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isgone.sharepoint.com/sites/I-G-ISGEnterpriseTaaS-LockheedMartin/Shared Documents/Lockheed Martin/0 - Project Management/7 - ClickUp Reports/CS Uploads/"/>
    </mc:Choice>
  </mc:AlternateContent>
  <xr:revisionPtr revIDLastSave="1872" documentId="8_{6C729B8D-5681-4B35-8840-66234EBE3160}" xr6:coauthVersionLast="47" xr6:coauthVersionMax="47" xr10:uidLastSave="{4B355CBC-1A78-4610-8378-8464AA326404}"/>
  <bookViews>
    <workbookView xWindow="-103" yWindow="-103" windowWidth="22149" windowHeight="13200" tabRatio="762" activeTab="1" xr2:uid="{4DF6E935-4419-4BBD-BB74-5A3509FF22E3}"/>
  </bookViews>
  <sheets>
    <sheet name="Pivot" sheetId="31" r:id="rId1"/>
    <sheet name="Courses" sheetId="1" r:id="rId2"/>
    <sheet name="Modules" sheetId="2" r:id="rId3"/>
    <sheet name="CU Modules 6-3-25" sheetId="25" r:id="rId4"/>
    <sheet name="CU Courses 6-3-25" sheetId="24" r:id="rId5"/>
    <sheet name="DELETED Modules" sheetId="17" state="hidden" r:id="rId6"/>
    <sheet name="DELETED Courses" sheetId="23" state="hidden" r:id="rId7"/>
    <sheet name="Reference" sheetId="27" r:id="rId8"/>
    <sheet name="Schedule Charts" sheetId="28" r:id="rId9"/>
    <sheet name="Status Charts" sheetId="29" r:id="rId10"/>
  </sheets>
  <externalReferences>
    <externalReference r:id="rId11"/>
    <externalReference r:id="rId12"/>
    <externalReference r:id="rId13"/>
    <externalReference r:id="rId14"/>
  </externalReferences>
  <definedNames>
    <definedName name="_xlnm._FilterDatabase" localSheetId="1" hidden="1">Courses!$A$1:$N$335</definedName>
    <definedName name="_xlnm._FilterDatabase" localSheetId="4" hidden="1">'CU Courses 6-3-25'!$A$1:$AK$333</definedName>
    <definedName name="_xlnm._FilterDatabase" localSheetId="3" hidden="1">'CU Modules 6-3-25'!$A$1:$AN$1566</definedName>
    <definedName name="_xlnm._FilterDatabase" localSheetId="5" hidden="1">'DELETED Modules'!$A$1:$H$1</definedName>
    <definedName name="_xlnm._FilterDatabase" localSheetId="2" hidden="1">Modules!$A$2:$H$1526</definedName>
    <definedName name="AllCourses">Courses!$A$1:$M$329</definedName>
    <definedName name="AllCSCours">Courses!$A$1:$M$332</definedName>
    <definedName name="AllCSMod">Modules!$A$2:$H$1512</definedName>
    <definedName name="AllCU">#REF!</definedName>
    <definedName name="AllTasks">#REF!</definedName>
    <definedName name="Check">#REF!</definedName>
    <definedName name="CheckCourse">#REF!</definedName>
    <definedName name="CheckMod">#REF!</definedName>
    <definedName name="Click520" localSheetId="8">'[4]ClickUp Courses'!$A$1:$AK$337</definedName>
    <definedName name="Click520" localSheetId="9">'[4]ClickUp Courses'!$A$1:$AK$337</definedName>
    <definedName name="Click520">#REF!</definedName>
    <definedName name="ClickUp">#REF!</definedName>
    <definedName name="Course">#REF!</definedName>
    <definedName name="CourseAll">Courses!$B$1:$M$332</definedName>
    <definedName name="CourseCheck">#REF!</definedName>
    <definedName name="CourseCode">#REF!</definedName>
    <definedName name="CourseMod" localSheetId="6">[1]Courses!#REF!</definedName>
    <definedName name="CourseMod" localSheetId="7">[2]Courses!#REF!</definedName>
    <definedName name="CourseMod" localSheetId="8">[4]Courses!#REF!</definedName>
    <definedName name="CourseMod" localSheetId="9">[4]Courses!#REF!</definedName>
    <definedName name="CourseMod">Courses!#REF!</definedName>
    <definedName name="CourseName">#REF!</definedName>
    <definedName name="CoursePhase">Courses!$J:$J</definedName>
    <definedName name="Courses" localSheetId="7">[2]Courses!$B:$B</definedName>
    <definedName name="Courses" localSheetId="8">[4]Courses!$B:$B</definedName>
    <definedName name="Courses" localSheetId="9">[4]Courses!$B:$B</definedName>
    <definedName name="Courses">Courses!$B:$B</definedName>
    <definedName name="CUCourses" localSheetId="7">'[2]ClickUp Courses 5-27'!$A$1:$AH$338</definedName>
    <definedName name="CUCourses" localSheetId="8">'[4]OLD ClickUp Courses'!$A$1:$BQ$340</definedName>
    <definedName name="CUCourses" localSheetId="9">'[4]OLD ClickUp Courses'!$A$1:$BQ$340</definedName>
    <definedName name="CUCourses">'CU Courses 6-3-25'!$A$1:$AK$333</definedName>
    <definedName name="CUMods">'CU Modules 6-3-25'!$A$1:$AN$1566</definedName>
    <definedName name="Delete">'DELETED Courses'!$B$9:$B$11</definedName>
    <definedName name="Master" localSheetId="6">'DELETED Courses'!#REF!</definedName>
    <definedName name="Master" localSheetId="8">'[4]DELETED Courses'!#REF!</definedName>
    <definedName name="Master" localSheetId="9">'[4]DELETED Courses'!#REF!</definedName>
    <definedName name="Master">#REF!</definedName>
    <definedName name="ModCheck" localSheetId="6">[1]Check!$A$2:$B$1543</definedName>
    <definedName name="ModCheck">#REF!</definedName>
    <definedName name="ModCode" localSheetId="7">[2]Modules!$D:$D</definedName>
    <definedName name="ModCode" localSheetId="8">[4]Modules!$D:$D</definedName>
    <definedName name="ModCode" localSheetId="9">[4]Modules!$D:$D</definedName>
    <definedName name="ModCode">Modules!$D:$D</definedName>
    <definedName name="ModCours">[3]Check!$E$2:$F$1581</definedName>
    <definedName name="ModName">Modules!$C:$C</definedName>
    <definedName name="Mods520" localSheetId="8">'[4]ClickUp Modules'!$A$1:$AJ$1551</definedName>
    <definedName name="Mods520" localSheetId="9">'[4]ClickUp Modules'!$A$1:$AJ$1551</definedName>
    <definedName name="Mods520">#REF!</definedName>
    <definedName name="Names">#REF!</definedName>
    <definedName name="Nested">#REF!</definedName>
    <definedName name="OldNae">#REF!</definedName>
    <definedName name="OldNames">#REF!</definedName>
    <definedName name="Parent">[3]Check!$L$1:$M$34</definedName>
    <definedName name="Update">#REF!</definedName>
  </definedNames>
  <calcPr calcId="191029"/>
  <pivotCaches>
    <pivotCache cacheId="13" r:id="rId15"/>
    <pivotCache cacheId="49" r:id="rId16"/>
    <pivotCache cacheId="55"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6" i="1" l="1"/>
  <c r="N7" i="1"/>
  <c r="N9" i="1"/>
  <c r="N10" i="1"/>
  <c r="N11" i="1"/>
  <c r="N12" i="1"/>
  <c r="N13" i="1"/>
  <c r="N18" i="1"/>
  <c r="N38" i="1"/>
  <c r="N284" i="1"/>
  <c r="N285" i="1"/>
  <c r="N286" i="1"/>
  <c r="N304" i="1"/>
  <c r="N287" i="1"/>
  <c r="N288" i="1"/>
  <c r="N289" i="1"/>
  <c r="N281" i="1"/>
  <c r="N290" i="1"/>
  <c r="N78" i="1"/>
  <c r="N233" i="1"/>
  <c r="N234" i="1"/>
  <c r="N292" i="1"/>
  <c r="N293" i="1"/>
  <c r="N294" i="1"/>
  <c r="N295" i="1"/>
  <c r="N296" i="1"/>
  <c r="N297" i="1"/>
  <c r="N140" i="1"/>
  <c r="N24" i="1"/>
  <c r="N25" i="1"/>
  <c r="N26" i="1"/>
  <c r="N28" i="1"/>
  <c r="N68" i="1"/>
  <c r="N69" i="1"/>
  <c r="N70" i="1"/>
  <c r="N71" i="1"/>
  <c r="N72" i="1"/>
  <c r="N74" i="1"/>
  <c r="N75" i="1"/>
  <c r="N235" i="1"/>
  <c r="N283" i="1"/>
  <c r="N236" i="1"/>
  <c r="N299" i="1"/>
  <c r="N291" i="1"/>
  <c r="N202" i="1"/>
  <c r="N303" i="1"/>
  <c r="N150" i="1"/>
  <c r="N156" i="1"/>
  <c r="N157" i="1"/>
  <c r="N159" i="1"/>
  <c r="N160" i="1"/>
  <c r="N170" i="1"/>
  <c r="N178" i="1"/>
  <c r="N8" i="1"/>
  <c r="N14" i="1"/>
  <c r="N15" i="1"/>
  <c r="N16" i="1"/>
  <c r="N17" i="1"/>
  <c r="N19" i="1"/>
  <c r="N20" i="1"/>
  <c r="N21" i="1"/>
  <c r="N73" i="1"/>
  <c r="N76" i="1"/>
  <c r="N77" i="1"/>
  <c r="N277" i="1"/>
  <c r="N279" i="1"/>
  <c r="N282" i="1"/>
  <c r="N317" i="1"/>
  <c r="N318" i="1"/>
  <c r="N319" i="1"/>
  <c r="N320" i="1"/>
  <c r="N321" i="1"/>
  <c r="N237" i="1"/>
  <c r="N238" i="1"/>
  <c r="N239" i="1"/>
  <c r="N240" i="1"/>
  <c r="N241" i="1"/>
  <c r="N242" i="1"/>
  <c r="N300" i="1"/>
  <c r="N120" i="1"/>
  <c r="N123" i="1"/>
  <c r="N124" i="1"/>
  <c r="N127" i="1"/>
  <c r="N131" i="1"/>
  <c r="N193" i="1"/>
  <c r="N143" i="1"/>
  <c r="N194" i="1"/>
  <c r="N197" i="1"/>
  <c r="N199" i="1"/>
  <c r="N200" i="1"/>
  <c r="N203" i="1"/>
  <c r="N205" i="1"/>
  <c r="N22" i="1"/>
  <c r="N23" i="1"/>
  <c r="N27" i="1"/>
  <c r="N29" i="1"/>
  <c r="N30" i="1"/>
  <c r="N31" i="1"/>
  <c r="N32" i="1"/>
  <c r="N33" i="1"/>
  <c r="N34" i="1"/>
  <c r="N35" i="1"/>
  <c r="N36" i="1"/>
  <c r="N37" i="1"/>
  <c r="N39" i="1"/>
  <c r="N40" i="1"/>
  <c r="N97" i="1"/>
  <c r="N98" i="1"/>
  <c r="N99" i="1"/>
  <c r="N102" i="1"/>
  <c r="N103" i="1"/>
  <c r="N104" i="1"/>
  <c r="N105" i="1"/>
  <c r="N107" i="1"/>
  <c r="N108" i="1"/>
  <c r="N111" i="1"/>
  <c r="N41" i="1"/>
  <c r="N42" i="1"/>
  <c r="N43" i="1"/>
  <c r="N44" i="1"/>
  <c r="N45" i="1"/>
  <c r="N46" i="1"/>
  <c r="N47" i="1"/>
  <c r="N48" i="1"/>
  <c r="N49" i="1"/>
  <c r="N50" i="1"/>
  <c r="N51" i="1"/>
  <c r="N52" i="1"/>
  <c r="N53" i="1"/>
  <c r="N54" i="1"/>
  <c r="N55" i="1"/>
  <c r="N56" i="1"/>
  <c r="N57" i="1"/>
  <c r="N58" i="1"/>
  <c r="N59" i="1"/>
  <c r="N60" i="1"/>
  <c r="N61" i="1"/>
  <c r="N62" i="1"/>
  <c r="N63" i="1"/>
  <c r="N64" i="1"/>
  <c r="N65" i="1"/>
  <c r="N66" i="1"/>
  <c r="N67" i="1"/>
  <c r="N125" i="1"/>
  <c r="N126" i="1"/>
  <c r="N130" i="1"/>
  <c r="N134" i="1"/>
  <c r="N136" i="1"/>
  <c r="N144" i="1"/>
  <c r="N148" i="1"/>
  <c r="N151" i="1"/>
  <c r="N154" i="1"/>
  <c r="N165" i="1"/>
  <c r="N166" i="1"/>
  <c r="N175" i="1"/>
  <c r="N176" i="1"/>
  <c r="N179" i="1"/>
  <c r="N94" i="1"/>
  <c r="N95" i="1"/>
  <c r="N96" i="1"/>
  <c r="N100" i="1"/>
  <c r="N101" i="1"/>
  <c r="N106" i="1"/>
  <c r="N109" i="1"/>
  <c r="N110" i="1"/>
  <c r="N278" i="1"/>
  <c r="N280" i="1"/>
  <c r="N322" i="1"/>
  <c r="N243" i="1"/>
  <c r="N244" i="1"/>
  <c r="N245" i="1"/>
  <c r="N246" i="1"/>
  <c r="N247" i="1"/>
  <c r="N298" i="1"/>
  <c r="N301" i="1"/>
  <c r="N121" i="1"/>
  <c r="N122" i="1"/>
  <c r="N112" i="1"/>
  <c r="N113" i="1"/>
  <c r="N114" i="1"/>
  <c r="N195" i="1"/>
  <c r="N198" i="1"/>
  <c r="N201" i="1"/>
  <c r="N204" i="1"/>
  <c r="N207" i="1"/>
  <c r="N208" i="1"/>
  <c r="N302" i="1"/>
  <c r="N306" i="1"/>
  <c r="N308" i="1"/>
  <c r="N133" i="1"/>
  <c r="N135" i="1"/>
  <c r="N137" i="1"/>
  <c r="N138" i="1"/>
  <c r="N139" i="1"/>
  <c r="N141" i="1"/>
  <c r="N142" i="1"/>
  <c r="N149" i="1"/>
  <c r="N180" i="1"/>
  <c r="N184" i="1"/>
  <c r="N323" i="1"/>
  <c r="N324" i="1"/>
  <c r="N325" i="1"/>
  <c r="N326" i="1"/>
  <c r="N327" i="1"/>
  <c r="N328" i="1"/>
  <c r="N329" i="1"/>
  <c r="N187" i="1"/>
  <c r="N188" i="1"/>
  <c r="N189" i="1"/>
  <c r="N192" i="1"/>
  <c r="N196" i="1"/>
  <c r="N206" i="1"/>
  <c r="N186" i="1"/>
  <c r="N190" i="1"/>
  <c r="N191" i="1"/>
  <c r="N248" i="1"/>
  <c r="N249" i="1"/>
  <c r="N250" i="1"/>
  <c r="N251" i="1"/>
  <c r="N252" i="1"/>
  <c r="N253" i="1"/>
  <c r="N254" i="1"/>
  <c r="N255" i="1"/>
  <c r="N256" i="1"/>
  <c r="N257" i="1"/>
  <c r="N217" i="1"/>
  <c r="N231" i="1"/>
  <c r="N309" i="1"/>
  <c r="N310" i="1"/>
  <c r="N311" i="1"/>
  <c r="N312" i="1"/>
  <c r="N146" i="1"/>
  <c r="N147" i="1"/>
  <c r="N152" i="1"/>
  <c r="N153" i="1"/>
  <c r="N155" i="1"/>
  <c r="N158" i="1"/>
  <c r="N161" i="1"/>
  <c r="N214" i="1"/>
  <c r="N145" i="1"/>
  <c r="N162" i="1"/>
  <c r="N167" i="1"/>
  <c r="N169" i="1"/>
  <c r="N115" i="1"/>
  <c r="N185" i="1"/>
  <c r="N116" i="1"/>
  <c r="N117" i="1"/>
  <c r="N128" i="1"/>
  <c r="N129" i="1"/>
  <c r="N118" i="1"/>
  <c r="N119" i="1"/>
  <c r="N132" i="1"/>
  <c r="N209" i="1"/>
  <c r="N213" i="1"/>
  <c r="N228" i="1"/>
  <c r="N232" i="1"/>
  <c r="N163" i="1"/>
  <c r="N164" i="1"/>
  <c r="N168" i="1"/>
  <c r="N171" i="1"/>
  <c r="N172" i="1"/>
  <c r="N173" i="1"/>
  <c r="N174" i="1"/>
  <c r="N177" i="1"/>
  <c r="N181" i="1"/>
  <c r="N182" i="1"/>
  <c r="N183" i="1"/>
  <c r="N82" i="1"/>
  <c r="N83" i="1"/>
  <c r="N84" i="1"/>
  <c r="N85" i="1"/>
  <c r="N86" i="1"/>
  <c r="N87" i="1"/>
  <c r="N88" i="1"/>
  <c r="N89" i="1"/>
  <c r="N90" i="1"/>
  <c r="N91" i="1"/>
  <c r="N258" i="1"/>
  <c r="N259" i="1"/>
  <c r="N210" i="1"/>
  <c r="N221" i="1"/>
  <c r="N222" i="1"/>
  <c r="N223" i="1"/>
  <c r="N224" i="1"/>
  <c r="N229" i="1"/>
  <c r="N230" i="1"/>
  <c r="N275" i="1"/>
  <c r="N260" i="1"/>
  <c r="N261" i="1"/>
  <c r="N262" i="1"/>
  <c r="N263" i="1"/>
  <c r="N264" i="1"/>
  <c r="N276" i="1"/>
  <c r="N265" i="1"/>
  <c r="N266" i="1"/>
  <c r="N267" i="1"/>
  <c r="N268" i="1"/>
  <c r="N269" i="1"/>
  <c r="N270" i="1"/>
  <c r="N271" i="1"/>
  <c r="N272" i="1"/>
  <c r="N211" i="1"/>
  <c r="N212" i="1"/>
  <c r="N216" i="1"/>
  <c r="N218" i="1"/>
  <c r="N220" i="1"/>
  <c r="N225" i="1"/>
  <c r="N226" i="1"/>
  <c r="N227" i="1"/>
  <c r="N273" i="1"/>
  <c r="N81" i="1"/>
  <c r="N92" i="1"/>
  <c r="N93" i="1"/>
  <c r="N330" i="1"/>
  <c r="N331" i="1"/>
  <c r="N332" i="1"/>
  <c r="N274" i="1"/>
  <c r="N215" i="1"/>
  <c r="N219" i="1"/>
  <c r="N305" i="1"/>
  <c r="N307" i="1"/>
  <c r="N313" i="1"/>
  <c r="N314" i="1"/>
  <c r="N315" i="1"/>
  <c r="N316" i="1"/>
  <c r="N79" i="1"/>
  <c r="N80" i="1"/>
  <c r="N333" i="1"/>
  <c r="N334" i="1"/>
  <c r="N335" i="1"/>
  <c r="N5" i="1"/>
  <c r="K19" i="28"/>
  <c r="K20" i="28"/>
  <c r="K21" i="28"/>
  <c r="E74" i="28"/>
  <c r="D74" i="28"/>
  <c r="C74" i="28"/>
  <c r="B74" i="28"/>
  <c r="F73" i="28"/>
  <c r="G73" i="28" s="1"/>
  <c r="F72" i="28"/>
  <c r="G72" i="28" s="1"/>
  <c r="F71" i="28"/>
  <c r="H71" i="28" s="1"/>
  <c r="F70" i="28"/>
  <c r="H70" i="28" s="1"/>
  <c r="F69" i="28"/>
  <c r="H69" i="28" s="1"/>
  <c r="F68" i="28"/>
  <c r="I68" i="28" s="1"/>
  <c r="J62" i="28"/>
  <c r="J61" i="28"/>
  <c r="J60" i="28"/>
  <c r="J59" i="28"/>
  <c r="J58" i="28"/>
  <c r="J57" i="28"/>
  <c r="B29" i="28"/>
  <c r="B28" i="28"/>
  <c r="E103" i="28"/>
  <c r="E102" i="28"/>
  <c r="E101" i="28"/>
  <c r="E100" i="28"/>
  <c r="D103" i="28"/>
  <c r="D102" i="28"/>
  <c r="D101" i="28"/>
  <c r="D100" i="28"/>
  <c r="C103" i="28"/>
  <c r="C102" i="28"/>
  <c r="C101" i="28"/>
  <c r="C100" i="28"/>
  <c r="B103" i="28"/>
  <c r="B102" i="28"/>
  <c r="B101" i="28"/>
  <c r="B100" i="28"/>
  <c r="F100" i="28" l="1"/>
  <c r="I100" i="28" s="1"/>
  <c r="L21" i="28"/>
  <c r="I72" i="28"/>
  <c r="J63" i="28"/>
  <c r="I71" i="28"/>
  <c r="H72" i="28"/>
  <c r="E104" i="28"/>
  <c r="E105" i="28" s="1"/>
  <c r="D104" i="28"/>
  <c r="D105" i="28" s="1"/>
  <c r="F101" i="28"/>
  <c r="I101" i="28" s="1"/>
  <c r="B104" i="28"/>
  <c r="B105" i="28" s="1"/>
  <c r="C104" i="28"/>
  <c r="C105" i="28" s="1"/>
  <c r="L20" i="28"/>
  <c r="H73" i="28"/>
  <c r="H68" i="28"/>
  <c r="I69" i="28"/>
  <c r="F74" i="28"/>
  <c r="G74" i="28" s="1"/>
  <c r="F102" i="28"/>
  <c r="I73" i="28"/>
  <c r="I70" i="28"/>
  <c r="G71" i="28"/>
  <c r="G68" i="28"/>
  <c r="F103" i="28"/>
  <c r="H103" i="28" s="1"/>
  <c r="G69" i="28"/>
  <c r="G70" i="28"/>
  <c r="G100" i="28" l="1"/>
  <c r="I74" i="28"/>
  <c r="L19" i="28"/>
  <c r="G101" i="28"/>
  <c r="H101" i="28"/>
  <c r="H100" i="28"/>
  <c r="F104" i="28"/>
  <c r="H74" i="28"/>
  <c r="I103" i="28"/>
  <c r="G103" i="28"/>
  <c r="H102" i="28"/>
  <c r="I102" i="28"/>
  <c r="G102" i="28"/>
  <c r="I104" i="28" l="1"/>
  <c r="I105" i="28" s="1"/>
  <c r="F105" i="28"/>
  <c r="H104" i="28"/>
  <c r="H105" i="28" s="1"/>
  <c r="G104" i="28"/>
  <c r="G105" i="28" s="1"/>
  <c r="B3" i="25"/>
  <c r="B4" i="25"/>
  <c r="B1200" i="25"/>
  <c r="B5" i="25"/>
  <c r="B6" i="25"/>
  <c r="B7" i="25"/>
  <c r="B8" i="25"/>
  <c r="B9" i="25"/>
  <c r="B10" i="25"/>
  <c r="B11" i="25"/>
  <c r="B1201" i="25"/>
  <c r="B1202" i="25"/>
  <c r="B1203" i="25"/>
  <c r="B1204" i="25"/>
  <c r="B12" i="25"/>
  <c r="B13" i="25"/>
  <c r="B1205" i="25"/>
  <c r="B1206" i="25"/>
  <c r="B1207" i="25"/>
  <c r="B1208" i="25"/>
  <c r="B1209" i="25"/>
  <c r="B1210" i="25"/>
  <c r="B1211" i="25"/>
  <c r="B14" i="25"/>
  <c r="B15" i="25"/>
  <c r="B16" i="25"/>
  <c r="B17" i="25"/>
  <c r="B1212"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1213" i="25"/>
  <c r="B1214" i="25"/>
  <c r="B46" i="25"/>
  <c r="B47" i="25"/>
  <c r="B1215" i="25"/>
  <c r="B48" i="25"/>
  <c r="B49" i="25"/>
  <c r="B50" i="25"/>
  <c r="B51" i="25"/>
  <c r="B52" i="25"/>
  <c r="B53" i="25"/>
  <c r="B1216" i="25"/>
  <c r="B54" i="25"/>
  <c r="B55" i="25"/>
  <c r="B1217" i="25"/>
  <c r="B56" i="25"/>
  <c r="B57" i="25"/>
  <c r="B58" i="25"/>
  <c r="B1218" i="25"/>
  <c r="B1219" i="25"/>
  <c r="B59" i="25"/>
  <c r="B60" i="25"/>
  <c r="B61" i="25"/>
  <c r="B62" i="25"/>
  <c r="B63" i="25"/>
  <c r="B64" i="25"/>
  <c r="B65" i="25"/>
  <c r="B66" i="25"/>
  <c r="B67" i="25"/>
  <c r="B68" i="25"/>
  <c r="B69" i="25"/>
  <c r="B70" i="25"/>
  <c r="B71" i="25"/>
  <c r="B72" i="25"/>
  <c r="B73" i="25"/>
  <c r="B74" i="25"/>
  <c r="B75" i="25"/>
  <c r="B76" i="25"/>
  <c r="B77" i="25"/>
  <c r="B1220" i="25"/>
  <c r="B78" i="25"/>
  <c r="B79" i="25"/>
  <c r="B1221" i="25"/>
  <c r="B80" i="25"/>
  <c r="B81" i="25"/>
  <c r="B82" i="25"/>
  <c r="B83" i="25"/>
  <c r="B84" i="25"/>
  <c r="B1222" i="25"/>
  <c r="B85" i="25"/>
  <c r="B86" i="25"/>
  <c r="B1223" i="25"/>
  <c r="B87" i="25"/>
  <c r="B88" i="25"/>
  <c r="B1224" i="25"/>
  <c r="B89" i="25"/>
  <c r="B90" i="25"/>
  <c r="B91" i="25"/>
  <c r="B92" i="25"/>
  <c r="B93" i="25"/>
  <c r="B94" i="25"/>
  <c r="B95" i="25"/>
  <c r="B96" i="25"/>
  <c r="B97" i="25"/>
  <c r="B98" i="25"/>
  <c r="B99" i="25"/>
  <c r="B100" i="25"/>
  <c r="B101" i="25"/>
  <c r="B102" i="25"/>
  <c r="B1225" i="25"/>
  <c r="B103" i="25"/>
  <c r="B104" i="25"/>
  <c r="B1556" i="25"/>
  <c r="B105" i="25"/>
  <c r="B106" i="25"/>
  <c r="B107" i="25"/>
  <c r="B108" i="25"/>
  <c r="B109" i="25"/>
  <c r="B110" i="25"/>
  <c r="B111" i="25"/>
  <c r="B112" i="25"/>
  <c r="B113" i="25"/>
  <c r="B114" i="25"/>
  <c r="B115" i="25"/>
  <c r="B116" i="25"/>
  <c r="B1226" i="25"/>
  <c r="B1227" i="25"/>
  <c r="B117" i="25"/>
  <c r="B118" i="25"/>
  <c r="B119" i="25"/>
  <c r="B120" i="25"/>
  <c r="B121" i="25"/>
  <c r="B1228" i="25"/>
  <c r="B122" i="25"/>
  <c r="B123" i="25"/>
  <c r="B1229" i="25"/>
  <c r="B124" i="25"/>
  <c r="B125" i="25"/>
  <c r="B126" i="25"/>
  <c r="B127" i="25"/>
  <c r="B128" i="25"/>
  <c r="B129" i="25"/>
  <c r="B130" i="25"/>
  <c r="B131" i="25"/>
  <c r="B132" i="25"/>
  <c r="B133" i="25"/>
  <c r="B134" i="25"/>
  <c r="B135" i="25"/>
  <c r="B136" i="25"/>
  <c r="B137" i="25"/>
  <c r="B1230" i="25"/>
  <c r="B138" i="25"/>
  <c r="B139" i="25"/>
  <c r="B140" i="25"/>
  <c r="B141" i="25"/>
  <c r="B142" i="25"/>
  <c r="B143" i="25"/>
  <c r="B144" i="25"/>
  <c r="B145" i="25"/>
  <c r="B146" i="25"/>
  <c r="B147" i="25"/>
  <c r="B148" i="25"/>
  <c r="B149" i="25"/>
  <c r="B150" i="25"/>
  <c r="B151" i="25"/>
  <c r="B1231" i="25"/>
  <c r="B152" i="25"/>
  <c r="B153" i="25"/>
  <c r="B154" i="25"/>
  <c r="B155" i="25"/>
  <c r="B156" i="25"/>
  <c r="B157" i="25"/>
  <c r="B1232" i="25"/>
  <c r="B158" i="25"/>
  <c r="B159" i="25"/>
  <c r="B160" i="25"/>
  <c r="B161" i="25"/>
  <c r="B162" i="25"/>
  <c r="B163" i="25"/>
  <c r="B164" i="25"/>
  <c r="B165" i="25"/>
  <c r="B166" i="25"/>
  <c r="B167" i="25"/>
  <c r="B1233" i="25"/>
  <c r="B168" i="25"/>
  <c r="B169" i="25"/>
  <c r="B170" i="25"/>
  <c r="B171" i="25"/>
  <c r="B172" i="25"/>
  <c r="B173" i="25"/>
  <c r="B174" i="25"/>
  <c r="B175" i="25"/>
  <c r="B176" i="25"/>
  <c r="B177" i="25"/>
  <c r="B1234"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B207" i="25"/>
  <c r="B1235" i="25"/>
  <c r="B208" i="25"/>
  <c r="B209" i="25"/>
  <c r="B210" i="25"/>
  <c r="B211" i="25"/>
  <c r="B212" i="25"/>
  <c r="B213" i="25"/>
  <c r="B214" i="25"/>
  <c r="B215" i="25"/>
  <c r="B1236" i="25"/>
  <c r="B216" i="25"/>
  <c r="B217" i="25"/>
  <c r="B218" i="25"/>
  <c r="B219" i="25"/>
  <c r="B220" i="25"/>
  <c r="B221" i="25"/>
  <c r="B222" i="25"/>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1237" i="25"/>
  <c r="B264" i="25"/>
  <c r="B265" i="25"/>
  <c r="B266" i="25"/>
  <c r="B267" i="25"/>
  <c r="B268" i="25"/>
  <c r="B269" i="25"/>
  <c r="B270" i="25"/>
  <c r="B271" i="25"/>
  <c r="B272" i="25"/>
  <c r="B273" i="25"/>
  <c r="B1238" i="25"/>
  <c r="B1239" i="25"/>
  <c r="B274" i="25"/>
  <c r="B275" i="25"/>
  <c r="B276" i="25"/>
  <c r="B277" i="25"/>
  <c r="B278" i="25"/>
  <c r="B279" i="25"/>
  <c r="B280" i="25"/>
  <c r="B281" i="25"/>
  <c r="B282" i="25"/>
  <c r="B283" i="25"/>
  <c r="B284" i="25"/>
  <c r="B285" i="25"/>
  <c r="B286" i="25"/>
  <c r="B287" i="25"/>
  <c r="B288" i="25"/>
  <c r="B289" i="25"/>
  <c r="B290" i="25"/>
  <c r="B291" i="25"/>
  <c r="B292" i="25"/>
  <c r="B293" i="25"/>
  <c r="B294" i="25"/>
  <c r="B295" i="25"/>
  <c r="B296" i="25"/>
  <c r="B297" i="25"/>
  <c r="B298" i="25"/>
  <c r="B299" i="25"/>
  <c r="B300" i="25"/>
  <c r="B301" i="25"/>
  <c r="B302" i="25"/>
  <c r="B303" i="25"/>
  <c r="B1240" i="25"/>
  <c r="B1533" i="25"/>
  <c r="B304" i="25"/>
  <c r="B305" i="25"/>
  <c r="B306" i="25"/>
  <c r="B307" i="25"/>
  <c r="B1241" i="25"/>
  <c r="B308" i="25"/>
  <c r="B309" i="25"/>
  <c r="B310" i="25"/>
  <c r="B311" i="25"/>
  <c r="B312" i="25"/>
  <c r="B313" i="25"/>
  <c r="B314" i="25"/>
  <c r="B315" i="25"/>
  <c r="B316" i="25"/>
  <c r="B317" i="25"/>
  <c r="B318" i="25"/>
  <c r="B319" i="25"/>
  <c r="B320" i="25"/>
  <c r="B321" i="25"/>
  <c r="B322" i="25"/>
  <c r="B323" i="25"/>
  <c r="B1242" i="25"/>
  <c r="B324" i="25"/>
  <c r="B325" i="25"/>
  <c r="B326" i="25"/>
  <c r="B327" i="25"/>
  <c r="B328" i="25"/>
  <c r="B329" i="25"/>
  <c r="B330" i="25"/>
  <c r="B331" i="25"/>
  <c r="B332" i="25"/>
  <c r="B333" i="25"/>
  <c r="B334" i="25"/>
  <c r="B335" i="25"/>
  <c r="B336" i="25"/>
  <c r="B337" i="25"/>
  <c r="B338" i="25"/>
  <c r="B339" i="25"/>
  <c r="B340" i="25"/>
  <c r="B341" i="25"/>
  <c r="B342" i="25"/>
  <c r="B343" i="25"/>
  <c r="B344" i="25"/>
  <c r="B345" i="25"/>
  <c r="B346" i="25"/>
  <c r="B347" i="25"/>
  <c r="B348" i="25"/>
  <c r="B349" i="25"/>
  <c r="B350" i="25"/>
  <c r="B351" i="25"/>
  <c r="B352" i="25"/>
  <c r="B353" i="25"/>
  <c r="B354" i="25"/>
  <c r="B355" i="25"/>
  <c r="B356" i="25"/>
  <c r="B357" i="25"/>
  <c r="B358" i="25"/>
  <c r="B359" i="25"/>
  <c r="B360" i="25"/>
  <c r="B361" i="25"/>
  <c r="B362" i="25"/>
  <c r="B363" i="25"/>
  <c r="B364" i="25"/>
  <c r="B365" i="25"/>
  <c r="B366" i="25"/>
  <c r="B367" i="25"/>
  <c r="B368" i="25"/>
  <c r="B369" i="25"/>
  <c r="B370" i="25"/>
  <c r="B371" i="25"/>
  <c r="B372" i="25"/>
  <c r="B373" i="25"/>
  <c r="B374" i="25"/>
  <c r="B375" i="25"/>
  <c r="B376" i="25"/>
  <c r="B377" i="25"/>
  <c r="B378" i="25"/>
  <c r="B1243" i="25"/>
  <c r="B379" i="25"/>
  <c r="B380" i="25"/>
  <c r="B381" i="25"/>
  <c r="B382" i="25"/>
  <c r="B383" i="25"/>
  <c r="B1244" i="25"/>
  <c r="B1245" i="25"/>
  <c r="B384" i="25"/>
  <c r="B385" i="25"/>
  <c r="B386" i="25"/>
  <c r="B387" i="25"/>
  <c r="B388" i="25"/>
  <c r="B389" i="25"/>
  <c r="B390" i="25"/>
  <c r="B391" i="25"/>
  <c r="B392" i="25"/>
  <c r="B393" i="25"/>
  <c r="B394" i="25"/>
  <c r="B395" i="25"/>
  <c r="B396" i="25"/>
  <c r="B397" i="25"/>
  <c r="B398" i="25"/>
  <c r="B399" i="25"/>
  <c r="B1537" i="25"/>
  <c r="B1532" i="25"/>
  <c r="B400" i="25"/>
  <c r="B401" i="25"/>
  <c r="B1246" i="25"/>
  <c r="B402" i="25"/>
  <c r="B403" i="25"/>
  <c r="B404" i="25"/>
  <c r="B405" i="25"/>
  <c r="B1247" i="25"/>
  <c r="B1534" i="25"/>
  <c r="B406" i="25"/>
  <c r="B407" i="25"/>
  <c r="B408" i="25"/>
  <c r="B409" i="25"/>
  <c r="B410" i="25"/>
  <c r="B1248" i="25"/>
  <c r="B411" i="25"/>
  <c r="B412" i="25"/>
  <c r="B413" i="25"/>
  <c r="B414" i="25"/>
  <c r="B1249" i="25"/>
  <c r="B415" i="25"/>
  <c r="B416" i="25"/>
  <c r="B417" i="25"/>
  <c r="B418" i="25"/>
  <c r="B419" i="25"/>
  <c r="B420" i="25"/>
  <c r="B421" i="25"/>
  <c r="B1250" i="25"/>
  <c r="B422" i="25"/>
  <c r="B423" i="25"/>
  <c r="B424" i="25"/>
  <c r="B1251" i="25"/>
  <c r="B425" i="25"/>
  <c r="B1252" i="25"/>
  <c r="B1253" i="25"/>
  <c r="B1254" i="25"/>
  <c r="B426" i="25"/>
  <c r="B427" i="25"/>
  <c r="B428" i="25"/>
  <c r="B1255" i="25"/>
  <c r="B429" i="25"/>
  <c r="B430" i="25"/>
  <c r="B431" i="25"/>
  <c r="B432" i="25"/>
  <c r="B433" i="25"/>
  <c r="B434" i="25"/>
  <c r="B435" i="25"/>
  <c r="B436" i="25"/>
  <c r="B437" i="25"/>
  <c r="B438" i="25"/>
  <c r="B439" i="25"/>
  <c r="B1256" i="25"/>
  <c r="B440" i="25"/>
  <c r="B441" i="25"/>
  <c r="B442" i="25"/>
  <c r="B1257" i="25"/>
  <c r="B443" i="25"/>
  <c r="B444" i="25"/>
  <c r="B445" i="25"/>
  <c r="B446" i="25"/>
  <c r="B1258" i="25"/>
  <c r="B1259" i="25"/>
  <c r="B447" i="25"/>
  <c r="B448" i="25"/>
  <c r="B449" i="25"/>
  <c r="B450" i="25"/>
  <c r="B451" i="25"/>
  <c r="B1260" i="25"/>
  <c r="B452" i="25"/>
  <c r="B453" i="25"/>
  <c r="B454" i="25"/>
  <c r="B455" i="25"/>
  <c r="B456" i="25"/>
  <c r="B1261" i="25"/>
  <c r="B457" i="25"/>
  <c r="B458" i="25"/>
  <c r="B459" i="25"/>
  <c r="B460" i="25"/>
  <c r="B461" i="25"/>
  <c r="B462" i="25"/>
  <c r="B463" i="25"/>
  <c r="B464" i="25"/>
  <c r="B465" i="25"/>
  <c r="B466" i="25"/>
  <c r="B467" i="25"/>
  <c r="B468" i="25"/>
  <c r="B469" i="25"/>
  <c r="B470" i="25"/>
  <c r="B471" i="25"/>
  <c r="B472" i="25"/>
  <c r="B1262" i="25"/>
  <c r="B473" i="25"/>
  <c r="B474" i="25"/>
  <c r="B475" i="25"/>
  <c r="B476" i="25"/>
  <c r="B477" i="25"/>
  <c r="B478" i="25"/>
  <c r="B479" i="25"/>
  <c r="B480" i="25"/>
  <c r="B481" i="25"/>
  <c r="B482" i="25"/>
  <c r="B483" i="25"/>
  <c r="B484" i="25"/>
  <c r="B485" i="25"/>
  <c r="B486" i="25"/>
  <c r="B487" i="25"/>
  <c r="B488" i="25"/>
  <c r="B489" i="25"/>
  <c r="B490" i="25"/>
  <c r="B491" i="25"/>
  <c r="B492" i="25"/>
  <c r="B493" i="25"/>
  <c r="B494" i="25"/>
  <c r="B495" i="25"/>
  <c r="B496" i="25"/>
  <c r="B497" i="25"/>
  <c r="B498" i="25"/>
  <c r="B499" i="25"/>
  <c r="B500" i="25"/>
  <c r="B501" i="25"/>
  <c r="B502" i="25"/>
  <c r="B503" i="25"/>
  <c r="B504" i="25"/>
  <c r="B505" i="25"/>
  <c r="B506" i="25"/>
  <c r="B507" i="25"/>
  <c r="B508" i="25"/>
  <c r="B509" i="25"/>
  <c r="B510" i="25"/>
  <c r="B1263" i="25"/>
  <c r="B511" i="25"/>
  <c r="B512" i="25"/>
  <c r="B513" i="25"/>
  <c r="B514" i="25"/>
  <c r="B515" i="25"/>
  <c r="B516" i="25"/>
  <c r="B517" i="25"/>
  <c r="B518" i="25"/>
  <c r="B519" i="25"/>
  <c r="B520" i="25"/>
  <c r="B521" i="25"/>
  <c r="B522" i="25"/>
  <c r="B523" i="25"/>
  <c r="B524" i="25"/>
  <c r="B525" i="25"/>
  <c r="B526" i="25"/>
  <c r="B527" i="25"/>
  <c r="B528" i="25"/>
  <c r="B529" i="25"/>
  <c r="B530" i="25"/>
  <c r="B531" i="25"/>
  <c r="B532" i="25"/>
  <c r="B1539" i="25"/>
  <c r="B1540" i="25"/>
  <c r="B1541" i="25"/>
  <c r="B533" i="25"/>
  <c r="B1542" i="25"/>
  <c r="B1543" i="25"/>
  <c r="B1544" i="25"/>
  <c r="B1545" i="25"/>
  <c r="B1546" i="25"/>
  <c r="B1547" i="25"/>
  <c r="B1548" i="25"/>
  <c r="B1549" i="25"/>
  <c r="B1550" i="25"/>
  <c r="B1551" i="25"/>
  <c r="B1552" i="25"/>
  <c r="B1553" i="25"/>
  <c r="B1554" i="25"/>
  <c r="B1555" i="25"/>
  <c r="B534" i="25"/>
  <c r="B535" i="25"/>
  <c r="B536" i="25"/>
  <c r="B537" i="25"/>
  <c r="B538" i="25"/>
  <c r="B539" i="25"/>
  <c r="B540" i="25"/>
  <c r="B541" i="25"/>
  <c r="B542" i="25"/>
  <c r="B543" i="25"/>
  <c r="B544" i="25"/>
  <c r="B545" i="25"/>
  <c r="B546" i="25"/>
  <c r="B547" i="25"/>
  <c r="B548" i="25"/>
  <c r="B549" i="25"/>
  <c r="B550" i="25"/>
  <c r="B551" i="25"/>
  <c r="B552" i="25"/>
  <c r="B553" i="25"/>
  <c r="B554" i="25"/>
  <c r="B555" i="25"/>
  <c r="B556" i="25"/>
  <c r="B557" i="25"/>
  <c r="B558" i="25"/>
  <c r="B559" i="25"/>
  <c r="B560" i="25"/>
  <c r="B561" i="25"/>
  <c r="B562" i="25"/>
  <c r="B563" i="25"/>
  <c r="B564" i="25"/>
  <c r="B565" i="25"/>
  <c r="B566" i="25"/>
  <c r="B567" i="25"/>
  <c r="B568" i="25"/>
  <c r="B1264" i="25"/>
  <c r="B1265" i="25"/>
  <c r="B1266" i="25"/>
  <c r="B1267" i="25"/>
  <c r="B1268" i="25"/>
  <c r="B1269" i="25"/>
  <c r="B1270" i="25"/>
  <c r="B1271" i="25"/>
  <c r="B569" i="25"/>
  <c r="B570" i="25"/>
  <c r="B571" i="25"/>
  <c r="B572" i="25"/>
  <c r="B573" i="25"/>
  <c r="B574" i="25"/>
  <c r="B1535" i="25"/>
  <c r="B575" i="25"/>
  <c r="B576" i="25"/>
  <c r="B1536" i="25"/>
  <c r="B577" i="25"/>
  <c r="B578" i="25"/>
  <c r="B579" i="25"/>
  <c r="B1272" i="25"/>
  <c r="B1273" i="25"/>
  <c r="B580" i="25"/>
  <c r="B581" i="25"/>
  <c r="B582" i="25"/>
  <c r="B583" i="25"/>
  <c r="B584" i="25"/>
  <c r="B585" i="25"/>
  <c r="B586" i="25"/>
  <c r="B587" i="25"/>
  <c r="B588" i="25"/>
  <c r="B589" i="25"/>
  <c r="B590" i="25"/>
  <c r="B591" i="25"/>
  <c r="B1274" i="25"/>
  <c r="B1275" i="25"/>
  <c r="B1276" i="25"/>
  <c r="B592" i="25"/>
  <c r="B593" i="25"/>
  <c r="B594" i="25"/>
  <c r="B1277" i="25"/>
  <c r="B595" i="25"/>
  <c r="B596" i="25"/>
  <c r="B597" i="25"/>
  <c r="B598" i="25"/>
  <c r="B599" i="25"/>
  <c r="B600" i="25"/>
  <c r="B601" i="25"/>
  <c r="B602" i="25"/>
  <c r="B603" i="25"/>
  <c r="B604" i="25"/>
  <c r="B605" i="25"/>
  <c r="B606" i="25"/>
  <c r="B607" i="25"/>
  <c r="B608" i="25"/>
  <c r="B609" i="25"/>
  <c r="B1278" i="25"/>
  <c r="B610" i="25"/>
  <c r="B611" i="25"/>
  <c r="B612" i="25"/>
  <c r="B613" i="25"/>
  <c r="B614" i="25"/>
  <c r="B615" i="25"/>
  <c r="B1279" i="25"/>
  <c r="B616" i="25"/>
  <c r="B617" i="25"/>
  <c r="B1280" i="25"/>
  <c r="B618" i="25"/>
  <c r="B619" i="25"/>
  <c r="B1529" i="25"/>
  <c r="B620" i="25"/>
  <c r="B621" i="25"/>
  <c r="B622" i="25"/>
  <c r="B623" i="25"/>
  <c r="B1281" i="25"/>
  <c r="B1282" i="25"/>
  <c r="B1283" i="25"/>
  <c r="B1530" i="25"/>
  <c r="B624" i="25"/>
  <c r="B1531" i="25"/>
  <c r="B625" i="25"/>
  <c r="B626" i="25"/>
  <c r="B627" i="25"/>
  <c r="B628" i="25"/>
  <c r="B629" i="25"/>
  <c r="B630" i="25"/>
  <c r="B631" i="25"/>
  <c r="B1284" i="25"/>
  <c r="B1285" i="25"/>
  <c r="B1286" i="25"/>
  <c r="B1287" i="25"/>
  <c r="B1288" i="25"/>
  <c r="B632" i="25"/>
  <c r="B633" i="25"/>
  <c r="B634" i="25"/>
  <c r="B635" i="25"/>
  <c r="B636" i="25"/>
  <c r="B637" i="25"/>
  <c r="B638" i="25"/>
  <c r="B639" i="25"/>
  <c r="B640" i="25"/>
  <c r="B641" i="25"/>
  <c r="B642" i="25"/>
  <c r="B643" i="25"/>
  <c r="B644" i="25"/>
  <c r="B645" i="25"/>
  <c r="B1289" i="25"/>
  <c r="B646" i="25"/>
  <c r="B647" i="25"/>
  <c r="B648" i="25"/>
  <c r="B649" i="25"/>
  <c r="B650" i="25"/>
  <c r="B651" i="25"/>
  <c r="B652" i="25"/>
  <c r="B653" i="25"/>
  <c r="B654" i="25"/>
  <c r="B655" i="25"/>
  <c r="B656" i="25"/>
  <c r="B657" i="25"/>
  <c r="B658" i="25"/>
  <c r="B659" i="25"/>
  <c r="B660" i="25"/>
  <c r="B661" i="25"/>
  <c r="B662" i="25"/>
  <c r="B663" i="25"/>
  <c r="B664" i="25"/>
  <c r="B1290" i="25"/>
  <c r="B665" i="25"/>
  <c r="B666" i="25"/>
  <c r="B1538" i="25"/>
  <c r="B667" i="25"/>
  <c r="B1291" i="25"/>
  <c r="B668" i="25"/>
  <c r="B669" i="25"/>
  <c r="B670" i="25"/>
  <c r="B671" i="25"/>
  <c r="B672" i="25"/>
  <c r="B1292" i="25"/>
  <c r="B1293" i="25"/>
  <c r="B1294" i="25"/>
  <c r="B673" i="25"/>
  <c r="B674" i="25"/>
  <c r="B1295" i="25"/>
  <c r="B1296" i="25"/>
  <c r="B1297" i="25"/>
  <c r="B1298" i="25"/>
  <c r="B1299" i="25"/>
  <c r="B1300" i="25"/>
  <c r="B1301" i="25"/>
  <c r="B1302" i="25"/>
  <c r="B1303" i="25"/>
  <c r="B1304" i="25"/>
  <c r="B1305" i="25"/>
  <c r="B1306" i="25"/>
  <c r="B1307" i="25"/>
  <c r="B1308" i="25"/>
  <c r="B1309" i="25"/>
  <c r="B1310" i="25"/>
  <c r="B1311" i="25"/>
  <c r="B1312" i="25"/>
  <c r="B1313" i="25"/>
  <c r="B1314" i="25"/>
  <c r="B1315" i="25"/>
  <c r="B1316" i="25"/>
  <c r="B1317" i="25"/>
  <c r="B1318" i="25"/>
  <c r="B1319" i="25"/>
  <c r="B1320" i="25"/>
  <c r="B1321" i="25"/>
  <c r="B675" i="25"/>
  <c r="B1322" i="25"/>
  <c r="B676" i="25"/>
  <c r="B677" i="25"/>
  <c r="B678" i="25"/>
  <c r="B679" i="25"/>
  <c r="B680" i="25"/>
  <c r="B681" i="25"/>
  <c r="B1323" i="25"/>
  <c r="B682" i="25"/>
  <c r="B1324" i="25"/>
  <c r="B683" i="25"/>
  <c r="B684" i="25"/>
  <c r="B685" i="25"/>
  <c r="B686" i="25"/>
  <c r="B687" i="25"/>
  <c r="B688" i="25"/>
  <c r="B1325" i="25"/>
  <c r="B689" i="25"/>
  <c r="B690" i="25"/>
  <c r="B1326" i="25"/>
  <c r="B691" i="25"/>
  <c r="B692" i="25"/>
  <c r="B693" i="25"/>
  <c r="B694" i="25"/>
  <c r="B1327" i="25"/>
  <c r="B1328" i="25"/>
  <c r="B695" i="25"/>
  <c r="B1329" i="25"/>
  <c r="B696" i="25"/>
  <c r="B697" i="25"/>
  <c r="B698" i="25"/>
  <c r="B699" i="25"/>
  <c r="B700" i="25"/>
  <c r="B1330" i="25"/>
  <c r="B701" i="25"/>
  <c r="B1331" i="25"/>
  <c r="B1332" i="25"/>
  <c r="B1333" i="25"/>
  <c r="B1334" i="25"/>
  <c r="B1335" i="25"/>
  <c r="B702" i="25"/>
  <c r="B703" i="25"/>
  <c r="B704" i="25"/>
  <c r="B705" i="25"/>
  <c r="B706" i="25"/>
  <c r="B707" i="25"/>
  <c r="B708" i="25"/>
  <c r="B709" i="25"/>
  <c r="B710" i="25"/>
  <c r="B711" i="25"/>
  <c r="B712" i="25"/>
  <c r="B1336" i="25"/>
  <c r="B713" i="25"/>
  <c r="B714" i="25"/>
  <c r="B1337" i="25"/>
  <c r="B1338" i="25"/>
  <c r="B1339" i="25"/>
  <c r="B1340" i="25"/>
  <c r="B715" i="25"/>
  <c r="B1341" i="25"/>
  <c r="B716" i="25"/>
  <c r="B717" i="25"/>
  <c r="B718" i="25"/>
  <c r="B719" i="25"/>
  <c r="B720" i="25"/>
  <c r="B721" i="25"/>
  <c r="B722" i="25"/>
  <c r="B1342" i="25"/>
  <c r="B723" i="25"/>
  <c r="B1343" i="25"/>
  <c r="B1344" i="25"/>
  <c r="B1345" i="25"/>
  <c r="B1346" i="25"/>
  <c r="B1347" i="25"/>
  <c r="B1348" i="25"/>
  <c r="B1349" i="25"/>
  <c r="B1350" i="25"/>
  <c r="B1351" i="25"/>
  <c r="B1352" i="25"/>
  <c r="B1353" i="25"/>
  <c r="B1354" i="25"/>
  <c r="B1355" i="25"/>
  <c r="B1356" i="25"/>
  <c r="B1357" i="25"/>
  <c r="B1358" i="25"/>
  <c r="B1359" i="25"/>
  <c r="B1360" i="25"/>
  <c r="B1361" i="25"/>
  <c r="B1362" i="25"/>
  <c r="B1363" i="25"/>
  <c r="B1364" i="25"/>
  <c r="B724" i="25"/>
  <c r="B725" i="25"/>
  <c r="B726" i="25"/>
  <c r="B727" i="25"/>
  <c r="B728" i="25"/>
  <c r="B729" i="25"/>
  <c r="B730" i="25"/>
  <c r="B731" i="25"/>
  <c r="B1365" i="25"/>
  <c r="B732" i="25"/>
  <c r="B733" i="25"/>
  <c r="B1366" i="25"/>
  <c r="B734" i="25"/>
  <c r="B735" i="25"/>
  <c r="B1367" i="25"/>
  <c r="B736" i="25"/>
  <c r="B737" i="25"/>
  <c r="B1368" i="25"/>
  <c r="B1369" i="25"/>
  <c r="B1370" i="25"/>
  <c r="B1371" i="25"/>
  <c r="B1372" i="25"/>
  <c r="B1373" i="25"/>
  <c r="B1374" i="25"/>
  <c r="B1375" i="25"/>
  <c r="B1376" i="25"/>
  <c r="B738" i="25"/>
  <c r="B1377" i="25"/>
  <c r="B1378" i="25"/>
  <c r="B1379" i="25"/>
  <c r="B1380" i="25"/>
  <c r="B1381" i="25"/>
  <c r="B1382" i="25"/>
  <c r="B1383" i="25"/>
  <c r="B1384" i="25"/>
  <c r="B1385" i="25"/>
  <c r="B1386" i="25"/>
  <c r="B1387" i="25"/>
  <c r="B1388" i="25"/>
  <c r="B1389" i="25"/>
  <c r="B1390" i="25"/>
  <c r="B1391" i="25"/>
  <c r="B1392" i="25"/>
  <c r="B1393" i="25"/>
  <c r="B1394" i="25"/>
  <c r="B1395" i="25"/>
  <c r="B1396" i="25"/>
  <c r="B1397" i="25"/>
  <c r="B1398" i="25"/>
  <c r="B1399" i="25"/>
  <c r="B1400" i="25"/>
  <c r="B1401" i="25"/>
  <c r="B1402" i="25"/>
  <c r="B1403" i="25"/>
  <c r="B1404" i="25"/>
  <c r="B1405" i="25"/>
  <c r="B1406" i="25"/>
  <c r="B1407" i="25"/>
  <c r="B1408" i="25"/>
  <c r="B1409" i="25"/>
  <c r="B1410" i="25"/>
  <c r="B739" i="25"/>
  <c r="B1411" i="25"/>
  <c r="B1412" i="25"/>
  <c r="B1413" i="25"/>
  <c r="B1414" i="25"/>
  <c r="B1415" i="25"/>
  <c r="B740" i="25"/>
  <c r="B1416" i="25"/>
  <c r="B741" i="25"/>
  <c r="B742" i="25"/>
  <c r="B743" i="25"/>
  <c r="B744" i="25"/>
  <c r="B745" i="25"/>
  <c r="B746" i="25"/>
  <c r="B747" i="25"/>
  <c r="B748" i="25"/>
  <c r="B749" i="25"/>
  <c r="B750" i="25"/>
  <c r="B751" i="25"/>
  <c r="B1417" i="25"/>
  <c r="B752" i="25"/>
  <c r="B753" i="25"/>
  <c r="B1418" i="25"/>
  <c r="B754" i="25"/>
  <c r="B755" i="25"/>
  <c r="B756" i="25"/>
  <c r="B1419" i="25"/>
  <c r="B757" i="25"/>
  <c r="B1420" i="25"/>
  <c r="B758" i="25"/>
  <c r="B759" i="25"/>
  <c r="B760" i="25"/>
  <c r="B1421" i="25"/>
  <c r="B761" i="25"/>
  <c r="B762" i="25"/>
  <c r="B763" i="25"/>
  <c r="B764" i="25"/>
  <c r="B765" i="25"/>
  <c r="B766" i="25"/>
  <c r="B767" i="25"/>
  <c r="B768" i="25"/>
  <c r="B769" i="25"/>
  <c r="B770" i="25"/>
  <c r="B771" i="25"/>
  <c r="B772" i="25"/>
  <c r="B773" i="25"/>
  <c r="B774" i="25"/>
  <c r="B775" i="25"/>
  <c r="B776" i="25"/>
  <c r="B1422" i="25"/>
  <c r="B777" i="25"/>
  <c r="B778" i="25"/>
  <c r="B779" i="25"/>
  <c r="B780" i="25"/>
  <c r="B781" i="25"/>
  <c r="B782" i="25"/>
  <c r="B1423" i="25"/>
  <c r="B783" i="25"/>
  <c r="B784" i="25"/>
  <c r="B785" i="25"/>
  <c r="B786" i="25"/>
  <c r="B1424" i="25"/>
  <c r="B787" i="25"/>
  <c r="B788" i="25"/>
  <c r="B789" i="25"/>
  <c r="B790" i="25"/>
  <c r="B1425" i="25"/>
  <c r="B791" i="25"/>
  <c r="B792" i="25"/>
  <c r="B793" i="25"/>
  <c r="B794" i="25"/>
  <c r="B1426" i="25"/>
  <c r="B795" i="25"/>
  <c r="B796" i="25"/>
  <c r="B797" i="25"/>
  <c r="B798" i="25"/>
  <c r="B1427" i="25"/>
  <c r="B1428" i="25"/>
  <c r="B799" i="25"/>
  <c r="B1429" i="25"/>
  <c r="B1430" i="25"/>
  <c r="B800" i="25"/>
  <c r="B801" i="25"/>
  <c r="B1431" i="25"/>
  <c r="B1432" i="25"/>
  <c r="B1433" i="25"/>
  <c r="B1434" i="25"/>
  <c r="B802" i="25"/>
  <c r="B1435" i="25"/>
  <c r="B1436" i="25"/>
  <c r="B803" i="25"/>
  <c r="B1437" i="25"/>
  <c r="B804" i="25"/>
  <c r="B1438" i="25"/>
  <c r="B805" i="25"/>
  <c r="B806" i="25"/>
  <c r="B807" i="25"/>
  <c r="B1439" i="25"/>
  <c r="B1440" i="25"/>
  <c r="B808" i="25"/>
  <c r="B1441" i="25"/>
  <c r="B1442" i="25"/>
  <c r="B809" i="25"/>
  <c r="B810" i="25"/>
  <c r="B1443" i="25"/>
  <c r="B1444" i="25"/>
  <c r="B1445" i="25"/>
  <c r="B811" i="25"/>
  <c r="B1446" i="25"/>
  <c r="B1447" i="25"/>
  <c r="B1448" i="25"/>
  <c r="B1449" i="25"/>
  <c r="B1450" i="25"/>
  <c r="B812" i="25"/>
  <c r="B813" i="25"/>
  <c r="B814" i="25"/>
  <c r="B815" i="25"/>
  <c r="B1451" i="25"/>
  <c r="B816" i="25"/>
  <c r="B817" i="25"/>
  <c r="B818" i="25"/>
  <c r="B1452" i="25"/>
  <c r="B1453" i="25"/>
  <c r="B819" i="25"/>
  <c r="B820" i="25"/>
  <c r="B821" i="25"/>
  <c r="B1454" i="25"/>
  <c r="B1455" i="25"/>
  <c r="B1456" i="25"/>
  <c r="B1457" i="25"/>
  <c r="B1458" i="25"/>
  <c r="B1459" i="25"/>
  <c r="B1460" i="25"/>
  <c r="B1461" i="25"/>
  <c r="B1462" i="25"/>
  <c r="B1463" i="25"/>
  <c r="B1464" i="25"/>
  <c r="B822" i="25"/>
  <c r="B1465" i="25"/>
  <c r="B823" i="25"/>
  <c r="B824" i="25"/>
  <c r="B825" i="25"/>
  <c r="B826" i="25"/>
  <c r="B827" i="25"/>
  <c r="B1466" i="25"/>
  <c r="B1467" i="25"/>
  <c r="B828" i="25"/>
  <c r="B829" i="25"/>
  <c r="B830" i="25"/>
  <c r="B831" i="25"/>
  <c r="B832" i="25"/>
  <c r="B833" i="25"/>
  <c r="B1468" i="25"/>
  <c r="B834" i="25"/>
  <c r="B835" i="25"/>
  <c r="B836" i="25"/>
  <c r="B837" i="25"/>
  <c r="B1469" i="25"/>
  <c r="B838" i="25"/>
  <c r="B839" i="25"/>
  <c r="B840" i="25"/>
  <c r="B841" i="25"/>
  <c r="B1470" i="25"/>
  <c r="B842" i="25"/>
  <c r="B843" i="25"/>
  <c r="B844" i="25"/>
  <c r="B845" i="25"/>
  <c r="B1471" i="25"/>
  <c r="B846" i="25"/>
  <c r="B847" i="25"/>
  <c r="B848" i="25"/>
  <c r="B849" i="25"/>
  <c r="B1472" i="25"/>
  <c r="B850" i="25"/>
  <c r="B851" i="25"/>
  <c r="B852" i="25"/>
  <c r="B853" i="25"/>
  <c r="B1473" i="25"/>
  <c r="B854" i="25"/>
  <c r="B855" i="25"/>
  <c r="B856" i="25"/>
  <c r="B857" i="25"/>
  <c r="B1474" i="25"/>
  <c r="B858" i="25"/>
  <c r="B859" i="25"/>
  <c r="B860" i="25"/>
  <c r="B861" i="25"/>
  <c r="B862" i="25"/>
  <c r="B1475" i="25"/>
  <c r="B863" i="25"/>
  <c r="B864" i="25"/>
  <c r="B865" i="25"/>
  <c r="B866" i="25"/>
  <c r="B867" i="25"/>
  <c r="B868" i="25"/>
  <c r="B1476" i="25"/>
  <c r="B1477" i="25"/>
  <c r="B869" i="25"/>
  <c r="B870" i="25"/>
  <c r="B1478" i="25"/>
  <c r="B1479" i="25"/>
  <c r="B871" i="25"/>
  <c r="B1480" i="25"/>
  <c r="B872" i="25"/>
  <c r="B873" i="25"/>
  <c r="B1481" i="25"/>
  <c r="B1482" i="25"/>
  <c r="B1483" i="25"/>
  <c r="B874" i="25"/>
  <c r="B875" i="25"/>
  <c r="B876" i="25"/>
  <c r="B877" i="25"/>
  <c r="B878" i="25"/>
  <c r="B879" i="25"/>
  <c r="B1484" i="25"/>
  <c r="B880" i="25"/>
  <c r="B881" i="25"/>
  <c r="B882" i="25"/>
  <c r="B883" i="25"/>
  <c r="B884" i="25"/>
  <c r="B885" i="25"/>
  <c r="B886" i="25"/>
  <c r="B887" i="25"/>
  <c r="B888" i="25"/>
  <c r="B889" i="25"/>
  <c r="B890" i="25"/>
  <c r="B891" i="25"/>
  <c r="B892" i="25"/>
  <c r="B893" i="25"/>
  <c r="B894" i="25"/>
  <c r="B895" i="25"/>
  <c r="B896" i="25"/>
  <c r="B897" i="25"/>
  <c r="B1485" i="25"/>
  <c r="B1486" i="25"/>
  <c r="B1487" i="25"/>
  <c r="B1488" i="25"/>
  <c r="B1489" i="25"/>
  <c r="B1490" i="25"/>
  <c r="B1491" i="25"/>
  <c r="B1492" i="25"/>
  <c r="B1493" i="25"/>
  <c r="B1494" i="25"/>
  <c r="B1495" i="25"/>
  <c r="B1496" i="25"/>
  <c r="B1497" i="25"/>
  <c r="B1498" i="25"/>
  <c r="B1499" i="25"/>
  <c r="B1500" i="25"/>
  <c r="B898" i="25"/>
  <c r="B899" i="25"/>
  <c r="B900" i="25"/>
  <c r="B901" i="25"/>
  <c r="B902" i="25"/>
  <c r="B903" i="25"/>
  <c r="B904" i="25"/>
  <c r="B905" i="25"/>
  <c r="B906" i="25"/>
  <c r="B907" i="25"/>
  <c r="B908" i="25"/>
  <c r="B909" i="25"/>
  <c r="B910" i="25"/>
  <c r="B911" i="25"/>
  <c r="B912" i="25"/>
  <c r="B913" i="25"/>
  <c r="B914" i="25"/>
  <c r="B915" i="25"/>
  <c r="B916" i="25"/>
  <c r="B917" i="25"/>
  <c r="B918" i="25"/>
  <c r="B919" i="25"/>
  <c r="B920" i="25"/>
  <c r="B921" i="25"/>
  <c r="B922" i="25"/>
  <c r="B923" i="25"/>
  <c r="B924" i="25"/>
  <c r="B925" i="25"/>
  <c r="B926" i="25"/>
  <c r="B927" i="25"/>
  <c r="B928" i="25"/>
  <c r="B929" i="25"/>
  <c r="B930" i="25"/>
  <c r="B931" i="25"/>
  <c r="B932" i="25"/>
  <c r="B933" i="25"/>
  <c r="B934" i="25"/>
  <c r="B935" i="25"/>
  <c r="B936" i="25"/>
  <c r="B937" i="25"/>
  <c r="B938" i="25"/>
  <c r="B939" i="25"/>
  <c r="B940" i="25"/>
  <c r="B941" i="25"/>
  <c r="B942" i="25"/>
  <c r="B943" i="25"/>
  <c r="B944" i="25"/>
  <c r="B945" i="25"/>
  <c r="B946" i="25"/>
  <c r="B947" i="25"/>
  <c r="B948" i="25"/>
  <c r="B949" i="25"/>
  <c r="B950" i="25"/>
  <c r="B951" i="25"/>
  <c r="B952" i="25"/>
  <c r="B953" i="25"/>
  <c r="B954" i="25"/>
  <c r="B955" i="25"/>
  <c r="B956" i="25"/>
  <c r="B957" i="25"/>
  <c r="B958" i="25"/>
  <c r="B959" i="25"/>
  <c r="B960" i="25"/>
  <c r="B961" i="25"/>
  <c r="B962" i="25"/>
  <c r="B963" i="25"/>
  <c r="B964" i="25"/>
  <c r="B965" i="25"/>
  <c r="B966" i="25"/>
  <c r="B967" i="25"/>
  <c r="B968" i="25"/>
  <c r="B969" i="25"/>
  <c r="B970" i="25"/>
  <c r="B971" i="25"/>
  <c r="B972" i="25"/>
  <c r="B973" i="25"/>
  <c r="B974" i="25"/>
  <c r="B975" i="25"/>
  <c r="B976" i="25"/>
  <c r="B977" i="25"/>
  <c r="B978" i="25"/>
  <c r="B979" i="25"/>
  <c r="B980" i="25"/>
  <c r="B981" i="25"/>
  <c r="B982" i="25"/>
  <c r="B983" i="25"/>
  <c r="B984" i="25"/>
  <c r="B985" i="25"/>
  <c r="B986" i="25"/>
  <c r="B987" i="25"/>
  <c r="B988" i="25"/>
  <c r="B989" i="25"/>
  <c r="B990" i="25"/>
  <c r="B991" i="25"/>
  <c r="B992" i="25"/>
  <c r="B993" i="25"/>
  <c r="B994" i="25"/>
  <c r="B995" i="25"/>
  <c r="B996" i="25"/>
  <c r="B997" i="25"/>
  <c r="B998" i="25"/>
  <c r="B999" i="25"/>
  <c r="B1000" i="25"/>
  <c r="B1001" i="25"/>
  <c r="B1002" i="25"/>
  <c r="B1003" i="25"/>
  <c r="B1004" i="25"/>
  <c r="B1005" i="25"/>
  <c r="B1006" i="25"/>
  <c r="B1007" i="25"/>
  <c r="B1008" i="25"/>
  <c r="B1501" i="25"/>
  <c r="B1009" i="25"/>
  <c r="B1010" i="25"/>
  <c r="B1011" i="25"/>
  <c r="B1012" i="25"/>
  <c r="B1013" i="25"/>
  <c r="B1502" i="25"/>
  <c r="B1557" i="25"/>
  <c r="B1558" i="25"/>
  <c r="B1559" i="25"/>
  <c r="B1560" i="25"/>
  <c r="B1561" i="25"/>
  <c r="B1503" i="25"/>
  <c r="B1562" i="25"/>
  <c r="B1563" i="25"/>
  <c r="B1564" i="25"/>
  <c r="B1565" i="25"/>
  <c r="B1566" i="25"/>
  <c r="B1504" i="25"/>
  <c r="B1014" i="25"/>
  <c r="B1015" i="25"/>
  <c r="B1505" i="25"/>
  <c r="B1016" i="25"/>
  <c r="B1017" i="25"/>
  <c r="B1506" i="25"/>
  <c r="B1018" i="25"/>
  <c r="B1019" i="25"/>
  <c r="B1020" i="25"/>
  <c r="B1507" i="25"/>
  <c r="B1508" i="25"/>
  <c r="B1021" i="25"/>
  <c r="B1022" i="25"/>
  <c r="B1509" i="25"/>
  <c r="B1023" i="25"/>
  <c r="B1024" i="25"/>
  <c r="B1025" i="25"/>
  <c r="B1026" i="25"/>
  <c r="B1027" i="25"/>
  <c r="B1028" i="25"/>
  <c r="B1029" i="25"/>
  <c r="B1030" i="25"/>
  <c r="B1031" i="25"/>
  <c r="B1032" i="25"/>
  <c r="B1033" i="25"/>
  <c r="B1034" i="25"/>
  <c r="B1035" i="25"/>
  <c r="B1036" i="25"/>
  <c r="B1037" i="25"/>
  <c r="B1038" i="25"/>
  <c r="B1039" i="25"/>
  <c r="B1040" i="25"/>
  <c r="B1041" i="25"/>
  <c r="B1042" i="25"/>
  <c r="B1043" i="25"/>
  <c r="B1044" i="25"/>
  <c r="B1045" i="25"/>
  <c r="B1046" i="25"/>
  <c r="B1047" i="25"/>
  <c r="B1048" i="25"/>
  <c r="B1049" i="25"/>
  <c r="B1050" i="25"/>
  <c r="B1051" i="25"/>
  <c r="B1052" i="25"/>
  <c r="B1053" i="25"/>
  <c r="B1054" i="25"/>
  <c r="B1055" i="25"/>
  <c r="B1056" i="25"/>
  <c r="B1510" i="25"/>
  <c r="B1057" i="25"/>
  <c r="B1058" i="25"/>
  <c r="B1059" i="25"/>
  <c r="B1060" i="25"/>
  <c r="B1061" i="25"/>
  <c r="B1062" i="25"/>
  <c r="B1063" i="25"/>
  <c r="B1064" i="25"/>
  <c r="B1065" i="25"/>
  <c r="B1066" i="25"/>
  <c r="B1067" i="25"/>
  <c r="B1068" i="25"/>
  <c r="B1069" i="25"/>
  <c r="B1070" i="25"/>
  <c r="B1071" i="25"/>
  <c r="B1072" i="25"/>
  <c r="B1073" i="25"/>
  <c r="B1074" i="25"/>
  <c r="B1075" i="25"/>
  <c r="B1511" i="25"/>
  <c r="B1076" i="25"/>
  <c r="B1077" i="25"/>
  <c r="B1078" i="25"/>
  <c r="B1079" i="25"/>
  <c r="B1080" i="25"/>
  <c r="B1081" i="25"/>
  <c r="B1082" i="25"/>
  <c r="B1083" i="25"/>
  <c r="B1084" i="25"/>
  <c r="B1085" i="25"/>
  <c r="B1086" i="25"/>
  <c r="B1087" i="25"/>
  <c r="B1088" i="25"/>
  <c r="B1089" i="25"/>
  <c r="B1090" i="25"/>
  <c r="B1091" i="25"/>
  <c r="B1092" i="25"/>
  <c r="B1512" i="25"/>
  <c r="B1093" i="25"/>
  <c r="B1094" i="25"/>
  <c r="B1095" i="25"/>
  <c r="B1513" i="25"/>
  <c r="B1096" i="25"/>
  <c r="B1097" i="25"/>
  <c r="B1098" i="25"/>
  <c r="B1514" i="25"/>
  <c r="B1099" i="25"/>
  <c r="B1100" i="25"/>
  <c r="B1101" i="25"/>
  <c r="B1515" i="25"/>
  <c r="B1102" i="25"/>
  <c r="B1103" i="25"/>
  <c r="B1104" i="25"/>
  <c r="B1105" i="25"/>
  <c r="B1516" i="25"/>
  <c r="B1106" i="25"/>
  <c r="B1107" i="25"/>
  <c r="B1108" i="25"/>
  <c r="B1517" i="25"/>
  <c r="B1109" i="25"/>
  <c r="B1110" i="25"/>
  <c r="B1111" i="25"/>
  <c r="B1112" i="25"/>
  <c r="B1518" i="25"/>
  <c r="B1113" i="25"/>
  <c r="B1114" i="25"/>
  <c r="B1115" i="25"/>
  <c r="B1116" i="25"/>
  <c r="B1117" i="25"/>
  <c r="B1118" i="25"/>
  <c r="B1119" i="25"/>
  <c r="B1519" i="25"/>
  <c r="B1120" i="25"/>
  <c r="B1121" i="25"/>
  <c r="B1122" i="25"/>
  <c r="B1123" i="25"/>
  <c r="B1124" i="25"/>
  <c r="B1125" i="25"/>
  <c r="B1126" i="25"/>
  <c r="B1127" i="25"/>
  <c r="B1128" i="25"/>
  <c r="B1129" i="25"/>
  <c r="B1130" i="25"/>
  <c r="B1131" i="25"/>
  <c r="B1132" i="25"/>
  <c r="B1133" i="25"/>
  <c r="B1134" i="25"/>
  <c r="B1135" i="25"/>
  <c r="B1136" i="25"/>
  <c r="B1137" i="25"/>
  <c r="B1138" i="25"/>
  <c r="B1520" i="25"/>
  <c r="B1139" i="25"/>
  <c r="B1140" i="25"/>
  <c r="B1141" i="25"/>
  <c r="B1142" i="25"/>
  <c r="B1143" i="25"/>
  <c r="B1144" i="25"/>
  <c r="B1145" i="25"/>
  <c r="B1146" i="25"/>
  <c r="B1147" i="25"/>
  <c r="B1148" i="25"/>
  <c r="B1149" i="25"/>
  <c r="B1150" i="25"/>
  <c r="B1151" i="25"/>
  <c r="B1152" i="25"/>
  <c r="B1153" i="25"/>
  <c r="B1154" i="25"/>
  <c r="B1155" i="25"/>
  <c r="B1156" i="25"/>
  <c r="B1157" i="25"/>
  <c r="B1158" i="25"/>
  <c r="B1159" i="25"/>
  <c r="B1160" i="25"/>
  <c r="B1161" i="25"/>
  <c r="B1162" i="25"/>
  <c r="B1163" i="25"/>
  <c r="B1164" i="25"/>
  <c r="B1165" i="25"/>
  <c r="B1166" i="25"/>
  <c r="B1167" i="25"/>
  <c r="B1521" i="25"/>
  <c r="B1168" i="25"/>
  <c r="B1522" i="25"/>
  <c r="B1169" i="25"/>
  <c r="B1523" i="25"/>
  <c r="B1170" i="25"/>
  <c r="B1524" i="25"/>
  <c r="B1171" i="25"/>
  <c r="B1172" i="25"/>
  <c r="B1173" i="25"/>
  <c r="B1174" i="25"/>
  <c r="B1175" i="25"/>
  <c r="B1176" i="25"/>
  <c r="B1177" i="25"/>
  <c r="B1178" i="25"/>
  <c r="B1179" i="25"/>
  <c r="B1180" i="25"/>
  <c r="B1181" i="25"/>
  <c r="B1182" i="25"/>
  <c r="B1183" i="25"/>
  <c r="B1184" i="25"/>
  <c r="B1185" i="25"/>
  <c r="B1186" i="25"/>
  <c r="B1525" i="25"/>
  <c r="B1187" i="25"/>
  <c r="B1188" i="25"/>
  <c r="B1189" i="25"/>
  <c r="B1190" i="25"/>
  <c r="B1191" i="25"/>
  <c r="B1526" i="25"/>
  <c r="B1527" i="25"/>
  <c r="B1192" i="25"/>
  <c r="B1193" i="25"/>
  <c r="B1194" i="25"/>
  <c r="B1195" i="25"/>
  <c r="B1196" i="25"/>
  <c r="B1197" i="25"/>
  <c r="B1528" i="25"/>
  <c r="B1198" i="25"/>
  <c r="B1199" i="25"/>
  <c r="B2" i="25"/>
  <c r="B3" i="24" l="1"/>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178" i="24"/>
  <c r="B179" i="24"/>
  <c r="B180" i="24"/>
  <c r="B181" i="24"/>
  <c r="B182" i="24"/>
  <c r="B183" i="24"/>
  <c r="B184" i="24"/>
  <c r="B185" i="24"/>
  <c r="B186" i="24"/>
  <c r="B187" i="24"/>
  <c r="B188" i="24"/>
  <c r="B189" i="24"/>
  <c r="B190" i="24"/>
  <c r="B191" i="24"/>
  <c r="B192" i="24"/>
  <c r="B193" i="24"/>
  <c r="B194" i="24"/>
  <c r="B195" i="24"/>
  <c r="B196" i="24"/>
  <c r="B197" i="24"/>
  <c r="B198" i="24"/>
  <c r="B199" i="24"/>
  <c r="B200" i="24"/>
  <c r="B201" i="24"/>
  <c r="B202" i="24"/>
  <c r="B203" i="24"/>
  <c r="B204" i="24"/>
  <c r="B205" i="24"/>
  <c r="B206" i="24"/>
  <c r="B207" i="24"/>
  <c r="B208" i="24"/>
  <c r="B209" i="24"/>
  <c r="B210" i="24"/>
  <c r="B211" i="24"/>
  <c r="B212" i="24"/>
  <c r="B213" i="24"/>
  <c r="B214" i="24"/>
  <c r="B215" i="24"/>
  <c r="B216" i="24"/>
  <c r="B217" i="24"/>
  <c r="B218" i="24"/>
  <c r="B219" i="24"/>
  <c r="B220" i="24"/>
  <c r="B221" i="24"/>
  <c r="B222" i="24"/>
  <c r="B223" i="24"/>
  <c r="B224" i="24"/>
  <c r="B225" i="24"/>
  <c r="B226" i="24"/>
  <c r="B227" i="24"/>
  <c r="B228" i="24"/>
  <c r="B229" i="24"/>
  <c r="B230" i="24"/>
  <c r="B231" i="24"/>
  <c r="B232" i="24"/>
  <c r="B233" i="24"/>
  <c r="B234" i="24"/>
  <c r="B235" i="24"/>
  <c r="B236" i="24"/>
  <c r="B237" i="24"/>
  <c r="B238" i="24"/>
  <c r="B239" i="24"/>
  <c r="B240" i="24"/>
  <c r="B241" i="24"/>
  <c r="B242" i="24"/>
  <c r="B243" i="24"/>
  <c r="B244" i="24"/>
  <c r="B245" i="24"/>
  <c r="B246" i="24"/>
  <c r="B247" i="24"/>
  <c r="B248" i="24"/>
  <c r="B249" i="24"/>
  <c r="B250" i="24"/>
  <c r="B251" i="24"/>
  <c r="B252" i="24"/>
  <c r="B253" i="24"/>
  <c r="B254" i="24"/>
  <c r="B255" i="24"/>
  <c r="B256" i="24"/>
  <c r="B257" i="24"/>
  <c r="B258" i="24"/>
  <c r="B259" i="24"/>
  <c r="B260" i="24"/>
  <c r="B261" i="24"/>
  <c r="B262" i="24"/>
  <c r="B263" i="24"/>
  <c r="B264" i="24"/>
  <c r="B265" i="24"/>
  <c r="B266" i="24"/>
  <c r="B267" i="24"/>
  <c r="B268" i="24"/>
  <c r="B269" i="24"/>
  <c r="B270" i="24"/>
  <c r="B271" i="24"/>
  <c r="B272" i="24"/>
  <c r="B273" i="24"/>
  <c r="B274" i="24"/>
  <c r="B275" i="24"/>
  <c r="B276" i="24"/>
  <c r="B277" i="24"/>
  <c r="B278" i="24"/>
  <c r="B279" i="24"/>
  <c r="B280" i="24"/>
  <c r="B281" i="24"/>
  <c r="B282" i="24"/>
  <c r="B283" i="24"/>
  <c r="B284" i="24"/>
  <c r="B285" i="24"/>
  <c r="B286" i="24"/>
  <c r="B287" i="24"/>
  <c r="B288" i="24"/>
  <c r="B289" i="24"/>
  <c r="B290" i="24"/>
  <c r="B291" i="24"/>
  <c r="B292" i="24"/>
  <c r="B293" i="24"/>
  <c r="B294" i="24"/>
  <c r="B295" i="24"/>
  <c r="B296" i="24"/>
  <c r="B297" i="24"/>
  <c r="B298" i="24"/>
  <c r="B299" i="24"/>
  <c r="B300" i="24"/>
  <c r="B301" i="24"/>
  <c r="B302" i="24"/>
  <c r="B303" i="24"/>
  <c r="B304" i="24"/>
  <c r="B305" i="24"/>
  <c r="B306" i="24"/>
  <c r="B307" i="24"/>
  <c r="B308" i="24"/>
  <c r="B309" i="24"/>
  <c r="B310" i="24"/>
  <c r="B311" i="24"/>
  <c r="B312" i="24"/>
  <c r="B313" i="24"/>
  <c r="B314" i="24"/>
  <c r="B315" i="24"/>
  <c r="B316" i="24"/>
  <c r="B317" i="24"/>
  <c r="B318" i="24"/>
  <c r="B319" i="24"/>
  <c r="B320" i="24"/>
  <c r="B321" i="24"/>
  <c r="B322" i="24"/>
  <c r="B323" i="24"/>
  <c r="B324" i="24"/>
  <c r="B325" i="24"/>
  <c r="B326" i="24"/>
  <c r="B327" i="24"/>
  <c r="B328" i="24"/>
  <c r="B329" i="24"/>
  <c r="B330" i="24"/>
  <c r="B331" i="24"/>
  <c r="B332" i="24"/>
  <c r="B333" i="24"/>
  <c r="B2" i="24"/>
</calcChain>
</file>

<file path=xl/sharedStrings.xml><?xml version="1.0" encoding="utf-8"?>
<sst xmlns="http://schemas.openxmlformats.org/spreadsheetml/2006/main" count="81252" uniqueCount="7936">
  <si>
    <t>Course Name</t>
  </si>
  <si>
    <t>Course Code</t>
  </si>
  <si>
    <t>Modality</t>
  </si>
  <si>
    <t>Standard Course Hours</t>
  </si>
  <si>
    <t>Developer</t>
  </si>
  <si>
    <t>Target Start Date</t>
  </si>
  <si>
    <t>Actual Start Date</t>
  </si>
  <si>
    <t>Target Finish Date</t>
  </si>
  <si>
    <t>Actual Finish Date</t>
  </si>
  <si>
    <t>Phase</t>
  </si>
  <si>
    <t>Risk Status</t>
  </si>
  <si>
    <t>Course Status Notes</t>
  </si>
  <si>
    <t>Product</t>
  </si>
  <si>
    <t>Priority</t>
  </si>
  <si>
    <t>ITC</t>
  </si>
  <si>
    <t>Incurred Cost Claim: Incurred Cost Claim Reports &amp; Reconciliation</t>
  </si>
  <si>
    <t>868a2uwc9</t>
  </si>
  <si>
    <t>ILT</t>
  </si>
  <si>
    <t>ISG</t>
  </si>
  <si>
    <t/>
  </si>
  <si>
    <t>Alpha Development</t>
  </si>
  <si>
    <t>On Track</t>
  </si>
  <si>
    <t>Cognitus; SAP S/4 HANA</t>
  </si>
  <si>
    <t>DEVELOPMENT</t>
  </si>
  <si>
    <t>ITC3B</t>
  </si>
  <si>
    <t>Ready for Development</t>
  </si>
  <si>
    <t>Incurred Cost Claim: Reconcile G/L Data</t>
  </si>
  <si>
    <t>868a2uwf7</t>
  </si>
  <si>
    <t>OUTLINES</t>
  </si>
  <si>
    <t>Ready for OL Draft</t>
  </si>
  <si>
    <t>Incurred Cost Claim: Preparing for Submission</t>
  </si>
  <si>
    <t>868a2uwfh</t>
  </si>
  <si>
    <t>Alpha Review</t>
  </si>
  <si>
    <t>Final Review &amp; Sign off (SME)</t>
  </si>
  <si>
    <t>Incurred Cost Claim: Completing Adjustments</t>
  </si>
  <si>
    <t>868a2uwfq</t>
  </si>
  <si>
    <t>Incurred Cost Claim: Other Systems &amp; Data Collection</t>
  </si>
  <si>
    <t>868a2uwfv</t>
  </si>
  <si>
    <t>SCDS Theory &amp; Tool Use</t>
  </si>
  <si>
    <t>868a2uwuy</t>
  </si>
  <si>
    <t>Not Started</t>
  </si>
  <si>
    <t>Sustainment Capability Delivery System (SCDS)</t>
  </si>
  <si>
    <t>PREDEVELOPMENT</t>
  </si>
  <si>
    <t>ITC3</t>
  </si>
  <si>
    <t>Obsolescence Management Using CDATS Part 3</t>
  </si>
  <si>
    <t>868a2uy93</t>
  </si>
  <si>
    <t>Consolidated DMSMS Analysis Tool Suite (CDATS)</t>
  </si>
  <si>
    <t>SCDS Introduction</t>
  </si>
  <si>
    <t>868a2uyzh</t>
  </si>
  <si>
    <t>WBT</t>
  </si>
  <si>
    <t>Obsolescence Management Spares Impacts</t>
  </si>
  <si>
    <t>868a2uze7</t>
  </si>
  <si>
    <t>Obsolescence Management Using CDATS Part 1</t>
  </si>
  <si>
    <t>868a2uzkq</t>
  </si>
  <si>
    <t>Obsolescence Management Tech Refresh Plans/Roadmapping</t>
  </si>
  <si>
    <t>868a2uztk</t>
  </si>
  <si>
    <t>Obsolescence Management Using CDATS Part 2</t>
  </si>
  <si>
    <t>868a2v25w</t>
  </si>
  <si>
    <t>Accounts Payable: Verify Credit Memo</t>
  </si>
  <si>
    <t>868a2v5gf</t>
  </si>
  <si>
    <t>SAP S/4 HANA;OpenText Vendor Invoice Management</t>
  </si>
  <si>
    <t>Tax Accounting: Generate Ad Hoc Tax Fixed Asset Reports (Ad Hoc Reporting)</t>
  </si>
  <si>
    <t>868a2v5wq</t>
  </si>
  <si>
    <t>Behind Schedule</t>
  </si>
  <si>
    <t>SAP S/4 HANA</t>
  </si>
  <si>
    <t>ITC2</t>
  </si>
  <si>
    <t>Alpha Draft (ISG)</t>
  </si>
  <si>
    <t>868a2v62b</t>
  </si>
  <si>
    <t>Supply Chain: Expense Report Posting &amp; Errors</t>
  </si>
  <si>
    <t>868a2v630</t>
  </si>
  <si>
    <t>SAP Concur; SAP S/4 HANA</t>
  </si>
  <si>
    <t>Supply Chain: Expense Report Analytics (Concur Reports)</t>
  </si>
  <si>
    <t>868a2v63n</t>
  </si>
  <si>
    <t>IPASS Trace: Search for Part or End Item Maintenance History</t>
  </si>
  <si>
    <t>868a2v66p</t>
  </si>
  <si>
    <t>Intelligent Platform Agnostic Sustainment Suite (IPASS)</t>
  </si>
  <si>
    <t>868a2v67p</t>
  </si>
  <si>
    <t>ITC4</t>
  </si>
  <si>
    <t>868a2v68z</t>
  </si>
  <si>
    <t>SAP Concur for PCard; SAP S/4 HANA</t>
  </si>
  <si>
    <t>Prod Ops: Production Picking</t>
  </si>
  <si>
    <t>868a2v69w</t>
  </si>
  <si>
    <t>868a2v6bk</t>
  </si>
  <si>
    <t>Simulation</t>
  </si>
  <si>
    <t>868a2v6gq</t>
  </si>
  <si>
    <t>868a2v6ky</t>
  </si>
  <si>
    <t>868a2v6na</t>
  </si>
  <si>
    <t>868a2v6qh</t>
  </si>
  <si>
    <t>Alpha Review (SME)</t>
  </si>
  <si>
    <t>Supplier Quality: Approval Code Creation/Maintenance &amp; Text Key Mapping</t>
  </si>
  <si>
    <t>868a2v6re</t>
  </si>
  <si>
    <t>Supply Chain: IT Procurement</t>
  </si>
  <si>
    <t>868a2v6t3</t>
  </si>
  <si>
    <t>Prod Ops: Production Kitting</t>
  </si>
  <si>
    <t>868a2v6y8</t>
  </si>
  <si>
    <t>868a2v71w</t>
  </si>
  <si>
    <t>MCE: Contracts &amp; Outline Agreements</t>
  </si>
  <si>
    <t>868a2v78c</t>
  </si>
  <si>
    <t>QRG</t>
  </si>
  <si>
    <t>Supply Chain: Supplier Capacity</t>
  </si>
  <si>
    <t>868a2v7ac</t>
  </si>
  <si>
    <t>Supply Chain: Supplier PO Communication, Acknowledgement, &amp; Schedule Mgmt</t>
  </si>
  <si>
    <t>868a2v7c7</t>
  </si>
  <si>
    <t>Supply Chain: Sourcing Events (RFX Processing &amp; Award)</t>
  </si>
  <si>
    <t>868a2v7cy</t>
  </si>
  <si>
    <t>IPASS Analytics Composer: Create Custom Sus Analytics Reports</t>
  </si>
  <si>
    <t>868a2v7kn</t>
  </si>
  <si>
    <t>Accounts Payable: Process Payments</t>
  </si>
  <si>
    <t>868a2v7v1</t>
  </si>
  <si>
    <t>868a2v7x8</t>
  </si>
  <si>
    <t>Supply Chain: Create Purchase Order</t>
  </si>
  <si>
    <t>868a2v81g</t>
  </si>
  <si>
    <t>868a2v87r</t>
  </si>
  <si>
    <t>868a2v8me</t>
  </si>
  <si>
    <t>Supplier Quality: Vendor Approvals</t>
  </si>
  <si>
    <t>868a2v8qx</t>
  </si>
  <si>
    <t xml:space="preserve">PS: Initiate NBF Project </t>
  </si>
  <si>
    <t>868a2v97d</t>
  </si>
  <si>
    <t>868a2v9g6</t>
  </si>
  <si>
    <t>Prod Ops: Review &amp; Finalize Master Schedule</t>
  </si>
  <si>
    <t>868a2v9ne</t>
  </si>
  <si>
    <t>Design</t>
  </si>
  <si>
    <t>PAUSED</t>
  </si>
  <si>
    <t xml:space="preserve">Paused </t>
  </si>
  <si>
    <t>Accounts Payable: Process Invoices &amp; Credit, Pt. 1</t>
  </si>
  <si>
    <t>868a2v9nq</t>
  </si>
  <si>
    <t>Accounts Payable: Submit Debit/Credit Request to A/P</t>
  </si>
  <si>
    <t>868a2va5u</t>
  </si>
  <si>
    <t>MCE: Purchasing Documents</t>
  </si>
  <si>
    <t>868a2va99</t>
  </si>
  <si>
    <t>Prod Ops: Put Away</t>
  </si>
  <si>
    <t>868a2vaj2</t>
  </si>
  <si>
    <t>868a2vamk</t>
  </si>
  <si>
    <t>Course Package Not Started</t>
  </si>
  <si>
    <t>Supply Chain: Non-Consumable Property (Drop Shipping, BFM, GFE, CFE)</t>
  </si>
  <si>
    <t>868a2vbj9</t>
  </si>
  <si>
    <t>868a2vbm7</t>
  </si>
  <si>
    <t>OpenText Content Server (xECM); SAP Concur; SAP S/4 HANA</t>
  </si>
  <si>
    <t>Accounts Payable: Currency Mismatch Error (Update PO)</t>
  </si>
  <si>
    <t>868a2vbmh</t>
  </si>
  <si>
    <t>868a2vbw2</t>
  </si>
  <si>
    <t>868a2vbxu</t>
  </si>
  <si>
    <t xml:space="preserve">Not part of ITC </t>
  </si>
  <si>
    <t>MCE: Manage Purchase Info Records</t>
  </si>
  <si>
    <t>868a2vc2g</t>
  </si>
  <si>
    <t>Accounts Payable: Create Invoice using Spreadsheet Upload</t>
  </si>
  <si>
    <t>868a36nb0</t>
  </si>
  <si>
    <t>Accounts Payable: Submit/Approve Expedited Payment Requests, Pt. 1</t>
  </si>
  <si>
    <t>868a3719f</t>
  </si>
  <si>
    <t>Accounts Payable: Submit/Approve Expedited Payment Requests, Pt. 2</t>
  </si>
  <si>
    <t>868a37228</t>
  </si>
  <si>
    <t>Accounts Payable: Approve/Reject Expedited Payment Requests</t>
  </si>
  <si>
    <t>868a372rj</t>
  </si>
  <si>
    <t>Accounts Payable: Process Hedge Payments, Pt. 1</t>
  </si>
  <si>
    <t>868a372yd</t>
  </si>
  <si>
    <t>Accounts Payable: Process Hedge Payments, Pt. 2</t>
  </si>
  <si>
    <t>868a37378</t>
  </si>
  <si>
    <t>Accounts Payable: Review &amp; Block Automatic Payments</t>
  </si>
  <si>
    <t>868a3748x</t>
  </si>
  <si>
    <t>Accounts Payable: Process Exceptions</t>
  </si>
  <si>
    <t>868a37aw4</t>
  </si>
  <si>
    <t>Accounts Payable: Process Escheatment Payments</t>
  </si>
  <si>
    <t>868a37bwj</t>
  </si>
  <si>
    <t>Accounts Payable: Process Supplier Refunds (Create &amp; Clear Supplier Refunds)</t>
  </si>
  <si>
    <t>868a37d3x</t>
  </si>
  <si>
    <t>Accounts Payable: Process Supplier Refunds (Create Credit Memo with SALT)</t>
  </si>
  <si>
    <t>868a37dfy</t>
  </si>
  <si>
    <t>Accounts Payable: Review Supplier Refunds (Clear Tax Correction &amp; Credit Memo)</t>
  </si>
  <si>
    <t>868a37f89</t>
  </si>
  <si>
    <t>Accounts Payable: Process Direct Debit Payments</t>
  </si>
  <si>
    <t>868a3811p</t>
  </si>
  <si>
    <t>868a3c3jd</t>
  </si>
  <si>
    <t>Prod Ops: Planning Execution</t>
  </si>
  <si>
    <t>868a4yd19</t>
  </si>
  <si>
    <t>SCDS: Tool Use: How to Ingest/Import Requirements from DOORS</t>
  </si>
  <si>
    <t>868acmgwv</t>
  </si>
  <si>
    <t>SCDS: Tool Use: SCDS DCAM (or AIM) Model</t>
  </si>
  <si>
    <t>868acmhk9</t>
  </si>
  <si>
    <t>SCDS: Tool Use: Legacy Maturity Model</t>
  </si>
  <si>
    <t>868acmhzz</t>
  </si>
  <si>
    <t>DYNSCH: Dynamic Parameter Reporting &amp; Analytics</t>
  </si>
  <si>
    <t>868adh336</t>
  </si>
  <si>
    <t>SAP S/4 HANA;Advanced Planning and Scheduling (APS)</t>
  </si>
  <si>
    <t>DYNSCH: Production Scheduling Mgmt</t>
  </si>
  <si>
    <t>868adh3z8</t>
  </si>
  <si>
    <t>DYNSCH: Validate Working Time</t>
  </si>
  <si>
    <t>868adh4yw</t>
  </si>
  <si>
    <t>DYNSCH: Review Training &amp; Operations</t>
  </si>
  <si>
    <t>868adn6k2</t>
  </si>
  <si>
    <t>DYNSCH: Publish Production Schedule</t>
  </si>
  <si>
    <t>868adnbcd</t>
  </si>
  <si>
    <t>868aezma1</t>
  </si>
  <si>
    <t>Prod Ops: Outbound Delivery Creation &amp; Processing</t>
  </si>
  <si>
    <t>868auyu08</t>
  </si>
  <si>
    <t>Final Development</t>
  </si>
  <si>
    <t>OpenText Content Server (xECM); SAP S/4 HANA</t>
  </si>
  <si>
    <t>Ready for SME Review</t>
  </si>
  <si>
    <t>ALL AREAS SAP S/4HANA: Essentials &amp; Navigation</t>
  </si>
  <si>
    <t>868awzyaw</t>
  </si>
  <si>
    <t>Prod Ops: Create Material Master Record and Views</t>
  </si>
  <si>
    <t>868b3zqc6</t>
  </si>
  <si>
    <t>Prod Ops: Create Material Master Views Based on Material Type</t>
  </si>
  <si>
    <t>868b3zyfd</t>
  </si>
  <si>
    <t>Prod Ops: Apply Mapping Data: Mapping Data applied to S/4 fields/defaults</t>
  </si>
  <si>
    <t>868b3zzx6</t>
  </si>
  <si>
    <t>Prod Ops: Execute Material Master (Extend material master to org structures)</t>
  </si>
  <si>
    <t>868b40u6z</t>
  </si>
  <si>
    <t>Prod Ops: Purchase Order, New Order or Repair Order Service Order</t>
  </si>
  <si>
    <t>868b45crm</t>
  </si>
  <si>
    <t>Prod Ops: Manage Internal Transportation</t>
  </si>
  <si>
    <t>868b45fyx</t>
  </si>
  <si>
    <t>Prod Ops: Perform Cycle Count</t>
  </si>
  <si>
    <t>868b45hfr</t>
  </si>
  <si>
    <t>Prod Ops: Resolve Cycle Count Discrepancies</t>
  </si>
  <si>
    <t>868b45k07</t>
  </si>
  <si>
    <t>Prod Ops: Compliance Checks</t>
  </si>
  <si>
    <t>868b4668z</t>
  </si>
  <si>
    <t>Prod Ops: Deliver Incoming &amp; Resolve Grief</t>
  </si>
  <si>
    <t>868b466gk</t>
  </si>
  <si>
    <t>Prod Ops: Kits &amp; Fabrication Orders</t>
  </si>
  <si>
    <t>868b4675x</t>
  </si>
  <si>
    <t>Prod Ops: Pick Material</t>
  </si>
  <si>
    <t>868b472hj</t>
  </si>
  <si>
    <t>Prod Ops: Prepare for Kitting</t>
  </si>
  <si>
    <t>868b472qk</t>
  </si>
  <si>
    <t>Prod Ops: Reconcile Inventory</t>
  </si>
  <si>
    <t>868b47336</t>
  </si>
  <si>
    <t>Prod Ops: Production Staging</t>
  </si>
  <si>
    <t>868b473jm</t>
  </si>
  <si>
    <t>Prod Ops: Sales Orders Demand, pt I</t>
  </si>
  <si>
    <t>868b47449</t>
  </si>
  <si>
    <t>Prod Ops: Create Network</t>
  </si>
  <si>
    <t>868b48mpk</t>
  </si>
  <si>
    <t>Accounts Payable: AP Analytics</t>
  </si>
  <si>
    <t>868b6enaq</t>
  </si>
  <si>
    <t>DYNSCH: Intro to Dynamic Scheduling</t>
  </si>
  <si>
    <t>868bd3171</t>
  </si>
  <si>
    <t>Tax Accounting: Manage Business Licenses</t>
  </si>
  <si>
    <t>868byrptd</t>
  </si>
  <si>
    <t>868byrubk</t>
  </si>
  <si>
    <t>868byrx87</t>
  </si>
  <si>
    <t>868bytq3p</t>
  </si>
  <si>
    <t>Final Approval</t>
  </si>
  <si>
    <t>COMPLETED</t>
  </si>
  <si>
    <t>Development Complete</t>
  </si>
  <si>
    <t>Tax Accounting: Manage Global Tax Provision</t>
  </si>
  <si>
    <t>868byu5ey</t>
  </si>
  <si>
    <t>Tax Accounting: Non-US VAT/GST/Other Indirect Tax Return Compliance &amp; Reporting</t>
  </si>
  <si>
    <t>868byue7e</t>
  </si>
  <si>
    <t>Tax Accounting: US Federal Tax Provision: Year-End Tasks</t>
  </si>
  <si>
    <t>868byukqg</t>
  </si>
  <si>
    <t>Tax Accounting: US Federal Tax Return</t>
  </si>
  <si>
    <t>868byurfn</t>
  </si>
  <si>
    <t>Tax Accounting: US State Tax Provision: Year-End Tasks</t>
  </si>
  <si>
    <t>868byuwnn</t>
  </si>
  <si>
    <t>Tax Accounting: Withholding Tax on Procurement Invoices</t>
  </si>
  <si>
    <t>868bywewc</t>
  </si>
  <si>
    <t>ITC1</t>
  </si>
  <si>
    <t>Financial Accounting: Revenue Recognition</t>
  </si>
  <si>
    <t>868byybuu</t>
  </si>
  <si>
    <t>Financial Accounting: Settle Costs/ Revenues</t>
  </si>
  <si>
    <t>868byye4b</t>
  </si>
  <si>
    <t>Financial Accounting: Run Preliminary Reports</t>
  </si>
  <si>
    <t>868byygr4</t>
  </si>
  <si>
    <t>Financial Accounting: Create Online Journal Entries</t>
  </si>
  <si>
    <t>868byykmv</t>
  </si>
  <si>
    <t>Financial Accounting: Cash Document Matching</t>
  </si>
  <si>
    <t>868byyvc5</t>
  </si>
  <si>
    <t>868byywxb</t>
  </si>
  <si>
    <t>Financial Accounting: G/L Account Clearing</t>
  </si>
  <si>
    <t>868byyyz1</t>
  </si>
  <si>
    <t>Financial Accounting: AR/AP Grouping</t>
  </si>
  <si>
    <t>868byz09n</t>
  </si>
  <si>
    <t>Financial Accounting: Year-End Close: Balance Carry Forward</t>
  </si>
  <si>
    <t>868byz2cz</t>
  </si>
  <si>
    <t>Financial Accounting: Perform Currency Valuation</t>
  </si>
  <si>
    <t>868byzd6q</t>
  </si>
  <si>
    <t>Financial Accounting: Maintain Chart of Accounts</t>
  </si>
  <si>
    <t>868byzf1v</t>
  </si>
  <si>
    <t>Financial Accounting: Review Financial Postings</t>
  </si>
  <si>
    <t>868byzhda</t>
  </si>
  <si>
    <t>Financial Accounting: Review General Ledger Balances</t>
  </si>
  <si>
    <t>868byzkmp</t>
  </si>
  <si>
    <t>Cost Accounting: Review &amp; Correct Financial Postings</t>
  </si>
  <si>
    <t>868bz04pc</t>
  </si>
  <si>
    <t>Product Costing: Introduction to PMMO</t>
  </si>
  <si>
    <t>868bz063a</t>
  </si>
  <si>
    <t xml:space="preserve">Ready for QA </t>
  </si>
  <si>
    <t>Product Costing: Maintain PMMO Master Data</t>
  </si>
  <si>
    <t>868bz079f</t>
  </si>
  <si>
    <t>Beta Development</t>
  </si>
  <si>
    <t>Beta Revision (ISG)</t>
  </si>
  <si>
    <t>Product Costing: Distribute &amp; Analyze Cost/Execute &amp; Analyze Pegging</t>
  </si>
  <si>
    <t>868bz0e5k</t>
  </si>
  <si>
    <t>Product Costing: Manage Exceptions</t>
  </si>
  <si>
    <t>868bz0g2b</t>
  </si>
  <si>
    <t>Product Costing: Reporting</t>
  </si>
  <si>
    <t>868bz0j3r</t>
  </si>
  <si>
    <t>Tax Accounting: Withholding Tax for Accounts Receivable</t>
  </si>
  <si>
    <t>868bz4uju</t>
  </si>
  <si>
    <t>PS: Create Internal Projects</t>
  </si>
  <si>
    <t>868bzh1bb</t>
  </si>
  <si>
    <t>PS: Create FEA</t>
  </si>
  <si>
    <t>868bzhq2e</t>
  </si>
  <si>
    <t>PS: Create Account Assignment Charge Numbers</t>
  </si>
  <si>
    <t>868bzj218</t>
  </si>
  <si>
    <t>868bzm2mj</t>
  </si>
  <si>
    <t>PS: Create Customer Projects</t>
  </si>
  <si>
    <t>868bzm6pz</t>
  </si>
  <si>
    <t>PS: Create Account Assignment Charge Numbers for Customer Projects</t>
  </si>
  <si>
    <t>868bzngtq</t>
  </si>
  <si>
    <t>868bzq53m</t>
  </si>
  <si>
    <t>868bzt8py</t>
  </si>
  <si>
    <t>Tax Accounting: Review Withholding Tax Information on BP Records</t>
  </si>
  <si>
    <t>868bzwb0b</t>
  </si>
  <si>
    <t>Tax Accounting: Indirect Taxes: Manage Property Taxes</t>
  </si>
  <si>
    <t>868bzx1ac</t>
  </si>
  <si>
    <t>PS: Create the Program Common ID for Internal Projects</t>
  </si>
  <si>
    <t>868bzx3na</t>
  </si>
  <si>
    <t>Tax Accounting: Indirect Taxes: Manage Tax Fixed Assets Reporting</t>
  </si>
  <si>
    <t>868bzx9bf</t>
  </si>
  <si>
    <t>Tax Accounting: US State Tax Return</t>
  </si>
  <si>
    <t>868bzxqfm</t>
  </si>
  <si>
    <t>Tax Accounting: Vertex-RoW: Non-US VAT/GST/Other Indirect Tax Return Compl/Rptg</t>
  </si>
  <si>
    <t>868bzxuhp</t>
  </si>
  <si>
    <t>Vertex</t>
  </si>
  <si>
    <t>Tax Accounting: Vertex-RoW: Canadian GST Compliance and Reporting</t>
  </si>
  <si>
    <t>868bzy0q4</t>
  </si>
  <si>
    <t>Tax Accounting: Vertex-Americas: US Sales/Use Tax Compliance and Reporting</t>
  </si>
  <si>
    <t>868bzy4cu</t>
  </si>
  <si>
    <t>Tax Accounting: Vertex-Americas: Indirect Tax Determination Engine</t>
  </si>
  <si>
    <t>868bzy7pa</t>
  </si>
  <si>
    <t>Contracts: Work with Requests</t>
  </si>
  <si>
    <t>868bzz0gp</t>
  </si>
  <si>
    <t>AR: Apply Cash</t>
  </si>
  <si>
    <t>868c00xax</t>
  </si>
  <si>
    <t>AR: Work with Unapplied Cash</t>
  </si>
  <si>
    <t>868c00y1d</t>
  </si>
  <si>
    <t>868c011pt</t>
  </si>
  <si>
    <t>AR: Contact Customer to Collect Cash</t>
  </si>
  <si>
    <t>868c0137q</t>
  </si>
  <si>
    <t>AR: Monitor Payments &amp; Status</t>
  </si>
  <si>
    <t>868c013rg</t>
  </si>
  <si>
    <t>Billing: Generate and Attach Invoices</t>
  </si>
  <si>
    <t>868c01f57</t>
  </si>
  <si>
    <t>Billing: Transmit Invoices and Back-Up</t>
  </si>
  <si>
    <t>868c01fzy</t>
  </si>
  <si>
    <t>Billing: Work with Billing Documents</t>
  </si>
  <si>
    <t>868c01gmq</t>
  </si>
  <si>
    <t>Billing: Confirm Billing Eligibility</t>
  </si>
  <si>
    <t>868c01j8v</t>
  </si>
  <si>
    <t>868c01k8d</t>
  </si>
  <si>
    <t>868c01kzg</t>
  </si>
  <si>
    <t>868c01nga</t>
  </si>
  <si>
    <t>Billing: Post Invoice</t>
  </si>
  <si>
    <t>868c01p1c</t>
  </si>
  <si>
    <t>Billing: Perform Cost Base Billing</t>
  </si>
  <si>
    <t>868c01rhv</t>
  </si>
  <si>
    <t>Billing: Perform Time &amp; Material Billing</t>
  </si>
  <si>
    <t>868c01t4m</t>
  </si>
  <si>
    <t>Lease Lifecycle Management: Create Catch Up Journal Entry - Manual</t>
  </si>
  <si>
    <t>868c02ej2</t>
  </si>
  <si>
    <t>Lease Lifecycle Management: Run Integration of Payment Inbound File to LMBldgs</t>
  </si>
  <si>
    <t>868c02kbb</t>
  </si>
  <si>
    <t>2/27/2025</t>
  </si>
  <si>
    <t>Sign off Received</t>
  </si>
  <si>
    <t>Lease Lifecycle Management: View Monthly Journal Entries</t>
  </si>
  <si>
    <t>868c02mmv</t>
  </si>
  <si>
    <t>Asset Accounting: Capitalizing Assets</t>
  </si>
  <si>
    <t>868c033tx</t>
  </si>
  <si>
    <t>Asset Accounting: Depreciation Adjustments</t>
  </si>
  <si>
    <t>868c03882</t>
  </si>
  <si>
    <t>Asset Accounting: Intra-Company Asset Transfer</t>
  </si>
  <si>
    <t>868c03qur</t>
  </si>
  <si>
    <t>Asset Accounting: Asset Sales</t>
  </si>
  <si>
    <t>868c03rxt</t>
  </si>
  <si>
    <t>Asset Accounting: Change or Renew Contract</t>
  </si>
  <si>
    <t>868c03yda</t>
  </si>
  <si>
    <t>Asset Accounting: Retire Assets</t>
  </si>
  <si>
    <t>868c03z42</t>
  </si>
  <si>
    <t>Asset Accounting: Software Licenses Maintain</t>
  </si>
  <si>
    <t>868c03znu</t>
  </si>
  <si>
    <t>Asset Accounting: Asset Reinstatement</t>
  </si>
  <si>
    <t>868c0428w</t>
  </si>
  <si>
    <t>Asset Accounting: Depreciation/Amortization Job Run &amp; Review</t>
  </si>
  <si>
    <t>868c043t3</t>
  </si>
  <si>
    <t>868c04kmx</t>
  </si>
  <si>
    <t>868c04phn</t>
  </si>
  <si>
    <t>868c04wwr</t>
  </si>
  <si>
    <t>Asset Accounting: Software Licenses Ad Hoc Reporting</t>
  </si>
  <si>
    <t>868c052wj</t>
  </si>
  <si>
    <t>Asset Accounting: Inter-Company Asset Transfer</t>
  </si>
  <si>
    <t>868c053xr</t>
  </si>
  <si>
    <t>Asset Accounting: Run Payment Posting Job</t>
  </si>
  <si>
    <t>868c054zk</t>
  </si>
  <si>
    <t>Asset Management: Create Equipment</t>
  </si>
  <si>
    <t>868c05dh1</t>
  </si>
  <si>
    <t>Asset Accounting: New Lease Contract Payment Schedule</t>
  </si>
  <si>
    <t>868c07676</t>
  </si>
  <si>
    <t>Asset Management: Change Equipment</t>
  </si>
  <si>
    <t>868c07d42</t>
  </si>
  <si>
    <t>Metrology: SAP to S/4 System: Changes to the Property Management System</t>
  </si>
  <si>
    <t>868c0eee9</t>
  </si>
  <si>
    <t>Asset Management: Display Equipment</t>
  </si>
  <si>
    <t>868c0egxp</t>
  </si>
  <si>
    <t>Asset Management: Inventory Counts</t>
  </si>
  <si>
    <t>868c0ejxa</t>
  </si>
  <si>
    <t>Asset Management: Monitor Periodic and One-Time Activities</t>
  </si>
  <si>
    <t>868c0emb4</t>
  </si>
  <si>
    <t>Asset Management: Review a Custodian Transfer</t>
  </si>
  <si>
    <t>868c0enzz</t>
  </si>
  <si>
    <t>Asset Management: Creating a Custodian Transfer</t>
  </si>
  <si>
    <t>868c0euff</t>
  </si>
  <si>
    <t>Asset Management: Preparing for an Equipment Transfer</t>
  </si>
  <si>
    <t>868c0ewgt</t>
  </si>
  <si>
    <t>Asset Management: Disposition Equipment Self-Service</t>
  </si>
  <si>
    <t>868c0ex67</t>
  </si>
  <si>
    <t>Asset Management: Approve, Edit, or Reject a Loss Report</t>
  </si>
  <si>
    <t>868c0ey9j</t>
  </si>
  <si>
    <t>Asset Management: Review a Loss Report</t>
  </si>
  <si>
    <t>868c0eza6</t>
  </si>
  <si>
    <t>Asset Management: Disposition an Asset Prepare a Loss Report</t>
  </si>
  <si>
    <t>868c0f042</t>
  </si>
  <si>
    <t>Asset Management: Equipment Disposition Post-Disposition</t>
  </si>
  <si>
    <t>868c0f0v9</t>
  </si>
  <si>
    <t>Asset Management: Equipment Disposition Final User Statuses</t>
  </si>
  <si>
    <t>868c0f20b</t>
  </si>
  <si>
    <t>Asset Management: Equipment Disposition Notifications</t>
  </si>
  <si>
    <t>868c0f369</t>
  </si>
  <si>
    <t>Asset Management: Equipment Disposition Records and Requirements</t>
  </si>
  <si>
    <t>868c0f41w</t>
  </si>
  <si>
    <t>868c0f61w</t>
  </si>
  <si>
    <t>Controlled Tooling: Provide Disposition</t>
  </si>
  <si>
    <t>868c0f7ea</t>
  </si>
  <si>
    <t>Controlled Tooling: Hard/Durable Tooling: Work Order Flow</t>
  </si>
  <si>
    <t>868c0f92c</t>
  </si>
  <si>
    <t>Controlled Tooling: Hard/Durable Tooling: Handling</t>
  </si>
  <si>
    <t>868c0fcvf</t>
  </si>
  <si>
    <t>Controlled Tooling: Hard/Durable Tooling: Inspection</t>
  </si>
  <si>
    <t>868c0fe1w</t>
  </si>
  <si>
    <t>868c0fg88</t>
  </si>
  <si>
    <t>Controlled Tooling: Hard/Durable Tooling: Location Management</t>
  </si>
  <si>
    <t>868c0fpq7</t>
  </si>
  <si>
    <t>Controlled Tooling: Preliminary Tasks for Hard/Durable Tooling</t>
  </si>
  <si>
    <t>868c0fqu7</t>
  </si>
  <si>
    <t>Asset Accounting: New Lease Contract Valuation (Post Run)</t>
  </si>
  <si>
    <t>868c0ft3w</t>
  </si>
  <si>
    <t>Asset Accounting: New Lease Contract Valuation (Test Run)</t>
  </si>
  <si>
    <t>868c0fwep</t>
  </si>
  <si>
    <t>Asset Accounting: Maintain Master Data in Lease Accounting Module</t>
  </si>
  <si>
    <t>868c0fyq2</t>
  </si>
  <si>
    <t>Asset Management: Asset Acquisition SAP and PIEE Interface</t>
  </si>
  <si>
    <t>868c0g1dr</t>
  </si>
  <si>
    <t>868c0qr9k</t>
  </si>
  <si>
    <t>Metrology: Limitation Requests</t>
  </si>
  <si>
    <t>868c0qunf</t>
  </si>
  <si>
    <t>Metrology: Calibration Request (Exit)</t>
  </si>
  <si>
    <t>868c0taj7</t>
  </si>
  <si>
    <t>Metrology: IndySoft Overview</t>
  </si>
  <si>
    <t>868c0tdmb</t>
  </si>
  <si>
    <t>IndySoft</t>
  </si>
  <si>
    <t>868c0tf4x</t>
  </si>
  <si>
    <t>Metrology: IndySoft: Quality Controls</t>
  </si>
  <si>
    <t>868c0tgdv</t>
  </si>
  <si>
    <t>Metrology: IndySoft</t>
  </si>
  <si>
    <t>868c0tkqd</t>
  </si>
  <si>
    <t>Metrology: IndySoft: External Vendors</t>
  </si>
  <si>
    <t>868c0tpmz</t>
  </si>
  <si>
    <t>Metrology: IndySoft: Calibration Event</t>
  </si>
  <si>
    <t>868c0tqp1</t>
  </si>
  <si>
    <t>868c0tt5m</t>
  </si>
  <si>
    <t>SAP S/4 HANA;SAP Analytics Cloud (SAC)</t>
  </si>
  <si>
    <t>868c0tu34</t>
  </si>
  <si>
    <t>868c0tw8v</t>
  </si>
  <si>
    <t>868c0tybt</t>
  </si>
  <si>
    <t>868c0tzq4</t>
  </si>
  <si>
    <t>868c0u5nk</t>
  </si>
  <si>
    <t>868c0u6gn</t>
  </si>
  <si>
    <t>Metrology: Asset Management</t>
  </si>
  <si>
    <t>868c0u9te</t>
  </si>
  <si>
    <t>Metrology: Calibration Requests</t>
  </si>
  <si>
    <t>868c0ub81</t>
  </si>
  <si>
    <t>868c0uctc</t>
  </si>
  <si>
    <t>Supply Chain: Source Inspections &amp; Monitoring</t>
  </si>
  <si>
    <t>868c0vw6a</t>
  </si>
  <si>
    <t>868c0w7e7</t>
  </si>
  <si>
    <t>Supply Chain: Service Procurement (Inc. Contingent Labor)</t>
  </si>
  <si>
    <t>868c0w8mu</t>
  </si>
  <si>
    <t>868c0wh7b</t>
  </si>
  <si>
    <t>Supply Chain: Supplier Qualification &amp; Onboarding</t>
  </si>
  <si>
    <t>868c190nq</t>
  </si>
  <si>
    <t>Supply Chain: Create Fieldglass Worker User Profile</t>
  </si>
  <si>
    <t>868c1960a</t>
  </si>
  <si>
    <t>Fieldglass</t>
  </si>
  <si>
    <t>Supply Chain: Fieldglass Time and Expense Entry/Costing/Payment</t>
  </si>
  <si>
    <t>868c198db</t>
  </si>
  <si>
    <t>Supplier Quality: Text Keys</t>
  </si>
  <si>
    <t>Supplier Quality: Quality Clause Groups</t>
  </si>
  <si>
    <t>868c1rhqk</t>
  </si>
  <si>
    <t>Supplier Quality: Program Group Codes</t>
  </si>
  <si>
    <t>868c1rzhq</t>
  </si>
  <si>
    <t>Supplier Quality: Plant Overrides</t>
  </si>
  <si>
    <t>868c1wdmh</t>
  </si>
  <si>
    <t>Supplier Quality: Corporate Overrides</t>
  </si>
  <si>
    <t>868c1wej1</t>
  </si>
  <si>
    <t>Supplier Quality: Override Selection Report (Run the ZOVERRIDE Report)</t>
  </si>
  <si>
    <t>868c1wfzz</t>
  </si>
  <si>
    <t>Accounts Payable: Process Invoices &amp; Credit, Pt. 2</t>
  </si>
  <si>
    <t>868c1wncb</t>
  </si>
  <si>
    <t>Accounts Payable: Verify Vendor</t>
  </si>
  <si>
    <t>868c1wx09</t>
  </si>
  <si>
    <t>Accounts Payable: Run A/P Audit, Pt. 1</t>
  </si>
  <si>
    <t>868c1wy6n</t>
  </si>
  <si>
    <t>Accounts Payable: Run A/P Audit, Pt. 2</t>
  </si>
  <si>
    <t>868c1wydk</t>
  </si>
  <si>
    <t>Accounts Payable: Small Business Acceleration</t>
  </si>
  <si>
    <t>868c1x051</t>
  </si>
  <si>
    <t>Accounts Payable: Add/Remove Supplier Remedy Condition</t>
  </si>
  <si>
    <t>868c1x1dj</t>
  </si>
  <si>
    <t>Accounts Payable: GR/IR Reconciliation</t>
  </si>
  <si>
    <t>868c1x2u7</t>
  </si>
  <si>
    <t>Accounts Payable: Process Aged ERS Receipts</t>
  </si>
  <si>
    <t>868c1x5gm</t>
  </si>
  <si>
    <t>Accounts Payable: Run Ad hoc Payments</t>
  </si>
  <si>
    <t>868c1xftu</t>
  </si>
  <si>
    <t>Accounts Payable: Submit/Approve Expedited Payment Requests, Pt. 3</t>
  </si>
  <si>
    <t>868c1xvfw</t>
  </si>
  <si>
    <t>Accounts Payable: Review Supplier Refunds, Pt. 1</t>
  </si>
  <si>
    <t>868c1xxud</t>
  </si>
  <si>
    <t>Accounts Payable: Review Supplier Refunds, Pt. 2</t>
  </si>
  <si>
    <t>868c1y08n</t>
  </si>
  <si>
    <t>Accounts Payable: Process Certified Checks</t>
  </si>
  <si>
    <t>868c1y56t</t>
  </si>
  <si>
    <t>Accounts Payable: Perform Reconciliations, Pt. 1</t>
  </si>
  <si>
    <t>868c1y98y</t>
  </si>
  <si>
    <t>Accounts Payable: Perform Reconciliations, Pt. 2</t>
  </si>
  <si>
    <t>868c1ybpr</t>
  </si>
  <si>
    <t>Accounts Payable: Bank Integrations</t>
  </si>
  <si>
    <t>868c1ydpp</t>
  </si>
  <si>
    <t>868c1ykkw</t>
  </si>
  <si>
    <t>STORYBOARD</t>
  </si>
  <si>
    <t>Accounts Payable: Process Down Payments on Financed POs, Pt. 1</t>
  </si>
  <si>
    <t>868c1yq6p</t>
  </si>
  <si>
    <t>Accounts Payable: Process Down Payments on Financed POs, Pt. 2</t>
  </si>
  <si>
    <t>868c1yrjp</t>
  </si>
  <si>
    <t>868c1yy91</t>
  </si>
  <si>
    <t>868c1z0a0</t>
  </si>
  <si>
    <t>868c1z0xy</t>
  </si>
  <si>
    <t>868c1z18m</t>
  </si>
  <si>
    <t>868c1zgrd</t>
  </si>
  <si>
    <t>868c1zq6a</t>
  </si>
  <si>
    <t>868c1zugu</t>
  </si>
  <si>
    <t>Prod Ops: Generate Workflows</t>
  </si>
  <si>
    <t>868c20ft9</t>
  </si>
  <si>
    <t>Prod Ops: Create &amp; Release Purchase Requisition</t>
  </si>
  <si>
    <t>868c20v4g</t>
  </si>
  <si>
    <t>Prod Ops: Import Validations</t>
  </si>
  <si>
    <t>868c21jwr</t>
  </si>
  <si>
    <t>Prod Ops: Create Cycle Counts</t>
  </si>
  <si>
    <t>868c21xct</t>
  </si>
  <si>
    <t>Prod Ops: Supplier Shipment Management</t>
  </si>
  <si>
    <t>868c21ynv</t>
  </si>
  <si>
    <t>Prod Ops: Advanced Demand Load for Repairs/Spares</t>
  </si>
  <si>
    <t>868c22e2z</t>
  </si>
  <si>
    <t>Prod Ops: Perform Production Planning &amp; Master Scheduling</t>
  </si>
  <si>
    <t>868c22er9</t>
  </si>
  <si>
    <t>Prod Ops: Network Demand Load</t>
  </si>
  <si>
    <t>868c22f8d</t>
  </si>
  <si>
    <t>Prod Ops: Planned Order Requirement</t>
  </si>
  <si>
    <t>868c22g1r</t>
  </si>
  <si>
    <t>Prod Ops: Demand Authorization</t>
  </si>
  <si>
    <t>868c22jvb</t>
  </si>
  <si>
    <t>Prod Ops: Planning Strategy</t>
  </si>
  <si>
    <t>868c22m3x</t>
  </si>
  <si>
    <t>Asset Management: Print Property Tags</t>
  </si>
  <si>
    <t>868c394z2</t>
  </si>
  <si>
    <t>DAP Support Navigation Course</t>
  </si>
  <si>
    <t>868c6m9h9</t>
  </si>
  <si>
    <t>Prod Ops: Perform Customer Selloff</t>
  </si>
  <si>
    <t>868ca0z4d</t>
  </si>
  <si>
    <t>Supplier Quality: Purchase Requisition Change Module</t>
  </si>
  <si>
    <t>868cca0rn</t>
  </si>
  <si>
    <t>Supplier Quality: Maintain WF User Assignment</t>
  </si>
  <si>
    <t>868cca3rv</t>
  </si>
  <si>
    <t>868cca5mt</t>
  </si>
  <si>
    <t>Supplier Quality: Current Approvals Report</t>
  </si>
  <si>
    <t>868cca7d1</t>
  </si>
  <si>
    <t>Supplier Quality: Quality Record Queue Report (Run the ZMMQR Report)</t>
  </si>
  <si>
    <t>868cca9yb</t>
  </si>
  <si>
    <t>868ccaacz</t>
  </si>
  <si>
    <t>Supplier Quality: Inspection Relevance Determination Program</t>
  </si>
  <si>
    <t>868ccafpp</t>
  </si>
  <si>
    <t>Supplier Quality: ASN Controls &amp; Quality Notification (QNote)</t>
  </si>
  <si>
    <t>868ccajuu</t>
  </si>
  <si>
    <t>Prod Ops: Order Creation &amp; Release</t>
  </si>
  <si>
    <t>868cjxf2u</t>
  </si>
  <si>
    <t>Ready for SB draft</t>
  </si>
  <si>
    <t>DYNSCH: Plant Admin</t>
  </si>
  <si>
    <t>868ck6vxz</t>
  </si>
  <si>
    <t>Asset Accounting: Commissioning Assets</t>
  </si>
  <si>
    <t>868cktqar</t>
  </si>
  <si>
    <t>868ckw8e1</t>
  </si>
  <si>
    <t>Prod Ops: Fulfillment Management</t>
  </si>
  <si>
    <t>868cqq9yc</t>
  </si>
  <si>
    <t>868cqqjqt</t>
  </si>
  <si>
    <t>Check Notes</t>
  </si>
  <si>
    <t>Tax Accounting: Vertex-RoW: Indirect Tax Determination Engine</t>
  </si>
  <si>
    <t>868d4cvm3</t>
  </si>
  <si>
    <t>868ddgthj</t>
  </si>
  <si>
    <t>868ddh3a9</t>
  </si>
  <si>
    <t>868ddhb41</t>
  </si>
  <si>
    <t>868ddhk2p</t>
  </si>
  <si>
    <t>868ddhpmb</t>
  </si>
  <si>
    <t>868ddhuc3</t>
  </si>
  <si>
    <t>868ddhurb</t>
  </si>
  <si>
    <t>868ddhxa4</t>
  </si>
  <si>
    <t>868ddj1td</t>
  </si>
  <si>
    <t>868ddj3nt</t>
  </si>
  <si>
    <t>868ddj4ay</t>
  </si>
  <si>
    <t>868ddjhtw</t>
  </si>
  <si>
    <t>868ddm192</t>
  </si>
  <si>
    <t>868ddm5wf</t>
  </si>
  <si>
    <t>868ddm6f3</t>
  </si>
  <si>
    <t>868ddmdu4</t>
  </si>
  <si>
    <t>Perform Maintenance: Service Orders</t>
  </si>
  <si>
    <t>868de38ea</t>
  </si>
  <si>
    <t>Perform Maintenance: Service Orders - EDE to AMS Interface</t>
  </si>
  <si>
    <t>868de3f75</t>
  </si>
  <si>
    <t>Perform Maintenance: Service Orders - EDE to OASAS Interface</t>
  </si>
  <si>
    <t>868de3hzk</t>
  </si>
  <si>
    <t>Asset Management: Asset Transfer Records</t>
  </si>
  <si>
    <t>868decc09</t>
  </si>
  <si>
    <t>Controlled Tooling: Hard/Durable Tooling: Maintenance Part B</t>
  </si>
  <si>
    <t>868dfz666</t>
  </si>
  <si>
    <t>Controlled Tooling: Perishable Tooling Part B</t>
  </si>
  <si>
    <t>868dfzm17</t>
  </si>
  <si>
    <t>Sales Orders: Create End Item or Spares Sales Order</t>
  </si>
  <si>
    <t>868dh617q</t>
  </si>
  <si>
    <t>Sales Orders: Validate End Item or Spares Sales Order</t>
  </si>
  <si>
    <t>868dh6a78</t>
  </si>
  <si>
    <t>Sales Orders: Update End Item or Spares Sales Order</t>
  </si>
  <si>
    <t>868dh6g2m</t>
  </si>
  <si>
    <t>Sales Orders: Create Repairs Sales Order</t>
  </si>
  <si>
    <t>868dh6qbv</t>
  </si>
  <si>
    <t>Sales Orders: Validate Repairs Sales Order</t>
  </si>
  <si>
    <t>868dh6qr4</t>
  </si>
  <si>
    <t>Sales Orders: Update Repairs Sales Order</t>
  </si>
  <si>
    <t>868dh6qtg</t>
  </si>
  <si>
    <t>Metrology: Asset Receiving</t>
  </si>
  <si>
    <t>868dkzeyb</t>
  </si>
  <si>
    <t>Supply Chain: Lean Request Approval</t>
  </si>
  <si>
    <t>868dpxftj</t>
  </si>
  <si>
    <t>Supply Chain: Schedule Management</t>
  </si>
  <si>
    <t>868dpzyte</t>
  </si>
  <si>
    <t>Supply Chain: Buyer/Customer Furnished Property</t>
  </si>
  <si>
    <t>868dq07hc</t>
  </si>
  <si>
    <t>Supply Chain: Creating &amp; Maintaining Text Keys &amp; Clauses</t>
  </si>
  <si>
    <t>868dq4jmp</t>
  </si>
  <si>
    <t>HIGH</t>
  </si>
  <si>
    <t>Supply Chain: Long Term Agreements (Outline Agreements)</t>
  </si>
  <si>
    <t>868dq5038</t>
  </si>
  <si>
    <t>Supply Chain: Returning Hardware to Suppliers</t>
  </si>
  <si>
    <t>868dq51yw</t>
  </si>
  <si>
    <t>Supply Chain: PO Approval Delegation of Authority (Workflow Approvals)</t>
  </si>
  <si>
    <t>868dq85zj</t>
  </si>
  <si>
    <t>Supply Chain: Creating an Acquisition Compliance Folder (ACF)</t>
  </si>
  <si>
    <t>868dq87bb</t>
  </si>
  <si>
    <t>868d45n1k</t>
  </si>
  <si>
    <t>868dj3w3u</t>
  </si>
  <si>
    <t>868dj3w7w</t>
  </si>
  <si>
    <t>Billing: Work with Manual Invoices</t>
  </si>
  <si>
    <t>868drcrh0</t>
  </si>
  <si>
    <t>Module Name</t>
  </si>
  <si>
    <t>Module Code</t>
  </si>
  <si>
    <t>Module Description</t>
  </si>
  <si>
    <t>L3 Process</t>
  </si>
  <si>
    <t>Module Status</t>
  </si>
  <si>
    <t>Module Status Notes</t>
  </si>
  <si>
    <t>PO Contract Financing</t>
  </si>
  <si>
    <t>PTP-080-040</t>
  </si>
  <si>
    <t>868dgwv21</t>
  </si>
  <si>
    <t>Supplier Quality: Override Selection Report (Run the ZOVERRIDE Report)_M</t>
  </si>
  <si>
    <t>Supplier Qualification &amp; Onboarding</t>
  </si>
  <si>
    <t>PTP-040-010</t>
  </si>
  <si>
    <t>PO Supplier Selection Integration</t>
  </si>
  <si>
    <t>868b48rck</t>
  </si>
  <si>
    <t>Demand Analysis and Review</t>
  </si>
  <si>
    <t>PTS-020-020</t>
  </si>
  <si>
    <t>Advanced Demand Load for Repairs/ Spares</t>
  </si>
  <si>
    <t>Accounts Payable: Submit/Approve Expedited Payment Requests, Pt. 3_M</t>
  </si>
  <si>
    <t>Payment Processing</t>
  </si>
  <si>
    <t>PTP-080-050</t>
  </si>
  <si>
    <t>868b48gg2</t>
  </si>
  <si>
    <t>Complete &amp; Manage Network Reservations</t>
  </si>
  <si>
    <t>PTS-020-070</t>
  </si>
  <si>
    <t>868b48pqh</t>
  </si>
  <si>
    <t>Invoice and Credit Processing</t>
  </si>
  <si>
    <t>PTP-080-010</t>
  </si>
  <si>
    <t>Invoice &amp; Credit Processing</t>
  </si>
  <si>
    <t>Accounts Payable: Process Down Payments on Financed POs, Pt. 1_M</t>
  </si>
  <si>
    <t>Accounts Payable: Process Down Payments on Financed POs, Pt. 2_M</t>
  </si>
  <si>
    <t>868c1wg05</t>
  </si>
  <si>
    <t>868c1wg06</t>
  </si>
  <si>
    <t>868c1yb2v</t>
  </si>
  <si>
    <t>Bank Integrations</t>
  </si>
  <si>
    <t>PTP-080-030</t>
  </si>
  <si>
    <t>868c1y095</t>
  </si>
  <si>
    <t>868c1wzcv</t>
  </si>
  <si>
    <t>868chn5a9</t>
  </si>
  <si>
    <t>Perform Customer Sell-off</t>
  </si>
  <si>
    <t>ITC-050-020</t>
  </si>
  <si>
    <t>Development In Progress</t>
  </si>
  <si>
    <t>Perform Customer Selloff</t>
  </si>
  <si>
    <t>868b48qgu</t>
  </si>
  <si>
    <t>868c1wg03</t>
  </si>
  <si>
    <t>868c1wg04</t>
  </si>
  <si>
    <t>868a38uun</t>
  </si>
  <si>
    <t>Production Kitting</t>
  </si>
  <si>
    <t>ITC-010-030</t>
  </si>
  <si>
    <t>Perform Production Planning &amp; Master Scheduling</t>
  </si>
  <si>
    <t>868b48ddc</t>
  </si>
  <si>
    <t>Complete &amp; Manage Planned Independent Requirements</t>
  </si>
  <si>
    <t>PTS-020-060</t>
  </si>
  <si>
    <t>Complete &amp; Manage Planned Independent Requirement</t>
  </si>
  <si>
    <t>Accounts Payable: Add/Remove Supplier Remedy Condition_M</t>
  </si>
  <si>
    <t>868b48e7y</t>
  </si>
  <si>
    <t>868c1weje</t>
  </si>
  <si>
    <t>868c1wejf</t>
  </si>
  <si>
    <t>Accounts Payable: Process Invoices &amp; Credit, Pt. 2_M</t>
  </si>
  <si>
    <t>P-Cards, Meeting Card, Fleet Card</t>
  </si>
  <si>
    <t>868b48r6r</t>
  </si>
  <si>
    <t>868c1wejh</t>
  </si>
  <si>
    <t>868a38ner</t>
  </si>
  <si>
    <t>868a38nt9</t>
  </si>
  <si>
    <t>Accounts Payable: Perform Reconciliations, Pt. 1_M</t>
  </si>
  <si>
    <t>Accounts Payable: Perform Reconciliations, Pt. 2_M</t>
  </si>
  <si>
    <t>Accounts Payable: Review Supplier Refunds, Pt. 1_M</t>
  </si>
  <si>
    <t>Accounts Payable: Review Supplier Refunds, Pt. 2_M</t>
  </si>
  <si>
    <t>Advanced Demand Load for Repairs/Spares Create PIR</t>
  </si>
  <si>
    <t>868b48qa5</t>
  </si>
  <si>
    <t>868b45fcq</t>
  </si>
  <si>
    <t>Import Compliance</t>
  </si>
  <si>
    <t>PTS-060-010</t>
  </si>
  <si>
    <t>Receiving Warehouse/Inventory Mgmt (PROD OPS-WMIM)</t>
  </si>
  <si>
    <t>868b464ma</t>
  </si>
  <si>
    <t>Warehouse Inbound Processing</t>
  </si>
  <si>
    <t>PTS-060-060</t>
  </si>
  <si>
    <t>868a2v6gf</t>
  </si>
  <si>
    <t>Prod Ops: Create &amp; Release Purchase Requisition_M</t>
  </si>
  <si>
    <t>Fulfillment Management</t>
  </si>
  <si>
    <t>PTS-040-020</t>
  </si>
  <si>
    <t>868c1wdn0</t>
  </si>
  <si>
    <t>868b489rw</t>
  </si>
  <si>
    <t>Accounts Payable: Small Business Acceleration_M</t>
  </si>
  <si>
    <t>868c1wxwd</t>
  </si>
  <si>
    <t>868b48ykk</t>
  </si>
  <si>
    <t>868c1wdmw</t>
  </si>
  <si>
    <t>868c1wdmx</t>
  </si>
  <si>
    <t>Accounts Payable: Process Aged ERS Receipts_M</t>
  </si>
  <si>
    <t>868d7g8pk</t>
  </si>
  <si>
    <t>Acquire Assets</t>
  </si>
  <si>
    <t>ATR-030-020</t>
  </si>
  <si>
    <t>Approved</t>
  </si>
  <si>
    <t>Develoment Complete</t>
  </si>
  <si>
    <t>868b48e4n</t>
  </si>
  <si>
    <t>868a36pwk</t>
  </si>
  <si>
    <t>Accounts Payable: Process Certified Checks_M</t>
  </si>
  <si>
    <t>868b48ah1</t>
  </si>
  <si>
    <t>868b48b79</t>
  </si>
  <si>
    <t>868b41khq</t>
  </si>
  <si>
    <t>Planning Strategy</t>
  </si>
  <si>
    <t>PTS-040-040</t>
  </si>
  <si>
    <t>868a2v8pe</t>
  </si>
  <si>
    <t>868b45fte</t>
  </si>
  <si>
    <t>868b48g3w</t>
  </si>
  <si>
    <t>868b45gum</t>
  </si>
  <si>
    <t>Accounts Payable: Finance PO Contracts_M</t>
  </si>
  <si>
    <t>Accounts Payable: GR/IR Reconciliation_M</t>
  </si>
  <si>
    <t>Accounts Payable: Run A/P Audit, Pt. 1_M</t>
  </si>
  <si>
    <t>Accounts Payable: Run A/P Audit, Pt. 2_M</t>
  </si>
  <si>
    <t>868a372b2</t>
  </si>
  <si>
    <t>868b48r1y</t>
  </si>
  <si>
    <t>Prod Ops: Supplier Shipment Management_M</t>
  </si>
  <si>
    <t>868a38v3r</t>
  </si>
  <si>
    <t>868a379t0</t>
  </si>
  <si>
    <t>Accounts Payable: Run Ad hoc Payments_M</t>
  </si>
  <si>
    <t>Asset Management: Print Property Tags_M</t>
  </si>
  <si>
    <t>868b48qdk</t>
  </si>
  <si>
    <t>Supplier Quality: Corporate Overrides_M</t>
  </si>
  <si>
    <t>868c1zm0t</t>
  </si>
  <si>
    <t>Planned Order Requirement Save the PIR</t>
  </si>
  <si>
    <t>868b48dnd</t>
  </si>
  <si>
    <t>868c1wdmz</t>
  </si>
  <si>
    <t>Accounts Payable: Bank Integrations_M</t>
  </si>
  <si>
    <t>868chn79m</t>
  </si>
  <si>
    <t>868c1wek2</t>
  </si>
  <si>
    <t>868a38r2h</t>
  </si>
  <si>
    <t>868a37dpy</t>
  </si>
  <si>
    <t>Prod Ops: Perform Customer Selloff_M</t>
  </si>
  <si>
    <t>Planned Order Requirement Create PIR</t>
  </si>
  <si>
    <t>868b48azj</t>
  </si>
  <si>
    <t>868a38pgg</t>
  </si>
  <si>
    <t>Supplier Quality: Plant Overrides_M</t>
  </si>
  <si>
    <t>Planned Order Requirement MRP Runs</t>
  </si>
  <si>
    <t>868b48dt5</t>
  </si>
  <si>
    <t>868b41m2t</t>
  </si>
  <si>
    <t>868b4646r</t>
  </si>
  <si>
    <t>Accounts Payable: Verify Vendor_M</t>
  </si>
  <si>
    <t>Advanced Demand Load Save the PIR</t>
  </si>
  <si>
    <t>868b48qpf</t>
  </si>
  <si>
    <t>868a37e01</t>
  </si>
  <si>
    <t>868c1y094</t>
  </si>
  <si>
    <t>Prod Ops: Demand Authorization_M</t>
  </si>
  <si>
    <t>868b45dmf</t>
  </si>
  <si>
    <t>868c1wzt8</t>
  </si>
  <si>
    <t>DAP Support Navigation Course_M</t>
  </si>
  <si>
    <t>No L3 Custom Content</t>
  </si>
  <si>
    <t>Not in an L3--we added this</t>
  </si>
  <si>
    <t>Prod Ops: Create Cycle Counts_M</t>
  </si>
  <si>
    <t>868b40t0u</t>
  </si>
  <si>
    <t>Complete &amp; Manage Material Master</t>
  </si>
  <si>
    <t>PTS-040-050</t>
  </si>
  <si>
    <t>Prod Ops: Network Demand Load_M</t>
  </si>
  <si>
    <t>868b48fq4</t>
  </si>
  <si>
    <t>868a3bpq6</t>
  </si>
  <si>
    <t>868b48quv</t>
  </si>
  <si>
    <t>868b40tm4</t>
  </si>
  <si>
    <t>868a3c0q1</t>
  </si>
  <si>
    <t>868b41eng</t>
  </si>
  <si>
    <t>868a38rf9</t>
  </si>
  <si>
    <t>868c1y097</t>
  </si>
  <si>
    <t>868a36rjp</t>
  </si>
  <si>
    <t>868d47dyh</t>
  </si>
  <si>
    <t>868a38xxh</t>
  </si>
  <si>
    <t>868a37a8w</t>
  </si>
  <si>
    <t>868b45fkm</t>
  </si>
  <si>
    <t>868a36np0</t>
  </si>
  <si>
    <t>868b48zg0</t>
  </si>
  <si>
    <t>868b463hf</t>
  </si>
  <si>
    <t>868b6fpbe</t>
  </si>
  <si>
    <t>868a38p59</t>
  </si>
  <si>
    <t>868a36nzy</t>
  </si>
  <si>
    <t>868chn64n</t>
  </si>
  <si>
    <t>868b41kuj</t>
  </si>
  <si>
    <t>868a37a1b</t>
  </si>
  <si>
    <t>868b48dyx</t>
  </si>
  <si>
    <t>868c395md</t>
  </si>
  <si>
    <t>868b41f16</t>
  </si>
  <si>
    <t>868b45gdb</t>
  </si>
  <si>
    <t>868c1yexm</t>
  </si>
  <si>
    <t>868b40td6</t>
  </si>
  <si>
    <t>868b41mav</t>
  </si>
  <si>
    <t>868c1yfd2</t>
  </si>
  <si>
    <t>868a37yfg</t>
  </si>
  <si>
    <t>868a36xx0</t>
  </si>
  <si>
    <t>868a379ab</t>
  </si>
  <si>
    <t>868a37eer</t>
  </si>
  <si>
    <t>868a379ff</t>
  </si>
  <si>
    <t>868b45eaz</t>
  </si>
  <si>
    <t>868c1yx3e</t>
  </si>
  <si>
    <t>868a3c15z</t>
  </si>
  <si>
    <t>868c1xwgf</t>
  </si>
  <si>
    <t>868b45ezk</t>
  </si>
  <si>
    <t>868a37y8g</t>
  </si>
  <si>
    <t>868a3c1ea</t>
  </si>
  <si>
    <t>868a36pff</t>
  </si>
  <si>
    <t>868a3c235</t>
  </si>
  <si>
    <t>868b48yxy</t>
  </si>
  <si>
    <t>868c1xztk</t>
  </si>
  <si>
    <t>868b46519</t>
  </si>
  <si>
    <t>868b41k6u</t>
  </si>
  <si>
    <t>Lease Lifecycle Management: Run Integration of Payment Inbound File to LMBldgs_M</t>
  </si>
  <si>
    <t>Real Estate Lease Lifecycle</t>
  </si>
  <si>
    <t>ATR-050-010</t>
  </si>
  <si>
    <t>Withholding Tax Payables Collection Execute Reports/Prepare Tax Forms in SAP DRC</t>
  </si>
  <si>
    <t>868ahpf3p</t>
  </si>
  <si>
    <t>Withholding Tax Payables Collection</t>
  </si>
  <si>
    <t>RTR-030-050</t>
  </si>
  <si>
    <t>In Review</t>
  </si>
  <si>
    <t>Consolidations &amp; Tax (Withholding Tax Payables Collection L4)</t>
  </si>
  <si>
    <t>868ahpfy3</t>
  </si>
  <si>
    <t>868a2uwgm</t>
  </si>
  <si>
    <t>Withholding Tax Receivables: Reconciliation of Withholding Tax Posted to GL</t>
  </si>
  <si>
    <t>868a2uwcg</t>
  </si>
  <si>
    <t>Withholding Tax Receivables Collection</t>
  </si>
  <si>
    <t>RTR-030-190</t>
  </si>
  <si>
    <t>Consolidations &amp; Tax (Withholding Tax Receivables Collection L4)</t>
  </si>
  <si>
    <t>Withholding Tax Payables Collection Review Tax Codes in a Supplier Invoice</t>
  </si>
  <si>
    <t>868aprph1</t>
  </si>
  <si>
    <t>Real Estate Lease Lifecycle Run Integration Job for Payment Inbound File</t>
  </si>
  <si>
    <t>868a2uwdz</t>
  </si>
  <si>
    <t xml:space="preserve">Development Complete </t>
  </si>
  <si>
    <t>868a2uwbk</t>
  </si>
  <si>
    <t>868a2uwby</t>
  </si>
  <si>
    <t>868aj55pc</t>
  </si>
  <si>
    <t>Withholding Tax Master Data Management</t>
  </si>
  <si>
    <t>RTR-030-160</t>
  </si>
  <si>
    <t>Consolidations &amp; Tax (Withholding Tax Master Data Management L4)</t>
  </si>
  <si>
    <t>Lease Lifecycle Management: View Monthly Journal Entries_M</t>
  </si>
  <si>
    <t>Equipment Lease Lifecycle</t>
  </si>
  <si>
    <t>ATR-050-020</t>
  </si>
  <si>
    <t>Equipment OR Lease Lifecycle--process is common to both</t>
  </si>
  <si>
    <t>868ar437y</t>
  </si>
  <si>
    <t>868bywewc_M</t>
  </si>
  <si>
    <t>868a2uwcq</t>
  </si>
  <si>
    <t>868a2uwe8</t>
  </si>
  <si>
    <t>Asset Accounting: Depreciation Adjustments: Perform Asset Unplanned Depreciation</t>
  </si>
  <si>
    <t>868a2v82z</t>
  </si>
  <si>
    <t>Disposition, Decommission, and Miscellaneous Transactions</t>
  </si>
  <si>
    <t>ATR-010-020</t>
  </si>
  <si>
    <t>Depreciation/Amortization Job Run/Review: Schedule Depreciation/Amortization Job</t>
  </si>
  <si>
    <t>868a2v70d</t>
  </si>
  <si>
    <t>Depreciate or Amortize Assets</t>
  </si>
  <si>
    <t>ATR-010-030</t>
  </si>
  <si>
    <t>868a2v70x</t>
  </si>
  <si>
    <t>Outbound Delivery Creation Complete Pick Confirmation &amp; Serial Number Assignment</t>
  </si>
  <si>
    <t>868b46hdn</t>
  </si>
  <si>
    <t>Process Outbound Shipping</t>
  </si>
  <si>
    <t>ITC-050-030</t>
  </si>
  <si>
    <t>868a2v784</t>
  </si>
  <si>
    <t>Commissioning Assets</t>
  </si>
  <si>
    <t>ATR-010-010</t>
  </si>
  <si>
    <t>868c6q7f7</t>
  </si>
  <si>
    <t>Run Preliminary Reports</t>
  </si>
  <si>
    <t>RTR-020-070</t>
  </si>
  <si>
    <t>GL Close (Run Preliminary Reports L4)</t>
  </si>
  <si>
    <t>868c6q9g9</t>
  </si>
  <si>
    <t>Depreciation/Amortization Job Run &amp; Review: Execute Ad Hoc Reporting - Content</t>
  </si>
  <si>
    <t>868a2v7b0</t>
  </si>
  <si>
    <t>868c6q8k9</t>
  </si>
  <si>
    <t>Depreciation/Amortization Job Run &amp; Review: Depreciation Posting Run w/o Test</t>
  </si>
  <si>
    <t>868b0n61m</t>
  </si>
  <si>
    <t>Outbound Delivery Creation Outbound Delivery Created for Services or Supplies</t>
  </si>
  <si>
    <t>868b46g34</t>
  </si>
  <si>
    <t>Asset Accounting: Depreciation Adjustments: Perform Write-Ups or Write-Downs</t>
  </si>
  <si>
    <t>868a2v606</t>
  </si>
  <si>
    <t>Depreciation/Amortization Job Run &amp; Review: Recalc Depreciation without Test</t>
  </si>
  <si>
    <t>868b0n58q</t>
  </si>
  <si>
    <t>Asset Accounting: Inter-Company Asset Transfer: Review Change Asset Transfer</t>
  </si>
  <si>
    <t>868a2v8x0</t>
  </si>
  <si>
    <t>Asset Accounting: Intra-Company Asset Transfer: Review Change Asset Transfer</t>
  </si>
  <si>
    <t>868a2v6dm</t>
  </si>
  <si>
    <t>Run Preliminary Reports General Ledger Fin'cl Stmt Actual Comp Prelim Report</t>
  </si>
  <si>
    <t>868c6q5kx</t>
  </si>
  <si>
    <t>Indirect Taxes - Manage Tax Fixed Assets</t>
  </si>
  <si>
    <t>Consolidations &amp; Tax: Indirect Taxes- Manage Tax Fixed Assets L4</t>
  </si>
  <si>
    <t>Asset Accounting: Asset Reinstatement: Reinstate Asset at 0 Net Book Value</t>
  </si>
  <si>
    <t>868a2v9z7</t>
  </si>
  <si>
    <t>Asset Accounting: Commissioning Assets: Execute Ad Hoc Reporting - Content</t>
  </si>
  <si>
    <t>868a2v665</t>
  </si>
  <si>
    <t>868a4a4p6</t>
  </si>
  <si>
    <t>Create On-line Journal Entries</t>
  </si>
  <si>
    <t>RTR-040-010</t>
  </si>
  <si>
    <t>GL Close (Create On-Line Journal Entries L4)</t>
  </si>
  <si>
    <t>Depreciation/Amortization Job Run &amp; Review: Recalculate Depreciation Test</t>
  </si>
  <si>
    <t>868a2v6nr</t>
  </si>
  <si>
    <t>BPIntra-Company Asset Transfer: Review/Edit/New Coding for Asset Transfer</t>
  </si>
  <si>
    <t>868a2vanu</t>
  </si>
  <si>
    <t>BPCommissioning Assets: Create an Asset Master Data Record (Asset Shell)</t>
  </si>
  <si>
    <t>868a2v7xm</t>
  </si>
  <si>
    <t>Asset Accounting: Execute Ad Hoc Reporting Inter-Company Asset Transfer</t>
  </si>
  <si>
    <t>868d47wq8</t>
  </si>
  <si>
    <t>868a48tk9</t>
  </si>
  <si>
    <t>Depreciation/Amortization Job Run &amp; Review: Review Results of Test Run</t>
  </si>
  <si>
    <t>868a2v7ch</t>
  </si>
  <si>
    <t>868c18qwt</t>
  </si>
  <si>
    <t>868c6q67b</t>
  </si>
  <si>
    <t>Manage Property Tax Compliance Expensed &amp; Inventory Assets by Location</t>
  </si>
  <si>
    <t>868ax49kn</t>
  </si>
  <si>
    <t>Indirect Taxes - Manage Property Taxes</t>
  </si>
  <si>
    <t>Consolidations &amp; Tax: Indirect Taxes - Manage Property Taxes  L4</t>
  </si>
  <si>
    <t>Asset Accounting: Asset Reinstatement: Review Changes (Reinstatement)</t>
  </si>
  <si>
    <t>868a2v8pv</t>
  </si>
  <si>
    <t>Capitalize an Asset - Automated: Capitalize an Existing, Non-PO Asset</t>
  </si>
  <si>
    <t>868a2v9ua</t>
  </si>
  <si>
    <t>Asset Accounting: Inter-Company Asset Transfer: Transfer into S/4HANA</t>
  </si>
  <si>
    <t>868c0urzw</t>
  </si>
  <si>
    <t>868a48x2h</t>
  </si>
  <si>
    <t>868a2v6a5</t>
  </si>
  <si>
    <t>868cmd801</t>
  </si>
  <si>
    <t>Asset Accounting: Capitalizing Assets: Capitalize an Asset - Manual</t>
  </si>
  <si>
    <t>868a2va09</t>
  </si>
  <si>
    <t>868a2vax8</t>
  </si>
  <si>
    <t>Asset Accounting: Asset Sales: Perform Asset Sale Without Customer</t>
  </si>
  <si>
    <t>868a2vbn7</t>
  </si>
  <si>
    <t>868a2v6r6</t>
  </si>
  <si>
    <t>868b46gab</t>
  </si>
  <si>
    <t>Capitalize an Asset - Automated: Capitalize an Existing, PO Asset</t>
  </si>
  <si>
    <t>868a2v8ej</t>
  </si>
  <si>
    <t>868a2vbfx</t>
  </si>
  <si>
    <t>Asset Accounting: Asset Sales: Perform Asset Sale with Customer</t>
  </si>
  <si>
    <t>868a2v9f0</t>
  </si>
  <si>
    <t>Create Online Journal Entries Prepare Journal for Entry Posting</t>
  </si>
  <si>
    <t>868a49d9n</t>
  </si>
  <si>
    <t>Process Open Items Process Flow New Financial Accounting Period</t>
  </si>
  <si>
    <t>868cc8jj5</t>
  </si>
  <si>
    <t>Process Open Items</t>
  </si>
  <si>
    <t>RTR-040-060</t>
  </si>
  <si>
    <t>Development Complete; 3 L4s for Process Open Items</t>
  </si>
  <si>
    <t>GL Close (Process Open Items L4), Open New Periods (GL Close L4), GL Close (Close Sub-ledgers L4)</t>
  </si>
  <si>
    <t>868cc8jze</t>
  </si>
  <si>
    <t>Asset Accounting: Commissioning Assets: Maintain Custom Tables</t>
  </si>
  <si>
    <t>868a2var3</t>
  </si>
  <si>
    <t>Asset Accounting: Depreciation Adjustments: Perform Impairment</t>
  </si>
  <si>
    <t>868a2v83h</t>
  </si>
  <si>
    <t>Asset Accounting: Depreciation/Amortization Job Run &amp; Review_M</t>
  </si>
  <si>
    <t>Create Online Journal Entries Review &amp; Approve or Reject Entry</t>
  </si>
  <si>
    <t>868a49j8b</t>
  </si>
  <si>
    <t>868a2v8jj</t>
  </si>
  <si>
    <t>868a2v613</t>
  </si>
  <si>
    <t>868a2v63d</t>
  </si>
  <si>
    <t>Create Online Journal Entries Attach Supporting Documentation</t>
  </si>
  <si>
    <t>868a49epk</t>
  </si>
  <si>
    <t>Create Online Journal Entries Post Accrual/Deferral Documents</t>
  </si>
  <si>
    <t>868a49qtg</t>
  </si>
  <si>
    <t>868a4za1y</t>
  </si>
  <si>
    <t>Perform Currency Valuation</t>
  </si>
  <si>
    <t>RTR-040-260</t>
  </si>
  <si>
    <t>GL Close (Perform Currency Valuation L4)</t>
  </si>
  <si>
    <t>Year-end Close - Balance Carry Forward</t>
  </si>
  <si>
    <t>RTR-040-320</t>
  </si>
  <si>
    <t>GL Close (Year-End Close: Balance Carry-Forward L4)</t>
  </si>
  <si>
    <t>Asset Accounting: Commissioning Assets: Review Asset Details</t>
  </si>
  <si>
    <t>868a2va26</t>
  </si>
  <si>
    <t>868a48ubc</t>
  </si>
  <si>
    <t>868a2v5kk</t>
  </si>
  <si>
    <t>868d13tjp</t>
  </si>
  <si>
    <t>868a2vbvb</t>
  </si>
  <si>
    <t>868a2uwcw</t>
  </si>
  <si>
    <t>Asset Accounting: Asset Reinstatement: Reverse Retirement</t>
  </si>
  <si>
    <t>868a2vb7b</t>
  </si>
  <si>
    <t>868a4db5j</t>
  </si>
  <si>
    <t>Close Sub-Ledgers</t>
  </si>
  <si>
    <t>RTR-040-180</t>
  </si>
  <si>
    <t>GL Close (Close Sub-ledgers L4)</t>
  </si>
  <si>
    <t>Process Open Items Post with Clearing for Partial Payment</t>
  </si>
  <si>
    <t>868a4d8j5</t>
  </si>
  <si>
    <t>868a2vagk</t>
  </si>
  <si>
    <t>868djc0vm</t>
  </si>
  <si>
    <t>Capitalize an Asset - Automated: Capitalize a New Asset</t>
  </si>
  <si>
    <t>868a2v8xc</t>
  </si>
  <si>
    <t>Asset Accounting: Commissioning Assets: Maintain Assets</t>
  </si>
  <si>
    <t>868a2v7kb</t>
  </si>
  <si>
    <t>868a4z9jr</t>
  </si>
  <si>
    <t>Process Open Items Process Flow New Controlling Periods</t>
  </si>
  <si>
    <t>868cc8jww</t>
  </si>
  <si>
    <t>868a51e6r</t>
  </si>
  <si>
    <t>Review Financial Postings</t>
  </si>
  <si>
    <t>RTR-010-020</t>
  </si>
  <si>
    <t>Collect &amp; Process Actuals (Review Financial Postings L4)</t>
  </si>
  <si>
    <t>868a2v91u</t>
  </si>
  <si>
    <t>868b7aguf</t>
  </si>
  <si>
    <t>868b45tmg</t>
  </si>
  <si>
    <t>868a49km5</t>
  </si>
  <si>
    <t>868byykmv_M</t>
  </si>
  <si>
    <t>868a4da3v</t>
  </si>
  <si>
    <t>868a48uv2</t>
  </si>
  <si>
    <t>868a48w8z</t>
  </si>
  <si>
    <t>868b46f6w</t>
  </si>
  <si>
    <t>Process Open Items Clear Open Items (Automatically)</t>
  </si>
  <si>
    <t>868a4d804</t>
  </si>
  <si>
    <t>868b46gx4</t>
  </si>
  <si>
    <t>Prod Ops: Outbound Delivery Creation &amp; Processing_M</t>
  </si>
  <si>
    <t>868auyu08_M</t>
  </si>
  <si>
    <t>868a2vb3g</t>
  </si>
  <si>
    <t>868a2vayk</t>
  </si>
  <si>
    <t>Asset Accounting: Inter-Company Asset Transfer_M</t>
  </si>
  <si>
    <t>Asset Accounting: Intra-Company Asset Transfer_M</t>
  </si>
  <si>
    <t>868a49g0h</t>
  </si>
  <si>
    <t>868a48vt6</t>
  </si>
  <si>
    <t>868byygr4_M</t>
  </si>
  <si>
    <t>Asset Accounting: Asset Sales: Review Changes</t>
  </si>
  <si>
    <t>868a2v735</t>
  </si>
  <si>
    <t>868b46vu4</t>
  </si>
  <si>
    <t>868a2v6xd</t>
  </si>
  <si>
    <t>Asset Accounting: Depreciation Adjustments_M</t>
  </si>
  <si>
    <t>868byyyz1_M</t>
  </si>
  <si>
    <t>868b46g2k</t>
  </si>
  <si>
    <t>868a2v6jr</t>
  </si>
  <si>
    <t>868a2vbak</t>
  </si>
  <si>
    <t>868byywxb_M</t>
  </si>
  <si>
    <t>868a2v93e</t>
  </si>
  <si>
    <t>Asset Accounting: Maintain Custom Tables</t>
  </si>
  <si>
    <t>868c0504v</t>
  </si>
  <si>
    <t>Asset Accounting: Commissioning Assets_M</t>
  </si>
  <si>
    <t>868a2vbv6</t>
  </si>
  <si>
    <t>868a4dbrz</t>
  </si>
  <si>
    <t>868a2vb6m</t>
  </si>
  <si>
    <t>Asset Accounting: Asset Reinstatement_M</t>
  </si>
  <si>
    <t>Asset Accounting: Capitalizing Assets_M</t>
  </si>
  <si>
    <t>868a2v8m0</t>
  </si>
  <si>
    <t>868a2vb48</t>
  </si>
  <si>
    <t>868a2v8qg</t>
  </si>
  <si>
    <t>868a4eubh</t>
  </si>
  <si>
    <t>868a2v6g1</t>
  </si>
  <si>
    <t>868a4dca0</t>
  </si>
  <si>
    <t>868bytq3p_M</t>
  </si>
  <si>
    <t>Asset Accounting: Retire Assets_M</t>
  </si>
  <si>
    <t>Prod Ops: Exception Management_M</t>
  </si>
  <si>
    <t>Exception Management</t>
  </si>
  <si>
    <t>PTS-040-010</t>
  </si>
  <si>
    <t>Asset Accounting: Asset Sales_M</t>
  </si>
  <si>
    <t>868baq0kq</t>
  </si>
  <si>
    <t>868a2uwpb</t>
  </si>
  <si>
    <t>868c20pm5</t>
  </si>
  <si>
    <t>868c20r8e</t>
  </si>
  <si>
    <t>868c20rve</t>
  </si>
  <si>
    <t>Perform Billing</t>
  </si>
  <si>
    <t>O2C-050-010</t>
  </si>
  <si>
    <t>Perform Cost-Based Billing</t>
  </si>
  <si>
    <t>Controlled Tooling</t>
  </si>
  <si>
    <t>ATR-040-060</t>
  </si>
  <si>
    <t>Controlled Tooling (Hard/Durable Tooling or Functional Test Equipment L4)</t>
  </si>
  <si>
    <t>Create Initial Work Package Baselining/Near Term Activities Assign Costing Sheet</t>
  </si>
  <si>
    <t>868bzj30p</t>
  </si>
  <si>
    <t>Create Accounting Work Breakdown Structure</t>
  </si>
  <si>
    <t>PLP-030-030</t>
  </si>
  <si>
    <t>Create Accounting Work Breakdown Structure (Project Systems)</t>
  </si>
  <si>
    <t>868dh6mqd</t>
  </si>
  <si>
    <t>Capture, Process And Track End Item Deliverable Sales Orders</t>
  </si>
  <si>
    <t>O2C-040-010</t>
  </si>
  <si>
    <t>Capture, Process, and Track End Item Deliverable Sales Orders Capture, Process and Track Sustainment Spares</t>
  </si>
  <si>
    <t>Perform Fixed-Cost Billing</t>
  </si>
  <si>
    <t>868a2va6h</t>
  </si>
  <si>
    <t>Preliminary Tasks for Hard/Durable Tooling Identify No Requirements/Store/Scrap</t>
  </si>
  <si>
    <t>868a2v85e</t>
  </si>
  <si>
    <t>868dh6mp5</t>
  </si>
  <si>
    <t>868dh6mpa</t>
  </si>
  <si>
    <t>868cca9yw</t>
  </si>
  <si>
    <t>868cca5n6</t>
  </si>
  <si>
    <t>PR Material Quality Data Integration</t>
  </si>
  <si>
    <t>Accounts Payable: Process Supplier Refunds (Create &amp; Clear Supplier Refunds)_M</t>
  </si>
  <si>
    <t>868a37d3x_M</t>
  </si>
  <si>
    <t>Accounts Payable: Review Supplier Refunds Clear Tax Correction &amp; Credit Memo_M</t>
  </si>
  <si>
    <t>Confirm Billing Eligibility Chk Incomplete Log/Blocks on Contract/ Sales Order</t>
  </si>
  <si>
    <t>868a2vajt</t>
  </si>
  <si>
    <t>Confirm Billing Eligibility</t>
  </si>
  <si>
    <t>Controlled Tooling: Perishable Tooling Part A</t>
  </si>
  <si>
    <t>Controlled Tooling (Perishable Tooling L4)</t>
  </si>
  <si>
    <t>868dfzm1t</t>
  </si>
  <si>
    <t>Prelim Tasks for Hard/Durable Tooling Check for New Req's for Prev Stored Tool</t>
  </si>
  <si>
    <t>868a2v60g</t>
  </si>
  <si>
    <t>868bzngyc</t>
  </si>
  <si>
    <t>868cca7da</t>
  </si>
  <si>
    <t>868ccafq3</t>
  </si>
  <si>
    <t>Create and Maintain Master Records</t>
  </si>
  <si>
    <t>ATR-030-010</t>
  </si>
  <si>
    <t>868cca3td</t>
  </si>
  <si>
    <t>868dj3wn6</t>
  </si>
  <si>
    <t>Indirect Tax - Defend Audit</t>
  </si>
  <si>
    <t>RTR-030-120</t>
  </si>
  <si>
    <t>Consolidations &amp; Tax (Indirect Tax - Defend Audit L4)</t>
  </si>
  <si>
    <t>868a2v9fg</t>
  </si>
  <si>
    <t>US Sales/Use Tax Compliance and Reporting</t>
  </si>
  <si>
    <t>RTR-030-140</t>
  </si>
  <si>
    <t>Consolidations &amp; Tax (US Sales/Use Tax Compliance &amp; Reporting L4)</t>
  </si>
  <si>
    <t>868a2v5y2</t>
  </si>
  <si>
    <t>Application of Cash</t>
  </si>
  <si>
    <t>O2C-060-030</t>
  </si>
  <si>
    <t>Vertex-Americas Indirect US Sales/Use Gen Detail Reports Tax Engine Sales Tax</t>
  </si>
  <si>
    <t>868djpqvu</t>
  </si>
  <si>
    <t>868a2v76f</t>
  </si>
  <si>
    <t>Hard/Durable Tooling Work Order Flow Update WO Labor Confirm/Status (Repair)</t>
  </si>
  <si>
    <t>868a2v7t1</t>
  </si>
  <si>
    <t>Hard/Durable Tooling Work Order Flow Create WO/ Notif Repair and Finalize WO</t>
  </si>
  <si>
    <t>868a2vbn1</t>
  </si>
  <si>
    <t>868dh6mm2</t>
  </si>
  <si>
    <t>868ccaad8</t>
  </si>
  <si>
    <t>Accounts Payable: Process Supplier Refunds (Create Credit Memo with SALT)_M</t>
  </si>
  <si>
    <t>868a37dfy_M</t>
  </si>
  <si>
    <t>868a2v8ad</t>
  </si>
  <si>
    <t>868a2vb8p</t>
  </si>
  <si>
    <t>868a2vbtm</t>
  </si>
  <si>
    <t>Hard/Durable Tooling Work Order Flow Return Tool to Crib/Storage/Final Dest</t>
  </si>
  <si>
    <t>868a2vbf5</t>
  </si>
  <si>
    <t>Sales Orders Validate Repairs Sales Order Troubleshoot Sales Order Creation</t>
  </si>
  <si>
    <t>868dh6whm</t>
  </si>
  <si>
    <t>Capture, Process And Track Sustainment Repairs, Exchange And Services Orders</t>
  </si>
  <si>
    <t>O2C-040-040</t>
  </si>
  <si>
    <t>Vertex-Americas Indirect US Sales/Use Gen Detail Reports Tax Engine Use Tax</t>
  </si>
  <si>
    <t>868djpr6q</t>
  </si>
  <si>
    <t>Transmit Invoices &amp; Back-Up Transmit Invoice &amp; Back-up Reports to Customer</t>
  </si>
  <si>
    <t>868a2vave</t>
  </si>
  <si>
    <t>Issue Output</t>
  </si>
  <si>
    <t>O2C-050-030</t>
  </si>
  <si>
    <t>Issue Output Manage Billing Documents</t>
  </si>
  <si>
    <t>868a2v7fa</t>
  </si>
  <si>
    <t>Intercompany Document Matching</t>
  </si>
  <si>
    <t>RTR-030-040</t>
  </si>
  <si>
    <t>Create Initial Work Packages Baselining/NT Activities Assign Costing Sheet</t>
  </si>
  <si>
    <t>868bzngvc</t>
  </si>
  <si>
    <t>868d45h1z</t>
  </si>
  <si>
    <t>Indirect Tax Data Error Correction</t>
  </si>
  <si>
    <t>Consolidations &amp; Tax (Indirect Tax Data Error Correction L4)</t>
  </si>
  <si>
    <t>868a2v9vq</t>
  </si>
  <si>
    <t>868a2v7pm</t>
  </si>
  <si>
    <t>868a4zb61</t>
  </si>
  <si>
    <t>Maintain Charts of Accounts</t>
  </si>
  <si>
    <t>RTR-040-070</t>
  </si>
  <si>
    <t>GL Close (Maintain Charts of Accounts L4)</t>
  </si>
  <si>
    <t>868a2v9q2</t>
  </si>
  <si>
    <t>868dh6mpy</t>
  </si>
  <si>
    <t>868dh6d1h</t>
  </si>
  <si>
    <t>Supplier Quality: Approval Code Creation/Maintenance &amp; Text Key Mapping_M</t>
  </si>
  <si>
    <t>868a2v6re_M</t>
  </si>
  <si>
    <t>Supplier Approvals Certification</t>
  </si>
  <si>
    <t>868ccafq0</t>
  </si>
  <si>
    <t>868cca0t1</t>
  </si>
  <si>
    <t>868a2v9bp</t>
  </si>
  <si>
    <t>868a2v8b0</t>
  </si>
  <si>
    <t>Maintain Chart of Accounts Review Requests for Master Record Maintenance</t>
  </si>
  <si>
    <t>868a4zcex</t>
  </si>
  <si>
    <t>Sales Orders Update Repairs Sales Order Validate Contract Modifications</t>
  </si>
  <si>
    <t>868dhfvkh</t>
  </si>
  <si>
    <t>868dfz66w</t>
  </si>
  <si>
    <t>868a480vg</t>
  </si>
  <si>
    <t>Perform Revenue Recognition and Cost Calculation</t>
  </si>
  <si>
    <t>RTR-010-050</t>
  </si>
  <si>
    <t>Collect &amp; Process Actuals (Update Project Finance Master Data L4)</t>
  </si>
  <si>
    <t>868bzngvp</t>
  </si>
  <si>
    <t>868dh6mpk</t>
  </si>
  <si>
    <t>868dh6f1g</t>
  </si>
  <si>
    <t>Supplier Quality: Quality Record Queue Report (Run the ZMMQR Report)_M</t>
  </si>
  <si>
    <t>868cca5n7</t>
  </si>
  <si>
    <t>Supply Chain: Non-Consumable Property (Drop Shipping, BFM, GFE, CFE)_M</t>
  </si>
  <si>
    <t>868a2vbj9_M</t>
  </si>
  <si>
    <t>Non-Consumable Property: Drop Shipping, BFM, GFE, CFE</t>
  </si>
  <si>
    <t>PTP-020-080</t>
  </si>
  <si>
    <t>Work with Unapplied Cash Manually Record &amp; Auto Record Unapplied Cash</t>
  </si>
  <si>
    <t>868a2v9mw</t>
  </si>
  <si>
    <t>868a2vb0u</t>
  </si>
  <si>
    <t>Hard/Durable Tooling Create Action Request (TAR)/ Plant Maint Request</t>
  </si>
  <si>
    <t>868a2v7wg</t>
  </si>
  <si>
    <t>868c1n2qg</t>
  </si>
  <si>
    <t>Material Cost Estimate Lifecycle Management &amp; Reporting</t>
  </si>
  <si>
    <t>PTP-070-010</t>
  </si>
  <si>
    <t>MCE Lifecycle Management &amp; Reporting</t>
  </si>
  <si>
    <t>Transfer pWBS to aWBS Final Work Packages/Acct Assign Issue Final WAD</t>
  </si>
  <si>
    <t>868dh6mmb</t>
  </si>
  <si>
    <t>Sales Orders Update Repairs Sales Order Cancel Sales Order Line Items</t>
  </si>
  <si>
    <t>868dhfvvr</t>
  </si>
  <si>
    <t>868cca7dd</t>
  </si>
  <si>
    <t>868cca3te</t>
  </si>
  <si>
    <t>Accounts Payable: Submit/Approve Expedited Payment Requests, Pt. 1_M</t>
  </si>
  <si>
    <t>Accounts Payable: Submit/Approve Expedited Payment Requests, Pt. 2_M</t>
  </si>
  <si>
    <t>868a37228_M</t>
  </si>
  <si>
    <t>868a2v8a8</t>
  </si>
  <si>
    <t>Collect Cash</t>
  </si>
  <si>
    <t>O2C-060-010</t>
  </si>
  <si>
    <t>Collect Cash, Take Corrective Action</t>
  </si>
  <si>
    <t>868a488va</t>
  </si>
  <si>
    <t>Settle Costs/Revenues</t>
  </si>
  <si>
    <t>RTR-010-070</t>
  </si>
  <si>
    <t>Collect &amp; Process Actuals (Settle Costs/ Revenues L4)</t>
  </si>
  <si>
    <t>868a48cuf</t>
  </si>
  <si>
    <t>Sales Orders: Create Repairs Sales Order: Create Repairs Sales Order</t>
  </si>
  <si>
    <t>868dh6u07</t>
  </si>
  <si>
    <t>Sales Orders Update Repairs Sales Order Sales Order Mass Upload Tool</t>
  </si>
  <si>
    <t>868dhfv7n</t>
  </si>
  <si>
    <t>Sales Orders Update Repairs Sales Order Validate Sales Order Updates</t>
  </si>
  <si>
    <t>868dhfveq</t>
  </si>
  <si>
    <t>868cca5n9</t>
  </si>
  <si>
    <t>868c1zjn5</t>
  </si>
  <si>
    <t>868dj41jw</t>
  </si>
  <si>
    <t>Work with Unapplied Cash/Credit Balances for Clearing Open Rec'bles</t>
  </si>
  <si>
    <t>868a2v5rx</t>
  </si>
  <si>
    <t>868a2v6rm</t>
  </si>
  <si>
    <t>868cca3tc</t>
  </si>
  <si>
    <t>868a2v6gq_M</t>
  </si>
  <si>
    <t>868dj4165</t>
  </si>
  <si>
    <t>868a2v6aa</t>
  </si>
  <si>
    <t>868dfz66d</t>
  </si>
  <si>
    <t>Review General Ledger Balances</t>
  </si>
  <si>
    <t>RTR-040-280</t>
  </si>
  <si>
    <t>GL Close (Review General Ledger Balances L4)</t>
  </si>
  <si>
    <t>868dj46u0</t>
  </si>
  <si>
    <t>868a2v6v9</t>
  </si>
  <si>
    <t>868a2v674</t>
  </si>
  <si>
    <t>Sales Orders: Create Repairs Sales Order: Search for Sales Orders</t>
  </si>
  <si>
    <t>868dh6u2u</t>
  </si>
  <si>
    <t>Sales Orders Update Repairs Sales Order Consult Demand Management</t>
  </si>
  <si>
    <t>868dhftz7</t>
  </si>
  <si>
    <t>868cca0t0</t>
  </si>
  <si>
    <t>868c1rhqz</t>
  </si>
  <si>
    <t>868dq06q5</t>
  </si>
  <si>
    <t>868c1zjzg</t>
  </si>
  <si>
    <t>Hard/Durable Tooling Handling Send Equip to Auth Repair Location</t>
  </si>
  <si>
    <t>868a2v80m</t>
  </si>
  <si>
    <t>Revenue Recognition Identify Revenue Recognition Method (Step 2)</t>
  </si>
  <si>
    <t>868a47kpr</t>
  </si>
  <si>
    <t>868a481xa</t>
  </si>
  <si>
    <t>868a48c3t</t>
  </si>
  <si>
    <t>868dq07hk</t>
  </si>
  <si>
    <t>Vertex-Americas Indirect US Sales/Use Tax Compliance &amp; Reporting</t>
  </si>
  <si>
    <t>868aakc2n</t>
  </si>
  <si>
    <t>Controlled Tooling: Hard/Durable Tooling: Location Management_M</t>
  </si>
  <si>
    <t>IPASS Analytics Composer: Create Custom Sus Analytics Reports_M</t>
  </si>
  <si>
    <t>868a2v7kn_M</t>
  </si>
  <si>
    <t>IPASS</t>
  </si>
  <si>
    <t>No L3 code available for IPASS</t>
  </si>
  <si>
    <t>Supplier Quality: ASN Controls &amp; Quality Notification (QNote)_M</t>
  </si>
  <si>
    <t>Supplier Quality: Purchase Order Report (Run the ZPOR Report)_M</t>
  </si>
  <si>
    <t>868c1rt38</t>
  </si>
  <si>
    <t>868a2v6t9</t>
  </si>
  <si>
    <t>868a2vbwy</t>
  </si>
  <si>
    <t>Controlled Tooling: Hard/Durable Tooling: Maintenance Part B_M</t>
  </si>
  <si>
    <t>IPASS Trace: Search for Part or End Item Maintenance History_M</t>
  </si>
  <si>
    <t>868a2v66p_M</t>
  </si>
  <si>
    <t>Maintain Gpd Master Data</t>
  </si>
  <si>
    <t>RTR-010-120</t>
  </si>
  <si>
    <t>Maintain GPD Master Data (but GPD &gt; PMMO in S/4)</t>
  </si>
  <si>
    <t>Sales Orders Update Repairs Sales Order Manage Delivery Blocks</t>
  </si>
  <si>
    <t>868dhfvpq</t>
  </si>
  <si>
    <t>Sales Orders Validate Repairs Sales Order Validate Sales Order</t>
  </si>
  <si>
    <t>868dh6wau</t>
  </si>
  <si>
    <t>SCDS: Tool Use: How to Ingest/Import Requirements from DOORS_M</t>
  </si>
  <si>
    <t>SCDS</t>
  </si>
  <si>
    <t>No L3 code available for SCDS</t>
  </si>
  <si>
    <t>Supplier Quality: Inspection Relevance Determination Program_M</t>
  </si>
  <si>
    <t>868c1rzj2</t>
  </si>
  <si>
    <t>868dq07hj</t>
  </si>
  <si>
    <t>868dj45z4</t>
  </si>
  <si>
    <t>868dj4crv</t>
  </si>
  <si>
    <t>Accounts Payable: Approve/Reject Expedited Payment Requests_M</t>
  </si>
  <si>
    <t>868a372rj_M</t>
  </si>
  <si>
    <t>Create Baseline/Discrete Work Packages &amp; Assign Costing Sheet</t>
  </si>
  <si>
    <t>868bzk8h0</t>
  </si>
  <si>
    <t>868a2vc34</t>
  </si>
  <si>
    <t>868dj46nc</t>
  </si>
  <si>
    <t>868a2v87k</t>
  </si>
  <si>
    <t>868a2vapn</t>
  </si>
  <si>
    <t>868a2v7rr</t>
  </si>
  <si>
    <t>MCE: BOM Transactions (Display BOM Transaction in S/4HANA)_M</t>
  </si>
  <si>
    <t>868a2v90k</t>
  </si>
  <si>
    <t>868a2v5j2</t>
  </si>
  <si>
    <t>868dj40zj</t>
  </si>
  <si>
    <t>868dj46b1</t>
  </si>
  <si>
    <t>Controlled Tooling: Hard/Durable Tooling: Work Order Flow_M</t>
  </si>
  <si>
    <t>868b5u0pt</t>
  </si>
  <si>
    <t>Perform Cost Allocations</t>
  </si>
  <si>
    <t>RTR-040-400</t>
  </si>
  <si>
    <t>Collect &amp; Process Actuals (Manage Exceptions)</t>
  </si>
  <si>
    <t>868ccajv0</t>
  </si>
  <si>
    <t>868c1rzhy</t>
  </si>
  <si>
    <t>868ccaad9</t>
  </si>
  <si>
    <t>868cca9yy</t>
  </si>
  <si>
    <t>868dj41dx</t>
  </si>
  <si>
    <t>868dj42p9</t>
  </si>
  <si>
    <t>868dj468a</t>
  </si>
  <si>
    <t>868dj46fn</t>
  </si>
  <si>
    <t>868a2v9uy</t>
  </si>
  <si>
    <t>Perform Asset Inventory</t>
  </si>
  <si>
    <t>ATR-030-040</t>
  </si>
  <si>
    <t>Sales Orders Update Repairs Sales Order Update Sales Order</t>
  </si>
  <si>
    <t>868dhfu65</t>
  </si>
  <si>
    <t>868cca0t2</t>
  </si>
  <si>
    <t>868a2vbbg</t>
  </si>
  <si>
    <t>868a2v7x0</t>
  </si>
  <si>
    <t>868ccaad7</t>
  </si>
  <si>
    <t>868a2v77a</t>
  </si>
  <si>
    <t>868a2v5kr</t>
  </si>
  <si>
    <t>868a47d04</t>
  </si>
  <si>
    <t>868a47z89</t>
  </si>
  <si>
    <t>Obsolescence Management Tech Refresh Plans/Roadmapping_M</t>
  </si>
  <si>
    <t>868a2uztk_M</t>
  </si>
  <si>
    <t>Obsolescence Management</t>
  </si>
  <si>
    <t>DTS-040-072</t>
  </si>
  <si>
    <t>868a2v7ma</t>
  </si>
  <si>
    <t>868cca9yx</t>
  </si>
  <si>
    <t xml:space="preserve">Supply Chain: Long Term Agreements (Outline Agreements) </t>
  </si>
  <si>
    <t>868dq4vxu</t>
  </si>
  <si>
    <t>868byrx87_M</t>
  </si>
  <si>
    <t>868dj40g8</t>
  </si>
  <si>
    <t>868dj42ym</t>
  </si>
  <si>
    <t>Controlled Tooling: Hard/Durable Tooling: Maintenance_M</t>
  </si>
  <si>
    <t>868c1mtyd</t>
  </si>
  <si>
    <t>Sales Orders: Validate End Item or Spares Sales Order_M</t>
  </si>
  <si>
    <t>868a2v68z_M</t>
  </si>
  <si>
    <t>868dj412k</t>
  </si>
  <si>
    <t>868dj4367</t>
  </si>
  <si>
    <t>868a37cc3</t>
  </si>
  <si>
    <t>868a2v9pu</t>
  </si>
  <si>
    <t>Controlled Tooling: Hard/Durable Tooling: Inspection_M</t>
  </si>
  <si>
    <t>Financial Accounting: Review General Ledger Balances_M</t>
  </si>
  <si>
    <t>868a2vc2x</t>
  </si>
  <si>
    <t>Supplier Quality: Purchase Requisition Change Module_M</t>
  </si>
  <si>
    <t>868c1rhqy</t>
  </si>
  <si>
    <t>Accounts Payable: Review &amp; Block Automatic Payments_M</t>
  </si>
  <si>
    <t>868a3748x_M</t>
  </si>
  <si>
    <t>868a2v8ma</t>
  </si>
  <si>
    <t>Sales Orders: Create End Item or Spares Sales Order_M</t>
  </si>
  <si>
    <t>Sales Orders: Update End Item or Spares Sales Order_M</t>
  </si>
  <si>
    <t>868dj42gm</t>
  </si>
  <si>
    <t>868a3792j</t>
  </si>
  <si>
    <t>868a2v8hv</t>
  </si>
  <si>
    <t>Post Invoice</t>
  </si>
  <si>
    <t>O2C-050-020</t>
  </si>
  <si>
    <t>868a2v6bc</t>
  </si>
  <si>
    <t>Controlled Tooling: Hard/Durable Tooling: Handling_M</t>
  </si>
  <si>
    <t>868b5u08e</t>
  </si>
  <si>
    <t>868bzhy35</t>
  </si>
  <si>
    <t>868c1rhqx</t>
  </si>
  <si>
    <t>868dj40mr</t>
  </si>
  <si>
    <t>868c1n3qb</t>
  </si>
  <si>
    <t>868dpxqzy</t>
  </si>
  <si>
    <t>Purchase Order Generation, Approval And Release Strategy</t>
  </si>
  <si>
    <t>PTP-020-090</t>
  </si>
  <si>
    <t>PO Generation, Approval &amp; Release Strategy</t>
  </si>
  <si>
    <t>868a2vajb</t>
  </si>
  <si>
    <t>RTR-040-050</t>
  </si>
  <si>
    <t>868a4erk6</t>
  </si>
  <si>
    <t>868c1rzhz</t>
  </si>
  <si>
    <t>868dp11wr</t>
  </si>
  <si>
    <t>868dj40rx</t>
  </si>
  <si>
    <t>Accounts Payable: Process Direct Debit Payments_M</t>
  </si>
  <si>
    <t>Accounts Payable: Process Hedge Payments, Pt. 1_M</t>
  </si>
  <si>
    <t>868a372yd_M</t>
  </si>
  <si>
    <t>Accounts Payable: Process Hedge Payments, Pt. 2_M</t>
  </si>
  <si>
    <t>868a37378_M</t>
  </si>
  <si>
    <t>868a37evm</t>
  </si>
  <si>
    <t>868c1n35e</t>
  </si>
  <si>
    <t>868a2v8gy</t>
  </si>
  <si>
    <t>868ccafq2</t>
  </si>
  <si>
    <t>Supply Chain: Buyer/Customer Furnished Property_M</t>
  </si>
  <si>
    <t>868dq07hc_M</t>
  </si>
  <si>
    <t>Accounts Payable: Process Escheatment Payments_M</t>
  </si>
  <si>
    <t>868a37bwj_M</t>
  </si>
  <si>
    <t>868c1mmct</t>
  </si>
  <si>
    <t>868a2v68n</t>
  </si>
  <si>
    <t>868cca0t4</t>
  </si>
  <si>
    <t>868dpxrer</t>
  </si>
  <si>
    <t>Controlled Tooling: Perishable Tooling Part B_M</t>
  </si>
  <si>
    <t>868a2v6ux</t>
  </si>
  <si>
    <t>868c1n8wb</t>
  </si>
  <si>
    <t>868b5u17u</t>
  </si>
  <si>
    <t>868a2v5rr</t>
  </si>
  <si>
    <t>868a2v7gu</t>
  </si>
  <si>
    <t>868a2v7h1</t>
  </si>
  <si>
    <t>868a2vbc2</t>
  </si>
  <si>
    <t>Supplier Quality: Maintain WF User Assignment_M</t>
  </si>
  <si>
    <t>868a2v8tw</t>
  </si>
  <si>
    <t>868byye4b_M</t>
  </si>
  <si>
    <t>868a2v8e7</t>
  </si>
  <si>
    <t>868a2v9h6</t>
  </si>
  <si>
    <t>868c1rzj3</t>
  </si>
  <si>
    <t>868d45mm6</t>
  </si>
  <si>
    <t>868byrubk_M</t>
  </si>
  <si>
    <t>868bzngvm</t>
  </si>
  <si>
    <t>868a37cgb</t>
  </si>
  <si>
    <t>868a2v7x8_M</t>
  </si>
  <si>
    <t>868a2v62b_M</t>
  </si>
  <si>
    <t>Obsolescence Management Using CDATS Part 1_M</t>
  </si>
  <si>
    <t>868a2uzkq_M</t>
  </si>
  <si>
    <t>Obsolescence Management Using CDATS Part 2_M</t>
  </si>
  <si>
    <t>868a2v25w_M</t>
  </si>
  <si>
    <t>Obsolescence Management Using CDATS Part 3_M</t>
  </si>
  <si>
    <t>868a2uy93_M</t>
  </si>
  <si>
    <t>Prod Ops: Deliver Incoming &amp; Resolve Grief_M</t>
  </si>
  <si>
    <t>Sales Orders: Validate Repairs Sales Order_M</t>
  </si>
  <si>
    <t>Supplier Quality: Current Approvals Report_M</t>
  </si>
  <si>
    <t>868a2vbct</t>
  </si>
  <si>
    <t>868a2v8p2</t>
  </si>
  <si>
    <t>868a2v65n</t>
  </si>
  <si>
    <t>868a4dfw2</t>
  </si>
  <si>
    <t>AR/AP Regrouping</t>
  </si>
  <si>
    <t>RTR-040-250</t>
  </si>
  <si>
    <t>GL Close (AR/AP Grouping L4)</t>
  </si>
  <si>
    <t>Financial Accounting: Revenue Recognition_M</t>
  </si>
  <si>
    <t>868byybuu_M</t>
  </si>
  <si>
    <t>868cbxfch</t>
  </si>
  <si>
    <t>868ccafpz</t>
  </si>
  <si>
    <t>868a2v7z8</t>
  </si>
  <si>
    <t>868ccaada</t>
  </si>
  <si>
    <t>868a37atn</t>
  </si>
  <si>
    <t>Prod Ops: Manage Internal Transportation_M</t>
  </si>
  <si>
    <t>Sales Orders: Create Repairs Sales Order_M</t>
  </si>
  <si>
    <t>Sales Orders: Update Repairs Sales Order_M</t>
  </si>
  <si>
    <t>SCDS: Tool Use: SCDS DCAM (or AIM) Model_M</t>
  </si>
  <si>
    <t>868ccafpy</t>
  </si>
  <si>
    <t>868cca9yr</t>
  </si>
  <si>
    <t>868c1rx8z</t>
  </si>
  <si>
    <t>Controlled Tooling: Provide Disposition_M</t>
  </si>
  <si>
    <t>Supplier Quality: Quality Clause Groups_M</t>
  </si>
  <si>
    <t>868dpxrtm</t>
  </si>
  <si>
    <t>868dpxtgd</t>
  </si>
  <si>
    <t>868a2vaku</t>
  </si>
  <si>
    <t>Billing: Transmit Invoices and Back-Up_M</t>
  </si>
  <si>
    <t>868a2vbb3</t>
  </si>
  <si>
    <t>Obsolescence Management Spares Impacts_M</t>
  </si>
  <si>
    <t>868a2uze7_M</t>
  </si>
  <si>
    <t>868a2vbr1</t>
  </si>
  <si>
    <t>868dq07hm</t>
  </si>
  <si>
    <t>868a37cx9</t>
  </si>
  <si>
    <t>868a2vb4v</t>
  </si>
  <si>
    <t>868a2v6a2</t>
  </si>
  <si>
    <t>868a2v8ev</t>
  </si>
  <si>
    <t>SCDS: Tool Use: Legacy Maturity Model_M</t>
  </si>
  <si>
    <t>Supplier Quality: Program Group Codes_M</t>
  </si>
  <si>
    <t>868a2v6bk_M</t>
  </si>
  <si>
    <t>868a2v6ky_M</t>
  </si>
  <si>
    <t>868a2vbm7_M</t>
  </si>
  <si>
    <t>Accounts Payable: Process Exceptions_M</t>
  </si>
  <si>
    <t>868a37aw4_M</t>
  </si>
  <si>
    <t>Billing: Confirm Billing Eligibility_M</t>
  </si>
  <si>
    <t>Billing: Work with Billing Documents_M</t>
  </si>
  <si>
    <t>868cca3tb</t>
  </si>
  <si>
    <t>868a37akz</t>
  </si>
  <si>
    <t>868a2vbzd</t>
  </si>
  <si>
    <t>MCE: Contracts &amp; Outline Agreements_M</t>
  </si>
  <si>
    <t>868a2v78c_M</t>
  </si>
  <si>
    <t>868a2v5qp</t>
  </si>
  <si>
    <t>868a2v77w</t>
  </si>
  <si>
    <t>868a2va1m</t>
  </si>
  <si>
    <t>Prod Ops: Kits &amp; Fabrication Orders_M</t>
  </si>
  <si>
    <t>868b4675x_M</t>
  </si>
  <si>
    <t>868dj7c2q</t>
  </si>
  <si>
    <t>868a2v8fn</t>
  </si>
  <si>
    <t>Supplier Quality: Workflow Settings_M</t>
  </si>
  <si>
    <t>868a378yq</t>
  </si>
  <si>
    <t>868c1xdym</t>
  </si>
  <si>
    <t>868a37fep</t>
  </si>
  <si>
    <t>Asset Management: Inventory Counts_M</t>
  </si>
  <si>
    <t>868a2vb6q</t>
  </si>
  <si>
    <t>868da7c3a</t>
  </si>
  <si>
    <t>868da7d5x</t>
  </si>
  <si>
    <t>Product Costing: Manage Exceptions_M</t>
  </si>
  <si>
    <t>868bzjzef</t>
  </si>
  <si>
    <t>868a2v5fc</t>
  </si>
  <si>
    <t>868ccajuz</t>
  </si>
  <si>
    <t>Search for Vendor Approvals in Excel</t>
  </si>
  <si>
    <t>868cca7de</t>
  </si>
  <si>
    <t>Supplier Quality: Vendor Approvals_M</t>
  </si>
  <si>
    <t>868a2v8qx_M</t>
  </si>
  <si>
    <t>868cca5n8</t>
  </si>
  <si>
    <t>868a2v5mr</t>
  </si>
  <si>
    <t>868a2vb3r</t>
  </si>
  <si>
    <t>MCE: Manage Purchase Info Records_M</t>
  </si>
  <si>
    <t>868a2vc2g_M</t>
  </si>
  <si>
    <t>868c1mp7q</t>
  </si>
  <si>
    <t>868a2v9x0</t>
  </si>
  <si>
    <t>868cca7dc</t>
  </si>
  <si>
    <t>868a37crc</t>
  </si>
  <si>
    <t>868a2v6c8</t>
  </si>
  <si>
    <t>868a2v601</t>
  </si>
  <si>
    <t>Supplier Quality: Maintain ZQUAL_M</t>
  </si>
  <si>
    <t>868a2v6qh_M</t>
  </si>
  <si>
    <t>868a3c359</t>
  </si>
  <si>
    <t>868c1mppw</t>
  </si>
  <si>
    <t>868a38mxv</t>
  </si>
  <si>
    <t>868a2v82e</t>
  </si>
  <si>
    <t>868a2v9vb</t>
  </si>
  <si>
    <t>868a2vbt8</t>
  </si>
  <si>
    <t>868c1rbdy</t>
  </si>
  <si>
    <t>Supply Chain: Supplier Capacity_M</t>
  </si>
  <si>
    <t>868a2v94c</t>
  </si>
  <si>
    <t>868a2vbr6</t>
  </si>
  <si>
    <t>868b41hhe</t>
  </si>
  <si>
    <t>Planning Execution</t>
  </si>
  <si>
    <t>PTS-040-030</t>
  </si>
  <si>
    <t>868a373hd</t>
  </si>
  <si>
    <t>868a371fg</t>
  </si>
  <si>
    <t>868a2v7uf</t>
  </si>
  <si>
    <t>868a482h5</t>
  </si>
  <si>
    <t>Prod Ops: Perform Cycle Count_M</t>
  </si>
  <si>
    <t>Prod Ops: Prepare for Kitting_M</t>
  </si>
  <si>
    <t>Production Picking</t>
  </si>
  <si>
    <t>ITC-010-010</t>
  </si>
  <si>
    <t>868a2v9qq</t>
  </si>
  <si>
    <t>868c1znd1</t>
  </si>
  <si>
    <t>868a2vav3</t>
  </si>
  <si>
    <t>868a2vb0m</t>
  </si>
  <si>
    <t>868a4yd19_M</t>
  </si>
  <si>
    <t>Production Staging</t>
  </si>
  <si>
    <t>ITC-010-020</t>
  </si>
  <si>
    <t>868a2v9y6</t>
  </si>
  <si>
    <t>868a2v6t3_M</t>
  </si>
  <si>
    <t>IT Procurement</t>
  </si>
  <si>
    <t>PTP-020-050</t>
  </si>
  <si>
    <t>868c1zqwr</t>
  </si>
  <si>
    <t>868a2v63w</t>
  </si>
  <si>
    <t>868c0we4z</t>
  </si>
  <si>
    <t>868a2v5t7</t>
  </si>
  <si>
    <t>868c0wc7w</t>
  </si>
  <si>
    <t>868a2va99_M</t>
  </si>
  <si>
    <t>868a2v8bv</t>
  </si>
  <si>
    <t>868bzngvh</t>
  </si>
  <si>
    <t>868bzngvn</t>
  </si>
  <si>
    <t>868a2vbwh</t>
  </si>
  <si>
    <t>868cca7db</t>
  </si>
  <si>
    <t>868dpxqem</t>
  </si>
  <si>
    <t>868a2v6uu</t>
  </si>
  <si>
    <t>868a2v6j1</t>
  </si>
  <si>
    <t>868a2v9up</t>
  </si>
  <si>
    <t>868a2v9jy</t>
  </si>
  <si>
    <t>868a3741k</t>
  </si>
  <si>
    <t>868a2v9m6</t>
  </si>
  <si>
    <t>868a2v6vm</t>
  </si>
  <si>
    <t>868cbxdh2</t>
  </si>
  <si>
    <t>868c175ec</t>
  </si>
  <si>
    <t>868a37f2u</t>
  </si>
  <si>
    <t>868a371j7</t>
  </si>
  <si>
    <t>MCE: MCE Inventory &amp; Parts Reporting</t>
  </si>
  <si>
    <t>868c1mzwh</t>
  </si>
  <si>
    <t>868a2uwuy_M</t>
  </si>
  <si>
    <t>868dpxqp4</t>
  </si>
  <si>
    <t>868a373tm</t>
  </si>
  <si>
    <t>868a371r2</t>
  </si>
  <si>
    <t>868c1mnu6</t>
  </si>
  <si>
    <t>868a374cz</t>
  </si>
  <si>
    <t>868a2v991</t>
  </si>
  <si>
    <t>868c1mknh</t>
  </si>
  <si>
    <t>868c1rygb</t>
  </si>
  <si>
    <t>868cbxjc4</t>
  </si>
  <si>
    <t>868c1zrkm</t>
  </si>
  <si>
    <t>868a37fkt</t>
  </si>
  <si>
    <t>868a2v7m5</t>
  </si>
  <si>
    <t>868ccajuy</t>
  </si>
  <si>
    <t>868a378p3</t>
  </si>
  <si>
    <t>868c1rcht</t>
  </si>
  <si>
    <t>868bzj988</t>
  </si>
  <si>
    <t>868bzke5j</t>
  </si>
  <si>
    <t>868a37fx1</t>
  </si>
  <si>
    <t>868b467qz</t>
  </si>
  <si>
    <t>868a2v817</t>
  </si>
  <si>
    <t>868a2v8qa</t>
  </si>
  <si>
    <t>868a2v7h9</t>
  </si>
  <si>
    <t>868c1zt02</t>
  </si>
  <si>
    <t>868c176j7</t>
  </si>
  <si>
    <t>868a2v6r2</t>
  </si>
  <si>
    <t>868a2v9nz</t>
  </si>
  <si>
    <t>868a2v7ew</t>
  </si>
  <si>
    <t>868a2vaa9</t>
  </si>
  <si>
    <t>868a2vbez</t>
  </si>
  <si>
    <t>868a2v8dw</t>
  </si>
  <si>
    <t>868a2v92y</t>
  </si>
  <si>
    <t>868a2v7me</t>
  </si>
  <si>
    <t>Equipment Disposition Post-Disposition Review Transfer Disposition/Reinstatement</t>
  </si>
  <si>
    <t>868a2v7vd</t>
  </si>
  <si>
    <t>Disposition Asset</t>
  </si>
  <si>
    <t>ATR-030-050</t>
  </si>
  <si>
    <t>Manage Global Tax Prov Prepare Other Forecasted Perm Adjustments by Legal Entity</t>
  </si>
  <si>
    <t>868a2v6g4</t>
  </si>
  <si>
    <t>Manage Global Tax Provision</t>
  </si>
  <si>
    <t>RTR-030-060</t>
  </si>
  <si>
    <t>Consolidations &amp; Tax (Manage Global Tax Provision L4)</t>
  </si>
  <si>
    <t>US Fed Tax Return Prepare Book/Tax Deprec, Tax Gain/Loss, CIP, Tax Amort, Adjust</t>
  </si>
  <si>
    <t>868a2v6ee</t>
  </si>
  <si>
    <t>US Federal Tax Return</t>
  </si>
  <si>
    <t>RTR-030-090</t>
  </si>
  <si>
    <t>Consolidations &amp; Tax (US Federal Tax Return L4)</t>
  </si>
  <si>
    <t>US Fed Tax Prov Yr-End Tasks Generate Invt'y Data by Juris from SAP Fixed Assets</t>
  </si>
  <si>
    <t>868a2vbed</t>
  </si>
  <si>
    <t>US State Tax Provision - Year-End</t>
  </si>
  <si>
    <t>RTR-030-070</t>
  </si>
  <si>
    <t>Consolidations &amp; Tax (US State Tax Provision: Year-End L4)</t>
  </si>
  <si>
    <t>868a2vbxd</t>
  </si>
  <si>
    <t>868a2vbjg</t>
  </si>
  <si>
    <t>US State Tax Return</t>
  </si>
  <si>
    <t>Consolidations &amp; Tax (US State Tax Return L4)</t>
  </si>
  <si>
    <t>New Lease Contract Valuation (Post Run) Add Add'l Param's to Lease from iCertis</t>
  </si>
  <si>
    <t>868a2v95t</t>
  </si>
  <si>
    <t>Disposition, Decommission, and Miscellaneous Transactions (Software Subscription Licenses)</t>
  </si>
  <si>
    <t>New Lease Contract Valuation (Test Run) Add Add'l Param's to Lease from iCertis</t>
  </si>
  <si>
    <t>868a2v9j2</t>
  </si>
  <si>
    <t>Disposition an Asset Prepare a Loss Report Indicate Record Should be Unembedded</t>
  </si>
  <si>
    <t>868a2v9dy</t>
  </si>
  <si>
    <t>Equipment Disposition Records &amp; Requirements Indicate Record Should be Embedded</t>
  </si>
  <si>
    <t>868a2va0f</t>
  </si>
  <si>
    <t>Review a Loss Report Review/Determine if any Special Reporting Conditions Exist</t>
  </si>
  <si>
    <t>868a2v8ft</t>
  </si>
  <si>
    <t>868axyb8k</t>
  </si>
  <si>
    <t>Distribute/Cost/Execute/Analyze Pegging Pegging &amp; Distribution Std Error/Report</t>
  </si>
  <si>
    <t>868a2v7u6</t>
  </si>
  <si>
    <t>Collect &amp; Process Actuals (Execute and Analyze Pegging L4)</t>
  </si>
  <si>
    <t>Distribute &amp; Analyze Cost/Execute &amp; Analyze Pegging Execute Pegging Assignments</t>
  </si>
  <si>
    <t>868a2vah4</t>
  </si>
  <si>
    <t>Create Program Common ID</t>
  </si>
  <si>
    <t>PLP-030-010</t>
  </si>
  <si>
    <t>Create Program Common ID (Project Systems)</t>
  </si>
  <si>
    <t>868a2vc05</t>
  </si>
  <si>
    <t>US Fed Tax Prov YrEnd Tasks Obtain Pension/OPEB Plan Details from Benefits Team</t>
  </si>
  <si>
    <t>868a2vax1</t>
  </si>
  <si>
    <t>US Federal Tax Provision - Year-End</t>
  </si>
  <si>
    <t>Consolidations &amp; Tax (US Federal Tax Provision - Year End L4)</t>
  </si>
  <si>
    <t>US Federal Tax Return Generate Trial Balance by Legal Entity (Financial Consol)</t>
  </si>
  <si>
    <t>868a2vb6c</t>
  </si>
  <si>
    <t>868a2v8vn</t>
  </si>
  <si>
    <t>868bdhy3h</t>
  </si>
  <si>
    <t>Manage Global Tax Prov Obtain Forecasted FY Pretax Book Income by Legal Entity</t>
  </si>
  <si>
    <t>868a2v5yd</t>
  </si>
  <si>
    <t>US Fed Tax Prov Yr-End Tasks Validate Apportion Data Extracted to Finc'l Stmts</t>
  </si>
  <si>
    <t>868a2vbcy</t>
  </si>
  <si>
    <t>868a2vbnb</t>
  </si>
  <si>
    <t>Change or Renew Contract Update "Lease In" Contract Renewal, Escalation, Etc.</t>
  </si>
  <si>
    <t>868a2v8uh</t>
  </si>
  <si>
    <t>Disposition an Asset Prepare a Loss Report Indicate Record Should be Embedded</t>
  </si>
  <si>
    <t>868a2v8uw</t>
  </si>
  <si>
    <t>Equip Disposition Records &amp; Requirements Indicate Record Should be Unembedded</t>
  </si>
  <si>
    <t>868a2vbjw</t>
  </si>
  <si>
    <t>Preparing for an Equip Transfer Property Management Analyst Attaches Document</t>
  </si>
  <si>
    <t>868a2vbg6</t>
  </si>
  <si>
    <t>Generate &amp; Attach Invoices Manually Generate &amp; Attach Billing Back-up Reports</t>
  </si>
  <si>
    <t>868a2vc1c</t>
  </si>
  <si>
    <t>Issue Output Create Billing Documents</t>
  </si>
  <si>
    <t>Distribute &amp; Analyze Cost/Execute &amp; Analyze Pegging Execute Cost Distribution</t>
  </si>
  <si>
    <t>868a2v9pj</t>
  </si>
  <si>
    <t>New Lease Contract Valuation (Post Run) Review &amp; Approve "Lease In" Contract</t>
  </si>
  <si>
    <t>868a2v681</t>
  </si>
  <si>
    <t>New Lease Contract Valuation (Test Run) Review &amp; Approve "Lease In" Contract</t>
  </si>
  <si>
    <t>868a2v9b2</t>
  </si>
  <si>
    <t>Preparing for an Equipment Transfer Investigate &amp; Determine Course of Action</t>
  </si>
  <si>
    <t>868a2v7wx</t>
  </si>
  <si>
    <t>868dguu2g</t>
  </si>
  <si>
    <t>Develop Capital Long Range Plan</t>
  </si>
  <si>
    <t>ATR-020-010</t>
  </si>
  <si>
    <t>Develop CLRP</t>
  </si>
  <si>
    <t>US Fed Tax Prov Yr-End Tasks Generate Sales Data by Juris fr Sales/Distr Mod</t>
  </si>
  <si>
    <t>868a2vaze</t>
  </si>
  <si>
    <t>US Fed Tax Prov Yr-End Tasks Generate R&amp;D Reports by Juris from SAP Proj Sys</t>
  </si>
  <si>
    <t>868a2vbrc</t>
  </si>
  <si>
    <t>US State Tax Return Generate Sales by Jurisdiction from Sales Distrib Module</t>
  </si>
  <si>
    <t>868a2v8xw</t>
  </si>
  <si>
    <t>US State Tax Return Generate Inventory Data by Jurisdiction from SAP Inv Doc</t>
  </si>
  <si>
    <t>868a2va7n</t>
  </si>
  <si>
    <t>Asset Transfer Records Include Entire Hierarchy (Inter-Company BA Transfer)</t>
  </si>
  <si>
    <t>868a2v926</t>
  </si>
  <si>
    <t>Creating a Custodian Transfer Simder Custodian Initiates Custodian Transfer</t>
  </si>
  <si>
    <t>868a2v5vk</t>
  </si>
  <si>
    <t>Equipment Disposition Records &amp; Requirements Perform UID Requirement Checks</t>
  </si>
  <si>
    <t>868a2v61a</t>
  </si>
  <si>
    <t>Preparing for an Equip Transfer Property Mgmt Analyst Starts Plant/Location</t>
  </si>
  <si>
    <t>868a2v7xz</t>
  </si>
  <si>
    <t>868ddv1ma</t>
  </si>
  <si>
    <t>US Fed Tax Prov Yr-End Tasks Generate Trial Balance by Legal Entity S/4HANA</t>
  </si>
  <si>
    <t>868a2v7pw</t>
  </si>
  <si>
    <t>868a2v781</t>
  </si>
  <si>
    <t>Equip Disposition Records/Reqs Review &amp; Determine Exit Calibribration Need</t>
  </si>
  <si>
    <t>868a2vaqw</t>
  </si>
  <si>
    <t>US Fed Tax Prov Yr-End Tasks Generate R&amp;D Reports from SAP Project Systems</t>
  </si>
  <si>
    <t>868a2v66c</t>
  </si>
  <si>
    <t>US Fed Tax Prov Yr-End Tasks Gen Trial Bal by Legal Entity (Finc'l Consol)</t>
  </si>
  <si>
    <t>868a2v8ud</t>
  </si>
  <si>
    <t>US Fed Tax Return Compute Tax Deprec, Tax Gain/Loss, Tax Amort Adjustments</t>
  </si>
  <si>
    <t>868a2v7am</t>
  </si>
  <si>
    <t>868a2v9hc</t>
  </si>
  <si>
    <t>US Fed Tax Prov Yr-End Tasks Generate Payroll by Juris from Payroll Report</t>
  </si>
  <si>
    <t>868a2v96b</t>
  </si>
  <si>
    <t>868a2v9q8</t>
  </si>
  <si>
    <t>868a2vay1</t>
  </si>
  <si>
    <t>Review a Custodian Transfer Receiver Custodian Reviews Custodian Transfer</t>
  </si>
  <si>
    <t>868a2v64q</t>
  </si>
  <si>
    <t>Review a Custodian Transfer Receiver Custodian Rejects Custodian Transfer</t>
  </si>
  <si>
    <t>868a2vaca</t>
  </si>
  <si>
    <t>868a2v8wn</t>
  </si>
  <si>
    <t>CLRP Capital: Change Requests: Create Budget Change Request with Estimate</t>
  </si>
  <si>
    <t>868a2v6au</t>
  </si>
  <si>
    <t>Execute Capital Long Range Plan</t>
  </si>
  <si>
    <t>ATR-020-020</t>
  </si>
  <si>
    <t>Execute CLRP (Manage Project Performance L4)</t>
  </si>
  <si>
    <t>868ddphjn</t>
  </si>
  <si>
    <t>868a2vc3d</t>
  </si>
  <si>
    <t>Develop CLRP (Manage Plan Financials L4)</t>
  </si>
  <si>
    <t>868a2v7vu</t>
  </si>
  <si>
    <t>868a2v7t9</t>
  </si>
  <si>
    <t>US Fed Tax Prov Yr-End Tasks Generate Rent Expense Data by Juris from SAP</t>
  </si>
  <si>
    <t>868a2vc0p</t>
  </si>
  <si>
    <t>Asset Acquisition SAP &amp; PIEE Interface Submit Property Contract Transfer</t>
  </si>
  <si>
    <t>868a2vbnt</t>
  </si>
  <si>
    <t>868bzu0z1</t>
  </si>
  <si>
    <t>Change or Renew Contract Update "Lease In" Contract with Valuation Rule</t>
  </si>
  <si>
    <t>868a2vbe3</t>
  </si>
  <si>
    <t>868a2v7r2</t>
  </si>
  <si>
    <t>868a2v8k1</t>
  </si>
  <si>
    <t>SAP Analytics Cloud: Review in-process depreciation forecast attributes</t>
  </si>
  <si>
    <t>868ddu78d</t>
  </si>
  <si>
    <t>Forecasting Depreciation</t>
  </si>
  <si>
    <t>ATR-020-030</t>
  </si>
  <si>
    <t>Distribute &amp; Analyze Cost/Execute &amp; Analyze Pegging Maintain Breakpoint</t>
  </si>
  <si>
    <t>868a2v8d3</t>
  </si>
  <si>
    <t>Manage Global Tax Provision Prepare Forecast Adjusts Accrual &amp; Reversal</t>
  </si>
  <si>
    <t>868a2v7q1</t>
  </si>
  <si>
    <t>US Fed Tax Prov Yr-End Tasks Review Eliminations &amp; Intercompany Balance</t>
  </si>
  <si>
    <t>868a2vbet</t>
  </si>
  <si>
    <t>868a2v658</t>
  </si>
  <si>
    <t>Disposition an Asset Prepare a Loss Report Perform Parent-Child Checks</t>
  </si>
  <si>
    <t>868a2va9m</t>
  </si>
  <si>
    <t>868a2v636</t>
  </si>
  <si>
    <t>868a2v5yz</t>
  </si>
  <si>
    <t>868dduwa5</t>
  </si>
  <si>
    <t>Product Costing: Distribute &amp; Analyze Cost/Execute &amp; Analyze Pegging_M</t>
  </si>
  <si>
    <t>868a2v6xr</t>
  </si>
  <si>
    <t>868a2vbmt</t>
  </si>
  <si>
    <t>Change or Renew Contract Review &amp; Approve Updated "Lease In" Contract</t>
  </si>
  <si>
    <t>868a2v938</t>
  </si>
  <si>
    <t>868a2v8v2</t>
  </si>
  <si>
    <t>868a2vbgm</t>
  </si>
  <si>
    <t>868dduvx9</t>
  </si>
  <si>
    <t>Manage Global Tax Prov Prepare R&amp;D Tax Credit Support by Jurisdiction</t>
  </si>
  <si>
    <t>868a2vbrn</t>
  </si>
  <si>
    <t>868a2v83p</t>
  </si>
  <si>
    <t>868a2vaar</t>
  </si>
  <si>
    <t>868a2v7b5</t>
  </si>
  <si>
    <t>Equip Disposition Records &amp; Requirements Perform Parent-Child Checks</t>
  </si>
  <si>
    <t>868a2v8h6</t>
  </si>
  <si>
    <t>868a2v61w</t>
  </si>
  <si>
    <t>SAP Analytics Cloud: Depreciation forecast Reporting Create Snapshot</t>
  </si>
  <si>
    <t>868ddu71d</t>
  </si>
  <si>
    <t>Overhead Stat Emergent: Create Stat Emergent Item for Unplanned Work</t>
  </si>
  <si>
    <t>868ddux7c</t>
  </si>
  <si>
    <t>US Fed Tax Prov YrEnd Tasks Obtain Stock-Based Comp Report (Non-SAP)</t>
  </si>
  <si>
    <t>868a2vbu2</t>
  </si>
  <si>
    <t>868a2vbk7</t>
  </si>
  <si>
    <t>868a2vaxe</t>
  </si>
  <si>
    <t>868a2v8zz</t>
  </si>
  <si>
    <t>868ddpk9r</t>
  </si>
  <si>
    <t>868a2v9t5</t>
  </si>
  <si>
    <t>868ddu9gr</t>
  </si>
  <si>
    <t>Incurred Cost Claim: Incurred Cost Claim Reports &amp; Reconciliation_M</t>
  </si>
  <si>
    <t>868a2uwc9_M</t>
  </si>
  <si>
    <t>Incurred Cost Claim</t>
  </si>
  <si>
    <t>PLP-070-050</t>
  </si>
  <si>
    <t>Incurred Cost Claim (Incurred Cost Claim)</t>
  </si>
  <si>
    <t>868a2uwey</t>
  </si>
  <si>
    <t>868axycd4</t>
  </si>
  <si>
    <t>868a2v73z</t>
  </si>
  <si>
    <t>868bdht92</t>
  </si>
  <si>
    <t>868a2v8jp</t>
  </si>
  <si>
    <t>Asset Management: Equipment Disposition Records and Requirements_M</t>
  </si>
  <si>
    <t>868a2v88v</t>
  </si>
  <si>
    <t>868ddph6h</t>
  </si>
  <si>
    <t>868ddv6kb</t>
  </si>
  <si>
    <t>868a2v7ar</t>
  </si>
  <si>
    <t>868a2v6xm</t>
  </si>
  <si>
    <t>868a2v9rz</t>
  </si>
  <si>
    <t>868dduw39</t>
  </si>
  <si>
    <t>868ddv663</t>
  </si>
  <si>
    <t>Supply Chain: Fieldglass Time and Expense Entry/Costing/Payment_M</t>
  </si>
  <si>
    <t>Service Procurement [Inc. Contingent Labor]</t>
  </si>
  <si>
    <t>PTP-020-040</t>
  </si>
  <si>
    <t>Service Procurement (Inc. Contingent Labor)</t>
  </si>
  <si>
    <t>868a2v92r</t>
  </si>
  <si>
    <t>868a2vbp8</t>
  </si>
  <si>
    <t>868a2v87a</t>
  </si>
  <si>
    <t>868ddphcm</t>
  </si>
  <si>
    <t>868dduw1a</t>
  </si>
  <si>
    <t>868a2v9yv</t>
  </si>
  <si>
    <t>868a2v89v</t>
  </si>
  <si>
    <t>868ddv6hq</t>
  </si>
  <si>
    <t>868a2v5tc</t>
  </si>
  <si>
    <t>868a2v760</t>
  </si>
  <si>
    <t>Asset Management: Disposition an Asset Prepare a Loss Report_M</t>
  </si>
  <si>
    <t>868a2v7m2</t>
  </si>
  <si>
    <t>CLRP Capital: Change Requests: Change Request Process Overview</t>
  </si>
  <si>
    <t>868a2v9rq</t>
  </si>
  <si>
    <t>868ddv64p</t>
  </si>
  <si>
    <t>868a2v7z2</t>
  </si>
  <si>
    <t>868a2v9mf</t>
  </si>
  <si>
    <t>Asset Management: Equipment Disposition Final User Statuses_M</t>
  </si>
  <si>
    <t>Asset Management: Asset Acquisition SAP and PIEE Interface_M</t>
  </si>
  <si>
    <t>868decfxe</t>
  </si>
  <si>
    <t>Asset Management: Monitor Periodic and One-Time Activities_M</t>
  </si>
  <si>
    <t>Monitor/Manage Assets</t>
  </si>
  <si>
    <t>ATR-030-030</t>
  </si>
  <si>
    <t>868d4ck0c</t>
  </si>
  <si>
    <t>Accounts Payable: Create Invoice using Spreadsheet Upload_M</t>
  </si>
  <si>
    <t>868a36nb0_M</t>
  </si>
  <si>
    <t>868a2v97w</t>
  </si>
  <si>
    <t>868a2v6wd</t>
  </si>
  <si>
    <t>868a2vbqr</t>
  </si>
  <si>
    <t>868a2v8mw</t>
  </si>
  <si>
    <t>868a2v92g</t>
  </si>
  <si>
    <t>868ddp4an</t>
  </si>
  <si>
    <t>Execute CLRP (Project Approval L4)</t>
  </si>
  <si>
    <t>868a2v5jg</t>
  </si>
  <si>
    <t>868ddu7w0</t>
  </si>
  <si>
    <t>868dduu1a</t>
  </si>
  <si>
    <t>868dduwd2</t>
  </si>
  <si>
    <t>Supply Chain: Service Procurement (Inc. Contingent Labor)_M</t>
  </si>
  <si>
    <t>868a2v5wf</t>
  </si>
  <si>
    <t>868a2va5a</t>
  </si>
  <si>
    <t>868a2vb9e</t>
  </si>
  <si>
    <t>Asset Management: Approve, Edit, or Reject a Loss Report_M</t>
  </si>
  <si>
    <t>Asset Management: Equipment Disposition Post-Disposition_M</t>
  </si>
  <si>
    <t>868a2v5t2</t>
  </si>
  <si>
    <t>868dduyn9</t>
  </si>
  <si>
    <t>868a2vbff</t>
  </si>
  <si>
    <t>Contract Reporting and Audit Support</t>
  </si>
  <si>
    <t>O2C-030-040</t>
  </si>
  <si>
    <t>868c1960g</t>
  </si>
  <si>
    <t>868byukqg_M</t>
  </si>
  <si>
    <t>868a2v6tg</t>
  </si>
  <si>
    <t>US State Tax Return Compute State Tax Modification Support</t>
  </si>
  <si>
    <t>868a2v5g8</t>
  </si>
  <si>
    <t>868a2v96k</t>
  </si>
  <si>
    <t>868a2v80v</t>
  </si>
  <si>
    <t>868a2vc2r</t>
  </si>
  <si>
    <t>868bdhy51</t>
  </si>
  <si>
    <t>868a2v6ua</t>
  </si>
  <si>
    <t>868a2v9tv</t>
  </si>
  <si>
    <t>868dduwcb</t>
  </si>
  <si>
    <t>868a2vahf</t>
  </si>
  <si>
    <t>868a2v7ff</t>
  </si>
  <si>
    <t>868a2v6mh</t>
  </si>
  <si>
    <t>868a2v6t1</t>
  </si>
  <si>
    <t>PS: Create the Program Common ID for Internal Projects_M</t>
  </si>
  <si>
    <t>868a2v9mn</t>
  </si>
  <si>
    <t>868byuwnn_M</t>
  </si>
  <si>
    <t>Accounts Payable: Currency Mismatch Error (Update PO)_M</t>
  </si>
  <si>
    <t>Asset Management: Equipment Disposition Notifications_M</t>
  </si>
  <si>
    <t>Asset Management: Preparing for an Equipment Transfer_M</t>
  </si>
  <si>
    <t>868a2v9cx</t>
  </si>
  <si>
    <t>868ddpkh0</t>
  </si>
  <si>
    <t>Accounts Payable: Submit Debit/Credit Request to A/P_M</t>
  </si>
  <si>
    <t>868a2v6mz</t>
  </si>
  <si>
    <t>868a2vbkf</t>
  </si>
  <si>
    <t>868a2vbcn</t>
  </si>
  <si>
    <t>Asset Management: Disposition Equipment Self-Service_M</t>
  </si>
  <si>
    <t>868ddpgu1</t>
  </si>
  <si>
    <t>868dduxkh</t>
  </si>
  <si>
    <t>Incurred Cost Claim: Other Systems &amp; Data Collection_M</t>
  </si>
  <si>
    <t>868a2v77d</t>
  </si>
  <si>
    <t>868a2v6qc</t>
  </si>
  <si>
    <t>868a2v7yn</t>
  </si>
  <si>
    <t>868a2v8a1</t>
  </si>
  <si>
    <t>868a2vau5</t>
  </si>
  <si>
    <t>868a2vadv</t>
  </si>
  <si>
    <t>868ddupk1</t>
  </si>
  <si>
    <t>Develop CLRP (Prioritize Plan Item Inputs L4)</t>
  </si>
  <si>
    <t>868ddv03x</t>
  </si>
  <si>
    <t>Incurred Cost Claim: Documenting Resolution &amp; Updates</t>
  </si>
  <si>
    <t>868c0192n</t>
  </si>
  <si>
    <t>Supply Chain: Create Fieldglass Worker User Profile_M</t>
  </si>
  <si>
    <t>Accounts Payable: Process Invoices &amp; Credit, Pt. 1_M</t>
  </si>
  <si>
    <t>868a2v8qu</t>
  </si>
  <si>
    <t>868a2v8rh</t>
  </si>
  <si>
    <t>868a2vbuh</t>
  </si>
  <si>
    <t>868dduhyp</t>
  </si>
  <si>
    <t>868ddp3tj</t>
  </si>
  <si>
    <t>868ddph2j</t>
  </si>
  <si>
    <t>868ddupvn</t>
  </si>
  <si>
    <t>868bztyqe</t>
  </si>
  <si>
    <t>868a2v6eq</t>
  </si>
  <si>
    <t>868a2v8w3</t>
  </si>
  <si>
    <t>868a2v8zc</t>
  </si>
  <si>
    <t>868a2v6u1</t>
  </si>
  <si>
    <t>868dduhb8</t>
  </si>
  <si>
    <t>Supply Chain: Supplier Qualification &amp; Onboarding_M</t>
  </si>
  <si>
    <t>868a2v74n</t>
  </si>
  <si>
    <t>868a2v8kt</t>
  </si>
  <si>
    <t>868a2v9ja</t>
  </si>
  <si>
    <t>868ddu75g</t>
  </si>
  <si>
    <t>868dduu66</t>
  </si>
  <si>
    <t>Asset Management: Creating a Custodian Transfer_M</t>
  </si>
  <si>
    <t>868a2v5um</t>
  </si>
  <si>
    <t>868a2v5zc</t>
  </si>
  <si>
    <t>868a2v8yh</t>
  </si>
  <si>
    <t>868dduwax</t>
  </si>
  <si>
    <t>868dduxgm</t>
  </si>
  <si>
    <t>Incurred Cost Claim: Query an Existing Validation</t>
  </si>
  <si>
    <t>868c01awa</t>
  </si>
  <si>
    <t>868a2v89r</t>
  </si>
  <si>
    <t>868decgh2</t>
  </si>
  <si>
    <t>868a2v88c</t>
  </si>
  <si>
    <t>868dduj4p</t>
  </si>
  <si>
    <t>868dduaqy</t>
  </si>
  <si>
    <t>868ddunch</t>
  </si>
  <si>
    <t>868dduxdm</t>
  </si>
  <si>
    <t>868ddv084</t>
  </si>
  <si>
    <t>868bzq9va</t>
  </si>
  <si>
    <t>868bzu0cd</t>
  </si>
  <si>
    <t>868c198df</t>
  </si>
  <si>
    <t>868a2v6fj</t>
  </si>
  <si>
    <t>868a2v8xt</t>
  </si>
  <si>
    <t>868a2v9be</t>
  </si>
  <si>
    <t>868a2v87x</t>
  </si>
  <si>
    <t>868bdhy74</t>
  </si>
  <si>
    <t>868a2v9ea</t>
  </si>
  <si>
    <t>Asset Management: Review a Custodian Transfer_M</t>
  </si>
  <si>
    <t>868ddne2q</t>
  </si>
  <si>
    <t>868ddu9eb</t>
  </si>
  <si>
    <t>868dduary</t>
  </si>
  <si>
    <t>868dduhd7</t>
  </si>
  <si>
    <t>868ddun6b</t>
  </si>
  <si>
    <t>868dduzm5</t>
  </si>
  <si>
    <t>868a2v6f1</t>
  </si>
  <si>
    <t>Incurred Cost Claim: Preparing for Submission_M</t>
  </si>
  <si>
    <t>868bzx1pd</t>
  </si>
  <si>
    <t>868bzx3nj</t>
  </si>
  <si>
    <t>868a2vanf</t>
  </si>
  <si>
    <t>868a2v94z</t>
  </si>
  <si>
    <t>868a2v6dd</t>
  </si>
  <si>
    <t>868ddu7te</t>
  </si>
  <si>
    <t>868ddunh0</t>
  </si>
  <si>
    <t>868dduaq5</t>
  </si>
  <si>
    <t>868dduu45</t>
  </si>
  <si>
    <t>868a2v9kt</t>
  </si>
  <si>
    <t>Incurred Cost Claim: Completing Adjustments_M</t>
  </si>
  <si>
    <t>868a2uwfq_M</t>
  </si>
  <si>
    <t>868byu5ey_M</t>
  </si>
  <si>
    <t>868a2v6un</t>
  </si>
  <si>
    <t>868ddp3yk</t>
  </si>
  <si>
    <t>868ddug1y</t>
  </si>
  <si>
    <t>Execute CLRP (Capital Project Closeout L4), Planning Strategy</t>
  </si>
  <si>
    <t>868dduu32</t>
  </si>
  <si>
    <t>Incurred Cost Claim: Resolving Discrepancies</t>
  </si>
  <si>
    <t>868c015hj</t>
  </si>
  <si>
    <t>868a2v94u</t>
  </si>
  <si>
    <t>868ddunjn</t>
  </si>
  <si>
    <t>868ddup30</t>
  </si>
  <si>
    <t>868dduxxg</t>
  </si>
  <si>
    <t>868bzx6t2</t>
  </si>
  <si>
    <t>Asset Management: Asset Transfer Records_M</t>
  </si>
  <si>
    <t>Billing: Perform Time &amp; Material Billing_M</t>
  </si>
  <si>
    <t>868dduzt3</t>
  </si>
  <si>
    <t>868c198dh</t>
  </si>
  <si>
    <t>868a2v7yw</t>
  </si>
  <si>
    <t>868ddnzqk</t>
  </si>
  <si>
    <t>868dduxuz</t>
  </si>
  <si>
    <t>868a2v8xn</t>
  </si>
  <si>
    <t>Incurred Cost Claim: Selecting Parameters</t>
  </si>
  <si>
    <t>868c01ekr</t>
  </si>
  <si>
    <t>Incurred Cost Claim: Reconcile G/L Data_M</t>
  </si>
  <si>
    <t>868a2vbh4</t>
  </si>
  <si>
    <t>Asset Management: Review a Loss Report_M</t>
  </si>
  <si>
    <t>868a2v7vz</t>
  </si>
  <si>
    <t>868ddv009</t>
  </si>
  <si>
    <t>Incurred Cost Claim: Tracing Adjustments</t>
  </si>
  <si>
    <t>868c013qx</t>
  </si>
  <si>
    <t>Incurred Cost Claim: View Report Outputs</t>
  </si>
  <si>
    <t>868c01f7t</t>
  </si>
  <si>
    <t>868bzqr5a</t>
  </si>
  <si>
    <t>868c195db</t>
  </si>
  <si>
    <t>Billing: Generate and Attach Invoices_M</t>
  </si>
  <si>
    <t>CLRP Capital: Capital Workflow Overview</t>
  </si>
  <si>
    <t>868dkv4ak</t>
  </si>
  <si>
    <t>868dduatw</t>
  </si>
  <si>
    <t>868ddunmw</t>
  </si>
  <si>
    <t>868dduu80</t>
  </si>
  <si>
    <t>Incurred Cost Claim: Accessing Cognitus</t>
  </si>
  <si>
    <t>868c01cd4</t>
  </si>
  <si>
    <t>868bzx3nh</t>
  </si>
  <si>
    <t>868byurfn_M</t>
  </si>
  <si>
    <t>868a37bqb</t>
  </si>
  <si>
    <t>Accounts Payable: Verify Credit Memo_M</t>
  </si>
  <si>
    <t>868a2va8x</t>
  </si>
  <si>
    <t>868ddp3pe</t>
  </si>
  <si>
    <t>868ddu7mk</t>
  </si>
  <si>
    <t>868ddu9pp</t>
  </si>
  <si>
    <t>Incurred Cost Claim: Run an ICC Report</t>
  </si>
  <si>
    <t>868c01ey0</t>
  </si>
  <si>
    <t>Asset Management: Display Equipment_M</t>
  </si>
  <si>
    <t>868a2v919</t>
  </si>
  <si>
    <t>868ddmzxg</t>
  </si>
  <si>
    <t>868ddneu0</t>
  </si>
  <si>
    <t>868ddngmz</t>
  </si>
  <si>
    <t>868ddp48n</t>
  </si>
  <si>
    <t>868dduu72</t>
  </si>
  <si>
    <t>868bzx3ng</t>
  </si>
  <si>
    <t>868c1960f</t>
  </si>
  <si>
    <t>868a37b6p</t>
  </si>
  <si>
    <t>Accounts Payable: Process Payments_M</t>
  </si>
  <si>
    <t>868a2v7v1_M</t>
  </si>
  <si>
    <t>Asset Management: Change Equipment_M</t>
  </si>
  <si>
    <t>868bdhy20</t>
  </si>
  <si>
    <t>Asset Management: Create Equipment_M</t>
  </si>
  <si>
    <t>868a2v68g</t>
  </si>
  <si>
    <t>868a2v861</t>
  </si>
  <si>
    <t>Billing: Perform Cost Base Billing_M</t>
  </si>
  <si>
    <t>868ddp392</t>
  </si>
  <si>
    <t>868dduebt</t>
  </si>
  <si>
    <t>868dduepf</t>
  </si>
  <si>
    <t>868a2vbej</t>
  </si>
  <si>
    <t>868ddpjw4</t>
  </si>
  <si>
    <t>868ddud71</t>
  </si>
  <si>
    <t>868ddudm5</t>
  </si>
  <si>
    <t>868ddudpe</t>
  </si>
  <si>
    <t>Incurred Cost Claim: Run Validation</t>
  </si>
  <si>
    <t>868c01acv</t>
  </si>
  <si>
    <t>868bzn4pr</t>
  </si>
  <si>
    <t>868a2vbpn</t>
  </si>
  <si>
    <t>868a2vabk</t>
  </si>
  <si>
    <t>868a2v7bv</t>
  </si>
  <si>
    <t>868ddueh9</t>
  </si>
  <si>
    <t>868dduxqj</t>
  </si>
  <si>
    <t>868a2v7cp</t>
  </si>
  <si>
    <t>868ddnf5c</t>
  </si>
  <si>
    <t>868ddudfn</t>
  </si>
  <si>
    <t>868dduppp</t>
  </si>
  <si>
    <t>868dduzq8</t>
  </si>
  <si>
    <t>868a2v82m</t>
  </si>
  <si>
    <t>868a2v895</t>
  </si>
  <si>
    <t>868a2vbdx</t>
  </si>
  <si>
    <t>868ddp2yr</t>
  </si>
  <si>
    <t>868dduezb</t>
  </si>
  <si>
    <t>868bztxer</t>
  </si>
  <si>
    <t>868a2vatz</t>
  </si>
  <si>
    <t>868ddngem</t>
  </si>
  <si>
    <t>868ddudtm</t>
  </si>
  <si>
    <t>868dduh7h</t>
  </si>
  <si>
    <t>868dduu6g</t>
  </si>
  <si>
    <t>868ddp4j9</t>
  </si>
  <si>
    <t>868ddn2tn</t>
  </si>
  <si>
    <t>868ddn6v7</t>
  </si>
  <si>
    <t>868dduq0t</t>
  </si>
  <si>
    <t>868dduq9k</t>
  </si>
  <si>
    <t>868bzx9d1</t>
  </si>
  <si>
    <t>868ddp4nt</t>
  </si>
  <si>
    <t>868a2vade</t>
  </si>
  <si>
    <t>868ddnfpr</t>
  </si>
  <si>
    <t>868ddueem</t>
  </si>
  <si>
    <t>868ddueuz</t>
  </si>
  <si>
    <t>868a2v8r3</t>
  </si>
  <si>
    <t>868ddng1r</t>
  </si>
  <si>
    <t>868ddu9a8</t>
  </si>
  <si>
    <t>868ddud9x</t>
  </si>
  <si>
    <t>868ddudra</t>
  </si>
  <si>
    <t>868a2vanz</t>
  </si>
  <si>
    <t>868a2v8au</t>
  </si>
  <si>
    <t>868dduq4n</t>
  </si>
  <si>
    <t>868a2v7en</t>
  </si>
  <si>
    <t>868c0evj3</t>
  </si>
  <si>
    <t>868ddn566</t>
  </si>
  <si>
    <t>868a37beg</t>
  </si>
  <si>
    <t>868c1960h</t>
  </si>
  <si>
    <t>868a2vbkd</t>
  </si>
  <si>
    <t>Put Away</t>
  </si>
  <si>
    <t>PTS-060-040</t>
  </si>
  <si>
    <t>868ddn6dx</t>
  </si>
  <si>
    <t>868bzx8e7</t>
  </si>
  <si>
    <t>868a2vbdq</t>
  </si>
  <si>
    <t>868c198dj</t>
  </si>
  <si>
    <t>868ddn5kd</t>
  </si>
  <si>
    <t>868ddn5vx</t>
  </si>
  <si>
    <t>868a36ng9</t>
  </si>
  <si>
    <t>868a2v7dk</t>
  </si>
  <si>
    <t>Non-US VAT/GST/Other Indirect Tax Return Compliance &amp; Reporting</t>
  </si>
  <si>
    <t>RTR-030-020</t>
  </si>
  <si>
    <t>Consolidations &amp; Tax (Non-US VAT/GST/Other Indirect Tax Return Compliance and Reporting L4)</t>
  </si>
  <si>
    <t>Non-US VAT/GST/Other Indirect Tax Return Comp/Rptg Reconcile Tax Liability Accts</t>
  </si>
  <si>
    <t>868a2v7xv</t>
  </si>
  <si>
    <t>868aamwm0</t>
  </si>
  <si>
    <t>Non-US VAT/GST/Other Indirect Tax Return Comp/Rptg Obtain Addt'l Data Rep Trans</t>
  </si>
  <si>
    <t>868a2v6f5</t>
  </si>
  <si>
    <t>868a2vaz5</t>
  </si>
  <si>
    <t>Review &amp; Correct Financial Postings Review Costs Determine Add'l Cost Movement</t>
  </si>
  <si>
    <t>868a51kaf</t>
  </si>
  <si>
    <t>Collect &amp; Process Actuals (Review and Correct Financial Postings L4)</t>
  </si>
  <si>
    <t>Metrology and Calibration</t>
  </si>
  <si>
    <t>ATR-040-010</t>
  </si>
  <si>
    <t>Metrology &amp; Calibration</t>
  </si>
  <si>
    <t>Maintenance Performance</t>
  </si>
  <si>
    <t>DTS-030-020</t>
  </si>
  <si>
    <t>Sustainment Engineering</t>
  </si>
  <si>
    <t>Prod Ops: Execute Material Master (Extend material master to org structures)_M</t>
  </si>
  <si>
    <t>Non-US VAT/GST/Other Indirect Tax Return Compliance &amp; Reporting Gen Detail Rpt</t>
  </si>
  <si>
    <t>868a2v7jw</t>
  </si>
  <si>
    <t>868byue7e_M</t>
  </si>
  <si>
    <t>Indirect Tax Determination Engine</t>
  </si>
  <si>
    <t>RTR-030-180</t>
  </si>
  <si>
    <t>Consolidations &amp; Tax (Indirect Tax Determination Engine)</t>
  </si>
  <si>
    <t>Vertex-RoW Canadian GST Comp/Report Finalize Tax Returns Supported by Compl SW</t>
  </si>
  <si>
    <t>868aammwt</t>
  </si>
  <si>
    <t>Vertex-RoW Non-US VAT/GST/Indirect Tax Activate/Deactivate New Returns or Locs</t>
  </si>
  <si>
    <t>868aamw2h</t>
  </si>
  <si>
    <t>Vertex-RoW Non-US VAT/GST/Indirect Tax Review and Approve Returns and Payments</t>
  </si>
  <si>
    <t>868aan3c2</t>
  </si>
  <si>
    <t>Vertex-RoW Canadian GST Comp/Report Identify Tax Reg Changes/Business Changes</t>
  </si>
  <si>
    <t>868aamd6n</t>
  </si>
  <si>
    <t>Vertex-RoW Non-US VAT/GST/Indirect Tax Maintain and Update Tax Compl Software</t>
  </si>
  <si>
    <t>868aamuyp</t>
  </si>
  <si>
    <t>Vertex-RoW Non-US VAT/GST/Indirect Tax Review Tax Data &amp; Adjust (as Required)</t>
  </si>
  <si>
    <t>868aamz4j</t>
  </si>
  <si>
    <t>Review &amp; Correct Financial Postings Submit Labor Cost Transfer (LCT) Request</t>
  </si>
  <si>
    <t>868a51ny7</t>
  </si>
  <si>
    <t>868aguzhk</t>
  </si>
  <si>
    <t>Vertex Indirect Tax Determ Engine Post Transaction to the Vertex Tax Journal</t>
  </si>
  <si>
    <t>868aaj18v</t>
  </si>
  <si>
    <t>868aamebf</t>
  </si>
  <si>
    <t>Vertex-RoW Canadian GST Comp/Report Import Raw Data &amp; Adjs into tax Compl SW</t>
  </si>
  <si>
    <t>868aamjjp</t>
  </si>
  <si>
    <t>Vertex-RoW Non-US VAT/GST/Indirect Tax Update Tax Engine Mapping /Calc Rules</t>
  </si>
  <si>
    <t>868aamxp5</t>
  </si>
  <si>
    <t>868a2va0q</t>
  </si>
  <si>
    <t>Prod Ops: Apply Mapping Data: Mapping Data applied to S/4 fields/defaults_M</t>
  </si>
  <si>
    <t>868dq87bv</t>
  </si>
  <si>
    <t>PO Folder Documentation</t>
  </si>
  <si>
    <t>PTP-010-030</t>
  </si>
  <si>
    <t>868dpxfu3</t>
  </si>
  <si>
    <t>Purchase Requisition Mgmt (MRP/Non-MRP) &amp; Approval</t>
  </si>
  <si>
    <t>PTP-020-010</t>
  </si>
  <si>
    <t>868dpxzx5</t>
  </si>
  <si>
    <t>PO Generation, Approval, &amp; Release Strategy II</t>
  </si>
  <si>
    <t>868a2v7c7_M</t>
  </si>
  <si>
    <t>Supplier PO Communication, Acknowledgement &amp; Schedule Management</t>
  </si>
  <si>
    <t>PTP-020-030</t>
  </si>
  <si>
    <t>Supplier PO Communication, Acknowledgement, &amp; Schedule Mgmt.</t>
  </si>
  <si>
    <t>Indirect Tax Confirm Master Data Elements (Tax Juris, Material Types, etc.)</t>
  </si>
  <si>
    <t>868aahrn4</t>
  </si>
  <si>
    <t>Vertex Indirect Tax Determ Engine Perform Tax Calculation and Return Values</t>
  </si>
  <si>
    <t>868aahwey</t>
  </si>
  <si>
    <t>Vertex Indirect Tax Determ Engine Distribute Tax Certificates if Applicable</t>
  </si>
  <si>
    <t>868aaj1q1</t>
  </si>
  <si>
    <t>868aamew3</t>
  </si>
  <si>
    <t>868aamk6t</t>
  </si>
  <si>
    <t>868dkzkay</t>
  </si>
  <si>
    <t>Vertex-RoW Canadian GST Comp/Report Activate/Deactivate New Returns or Loc</t>
  </si>
  <si>
    <t>868aambv0</t>
  </si>
  <si>
    <t>Vertex-RoW Canadian GST Comp/Report Obtain Addt'l Data on Reportable Trans</t>
  </si>
  <si>
    <t>868aamg73</t>
  </si>
  <si>
    <t>868aamm84</t>
  </si>
  <si>
    <t>Vertex-RoW Indirect Tax Confirm VAT Recoverability &amp; Potential Limitations</t>
  </si>
  <si>
    <t>868d4d1gt</t>
  </si>
  <si>
    <t>Vertex-RoW Non-US VAT/GST/Indirect Tax Upload Data Into Tax Compl Software</t>
  </si>
  <si>
    <t>868aamypf</t>
  </si>
  <si>
    <t>868a2vau9</t>
  </si>
  <si>
    <t>Metrology: SAP to S/4 System: Changes to the Property Management System_M</t>
  </si>
  <si>
    <t>868dp0ng3</t>
  </si>
  <si>
    <t>868dpxfu6</t>
  </si>
  <si>
    <t>868dpy0h4</t>
  </si>
  <si>
    <t>868aamqdw</t>
  </si>
  <si>
    <t>Vertex-RoW Non-US VAT/GST/Indirect Tax Submit Returns/Payments for Review</t>
  </si>
  <si>
    <t>868aan2z5</t>
  </si>
  <si>
    <t>Calibration Request (Exit) Customer Request to Override Exit Calibration</t>
  </si>
  <si>
    <t>868a2v77r</t>
  </si>
  <si>
    <t>Supply Chain: PO Approval Delegation of Authority (Workflow Approvals)_M</t>
  </si>
  <si>
    <t>868dq85zj_M</t>
  </si>
  <si>
    <t>868dq85zq</t>
  </si>
  <si>
    <t>868aampq1</t>
  </si>
  <si>
    <t>Vertex-RoW Non-US VAT/GST/Indirect Tax Correct Errors in Compliance Tool</t>
  </si>
  <si>
    <t>868aan218</t>
  </si>
  <si>
    <t>868dp0bxk</t>
  </si>
  <si>
    <t>868aamq8b</t>
  </si>
  <si>
    <t>868aamzgv</t>
  </si>
  <si>
    <t>868a2v8y8</t>
  </si>
  <si>
    <t>Service Orders Verify or update wbs manually and print as needed in S4</t>
  </si>
  <si>
    <t>868de3cgk</t>
  </si>
  <si>
    <t>868dp0pqu</t>
  </si>
  <si>
    <t>868dpzywc</t>
  </si>
  <si>
    <t>868agv09p</t>
  </si>
  <si>
    <t>Vertex Indirect Tax Determ Engine Apply Reduced or Super Reduced Rate</t>
  </si>
  <si>
    <t>868aahumf</t>
  </si>
  <si>
    <t>868aamfnm</t>
  </si>
  <si>
    <t>Vertex-RoW Non-US VAT/GST/Indirect Tax Maintain and Update Tax Engine</t>
  </si>
  <si>
    <t>868aamu2t</t>
  </si>
  <si>
    <t>868agv0xr</t>
  </si>
  <si>
    <t>868aahn8r</t>
  </si>
  <si>
    <t>Vertex-RoW Non-US VAT/GST/Indirect Tax Reconcile Tax Ret Pays to G/L</t>
  </si>
  <si>
    <t>868aan2dr</t>
  </si>
  <si>
    <t>868a51n14</t>
  </si>
  <si>
    <t>868a4d519</t>
  </si>
  <si>
    <t>Cash Document Matching</t>
  </si>
  <si>
    <t>RTR-030-270</t>
  </si>
  <si>
    <t>Consolidations &amp; Tax (Cash Document Matching L4)</t>
  </si>
  <si>
    <t>868dpxfu2</t>
  </si>
  <si>
    <t>868aahm7c</t>
  </si>
  <si>
    <t>Vertex-RoW Indirect Tax Post Transaction to the Vertex Tax Journal</t>
  </si>
  <si>
    <t>868d4d1xf</t>
  </si>
  <si>
    <t>868a4c5ey</t>
  </si>
  <si>
    <t>868a2v7qq</t>
  </si>
  <si>
    <t>868a2vbyw</t>
  </si>
  <si>
    <t>868de395t</t>
  </si>
  <si>
    <t>868dpycgn</t>
  </si>
  <si>
    <t>868aamgpr</t>
  </si>
  <si>
    <t>868aamp0d</t>
  </si>
  <si>
    <t>868aamy5h</t>
  </si>
  <si>
    <t>Vertex-RoW Non-US VAT/GST/Indirect Tax Review Draft Returns/Rpts</t>
  </si>
  <si>
    <t>868aan069</t>
  </si>
  <si>
    <t>Vertex-RoW Non-US VAT/GST/Indirect Tax Finalize Tax Returns/Rpts</t>
  </si>
  <si>
    <t>868aan1j0</t>
  </si>
  <si>
    <t>868de3epv</t>
  </si>
  <si>
    <t>Prod Ops: Create Material Master Views Based on Material Type_M</t>
  </si>
  <si>
    <t>Supply Chain: Creating an Acquisition Compliance Folder (ACF)_M</t>
  </si>
  <si>
    <t>868dq87bb_M</t>
  </si>
  <si>
    <t>868aaht26</t>
  </si>
  <si>
    <t>Vertex-RoW Indirect Tax Perform Tax Calculation &amp; Return Values</t>
  </si>
  <si>
    <t>868d4d1mq</t>
  </si>
  <si>
    <t>Perform Maintenance: Service Orders - EDE to OASAS Interface_M</t>
  </si>
  <si>
    <t>868a2vbbw</t>
  </si>
  <si>
    <t>Sourcing Events [Rfx Processing &amp; Award]</t>
  </si>
  <si>
    <t>PTP-050-010</t>
  </si>
  <si>
    <t>Sourcing Events (RFX Processing &amp; Award)</t>
  </si>
  <si>
    <t>868a2v9f9</t>
  </si>
  <si>
    <t>Manage Business Licenses</t>
  </si>
  <si>
    <t>RTR-030-010</t>
  </si>
  <si>
    <t>Consolidations &amp; Tax (Manage Business Licenses L4)</t>
  </si>
  <si>
    <t>Vertex Indirect Tax Determ Engine Customer Exemption/Zero-rate</t>
  </si>
  <si>
    <t>868aahu5t</t>
  </si>
  <si>
    <t>Vertex-RoW Indirect Tax Confirm Application of VAT Withholding</t>
  </si>
  <si>
    <t>868d4d167</t>
  </si>
  <si>
    <t>Vertex-RoW Non-US VAT/GST/Indirect Tax Generate Data Error Log</t>
  </si>
  <si>
    <t>868aan0n8</t>
  </si>
  <si>
    <t>868a2v5w5</t>
  </si>
  <si>
    <t>868dpxktr</t>
  </si>
  <si>
    <t>868c052bp</t>
  </si>
  <si>
    <t>868aahwnh</t>
  </si>
  <si>
    <t>868a2vb2g</t>
  </si>
  <si>
    <t>Perform Maintenance: Service Orders - EDE to AMS Interface_M</t>
  </si>
  <si>
    <t>868dp0w8q</t>
  </si>
  <si>
    <t>868a2v7hz</t>
  </si>
  <si>
    <t>868aahrxm</t>
  </si>
  <si>
    <t>868aamhm2</t>
  </si>
  <si>
    <t>868a2vbg2</t>
  </si>
  <si>
    <t>Changes to the PMS Change Calibration Responsible Individua</t>
  </si>
  <si>
    <t>868a2v6w1</t>
  </si>
  <si>
    <t>868b48nqf</t>
  </si>
  <si>
    <t>868dp0eke</t>
  </si>
  <si>
    <t>868d4d12c</t>
  </si>
  <si>
    <t>868a2vag8</t>
  </si>
  <si>
    <t>868a2v8wt</t>
  </si>
  <si>
    <t>868dp0k7v</t>
  </si>
  <si>
    <t>Supply Chain: Creating &amp; Maintaining Text Keys &amp; Clauses_M</t>
  </si>
  <si>
    <t>868dq4jmp_M</t>
  </si>
  <si>
    <t>PTP Strategy, Policies, &amp; Operating Models</t>
  </si>
  <si>
    <t>PTP-010-010</t>
  </si>
  <si>
    <t>868c051gq</t>
  </si>
  <si>
    <t>868aahtct</t>
  </si>
  <si>
    <t>868a2v9zk</t>
  </si>
  <si>
    <t>868dp0b67</t>
  </si>
  <si>
    <t>Supply Chain: Long Term Agreements (Outline Agreements)_M</t>
  </si>
  <si>
    <t>868dq5038_M</t>
  </si>
  <si>
    <t>Contract Initiation &amp; Setup</t>
  </si>
  <si>
    <t>PTP-060-020</t>
  </si>
  <si>
    <t>868dpxfuj</t>
  </si>
  <si>
    <t>868c0w342</t>
  </si>
  <si>
    <t>868dq85zp</t>
  </si>
  <si>
    <t>868dq85zr</t>
  </si>
  <si>
    <t>868dpzyw6</t>
  </si>
  <si>
    <t>Supply Chain: Sourcing Events (RFX Processing &amp; Award)_M</t>
  </si>
  <si>
    <t>868a2v7cy_M</t>
  </si>
  <si>
    <t>Vertex Indirect Tax Determ Engine LM Exemption/Zero-rate</t>
  </si>
  <si>
    <t>868aahv5w</t>
  </si>
  <si>
    <t>868d4cx1w</t>
  </si>
  <si>
    <t>868a2vb1v</t>
  </si>
  <si>
    <t>868dq4jnh</t>
  </si>
  <si>
    <t>868dq87bu</t>
  </si>
  <si>
    <t>868dpxfu7</t>
  </si>
  <si>
    <t>868aan3q5</t>
  </si>
  <si>
    <t>Cost Accounting: Review &amp; Correct Financial Postings_M</t>
  </si>
  <si>
    <t>868dq87bx</t>
  </si>
  <si>
    <t>868bzymbn</t>
  </si>
  <si>
    <t>Production Scheduling Management</t>
  </si>
  <si>
    <t>PTS-050-030</t>
  </si>
  <si>
    <t>868bzyqxu</t>
  </si>
  <si>
    <t>868dq51z9</t>
  </si>
  <si>
    <t>Return &amp; Repair Purchase Order Processing</t>
  </si>
  <si>
    <t>PTP-040-030</t>
  </si>
  <si>
    <t>868aahtvr</t>
  </si>
  <si>
    <t>868d4czxf</t>
  </si>
  <si>
    <t>868a4c4un</t>
  </si>
  <si>
    <t>868c05052</t>
  </si>
  <si>
    <t>868aamrvw</t>
  </si>
  <si>
    <t>868d4czqp</t>
  </si>
  <si>
    <t>868d4d0pz</t>
  </si>
  <si>
    <t>868a2varc</t>
  </si>
  <si>
    <t>Prod Ops: Create Material Master Record and Views_M</t>
  </si>
  <si>
    <t>868b3zqc6_M</t>
  </si>
  <si>
    <t>868dq87bt</t>
  </si>
  <si>
    <t>868c0532w</t>
  </si>
  <si>
    <t>868d4d1tg</t>
  </si>
  <si>
    <t>868aguyvk</t>
  </si>
  <si>
    <t>868dq503n</t>
  </si>
  <si>
    <t>868dpxw88</t>
  </si>
  <si>
    <t>868d4czun</t>
  </si>
  <si>
    <t>DYNSCH: Dynamic Parameter Reporting &amp; Analytics_M</t>
  </si>
  <si>
    <t>868adh336_M</t>
  </si>
  <si>
    <t>Dynamic Parameter Updates</t>
  </si>
  <si>
    <t>PTS-050-010</t>
  </si>
  <si>
    <t>868de3dwc</t>
  </si>
  <si>
    <t xml:space="preserve">Supply Chain: Adjust for P-Card Policy Deviation </t>
  </si>
  <si>
    <t>868dp0p68</t>
  </si>
  <si>
    <t>868ck6wxz</t>
  </si>
  <si>
    <t>868aezwce</t>
  </si>
  <si>
    <t>868aamrbq</t>
  </si>
  <si>
    <t>868d4d05d</t>
  </si>
  <si>
    <t>868a4d5yk</t>
  </si>
  <si>
    <t>868dp0bme</t>
  </si>
  <si>
    <t>868dq4jnf</t>
  </si>
  <si>
    <t>868dp0xed</t>
  </si>
  <si>
    <t>868dq51z6</t>
  </si>
  <si>
    <t>Supply Chain: Returning Hardware to Suppliers_M</t>
  </si>
  <si>
    <t>868dq51yw_M</t>
  </si>
  <si>
    <t>Supply Chain: Source Inspections &amp; Monitoring_M</t>
  </si>
  <si>
    <t>Financial Accounting: Cash Document Matching_M</t>
  </si>
  <si>
    <t>868byyvc5_M</t>
  </si>
  <si>
    <t>868dq503k</t>
  </si>
  <si>
    <t>868d4d1bt</t>
  </si>
  <si>
    <t>868a4c61h</t>
  </si>
  <si>
    <t>868dp0hpq</t>
  </si>
  <si>
    <t>868d4d0tt</t>
  </si>
  <si>
    <t>868bzynyp</t>
  </si>
  <si>
    <t>868b41ea0</t>
  </si>
  <si>
    <t>Metrology: Asset Receiving: Asset Receiving</t>
  </si>
  <si>
    <t>868dkzfwx</t>
  </si>
  <si>
    <t>868c054mr</t>
  </si>
  <si>
    <t>868c055e4</t>
  </si>
  <si>
    <t>868d4d0em</t>
  </si>
  <si>
    <t>868a4c6n2</t>
  </si>
  <si>
    <t>868a4cx1p</t>
  </si>
  <si>
    <t>868a2v7d6</t>
  </si>
  <si>
    <t>868byrptd_M</t>
  </si>
  <si>
    <t>868bzyb5q</t>
  </si>
  <si>
    <t>868a2vaa2</t>
  </si>
  <si>
    <t>868a2v8n8</t>
  </si>
  <si>
    <t>868b41dau</t>
  </si>
  <si>
    <t>868a2v87r_M</t>
  </si>
  <si>
    <t>868dq4jne</t>
  </si>
  <si>
    <t>868dq51z8</t>
  </si>
  <si>
    <t>868c053k3</t>
  </si>
  <si>
    <t>868c05404</t>
  </si>
  <si>
    <t>Metrology: IndySoft: Calibration Event_M</t>
  </si>
  <si>
    <t>868a2v6ak</t>
  </si>
  <si>
    <t>Supply Chain: Other Delivery Processes_M</t>
  </si>
  <si>
    <t>868a2v9g6_M</t>
  </si>
  <si>
    <t>868c0w55v</t>
  </si>
  <si>
    <t>Supply Chain: Schedule &amp; PO Management_M</t>
  </si>
  <si>
    <t>868a2v67p_M</t>
  </si>
  <si>
    <t>868c0vz60</t>
  </si>
  <si>
    <t>868a2v7fq</t>
  </si>
  <si>
    <t>Metrology: Calibration Request (Exit)_M</t>
  </si>
  <si>
    <t>Metrology: IndySoft: External Vendors_M</t>
  </si>
  <si>
    <t>868a2v6fp</t>
  </si>
  <si>
    <t>Metrology: IndySoft: Quality Controls_M</t>
  </si>
  <si>
    <t>Supply Chain: Change Source of Supply_M</t>
  </si>
  <si>
    <t>868c04kmx_M</t>
  </si>
  <si>
    <t>DYNSCH: Review Training &amp; Operations_M</t>
  </si>
  <si>
    <t>868a2va0z</t>
  </si>
  <si>
    <t>868ck6xkb</t>
  </si>
  <si>
    <t>DYNSCH: Publish Production Schedule_M</t>
  </si>
  <si>
    <t>Perform Maintenance: Service Orders_M</t>
  </si>
  <si>
    <t>Prod Ops: Sales Orders Demand, pt I_M</t>
  </si>
  <si>
    <t>Complete &amp; Manage Non-Complex Assembly Sales Orders</t>
  </si>
  <si>
    <t>PTS-020-040</t>
  </si>
  <si>
    <t>Supply Chain: Create Purchase Order_M</t>
  </si>
  <si>
    <t>868a2v81g_M</t>
  </si>
  <si>
    <t>Supply Chain: Lean Request Approval_M</t>
  </si>
  <si>
    <t>868dpxftj_M</t>
  </si>
  <si>
    <t>868bzygpy</t>
  </si>
  <si>
    <t>DYNSCH: Production Scheduling Mgmt_M</t>
  </si>
  <si>
    <t>868adh3z8_M</t>
  </si>
  <si>
    <t>868a2v7g8</t>
  </si>
  <si>
    <t>Prod Ops: Order Creation &amp; Release_M</t>
  </si>
  <si>
    <t>Order Creation and Release</t>
  </si>
  <si>
    <t>PTS-050-020</t>
  </si>
  <si>
    <t>Order Creation &amp; Release</t>
  </si>
  <si>
    <t>868bzzjdr</t>
  </si>
  <si>
    <t>868b4760z</t>
  </si>
  <si>
    <t>868dpxfu8</t>
  </si>
  <si>
    <t>Supply Chain: Schedule Management_M</t>
  </si>
  <si>
    <t>868dpzyte_M</t>
  </si>
  <si>
    <t>868a2v8j8</t>
  </si>
  <si>
    <t>868de3eat</t>
  </si>
  <si>
    <t>Prod Ops: Fulfillment Management_M</t>
  </si>
  <si>
    <t>868dp0mkv</t>
  </si>
  <si>
    <t>868dp0vx1</t>
  </si>
  <si>
    <t>868dq85zv</t>
  </si>
  <si>
    <t>Metrology: Calibration Requests_M</t>
  </si>
  <si>
    <t>868b48mv4</t>
  </si>
  <si>
    <t xml:space="preserve">Supply Chain: Create Source List </t>
  </si>
  <si>
    <t>868dq503m</t>
  </si>
  <si>
    <t>868c0553q</t>
  </si>
  <si>
    <t>Accounts Payable: AP Analytics_M</t>
  </si>
  <si>
    <t>Procurement &amp; A/P Analytics</t>
  </si>
  <si>
    <t>PTP-010-020</t>
  </si>
  <si>
    <t>Metrology: Limitation Requests_M</t>
  </si>
  <si>
    <t>868dq51je</t>
  </si>
  <si>
    <t>DYNSCH: Validate Working Time_M</t>
  </si>
  <si>
    <t>868adh4yw_M</t>
  </si>
  <si>
    <t>868b48n63</t>
  </si>
  <si>
    <t>868a2v5fn</t>
  </si>
  <si>
    <t>868dp0vjz</t>
  </si>
  <si>
    <t>868c0vynd</t>
  </si>
  <si>
    <t>868bzytbf</t>
  </si>
  <si>
    <t>868c04t62</t>
  </si>
  <si>
    <t>868a2v8me_M</t>
  </si>
  <si>
    <t>868bzzka2</t>
  </si>
  <si>
    <t>868dkzeyb_M</t>
  </si>
  <si>
    <t>868a2vaba</t>
  </si>
  <si>
    <t>868a2v85p</t>
  </si>
  <si>
    <t>868c04v0k</t>
  </si>
  <si>
    <t>868c0w40e</t>
  </si>
  <si>
    <t>868c0w4j8</t>
  </si>
  <si>
    <t>868c0vw6u</t>
  </si>
  <si>
    <t>868bzyfud</t>
  </si>
  <si>
    <t>868a2vbxm</t>
  </si>
  <si>
    <t>868b48mpk_M</t>
  </si>
  <si>
    <t>868a2v5uw</t>
  </si>
  <si>
    <t>868a2uwd5</t>
  </si>
  <si>
    <t>868a2va7v</t>
  </si>
  <si>
    <t>868b3zpc5</t>
  </si>
  <si>
    <t>868b48pce</t>
  </si>
  <si>
    <t>868b41dmn</t>
  </si>
  <si>
    <t>868bzyckr</t>
  </si>
  <si>
    <t>868a2va1x</t>
  </si>
  <si>
    <t>868b41fw9</t>
  </si>
  <si>
    <t>868dp0uph</t>
  </si>
  <si>
    <t>868bzyu19</t>
  </si>
  <si>
    <t>868b41cnc</t>
  </si>
  <si>
    <t>868a2v9xn</t>
  </si>
  <si>
    <t>868a2v5f9</t>
  </si>
  <si>
    <t>868b3ypt9</t>
  </si>
  <si>
    <t>868c0w650</t>
  </si>
  <si>
    <t>868b41dt2</t>
  </si>
  <si>
    <t>868b41fkt</t>
  </si>
  <si>
    <t>868c0w3qn</t>
  </si>
  <si>
    <t>868a2v8v8</t>
  </si>
  <si>
    <t>868bzydgt</t>
  </si>
  <si>
    <t>868b3ymvp</t>
  </si>
  <si>
    <t>868bzye63</t>
  </si>
  <si>
    <t>868a2va41</t>
  </si>
  <si>
    <t>868b3zpn7</t>
  </si>
  <si>
    <t>868b3yq6t</t>
  </si>
  <si>
    <t>868c0vw6r</t>
  </si>
  <si>
    <t>868b3zp4g</t>
  </si>
  <si>
    <t>868b3znug</t>
  </si>
  <si>
    <t>868a2v5tw</t>
  </si>
  <si>
    <t>868a2v8fc</t>
  </si>
  <si>
    <t>ALL AREAS SAP S/4HANA: Essentials &amp; Navigation_M</t>
  </si>
  <si>
    <t>868ddv26v</t>
  </si>
  <si>
    <t>868a2vbxu_M</t>
  </si>
  <si>
    <t>Product Costing: Introduction to PMMO_M</t>
  </si>
  <si>
    <t>DYNSCH: Intro to Dynamic Scheduling_M</t>
  </si>
  <si>
    <t>868a2uwbe</t>
  </si>
  <si>
    <t>868drmepq</t>
  </si>
  <si>
    <t>868drmezr</t>
  </si>
  <si>
    <t>868drmdwf</t>
  </si>
  <si>
    <t>868drmdmw</t>
  </si>
  <si>
    <t>868drmdc6</t>
  </si>
  <si>
    <t>868a2va67</t>
  </si>
  <si>
    <t>868a2vbyq</t>
  </si>
  <si>
    <t>868dt1axy</t>
  </si>
  <si>
    <t>868dt1bdt</t>
  </si>
  <si>
    <t>868dt1brr</t>
  </si>
  <si>
    <t>868dt1ccj</t>
  </si>
  <si>
    <t>868dt1cwe</t>
  </si>
  <si>
    <t>A2R Controlled Tooling: Hard/Durable Tooling: Maintenance Part B</t>
  </si>
  <si>
    <t>A2R Controlled Tooling: Hard/Durable Tooling: Update Maintenance Plan to Include Calibration</t>
  </si>
  <si>
    <t>868dr1ape</t>
  </si>
  <si>
    <t>868dfz666_M</t>
  </si>
  <si>
    <t>Set Line Item Rejection Indicator - SB</t>
  </si>
  <si>
    <t>868dp0wgk</t>
  </si>
  <si>
    <t>Financial Accounting: Run Financial Reports: Data Collection</t>
  </si>
  <si>
    <t>868drmx08</t>
  </si>
  <si>
    <t>Billing: Perform Time &amp; Material Billing: Create Invoice</t>
  </si>
  <si>
    <t>868drhtzz</t>
  </si>
  <si>
    <t>868c01t4m_M</t>
  </si>
  <si>
    <t>Billing: Transmit Invoices and Back-Up: Issue Credit Memo &amp; Customer Refund</t>
  </si>
  <si>
    <t>868dray8w</t>
  </si>
  <si>
    <t>868c01fzy_M</t>
  </si>
  <si>
    <t>Billing: Perform Fixed-Price Billing: Confirm Billing Due List Completed</t>
  </si>
  <si>
    <t>868drd9gv</t>
  </si>
  <si>
    <t>Billing: Perform Fixed-Price Billing: Create Invoice</t>
  </si>
  <si>
    <t>868drhqc0</t>
  </si>
  <si>
    <t>868c01k8d_M</t>
  </si>
  <si>
    <t>Billing: Work with Manual Invoices: Create Manual Invoices</t>
  </si>
  <si>
    <t>868drcy5m</t>
  </si>
  <si>
    <t>Billing: Work with Manual Invoices_M</t>
  </si>
  <si>
    <t>868drcrh0_M</t>
  </si>
  <si>
    <t>868dryu24</t>
  </si>
  <si>
    <t>868c1wx09_M</t>
  </si>
  <si>
    <t>Billing: Perform BPMI Billing</t>
  </si>
  <si>
    <t>Billing: Perform BPMI Billing: BPMI Performance Payments</t>
  </si>
  <si>
    <t>868drhzkh</t>
  </si>
  <si>
    <t>868c01nga_M</t>
  </si>
  <si>
    <t>AR: Monitor Payments &amp; Status: Perform Funding Validation</t>
  </si>
  <si>
    <t>868drjd9t</t>
  </si>
  <si>
    <t>868c013rg_M</t>
  </si>
  <si>
    <t>868c00y1d_M</t>
  </si>
  <si>
    <t>AR: Work with Unapplied Cash: Work with Under and Over-Paid Cases</t>
  </si>
  <si>
    <t>868drjjn3</t>
  </si>
  <si>
    <t>868dqkuuw</t>
  </si>
  <si>
    <t>868a2vbw2_M</t>
  </si>
  <si>
    <t>Course</t>
  </si>
  <si>
    <t>Module</t>
  </si>
  <si>
    <t>% Complete</t>
  </si>
  <si>
    <t>L3 Process Name</t>
  </si>
  <si>
    <t>L1 Process ID</t>
  </si>
  <si>
    <t>L1 Process Name</t>
  </si>
  <si>
    <t>L2 Process ID</t>
  </si>
  <si>
    <t>L2 Process Name</t>
  </si>
  <si>
    <t>Artifact</t>
  </si>
  <si>
    <t>Accenture</t>
  </si>
  <si>
    <t>Advanced Planning and Scheduling (APS)</t>
  </si>
  <si>
    <t>ATR</t>
  </si>
  <si>
    <t>Acquire to Retire</t>
  </si>
  <si>
    <t>ATR-010</t>
  </si>
  <si>
    <t>Asset Accounting</t>
  </si>
  <si>
    <t>Deloitte</t>
  </si>
  <si>
    <t>Aero Aerogility</t>
  </si>
  <si>
    <t>At Risk</t>
  </si>
  <si>
    <t>Aero AMESim</t>
  </si>
  <si>
    <t>Depreciate Or Amortize Assets</t>
  </si>
  <si>
    <t>LM OCM Team</t>
  </si>
  <si>
    <t>AeroBridge (MS Dynamics)</t>
  </si>
  <si>
    <t>ATR-020</t>
  </si>
  <si>
    <t>Manage Capital LRP</t>
  </si>
  <si>
    <t>Planet Technologies</t>
  </si>
  <si>
    <t>Aero Contenta Publishing Suite</t>
  </si>
  <si>
    <t>PWC</t>
  </si>
  <si>
    <t>Aero Joint Electrical Design and Installation (JEDI)</t>
  </si>
  <si>
    <t>Beta Review</t>
  </si>
  <si>
    <t>Twenty5</t>
  </si>
  <si>
    <t>Aero Mass Properties Data Management System (MPDMS)</t>
  </si>
  <si>
    <t>ATR-030</t>
  </si>
  <si>
    <t>Asset Management</t>
  </si>
  <si>
    <t>Aero Numerical Propulsion System Simulation (NPSS)</t>
  </si>
  <si>
    <t>Aero Service Parts Management</t>
  </si>
  <si>
    <t>Complete</t>
  </si>
  <si>
    <t>Aero Siemens Xcelerator</t>
  </si>
  <si>
    <t>Aero Teamcenter</t>
  </si>
  <si>
    <t>Ansible STIG Collections</t>
  </si>
  <si>
    <t>ATR-040</t>
  </si>
  <si>
    <t>Asset Maintenance</t>
  </si>
  <si>
    <t>ArcGIS</t>
  </si>
  <si>
    <t>ATR-040-020</t>
  </si>
  <si>
    <t>Reactive Maintenance</t>
  </si>
  <si>
    <t>Ariba</t>
  </si>
  <si>
    <t>ATR-040-030</t>
  </si>
  <si>
    <t>Preventative Maintenance</t>
  </si>
  <si>
    <t>Auroras Design System</t>
  </si>
  <si>
    <t>ATR-040-040</t>
  </si>
  <si>
    <t>Facilities Supplies Management</t>
  </si>
  <si>
    <t>Blackline</t>
  </si>
  <si>
    <t>ATR-040-050</t>
  </si>
  <si>
    <t>Asset Condition Monitoring</t>
  </si>
  <si>
    <t>CAD/PLM Tool Integration (Hardware Design Thread)</t>
  </si>
  <si>
    <t>COBRA - Cost Management</t>
  </si>
  <si>
    <t>ATR-050</t>
  </si>
  <si>
    <t>Lease Lifecycle Management</t>
  </si>
  <si>
    <t>Cognitus</t>
  </si>
  <si>
    <t>Common Pipeline Modules</t>
  </si>
  <si>
    <t>CTP-020-010</t>
  </si>
  <si>
    <t>Perform System Engineering</t>
  </si>
  <si>
    <t>Product / Program</t>
  </si>
  <si>
    <t>CTP</t>
  </si>
  <si>
    <t>Concept to Product</t>
  </si>
  <si>
    <t>CTP-020</t>
  </si>
  <si>
    <t>Design Product or Service</t>
  </si>
  <si>
    <t>Competitive Intelligence Hub (CI Hub)</t>
  </si>
  <si>
    <t>CTP-020-020</t>
  </si>
  <si>
    <t>Develop Mechanical Design</t>
  </si>
  <si>
    <t>Concurrent Engineering Playbooks/Templates (Startup Kits, Seed / Start Parts)</t>
  </si>
  <si>
    <t>CTP-020-030</t>
  </si>
  <si>
    <t>Define Product Structure</t>
  </si>
  <si>
    <t>CTP-020-040</t>
  </si>
  <si>
    <t>Develop Manufacturing Process Plan</t>
  </si>
  <si>
    <t>CorpTax</t>
  </si>
  <si>
    <t>CTP-020-050</t>
  </si>
  <si>
    <t>Develop Electrical Design</t>
  </si>
  <si>
    <t>Cucumber Cameo Integration</t>
  </si>
  <si>
    <t>CTP-020-060</t>
  </si>
  <si>
    <t>Define Test Procedures</t>
  </si>
  <si>
    <t>Developer Desktop</t>
  </si>
  <si>
    <t>CTP-020-070</t>
  </si>
  <si>
    <t>Create and Manage Part Master</t>
  </si>
  <si>
    <t>DOORS</t>
  </si>
  <si>
    <t>CTP-020-080</t>
  </si>
  <si>
    <t>Develop Software Design</t>
  </si>
  <si>
    <t>Engineering Integration Services</t>
  </si>
  <si>
    <t>CTP-030-020</t>
  </si>
  <si>
    <t>Develop Manufacturing Design</t>
  </si>
  <si>
    <t>CTP-030</t>
  </si>
  <si>
    <t>Develop Operational Design</t>
  </si>
  <si>
    <t>Enterprise Control Tower Services (ECTS)</t>
  </si>
  <si>
    <t>CTP-030-030</t>
  </si>
  <si>
    <t>Define Quality &amp; Inspection Plan</t>
  </si>
  <si>
    <t>Enterprise Data Ecosystem</t>
  </si>
  <si>
    <t>CTP-030-050</t>
  </si>
  <si>
    <t>Analyze Supply Base Capabilities</t>
  </si>
  <si>
    <t>Future Releases</t>
  </si>
  <si>
    <t>Enterprise Manufacturing Execution System</t>
  </si>
  <si>
    <t>CTP-030-060</t>
  </si>
  <si>
    <t>Develop Sustainment Design</t>
  </si>
  <si>
    <t>Enterprise Materials Database / Material Center</t>
  </si>
  <si>
    <t>CTP-030-080</t>
  </si>
  <si>
    <t>Design Test System</t>
  </si>
  <si>
    <t>Enterprise Parts Registry / Enterprise PLM</t>
  </si>
  <si>
    <t>CTP-040-030</t>
  </si>
  <si>
    <t>Generate Product Digital Twin</t>
  </si>
  <si>
    <t>CTP-040</t>
  </si>
  <si>
    <t>Develop Virtual Prototype</t>
  </si>
  <si>
    <t>Enterprise Server Monitoring (Metrics Global)</t>
  </si>
  <si>
    <t>CTP-050-020</t>
  </si>
  <si>
    <t>Manage Change</t>
  </si>
  <si>
    <t>CTP-050</t>
  </si>
  <si>
    <t>Manage Change and Configuration</t>
  </si>
  <si>
    <t>Exiger (Supply Dynamics)</t>
  </si>
  <si>
    <t>CTP-050-030</t>
  </si>
  <si>
    <t>Manage Configuration</t>
  </si>
  <si>
    <t>Exostar</t>
  </si>
  <si>
    <t>CTP-060-010</t>
  </si>
  <si>
    <t>Implement Software</t>
  </si>
  <si>
    <t>CTP-060</t>
  </si>
  <si>
    <t>Develop Software</t>
  </si>
  <si>
    <t>External Integration Hub (EIH)</t>
  </si>
  <si>
    <t>CTP-060-020</t>
  </si>
  <si>
    <t>Unit Test Software</t>
  </si>
  <si>
    <t>CTP-060-030</t>
  </si>
  <si>
    <t>Analyze Software</t>
  </si>
  <si>
    <t>Fortify [CIS]</t>
  </si>
  <si>
    <t>CTP-060-040</t>
  </si>
  <si>
    <t>Build Software</t>
  </si>
  <si>
    <t>HADES</t>
  </si>
  <si>
    <t>CTP-060-050</t>
  </si>
  <si>
    <t>Package Software</t>
  </si>
  <si>
    <t>Hoppr</t>
  </si>
  <si>
    <t>CTP-060-060</t>
  </si>
  <si>
    <t>Manage Software Supply Chain</t>
  </si>
  <si>
    <t>Hoppr-cop</t>
  </si>
  <si>
    <t>CTP-060-070</t>
  </si>
  <si>
    <t>Integrate Software</t>
  </si>
  <si>
    <t>HR Operations Service Delivery</t>
  </si>
  <si>
    <t>CTP-060-080</t>
  </si>
  <si>
    <t>Deploy Software</t>
  </si>
  <si>
    <t>Human Capital Management (HCM)</t>
  </si>
  <si>
    <t>CTP-060-090</t>
  </si>
  <si>
    <t>Manage Software Change</t>
  </si>
  <si>
    <t>Icertis</t>
  </si>
  <si>
    <t>CTP-060-100</t>
  </si>
  <si>
    <t>Review Software Change</t>
  </si>
  <si>
    <t>IFRACAS</t>
  </si>
  <si>
    <t>CTP-060-110</t>
  </si>
  <si>
    <t>Monitor Software</t>
  </si>
  <si>
    <t>DTS-010-240</t>
  </si>
  <si>
    <t>Sustainment Demand Forecasting</t>
  </si>
  <si>
    <t>DTS</t>
  </si>
  <si>
    <t>Design to Sustain</t>
  </si>
  <si>
    <t>DTS-010</t>
  </si>
  <si>
    <t>Inner Source Community</t>
  </si>
  <si>
    <t>DTS-030</t>
  </si>
  <si>
    <t>Perform Maintenance</t>
  </si>
  <si>
    <t>Intelligent Factory</t>
  </si>
  <si>
    <t>DTS-040-070</t>
  </si>
  <si>
    <t>Supply Chain Management</t>
  </si>
  <si>
    <t>DTS-040</t>
  </si>
  <si>
    <t>Manage Supply</t>
  </si>
  <si>
    <t>DTS-040-071</t>
  </si>
  <si>
    <t>Warranty Management</t>
  </si>
  <si>
    <t>Internal Integration Hub</t>
  </si>
  <si>
    <t>Interoperability Framework (IOF)</t>
  </si>
  <si>
    <t>DTS-050-080</t>
  </si>
  <si>
    <t>Training Content and Equipment Design and Development</t>
  </si>
  <si>
    <t>DTS-050</t>
  </si>
  <si>
    <t>Plan &amp; Conduct Training</t>
  </si>
  <si>
    <t>Kinaxis - RapidResponse</t>
  </si>
  <si>
    <t>H2R-210-080</t>
  </si>
  <si>
    <t>Manage FAAPs</t>
  </si>
  <si>
    <t>R1H</t>
  </si>
  <si>
    <t>HTR</t>
  </si>
  <si>
    <t>Hire to Retire</t>
  </si>
  <si>
    <t>HTR-210</t>
  </si>
  <si>
    <t>Global Diversity and Inclusion</t>
  </si>
  <si>
    <t>Language Style Guides</t>
  </si>
  <si>
    <t>HRT-190-010</t>
  </si>
  <si>
    <t>Identify Position and Assign Worker (Category 1 only)</t>
  </si>
  <si>
    <t>HTR-190</t>
  </si>
  <si>
    <t>Non-Employee Workforce</t>
  </si>
  <si>
    <t>LMBuildings (Tririga)</t>
  </si>
  <si>
    <t>HRT-190-050</t>
  </si>
  <si>
    <t>On Board Non-Employee and Synch Record</t>
  </si>
  <si>
    <t>lmify-server</t>
  </si>
  <si>
    <t>HTR-010-010</t>
  </si>
  <si>
    <t>Create and Maintain Foundational Structures</t>
  </si>
  <si>
    <t>HTR-010</t>
  </si>
  <si>
    <t>Organization Management</t>
  </si>
  <si>
    <t>LM People</t>
  </si>
  <si>
    <t>HTR-010-020</t>
  </si>
  <si>
    <t>Create and Maintain Jobs</t>
  </si>
  <si>
    <t>MBE Playbook for Supply Chain</t>
  </si>
  <si>
    <t>HTR-010-030</t>
  </si>
  <si>
    <t>Create and Maintain Positions</t>
  </si>
  <si>
    <t>MBSE Startup &amp; MBE Playbook</t>
  </si>
  <si>
    <t>HTR-010-040</t>
  </si>
  <si>
    <t>Monitor Open Positions</t>
  </si>
  <si>
    <t>MBx Enterprise Cameo Teamwork Cloud Environment</t>
  </si>
  <si>
    <t>HTR-010-050</t>
  </si>
  <si>
    <t>Establish and Maintain Organization Structure</t>
  </si>
  <si>
    <t>MET/CAL</t>
  </si>
  <si>
    <t>HTR-020-010</t>
  </si>
  <si>
    <t>Personal Data Change</t>
  </si>
  <si>
    <t>HTR-020</t>
  </si>
  <si>
    <t>Employee Data Administration</t>
  </si>
  <si>
    <t>MFC - ARGUS</t>
  </si>
  <si>
    <t>HTR-020-020</t>
  </si>
  <si>
    <t>Work Data Change</t>
  </si>
  <si>
    <t>MFC - Auto Tech Pubs</t>
  </si>
  <si>
    <t>HTR-020-030</t>
  </si>
  <si>
    <t>Employee Movement</t>
  </si>
  <si>
    <t>MFC - DFMA</t>
  </si>
  <si>
    <t>Facilitate Internal Mobility</t>
  </si>
  <si>
    <t>HTR-080</t>
  </si>
  <si>
    <t>Talent Management</t>
  </si>
  <si>
    <t>MFC - FMECA and BIT Analyses Tool</t>
  </si>
  <si>
    <t>HTR-020-040</t>
  </si>
  <si>
    <t>Mass Data Changes</t>
  </si>
  <si>
    <t>MFC - Rely 3D and OLAF</t>
  </si>
  <si>
    <t>HTR-020-050</t>
  </si>
  <si>
    <t>Manage Data Quality / Corrections</t>
  </si>
  <si>
    <t>MFC - Systems RMT Predictions</t>
  </si>
  <si>
    <t>HTR-020-060</t>
  </si>
  <si>
    <t>Employee Contract Management Non-US</t>
  </si>
  <si>
    <t>MFC - Systems Safety Toolkit</t>
  </si>
  <si>
    <t>HTR-020-070</t>
  </si>
  <si>
    <t>Employee File Management</t>
  </si>
  <si>
    <t>Model Based Definition CATIA</t>
  </si>
  <si>
    <t>HTR-020-080</t>
  </si>
  <si>
    <t>Employment Verification</t>
  </si>
  <si>
    <t>Model Based Definition CREO</t>
  </si>
  <si>
    <t>HTR-020-110</t>
  </si>
  <si>
    <t>Manage Alternative Duty and Schedule Modification</t>
  </si>
  <si>
    <t>Leave of Absence</t>
  </si>
  <si>
    <t>Model Based Harness Zuken</t>
  </si>
  <si>
    <t>HTR-020-150</t>
  </si>
  <si>
    <t>TDY/EDY Domestic Field Service</t>
  </si>
  <si>
    <t>My Timecard</t>
  </si>
  <si>
    <t>HTR-030-030</t>
  </si>
  <si>
    <t>Headcount Planning</t>
  </si>
  <si>
    <t>HTR-030</t>
  </si>
  <si>
    <t>Enterprise Workforce Planning</t>
  </si>
  <si>
    <t>Open Plan</t>
  </si>
  <si>
    <t>HTR-030-040</t>
  </si>
  <si>
    <t>Resource Management</t>
  </si>
  <si>
    <t>Open Source Contribution Approval</t>
  </si>
  <si>
    <t>HTR-030-050</t>
  </si>
  <si>
    <t>Strategic Workforce Planning</t>
  </si>
  <si>
    <t>OpenText Content Server (xECM)</t>
  </si>
  <si>
    <t>HTR-040-010</t>
  </si>
  <si>
    <t>Create and Post Job Requisition</t>
  </si>
  <si>
    <t>HTR-040</t>
  </si>
  <si>
    <t>Talent Acquisition</t>
  </si>
  <si>
    <t>OpenText Vendor Invoice Management</t>
  </si>
  <si>
    <t>HTR-040-030</t>
  </si>
  <si>
    <t>Internal Applicants Apply</t>
  </si>
  <si>
    <t>Opportunity Hub (OppHub)</t>
  </si>
  <si>
    <t>HTR-040-040</t>
  </si>
  <si>
    <t>External Applicants Apply</t>
  </si>
  <si>
    <t>Oracle EPM</t>
  </si>
  <si>
    <t>HTR-040-050</t>
  </si>
  <si>
    <t>Manage Employee Referrals</t>
  </si>
  <si>
    <t>PCCM</t>
  </si>
  <si>
    <t>HTR-040-060</t>
  </si>
  <si>
    <t>Manage Agency Sourcing Non-US</t>
  </si>
  <si>
    <t>Pipeline Catalog</t>
  </si>
  <si>
    <t>HTR-040-070</t>
  </si>
  <si>
    <t>Manage Talent Acquisition Events</t>
  </si>
  <si>
    <t>Product Line Engineering (PLE)</t>
  </si>
  <si>
    <t>HTR-040-080</t>
  </si>
  <si>
    <t>Passive Candidate Sourcing</t>
  </si>
  <si>
    <t>Proposal Narrative Engine + (PNE+)</t>
  </si>
  <si>
    <t>HTR-040-090</t>
  </si>
  <si>
    <t>Establish and Maintain Candidate Pool</t>
  </si>
  <si>
    <t>ProPricer BOE Pro</t>
  </si>
  <si>
    <t>HTR-040-100</t>
  </si>
  <si>
    <t>Screen Candidates</t>
  </si>
  <si>
    <t>Propricer CE</t>
  </si>
  <si>
    <t>HTR-040-120</t>
  </si>
  <si>
    <t>Manage Interview Scheduling</t>
  </si>
  <si>
    <t>ProPricer Cost Volume Pro</t>
  </si>
  <si>
    <t>HTR-040-130</t>
  </si>
  <si>
    <t>Interview &amp; Select Candidates</t>
  </si>
  <si>
    <t>RCAT</t>
  </si>
  <si>
    <t>HTR-040-140</t>
  </si>
  <si>
    <t>Prepare and Extend Job Offer/ Contract</t>
  </si>
  <si>
    <t>Renovate Automated Updating</t>
  </si>
  <si>
    <t>HTR-040-150</t>
  </si>
  <si>
    <t>Complete Employment Verification Obligation - Form I-9 / E-Verify</t>
  </si>
  <si>
    <t>HTR-220</t>
  </si>
  <si>
    <t>Pre-Boarding</t>
  </si>
  <si>
    <t>RMS - AMMS</t>
  </si>
  <si>
    <t>Prepare for Day 1</t>
  </si>
  <si>
    <t>Onboarding and First Year Experience Management</t>
  </si>
  <si>
    <t>RMS - Anark, Elysium, Theorem</t>
  </si>
  <si>
    <t>HTR-040-160</t>
  </si>
  <si>
    <t>Prepare Rejection</t>
  </si>
  <si>
    <t>RMS - Data Hub, RMS EDE</t>
  </si>
  <si>
    <t>HTR-040-170</t>
  </si>
  <si>
    <t>Manage Job Requisitions</t>
  </si>
  <si>
    <t>RMS - Extend</t>
  </si>
  <si>
    <t>HTR-040-180</t>
  </si>
  <si>
    <t>Rescind Offer</t>
  </si>
  <si>
    <t>SAP Analytics Cloud (SAC)</t>
  </si>
  <si>
    <t>HTR-040-190</t>
  </si>
  <si>
    <t>Complete Employer Compliance Activities</t>
  </si>
  <si>
    <t>SAP Ariba</t>
  </si>
  <si>
    <t>HTR-040-200</t>
  </si>
  <si>
    <t>Manage Day 1 Activities</t>
  </si>
  <si>
    <t>SAP Concur</t>
  </si>
  <si>
    <t>Welcome and Orient New Hire</t>
  </si>
  <si>
    <t>SAP Concur for PCard</t>
  </si>
  <si>
    <t>HTR-040-210</t>
  </si>
  <si>
    <t>Manage Day 2 through Day 365</t>
  </si>
  <si>
    <t>SAP Global Trade Services (GTS)</t>
  </si>
  <si>
    <t>HTR-040-220</t>
  </si>
  <si>
    <t>Manage Executive Search and Acquisition</t>
  </si>
  <si>
    <t>SAP Master Data Governance (MDG)</t>
  </si>
  <si>
    <t>HTR-050-010</t>
  </si>
  <si>
    <t>Process Voluntary Employee Separation</t>
  </si>
  <si>
    <t>HTR-050</t>
  </si>
  <si>
    <t>Separation and Offboarding</t>
  </si>
  <si>
    <t>SAP PP/DS</t>
  </si>
  <si>
    <t>HTR-050-020</t>
  </si>
  <si>
    <t>Process Involuntary Employee Separation</t>
  </si>
  <si>
    <t>SAP Profitability and Performance Management (PaPM)</t>
  </si>
  <si>
    <t>HTR-050-030</t>
  </si>
  <si>
    <t>Manage Reduction in Force</t>
  </si>
  <si>
    <t>HTR-050-040</t>
  </si>
  <si>
    <t>Manage Separation Due to Death</t>
  </si>
  <si>
    <t>SAP Work Zone</t>
  </si>
  <si>
    <t>HTR-050-050</t>
  </si>
  <si>
    <t>Manage Retirement</t>
  </si>
  <si>
    <t>SBOM generation</t>
  </si>
  <si>
    <t>HTR-060-010</t>
  </si>
  <si>
    <t>Manage Learning Needs Analysis</t>
  </si>
  <si>
    <t>HTR-060</t>
  </si>
  <si>
    <t>Learning</t>
  </si>
  <si>
    <t>Scoop</t>
  </si>
  <si>
    <t>HTR-060-020</t>
  </si>
  <si>
    <t>Manage Curricula</t>
  </si>
  <si>
    <t>Secure Coding Standards</t>
  </si>
  <si>
    <t>HTR-060-030</t>
  </si>
  <si>
    <t>Buy/Build/Modify Learning Content</t>
  </si>
  <si>
    <t>Security Pipeline Modules [CIS]</t>
  </si>
  <si>
    <t>HTR-060-040</t>
  </si>
  <si>
    <t>Manage Catalog</t>
  </si>
  <si>
    <t>Service Central</t>
  </si>
  <si>
    <t>HTR-060-050</t>
  </si>
  <si>
    <t>Design/Re-design Learning Content</t>
  </si>
  <si>
    <t>ServiceNow</t>
  </si>
  <si>
    <t>HTR-060-060</t>
  </si>
  <si>
    <t>Manage Certification &amp; Compliance</t>
  </si>
  <si>
    <t>SIMEO</t>
  </si>
  <si>
    <t>HTR-060-070</t>
  </si>
  <si>
    <t>Design and Develop Learning Measurement</t>
  </si>
  <si>
    <t>SLICwave</t>
  </si>
  <si>
    <t>HTR-060-080</t>
  </si>
  <si>
    <t>Manage Enrollment (Self, Manager, Admin, Nomination)</t>
  </si>
  <si>
    <t>Software Architecture Standards</t>
  </si>
  <si>
    <t>HTR-060-110</t>
  </si>
  <si>
    <t>Manage Learner Cancellations</t>
  </si>
  <si>
    <t>Software Supply Chain Attestations</t>
  </si>
  <si>
    <t>HTR-060-120</t>
  </si>
  <si>
    <t>Manage Learner Waitlists</t>
  </si>
  <si>
    <t>Sonarqube [CIS]</t>
  </si>
  <si>
    <t>HTR-060-130</t>
  </si>
  <si>
    <t>Manage Learner Requests</t>
  </si>
  <si>
    <t>Space - Asset Location &amp; Intelligence (ALI)</t>
  </si>
  <si>
    <t>HTR-060-140</t>
  </si>
  <si>
    <t>Cancelling the Course</t>
  </si>
  <si>
    <t>Space - CHILNet 2x</t>
  </si>
  <si>
    <t>HTR-060-150</t>
  </si>
  <si>
    <t>Deliver Classroom/Virtual Training</t>
  </si>
  <si>
    <t>Space - COMPRO</t>
  </si>
  <si>
    <t>HTR-060-190</t>
  </si>
  <si>
    <t>Manage External Training Events</t>
  </si>
  <si>
    <t>Space - Digital Twin Visualization (DTv)</t>
  </si>
  <si>
    <t>HTR-070-020</t>
  </si>
  <si>
    <t>Assign Enterprise and Organizational Goals</t>
  </si>
  <si>
    <t>HTR-070</t>
  </si>
  <si>
    <t>Performance Management</t>
  </si>
  <si>
    <t>Space - Integrated Analysis Tool - ModeFrontier/Volta</t>
  </si>
  <si>
    <t>HTR-070-040</t>
  </si>
  <si>
    <t>Address Performance Issues and Concerns</t>
  </si>
  <si>
    <t>Space - RAVEN</t>
  </si>
  <si>
    <t>HTR-070-060</t>
  </si>
  <si>
    <t>Engage in Continuous Feedback and Performance</t>
  </si>
  <si>
    <t>Space - SIMPLIS</t>
  </si>
  <si>
    <t>HTR-080-020</t>
  </si>
  <si>
    <t>Create and Maintain Skills Frameworks</t>
  </si>
  <si>
    <t>Space - Simulation Data Management (SDM)</t>
  </si>
  <si>
    <t>HTR-080-080</t>
  </si>
  <si>
    <t>Conduct Corporate Talent Review</t>
  </si>
  <si>
    <t>Space - Webify</t>
  </si>
  <si>
    <t>HTR-080-090</t>
  </si>
  <si>
    <t>Create and Update Succession Plans</t>
  </si>
  <si>
    <t>Space - Zuken DS-CR</t>
  </si>
  <si>
    <t>HTR-080-100</t>
  </si>
  <si>
    <t>Career Development</t>
  </si>
  <si>
    <t>HTR-080-120</t>
  </si>
  <si>
    <t>Identify and Differentiate Talent for Development</t>
  </si>
  <si>
    <t>Sustainment Digital Twin</t>
  </si>
  <si>
    <t>HTR-080-130</t>
  </si>
  <si>
    <t>Create My Brand (Employee Profile)</t>
  </si>
  <si>
    <t>TruffleHog [CIS]</t>
  </si>
  <si>
    <t>HTR-080-140</t>
  </si>
  <si>
    <t>Assess Employees</t>
  </si>
  <si>
    <t>HTR-080-150</t>
  </si>
  <si>
    <t>Manage Employee Surveys</t>
  </si>
  <si>
    <t>VEMO</t>
  </si>
  <si>
    <t>HTR-080-160</t>
  </si>
  <si>
    <t>Slate and Select Executive Coaches</t>
  </si>
  <si>
    <t>HTR-080-170</t>
  </si>
  <si>
    <t>Assess Leadership for Selection and Development</t>
  </si>
  <si>
    <t>Virtual Program Assistant</t>
  </si>
  <si>
    <t>HTR-090-010</t>
  </si>
  <si>
    <t>Manage Salary Surveys</t>
  </si>
  <si>
    <t>HTR-090</t>
  </si>
  <si>
    <t>Compensation</t>
  </si>
  <si>
    <t>Windchill</t>
  </si>
  <si>
    <t>HTR-090-020</t>
  </si>
  <si>
    <t>Manage Job Evaluations and Pricing</t>
  </si>
  <si>
    <t>Work Center Taxonomy</t>
  </si>
  <si>
    <t>HTR-090-030</t>
  </si>
  <si>
    <t>Manage Salary Structures</t>
  </si>
  <si>
    <t>HTR-090-040</t>
  </si>
  <si>
    <t>Conduct Budget Review</t>
  </si>
  <si>
    <t>HTR-090-050</t>
  </si>
  <si>
    <t>Compensation Planning Cycle</t>
  </si>
  <si>
    <t>Manage Promotions</t>
  </si>
  <si>
    <t>HTR-090-070</t>
  </si>
  <si>
    <t>Manage Non Executive Variable Pay</t>
  </si>
  <si>
    <t>HTR-090-080</t>
  </si>
  <si>
    <t>Manage Off-Cycle Compensation Adjustments</t>
  </si>
  <si>
    <t>HTR-090-090</t>
  </si>
  <si>
    <t>Manage Rewards and Recognition</t>
  </si>
  <si>
    <t>HTR-090-100</t>
  </si>
  <si>
    <t>Manage Address Verification Process</t>
  </si>
  <si>
    <t>HTR-160</t>
  </si>
  <si>
    <t>Payroll</t>
  </si>
  <si>
    <t>HTR-090-120</t>
  </si>
  <si>
    <t>Manage Executive Compensation</t>
  </si>
  <si>
    <t>HTR-100-010</t>
  </si>
  <si>
    <t>Manage Benefits Enrollment</t>
  </si>
  <si>
    <t>HTR-100</t>
  </si>
  <si>
    <t>Benefits Management</t>
  </si>
  <si>
    <t>HTR-100-020</t>
  </si>
  <si>
    <t>Administer Health Savings Account</t>
  </si>
  <si>
    <t>HTR-100-030</t>
  </si>
  <si>
    <t>Manage LOA Impacts for Benefits</t>
  </si>
  <si>
    <t>HTR-100-040</t>
  </si>
  <si>
    <t>Process Benefits Termination</t>
  </si>
  <si>
    <t>HTR-100-050</t>
  </si>
  <si>
    <t>Manage Life Event Changes</t>
  </si>
  <si>
    <t>HTR-100-060</t>
  </si>
  <si>
    <t>Administer COBRA</t>
  </si>
  <si>
    <t>HTR-100-070</t>
  </si>
  <si>
    <t>Administer Salaried Savings Plan</t>
  </si>
  <si>
    <t>HTR-100-080</t>
  </si>
  <si>
    <t>Maintain Evidence of Insurability</t>
  </si>
  <si>
    <t>HTR-100-090</t>
  </si>
  <si>
    <t>Manage Compliance Programs</t>
  </si>
  <si>
    <t>HTR-120-030</t>
  </si>
  <si>
    <t>Manage Represented Employee Grievance</t>
  </si>
  <si>
    <t>HTR-120</t>
  </si>
  <si>
    <t>Labor Relations</t>
  </si>
  <si>
    <t>HTR-120-040</t>
  </si>
  <si>
    <t>Manage Represented Employee Discipline</t>
  </si>
  <si>
    <t>HTR-120-060</t>
  </si>
  <si>
    <t>Administer Collective Bargaining Agreement</t>
  </si>
  <si>
    <t>HTR-120-070</t>
  </si>
  <si>
    <t>Negotiate Collective Bargaining Agreement</t>
  </si>
  <si>
    <t>HTR-120-080</t>
  </si>
  <si>
    <t>Manage Positive Employee Relations</t>
  </si>
  <si>
    <t>HTR-120-090</t>
  </si>
  <si>
    <t>Manage Rapid Response</t>
  </si>
  <si>
    <t>HTR-130-010</t>
  </si>
  <si>
    <t>Pre-Assignment Planning</t>
  </si>
  <si>
    <t>HTR-130</t>
  </si>
  <si>
    <t>Expatriate Management</t>
  </si>
  <si>
    <t>HTR-130-020</t>
  </si>
  <si>
    <t>Complete Immigration Activities</t>
  </si>
  <si>
    <t>HTR-130-030</t>
  </si>
  <si>
    <t>Setup Payroll and Benefits</t>
  </si>
  <si>
    <t>HTR-130-040</t>
  </si>
  <si>
    <t>Manage Service Provider</t>
  </si>
  <si>
    <t>HTR-130-050</t>
  </si>
  <si>
    <t>Reconcile Quarterly Tax</t>
  </si>
  <si>
    <t>HTR-130-060</t>
  </si>
  <si>
    <t>Manage Relocation</t>
  </si>
  <si>
    <t>HTR-130-080</t>
  </si>
  <si>
    <t>Manage End of Assignment and Repatriation</t>
  </si>
  <si>
    <t>HTR-130-090</t>
  </si>
  <si>
    <t>Manage Localization</t>
  </si>
  <si>
    <t>HTR-130-110</t>
  </si>
  <si>
    <t>Extend Assignment</t>
  </si>
  <si>
    <t>HTR-130-120</t>
  </si>
  <si>
    <t>Conduct Year End Activities</t>
  </si>
  <si>
    <t>HTR-130-130</t>
  </si>
  <si>
    <t>Cost Accrual Program Administration</t>
  </si>
  <si>
    <t>HTR-130-140</t>
  </si>
  <si>
    <t>Initiate Global Assignment</t>
  </si>
  <si>
    <t>HTR-130-150</t>
  </si>
  <si>
    <t>End of Service Gratuity Calculation Process</t>
  </si>
  <si>
    <t>HTR-130-160</t>
  </si>
  <si>
    <t>Manage Loan Staffing Arrangements</t>
  </si>
  <si>
    <t>HTR-130-170</t>
  </si>
  <si>
    <t>Manage Undisclosed Location or Classified Assignment</t>
  </si>
  <si>
    <t>HTR-130-180</t>
  </si>
  <si>
    <t>Manage Secondment</t>
  </si>
  <si>
    <t>HTR-140-010</t>
  </si>
  <si>
    <t>Manage HR Data</t>
  </si>
  <si>
    <t>HTR-140</t>
  </si>
  <si>
    <t>HR Data Analytics</t>
  </si>
  <si>
    <t>HTR-140-020</t>
  </si>
  <si>
    <t>HR Operational Reporting</t>
  </si>
  <si>
    <t>HTR-140-030</t>
  </si>
  <si>
    <t>HR Advanced Reporting</t>
  </si>
  <si>
    <t>HTR-140-040</t>
  </si>
  <si>
    <t>HR Predictive Analytics</t>
  </si>
  <si>
    <t>HTR-140-050</t>
  </si>
  <si>
    <t>HR Analytics Insights Navigation</t>
  </si>
  <si>
    <t>HTR-160-010</t>
  </si>
  <si>
    <t>Manage Payroll Self Service</t>
  </si>
  <si>
    <t>HTR-160-030</t>
  </si>
  <si>
    <t>Manage Manual Payroll Inputs</t>
  </si>
  <si>
    <t>HTR-160-040</t>
  </si>
  <si>
    <t>Process Wage Garnishments</t>
  </si>
  <si>
    <t>HTR-160-050</t>
  </si>
  <si>
    <t>Manage Final Pay</t>
  </si>
  <si>
    <t>HTR-160-060</t>
  </si>
  <si>
    <t>Process Payroll</t>
  </si>
  <si>
    <t>HTR-160-070</t>
  </si>
  <si>
    <t>Manage Payroll Disbursement</t>
  </si>
  <si>
    <t>HTR-160-080</t>
  </si>
  <si>
    <t>Manage Treasury Funding</t>
  </si>
  <si>
    <t>HTR-160-090</t>
  </si>
  <si>
    <t>Post Payroll to General Ledger</t>
  </si>
  <si>
    <t>HTR-160-100</t>
  </si>
  <si>
    <t>Manage Payroll Data to External Sources</t>
  </si>
  <si>
    <t>HTR-160-110</t>
  </si>
  <si>
    <t>Manage Returned Disbursement</t>
  </si>
  <si>
    <t>HTR-160-120</t>
  </si>
  <si>
    <t>Process Corrections and Adjustments</t>
  </si>
  <si>
    <t>HTR-160-130</t>
  </si>
  <si>
    <t>Manage Payroll Tax Administration</t>
  </si>
  <si>
    <t>HTR-160-140</t>
  </si>
  <si>
    <t>Maintain Employee Accrued Balance Process</t>
  </si>
  <si>
    <t>HTR-160-150</t>
  </si>
  <si>
    <t>Manage Ad-Hoc Stock Grants</t>
  </si>
  <si>
    <t>HTR-160-160</t>
  </si>
  <si>
    <t>Manage Equity Grant Processes</t>
  </si>
  <si>
    <t>HTR-160-170</t>
  </si>
  <si>
    <t>Manage Intermittent Duty Travel</t>
  </si>
  <si>
    <t>HTR-160-180</t>
  </si>
  <si>
    <t>Manage Overpayments</t>
  </si>
  <si>
    <t>Manage Payroll Data From External Sources</t>
  </si>
  <si>
    <t>HTR-160-190</t>
  </si>
  <si>
    <t>Manage Quarterly/Year End Tax Processes</t>
  </si>
  <si>
    <t>HTR-160-200</t>
  </si>
  <si>
    <t>Manage SCA/DBA</t>
  </si>
  <si>
    <t>HTR-160-210</t>
  </si>
  <si>
    <t>Process Annual Fringe Benefit Gross Ups</t>
  </si>
  <si>
    <t>HTR-170-010</t>
  </si>
  <si>
    <t>Define Holiday Calendar</t>
  </si>
  <si>
    <t>HTR-170</t>
  </si>
  <si>
    <t>Time &amp; Attendance</t>
  </si>
  <si>
    <t>HTR-170-020</t>
  </si>
  <si>
    <t>Create and Allocate Overall Schedule</t>
  </si>
  <si>
    <t>HTR-170-030</t>
  </si>
  <si>
    <t>Time-Off Balance Management</t>
  </si>
  <si>
    <t>HTR-190-020</t>
  </si>
  <si>
    <t>Enter or Update Worker Information (Category 2, 3 or 4)</t>
  </si>
  <si>
    <t>HTR-190-030</t>
  </si>
  <si>
    <t>Create and Manage Non-Employee Relationship</t>
  </si>
  <si>
    <t>HTR-190-040</t>
  </si>
  <si>
    <t>Confirm Background Screening</t>
  </si>
  <si>
    <t>HTR-190-060</t>
  </si>
  <si>
    <t>Manage Non-Employee Time and Invoices</t>
  </si>
  <si>
    <t>HTR-190-070</t>
  </si>
  <si>
    <t>End &amp; Off-Board Non-Employee Relationship</t>
  </si>
  <si>
    <t>HTR-200-020</t>
  </si>
  <si>
    <t>Manage Leave Requests</t>
  </si>
  <si>
    <t>HTR-200-030</t>
  </si>
  <si>
    <t>Manage Extended Medical Leave and Medical Leave of Absence</t>
  </si>
  <si>
    <t>HTR-200-040</t>
  </si>
  <si>
    <t>Manage Return From Leave US</t>
  </si>
  <si>
    <t>HTR-210-010</t>
  </si>
  <si>
    <t>Conduct Equal Employment Opportunity Investigations</t>
  </si>
  <si>
    <t>HTR-210-020</t>
  </si>
  <si>
    <t>Conduct External Surveys</t>
  </si>
  <si>
    <t>HTR-210-030</t>
  </si>
  <si>
    <t>Manage Accommodations</t>
  </si>
  <si>
    <t>HTR-210-040</t>
  </si>
  <si>
    <t>Manage Business Resource Group Leadership Forum</t>
  </si>
  <si>
    <t>HTR-210-050</t>
  </si>
  <si>
    <t>Manage Business Resource Group Membership</t>
  </si>
  <si>
    <t>HTR-210-060</t>
  </si>
  <si>
    <t>Manage Compliance Position</t>
  </si>
  <si>
    <t>HTR-210-070</t>
  </si>
  <si>
    <t>Manage Diversity Awards</t>
  </si>
  <si>
    <t>HTR-210-090</t>
  </si>
  <si>
    <t>Support Mergers, Acquisitions and Divestitures</t>
  </si>
  <si>
    <t>HTR-220-010</t>
  </si>
  <si>
    <t>Complete Background Verification and Drug Screen</t>
  </si>
  <si>
    <t>PTS</t>
  </si>
  <si>
    <t>Plan to Stock</t>
  </si>
  <si>
    <t>ITC-010</t>
  </si>
  <si>
    <t>Production Picking and Staging</t>
  </si>
  <si>
    <t>ITC-030-010</t>
  </si>
  <si>
    <t>Resolve Quality Defects</t>
  </si>
  <si>
    <t>Issue to Complete</t>
  </si>
  <si>
    <t>ITC-030</t>
  </si>
  <si>
    <t>Quality Management</t>
  </si>
  <si>
    <t>ITC-030-020</t>
  </si>
  <si>
    <t>Maintain &amp; Improve Quality Control</t>
  </si>
  <si>
    <t>ITC-030-030</t>
  </si>
  <si>
    <t>Perform Quality Inspection</t>
  </si>
  <si>
    <t>ITC-040-010</t>
  </si>
  <si>
    <t>Maintain &amp; Improve Manufacturing Process</t>
  </si>
  <si>
    <t>ITC-040</t>
  </si>
  <si>
    <t>Shop Floor Execution</t>
  </si>
  <si>
    <t>ITC-040-020</t>
  </si>
  <si>
    <t>Consume Manufacturing Data</t>
  </si>
  <si>
    <t>ITC-040-030</t>
  </si>
  <si>
    <t>Execute Manufacturing</t>
  </si>
  <si>
    <t>ITC-040-040</t>
  </si>
  <si>
    <t>Track Production Labor</t>
  </si>
  <si>
    <t>ITC-040-050</t>
  </si>
  <si>
    <t>Verify Operator Qualifications</t>
  </si>
  <si>
    <t>ITC-040-060</t>
  </si>
  <si>
    <t>Record Manufacturing Data</t>
  </si>
  <si>
    <t>ITC-050-010</t>
  </si>
  <si>
    <t>Perform Export Compliance</t>
  </si>
  <si>
    <t>ITC-050</t>
  </si>
  <si>
    <t>Deliver Product / Service</t>
  </si>
  <si>
    <t>O2C-010-010</t>
  </si>
  <si>
    <t>Mobilize And Manage Capture Resources</t>
  </si>
  <si>
    <t>O2C</t>
  </si>
  <si>
    <t>Order to Cash</t>
  </si>
  <si>
    <t>O2C-010</t>
  </si>
  <si>
    <t>Opportunity Lifecycle Management</t>
  </si>
  <si>
    <t>O2C-010-020</t>
  </si>
  <si>
    <t>Customer Engagement And Opportunity Shaping</t>
  </si>
  <si>
    <t>O2C-010-030</t>
  </si>
  <si>
    <t>Develop Win Strategy</t>
  </si>
  <si>
    <t>O2C-010-040</t>
  </si>
  <si>
    <t>Develop Winning Offer</t>
  </si>
  <si>
    <t>O2C-010-050</t>
  </si>
  <si>
    <t>Assess Lessons Learned From Capture</t>
  </si>
  <si>
    <t>O2C-020-010</t>
  </si>
  <si>
    <t>Conduct Pre-Proposal development</t>
  </si>
  <si>
    <t>O2C-020</t>
  </si>
  <si>
    <t>Proposal Management</t>
  </si>
  <si>
    <t>O2C-020-020</t>
  </si>
  <si>
    <t>Proposal Planning &amp; Preparation</t>
  </si>
  <si>
    <t>O2C-020-030</t>
  </si>
  <si>
    <t>Develop and Submit Proposal</t>
  </si>
  <si>
    <t>O2C-020-040</t>
  </si>
  <si>
    <t>Completing post-submittal activities</t>
  </si>
  <si>
    <t>O2C-020-050</t>
  </si>
  <si>
    <t>Populating Proposal Artifact Library</t>
  </si>
  <si>
    <t>O2C-030-010</t>
  </si>
  <si>
    <t>Negotiate Contract</t>
  </si>
  <si>
    <t>O2C-030</t>
  </si>
  <si>
    <t>Contract Management</t>
  </si>
  <si>
    <t>O2C-030-020</t>
  </si>
  <si>
    <t>Initiate and Monitor Contract</t>
  </si>
  <si>
    <t>O2C-030-030</t>
  </si>
  <si>
    <t>Manage contract changes</t>
  </si>
  <si>
    <t>O2C-040</t>
  </si>
  <si>
    <t>Sales Order Processing and Available to Promise</t>
  </si>
  <si>
    <t>O2C-040-020</t>
  </si>
  <si>
    <t>Capture, Process And Track Pbl Sales Orders</t>
  </si>
  <si>
    <t>O2C-040-030</t>
  </si>
  <si>
    <t>Capture, Process And Track Sustainment Spares Orders</t>
  </si>
  <si>
    <t>O2C-040-050</t>
  </si>
  <si>
    <t>Reschedule ATP Confirmations</t>
  </si>
  <si>
    <t>O2C-050</t>
  </si>
  <si>
    <t>Customer Billing</t>
  </si>
  <si>
    <t>O2C-060</t>
  </si>
  <si>
    <t>Accounts Receivable and Collection</t>
  </si>
  <si>
    <t>O2C-060-020</t>
  </si>
  <si>
    <t>Credit Management</t>
  </si>
  <si>
    <t>O2C-070-010</t>
  </si>
  <si>
    <t>Populate the Full Opportunity Space</t>
  </si>
  <si>
    <t>O2C-070</t>
  </si>
  <si>
    <t>Opportunity Portfolio Management</t>
  </si>
  <si>
    <t>O2C-070-020</t>
  </si>
  <si>
    <t>Assess Each Opportunity Robustly</t>
  </si>
  <si>
    <t>O2C-070-030</t>
  </si>
  <si>
    <t>Prioritize The Portfolio Based On Strategy Objectives And Financial Commitment</t>
  </si>
  <si>
    <t>O2C-070-040</t>
  </si>
  <si>
    <t>Plan And Track Budgets And Expenditures</t>
  </si>
  <si>
    <t>O2C-070-050</t>
  </si>
  <si>
    <t>Align the Funded Portfolio With the BA Order Commitment/LRP</t>
  </si>
  <si>
    <t>PLP-010-010</t>
  </si>
  <si>
    <t>Establish and Distribute Budget</t>
  </si>
  <si>
    <t>PLP</t>
  </si>
  <si>
    <t>Plan to Perform</t>
  </si>
  <si>
    <t>PLP-010</t>
  </si>
  <si>
    <t>Manage Direct Budgets</t>
  </si>
  <si>
    <t>PLP-010-030</t>
  </si>
  <si>
    <t>Detailed Baseline Schedule and Cost Plan</t>
  </si>
  <si>
    <t>PLP-020-010</t>
  </si>
  <si>
    <t>LRP Guidance, Schedule and Model Preparation</t>
  </si>
  <si>
    <t>PLP-020</t>
  </si>
  <si>
    <t>Manage Long Range Plan - Orders, Sales, EBIT, Cash</t>
  </si>
  <si>
    <t>PLP-020-020</t>
  </si>
  <si>
    <t>Review LRP</t>
  </si>
  <si>
    <t>PLP-020-030</t>
  </si>
  <si>
    <t>Update Project Financial Status - LRP</t>
  </si>
  <si>
    <t>PLP-020-040</t>
  </si>
  <si>
    <t>Perform Cash Flow Analysis</t>
  </si>
  <si>
    <t>PLP-030</t>
  </si>
  <si>
    <t>Establish Program</t>
  </si>
  <si>
    <t>PLP-030-020</t>
  </si>
  <si>
    <t>Manage Profit Centers and Portfolio</t>
  </si>
  <si>
    <t>PLP-030-040</t>
  </si>
  <si>
    <t>Create Performance Work Breakdown Structure</t>
  </si>
  <si>
    <t>PLP-040-010</t>
  </si>
  <si>
    <t>Manage Program Resources and Capacity</t>
  </si>
  <si>
    <t>PLP-040</t>
  </si>
  <si>
    <t>Manage Program Performance</t>
  </si>
  <si>
    <t>Manage Risk, Opportunity and Issue</t>
  </si>
  <si>
    <t>PLP-040-020</t>
  </si>
  <si>
    <t>Integrate SubContract Cost/Schedule</t>
  </si>
  <si>
    <t>Manage EAC and CEAC</t>
  </si>
  <si>
    <t>PLP-040-030</t>
  </si>
  <si>
    <t>Manage Monthly Performance Cycle</t>
  </si>
  <si>
    <t>Manage Baseline Changes</t>
  </si>
  <si>
    <t>Manage Program Performance [CAM Dashboards and Variance Analysis]</t>
  </si>
  <si>
    <t>PLP-040-040</t>
  </si>
  <si>
    <t>Manage Reporting for DFARS Programs</t>
  </si>
  <si>
    <t>Manage Reporting for non-DFARS Programs</t>
  </si>
  <si>
    <t>PLP-060-010</t>
  </si>
  <si>
    <t>CSR Schedule and Guidance Process Flow</t>
  </si>
  <si>
    <t>PLP-060</t>
  </si>
  <si>
    <t>Manage Contract Status Reports - CSRs</t>
  </si>
  <si>
    <t>PLP-060-020</t>
  </si>
  <si>
    <t>Perform CSR EAC Updates / CSR Flags</t>
  </si>
  <si>
    <t>PLP-060-040</t>
  </si>
  <si>
    <t>CSR Final Reporting</t>
  </si>
  <si>
    <t>PLP-070-040</t>
  </si>
  <si>
    <t>Forward Pricing Proposal</t>
  </si>
  <si>
    <t>PLP-070</t>
  </si>
  <si>
    <t>Forward Pricing &amp; Incurred Cost Claim</t>
  </si>
  <si>
    <t>Procure To Pay Strategy, Policies, &amp; Operating Models</t>
  </si>
  <si>
    <t>PTP</t>
  </si>
  <si>
    <t>Procure to Pay</t>
  </si>
  <si>
    <t>PTP-010</t>
  </si>
  <si>
    <t>Procure to Pay Foundational</t>
  </si>
  <si>
    <t>Procurement &amp; AP Analytics</t>
  </si>
  <si>
    <t>PO Folder Documentation Process</t>
  </si>
  <si>
    <t>Purchase Requisition Management (MRP/Non-MRP) &amp; Approval</t>
  </si>
  <si>
    <t>PTP-020</t>
  </si>
  <si>
    <t>Requisition to Procure</t>
  </si>
  <si>
    <t>PTP-020-060</t>
  </si>
  <si>
    <t>Major Subcontracts</t>
  </si>
  <si>
    <t>Non Consumable Property - Drop Shipping, Bfm, Gfe, Cfe</t>
  </si>
  <si>
    <t>PTP-030-020</t>
  </si>
  <si>
    <t>Supplier Forecast</t>
  </si>
  <si>
    <t>PTP-030</t>
  </si>
  <si>
    <t>Supplier Lifecycle Management</t>
  </si>
  <si>
    <t>PTP-030-030</t>
  </si>
  <si>
    <t>Supplier Capacity</t>
  </si>
  <si>
    <t>Supplier Quality Integration</t>
  </si>
  <si>
    <t>PTP-040</t>
  </si>
  <si>
    <t>Supplier Shipments &amp; Quality Integration</t>
  </si>
  <si>
    <t>PTP-040-020</t>
  </si>
  <si>
    <t>Supplier Shipment Management</t>
  </si>
  <si>
    <t>PTS-060</t>
  </si>
  <si>
    <t>Receiving Warehouse/Inventory Management</t>
  </si>
  <si>
    <t>PTP-040-040</t>
  </si>
  <si>
    <t>Supplier Illumination [Material Provenance]</t>
  </si>
  <si>
    <t>PTP-050</t>
  </si>
  <si>
    <t>Sourcing Events</t>
  </si>
  <si>
    <t>PTP-060-010</t>
  </si>
  <si>
    <t>Contract Templates</t>
  </si>
  <si>
    <t>PTP-060</t>
  </si>
  <si>
    <t>Process Agreements</t>
  </si>
  <si>
    <t>PTP-060-030</t>
  </si>
  <si>
    <t>Contract Retention, Renewal [Purchase Order/Agreement Close-Out]</t>
  </si>
  <si>
    <t>PTP-060-040</t>
  </si>
  <si>
    <t>Catalog Processing &amp; Usage</t>
  </si>
  <si>
    <t>PTP-070</t>
  </si>
  <si>
    <t>Material Cost Estimating</t>
  </si>
  <si>
    <t>PTP-080</t>
  </si>
  <si>
    <t>Accounts Payable</t>
  </si>
  <si>
    <t>PTP-080-020</t>
  </si>
  <si>
    <t>Indirect Taxes - Payment</t>
  </si>
  <si>
    <t>RTR</t>
  </si>
  <si>
    <t>Record to Report</t>
  </si>
  <si>
    <t>RTR-030</t>
  </si>
  <si>
    <t>Consolidations &amp; Tax</t>
  </si>
  <si>
    <t>PTS-010-010</t>
  </si>
  <si>
    <t>Maintain Capacity Data</t>
  </si>
  <si>
    <t>PTS-010</t>
  </si>
  <si>
    <t>Capacity Planning</t>
  </si>
  <si>
    <t>PTS-010-020</t>
  </si>
  <si>
    <t>Perform Capacity Planning and Leveling</t>
  </si>
  <si>
    <t>PTS-050</t>
  </si>
  <si>
    <t>Forecasting and Demand Management</t>
  </si>
  <si>
    <t>PTS-020-050</t>
  </si>
  <si>
    <t>Complete &amp; Manage Complex Assembly Sales Orders</t>
  </si>
  <si>
    <t>PTS-030-010</t>
  </si>
  <si>
    <t>Perform Production Planning and Master Scheduling</t>
  </si>
  <si>
    <t>PTS-030</t>
  </si>
  <si>
    <t>Master Scheduling</t>
  </si>
  <si>
    <t>PTS-030-020</t>
  </si>
  <si>
    <t>Review and Finalize Master Schedule</t>
  </si>
  <si>
    <t>PTS-040</t>
  </si>
  <si>
    <t>Material Resource Planning (MRP)</t>
  </si>
  <si>
    <t>Production Scheduling</t>
  </si>
  <si>
    <t>Generate Forecast and Review</t>
  </si>
  <si>
    <t>Demand Aggregation</t>
  </si>
  <si>
    <t>PTS-060-020</t>
  </si>
  <si>
    <t>Manage Inventory Count</t>
  </si>
  <si>
    <t>PTS-060-030</t>
  </si>
  <si>
    <t>Manage Transportation</t>
  </si>
  <si>
    <t>PTS-060-050</t>
  </si>
  <si>
    <t>Receiving Inspection and Defect Documentation</t>
  </si>
  <si>
    <t>PTS-070-010</t>
  </si>
  <si>
    <t>Financial Risk and Impact Analysis</t>
  </si>
  <si>
    <t>PTS-070</t>
  </si>
  <si>
    <t>Simulation and SIOP Execution</t>
  </si>
  <si>
    <t>PTS-070-020</t>
  </si>
  <si>
    <t>Scenario Development / Simulation</t>
  </si>
  <si>
    <t>PTS-070-030</t>
  </si>
  <si>
    <t>SIOP Execution</t>
  </si>
  <si>
    <t>PTS-070-040</t>
  </si>
  <si>
    <t>Supply Analysis</t>
  </si>
  <si>
    <t>RLR-010-010</t>
  </si>
  <si>
    <t>Manage and use customer organization and contact information</t>
  </si>
  <si>
    <t>RLR</t>
  </si>
  <si>
    <t>Relationship to Retention</t>
  </si>
  <si>
    <t>RLR-010</t>
  </si>
  <si>
    <t>Relationship optimization</t>
  </si>
  <si>
    <t>RLR-010-020</t>
  </si>
  <si>
    <t>Build and refine customer contact profiles</t>
  </si>
  <si>
    <t>RLR-010-030</t>
  </si>
  <si>
    <t>Manage and prepare for customer engagements</t>
  </si>
  <si>
    <t>RLR-020-010</t>
  </si>
  <si>
    <t>Develop competitive positioning</t>
  </si>
  <si>
    <t>RLR-020</t>
  </si>
  <si>
    <t>Customer Alignment</t>
  </si>
  <si>
    <t>RLR-020-020</t>
  </si>
  <si>
    <t>Manage customer alignment campaigns (across opportunities)</t>
  </si>
  <si>
    <t>RTR-010-010</t>
  </si>
  <si>
    <t>Update Project Finance Master Data</t>
  </si>
  <si>
    <t>RTR-010</t>
  </si>
  <si>
    <t>Collect &amp; Process Actuals</t>
  </si>
  <si>
    <t>RTR-010-030</t>
  </si>
  <si>
    <t>Analyze Project Financial Performance</t>
  </si>
  <si>
    <t>RTR-010-040</t>
  </si>
  <si>
    <t>Apply Project Overhead (Burden) Costs</t>
  </si>
  <si>
    <t>RTR-010-060</t>
  </si>
  <si>
    <t>Create Settlement Rules</t>
  </si>
  <si>
    <t>RTR-010-130</t>
  </si>
  <si>
    <t>Manage Obsolete and Surplus Material</t>
  </si>
  <si>
    <t>Manage Exceptions</t>
  </si>
  <si>
    <t>RTR-010-150</t>
  </si>
  <si>
    <t>Execute &amp; Analyze Pegging</t>
  </si>
  <si>
    <t>RTR-010-400</t>
  </si>
  <si>
    <t>Record, Evaluate and Validate Time</t>
  </si>
  <si>
    <t>RTR-010-410</t>
  </si>
  <si>
    <t>Authorize Additional Payments</t>
  </si>
  <si>
    <t>RTR-010-420</t>
  </si>
  <si>
    <t>Time Approval and Correction</t>
  </si>
  <si>
    <t>RTR-010-430</t>
  </si>
  <si>
    <t>Employee and Manager Dashboard Capabilities</t>
  </si>
  <si>
    <t>RTR-010-490</t>
  </si>
  <si>
    <t>Process Payroll Interface</t>
  </si>
  <si>
    <t>RTR-010-500</t>
  </si>
  <si>
    <t>Rate Calculation</t>
  </si>
  <si>
    <t>RTR-010-510</t>
  </si>
  <si>
    <t>Distribute Labor</t>
  </si>
  <si>
    <t>RTR-040</t>
  </si>
  <si>
    <t>General Ledger Close</t>
  </si>
  <si>
    <t>RTR-020-080</t>
  </si>
  <si>
    <t>Review and Reconcile Intercompany Balances</t>
  </si>
  <si>
    <t>RTR-020-180</t>
  </si>
  <si>
    <t>Perform Variance Analysis</t>
  </si>
  <si>
    <t>Non-US Compliance ? E-reporting</t>
  </si>
  <si>
    <t>RTR-030-030</t>
  </si>
  <si>
    <t>Transfer Pricing</t>
  </si>
  <si>
    <t>Manage Non-US Tax Provision</t>
  </si>
  <si>
    <t>Manage State Tax Provision</t>
  </si>
  <si>
    <t>Non-US Tax Provision</t>
  </si>
  <si>
    <t>RTR-030-080</t>
  </si>
  <si>
    <t>Guidelines and Governance</t>
  </si>
  <si>
    <t>Non-US Tax Return Process</t>
  </si>
  <si>
    <t>RTR-030-110</t>
  </si>
  <si>
    <t>Retain and Archive Document and Data</t>
  </si>
  <si>
    <t>RTR-030-220</t>
  </si>
  <si>
    <t>Manage Tax Provision ? Federal Estimated Payments</t>
  </si>
  <si>
    <t>RTR-030-260</t>
  </si>
  <si>
    <t>Preparation</t>
  </si>
  <si>
    <t>Intercompany Transactions - Data Collection</t>
  </si>
  <si>
    <t>RTR-030-280</t>
  </si>
  <si>
    <t>Consolidation</t>
  </si>
  <si>
    <t>Perform Consolidation</t>
  </si>
  <si>
    <t>RTR-030-290</t>
  </si>
  <si>
    <t>Financial Reporting</t>
  </si>
  <si>
    <t>RTR-030-770</t>
  </si>
  <si>
    <t>Manage State Tax Provision ? State Estimated Tax Payments</t>
  </si>
  <si>
    <t>RTR-040-020</t>
  </si>
  <si>
    <t>Post External Transaction Data</t>
  </si>
  <si>
    <t>RTR-040-030</t>
  </si>
  <si>
    <t>Create Automated Journal Entry Criteria</t>
  </si>
  <si>
    <t>RTR-040-040</t>
  </si>
  <si>
    <t>Perform Periodic Automated Entries</t>
  </si>
  <si>
    <t>Reverse Document</t>
  </si>
  <si>
    <t>Maintain Chart of Accounts</t>
  </si>
  <si>
    <t>RTR-040-120</t>
  </si>
  <si>
    <t>Maintain Cost Centers</t>
  </si>
  <si>
    <t>RTR-040-130</t>
  </si>
  <si>
    <t>Maintain Profit Centers</t>
  </si>
  <si>
    <t>RTR-040-140</t>
  </si>
  <si>
    <t>Establish Closing Schedule</t>
  </si>
  <si>
    <t>RTR-040-150</t>
  </si>
  <si>
    <t>Open New Periods</t>
  </si>
  <si>
    <t>RTR-040-160</t>
  </si>
  <si>
    <t>GL Account Clearing</t>
  </si>
  <si>
    <t>RTR-040-170</t>
  </si>
  <si>
    <t>Perform Period End Adjustments</t>
  </si>
  <si>
    <t>RTR-040-190</t>
  </si>
  <si>
    <t>Validate Allocations and Close Controlling</t>
  </si>
  <si>
    <t>RTR-040-230</t>
  </si>
  <si>
    <t>Perform Report Analysis</t>
  </si>
  <si>
    <t>RTR-040-240</t>
  </si>
  <si>
    <t>Perform Reconciliations and post adjustments</t>
  </si>
  <si>
    <t>RTR-040-270</t>
  </si>
  <si>
    <t>Close GL Period</t>
  </si>
  <si>
    <t>RTR-040-300</t>
  </si>
  <si>
    <t>Perform QA Review</t>
  </si>
  <si>
    <t>RTR-040-310</t>
  </si>
  <si>
    <t>Accrual Reversal</t>
  </si>
  <si>
    <t>RTR-040-330</t>
  </si>
  <si>
    <t>Create and Maintain Master Data (SKF &amp; Activity Type)</t>
  </si>
  <si>
    <t>RTR-040-360</t>
  </si>
  <si>
    <t>Update Overhead (Burden) Rates</t>
  </si>
  <si>
    <t>RTR-040-370</t>
  </si>
  <si>
    <t>Perform Settlement</t>
  </si>
  <si>
    <t>RTR-040-390</t>
  </si>
  <si>
    <t>Update Statistical Key Figures</t>
  </si>
  <si>
    <t>RTR-050-010</t>
  </si>
  <si>
    <t>Financial Reporting - Data Collection</t>
  </si>
  <si>
    <t>Task ID</t>
  </si>
  <si>
    <t>Task Name</t>
  </si>
  <si>
    <t>Parent ID</t>
  </si>
  <si>
    <t>Parent Name</t>
  </si>
  <si>
    <t>Status</t>
  </si>
  <si>
    <t>Task Content</t>
  </si>
  <si>
    <t>Assignee</t>
  </si>
  <si>
    <t>Latest Comment</t>
  </si>
  <si>
    <t>Due Date</t>
  </si>
  <si>
    <t>Start Date</t>
  </si>
  <si>
    <t>Date Created</t>
  </si>
  <si>
    <t>Date Updated</t>
  </si>
  <si>
    <t>Date Closed</t>
  </si>
  <si>
    <t>Date Done</t>
  </si>
  <si>
    <t>Subtask ID's</t>
  </si>
  <si>
    <t>tags</t>
  </si>
  <si>
    <t>Sprints</t>
  </si>
  <si>
    <t>Alpha Draft (date)</t>
  </si>
  <si>
    <t>Alpha Review (date)</t>
  </si>
  <si>
    <t>At risk? (checkbox)</t>
  </si>
  <si>
    <t>Beta Review  (date)</t>
  </si>
  <si>
    <t>Beta Revision (date)</t>
  </si>
  <si>
    <t>Completion (Auto) (automatic progress)</t>
  </si>
  <si>
    <t>Development Status (drop down)</t>
  </si>
  <si>
    <t>Final Review &amp; Sign off (date)</t>
  </si>
  <si>
    <t>ITC Phase (drop down)</t>
  </si>
  <si>
    <t>L2 / Substream (drop down)</t>
  </si>
  <si>
    <t>L3 (labels)</t>
  </si>
  <si>
    <t>L3 Script Available (checkbox)</t>
  </si>
  <si>
    <t>Modalities (labels)</t>
  </si>
  <si>
    <t>Overdue Status (drop down)</t>
  </si>
  <si>
    <t>Roles (list relationship)</t>
  </si>
  <si>
    <t>Script Received (date)</t>
  </si>
  <si>
    <t>Sign off Received (date)</t>
  </si>
  <si>
    <t>Start Date  (date)</t>
  </si>
  <si>
    <t>Value Stream (drop down)</t>
  </si>
  <si>
    <t xml:space="preserve">
</t>
  </si>
  <si>
    <t>LOW</t>
  </si>
  <si>
    <t>On-time</t>
  </si>
  <si>
    <t>Trish Cortez</t>
  </si>
  <si>
    <t>O2C Billing: Perform Time &amp; Material Billing: Create Invoice</t>
  </si>
  <si>
    <t>O2C Billing: Perform Time &amp; Material Billing</t>
  </si>
  <si>
    <t>O2C Billing: Transmit Invoices and Back-Up: Issue Credit Memo &amp; Customer Refund</t>
  </si>
  <si>
    <t>O2C Billing: Transmit Invoices and Back-Up</t>
  </si>
  <si>
    <t>Brice LeBlanc</t>
  </si>
  <si>
    <t>SUS Perform Maintenance: Service Orders: Verify or update wbs manually and print as needed in S4</t>
  </si>
  <si>
    <t>SUS Perform Maintenance: Service Orders - EDE to AMS Interface</t>
  </si>
  <si>
    <t>SUS Perform Maintenance: Service Orders: Log Labor in Apriso</t>
  </si>
  <si>
    <t>SUS Perform Maintenance: Service Orders: Perform Confirmations and Complete Order in iMRO</t>
  </si>
  <si>
    <t>SUS Perform Maintenance: Service Orders - EDE to OASAS Interface</t>
  </si>
  <si>
    <t>Supplier Quality</t>
  </si>
  <si>
    <t>Quality Engineer (PTP): https://app.clickup.com/t/868cmdvqa)
Quality Manager: https://app.clickup.com/t/868cje0ux)
Admin: https://app.clickup.com/t/868cjc96v)</t>
  </si>
  <si>
    <t>Tax Accounting</t>
  </si>
  <si>
    <t>Tax Accountant (Corporate): https://app.clickup.com/t/868cje8ad)
(BA) Tax Accountant  (includes GFS Group): https://app.clickup.com/t/868cjb2jj)</t>
  </si>
  <si>
    <t>R2R</t>
  </si>
  <si>
    <t>Fixed Asset Analyst (R2R): https://app.clickup.com/t/868cjczct)
Tax Accountant (Corporate): https://app.clickup.com/t/868cje8ad)
(BA) Tax Accountant  (includes GFS Group): https://app.clickup.com/t/868cjb2jj)</t>
  </si>
  <si>
    <t>Jade Brown</t>
  </si>
  <si>
    <t>Financial Accounting</t>
  </si>
  <si>
    <t>NORMAL</t>
  </si>
  <si>
    <t>Contracts</t>
  </si>
  <si>
    <t>Jenn Cooke</t>
  </si>
  <si>
    <t>Contract Analyst: https://app.clickup.com/t/868cjct6p)</t>
  </si>
  <si>
    <t>URGENT</t>
  </si>
  <si>
    <t>Sprint 5 (5/12 - 6/6)</t>
  </si>
  <si>
    <t>SEN</t>
  </si>
  <si>
    <t>PTP Supplier Quality: Display List of All Vendor Certificate of Conformance Records - SB</t>
  </si>
  <si>
    <t>PTP Supplier Quality: Create New Vendor Certificate of Conformance Records - SB</t>
  </si>
  <si>
    <t>PTP Supplier Quality: Maintain Vendor Certificate of Conformance Records - SB</t>
  </si>
  <si>
    <t>R2R Product Costing: Maintain PMMO Master Data</t>
  </si>
  <si>
    <t>Sprint 3 (4/28 - 5/23)</t>
  </si>
  <si>
    <t>Product Costing</t>
  </si>
  <si>
    <t>(BA) Tax Accountant  (includes GFS Group): https://app.clickup.com/t/868cjb2jj)
Tax Accountant (Corporate): https://app.clickup.com/t/868cje8ad)</t>
  </si>
  <si>
    <t>Fixed Asset Analyst (R2R): https://app.clickup.com/t/868cjczct)
(BA) Tax Accountant  (includes GFS Group): https://app.clickup.com/t/868cjb2jj)
Tax Accountant (Corporate): https://app.clickup.com/t/868cje8ad)</t>
  </si>
  <si>
    <t>R2R Tax Accounting: SAP/Vertex-Americas: US Sales/Use Tax Compliance and Reporting</t>
  </si>
  <si>
    <t>Veronica Massey</t>
  </si>
  <si>
    <t>Tax Analyst: https://app.clickup.com/t/868cje8w4)
Tax Approver: https://app.clickup.com/t/868cqary8)
Tax Application Administrator: https://app.clickup.com/t/868cqarx2)</t>
  </si>
  <si>
    <t>Tax Approver: https://app.clickup.com/t/868cqary8)
Tax Analyst: https://app.clickup.com/t/868cje8w4)
Tax Application Administrator: https://app.clickup.com/t/868cqarx2)</t>
  </si>
  <si>
    <t>R2R Tax Accounting: Withholding Tax on Procurement Invoices</t>
  </si>
  <si>
    <t>Sprint 2 (4/21 - 5/16)</t>
  </si>
  <si>
    <t>Overdue</t>
  </si>
  <si>
    <t>A/P Accountant: https://app.clickup.com/t/868cjb30z)
(BA) Tax Accountant  (includes GFS Group): https://app.clickup.com/t/868cjb2jj)
Tax Accountant (Corporate): https://app.clickup.com/t/868cje8ad)</t>
  </si>
  <si>
    <t xml:space="preserve">SL file QA by Sarah 2/3; only Adrian weighed in on a sim
2/13 Sarah requested Phil and Adrian comments by EOD 2/18 - we will make any edits and Adrienne confirmed she will review and sign off when they are done
Phil and Adrian comments addressed and Ankine weighed in
Escalation week ending 2/14 and again week ending 2/21
Team implemented Ankine's comments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Withholding Tax Master Data Management is a prerequisite
Goal to send Ankine all ITC1 courses by 4/4
4/10 sent all ITC1 courses to Ankine for review/signoff by 4/16
4/23 Ankine signed off; sent to Adrienne for final signoff
4/23 Adrienne final signoff
</t>
  </si>
  <si>
    <t xml:space="preserve">Change this course title to "Withholding Tax on Procurement Invoices"  </t>
  </si>
  <si>
    <t>868ahp79r
868ahphkw
868aj55pc
868ahpf3p
868ar437y
868aprph1
868a2uwgm
868ahpfy3</t>
  </si>
  <si>
    <t>A/P Accountant: https://app.clickup.com/t/868cjb30z)
Tax Accountant (Corporate): https://app.clickup.com/t/868cje8ad)
(BA) Tax Accountant  (includes GFS Group): https://app.clickup.com/t/868cjb2jj)</t>
  </si>
  <si>
    <t>R2R Tax Accounting: Withholding Tax for Accounts Receivable</t>
  </si>
  <si>
    <t xml:space="preserve">SL file QA by Sarah 2/3
In conversation with Tax about training scope. Ankine will get feedback to us by EOD 2/18.
Ankine got us feedback and we addressed it. The outstanding item was the one shared with AR (O2C) sent by Sarah for feedback 2/21.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3/25 changed name from "Withholding Tax Receivable Collection" per Ankine's 3/23 comment
Goal to send Ankine all ITC1 courses by 4/4
4/10 sent all ITC1 courses to Ankine for review and signoff by 4/16
4/23 Ankine signed off; sent to Adrienne for final signoff
4/23 Adrienne signoff
</t>
  </si>
  <si>
    <t xml:space="preserve">Updated audio and addressed Ankine's comments. This is NOT in final review. This has been on hold due to perform billing missing content.  </t>
  </si>
  <si>
    <t>868a2uwbk
868a2uwby
868a2uwcg</t>
  </si>
  <si>
    <t>Accounts Receivable Accountant: https://app.clickup.com/t/868cjc92x)
Tax Accountant (Corporate): https://app.clickup.com/t/868cje8ad)
(BA) Tax Accountant  (includes GFS Group): https://app.clickup.com/t/868cjb2jj)</t>
  </si>
  <si>
    <t>R2R Tax Accounting: Review Withholding Tax Information on Business Partner (BP) Records</t>
  </si>
  <si>
    <t xml:space="preserve">Format changed to QRG in conversation with Ankine and Adrienne
11/16 Ankine signed off on content 
QRG created; Emilie and Sarah QA-ed 1/20
2/13 requested Adrienne's comments by EOD 2/18
Awaiting final signoff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Goal to send Ankine all ITC1 courses by 4/4
4/10 sent all ITC1 courses to Ankine for review/signoff by 4/16
4/23 Ankine signed off; sent to Adrienne for final signoff
4/23 Adrienne final signoff
</t>
  </si>
  <si>
    <t xml:space="preserve">This course is updated with re-done audio and updates from Ankine's review. Link has been republished and it needs her sign off or any additional updates.  </t>
  </si>
  <si>
    <t>A2R Lease Lifecycle Management: Run Integration Job for Payment Inbound File to LMBuildings</t>
  </si>
  <si>
    <t>Kris Thayer</t>
  </si>
  <si>
    <t>A2R</t>
  </si>
  <si>
    <t>Trish Cortez, Steve Hile</t>
  </si>
  <si>
    <t>A2R Lease Lifecycle Management: View Monthly Journal Entries</t>
  </si>
  <si>
    <t>A2R Lease Lifecycle Management: Real Estate Lease Lifecycle: Run Integration Job for Payment Inbound File - SB</t>
  </si>
  <si>
    <t xml:space="preserve">First round of edits complete.  </t>
  </si>
  <si>
    <t>A2R Lease Lifecycle Management Equipment/Real Estate Lease Lifecycle: View Monthly Journal Entries - SB</t>
  </si>
  <si>
    <t xml:space="preserve">SIM QA Complete  </t>
  </si>
  <si>
    <t>R2R Tax Accounting: Review Withholding Tax Information on Business Partner (BP) Records - QRG</t>
  </si>
  <si>
    <t xml:space="preserve">Demo and Practice QA Complete.  </t>
  </si>
  <si>
    <t>R2R Tax Accounting Withholding Tax Receivables: Add Conditional Records for Withholding - SB</t>
  </si>
  <si>
    <t xml:space="preserve">SB QA complete.   </t>
  </si>
  <si>
    <t>Tax Accounting Withholding Tax Receivables</t>
  </si>
  <si>
    <t>R2R Tax Accounting Withholding Tax Receivables: Perform Billing &amp; Application of Cashflow - WBT</t>
  </si>
  <si>
    <t>Beta Review (SME)</t>
  </si>
  <si>
    <t>R2R Tax Accounting Withholding Tax Receivables: Reconciliation of Withholding Tax Posted to G/L - WBT</t>
  </si>
  <si>
    <t xml:space="preserve">@Daniel Die  when the status has moved to Alpha review please use the storyboard to complete development in SEN   </t>
  </si>
  <si>
    <t>R2R Tax Accounting: Withholding Tax Payables Collection: Execute Withholding Tax Reports &amp; Prepare Tax Forms in SAP DRC - SB</t>
  </si>
  <si>
    <t xml:space="preserve">QA paused due to technical issues with voiceover.   </t>
  </si>
  <si>
    <t>R2R Tax Accounting: Withholding Tax Payables Collection: Review and Reconcile Withholding Tax Reports - SB</t>
  </si>
  <si>
    <t xml:space="preserve">Demo and Practice QAs complete.   </t>
  </si>
  <si>
    <t>R2R Tax Accounting: Withholding Tax Payables Collection: Calculate Withholding Tax &amp; Application of Withholding Tax to Invoice</t>
  </si>
  <si>
    <t xml:space="preserve">I started this one on last monday. 1/13  </t>
  </si>
  <si>
    <t>R2R Tax Accounting: Withholding Tax Payables Collection: Review Withholding Tax Codes in a Supplier Invoice - SB</t>
  </si>
  <si>
    <t xml:space="preserve">Demo and Practice QA Complete  </t>
  </si>
  <si>
    <t xml:space="preserve">R2R Tax Accounting: Withholding Tax Payables Collection: Post Outgoing Payments </t>
  </si>
  <si>
    <t>PTS Prod Ops: Outbound Delivery Creation &amp; Processing - OL</t>
  </si>
  <si>
    <t>Eugene Deloatch</t>
  </si>
  <si>
    <t xml:space="preserve">QA edits complete, need to drop in approved sims and complete course.  </t>
  </si>
  <si>
    <t>868a2uwcw
868b46f6w
868b46g2k
868b46gab
868b46gx4
868b46vu4</t>
  </si>
  <si>
    <t>Prod Ops</t>
  </si>
  <si>
    <t>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t>
  </si>
  <si>
    <t>R2R Tax Accounting: Generate Ad Hoc Tax Fixed Asset Reports (Ad Hoc Reporting)</t>
  </si>
  <si>
    <t xml:space="preserve">Plan to review with SME 3/18. Dan will attend 3/11 meeting going over the SBs for lessons within the course and gather relevant material. 3/17 assigned to Jenn for QA. 
3/17 Jenn completed QA and returned to Dan; passed to Kristin to review before presenting to client
3/18 SG QA of outline before presentation to client
3/18 Tammy and Adrienne signed off on outline
3/20 Jessica began development in Storyline
3/25 Kristin performed initial QA and returned request for edits to Jessica
3/26 Jessica responding to Kristin's QA
3/26 Edits are complete and ready for next review
More edits by Jess in discussion with Kris, Shannon, Trish
4/3 SG QA and returned for edits; same 4/4
4/23 SG QA and returned to Dan for a few edits
4/24 sent to SME for final review/signoff by EOD 4/30
4/25 Adrienne signoff via email
</t>
  </si>
  <si>
    <t xml:space="preserve">@Sarah Griffis  Making updates this evening. Should be ready to go when I ping ya later this afternoon  </t>
  </si>
  <si>
    <t>Asset Accountant (R2R): https://app.clickup.com/t/868ckmypw)
Fixed Asset Analyst (R2R): https://app.clickup.com/t/868cjczct)
Tax Accountant (Corporate): https://app.clickup.com/t/868cje8ad)
(BA) Tax Accountant  (includes GFS Group): https://app.clickup.com/t/868cjb2jj)</t>
  </si>
  <si>
    <t>R2R Financial Accounting: Run Financial Reports</t>
  </si>
  <si>
    <t>Accounting Manager SME: https://app.clickup.com/t/868cjc62r)
Accounting Manager (R2R): https://app.clickup.com/t/868ckmfkq)
General Accountant SME: https://app.clickup.com/t/868cjd14y)
General Ledger Accountant: https://app.clickup.com/t/868cjd198)</t>
  </si>
  <si>
    <t>Daniel Die</t>
  </si>
  <si>
    <t>International Accountant: https://app.clickup.com/t/868cjd5tf)
Accounting Manager SME: https://app.clickup.com/t/868cjc62r)
Finance Super User (R2R): https://app.clickup.com/t/868ckt74c)
Accounting Manager (R2R): https://app.clickup.com/t/868ckmfkq)
General Accountant SME: https://app.clickup.com/t/868cjd14y)
General Ledger Accountant: https://app.clickup.com/t/868cjd198)</t>
  </si>
  <si>
    <t>R2R Financial Accounting: Process Open Items and Manage Periods</t>
  </si>
  <si>
    <t xml:space="preserve">Completed course migration and let Dan know.  </t>
  </si>
  <si>
    <t>868a4dca0
868a4d8j5
868a4d804
868baq0kq</t>
  </si>
  <si>
    <t>General Accountant SME: https://app.clickup.com/t/868cjd14y)
Accounting Manager SME: https://app.clickup.com/t/868cjc62r)
Accounting Manager (R2R): https://app.clickup.com/t/868ckmfkq)
General Ledger Accountant: https://app.clickup.com/t/868cjd198)</t>
  </si>
  <si>
    <t>R2R Financial Accounting: G/L Account Clearing</t>
  </si>
  <si>
    <t xml:space="preserve">JV made all SG requested edits and reviewed each to ensure they're complete  @Trish Cortez   @Sarah Griffis  </t>
  </si>
  <si>
    <t>868a4da3v
868a4dbrz
868a4db5j</t>
  </si>
  <si>
    <t>Jessica Visser</t>
  </si>
  <si>
    <t>General Accountant SME: https://app.clickup.com/t/868cjd14y)
Accounting Manager SME: https://app.clickup.com/t/868cjc62r)
General Ledger Accountant: https://app.clickup.com/t/868cjd198)
Accounting Manager (R2R): https://app.clickup.com/t/868ckmfkq)
Closing Manager: https://app.clickup.com/t/868cjcr63)</t>
  </si>
  <si>
    <t>R2R Financial Accounting: Year-End Close: Balance Carry Forward</t>
  </si>
  <si>
    <t xml:space="preserve">Jess completed the outline and is ready to be assigned out for QA
3/10 assigned to Jenn for QA
3/11 - JV completed QA except for a question on wording for the title
3/12 - JV completed outline and sent to Sarah for final QA
3/14 SG returned final QA to Jessica and requested edits
3/17 - JV completed edits from SG
3/18 SG final review complete; passed to Kristin for ownership
3/31 assigned Brenda creation of shell
4/2 outline discussed with Misty Clay who determined Billy is needed to confirm process she doesn't know. Sent outline to Billy same day requesting review and signoff; Misty confirmed all other content
4/8 sent to SMEs for offline review
4/28 Billy signed off outline in call with Chris Applegate
4/30 sent full WBT for review/signoff by EOD 5/6
4/30 Billy signed off full course
</t>
  </si>
  <si>
    <t>Brenda Mayfield, Daniel Die</t>
  </si>
  <si>
    <t xml:space="preserve">@Sarah Griffis  We just reviewed this outline today and it has changed. Should I start this from scratch in new template or use Brenda's? Or dealers choice?  </t>
  </si>
  <si>
    <t>R2R Financial Accounting: Perform Currency Valuation</t>
  </si>
  <si>
    <t xml:space="preserve">2/27 Trish assigned Jenn to QA
3/3 Jenn returned QA notes to Kristin
3/3 Kristin completed QA changes and returned to Sarah for QA
3/4 Sarah completed QA and returned to Kris to make a few changes
3/4 Kristin completed QA changes; Sarah did a final review
3/5 Billy reviewed in regular call and signed off!
3/24 - WBT alpha draft ready to be assigned for initial QA. Review 360 link is in the 1LMX Organizational_Change_Mgt &gt; Deliverables &gt; WBT &gt; Drafts &gt; Alpha folder
3/25 Eugene performed initial QA; Kristin edited accordingly
3/26 SG final QA and returned to Kristin for revision; 3/27 Trish and Sarah reviewed again and requested revisions
3/31 Kristin revised and returned for final QA
4/1 SG final QA and returned for a few edits
4/3 Kristin passed to Sarah for final QA
4/4 SG final QA; Kris making 3 final changes
4/4 QA again after changes. Discovered with Dan course functionality is broken. Sending back for fix; Trish will supervise
4/15 SG QA of full course after Shannon's QA; sent to Kris for revisions
4/16 Revisions based on Shannon's QA are complete
4/17 Dan is going to check over 
4/30 sent to SMEs requesting review/approval by EOD 5/6
4/30 Billy signed off full course!
</t>
  </si>
  <si>
    <t>Daniel Die, Brenda Mayfield</t>
  </si>
  <si>
    <t>868a4z9jr
868a4za1y</t>
  </si>
  <si>
    <t>International Accountant: https://app.clickup.com/t/868cjd5tf)
Accounting Manager SME: https://app.clickup.com/t/868cjc62r)
Accounting Manager (R2R): https://app.clickup.com/t/868ckmfkq)
General Accountant SME: https://app.clickup.com/t/868cjd14y)
SAP Support Org SME: https://app.clickup.com/t/868cje4bh)
General Ledger Accountant: https://app.clickup.com/t/868cjd198)
SAP Support Org (R2R): https://app.clickup.com/t/868cje3yk)</t>
  </si>
  <si>
    <t>R2R Financial Accounting: Review Financial Postings</t>
  </si>
  <si>
    <t xml:space="preserve">@Sarah Griffis  Jade is moving this one into the new template via our workshopping sessions. This is great experience for her. If it isn't done early next week, I can take it on and quickly get it across the finish line.  </t>
  </si>
  <si>
    <t>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t>
  </si>
  <si>
    <t>R2R Tax Accounting: Indirect Taxes: Manage Property Taxes</t>
  </si>
  <si>
    <t xml:space="preserve">3/5 sent to Jenn C. for QA Review 1
3/5 Jenn completed QA and returned form to Kristin for edits
3/5 Kristin completed Jenn's edits and sent to Sarah for QA
3/6 Sarah QA and returned for revision
3/10 SG QA; 3/12 requested for outline to reflect naming changes decided up on in yesterday's call with Tammy
3/13: Outline naming convention updated to match the dev process style guide (removed version number)
3/13 reviewed with Jessica in call; did not complete review. Sent via email to both her and Tammy requesting offline review prior to 3/17 joint call in which we plan to complete review and get signoff
3/17 presented in call and did not complete; Jade and Kristin aligning content in outline to content in sims. Waiting for SMEs to return offline review of Asset Acquisitions Report so we can revise both outline and sim to their edits. At that point we will send them the outline for review again.
3/24 presented in call with Tammy and Jessica; got through the end with Jessica but Tammy had to drop. Requested final signoff from both
3/24 Jessica and Tammy signed off outline; 3/26 Adrienne signed off
3/25 Emilie started development; 4/1 passed on to Kristin to complete
4/3 Kristin finished and passed to Eugene for initial QA
4/28 sent to Adrienne for final review/signoff by EOD 5/1
4/30 Adrienne signed off via email
</t>
  </si>
  <si>
    <t xml:space="preserve">@Sarah Griffis  Ready for your review before we send to SMEs  </t>
  </si>
  <si>
    <t>868b45tmg
868a2vayk
868a2v63d
868a2vbvb
868a2v613
868ax49kn</t>
  </si>
  <si>
    <t>Fixed Asset Analyst (R2R): https://app.clickup.com/t/868cjczct)
Associate Manager Tax Accounting: https://app.clickup.com/t/868d5awf5)
(BA) Tax Accountant  (includes GFS Group): https://app.clickup.com/t/868cjb2jj)
Sr Tax Accountant: https://app.clickup.com/t/868d5au6x)
Tax Analyst: https://app.clickup.com/t/868cje8w4)</t>
  </si>
  <si>
    <t>R2R Tax Accounting: Indirect Taxes: Manage Tax Fixed Assets Reporting</t>
  </si>
  <si>
    <t xml:space="preserve">Notes:
3/5 Sent to Jenn C. for QA Review 1
3/6 Jenn completed QA and sent to Kristin to make changes
3/6 Kristin made changes and sent to Sarah for QA
Sent back to Kristin for edits
3/10 SG QA and sent back to Kristin for a few revisions
3/12 SG final QA. Ready for SME review
Outline naming convention updated to match the dev process style guide (removed version number)
3/18 course outline sent to SMEs for review; signoff requested by EOD 3/21
3/24 Adrienne and Tammy signed off outline; ready to be developed
3/25 assigned to Brenda for development; completed 3/26
3/26 assigned to Kristin for WBT initial QA
3/31 Kristin meeting with Brenda to discuss adding in Notes
4/1 Kristin completed QA and gave to SG for final QA
4/1 SG completed final QA and requested a few small edits
4/2 Kristin and Brenda resolved comments
4/2 SG final QA and 2 edits to resolve in the KC before sending to client
4/2 sent to client for review requesting signoff by EOD 4/8
5/1 Adrienne signed off via email
Brenda transitioned to new template with VO; SG QA 5/1
</t>
  </si>
  <si>
    <t xml:space="preserve">@Sarah Griffis  implemented comments and ready for a final look.  </t>
  </si>
  <si>
    <t>Fixed Asset Analyst (R2R): https://app.clickup.com/t/868cjczct)</t>
  </si>
  <si>
    <t>A2R Asset Accounting: Capitalizing Assets</t>
  </si>
  <si>
    <t>868a2va09
868a2v8xc
868a2v9ua
868a2v8ej
868a2v784</t>
  </si>
  <si>
    <t>Fixed Asset Super User (mastery): https://app.clickup.com/t/868cjd0be)
Fixed Asset Manager: https://app.clickup.com/t/868cjd09q)
Fixed Asset Team Lead: https://app.clickup.com/t/868cjd0hq)
Fixed Asset Analyst (will have all lease specialist as well): https://app.clickup.com/t/868cjczng)</t>
  </si>
  <si>
    <t>A2R Asset Accounting: Depreciation Adjustments</t>
  </si>
  <si>
    <t>868a2v82z
868a2v606
868a2v83h
868a2v6r6</t>
  </si>
  <si>
    <t>Lease Specialist (within Asset Accounting area) (Asset Analyst may be performing these functions): https://app.clickup.com/t/868cjde0m)
Fixed Asset Super User (mastery): https://app.clickup.com/t/868cjd0be)
Fixed Asset Manager: https://app.clickup.com/t/868cjd09q)
Fixed Asset Team Lead: https://app.clickup.com/t/868cjd0hq)
Fixed Asset Analyst (will have all lease specialist as well): https://app.clickup.com/t/868cjczng)</t>
  </si>
  <si>
    <t>A2R Asset Accounting: Intra-Company Asset Transfer</t>
  </si>
  <si>
    <t>868a2vanu
868cmd801
868a2v6dm</t>
  </si>
  <si>
    <t>Fixed Asset Manager: https://app.clickup.com/t/868cjd09q)
Fixed Asset Analyst (will have all lease specialist as well): https://app.clickup.com/t/868cjczng)
Fixed Asset Super User (mastery): https://app.clickup.com/t/868cjd0be)
Fixed Asset Team Lead: https://app.clickup.com/t/868cjd0hq)</t>
  </si>
  <si>
    <t>A2R Asset Accounting: Asset Sales</t>
  </si>
  <si>
    <t>868a2vbn7
868a2v9f0
868a2v735</t>
  </si>
  <si>
    <t>Fixed Asset Analyst (will have all lease specialist as well): https://app.clickup.com/t/868cjczng)
Fixed Asset Manager: https://app.clickup.com/t/868cjd09q)
Fixed Asset Super User (mastery): https://app.clickup.com/t/868cjd0be)
Fixed Asset Team Lead: https://app.clickup.com/t/868cjd0hq)</t>
  </si>
  <si>
    <t>A2R Asset Accounting: Retire Assets</t>
  </si>
  <si>
    <t>868a2vb48
868a2vbv6
868a2v8m0
868a2v8qg
868a2v6jr
868a2v6g1
868a2vbak</t>
  </si>
  <si>
    <t>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t>
  </si>
  <si>
    <t>A2R Asset Accounting: Asset Reinstatement</t>
  </si>
  <si>
    <t>868a2vb7b
868a2v9z7
868a2v8pv</t>
  </si>
  <si>
    <t>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t>
  </si>
  <si>
    <t>A2R Asset Accounting: Depreciation/Amortization Job Run &amp; Review</t>
  </si>
  <si>
    <t xml:space="preserve">Removed all PDFs from this course.
Updated Notes to be Transcript
Updated VO on all slides - will need Murf when ready
</t>
  </si>
  <si>
    <t>868a2v6nr
868b0n58q
868a2v6a5
868b0n61m
868a2vax8
868a2v7ch
868a2v70d
868a2v7b0</t>
  </si>
  <si>
    <t>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t>
  </si>
  <si>
    <t>A2R Asset Accounting: Inter-Company Asset Transfer</t>
  </si>
  <si>
    <t>868a2v70x
868c0urzw
868a2v8x0
868d47wq8</t>
  </si>
  <si>
    <t>A2R Asset Management: Print Property Tags</t>
  </si>
  <si>
    <t>868c395md
868d47dyh
868d7g8pk</t>
  </si>
  <si>
    <t>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t>
  </si>
  <si>
    <t>A2R Asset Accounting: Commissioning Assets</t>
  </si>
  <si>
    <t>868a2var3
868a2va26
868a2v7kb
868a2v7xm
868a2v665</t>
  </si>
  <si>
    <t>PTS Prod Ops: Managing Exception Messages - OL</t>
  </si>
  <si>
    <t xml:space="preserve">EM/Shannon comments incorporated into course wrapper storyline 4/13  </t>
  </si>
  <si>
    <t>868c20pm5
868a2uwpb
868c20r8e
868c20rve</t>
  </si>
  <si>
    <t>Master Data Specialist: https://app.clickup.com/t/868cjdfmx)
Technician (PTS): https://app.clickup.com/t/868cmejxp)
MFG Supervisor: https://app.clickup.com/t/868cjdhu5)
Robotics: https://app.clickup.com/t/868cje3a3)
Assembly Mgr: https://app.clickup.com/t/868cjcgzx)
PP&amp;C (Prod): https://app.clickup.com/t/868cjdr7z)
IE/ME: https://app.clickup.com/t/868cjd51f)
Master Scheduler: https://app.clickup.com/t/868cjdh1j)
Demand Planner (BOM Planners): https://app.clickup.com/t/868cjcw80)
Production Planner: https://app.clickup.com/t/868cjdtde)</t>
  </si>
  <si>
    <t>A2R Asset Accounting: Asset Reinstatement: Review Changes (Reinstatement) - Sim</t>
  </si>
  <si>
    <t xml:space="preserve">@Emilie Martin   @Trish Cortez  this is linked to the Intra-company asset one, no one needs to be assigned here at the Asset Reinstatement course level - it is currently assigned to Jessica to develop in INtra-company asset. I'm unassigning Emilie from this one.   </t>
  </si>
  <si>
    <t>A2R Asset Accounting: Asset Reinstatement: Reinstate Asset at 0 Net Book Value - Sim</t>
  </si>
  <si>
    <t xml:space="preserve">@Veronica Massey   @Trish Cortez  QA feedback has been implemented.  </t>
  </si>
  <si>
    <t>A2R Asset Accounting: Asset Reinstatement: Reverse Retirement - Sim</t>
  </si>
  <si>
    <t xml:space="preserve">@Veronica Massey  - QA complete. Please implement the change as discussed. This is now ready for SME Review.  </t>
  </si>
  <si>
    <t>A2R Asset Accounting: Asset Sales: Review Changes - Sim</t>
  </si>
  <si>
    <t xml:space="preserve">@Bailey Petty   please record in SEN  </t>
  </si>
  <si>
    <t>A2R Asset Accounting: Asset Sales: Perform Asset Sale with Customer - Sim</t>
  </si>
  <si>
    <t xml:space="preserve">@Veronica Massey   @Trish Cortez  - QA complete. This is ready for SME review.  </t>
  </si>
  <si>
    <t>A2R Asset Accounting: Asset Sales: Perform Asset Sale Without Customer - Sim</t>
  </si>
  <si>
    <t xml:space="preserve">@Trish Cortez   @Veronica Massey  QA feedback has been implemented.  </t>
  </si>
  <si>
    <t>A2R Asset Accounting: Capitalizing Assets: Capitalize an Asset - Automated: Review Pre-Settlement and Approve Workflow for a New Asset - SB</t>
  </si>
  <si>
    <t xml:space="preserve">@Veronica Massey  - QA complete. This is ready for SME Review.  </t>
  </si>
  <si>
    <t>A2R Asset Accounting: Capitalizing Assets: Capitalize an Asset - Automated: Capitalize an Existing, PO Asset</t>
  </si>
  <si>
    <t xml:space="preserve">Removed my name as developer since this is content going in storyline.  </t>
  </si>
  <si>
    <t>Content</t>
  </si>
  <si>
    <t>A2R Asset Accounting: Capitalizing Assets: Capitalize an Asset - Automated: Capitalize a New Asset</t>
  </si>
  <si>
    <t xml:space="preserve">@Veronica Massey  - should this sub-task be archived because the content is moved to storyline?  </t>
  </si>
  <si>
    <t>A2R Asset Accounting: Capitalizing Assets: Capitalize an Asset - Automated: Capitalize an Existing, Non-PO Asset</t>
  </si>
  <si>
    <t>A2R Asset Accounting: Capitalizing Assets: Capitalize an Asset - Manual - QRG</t>
  </si>
  <si>
    <t xml:space="preserve">@Trish Cortez  QA complete  </t>
  </si>
  <si>
    <t>A2R Asset Accounting: Commissioning Assets: Execute Ad Hoc Reporting - Content</t>
  </si>
  <si>
    <t xml:space="preserve">updated status for MF - ready for SME review.   </t>
  </si>
  <si>
    <t>A2R Asset Accounting: Commissioning Assets: Maintain Assets - QRG</t>
  </si>
  <si>
    <t xml:space="preserve">@Mary Beth Finigan  review for revision  </t>
  </si>
  <si>
    <t>A2R Asset Accounting: Commissioning Assets: Create an Asset Master Data Record (Asset Shell) - QRG</t>
  </si>
  <si>
    <t>A2R Asset Accounting: Commissioning Assets: Review Asset Details - SB</t>
  </si>
  <si>
    <t xml:space="preserve">@Trish Cortez  QA Complete - no notes on this one (great job!)  </t>
  </si>
  <si>
    <t>A2R Asset Accounting: Commissioning Assets: Maintain Custom Tables - SB</t>
  </si>
  <si>
    <t xml:space="preserve">@Trish Cortez  QA Complete, notes returned to  @Veronica Massey  </t>
  </si>
  <si>
    <t>A2R Asset Accounting: Maintain Custom Tables</t>
  </si>
  <si>
    <t>A2R Asset Accounting: Depreciation Adjustments: Perform Write-Ups or Write-Downs - QRG</t>
  </si>
  <si>
    <t xml:space="preserve">review for revision  @Priscilla Holguin  </t>
  </si>
  <si>
    <t>A2R Asset Accounting: Depreciation Adjustments: Review Changes Update Financial Values - SB</t>
  </si>
  <si>
    <t xml:space="preserve">This is linked to Intra-Company Asset Transfer: Review CHange. No one needs to be assigned this to record, just updating the status to reflect the same as Intra-company asset transfer.  </t>
  </si>
  <si>
    <t>A2R Asset Accounting: Depreciation Adjustments: Perform Asset Unplanned Depreciation - QRG</t>
  </si>
  <si>
    <t xml:space="preserve">Sending to SME review then!  🙂  </t>
  </si>
  <si>
    <t>A2R Asset Accounting: Depreciation Adjustments: Perform Impairment - SB</t>
  </si>
  <si>
    <t xml:space="preserve">@Veronica Massey   @Trish Cortez  - QA complete. This is ready for SME Review.  </t>
  </si>
  <si>
    <t>A2R Asset Accounting: Depreciation/Amortization Job Run &amp; Review: Depreciation Run in Test - QRG</t>
  </si>
  <si>
    <t xml:space="preserve">@Trish Cortez  QA complete. Looks great!  </t>
  </si>
  <si>
    <t>A2R Asset Accounting: Depreciation/Amortization Job Run &amp; Review: Recalculate Depreciation Test - QRG</t>
  </si>
  <si>
    <t xml:space="preserve">ALL feedback addressed!  @Trish Cortez  </t>
  </si>
  <si>
    <t>A2R Asset Accounting: Depreciation/Amortization Job Run &amp; Review: Schedule Depreciation/Amortization Job - QRG</t>
  </si>
  <si>
    <t xml:space="preserve">@Trish Cortez  checked for revisions and is completed.  </t>
  </si>
  <si>
    <t>A2R Asset Accounting: Depreciation/Amortization Job Run &amp; Review: Execute Ad Hoc Reporting - Content</t>
  </si>
  <si>
    <t xml:space="preserve">This is a LINKED course. Source status for this is under Commissioning Assets: Execute Ad Hoc Reporting  </t>
  </si>
  <si>
    <t>A2R Asset Accounting: Depreciation/Amortization Job Run &amp; Review: Review Results of Test Run - QRG</t>
  </si>
  <si>
    <t xml:space="preserve">@Trish Cortez  QA is complete. Comments left in word document.  </t>
  </si>
  <si>
    <t>A2R Asset Accounting: Depreciation/Amortization Job Run &amp; Review: Investigate and Correct - QRG</t>
  </si>
  <si>
    <t xml:space="preserve">@Priscilla Holguin  and  @Veronica Massey  did this one receive the revisions that we talked about Wednesday?  </t>
  </si>
  <si>
    <t>A2R Asset Accounting: Depreciation/Amortization Job Run &amp; Review: Recalculate Depreciation without Test - QRG</t>
  </si>
  <si>
    <t xml:space="preserve">@Trish Cortez  this one has been updated.  </t>
  </si>
  <si>
    <t>A2R Asset Accounting: Depreciation/Amortization Job Run &amp; Review: Depreciation Posting Run without Test - QRG</t>
  </si>
  <si>
    <t>A2R Asset Accounting: Inter-Company Asset Transfer: Perform Asset Sale with Customer (International Inter-Company Transfer)  - SB</t>
  </si>
  <si>
    <t xml:space="preserve">Thank you! Sending for SME Review  </t>
  </si>
  <si>
    <t>A2R Asset Accounting: Inter-Company Asset Transfer: Review Change Asset Transfer - SB</t>
  </si>
  <si>
    <t>A2R Asset Accounting: Inter-Company Asset Transfer: Transfer into S/4HANA - QRG</t>
  </si>
  <si>
    <t xml:space="preserve">QA Complete  @Trish Cortez  and  @Veronica Massey  </t>
  </si>
  <si>
    <t>A2R: Asset Accounting: Execute Ad Hoc Reporting Inter-Company Asset Transfer - Content</t>
  </si>
  <si>
    <t xml:space="preserve">This Ad Hoc Reporting lesson is the same lesson that is in Commissioning Assets. It will be included in all L3 Disposition, Decommission, and Miscellaneous Transactions. This does not need to be developed.  </t>
  </si>
  <si>
    <t>A2R Asset Accounting: Inter-Company Asset Transfer: Transfer Out of S/4HANA - SB</t>
  </si>
  <si>
    <t xml:space="preserve">QA Complete,  @Veronica Massey  and  @Trish Cortez  </t>
  </si>
  <si>
    <t>A2R Asset Accounting: Intra-Company Asset Transfer: Review Change Asset Transfer - SB</t>
  </si>
  <si>
    <t xml:space="preserve">@Veronica Massey   @Trish Cortez  - QA complete. Ready for SME Review.  </t>
  </si>
  <si>
    <t>A2R Asset Accounting: Intra-Company Asset Transfer: Review/Edit/New Coding for Asset Transfer - QRG</t>
  </si>
  <si>
    <t xml:space="preserve">@Emilie Martin   - QA Complete - Great Job!  </t>
  </si>
  <si>
    <t>A2R Asset Accounting: Intra-Company Asset Transfer: Perform Intra-Company Transfer Entry - QRG</t>
  </si>
  <si>
    <t xml:space="preserve">This QRG title was missing the word "Transfer" in the title which is important for what this represents and the course it is part of.  @Trish Cortez , I just added the word in the title, so the course sub-tasks and course titles match.  @Veronica Massey ,  I've renamed the QRG by adding the word "Transfer" in the title. Can you please verify the sim title in Producer is updated?  </t>
  </si>
  <si>
    <t>A2R Asset Accounting: Retire Assets: Record Asset as Lost - QRG</t>
  </si>
  <si>
    <t xml:space="preserve">@Trish Cortez  QA is complete on this one.  🙂  </t>
  </si>
  <si>
    <t>A2R Asset Accounting: Retire Assets: Perform Asset Casualty Loss - QRG</t>
  </si>
  <si>
    <t xml:space="preserve">@Trish Cortez   @Veronica Massey  - QA complete. Ready for SME Review.  </t>
  </si>
  <si>
    <t>A2R Asset Accounting: Retire Assets: Perform Return to Vendor - SB</t>
  </si>
  <si>
    <t xml:space="preserve">@Trish Cortez   - QA complete - Great job  @Mary Beth Finigan !  </t>
  </si>
  <si>
    <t>A2R Asset Accounting: Retire Assets: Perform Asset Donation - SB</t>
  </si>
  <si>
    <t xml:space="preserve">@Veronica Massey  - QA complete. Please make the change per our discussion. This is ready for SME Review. Thanks!  </t>
  </si>
  <si>
    <t>A2R Asset Accounting: Retire Assets: Perform Asset Scrapping - QRG</t>
  </si>
  <si>
    <t xml:space="preserve">@Trish Cortez   - QA Complete  </t>
  </si>
  <si>
    <t>A2R Asset Accounting: Retire Assets: Review Changes Remove Asset - SB</t>
  </si>
  <si>
    <t xml:space="preserve">@Veronica Massey  can you add a note as to why this status is "check notes" for visibility across the board.   </t>
  </si>
  <si>
    <t>A2R Asset Accounting: Retire Assets: Perform Asset Abandonment - QRG</t>
  </si>
  <si>
    <t xml:space="preserve">@Trish Cortez   edits implemented! Ready for SME review  🙂  I'll get  this sent out today!  </t>
  </si>
  <si>
    <t xml:space="preserve">SME review was sent 3/28 with due date of 4/2. Reminder was sent 4/2 to approve by EOD.  SMEs have not responded to review/approval email. Follow up was sent today (4/4)  </t>
  </si>
  <si>
    <t>A2R Asset Management: Print Custom Property Tags</t>
  </si>
  <si>
    <t>A2R Asset Management: Print Multiple Property Tags from a List View - QRG</t>
  </si>
  <si>
    <t xml:space="preserve">Sent to SME Review  </t>
  </si>
  <si>
    <t>PTS Prod Ops: Manage Exception Message 20 in SAP S/4HANA - SB</t>
  </si>
  <si>
    <t xml:space="preserve">In QA </t>
  </si>
  <si>
    <t>PTS Prod Ops: Manage Exception Message 15 in SAP S/4HANA - SB</t>
  </si>
  <si>
    <t>PTS Prod Ops: Manage Exception Message 10 in SAP S/4HANA - SB</t>
  </si>
  <si>
    <t>PTS Prod Ops: Manage Exception Message 26 in SAP S/4HANA - SB</t>
  </si>
  <si>
    <t>PTS Prod Ops: Create Manual Outbound Delivery for Services or Supplies - SB</t>
  </si>
  <si>
    <t>DAP</t>
  </si>
  <si>
    <t>PTS Prod Ops: Outbound Delivery Creation: Create Reference Document - SB</t>
  </si>
  <si>
    <t>Emilie Martin</t>
  </si>
  <si>
    <t>PTS Prod Ops: Outbound Delivery Creation: Generate a Delivery Due List - SB</t>
  </si>
  <si>
    <t>PTS Prod Ops: Outbound Delivery Creation: Outbound Delivery Created for Services or Supplies- SB</t>
  </si>
  <si>
    <t>PTS Prod Ops: Outbound Delivery Creation: Manage Blocking Capabilities - SB</t>
  </si>
  <si>
    <t>PTS Prod Ops: Outbound Delivery Creation: Manage I2S Integration Delivery - SB</t>
  </si>
  <si>
    <t>PTS Prod Ops: Outbound Delivery Creation: Complete Pick Confirmation and Serial Number Assignment - SB</t>
  </si>
  <si>
    <t xml:space="preserve">This will now be automated  </t>
  </si>
  <si>
    <t>PTS Prod Ops: Outbound Delivery Creation: Initiate PGI on LE Delivery - SB</t>
  </si>
  <si>
    <t xml:space="preserve">Added text and VO for Jade.  </t>
  </si>
  <si>
    <t>Finance Super User (R2R): https://app.clickup.com/t/868ckt74c)
Accounting Manager SME: https://app.clickup.com/t/868cjc62r)
Accounting Manager (R2R): https://app.clickup.com/t/868ckmfkq)
General Accountant SME: https://app.clickup.com/t/868cjd14y)
General Ledger Accountant: https://app.clickup.com/t/868cjd198)</t>
  </si>
  <si>
    <t xml:space="preserve">Completed edits from QA on 1/28/25  </t>
  </si>
  <si>
    <t>Accounting Manager SME: https://app.clickup.com/t/868cjc62r)
Finance Super User (R2R): https://app.clickup.com/t/868ckt74c)
Accounting Manager (R2R): https://app.clickup.com/t/868ckmfkq)
General Accountant SME: https://app.clickup.com/t/868cjd14y)
General Ledger Accountant: https://app.clickup.com/t/868cjd198)</t>
  </si>
  <si>
    <t xml:space="preserve">Completed practice text, VO, and document for Jade  </t>
  </si>
  <si>
    <t xml:space="preserve">SB created and ready for QA on 1/16/25  </t>
  </si>
  <si>
    <t>Finance Super User (R2R): https://app.clickup.com/t/868ckt74c)
General Accountant SME: https://app.clickup.com/t/868cjd14y)
General Ledger Accountant: https://app.clickup.com/t/868cjd198)
Accounting Manager SME: https://app.clickup.com/t/868cjc62r)
Accounting Manager (R2R): https://app.clickup.com/t/868ckmfkq)</t>
  </si>
  <si>
    <t xml:space="preserve">Completed edit from QA on 1/28/25  </t>
  </si>
  <si>
    <t xml:space="preserve">@Jade Brown  text and VO have been added to the sim.  </t>
  </si>
  <si>
    <t>General Accountant SME: https://app.clickup.com/t/868cjd14y)
Accounting Manager SME: https://app.clickup.com/t/868cjc62r)
Finance Super User (R2R): https://app.clickup.com/t/868ckt74c)
General Ledger Accountant: https://app.clickup.com/t/868cjd198)
Accounting Manager (R2R): https://app.clickup.com/t/868ckmfkq)</t>
  </si>
  <si>
    <t xml:space="preserve">Updated SBs based on comments from Sarah on 1/14  </t>
  </si>
  <si>
    <t>General Accountant SME: https://app.clickup.com/t/868cjd14y)
Accounting Manager SME: https://app.clickup.com/t/868cjc62r)
Finance Super User (R2R): https://app.clickup.com/t/868ckt74c)
General Ledger Accountant: https://app.clickup.com/t/868cjd198)
Accounting Manager (R2R): https://app.clickup.com/t/868ckmfkq)
International Accountant: https://app.clickup.com/t/868cjd5tf)</t>
  </si>
  <si>
    <t xml:space="preserve">SB ready to be viewed by Jade.  </t>
  </si>
  <si>
    <t>R2R Financial Accounting: G/L Account Clearing: Clear Open Items (Automatically) - SB</t>
  </si>
  <si>
    <t xml:space="preserve">Jessica completed first draft of the SL wrapper. The SEN items are still in development so are not attached.  @Kristin Grappone  has done an initial proofread and the edits are complete. Shannon also did a quick review as well.   </t>
  </si>
  <si>
    <t>General Accountant SME: https://app.clickup.com/t/868cjd14y)
General Ledger Accountant: https://app.clickup.com/t/868cjd198)
Accounting Manager SME: https://app.clickup.com/t/868cjc62r)
Accounting Manager (R2R): https://app.clickup.com/t/868ckmfkq)
Closing Manager: https://app.clickup.com/t/868cjcr63)</t>
  </si>
  <si>
    <t>R2R Financial Accounting: G/L Account Clearing: Execute Manual Clearing (Update Run) - SB</t>
  </si>
  <si>
    <t>R2R Financial Accounting: G/L Account Clearing: Reset Cleared Items - SB</t>
  </si>
  <si>
    <t>R2R Financial Accounting: Perform Currency Valuation: Review Postings for Accuracy - SB</t>
  </si>
  <si>
    <t xml:space="preserve">3/3: QA completed, reshared with Jade &amp; Sarah for updates  </t>
  </si>
  <si>
    <t>SAP Support Org SME: https://app.clickup.com/t/868cje4bh)
Accounting Manager SME: https://app.clickup.com/t/868cjc62r)
International Accountant: https://app.clickup.com/t/868cjd5tf)
SAP Support Org (R2R): https://app.clickup.com/t/868cje3yk)
Accounting Manager (R2R): https://app.clickup.com/t/868ckmfkq)
General Accountant SME: https://app.clickup.com/t/868cjd14y)
General Ledger Accountant: https://app.clickup.com/t/868cjd198)</t>
  </si>
  <si>
    <t>R2R Financial Accounting: Perform Currency Valuation: Verify and Post Currency Adjustments - SB</t>
  </si>
  <si>
    <t xml:space="preserve">I haven't touched this since January. Updated the SB and sent back and it looks like it went through a bunch of reviews. This should be ready for a developer to take on per the notes on the left.  </t>
  </si>
  <si>
    <t>R2R Financial Accounting: Process Open Items and Manage Periods: Clear Open Items (Automatically) - SB</t>
  </si>
  <si>
    <t>GL Close (Process Open Items L4)</t>
  </si>
  <si>
    <t>R2R Financial Accounting: Process Open Items and Manage Periods: Post with Clearing for Partial Payment - SB</t>
  </si>
  <si>
    <t xml:space="preserve">SB QA complete  </t>
  </si>
  <si>
    <t>R2R Financial Accounting: Process Open Items and Manage Periods: Closing Material Periods - SB</t>
  </si>
  <si>
    <t xml:space="preserve">@Sarah Griffis   @Jade Brown  SEN recording and text completed. Waiting on VO per SME review.  </t>
  </si>
  <si>
    <t>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
Closing Manager: https://app.clickup.com/t/868cjcr63)</t>
  </si>
  <si>
    <t>R2R Financial Accounting: Process Open Items and Manage Periods: Open New Periods</t>
  </si>
  <si>
    <t xml:space="preserve">This is a process that is broken into the 3 sims within it - there is no development needed at this level.   </t>
  </si>
  <si>
    <t>Open New Periods (GL Close L4)</t>
  </si>
  <si>
    <t>General Accountant SME: https://app.clickup.com/t/868cjd14y)
Accounting Manager SME: https://app.clickup.com/t/868cjc62r)
International Accountant: https://app.clickup.com/t/868cjd5tf)
General Ledger Accountant: https://app.clickup.com/t/868cjd198)
Accounting Manager (R2R): https://app.clickup.com/t/868ckmfkq)
Closing Manager: https://app.clickup.com/t/868cjcr63)</t>
  </si>
  <si>
    <t>R2R Financial Accounting_Process Open Items and Manage Periods_Open New Periods - New Financial Accounting Periods - SB</t>
  </si>
  <si>
    <t xml:space="preserve">@Sarah Griffis  sim is completed with VO, text, and QRG  </t>
  </si>
  <si>
    <t>Closing Manager: https://app.clickup.com/t/868cjcr63)
International Accountant: https://app.clickup.com/t/868cjd5tf)
General Accountant SME: https://app.clickup.com/t/868cjd14y)
General Ledger Accountant: https://app.clickup.com/t/868cjd198)
Accounting Manager SME: https://app.clickup.com/t/868cjc62r)
Accounting Manager (R2R): https://app.clickup.com/t/868ckmfkq)</t>
  </si>
  <si>
    <t>R2R Financial Accounting_Process Open Items and Manage Periods_Open New Periods - New Controlling Periods - SB</t>
  </si>
  <si>
    <t xml:space="preserve">@Jade Brown   @Sarah Griffis  text and VO are completed.  </t>
  </si>
  <si>
    <t>International Accountant: https://app.clickup.com/t/868cjd5tf)
Closing Manager: https://app.clickup.com/t/868cjcr63)
General Accountant SME: https://app.clickup.com/t/868cjd14y)
General Ledger Accountant: https://app.clickup.com/t/868cjd198)
Accounting Manager SME: https://app.clickup.com/t/868cjc62r)
Accounting Manager (R2R): https://app.clickup.com/t/868ckmfkq)</t>
  </si>
  <si>
    <t>R2R Financial Accounting_Process Open Items and Manage Periods_Open New Periods - Open Previous Material Management Periods - SB</t>
  </si>
  <si>
    <t xml:space="preserve">@Sarah Griffis  sim is completed with updated text, VO, QRG generation as requested by Jade  </t>
  </si>
  <si>
    <t>R2R Financial Accounting: Review Financial Postings: Review Project Actual Postings - QRG</t>
  </si>
  <si>
    <t>Group Accountant SME: https://app.clickup.com/t/868cjd2v3)
Oracle EPM Support Organization SME: https://app.clickup.com/t/868cjdkrp)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t>
  </si>
  <si>
    <t xml:space="preserve">3/11: Outline for QA sent to Jenn C. and revised. Sent to Sarah for final review  </t>
  </si>
  <si>
    <t>General Accountant SME: https://app.clickup.com/t/868cjd14y)
General Ledger Accountant: https://app.clickup.com/t/868cjd198)</t>
  </si>
  <si>
    <t xml:space="preserve">@Jade Brown   @Sarah Griffis  revisions have been completed via email directions  </t>
  </si>
  <si>
    <t xml:space="preserve">@Sarah Griffis  competed the text and let Jade know already.  </t>
  </si>
  <si>
    <t xml:space="preserve">@Sarah Griffis  this one is completed. I have let Jade know.  </t>
  </si>
  <si>
    <t xml:space="preserve">@Jade Brown   @Sarah Griffis  updated the SB and sim.  </t>
  </si>
  <si>
    <t>R2R Financial Accounting: Year-End Close: Balance Carry Forward: Carry Forward - QRG</t>
  </si>
  <si>
    <t xml:space="preserve">Jessica V completed QA of the lesson. I tried to do it in SAP and did not get all the steps.   </t>
  </si>
  <si>
    <t>R2R Tax Accounting: Ad Hoc Reporting: Generate Tax Planned Depreciation Report - SB</t>
  </si>
  <si>
    <t>R2R Tax Accounting: Ad Hoc Reporting: Tax Asset Balances by Asset Number - SB</t>
  </si>
  <si>
    <t xml:space="preserve">@Jade Brown  I finished adding the text and VO.  </t>
  </si>
  <si>
    <t>Asset Accountant (R2R): https://app.clickup.com/t/868ckmypw)
Fixed Asset Analyst (R2R): https://app.clickup.com/t/868cjczct)
(BA) Tax Accountant  (includes GFS Group): https://app.clickup.com/t/868cjb2jj)
Tax Accountant (Corporate): https://app.clickup.com/t/868cje8ad)</t>
  </si>
  <si>
    <t>R2R Tax Accounting: Ad Hoc Reporting: Variant Creation for Report Search Criteria - SB</t>
  </si>
  <si>
    <t>R2R Tax Accounting: Ad Hoc Reporting: Tax Asset Balances by Location - WBT</t>
  </si>
  <si>
    <t xml:space="preserve">@Trish Cortez  This is mentioned in the course, but no instructions are given. It does say that they need to combine 2 reports, but no other instructions.   </t>
  </si>
  <si>
    <t>R2R Tax Accounting: Ad Hoc Reporting:  Tax Asset Retirements Report - QRG</t>
  </si>
  <si>
    <t>R2R Tax Accounting: Ad Hoc Reporting: Tax Asset Balances by Business Area (Segment) - SB</t>
  </si>
  <si>
    <t xml:space="preserve">@Trish Cortez  I added a MFC tag to this sim. It is talking about Company Codes I think. Nothing more specific that that.   </t>
  </si>
  <si>
    <t>R2R Tax Accounting: Ad Hoc Reporting: Generate Tax Asset Acquisitions Report - SB</t>
  </si>
  <si>
    <t>R2R Tax Accounting: Ad Hoc Reporting: Tax Asset Transfer Report - QRG</t>
  </si>
  <si>
    <t>R2R Tax Accounting: Ad Hoc Reporting: Manage Tax Asset Explorer - SB</t>
  </si>
  <si>
    <t>DESCOPED</t>
  </si>
  <si>
    <t xml:space="preserve">Descoped </t>
  </si>
  <si>
    <t>Consolidation &amp; Tax: Indirect Taxes - Manage Tax Fixed Assets L6</t>
  </si>
  <si>
    <t>R2R Tax Accounting: Ad Hoc Reporting: Tax Asset History Sheet - SB</t>
  </si>
  <si>
    <t xml:space="preserve">Verified with Sarah this does not need a QA.  </t>
  </si>
  <si>
    <t>R2R Tax Accounting: Ad Hoc Reporting: Tax Asset Transfers Report (2) - SB</t>
  </si>
  <si>
    <t>R2R Tax Accounting: Ad Hoc Reporting: Creating and Managing Report Layout Variants - SB</t>
  </si>
  <si>
    <t>R2R Tax Accounting: Indirect Taxes: Property Taxes Reporting: Generate Tax Asset Retirements Report - QRG</t>
  </si>
  <si>
    <t>Sprint 1 (4/14 - 5/9)</t>
  </si>
  <si>
    <t>Tax Analyst: https://app.clickup.com/t/868cje8w4)</t>
  </si>
  <si>
    <t>R2R Tax Accounting: Indirect Taxes: Property Taxes Reporting: Generate Tax Asset Aquisitions Report - SB</t>
  </si>
  <si>
    <t xml:space="preserve">QA Complete  @Jade Brown  </t>
  </si>
  <si>
    <t>R2R Tax Accounting: Indirect Taxes: Property Taxes Reporting: Generate Tax Asset Address Listing - QRG</t>
  </si>
  <si>
    <t xml:space="preserve">@Jade Brown  I finished the review and added the changes in red.   </t>
  </si>
  <si>
    <t>R2R Tax Accounting: Indirect Taxes: Property Taxes Reporting: Generate Tax Asset Transfer Report - QRG</t>
  </si>
  <si>
    <t>R2R Tax Accounting: Indirect Taxes: Property Taxes Reporting: Manage Property Tax Compliance: Expensed &amp; Inventory Assets by Location - SB</t>
  </si>
  <si>
    <t>R2R Tax Accounting: Indirect Taxes: Property Taxes Reporting: Create Expensed Asset Listing - QRG</t>
  </si>
  <si>
    <t xml:space="preserve">@Jade Brown  finished adding text in this QRG.  </t>
  </si>
  <si>
    <t>R2R Tax Accounting: Indirect Taxes: Manage Tax Fixed Assets Reporting: Generate Tax Asset Acquisitions Report - SB</t>
  </si>
  <si>
    <t>Consolidation &amp; Tax: Indirect Taxes - Manage Tax Fixed Assets L4</t>
  </si>
  <si>
    <t>SUS SCDS Theory &amp; Tool Use - OL</t>
  </si>
  <si>
    <t xml:space="preserve">Outline drafted, but some rework is required and this area is not being tested yet.   </t>
  </si>
  <si>
    <t>868a2v601
868a2vbt8
868a2v5fc
868a2v9jy
868a2v9y6
868a2v9vb
868a2v9qq
868a2v9x0
868a2vbwh
868a2v82e
868a2v8fn
868a2v9m6
868a2v8ev</t>
  </si>
  <si>
    <t>Logistics Team: https://app.clickup.com/t/868cjdet1)
Business Dev: https://app.clickup.com/t/868cjcmj4)
Program Manager (O2C): https://app.clickup.com/t/868cmcnqm)
PSI: https://app.clickup.com/t/868cje02e)</t>
  </si>
  <si>
    <t>SUS</t>
  </si>
  <si>
    <t>SUS Obsolescence Management Using CDATS Part 3 - OL</t>
  </si>
  <si>
    <t>Kristin Grappone</t>
  </si>
  <si>
    <t>868a2va1m
868a2v77w</t>
  </si>
  <si>
    <t>Sprint 4 (5/5 - 5/30)</t>
  </si>
  <si>
    <t>Obsolescence Management Using CDATS</t>
  </si>
  <si>
    <t>Obsolescence Team: https://app.clickup.com/t/868cjdj8t)</t>
  </si>
  <si>
    <t>SUS SCDS Introduction - OL</t>
  </si>
  <si>
    <t>SUS Obsolescence Management Spares Impacts - OL</t>
  </si>
  <si>
    <t>SUS Obsolescence Management Using CDATS Part 1 - OL</t>
  </si>
  <si>
    <t>868a2v63w
868a2v8bv
868a2v5t7
868a38mxv</t>
  </si>
  <si>
    <t>SUS Obsolescence Management Tech Refresh Plans/Roadmapping - OL</t>
  </si>
  <si>
    <t>SUS Obsolescence Management Using CDATS Part 2 - OL</t>
  </si>
  <si>
    <t>868a2vbr6
868a2vc2x
868a2v5qp</t>
  </si>
  <si>
    <t>PTP MCE: MCE Pricing &amp; Costing Reporting</t>
  </si>
  <si>
    <t>MCE</t>
  </si>
  <si>
    <t>MCE Manager: https://app.clickup.com/t/868cjdhe0)
MCE Specialist: https://app.clickup.com/t/868cjdhgy)</t>
  </si>
  <si>
    <t>Supply Chain</t>
  </si>
  <si>
    <t>Manager Approver (P-Card): https://app.clickup.com/t/868cjdf49)
P-Card Admin: https://app.clickup.com/t/868cjdn0h)
P-Card Holder: https://app.clickup.com/t/868cjdnun)</t>
  </si>
  <si>
    <t>Manager Approver (P-Card): https://app.clickup.com/t/868cjdf49)
P-Card Admin: https://app.clickup.com/t/868cjdn0h)
P-Card Holder: https://app.clickup.com/t/868cjdnun)
RTR Tax Analyst: https://app.clickup.com/t/868cje3k6)</t>
  </si>
  <si>
    <t>SUS IPASS Trace: Search for Part or End Item Maintenance History – OL</t>
  </si>
  <si>
    <t>IPASS Trace</t>
  </si>
  <si>
    <t>Sustainment Analytics Team: https://app.clickup.com/t/868cje7rm)
Logistics Engineer: https://app.clickup.com/t/868cjdepj)
Reliability &amp; Maintainability Team: https://app.clickup.com/t/868cje21e)
Field Tech: https://app.clickup.com/t/868cjcxfb)
Field Service Engineer (Maintenance Team): https://app.clickup.com/t/868cjcxd3)</t>
  </si>
  <si>
    <t>PTS Prod Ops: Production Picking - SB</t>
  </si>
  <si>
    <t>Warehouse Clerk (PTS: https://app.clickup.com/t/868cmetu0)
Warehouse Supervisor: https://app.clickup.com/t/868cjed8e)
Inventory Analyst: https://app.clickup.com/t/868cjdcbw)
Inventory Control: https://app.clickup.com/t/868cjdcrb)
Inventory Manager: https://app.clickup.com/t/868cjdczc)</t>
  </si>
  <si>
    <t>P-Card Admin: https://app.clickup.com/t/868cjdn0h)
Manager Approver (P-Card): https://app.clickup.com/t/868cjdf49)
P-Card Holder: https://app.clickup.com/t/868cjdnun)</t>
  </si>
  <si>
    <t>Anya Toms</t>
  </si>
  <si>
    <t>Quality Engineer (PTP): https://app.clickup.com/t/868cmdvqa)
Quality Manager: https://app.clickup.com/t/868cje0ux)</t>
  </si>
  <si>
    <t>PTP Supplier Quality: Approval Code Creation/Maintenance &amp; Text Key Mapping</t>
  </si>
  <si>
    <t xml:space="preserve">Refer to FUT 42 (Pending from SME)  </t>
  </si>
  <si>
    <t>868a2v68n
868a2v6vm
868cbxdh2
868cbxfch</t>
  </si>
  <si>
    <t>PTP Supply Chain: IT Procurement</t>
  </si>
  <si>
    <t>868c0wc7w
868c0we4z</t>
  </si>
  <si>
    <t>Buyer: https://app.clickup.com/t/868cjcmpy)
Requisitioner: https://app.clickup.com/t/868cje356)
Requisition Approver: https://app.clickup.com/t/868cje2vz)
Expeditor: https://app.clickup.com/t/868cjcx3w)
Compliance (PTP): https://app.clickup.com/t/868cjcrn9)
Shipping / Transportation Planner: https://app.clickup.com/t/868cje5e4)
Receiving Specialist (PTP): https://app.clickup.com/t/868cme0bd)</t>
  </si>
  <si>
    <t>PTS Prod Ops: Production Kitting - SB</t>
  </si>
  <si>
    <t xml:space="preserve">The SME for this L3 is Craig McDaniel (Identified by Nick MacAllister 12/10/24)  </t>
  </si>
  <si>
    <t>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t>
  </si>
  <si>
    <t>PTP MCE: Contracts &amp; Outline Agreements</t>
  </si>
  <si>
    <t>868c1mknh
868c1mmct</t>
  </si>
  <si>
    <t>SUS IPASS Analytics Composer: Create Custom Sus Analytics Reports – OL</t>
  </si>
  <si>
    <t>868a2v991
868a2v6a2</t>
  </si>
  <si>
    <t>IPASS Analytics</t>
  </si>
  <si>
    <t>Sustainment Analytics Team: https://app.clickup.com/t/868cje7rm)
Logistics Engineer: https://app.clickup.com/t/868cjdepj)
Reliability &amp; Maintainability Team: https://app.clickup.com/t/868cje21e)
Field Service Engineer (Maintenance Team): https://app.clickup.com/t/868cjcxd3)</t>
  </si>
  <si>
    <t>PTP MCE: MCE Inventory &amp; Parts Reporting</t>
  </si>
  <si>
    <t>868c1mzwh
868c1n2qg
868c1n35e
868c1n3qb</t>
  </si>
  <si>
    <t>PTP Supplier Quality: Vendor Approvals</t>
  </si>
  <si>
    <t>868c1rx8z
868c1rygb
868cbxjc4</t>
  </si>
  <si>
    <t>PLP PS: Initiate NBF Project - SB</t>
  </si>
  <si>
    <t>Project Systems</t>
  </si>
  <si>
    <t>PTS Prod Ops: Review &amp; Finalize Master Schedule - QRG</t>
  </si>
  <si>
    <t xml:space="preserve">Paused, process may be replaced in ITC3  </t>
  </si>
  <si>
    <t>Master Data Specialist: https://app.clickup.com/t/868cjdfmx)
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t>
  </si>
  <si>
    <t>PTP MCE: Purchasing Documents</t>
  </si>
  <si>
    <t>868c1mnu6
868c1mp7q
868c1mppw</t>
  </si>
  <si>
    <t>MCE Specialist: https://app.clickup.com/t/868cjdhgy)
MCE Manager: https://app.clickup.com/t/868cjdhe0)</t>
  </si>
  <si>
    <t>PTP Supply Chain: Non-Consumable Property (Drop Shipping, BFM, GFE, CFE) - OL</t>
  </si>
  <si>
    <t>868c175ec
868c176j7
868dq06q5</t>
  </si>
  <si>
    <t>Buyer: https://app.clickup.com/t/868cjcmpy)
Expeditor: https://app.clickup.com/t/868cjcx3w)
Compliance (PTP): https://app.clickup.com/t/868cjcrn9)
Receiving Specialist (PTP): https://app.clickup.com/t/868cme0bd)
Property Management Analyst (PTP): https://app.clickup.com/t/868cjdzne)</t>
  </si>
  <si>
    <t>868c1zqwr
868c1zrkm
868c1zt02</t>
  </si>
  <si>
    <t>P-Card Auditor: https://app.clickup.com/t/868cjdnbw)
Manager Approver (P-Card): https://app.clickup.com/t/868cjdf49)
P-Card Admin: https://app.clickup.com/t/868cjdn0h)
P-Card Holder: https://app.clickup.com/t/868cjdnun)</t>
  </si>
  <si>
    <t>PTP MCE: BOM Transactions - OL</t>
  </si>
  <si>
    <t>PTP MCE: Manage Purchase Info Records</t>
  </si>
  <si>
    <t>868a2vb3r
868c1mtyd</t>
  </si>
  <si>
    <t>PTP Accounts Payable: Submit/Approve Expedited Payment Requests, Pt. 1 (Submit Expedite Request Form) - SB</t>
  </si>
  <si>
    <t>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t>
  </si>
  <si>
    <t>PTP Accounts Payable: Submit/Approve Expedited Payment Requests, Pt. 2</t>
  </si>
  <si>
    <t>868a371fg
868a371j7
868a371r2</t>
  </si>
  <si>
    <t>PTP Accounts Payable: Approve/Reject Expedited Payment Requests</t>
  </si>
  <si>
    <t>868a373hd
868a373tm</t>
  </si>
  <si>
    <t>Payment Manager: https://app.clickup.com/t/868cjdk9n)
Payment Processor: https://app.clickup.com/t/868cjdmkv)
Sourcing A/P Analyst: https://app.clickup.com/t/868cjb24u)
AP Specialist: https://app.clickup.com/t/868cjccxg)
Shared Services-A/P Invoice Processor: https://app.clickup.com/t/868cje53v)</t>
  </si>
  <si>
    <t>PTP Accounts Payable: Process Hedge Payments, Pt. 1</t>
  </si>
  <si>
    <t>868a378p3
868a378yq</t>
  </si>
  <si>
    <t>Payment Processor: https://app.clickup.com/t/868cjdmkv)
Payment Manager: https://app.clickup.com/t/868cjdk9n)
Sourcing A/P Analyst: https://app.clickup.com/t/868cjb24u)
AP Specialist: https://app.clickup.com/t/868cjccxg)
Shared Services-A/P Invoice Processor: https://app.clickup.com/t/868cje53v)</t>
  </si>
  <si>
    <t>PTP Accounts Payable: Process Hedge Payments, Pt. 2</t>
  </si>
  <si>
    <t>868a3792j
868c1xdym</t>
  </si>
  <si>
    <t>PTP Accounts Payable: Review &amp; Block Automatic Payments</t>
  </si>
  <si>
    <t>868a3741k
868a374cz</t>
  </si>
  <si>
    <t xml:space="preserve">PTP Accounts Payable: Process Exceptions </t>
  </si>
  <si>
    <t>868a37akz
868a37atn</t>
  </si>
  <si>
    <t>PTP Accounts Payable: Process Escheatment Payments</t>
  </si>
  <si>
    <t>868a37cc3
868a37cgb
868a37cx9
868a37crc</t>
  </si>
  <si>
    <t>PTP Accounts Payable: Process Supplier Refunds (Create &amp; Clear Supplier Refunds)</t>
  </si>
  <si>
    <t>868a37fep
868a37fkt
868a37fx1</t>
  </si>
  <si>
    <t>RTR Tax Analyst: https://app.clickup.com/t/868cje3k6)
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t>
  </si>
  <si>
    <t>PTP Accounts Payable: Process Supplier Refunds (Create Credit Memo with SALT)</t>
  </si>
  <si>
    <t>868a37evm
868a37f2u</t>
  </si>
  <si>
    <t>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
RTR Tax Analyst: https://app.clickup.com/t/868cje3k6)</t>
  </si>
  <si>
    <t>PTP Accounts Payable: Review Supplier Refunds (Clear Tax Correction Documents &amp; Credit Memo) - SB</t>
  </si>
  <si>
    <t>Payment Processor: https://app.clickup.com/t/868cjdmkv)</t>
  </si>
  <si>
    <t>PTP Accounts Payable: Process Direct Debit Payments - SB</t>
  </si>
  <si>
    <t>Payment Manager: https://app.clickup.com/t/868cjdk9n)
Payment Processor: https://app.clickup.com/t/868cjdmkv)
AP Internal Auditor: https://app.clickup.com/t/868cjcb6b)
A/P Accountant: https://app.clickup.com/t/868cjb30z)
Sourcing A/P Analyst: https://app.clickup.com/t/868cjb24u)
AP Specialist: https://app.clickup.com/t/868cjccxg)
Shared Services-A/P Invoice Processor: https://app.clickup.com/t/868cje53v)</t>
  </si>
  <si>
    <t xml:space="preserve">Update 5.1.25: Nathan and Crystal want to rework the curriculum for this L3.  </t>
  </si>
  <si>
    <t>A/P Accountant: https://app.clickup.com/t/868cjb30z)
Buyer: https://app.clickup.com/t/868cjcmpy)
Sourcing A/P Analyst: https://app.clickup.com/t/868cjb24u)
AP Specialist: https://app.clickup.com/t/868cjccxg)
Shared Services-A/P Invoice Processor: https://app.clickup.com/t/868cje53v)</t>
  </si>
  <si>
    <t>A/P Accountant: https://app.clickup.com/t/868cjb30z)</t>
  </si>
  <si>
    <t>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t>
  </si>
  <si>
    <t>SUS SCDS: Tool Use: Ingest/Import Requirements from DOORS</t>
  </si>
  <si>
    <t>PSI: https://app.clickup.com/t/868cje02e)
Program Manager (O2C): https://app.clickup.com/t/868cmcnqm)</t>
  </si>
  <si>
    <t>SUS SCDS: Tool Use: Run SCDS DCAM (or AIM) Model</t>
  </si>
  <si>
    <t>SUS SCDS: Tool Use: Run Legacy Maturity Model</t>
  </si>
  <si>
    <t>PTS Prod Ops: Purchase Order, New Order or Repair Order Service Order - SB</t>
  </si>
  <si>
    <t>Admin - International Trade: https://app.clickup.com/t/868cjc9ej)</t>
  </si>
  <si>
    <t>PTS Prod Ops: Manage Internal Transportation- SB</t>
  </si>
  <si>
    <t>PTS Prod Ops: Perform Cycle Count - OL</t>
  </si>
  <si>
    <t>Transportation Scheduler: https://app.clickup.com/t/868cjeazx)
Inventory Control: https://app.clickup.com/t/868cjdcrb)
Inventory Analyst: https://app.clickup.com/t/868cjdcbw)
Inventory Manager: https://app.clickup.com/t/868cjdczc)
Warehouse Clerk (PTS: https://app.clickup.com/t/868cmetu0)
Warehouse Supervisor: https://app.clickup.com/t/868cjed8e)</t>
  </si>
  <si>
    <t>Inspection Mgr: https://app.clickup.com/t/868cjd58z)
Quality Engineer (PTS): https://app.clickup.com/t/868cje075)
Receiving Specialist (PTS): https://app.clickup.com/t/868cje1fd)</t>
  </si>
  <si>
    <t>PTS Prod Ops: Compliance Checks - OL</t>
  </si>
  <si>
    <t>PTS Prod Ops: Deliver Incoming &amp; Resolve Grief - OL</t>
  </si>
  <si>
    <t>868b467eg
868b467qz
868b4681t</t>
  </si>
  <si>
    <t>PTS Prod Ops: Pick Material - OL</t>
  </si>
  <si>
    <t>PTS Prod Ops: Prepare for Kitting - OL</t>
  </si>
  <si>
    <t>PTS Prod Ops: Production Staging - OL</t>
  </si>
  <si>
    <t>R2R Tax Accounting: Defend Indirect Tax Audit</t>
  </si>
  <si>
    <t xml:space="preserve">2/19 level set call with Adrienne: for all Indirect items, Ankine should review and sign off first, and then Adrienne
Jade started outline
</t>
  </si>
  <si>
    <t>868a2v6uu
868dj3w3u
868dj3w7w</t>
  </si>
  <si>
    <t>868d45h1z
868d45mm6
868d45n1k</t>
  </si>
  <si>
    <t>868a48cuf
868a48c3t
868a488va</t>
  </si>
  <si>
    <t>Project Accountant SME: https://app.clickup.com/t/868cjdyka)
Project Accountant (R2R): https://app.clickup.com/t/868cjdyb9)</t>
  </si>
  <si>
    <t>R2R Financial Accounting: AR/AP Grouping</t>
  </si>
  <si>
    <t xml:space="preserve">4/3 assigned Brenda creation of shell and Kristin creation of outline
4/9 Kristin created and sent off OL for QA; assigned to Mary Beth for QA
4/9 went over with Misty in call and she signed off on outline; ready to start dev
Dan created course in new template
4/15 assigned to Kris for initial QA then SG will QA
4/28 SG QA complete and passed to Dan for revisions
4/29 sent to SMEs for review/signoff by EOD 5/1
4/30 Billy signed off full course in bonus call! Got signoff via Teams chat and saved in validation folder
</t>
  </si>
  <si>
    <t xml:space="preserve">I couldn't find the shell or outline for this course so I made it from scratch, and it is now complete in the new template.   </t>
  </si>
  <si>
    <t>R2R Financial Accounting: Maintain Chart of Accounts</t>
  </si>
  <si>
    <t>Group Accountant SME: https://app.clickup.com/t/868cjd2v3)
Group Accountant: https://app.clickup.com/t/868cjd23u)
General Accountant SME: https://app.clickup.com/t/868cjd14y)
SAP Support Org SME: https://app.clickup.com/t/868cje4bh)
Accounting Manager SME: https://app.clickup.com/t/868cjc62r)
Master Data Steward (R2R): https://app.clickup.com/t/868cjdgpx)
General Ledger Accountant: https://app.clickup.com/t/868cjd198)
SAP Support Org (R2R): https://app.clickup.com/t/868cje3yk)
Accounting Manager (R2R): https://app.clickup.com/t/868ckmfkq)</t>
  </si>
  <si>
    <t>R2R Financial Accounting: Review General Ledger Balances</t>
  </si>
  <si>
    <t>868b9uc4q
868a2vbuu
868a2v90k
868da7c3a
868da7d5x</t>
  </si>
  <si>
    <t>SAP Support Organizer: https://app.clickup.com/t/868cje4rw)
Master Data Specialist: https://app.clickup.com/t/868cjdfmx)</t>
  </si>
  <si>
    <t>R2R Product Costing: Manage Exceptions</t>
  </si>
  <si>
    <t>868a2v8ma
868b5u17u</t>
  </si>
  <si>
    <t>PLP PS: Create Internal Projects</t>
  </si>
  <si>
    <t>868a2vbc2
868a2v7h1
868a2v7x0</t>
  </si>
  <si>
    <t>Program Manager (PLP): https://app.clickup.com/t/868cjdxwu)
SAP Support Org (PLP): https://app.clickup.com/t/868cme4jr)
Accounting Manager (PLP): https://app.clickup.com/t/868cjc5mb)
Project Accountant (PLP): https://app.clickup.com/t/868cmd1bk)
Program Finance (PLP): https://app.clickup.com/t/868cmccpa)</t>
  </si>
  <si>
    <t>PLP PS: Create FEA</t>
  </si>
  <si>
    <t>868a2v9h6
868a2v8e7
868a2v5j2
868a2v7ma
868a2v9q2
868bzhy35</t>
  </si>
  <si>
    <t>Program Finance (PLP): https://app.clickup.com/t/868cmccpa)
Project Accountant (PLP): https://app.clickup.com/t/868cmd1bk)
Accounting Manager (PLP): https://app.clickup.com/t/868cjc5mb)
SAP Support Org (PLP): https://app.clickup.com/t/868cme4jr)
Program Manager (PLP): https://app.clickup.com/t/868cjdxwu)</t>
  </si>
  <si>
    <t>PLP PS: Create Account Assignment Charge Numbers</t>
  </si>
  <si>
    <t>868bzj30p
868bzj988
868bzjzef</t>
  </si>
  <si>
    <t>PLP PS: Transfer pWBS to aWBS, Create/Release Final Work Packages/Account Assignments, &amp; Issue Final WAD- SB</t>
  </si>
  <si>
    <t>PLP PS: Create Customer Projects</t>
  </si>
  <si>
    <t>868a2v7gu
868a2v5rr
868a2v8gy
868a2v674
868a2vc34
868a2vbr1
868bzn4pr</t>
  </si>
  <si>
    <t>Program Finance (PLP): https://app.clickup.com/t/868cmccpa)
Project Accountant (PLP): https://app.clickup.com/t/868cmd1bk)
Accounting Manager (PLP): https://app.clickup.com/t/868cjc5mb)
SAP Support Org (PLP): https://app.clickup.com/t/868cme4jr)
Contract Specialist: https://app.clickup.com/t/868cjctm8)
Program Manager (PLP): https://app.clickup.com/t/868cjdxwu)</t>
  </si>
  <si>
    <t>PLP PS: Create Account Assignment Charge Numbers for Customer Projects</t>
  </si>
  <si>
    <t xml:space="preserve">Future releases' course description: "...participants should learn practical skills for managing sales/use tax liabilities that ensures all financial translations align with tax reporting requirements." R1 is reduced scope so different from this for now.
4/14 confirmed by Ankine: This L3 is slated ITC3, but only ONE of all of the lessons is different from current state and requires training; all other releases will require the full slate of training. Details: future state requires a reconfiguration of Vertex software, but they were not able to do that reconfiguration right now; future releases will have the software reconfigured and thus will change in future state and require training. 
Generate Detail Reports for Tax Engine is the only item for R1 and a QRG. 
4/17 integrated the above one lesson into the previously independent Vertex course for a single course on Sales/Use Tax that includes both Vertex and SAP. We will take the outline Kris started (see below) and use for this combined course.
4/4 assigned Brenda creation of shell
Kris and Brenda worked on outline
4/14 presentation of outline in SME call and linked in chat for signoff
4/14 assigned Kris to start developing in OL/SL.
</t>
  </si>
  <si>
    <t>868a2v9fg
868aakc2n
868aakaq5
868aakb61
868aakbka
868aakeck
868aakf0c
868aakgu0
868aakhmv
868aakh6r
868aakj4q
868aakjjh
868aakjxt
868aakk94
868aakm55
868aakmdk
868aakmr8
868aakmz8
868aakn66</t>
  </si>
  <si>
    <t>O2C AR: Apply Cash</t>
  </si>
  <si>
    <t>868a2v6j1
868a2v6c8</t>
  </si>
  <si>
    <t>Accounts Receivable</t>
  </si>
  <si>
    <t>O2C AR: Work with Unapplied Cash</t>
  </si>
  <si>
    <t>868a2v9mw
868a2v5rx
868a2v87k
868drjjn3</t>
  </si>
  <si>
    <t>O2C AR: Dispute Management</t>
  </si>
  <si>
    <t>868a2v5y2
868a2vb8p
868a2v8ad
868a2vbtm</t>
  </si>
  <si>
    <t>O2C AR: Contact Customer to Collect Cash</t>
  </si>
  <si>
    <t>868a2vave
868a2v77a
868dray8w</t>
  </si>
  <si>
    <t>Billing</t>
  </si>
  <si>
    <t>O2C Billing: Work with Billing Documents</t>
  </si>
  <si>
    <t>868a2v8b0
868a2v6bc</t>
  </si>
  <si>
    <t>O2C Billing: Confirm Billing Eligibility</t>
  </si>
  <si>
    <t>868a2vajt
868a2v6t9
868a2v9pu
868a2vbwy</t>
  </si>
  <si>
    <t>O2C Billing: Perform Fixed-Price Billing</t>
  </si>
  <si>
    <t>868a2v7uf
868a2v65n
868a2vav3
868a2v7m5
868a2v8qa
868a2vbzd
868a2v817
868drd9gv
868drhqc0</t>
  </si>
  <si>
    <t>O2C Billing: Perform Billing with Financing</t>
  </si>
  <si>
    <t>868a2v9vq
868a2v76f
868a2v9bp</t>
  </si>
  <si>
    <t>Billing with Financing</t>
  </si>
  <si>
    <t>O2C Billing: Perform BPMI Billing</t>
  </si>
  <si>
    <t>868a2v6rm
868drhzkh</t>
  </si>
  <si>
    <t>O2C Billing: Post Invoice</t>
  </si>
  <si>
    <t>868a2v8hv
868a2vaku
868a2vajb
868a2v9up</t>
  </si>
  <si>
    <t>A2R Asset Management: Inventory Counts</t>
  </si>
  <si>
    <t>868a2v94c
868a2v9uy
868a2v8p2</t>
  </si>
  <si>
    <t>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t>
  </si>
  <si>
    <t>A2R Controlled Tooling: Perishable Tooling Part A</t>
  </si>
  <si>
    <t>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t>
  </si>
  <si>
    <t>A2R Controlled Tooling: Provide Disposition</t>
  </si>
  <si>
    <t>A2R Controlled Tooling: Hard/Durable Tooling: Work Order Flow</t>
  </si>
  <si>
    <t>A2R Controlled Tooling: Hard/Durable Tooling: Handling</t>
  </si>
  <si>
    <t xml:space="preserve">/
</t>
  </si>
  <si>
    <t>A2R Controlled Tooling: Hard/Durable Tooling: Inspection</t>
  </si>
  <si>
    <t>A2R Controlled Tooling: Hard/Durable Tooling: Maintenance Part A</t>
  </si>
  <si>
    <t>868a2vb0u
868a2v5kr
868a2v7wg</t>
  </si>
  <si>
    <t>A2R Controlled Tooling: Hard/Durable Tooling: Location Management</t>
  </si>
  <si>
    <t>A2R Controlled Tooling: Preliminary Tasks for Hard/Durable Tooling</t>
  </si>
  <si>
    <t>868a2v85e
868a2v60g
868a2v7fa</t>
  </si>
  <si>
    <t>PTP Supplier Quality: Quality Clause Groups - OL</t>
  </si>
  <si>
    <t>868c1rt38
868c1rhqy
868c1rhqx</t>
  </si>
  <si>
    <t>PTP Supplier Quality: Program Group Codes</t>
  </si>
  <si>
    <t>868c1rzhy
868c1rzhz
868c1rzj3</t>
  </si>
  <si>
    <t>PTP Supplier Quality: Plant Overrides</t>
  </si>
  <si>
    <t>868c1wdn0
868c1wdmw
868c1wdmx</t>
  </si>
  <si>
    <t>PTP Supplier Quality: Corporate Overrides</t>
  </si>
  <si>
    <t>868c1weje
868c1wejf
868c1wejh</t>
  </si>
  <si>
    <t>PTP Supplier Quality: Override Selection Report (Run the ZOVERRIDE Report) - QRG</t>
  </si>
  <si>
    <t xml:space="preserve">PTP Accounts Payable: Run Ad hoc Payments </t>
  </si>
  <si>
    <t>868a379ab
868a379ff
868a379t0
868a37a1b
868a37a8w</t>
  </si>
  <si>
    <t>PTP Accounts Payable: Submit/Approve Expedited Payment Requests, Pt. 3</t>
  </si>
  <si>
    <t>868a372b2
868c1xwgf</t>
  </si>
  <si>
    <t>Cash Planner: https://app.clickup.com/t/868cjcqyy)
Treasury Accountant: https://app.clickup.com/t/868cjebcv)
Payment Processor: https://app.clickup.com/t/868cjdmkv)
Payment Manager: https://app.clickup.com/t/868cjdk9n)
AP Finance Approver: https://app.clickup.com/t/868cjcaxm)
AP Internal Auditor: https://app.clickup.com/t/868cjcb6b)
A/P Accountant: https://app.clickup.com/t/868cjb30z)
Buyer: https://app.clickup.com/t/868cjcmpy)
Sourcing A/P Analyst: https://app.clickup.com/t/868cjb24u)
AP Specialist: https://app.clickup.com/t/868cjccxg)
Requestor / Requisitioner: https://app.clickup.com/t/868cje2p3)
BA Requestor: https://app.clickup.com/t/868cjck32)
Shared Services-A/P Invoice Processor: https://app.clickup.com/t/868cje53v)</t>
  </si>
  <si>
    <t>PTP Accounts Payable: Review Supplier Refunds, Pt. 1</t>
  </si>
  <si>
    <t>868a37e01
868a37eer
868c1xztk</t>
  </si>
  <si>
    <t>RTR Tax Analyst: https://app.clickup.com/t/868cje3k6)
Payment Manager: https://app.clickup.com/t/868cjdk9n)
Payment Processor: https://app.clickup.com/t/868cjdmkv)
Sourcing A/P Analyst: https://app.clickup.com/t/868cjb24u)
AP Specialist: https://app.clickup.com/t/868cjccxg)
Shared Services-A/P Invoice Processor: https://app.clickup.com/t/868cje53v)</t>
  </si>
  <si>
    <t>PTP Accounts Payable: Review Supplier Refunds, Pt. 2</t>
  </si>
  <si>
    <t>868c1y097
868c1y095</t>
  </si>
  <si>
    <t>RTR Tax Analyst: https://app.clickup.com/t/868cje3k6)
Payment Manager: https://app.clickup.com/t/868cjdk9n)
Payment Processor: https://app.clickup.com/t/868cjdmkv)
AP Specialist: https://app.clickup.com/t/868cjccxg)
Shared Services-A/P Invoice Processor: https://app.clickup.com/t/868cje53v)</t>
  </si>
  <si>
    <t>PTP Accounts Payable: Process Certified Checks</t>
  </si>
  <si>
    <t>868a37y8g
868a37yfg</t>
  </si>
  <si>
    <t>PTP Accounts Payable: Perform Reconciliations, Pt. 1</t>
  </si>
  <si>
    <t>868a38ner
868a38nt9
868c1yb2v</t>
  </si>
  <si>
    <t>AP Tax Analyst: https://app.clickup.com/t/868cjcd9h)
Payment Manager: https://app.clickup.com/t/868cjdk9n)
Payment Processor: https://app.clickup.com/t/868cjdmkv)
A/P Accountant: https://app.clickup.com/t/868cjb30z)
Sourcing A/P Analyst: https://app.clickup.com/t/868cjb24u)
AP Specialist: https://app.clickup.com/t/868cjccxg)</t>
  </si>
  <si>
    <t>PTP Accounts Payable: Perform Reconciliations, Pt. 2</t>
  </si>
  <si>
    <t>868a38p59
868a38pgg</t>
  </si>
  <si>
    <t>AP Tax Analyst: https://app.clickup.com/t/868cjcd9h)
Payment Manager: https://app.clickup.com/t/868cjdk9n)
Payment Processor: https://app.clickup.com/t/868cjdmkv)
A/P Accountant: https://app.clickup.com/t/868cjb30z)
AP Specialist: https://app.clickup.com/t/868cjccxg)
Sourcing A/P Analyst: https://app.clickup.com/t/868cjb24u)</t>
  </si>
  <si>
    <t>PTP Accounts Payable: Bank Integrations</t>
  </si>
  <si>
    <t>868a2v6gf
868b6fpbe
868c1yexm
868c1yfd2</t>
  </si>
  <si>
    <t>Cash Planner: https://app.clickup.com/t/868cjcqyy)
Payment Processor: https://app.clickup.com/t/868cjdmkv)</t>
  </si>
  <si>
    <t>868a38r2h
868a38rf9</t>
  </si>
  <si>
    <t>PTP Accounts Payable: Process Down Payments on Financed POs, Pt. 1</t>
  </si>
  <si>
    <t>PTP Accounts Payable: Process Down Payments on Financed POs, Pt. 2</t>
  </si>
  <si>
    <t>Buyer: https://app.clickup.com/t/868cjcmpy)
A/P Accountant: https://app.clickup.com/t/868cjb30z)
Sourcing A/P Analyst: https://app.clickup.com/t/868cjb24u)
AP Specialist: https://app.clickup.com/t/868cjccxg)
Shared Services-A/P Invoice Processor: https://app.clickup.com/t/868cje53v)</t>
  </si>
  <si>
    <t>868a3c15z
868a3c1ea
868a3c235</t>
  </si>
  <si>
    <t>P-Card Admin: https://app.clickup.com/t/868cjdn0h)</t>
  </si>
  <si>
    <t>868b45dmf
868b45eaz
868b45ezk
868b45fcq
868b45fkm
868b45fte</t>
  </si>
  <si>
    <t>PTS Prod Ops: Create Cycle Counts</t>
  </si>
  <si>
    <t>868b45gdb
868b45gum</t>
  </si>
  <si>
    <t>Transportation Scheduler: https://app.clickup.com/t/868cjeazx)
Inventory Manager: https://app.clickup.com/t/868cjdczc)
Inventory Control: https://app.clickup.com/t/868cjdcrb)
Inventory Analyst: https://app.clickup.com/t/868cjdcbw)
Warehouse Supervisor: https://app.clickup.com/t/868cjed8e)
Warehouse Clerk (PTS: https://app.clickup.com/t/868cmetu0)</t>
  </si>
  <si>
    <t>868b463hf
868b4646r
868b464ma
868b46519</t>
  </si>
  <si>
    <t>PTS Prod Ops: Perform Customer Selloff - OL</t>
  </si>
  <si>
    <t xml:space="preserve">4/7 - JV began outlining for the course. 
</t>
  </si>
  <si>
    <t>868chn5a9
868chn64n
868chn79m</t>
  </si>
  <si>
    <t>PTP Supplier Quality: Purchase Requisition Change Module</t>
  </si>
  <si>
    <t xml:space="preserve">Paused for rebuild of functionality (per Edward and Bruce)  </t>
  </si>
  <si>
    <t>PTP Supplier Quality: Maintain WF User Assignment</t>
  </si>
  <si>
    <t xml:space="preserve">Refer to FUT 240  </t>
  </si>
  <si>
    <t>PTP Supplier Quality: Current Approvals Report</t>
  </si>
  <si>
    <t>Quality Engineer (PTP): https://app.clickup.com/t/868cmdvqa)
Quality Manager: https://app.clickup.com/t/868cje0ux)
Admin: https://app.clickup.com/t/868cjc96v)
Supplier: https://app.clickup.com/t/868cje78b)</t>
  </si>
  <si>
    <t>PTP Supplier Quality: Quality Record Queue Report (Run the ZMMQR Report) - QRG</t>
  </si>
  <si>
    <t>PTP Supplier Quality: Inspection Relevance Determination Program</t>
  </si>
  <si>
    <t>868ccafpy
868ccafpz
868ccafq2</t>
  </si>
  <si>
    <t>PTP Supplier Quality: ASN Controls &amp; Quality Notification (QNote) - OL</t>
  </si>
  <si>
    <t>A2R Controlled Tooling: Perishable Tooling Part B</t>
  </si>
  <si>
    <t>868dgwv21
868dj7c2q</t>
  </si>
  <si>
    <t>Sales Orders</t>
  </si>
  <si>
    <t>868dh6d1h
868dh6f1g</t>
  </si>
  <si>
    <t>868dh6mm2
868dh6mmb
868dh6mp5
868dh6mpa
868dh6mpk
868dh6mpy
868dh6mqd</t>
  </si>
  <si>
    <t>PTP Supply Chain: Buyer/Customer Furnished Property - OL</t>
  </si>
  <si>
    <t>O2C Billing: Work with Manual Invoices</t>
  </si>
  <si>
    <t>868dud951</t>
  </si>
  <si>
    <t>SUS Obsolescence Management Introduction to CDATS - OL</t>
  </si>
  <si>
    <t>A2R Asset Management: Approve, Edit, or Reject a Loss Report: Approve Request - SB</t>
  </si>
  <si>
    <t>A2R Asset Management: Approve, Edit, or Reject a Loss Report</t>
  </si>
  <si>
    <t>A2R Asset Management: Approve, Edit, or Reject a Loss Report: Return Request - SB</t>
  </si>
  <si>
    <t>A2R Asset Management: Approve, Edit, or Reject a Loss Report: Review Request - SB</t>
  </si>
  <si>
    <t>A2R Asset Management: Approve, Edit, or Reject a Loss Report: Approve Signatures - SB</t>
  </si>
  <si>
    <t>A2R Asset Management: Approve, Edit, or Reject a Loss Report: Reject Request - SB</t>
  </si>
  <si>
    <t>A2R Asset Management: Approve, Edit, or Reject a Loss Report: Edit Request - SB</t>
  </si>
  <si>
    <t>A2R Asset Management: Approve, Edit, or Reject a Loss Report: Identify Signatories - SB</t>
  </si>
  <si>
    <t>A2R Asset Management: Asset Transfer Records: Indicate Record Should be Unembedded - SB</t>
  </si>
  <si>
    <t>A2R Asset Management: Asset Transfer Records</t>
  </si>
  <si>
    <t>A2R Asset Management: Asset Transfer Records: Include Entire Hierarchy (Inter-Company BA Transfer) - SB</t>
  </si>
  <si>
    <t>A2R Asset Management: Asset Transfer Records: Indicate Record Should be Embedded - SB</t>
  </si>
  <si>
    <t>A2R Asset Management: Creating a Custodian Transfer: Sender Custodian Initiates Custodian Transfer - SB</t>
  </si>
  <si>
    <t>A2R Asset Management: Creating a Custodian Transfer</t>
  </si>
  <si>
    <t>A2R Asset Management: Creating a Custodian Transfer: Custodian Initiates Custodian Transfer - SB</t>
  </si>
  <si>
    <t>A2R Asset Management: Creating a Custodian Transfer: Indicate Record Should be Unembedded - SB</t>
  </si>
  <si>
    <t>A2R Asset Management: Creating a Custodian Transfer: Include Additional Records in Request - SB</t>
  </si>
  <si>
    <t>A2R Asset Management: Creating a Custodian Transfer: Include Entire Hierarchy - SB</t>
  </si>
  <si>
    <t>A2R Asset Management: Display Equipment</t>
  </si>
  <si>
    <t>A2R Asset Management: Disposition an Asset Prepare a Loss Report: Submit Request - SB</t>
  </si>
  <si>
    <t>A2R Asset Management: Disposition an Asset Prepare a Loss Report</t>
  </si>
  <si>
    <t>A2R Asset Management: Disposition an Asset Prepare a Loss Report: Indicate Record Should be Embedded - SB</t>
  </si>
  <si>
    <t>A2R Asset Management: Disposition an Asset Prepare a Loss Report: Include Additional Records - SB</t>
  </si>
  <si>
    <t>A2R Asset Management: Disposition an Asset Prepare a Loss Report: Include Entire Hierarchy - SB</t>
  </si>
  <si>
    <t>A2R Asset Management: Disposition an Asset Prepare a Loss Report: Indicate Record Should be Unembedded - SB</t>
  </si>
  <si>
    <t>A2R Asset Management: Disposition an Asset Prepare a Loss Report: Perform Parent-Child Relationship Checks - SB</t>
  </si>
  <si>
    <t>A2R Asset Management: Equipment Disposition: Retire by Sale - SB</t>
  </si>
  <si>
    <t>A2R Asset Management: Equipment Disposition Final User Statuses</t>
  </si>
  <si>
    <t>A2R Asset Management: Equipment Disposition: Retire by Abandonment - SB</t>
  </si>
  <si>
    <t>A2R Asset Management: Equipment Disposition: Retire by Scrap - SB</t>
  </si>
  <si>
    <t>A2R Asset Management: Equipment Disposition Notifications: Indicate Record Should be Embedded - SB</t>
  </si>
  <si>
    <t>A2R Asset Management: Equipment Disposition Notifications</t>
  </si>
  <si>
    <t>A2R Asset Management: Equipment Disposition Notifications: Include Hierarchy - SB</t>
  </si>
  <si>
    <t>A2R Asset Management: Equipment Disposition Post-Disposition: Review Transfer Disposition/Reinstatement - SB</t>
  </si>
  <si>
    <t>A2R Asset Management: Equipment Disposition Post-Disposition:</t>
  </si>
  <si>
    <t>A2R Asset Management: Equipment Disposition Post-Disposition: Analyze and Report Results - SB</t>
  </si>
  <si>
    <t>A2R Asset Management: Equipment Disposition Records and Requirements: Perform UID Requirement Checks - SB</t>
  </si>
  <si>
    <t>A2R Asset Management: Equipment Disposition Records and Requirements</t>
  </si>
  <si>
    <t>A2R Asset Management: Equipment Disposition Records and Requirements: Perform Parent-Child Relationship Checks - SB</t>
  </si>
  <si>
    <t>A2R Asset Management: Equipment Disposition Records and Requirements: Include Additional Records - SB</t>
  </si>
  <si>
    <t>A2R Asset Management: Equipment Disposition Records and Requirements: Indicate Record Should be Embedded - SB</t>
  </si>
  <si>
    <t>A2R Asset Management: Equipment Disposition Records and Requirements: Review and Determine Whether Exit Calibration is Needed - SB</t>
  </si>
  <si>
    <t>A2R Asset Management: Equipment Disposition Records and Requirements: Include Entire Hierarchy - SB</t>
  </si>
  <si>
    <t>A2R Asset Management: Equipment Disposition Records and Requirements: Indicate Record Should be Unembedded - SB</t>
  </si>
  <si>
    <t>A2R Asset Management: Inventory Counts: Perform Physical Inventory - SB</t>
  </si>
  <si>
    <t>A2R Asset Management: Inventory Counts: Analyze Results - SB</t>
  </si>
  <si>
    <t>A2R Asset Management: Inventory Counts: Perform Physical Inventory Reconciliation - SB</t>
  </si>
  <si>
    <t>A2R Asset Management: Monitor Periodic and One-Time Activities - SB</t>
  </si>
  <si>
    <t>A2R Asset Management: Monitor Periodic and One-Time Activities</t>
  </si>
  <si>
    <t>A2R Asset Management: Preparing for an Equipment Transfer: Investigate and Determine Course of Action - SB</t>
  </si>
  <si>
    <t>A2R Asset Management: Preparing for an Equipment Transfer</t>
  </si>
  <si>
    <t>A2R Asset Management: Preparing for an Equipment Transfer: Property Management Analyst Starts Plant/Location Updates - SB</t>
  </si>
  <si>
    <t>A2R Asset Management: Preparing for an Equipment Transfer: Unembed Record - SB</t>
  </si>
  <si>
    <t>A2R Asset Management: Preparing for an Equipment Transfer: Update Hierarchy - SB</t>
  </si>
  <si>
    <t>A2R Asset Management: Preparing for an Equipment Transfer: Property Management Analyst Attaches Document - SB</t>
  </si>
  <si>
    <t>A2R Asset Management: Review a Custodian Transfer: Receiver Custodian Reviews Custodian Transfer - SB</t>
  </si>
  <si>
    <t>A2R Asset Management: Review a Custodian Transfer</t>
  </si>
  <si>
    <t>A2R Asset Management: Review a Custodian Transfer - Cancel Custodian Transfer - SB</t>
  </si>
  <si>
    <t>A2R Asset Management: Review a Custodian Transfer - Accept or Reject Custodian Transfer - SB</t>
  </si>
  <si>
    <t>A2R Asset Management: Review a Custodian Transfer: Receiver Custodian Rejects Custodian Transfer - SB</t>
  </si>
  <si>
    <t>A2R Asset Management: Review a Custodian Transfer: Update Record Data - SB</t>
  </si>
  <si>
    <t>A2R Asset Management: Review a Loss Report: Update Requests - SB</t>
  </si>
  <si>
    <t>A2R Asset Management: Review a Loss Report</t>
  </si>
  <si>
    <t>A2R Asset Management: Review a Loss Report: Review/Determine if any Special Reporting Conditions Exist - SB</t>
  </si>
  <si>
    <t>A2R Asset Management: Review a Loss Report: Upload Additional Attachments - SB</t>
  </si>
  <si>
    <t>A2R Controlled Tooling: Hard/ Durable Tooling: Handling: Send Equipment to Authorized Repair Location (Preventative) - SB</t>
  </si>
  <si>
    <t>A2R Controlled Tooling: Hard/ Durable Tooling: Inspection: Perform Validation/ Periodic Inspection - SB</t>
  </si>
  <si>
    <t>A2R Controlled Tooling: Hard/ Durable Tooling: Inspection: Update Inspection Records - SB</t>
  </si>
  <si>
    <t>A2R Controlled Tooling: Hard/Durable Tooling: Location Management: Update Equipment Location - QRG</t>
  </si>
  <si>
    <t>A2R Controlled Tooling: Hard/Durable Tooling: Location Management: Activate/Inactivate and Change Storage Location - QRG</t>
  </si>
  <si>
    <t>A2R Controlled Tooling: Hard/ Durable Tooling: Adjust Maintenance Cycles as Needed - SB</t>
  </si>
  <si>
    <t>A2R Controlled Tooling: Hard/ Durable Tooling: Create Tooling Action Request (TAR)/ Plant Maintenace Request - SB</t>
  </si>
  <si>
    <t>A2R Controlled Tooling: Hard/ Durable Tooling: Maintenace: Perform Annual Review of Maintenance History - SB</t>
  </si>
  <si>
    <t>A2R Controlled Tooling: Hard/ Durable Tooling: Establish Maintenace Plan - SB</t>
  </si>
  <si>
    <t>A2R Controlled Tooling: Hard/ Durable Tooling: Modify Basic Start and Finish Dates on Work Order - SB</t>
  </si>
  <si>
    <t>A2R Controlled Tooling: Hard/ Durable Tooling: Work Order Flow: Update Work Order Labor Confirmation and Status (Repair) - SB</t>
  </si>
  <si>
    <t>A2R Controlled Tooling: Hard/ Durable Tooling: Work Order Flow: Return Tool to Crib/Storage/Final Destination - SB</t>
  </si>
  <si>
    <t>A2R Controlled Tooling: Hard/ Durable Tooling: Work Order Flow: Create Work Order &amp; Notification for Repair and Finalize Work Order - SB</t>
  </si>
  <si>
    <t>A2R Controlled Tooling: Perishable Tooling: Move Cutter to Regrind Location in System - SB</t>
  </si>
  <si>
    <t>A2R Controlled Tooling: Perishable Tooling: Close Out Work Order - SB</t>
  </si>
  <si>
    <t>A2R Controlled Tooling: Perishable Tooling: Create Work Order - SB</t>
  </si>
  <si>
    <t>A2R Controlled Tooling: Perishable Tooling: Notify Tool Inspection of Rebuild Replacement of Tool Assembly - SB</t>
  </si>
  <si>
    <t>A2R Controlled Tooling: Perishable Tooling: Update Inventory - SB</t>
  </si>
  <si>
    <t>A2R Controlled Tooling: Perishable Tooling: Preview and Release Requirement for Material Replacement - SB</t>
  </si>
  <si>
    <t>A2R Controlled Tooling: Preliminary Tasks for Hard/Durable Tooling: Check for New Requirements for Previously Stored Tool - SB</t>
  </si>
  <si>
    <t>O2C Billing: Confirm Billing Eligibility: Validate Contract and/or Sales Order - SB</t>
  </si>
  <si>
    <t>Contract Analyst: https://app.clickup.com/t/868cjct6p)
Billing Analyst: https://app.clickup.com/t/868cjckjv)</t>
  </si>
  <si>
    <t>O2C Billing: Confirm Billing Eligibility: Determine Billing Schedule - SB</t>
  </si>
  <si>
    <t>O2C Billing: Confirm Billing Eligibility: Check Incompletion Log and Blocks on Contract and/or Sales Order - SB</t>
  </si>
  <si>
    <t>O2C Billing: Confirm Billing Eligibility: Verify Delivery/Milestone Complete - SB</t>
  </si>
  <si>
    <t>O2C Billing: Generate and Attach Invoices: Manually Generate &amp; Attach Invoice Output</t>
  </si>
  <si>
    <t>O2C Billing: Generate and Attach Invoices</t>
  </si>
  <si>
    <t>Billing Analyst: https://app.clickup.com/t/868cjckjv)</t>
  </si>
  <si>
    <t>O2C Billing: Generate and Attach Invoices: Automatically Generate Invoice Output</t>
  </si>
  <si>
    <t>O2C Billing: Generate and Attach Invoices: Automatically Generate Billing Back-up Reports</t>
  </si>
  <si>
    <t>O2C Billing: Generate and Attach Invoices: Manually Generate &amp; Attach Billing Back-up Reports</t>
  </si>
  <si>
    <t>O2C Billing: Perform Billing with Financing: Performance Based Payments</t>
  </si>
  <si>
    <t>O2C Billing: Perform Billing with Financing: Advances</t>
  </si>
  <si>
    <t>O2C Billing: Perform Billing with Financing: Progress Payments</t>
  </si>
  <si>
    <t>O2C Billing: Perform BPMI Billing: BPMI Progress Payments</t>
  </si>
  <si>
    <t>O2C Billing: Perform BPMI Billing: BPMI Performance Payments</t>
  </si>
  <si>
    <t>O2C Billing: Perform Cost-Based Billing: Reject PBD</t>
  </si>
  <si>
    <t>O2C Billing: Perform Cost-Based Billing</t>
  </si>
  <si>
    <t>O2C Billing: Perform Cost-Based Billing: Create PBD</t>
  </si>
  <si>
    <t>O2C Billing: Perform Cost-Based Billing: Perform PBD Validation</t>
  </si>
  <si>
    <t>O2C Billing: Perform Cost-Based Billing: Remove Billing Block</t>
  </si>
  <si>
    <t>O2C Billing: Perform Cost-Based Billing: Review Calculation Requests</t>
  </si>
  <si>
    <t>O2C Billing: Perform Cost-Based Billing: Create Invoice</t>
  </si>
  <si>
    <t>O2C Billing: Perform Fixed-Price Billing: Validate Order-Related Billing</t>
  </si>
  <si>
    <t>O2C Billing: Perform Fixed-Price Billing: Remove Billing Block</t>
  </si>
  <si>
    <t>O2C Billing: Perform Fixed-Price Billing: Validate Bill Plan</t>
  </si>
  <si>
    <t>O2C Billing: Perform Fixed-Price Billing: Reject PBD</t>
  </si>
  <si>
    <t>O2C Billing: Perform Fixed-Price Billing: Create PBD</t>
  </si>
  <si>
    <t>O2C Billing: Perform Fixed-Price Billing: Validate Delivery</t>
  </si>
  <si>
    <t>O2C Billing: Perform Fixed-Price Billing: Perform PBD Validation</t>
  </si>
  <si>
    <t>O2C Billing: Perform Fixed-Price Billing: Confirm Billing Due List Completed</t>
  </si>
  <si>
    <t>O2C Billing: Perform Fixed-Price Billing: Create Invoice</t>
  </si>
  <si>
    <t>O2C Billing: Perform Time &amp; Material Billing: Perform PBD Validation</t>
  </si>
  <si>
    <t>O2C Billing: Perform Time &amp; Material Billing: Create PBD</t>
  </si>
  <si>
    <t>O2C Billing: Perform Time &amp; Material Billing: Remove Billing Block</t>
  </si>
  <si>
    <t>O2C Billing: Perform Time &amp; Material Billing: Review Calculation Requests</t>
  </si>
  <si>
    <t>O2C Billing: Perform Time &amp; Material Billing: Reject PBD</t>
  </si>
  <si>
    <t>O2C Billing: Post Invoice: Release Billing Document for AR Posting - SB</t>
  </si>
  <si>
    <t>O2C Billing: Post Invoice: Invoice Posts - SB</t>
  </si>
  <si>
    <t>O2C Billing: Post Invoice: Send Notification of Unposted Invoice - SB</t>
  </si>
  <si>
    <t>O2C Billing: Post Invoice: Manually Post Invoice to AR - SB</t>
  </si>
  <si>
    <t>O2C Billing: Transmit Invoices and Back-Up: Review Transmission Failures</t>
  </si>
  <si>
    <t>O2C Billing: Transmit Invoices and Back-Up: Transmit Invoice and Back-up Reports to Customer and Save to Repository</t>
  </si>
  <si>
    <t>O2C Billing: Work with Billing Documents: Reject Preliminary Billing Document (PBD)</t>
  </si>
  <si>
    <t>Issue Output Manage Preliminary Documents</t>
  </si>
  <si>
    <t>O2C Billing: Work with Billing Documents: Cancel Billing Document</t>
  </si>
  <si>
    <t>O2C Billing: Work with Manual Invoices: Create Manual Invoices</t>
  </si>
  <si>
    <t>Capture, Process, and Track End Item Deliverable Sales Orders Capture, Process and Track Sustainment Spares, Capture, Process, and Track Sustainment Repairs, Exchange, Service Sales Orders</t>
  </si>
  <si>
    <t>PLP PS: Create Initial Work Packages for Baselining/Near Term Activities &amp; Assign Costing Sheet - SB</t>
  </si>
  <si>
    <t>PLP PS: Create Initial WAD - SB</t>
  </si>
  <si>
    <t>PLP PS: Open (Release) Initial Work Packages - SB</t>
  </si>
  <si>
    <t>Create Baseline/Discrete Work Packages &amp; Assign Costing Sheet - SB</t>
  </si>
  <si>
    <t>Update Initial WAD - SB</t>
  </si>
  <si>
    <t>PLP PS: Create Project Header WBS for Customer Projects - SB</t>
  </si>
  <si>
    <t>PLP PS: Link Portfolio Program (PCID) to PS Project for Customer Projects - SB</t>
  </si>
  <si>
    <t>PLP PS: Create Project Definition for Customer Projects - SB</t>
  </si>
  <si>
    <t>PLP PS: Create POB Group &amp; RA Level for Customer Projects - SB</t>
  </si>
  <si>
    <t>PLP PS: Create Billing WBS for Customer Projects - SB</t>
  </si>
  <si>
    <t>PLP PS: Create POB Group WBS with Profit Center for Customer Projects - SB</t>
  </si>
  <si>
    <t>PLP PS: Review &amp; Correct Financial Postings - SB</t>
  </si>
  <si>
    <t xml:space="preserve">This is only performed if an underlying FEA exists.  </t>
  </si>
  <si>
    <t>PLP PS: Create POB Group WBS with Profit Center for New FEA Contract - SB</t>
  </si>
  <si>
    <t>PLP PS: Link Portfolio (PCID) to PS Project for New FEA Contract - SB</t>
  </si>
  <si>
    <t>PLP PS: Create Project Header WBS for New FEA Contract - SB</t>
  </si>
  <si>
    <t>PLP PS: Create Project Definition for New FEA Contract - SB</t>
  </si>
  <si>
    <t>PLP PS: Create POB Group WBS with Profit Center Under Existing Project Header WBS - SB</t>
  </si>
  <si>
    <t>PLP PS: Create Non-Billable Billing WBS for New FEA Contract - SB</t>
  </si>
  <si>
    <t>PLP PS: Create Project Header WBS for Internal Projects - SB</t>
  </si>
  <si>
    <t>PLP PS: Link Portfolio (PCID) to PS Project for Internal Projects - SB</t>
  </si>
  <si>
    <t>PLP PS: Create Project Definition for Internal Projects - SB</t>
  </si>
  <si>
    <t>PTP Accounts Payable: Validate LQ%, DP%, SPI, Bill/No Bill - SB</t>
  </si>
  <si>
    <t>PTP Accounts Payable: Validate SPI Event Scheduler - SB</t>
  </si>
  <si>
    <t>PTP Accounts Payable: Review Proposal &amp; Block Payment - SB</t>
  </si>
  <si>
    <t>PTP Accounts Payable: Revise Payment Proposal - SB</t>
  </si>
  <si>
    <t>PTP Accounts Payable: Review Bank File Transmissions for Error Messages - SB</t>
  </si>
  <si>
    <t xml:space="preserve">Lower priority, pause for now  </t>
  </si>
  <si>
    <t>PTP Accounts Payable: Run Payment Report - SB</t>
  </si>
  <si>
    <t>PTP Accounts Payable: Run Hedge Report - SB</t>
  </si>
  <si>
    <t>PTP Accounts Payable: Print/Display Bank Statement/Reconciliation Report - SB</t>
  </si>
  <si>
    <t>PTP Accounts Payable: Post Corrections and/or Reversals (Reverse Document) - SB</t>
  </si>
  <si>
    <t>PTP Accounts Payable: Post Corrections and/or Reversals (Post General Journal Entries) - SB</t>
  </si>
  <si>
    <t>PTP Accounts Payable: Review Reconciliations - SB</t>
  </si>
  <si>
    <t>PTP Accounts Payable: File Approved Reconciliation Report - SB</t>
  </si>
  <si>
    <t>PTP Accounts Payable: Clear Invoice - SB</t>
  </si>
  <si>
    <t>PTP Accounts Payable: Add Check Number - SB</t>
  </si>
  <si>
    <t>PTP Accounts Payable: Analyst Review of VIM Status for Eligible for Advance Value - SB</t>
  </si>
  <si>
    <t>PTP Accounts Payable: Review Unclaimed Property Dashboard for Uncashed Check - SB</t>
  </si>
  <si>
    <t>PTP Accounts Payable: Investigate/Take Corrective Action/Add Notes - SB</t>
  </si>
  <si>
    <t>PTP Accounts Payable: Extract Check Data for Escheatment - SB</t>
  </si>
  <si>
    <t>PTP Accounts Payable: Submit Request to Pay Appropriate State - SB</t>
  </si>
  <si>
    <t>PTP Accounts Payable: Extract Payment Exceptions from Fiori - SB</t>
  </si>
  <si>
    <t>PTP Accounts Payable: Take Corrective Action (Invoice Processor) - SB</t>
  </si>
  <si>
    <t>PTP Accounts Payable: Create Hedge Report - SB</t>
  </si>
  <si>
    <t>PTP Accounts Payable: Review Hedge Data &amp; Send to Treasury - SB</t>
  </si>
  <si>
    <t>PTP Accounts Payable: Review Clearing Report &amp; Determine Necessary Actions - SB</t>
  </si>
  <si>
    <t>PTP Accounts Payable: Clear Payments Manually (F52 or F53) - SB</t>
  </si>
  <si>
    <t>PTP Accounts Payable: Run Payment Register &amp; Other Reports - SB</t>
  </si>
  <si>
    <t>PTP Accounts Payable: Process Payments</t>
  </si>
  <si>
    <t>PTP Accounts Payable: Display Payment Queue - SB</t>
  </si>
  <si>
    <t>PTP Accounts Payable: Make Payment &amp; Add Details to Document - SB</t>
  </si>
  <si>
    <t>PTP Accounts Payable: Clear Credit Memo Against Lockbox GL - SB</t>
  </si>
  <si>
    <t>PTP Accounts Payable: Liquidate the Refund - SB</t>
  </si>
  <si>
    <t>PTP Accounts Payable: Continue Research - SB</t>
  </si>
  <si>
    <t>PTP Accounts Payable: Create Credit Memo w/Charging Direction from SALT - SB</t>
  </si>
  <si>
    <t>PTP Accounts Payable: Upload Refund to S/4HANA - SB</t>
  </si>
  <si>
    <t xml:space="preserve">@Jenn Cooke  ready for SME review  </t>
  </si>
  <si>
    <t>PTP Accounts Payable: Manage Automatic Payments - SB</t>
  </si>
  <si>
    <t>PTP Accounts Payable: Release from Workflow - SB</t>
  </si>
  <si>
    <t>PTP Accounts Payable: Identify Supplier Refunds - SB</t>
  </si>
  <si>
    <t>PTP Accounts Payable: Analyze Refunds - SB</t>
  </si>
  <si>
    <t>PTP Accounts Payable: Display PO - SB</t>
  </si>
  <si>
    <t>PTP Accounts Payable: Investigate, Take Corrective Action, Add Notes, &amp; Route to A/P - SB</t>
  </si>
  <si>
    <t>PTP Accounts Payable: Analyze Refunds (Tax Only)  - SB</t>
  </si>
  <si>
    <t>PTP Accounts Payable: Enter Parameters - SB</t>
  </si>
  <si>
    <t>PTP Accounts Payable: Create Proposal - SB</t>
  </si>
  <si>
    <t>PTP Accounts Payable: Post Payments/Clearings &amp; Other Reports - SB</t>
  </si>
  <si>
    <t>PTP Accounts Payable: Create Payment Medium - SB</t>
  </si>
  <si>
    <t>PTP Accounts Payable: Create Files if Required - SB</t>
  </si>
  <si>
    <t>PTP Accounts Payable: Review Banking Expedite Request - SB</t>
  </si>
  <si>
    <t>PTP Accounts Payable: Approve Expedite Request - SB</t>
  </si>
  <si>
    <t>PTP Accounts Payable: Reject Expedite Request - SB</t>
  </si>
  <si>
    <t>PTP Accounts Payable: Manually Pay/Clear Invoice &amp; Liquidation - SB</t>
  </si>
  <si>
    <t>PTP Accounts Payable: Review Request</t>
  </si>
  <si>
    <t>PTP MCE: Display BOM Transaction in S/4HANA - QRG</t>
  </si>
  <si>
    <t>PTP MCE: Display Contracts/LTA - QRG</t>
  </si>
  <si>
    <t>PTP MCE: Display Outline Agreements/Scheduling Agreements - QRG</t>
  </si>
  <si>
    <t>PTP MCE: Display Purchase Info Records (RFQ) - SB</t>
  </si>
  <si>
    <t>PTP MCE: Request Sourcing Events with Quote Awards &amp; Display PIR - SB</t>
  </si>
  <si>
    <t>PTP MCE: Run the Inventory Report - SB</t>
  </si>
  <si>
    <t>PTP MCE: Run the Actuals by Part Number &amp; PO Based on WBS/Contract Sales Order - SB</t>
  </si>
  <si>
    <t>PTP MCE: Run the Where Used for a Part (Model Effectivity) - SB</t>
  </si>
  <si>
    <t>PTP MCE: Run the CS12 Type BOM Report with Model Effectivity - SB</t>
  </si>
  <si>
    <t>PTP MCE: Run the Model &amp; Effectivity Fed into MCV Report - SB</t>
  </si>
  <si>
    <t>PTP MCE: Display Purchase Orders - SB</t>
  </si>
  <si>
    <t>PTP MCE: Display the Procurement Review Page - SB</t>
  </si>
  <si>
    <t>PTP MCE: Display Purchase Document History - SB</t>
  </si>
  <si>
    <t>PTP Supplier Quality: Update Quality Requirements on PR - SB</t>
  </si>
  <si>
    <t>PTP Supplier Quality: Create ZQUAL Record - SB</t>
  </si>
  <si>
    <t>PTP Supplier Quality: Display List of all Approval Codes in the System - SB</t>
  </si>
  <si>
    <t>PTP Supplier Quality: Create New Approval Codes - SB</t>
  </si>
  <si>
    <t>PTP Supplier Quality: Update New Approval Codes - SB</t>
  </si>
  <si>
    <t>PTP Supplier Quality: Maintain Text Key Mapping to Approval Codes - SB</t>
  </si>
  <si>
    <t>PTP Supplier Quality: Display Quality Note - QRG</t>
  </si>
  <si>
    <t>PTP Supplier Quality: Update New Text Key - QRG</t>
  </si>
  <si>
    <t>PTP Supplier Quality: Enter Mass Changes to Plan Characteristics - SB</t>
  </si>
  <si>
    <t>PTP Supplier Quality: Display a List of Corporate Overrides - SB</t>
  </si>
  <si>
    <t>PTP Supplier Quality: Create a Corporate Override Record - SB</t>
  </si>
  <si>
    <t>PTP Supplier Quality: Update a Corporate Override Record - SB</t>
  </si>
  <si>
    <t>PTP Supplier Quality: Maintain WF Settings - SB</t>
  </si>
  <si>
    <t>PTP Supplier Quality: Search for Vendor Approvals - QRG</t>
  </si>
  <si>
    <t>PTP Supplier Quality: Create WF Settings - SB</t>
  </si>
  <si>
    <t>PTP Supplier Quality: Display ZSC_DTS Table - QRG</t>
  </si>
  <si>
    <t>PTP Supplier Quality: Display ZSC_HOLD Table - QRG</t>
  </si>
  <si>
    <t>PTP Supplier Quality: Display ZSC_INSPLOTLOG Table - QRG</t>
  </si>
  <si>
    <t>PTP Supplier Quality: Create a ZUSER Record - SB</t>
  </si>
  <si>
    <t>PTP Supplier Quality: Change Quality Note in ZQUAL - SB</t>
  </si>
  <si>
    <t xml:space="preserve">Changes were made and notes were added to the SB draft per the QA  @Jenn Cooke   @Shannon Bagent  </t>
  </si>
  <si>
    <t>PTP Supplier Quality: Remove New Quality Note in ZQUAL - SB</t>
  </si>
  <si>
    <t>PTP Supplier Quality: Add New Quality Note in ZQUAL - SB</t>
  </si>
  <si>
    <t>PTP Supplier Quality: Create a Plant Override Record - SB</t>
  </si>
  <si>
    <t>PTP Supplier Quality: Update a Plant Override Record - SB</t>
  </si>
  <si>
    <t>PTP Supplier Quality: Display a List of Plant Overrides - SB</t>
  </si>
  <si>
    <t>PTP Supplier Quality: Display List of All Program Group Codes - SB</t>
  </si>
  <si>
    <t>PTP Supplier Quality: Create New Program Group Codes - SB</t>
  </si>
  <si>
    <t>PTP Supplier Quality: Update Program Group Codes - SB</t>
  </si>
  <si>
    <t>PTP Supplier Quality: Conduct ZQUAL Mass Upload - SB</t>
  </si>
  <si>
    <t>PTP Supplier Quality: Maintain Quality Clause Groups - SB</t>
  </si>
  <si>
    <t>PTP Supplier Quality: Create New Quality Clause Groups - SB</t>
  </si>
  <si>
    <t>PTP Supplier Quality: Display List of All Quality Clause Groups - SB</t>
  </si>
  <si>
    <t>PTP Supplier Quality: Display List of all Vendors with Approvals - SB</t>
  </si>
  <si>
    <t>PTP Supplier Quality: Create Vendor Records - SB</t>
  </si>
  <si>
    <t>PTP Supplier Quality: Update Vendor Records - SB</t>
  </si>
  <si>
    <t>PTP Supply Chain: Initiate/Confirm Property Agreement is in Place - SB</t>
  </si>
  <si>
    <t>PTP Supply Chain: Review Equipment Records in S/4HANA - SB</t>
  </si>
  <si>
    <t>PTP Supply Chain: Provide Direction to Ship - SB</t>
  </si>
  <si>
    <t>PTP Supply Chain: Long Term Agreements (Outline Agreements) - OL</t>
  </si>
  <si>
    <t>PTP Supply Chain: Perform Non-Standard Receiving Process - SB</t>
  </si>
  <si>
    <t>PTP Supply Chain: Link SNOW for Tags &amp; Tracking - SB</t>
  </si>
  <si>
    <t>PTP Supply Chain: Locate Tool - SB</t>
  </si>
  <si>
    <t>PTP Supply Chain: Fix Warnings Reviewed by the System - SB</t>
  </si>
  <si>
    <t>PTP Supply Chain: PO Edit Checks - OL</t>
  </si>
  <si>
    <t>PTP Supply Chain: Fix Workflow - SB</t>
  </si>
  <si>
    <t>PTP Supply Chain: Fix Error - SB</t>
  </si>
  <si>
    <t>PTP Supply Chain: Complete Supplier Quality Edit Check - SB</t>
  </si>
  <si>
    <t>PTP Supply Chain: Complete NDA 889 Compliance Check - SB</t>
  </si>
  <si>
    <t>PTP Supply Chain: Complete Over Target Check - SB</t>
  </si>
  <si>
    <t>PTP Supply Chain: Complete Minimum Buy Check - SB</t>
  </si>
  <si>
    <t>PTS Prod Ops: Create Cycle Counts - SB</t>
  </si>
  <si>
    <t>PTS Prod Ops: Manual Create Special Cycle Count Request - SB</t>
  </si>
  <si>
    <t>PTS Prod Ops: Demand Authorization Received (PD, PMI, MPS) - SB</t>
  </si>
  <si>
    <t>PTS Prod Ops: Demand Authorization</t>
  </si>
  <si>
    <t>PTS Prod Ops: Import Validations / ASN Created - SB</t>
  </si>
  <si>
    <t>PTS Prod Ops: Manual Traveler - SB</t>
  </si>
  <si>
    <t>PTS Prod Ops: Sales Order (spares, consignment, repair, service) - SB</t>
  </si>
  <si>
    <t>PTS Prod Ops: Inbound Delivery Created- SB</t>
  </si>
  <si>
    <t>PTS Prod Ops: Notification to Import Controls to Resolve- SB</t>
  </si>
  <si>
    <t>PTS Prod Ops: Material Master - SB</t>
  </si>
  <si>
    <t>PTS Prod Ops: Validate Prerequisites Before Executing Customer Selloff - SB</t>
  </si>
  <si>
    <t xml:space="preserve">JV made  @Shannon Bagent  edits and forwarded them to  @Eugene Deloatch  for VS review.  </t>
  </si>
  <si>
    <t>PTS Prod Ops: Submit DD250 WAWF - SB</t>
  </si>
  <si>
    <t>PTS Prod Ops: Submit DCMA in WAWF (ITC-70030-I) - SB</t>
  </si>
  <si>
    <t xml:space="preserve">Per  @Eugene Deloatch  we will need access to WAWF to do this lesson. He is working on getting access for us.   </t>
  </si>
  <si>
    <t>PTS Prod Ops: Create PIR - SB</t>
  </si>
  <si>
    <t>PTS Prod Ops: Load Data Elements - SB</t>
  </si>
  <si>
    <t>PTS Prod Ops: Attach Demand Doc/Use Free Text Field with Identifier - SB</t>
  </si>
  <si>
    <t>PTS Prod Ops: Save the PIR - SB</t>
  </si>
  <si>
    <t>PTS Prod Ops: MRP Runs - SB</t>
  </si>
  <si>
    <t>PTS Prod Ops: Validate MRP Success - SB</t>
  </si>
  <si>
    <t>PTS Prod Ops: Sales Orders Demand - SB</t>
  </si>
  <si>
    <t>PTS Prod Ops: PIR Reconciliation/Consumption - SB</t>
  </si>
  <si>
    <t>PTS Prod Ops: Validate PIR Consumed Correctly - SB</t>
  </si>
  <si>
    <t>PTS Prod Ops: Planning Execution: MRP Execution - QRG</t>
  </si>
  <si>
    <t>R2R Financial Accounting: AR/AP Grouping: Regrouping AR/AP Balances - SB</t>
  </si>
  <si>
    <t xml:space="preserve"> </t>
  </si>
  <si>
    <t>Group Accountant SME: https://app.clickup.com/t/868cjd2v3)
General Accountant SME: https://app.clickup.com/t/868cjd14y)
SAP Support Org SME: https://app.clickup.com/t/868cje4bh)
Accounting Manager SME: https://app.clickup.com/t/868cjc62r)
Group Accountant: https://app.clickup.com/t/868cjd23u)
General Ledger Accountant: https://app.clickup.com/t/868cjd198)
SAP Support Org (R2R): https://app.clickup.com/t/868cje3yk)
Accounting Manager (R2R): https://app.clickup.com/t/868ckmfkq)
Master Data Steward (R2R): https://app.clickup.com/t/868cjdgpx)</t>
  </si>
  <si>
    <t>General Accountant SME: https://app.clickup.com/t/868cjd14y)
Group Accountant SME: https://app.clickup.com/t/868cjd2v3)
SAP Support Org SME: https://app.clickup.com/t/868cje4bh)
Group Accountant: https://app.clickup.com/t/868cjd23u)
Master Data Steward (R2R): https://app.clickup.com/t/868cjdgpx)
General Ledger Accountant: https://app.clickup.com/t/868cjd198)
SAP Support Org (R2R): https://app.clickup.com/t/868cje3yk)
Accounting Manager SME: https://app.clickup.com/t/868cjc62r)
Accounting Manager (R2R): https://app.clickup.com/t/868ckmfkq)</t>
  </si>
  <si>
    <t>R2R Financial Accounting: Run Financial Reports: Data Collection</t>
  </si>
  <si>
    <t xml:space="preserve">@Sarah Griffis   @Jade Brown  SB started and sent to Jade to view.  </t>
  </si>
  <si>
    <t>Finance SME: https://app.clickup.com/t/868cjcykh)
General Accountant SME: https://app.clickup.com/t/868cjd14y)
SAP Support Org SME: https://app.clickup.com/t/868cje4bh)
Accounting Manager SME: https://app.clickup.com/t/868cjc62r)
Finance: https://app.clickup.com/t/868cjcxj0)
International Accountant: https://app.clickup.com/t/868cjd5tf)
General Ledger Accountant: https://app.clickup.com/t/868cjd198)
SAP Support Org (R2R): https://app.clickup.com/t/868cje3yk)
Accounting Manager (R2R): https://app.clickup.com/t/868ckmfkq)
Program Finance SME: https://app.clickup.com/t/868cjdxkz)
Program Finance (R2R): https://app.clickup.com/t/868cjdttm)</t>
  </si>
  <si>
    <t>R2R Financial Accounting: Settle Costs/Revenues: Request Approval for Individual Processing - SB</t>
  </si>
  <si>
    <t>R2R Financial Accounting: Settle Costs/Revenues: Request Single Revenue Recognition for Project - SB</t>
  </si>
  <si>
    <t>R2R Product Costing: Maintain PMMO Master Data: Create Group WBS Elements - QRG</t>
  </si>
  <si>
    <t>R2R Product Costing: Maintain PMMO Master Data: Maintain GRM4 Assignments - QRG</t>
  </si>
  <si>
    <t>R2R Product Costing: Maintain PMMO Master Data: Maintain GRM5 Assignments - QRG</t>
  </si>
  <si>
    <t>R2R Product Costing: Manage Exceptions: Create Exception WBS Element - QRG</t>
  </si>
  <si>
    <t>R2R Product Costing: Manage Exceptions: Create Exception WBS Element Scrap - QRG</t>
  </si>
  <si>
    <t>R2R Product Costing: Manage Exceptions: Create Exception WBS Element Lost &amp; Found - QRG</t>
  </si>
  <si>
    <t>R2R Product Costing: Manage Exceptions: Assign Exception WBS to Group WBS and MRP Area - QRG</t>
  </si>
  <si>
    <t xml:space="preserve">SB link:   </t>
  </si>
  <si>
    <t>R2R Product Costing: Reporting: Pegging Assignments History Report - QRG</t>
  </si>
  <si>
    <t>R2R Product Costing: Reporting</t>
  </si>
  <si>
    <t>Project Accountant (R2R): https://app.clickup.com/t/868cjdyb9)
SAP Support Organizer: https://app.clickup.com/t/868cje4rw)
Master Data Specialist: https://app.clickup.com/t/868cjdfmx)</t>
  </si>
  <si>
    <t>R2R Product Costing: Reporting: Pegging Assignments with Costs - QRG</t>
  </si>
  <si>
    <t>R2R Product Costing: Reporting: Inventory Report - QRG</t>
  </si>
  <si>
    <t>R2R Product Costing: Reporting: Breakpoint Report - QRG</t>
  </si>
  <si>
    <t>R2R Product Costing: Reporting: Cost Shift Report - QRG</t>
  </si>
  <si>
    <t>R2R Product Costing: Reporting: Current Pegging Assignments Report - QRG</t>
  </si>
  <si>
    <t>R2R Product Costing: Reporting: Actual Cost Rollup Report - QRG</t>
  </si>
  <si>
    <t>R2R Product Costing: Reporting: Cost Distribution Report - QRG</t>
  </si>
  <si>
    <t>R2R Tax Accounting: Defend Indirect Tax Audit: Sales and Use Taxes</t>
  </si>
  <si>
    <t>R2R Tax Accounting: Defend Indirect Tax Audit: Business Personal Property Taxes - SB</t>
  </si>
  <si>
    <t xml:space="preserve">SB created  </t>
  </si>
  <si>
    <t>R2R Tax Accounting: Defend Indirect Tax Audit: Business License and Privilege Taxes</t>
  </si>
  <si>
    <t>R2R Tax Accounting: Indirect Taxes Defend Audit: Audit Follow-Up Requests - Step 4</t>
  </si>
  <si>
    <t>R2R Tax Accounting: Defend Indirect Tax Audit: Business License and Privilege Taxes: Extract Sales Transaction Data</t>
  </si>
  <si>
    <t>R2R Tax Accounting: Defend Indirect Tax Audit: Business License and Privilege Taxes: Extract Payroll Transaction Data</t>
  </si>
  <si>
    <t>R2R Tax Accounting: Defend Indirect Tax Audit: Business Personal Property Taxes: Extract Expensed Asset Data</t>
  </si>
  <si>
    <t>R2R Tax Accounting: Defend Indirect Tax Audit: Business Personal Property Taxes: Pull Reconciliations from Rendition Workbooks</t>
  </si>
  <si>
    <t>R2R Tax Accounting: Defend Indirect Tax Audit: Sales and Use Taxes: Generate Trial Balance Report</t>
  </si>
  <si>
    <t xml:space="preserve">SB created.  </t>
  </si>
  <si>
    <t>R2R Tax Accounting: Defend Indirect Tax Audit: Sales and Use Taxes: Extract Purchase Transaction Data</t>
  </si>
  <si>
    <t>R2R Tax Accounting: Defend Indirect Tax Audit: Sales and Use Taxes: Extract Sales Transaction Data</t>
  </si>
  <si>
    <t>R2R Tax Accounting: Defend Indirect Tax Audit: Sales and Use Taxes: Reconciliation of Data to Returns</t>
  </si>
  <si>
    <t>R2R Tax Accounting: Indirect Taxes Defend Audit: Transaction Level Data: A/P Detail Report</t>
  </si>
  <si>
    <t>R2R Tax Accounting: Indirect Taxes Defend Audit: Transaction Level Data: G/L Account Line Item Browser</t>
  </si>
  <si>
    <t>R2R Tax Accounting: Indirect Taxes Defend Audit: Transaction Level Data: General Table Display</t>
  </si>
  <si>
    <t>R2R Tax Accounting: Indirect Taxes Defend Audit: Transaction Level Data: Project Actual Cost Line Items</t>
  </si>
  <si>
    <t>R2R Tax Accounting: Indirect Tax Corrections (PO and SD Invoices): Overview of Tax-Relevant Fields in SAP Documents - WBT</t>
  </si>
  <si>
    <t>R2R Tax Accounting: Indirect Tax Corrections (PO and SD Invoices): Tax Correction Workflow - WBT</t>
  </si>
  <si>
    <t>Strategic Buyer: https://app.clickup.com/t/868d5dttr)
Accounts Payable Accountant: https://app.clickup.com/t/868cjc856)
Tax Analyst: https://app.clickup.com/t/868cje8w4)</t>
  </si>
  <si>
    <t>R2R Tax Accounting: Indirect Tax Corrections (PO and SD Invoices): Scenarios - WBT</t>
  </si>
  <si>
    <t>Strategic Buyer: https://app.clickup.com/t/868d5dttr)
Tax Analyst: https://app.clickup.com/t/868cje8w4)
Accounts Payable Accountant: https://app.clickup.com/t/868cjc856)</t>
  </si>
  <si>
    <t>R2R Tax Accounting: Indirect Tax Corrections (PO and SD Invoices): Scenarios: Taxable to Non-Taxable</t>
  </si>
  <si>
    <t>R2R Tax Accounting: Indirect Tax Corrections (PO and SD Invoices): Scenarios: Non-Taxable to Taxable</t>
  </si>
  <si>
    <t>R2R Tax Accounting: Indirect Tax Corrections (PO and SD Invoices): Scenarios: Vendor Refund</t>
  </si>
  <si>
    <t>R2R Tax Accounting: Indirect Tax Corrections (PO and SD Invoices): Scenarios: Reverse an Accrual and Re-Accrue a New Tax Rate</t>
  </si>
  <si>
    <t>R2R Tax Accounting: Indirect Tax Corrections (PO and SD Invoices): Scenarios: Reverse an Accrual and Pay the Vendor</t>
  </si>
  <si>
    <t>R2R Tax Accounting: Indirect Taxes Defend Audit: Audit Follow-Up Requests: Display Asset</t>
  </si>
  <si>
    <t>R2R Tax Accounting: Indirect Taxes Defend Audit: Audit Follow-Up Requests: Display Sales Order</t>
  </si>
  <si>
    <t>R2R Tax Accounting: Indirect Taxes Defend Audit: Audit Follow-Up Requests: Display Contract</t>
  </si>
  <si>
    <t>R2R Tax Accounting: Indirect Taxes Defend Audit: Audit Follow-Up Requests: Display Billing</t>
  </si>
  <si>
    <t>R2R Tax Accounting: Indirect Taxes Defend Audit: Audit Follow-Up Requests: Display Internal Order</t>
  </si>
  <si>
    <t>R2R Tax Accounting: Indirect Taxes Defend Audit: Audit Follow-Up Requests: Display Cost Center</t>
  </si>
  <si>
    <t>R2R Tax Accounting: Indirect Taxes Defend Audit: Audit Follow-Up Requests: Display Cost Element</t>
  </si>
  <si>
    <t>R2R Tax Accounting: Indirect Taxes Defend Audit: Audit Follow-Up Requests: Display WBS Element</t>
  </si>
  <si>
    <t>R2R Tax Accounting: Indirect Taxes Defend Audit: Audit Follow-Up Requests: Display Profit Center</t>
  </si>
  <si>
    <t>R2R Tax Accounting: Indirect Taxes Defend Audit: Audit Follow-Up Requests: Display Project Definition</t>
  </si>
  <si>
    <t>R2R Tax Accounting: Manage Global Tax Provision: Generate R&amp;D Reports - SB</t>
  </si>
  <si>
    <t>R2R Tax Accounting: Manage Global Tax Provision</t>
  </si>
  <si>
    <t>Program Finance Analyst (R2R): https://app.clickup.com/t/868cjdu1f)
(BA) Tax Accountant  (includes GFS Group): https://app.clickup.com/t/868cjb2jj)
Tax Accountant (Corporate): https://app.clickup.com/t/868cje8ad)</t>
  </si>
  <si>
    <t>R2R Tax Accounting: US Sales/Use Tax Compliance &amp; Reporting: Generate GL Sales/Use Tax Liability Reports - WBT</t>
  </si>
  <si>
    <t>R2R Tax Accounting: Vertex-Americas: Indirect US Sales/Use Tax Compliance and Reporting: Generate Detail Reports from Tax Engine - QRG</t>
  </si>
  <si>
    <t>R2R Tax Accounting: Vertex-Americas: Indirect US Sales/Use Tax Compliance and Reporting: Generate Detail Reports from Tax Engine: Sales Tax</t>
  </si>
  <si>
    <t>R2R Tax Accounting: Vertex-Americas: Indirect US Sales/Use Tax Compliance and Reporting: Generate Detail Reports from Tax Engine: Use Tax</t>
  </si>
  <si>
    <t>SUS IPASS Analytics Composer Create Custom Sus Analytics Reports: Search for Diagnostics/Prognostics Data – SB</t>
  </si>
  <si>
    <t>IPASS Analytics Composer Create Custom Sus Analytics Reports</t>
  </si>
  <si>
    <t>SUS IPASS Analytics Composer Create Custom Sus Analytics Reports: Create Custom Reports – SB</t>
  </si>
  <si>
    <t>SUS IPASS Trace: Search for Part or End Item Maintenance History – QRG</t>
  </si>
  <si>
    <t>SUS Obsolescence Management: Enter Spares Impacts - SB</t>
  </si>
  <si>
    <t>SUS Obsolescence Management: Enter Tech Refresh Plans/Roadmapping  - SB</t>
  </si>
  <si>
    <t>SUS Obsolescence Management: Using CDATS Part 1: Unmask - SB</t>
  </si>
  <si>
    <t>SUS Obsolescence Management: Using CDATS Part 1: Review BOM - SB</t>
  </si>
  <si>
    <t>SUS Obsolescence Management: Using CDATS Part 1: Load BOM - SB</t>
  </si>
  <si>
    <t>SUS Obsolescence Management: Using CDATS Part 1: What is CDATS? - QRG</t>
  </si>
  <si>
    <t>SUS Obsolescence Management: Using CDATS Part 2: Obtain Market Data - SB</t>
  </si>
  <si>
    <t>SUS Obsolescence Management: Using CDATS Part 2: View Alert Console - SB</t>
  </si>
  <si>
    <t>SUS Obsolescence Management: Using CDATS Part 2: Resolve Parts without Market Data - SB</t>
  </si>
  <si>
    <t>SUS Obsolescence Management: Using CDATS Part 3: Run Impact Assessments - SB</t>
  </si>
  <si>
    <t>SUS Obsolescence Management: Using CDATS Part 3: Run Health Assessments - SB</t>
  </si>
  <si>
    <t>SUS SCDS: Theory &amp; Tool Use: Navigate a Profile - SB</t>
  </si>
  <si>
    <t>SUS SCDS: Theory &amp; Tool Use: Create a Profile - SB</t>
  </si>
  <si>
    <t>SUS SCDS: Theory &amp; Tool Use: Display Facilities View - SB</t>
  </si>
  <si>
    <t>SUS SCDS: Theory &amp; Tool Use: Run Legacy Maturity Model - QRG</t>
  </si>
  <si>
    <t>SUS SCDS: Theory &amp; Tool Use: View Resource Allocation - SB</t>
  </si>
  <si>
    <t>SUS SCDS: Theory &amp; Tool Use: Overview - SB</t>
  </si>
  <si>
    <t>SUS SCDS: Theory &amp; Tool Use: Display Outputs - SB</t>
  </si>
  <si>
    <t>SUS SCDS: Theory &amp; Tool Use: Display Activity View - SB</t>
  </si>
  <si>
    <t>SUS SCDS: Theory &amp; Tool Use: Display Capability View - SB</t>
  </si>
  <si>
    <t>SUS SCDS: Theory &amp; Tool Use: Review Technologies Page - SB</t>
  </si>
  <si>
    <t>SUS SCDS: Theory &amp; Tool Use: Enter Requirements - SB</t>
  </si>
  <si>
    <t>SUS SCDS: Theory &amp; Tool Use: Run SCDS DCAM Model - QRG</t>
  </si>
  <si>
    <t>SUS SCDS: Theory &amp; Tool Use: Display Team View - SB</t>
  </si>
  <si>
    <t>868a2v7ew
868a2v7me
868a2vaa9
868a2vbez
868a2v6r2
868a2v9nz
868a2v92y
868a2v8dw</t>
  </si>
  <si>
    <t>PTP Accounts Payable: Review Supplier Refunds (Display PO) - SB</t>
  </si>
  <si>
    <t>ITC3A</t>
  </si>
  <si>
    <t>PTS Prod Ops: Create Inbound Delivery - SB</t>
  </si>
  <si>
    <t>PTS Prod Ops: Distribute Inbound Delivery to EWM - SB</t>
  </si>
  <si>
    <t>PTS Prod Ops: Auto Goods Receipt based on Delivered Notification - SB</t>
  </si>
  <si>
    <t>PTS Prod Ops: Create GR - SB</t>
  </si>
  <si>
    <t>PTP Accounts Payable: Verify Credit Memo - OL</t>
  </si>
  <si>
    <t>AP Internal Auditor: https://app.clickup.com/t/868cjcb6b)
Sourcing A/P Analyst: https://app.clickup.com/t/868cjb24u)
AP Specialist: https://app.clickup.com/t/868cjccxg)
Shared Services-A/P Invoice Processor: https://app.clickup.com/t/868cje53v)</t>
  </si>
  <si>
    <t>868a37b6p
868a37beg
868a37bqb</t>
  </si>
  <si>
    <t>Buyer: https://app.clickup.com/t/868cjcmpy)
Requestor / Requisitioner: https://app.clickup.com/t/868cje2p3)
BA Requestor: https://app.clickup.com/t/868cjck32)</t>
  </si>
  <si>
    <t>PTP Accounts Payable: Submit Debit/Credit Request to A/P - OL</t>
  </si>
  <si>
    <t>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t>
  </si>
  <si>
    <t>PTP Accounts Payable: Currency Mismatch Error (Update PO) - OL</t>
  </si>
  <si>
    <t>AP Internal Auditor: https://app.clickup.com/t/868cjcb6b)
Buyer: https://app.clickup.com/t/868cjcmpy)
Sourcing A/P Analyst: https://app.clickup.com/t/868cjb24u)
AP Specialist: https://app.clickup.com/t/868cjccxg)
Shared Services-A/P Invoice Processor: https://app.clickup.com/t/868cje53v)</t>
  </si>
  <si>
    <t>PTP Accounts Payable: Create Invoice using Spreadsheet Upload</t>
  </si>
  <si>
    <t xml:space="preserve">Update 4.30.25: Dina wants to rework the curriculum to combine some courses.  </t>
  </si>
  <si>
    <t>868a2v5yd
868a2v92r
868a2vc05
868a2v7q1
868a2v6g4
868a2vbrn
868a2v6fj</t>
  </si>
  <si>
    <t>Program Finance Analyst (R2R): https://app.clickup.com/t/868cjdu1f)
Tax Accountant (Corporate): https://app.clickup.com/t/868cje8ad)
(BA) Tax Accountant  (includes GFS Group): https://app.clickup.com/t/868cjb2jj)</t>
  </si>
  <si>
    <t>R2R Tax Accounting: US Federal Tax Provision: Year-End Tasks</t>
  </si>
  <si>
    <t>868a2v66c
868a2v7ff
868a2v9yv
868a2vbu2
868a2vax1
868a2v7pw
868a2v8ud
868a2vbet</t>
  </si>
  <si>
    <t>R2R Tax Accounting: US Federal Tax Return</t>
  </si>
  <si>
    <t>868a2v73z
868a2v94u
868a2v7am
868a2v7z2
868a2v9mn
868a2v8xt
868a2v6tg
868a2v6un
868a2v6xr
868a2v7ar
868a2v7vu
868a2v5wf
868a2v5tc
868a2v9hc
868a2vb6c
868a2vbp8
868a2v77d
868a2v6ee
868d4ck0c</t>
  </si>
  <si>
    <t>R2R Tax Accounting: US State Tax Provision: Year-End Tasks</t>
  </si>
  <si>
    <t>868a2vbed
868a2vbxd
868a2vc0p
868a2v96b
868a2v7t9
868a2vaze
868a2vbcy
868a2vbrc
868a2vbk7
868a2vbmt</t>
  </si>
  <si>
    <t>Program Finance Analyst (R2R): https://app.clickup.com/t/868cjdu1f)
Fixed Asset Analyst (R2R): https://app.clickup.com/t/868cjczct)
Tax Accountant (Corporate): https://app.clickup.com/t/868cje8ad)
(BA) Tax Accountant  (includes GFS Group): https://app.clickup.com/t/868cjb2jj)</t>
  </si>
  <si>
    <t>R2R Financial Accounting: Revenue Recognition</t>
  </si>
  <si>
    <t>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t>
  </si>
  <si>
    <t>R2R Product Costing: Distribute &amp; Analyze Cost/Execute &amp; Analyze Pegging</t>
  </si>
  <si>
    <t>868a2v8d3
868a2v7u6
868a2v9pj
868a2vah4</t>
  </si>
  <si>
    <t>Automated Process: https://app.clickup.com/t/868cjcjgf)
Project Accountant (R2R): https://app.clickup.com/t/868cjdyb9)
SAP Support Organizer: https://app.clickup.com/t/868cje4rw)
Master Data Specialist: https://app.clickup.com/t/868cjdfmx)</t>
  </si>
  <si>
    <t xml:space="preserve">
</t>
  </si>
  <si>
    <t>Program Finance (PLP): https://app.clickup.com/t/868cmccpa)
Project Accountant (PLP): https://app.clickup.com/t/868cmd1bk)
Accounting Manager (PLP): https://app.clickup.com/t/868cjc5mb)
Contract Specialist: https://app.clickup.com/t/868cjctm8)
Program Manager (PLP): https://app.clickup.com/t/868cjdxwu)</t>
  </si>
  <si>
    <t>868bzx3nh
868bzx3nj</t>
  </si>
  <si>
    <t>R2R Tax Accounting: US State Tax Return</t>
  </si>
  <si>
    <t>868a2v5g8
868a2va5a
868a2v6xm
868a2v9q8
868a2vbnb
868a2v8vn
868a2v8xw
868a2v781
868a2vay1
868a2vbjg
868a2va7n</t>
  </si>
  <si>
    <t>O2C Contracts: Work with Requests</t>
  </si>
  <si>
    <t>868a2v7cp
868a2v7bv
868a2v8xn
868a2vahf
868a2vbff
868a2v6f1
868a2v9kt</t>
  </si>
  <si>
    <t>O2C AR: Monitor Payments &amp; Status</t>
  </si>
  <si>
    <t>868a2v6eq
868a2vbh4
868a2v658
868drjd9t</t>
  </si>
  <si>
    <t>868a2v87a
868a2v8wn
868a2v61w
868a2vc1c</t>
  </si>
  <si>
    <t>868a2vbuh
868a2vadv
868a2v94z
868a2v7vz
868a2v8rh
868a2v6u1</t>
  </si>
  <si>
    <t>868a2v92g
868a2v6dd
868a2v8mw
868a2v5t2
868a2v9tv
868drhtzz</t>
  </si>
  <si>
    <t>A2R Lease Lifecycle Management: Create Catch Up Journal Entry - Manual</t>
  </si>
  <si>
    <t xml:space="preserve">The string tests we were given support an automated process where some of it has not been built in the system yet. Tammy had tried to show us the manual process but the manual way to do it was not working in the system.
</t>
  </si>
  <si>
    <t xml:space="preserve">Per Miranda and Trish-4/14/25: This was originally set for ITC1. Due to system delays, defects and lack of readiness, these are now set to ITC3B.  </t>
  </si>
  <si>
    <t>868axyb8k
868a2uwey
868axycd4</t>
  </si>
  <si>
    <t>A2R Asset Accounting: Change or Renew Contract</t>
  </si>
  <si>
    <t xml:space="preserve">Per Miranda and Trish-4/14/25: This was originally set for ITC2. Due to system delays, defects and lack of readiness, these are now set to ITC3B.  </t>
  </si>
  <si>
    <t>868a2vbe3
868a2v8uh
868a2v938
868a2v89r</t>
  </si>
  <si>
    <t>A2R Asset Accounting: Software Licenses Maintain</t>
  </si>
  <si>
    <t>868a2v87x
868a2v9mf</t>
  </si>
  <si>
    <t>Lease Specialist (within Asset Accounting area) (Asset Analyst may be performing these functions): https://app.clickup.com/t/868cjde0m)
Fixed Asset Manager: https://app.clickup.com/t/868cjd09q)
Fixed Asset Super User (mastery): https://app.clickup.com/t/868cjd0be)
Fixed Asset Analyst (will have all lease specialist as well): https://app.clickup.com/t/868cjczng)
Fixed Asset Team Lead: https://app.clickup.com/t/868cjd0hq)</t>
  </si>
  <si>
    <t>A2R Asset Accounting: Software Licenses Ad Hoc Reporting</t>
  </si>
  <si>
    <t>868a2vb9e
868a2v7r2
868a2v96k</t>
  </si>
  <si>
    <t>A2R Asset Accounting: Run Payment Posting Job</t>
  </si>
  <si>
    <t>A2R Asset Management: Create Equipment</t>
  </si>
  <si>
    <t>868a2v8zc
868bdht92
868bdhy20
868bdhy3h
868bdhy51
868bdhy74</t>
  </si>
  <si>
    <t>A2R Asset Accounting: New Lease Contract Payment Schedule</t>
  </si>
  <si>
    <t>A2R Asset Management: Change Equipment</t>
  </si>
  <si>
    <t>868a2vade
868a2v82m</t>
  </si>
  <si>
    <t>Maintenance Planner (A2R): https://app.clickup.com/t/868ckxmc4)
Property Analyst Manager (Security Role): https://app.clickup.com/t/868cjdz0z)
Property Analyst Super User (Security Role): https://app.clickup.com/t/868cjdzb0)
Property Management Analyst (A2R): https://app.clickup.com/t/868cmdm9w)</t>
  </si>
  <si>
    <t>868a2vabk
868a2vbej</t>
  </si>
  <si>
    <t>Property Analyst Manager (Security Role): https://app.clickup.com/t/868cjdz0z)
Property Analyst Super User (Security Role): https://app.clickup.com/t/868cjdzb0)
Property Management Analyst (A2R): https://app.clickup.com/t/868cmdm9w)</t>
  </si>
  <si>
    <t>868a2v9cx
868a2v9rz
868a2vanf
868a2vaca
868a2v64q</t>
  </si>
  <si>
    <t>868a2v8jp
868a2vaxe
868a2v5vk
868a2vbkf
868a2v7b5</t>
  </si>
  <si>
    <t>868a2v7wx
868a2v8qu
868a2v8kt
868a2v7xz
868a2vbg6</t>
  </si>
  <si>
    <t>Custodian or Representative: https://app.clickup.com/t/868cjcvx8)
Property Analyst Manager (Security Role): https://app.clickup.com/t/868cjdz0z)
Property Analyst Super User (Security Role): https://app.clickup.com/t/868cjdzb0)
Property Management Analyst (A2R): https://app.clickup.com/t/868cmdm9w)</t>
  </si>
  <si>
    <t>A2R Asset Management: Disposition Equipment Self-Service</t>
  </si>
  <si>
    <t>868a2v88c
868a2v9ea
868a2v5zc
868a2v5um
868a2v6mh
868a2vbcn
868a2v7m2
868a2v74n
868a2v8yh</t>
  </si>
  <si>
    <t>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t>
  </si>
  <si>
    <t>868a2v8a1
868a2v8w3
868a2v6qc
868a2v80v
868a2v7yn
868a2v97w
868a2v6mz</t>
  </si>
  <si>
    <t>Custodian or Representative: https://app.clickup.com/t/868cjcvx8)
Requestor: https://app.clickup.com/t/868cje2fv)
Property Analyst Super User (Security Role): https://app.clickup.com/t/868cjdzb0)
Property Analyst Manager (Security Role): https://app.clickup.com/t/868cjdz0z)
Property Management Analyst (A2R): https://app.clickup.com/t/868cmdm9w)</t>
  </si>
  <si>
    <t>868a2v9ja
868a2v861
868a2v8ft</t>
  </si>
  <si>
    <t>Property Analyst Manager (Security Role): https://app.clickup.com/t/868cjdz0z)
Property Management Analyst (A2R): https://app.clickup.com/t/868cmdm9w)</t>
  </si>
  <si>
    <t>868a2v6ua
868a2v8v2
868a2v8uw
868a2v9dy
868a2v8zz
868a2va9m</t>
  </si>
  <si>
    <t>Maintenance Planner (A2R): https://app.clickup.com/t/868ckxmc4)
Custodian or Representative: https://app.clickup.com/t/868cjcvx8)
Requestor: https://app.clickup.com/t/868cje2fv)
Asset Accountant (A2R): https://app.clickup.com/t/868cjchhk)
Property Analyst Super User (Security Role): https://app.clickup.com/t/868cjdzb0)
Property Analyst Manager (Security Role): https://app.clickup.com/t/868cjdz0z)
Property Management Analyst (A2R): https://app.clickup.com/t/868cmdm9w)</t>
  </si>
  <si>
    <t>868a2v7vd
868a2v89v</t>
  </si>
  <si>
    <t>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t>
  </si>
  <si>
    <t>868a2v919
868a2v68g
868a2v7yw</t>
  </si>
  <si>
    <t>Custodian or Representative: https://app.clickup.com/t/868cjcvx8)
Property Analyst Super User (Security Role): https://app.clickup.com/t/868cjdzb0)
Property Analyst Manager (Security Role): https://app.clickup.com/t/868cjdz0z)
Property Management Analyst (A2R): https://app.clickup.com/t/868cmdm9w)</t>
  </si>
  <si>
    <t>868a2vau5
868a2v636</t>
  </si>
  <si>
    <t>Asset Accountant (A2R): https://app.clickup.com/t/868cjchhk)
Maintenance Planner (A2R): https://app.clickup.com/t/868ckxmc4)
Custodian or Representative: https://app.clickup.com/t/868cjcvx8)
Requestor: https://app.clickup.com/t/868cje2fv)
Capital Disposition Approver: https://app.clickup.com/t/868cjcp57)
Property Analyst Manager (Security Role): https://app.clickup.com/t/868cjdz0z)
Property Analyst Super User (Security Role): https://app.clickup.com/t/868cjdzb0)
Property Management Analyst (A2R): https://app.clickup.com/t/868cmdm9w)</t>
  </si>
  <si>
    <t>868a2v61a
868a2vaqw
868a2v8k1
868a2va0f
868a2vbjw
868a2vbgm
868a2v8h6</t>
  </si>
  <si>
    <t>Maintenance Planner (A2R): https://app.clickup.com/t/868ckxmc4)
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t>
  </si>
  <si>
    <t>A2R Asset Accounting: New Lease Contract Valuation (Post Run)</t>
  </si>
  <si>
    <t>868a2v681
868a2v83p
868a2v95t</t>
  </si>
  <si>
    <t>Lease Specialist (within Asset Accounting area) (Asset Analyst may be performing these functions): https://app.clickup.com/t/868cjde0m)
Fixed Asset Analyst (A2R): https://app.clickup.com/t/868cktbg4)
Fixed Asset Manager: https://app.clickup.com/t/868cjd09q)
Fixed Asset Super User (mastery): https://app.clickup.com/t/868cjd0be)
Fixed Asset Team Lead: https://app.clickup.com/t/868cjd0hq)</t>
  </si>
  <si>
    <t>A2R Asset Accounting: New Lease Contract Valuation (Test Run)</t>
  </si>
  <si>
    <t>868a2v9b2
868a2vaar
868a2v9j2</t>
  </si>
  <si>
    <t>A2R Asset Accounting: Maintain Master Data in Lease Accounting Module</t>
  </si>
  <si>
    <t>A2R Asset Management: Asset Acquisition SAP and PIEE Interface</t>
  </si>
  <si>
    <t>868a2vbnt
868a2vbqr</t>
  </si>
  <si>
    <t>A2R CLRP Capital: Create Plan Item and Enter Financial and Labor Plan</t>
  </si>
  <si>
    <t>868ddpgu1
868ddph2j
868ddph6h
868ddphcm
868ddphjn</t>
  </si>
  <si>
    <t>CLRP</t>
  </si>
  <si>
    <t>Overhead Analyst: https://app.clickup.com/t/868cjdk18)
Capital Planner: https://app.clickup.com/t/868cjcp85)</t>
  </si>
  <si>
    <t>A2R CLRP Capital: Forecast Depreciation Model (SAP Analytics Cloud) (Possibly Descope?)</t>
  </si>
  <si>
    <t xml:space="preserve">Possibly Descope? SMEs performing this task have already been in the system during testing.  </t>
  </si>
  <si>
    <t>868a2v9t5
868ddu71d
868ddu75g
868ddu78d
868ddu7mk
868ddu7te
868ddu7w0</t>
  </si>
  <si>
    <t>A2R CLRP Capital: Capital Project Closeout</t>
  </si>
  <si>
    <t>868ddnzqk
868ddp2yr
868ddp392
868ddp3pe
868ddp3tj
868ddp3yk
868ddp48n
868ddp4an
868ddp4j9
868ddp4nt</t>
  </si>
  <si>
    <t>A2R CLRP Overhead: Overhead Project Closeout</t>
  </si>
  <si>
    <t>A2R CLRP Capital: Change Request Workflow</t>
  </si>
  <si>
    <t>868a2v88v
868a2v5yz
868a2v6t1
868a2v5jg</t>
  </si>
  <si>
    <t>A2R CLRP Capital:  Change Requests</t>
  </si>
  <si>
    <t>868a2v6au
868a2v9rq</t>
  </si>
  <si>
    <t>A2R CLRP Capital: Prioritize Plan Items Inputs</t>
  </si>
  <si>
    <t>868ddun6b
868ddunch
868ddunh0
868ddunjn
868ddunmw
868ddup30</t>
  </si>
  <si>
    <t>Capital Planner: https://app.clickup.com/t/868cjcp85)</t>
  </si>
  <si>
    <t>A2R CLRP Capital: Approval Workflow</t>
  </si>
  <si>
    <t xml:space="preserve">@Trish Cortez , we have not finalized the CLRP curriculum changes with the team. There is no course outline for Steve to QA and we're not even sure if the 2 sub-tasks are the same after the curriculum changes they've been making.  </t>
  </si>
  <si>
    <t>868dkv4ak
868ddmzxg
868ddn2tn
868ddn566
868ddn5kd
868ddn5vx
868ddn6dx
868ddn6v7</t>
  </si>
  <si>
    <t>PTP Supply Chain: Service Procurement (Inc. Contingent Labor)</t>
  </si>
  <si>
    <t>868a2vatz
868a2v7en</t>
  </si>
  <si>
    <t>Buyer: https://app.clickup.com/t/868cjcmpy)
Requisitioner: https://app.clickup.com/t/868cje356)
Requisition Approver: https://app.clickup.com/t/868cje2vz)
Expeditor: https://app.clickup.com/t/868cjcx3w)
Compliance (PTP): https://app.clickup.com/t/868cjcrn9)</t>
  </si>
  <si>
    <t>PTP Supply Chain: Create Fieldglass Worker User Profile</t>
  </si>
  <si>
    <t>868c1960h
868c1960f</t>
  </si>
  <si>
    <t>BA Admin: https://app.clickup.com/t/868cjcjtw)
Requisitioner: https://app.clickup.com/t/868cje356)
Buyer: https://app.clickup.com/t/868cjcmpy)</t>
  </si>
  <si>
    <t>PTP Supply Chain: Fieldglass Time and Expense Entry/Costing/Payment</t>
  </si>
  <si>
    <t>868c198df
868c198dh
868c198dj</t>
  </si>
  <si>
    <t>Non-Employee Worker: https://app.clickup.com/t/868cjdj17)
BA Admin: https://app.clickup.com/t/868cjcjtw)
Requisition Approver: https://app.clickup.com/t/868cje2vz)
Supplier: https://app.clickup.com/t/868cje78b)</t>
  </si>
  <si>
    <t>PTP Accounts Payable: Process Invoices &amp; Credit, Pt. 2</t>
  </si>
  <si>
    <t>AP Internal Auditor: https://app.clickup.com/t/868cjcb6b)
A/P Accountant: https://app.clickup.com/t/868cjb30z)
Buyer: https://app.clickup.com/t/868cjcmpy)
Requestor / Requisitioner: https://app.clickup.com/t/868cje2p3)
Sourcing A/P Analyst: https://app.clickup.com/t/868cjb24u)
AP Specialist: https://app.clickup.com/t/868cjccxg)
Shared Services-A/P Invoice Processor: https://app.clickup.com/t/868cje53v)</t>
  </si>
  <si>
    <t>PTP Accounts Payable: Verify Vendor</t>
  </si>
  <si>
    <t>868a36np0
868dryu24
868c1wxwd</t>
  </si>
  <si>
    <t>AP Internal Auditor: https://app.clickup.com/t/868cjcb6b)
Sourcing A/P Analyst: https://app.clickup.com/t/868cjb24u)
AP Specialist: https://app.clickup.com/t/868cjccxg)
Supplier: https://app.clickup.com/t/868cje78b)
Master Data Specialist: https://app.clickup.com/t/868cjdfmx)
Shared Services-A/P Invoice Processor: https://app.clickup.com/t/868cje53v)</t>
  </si>
  <si>
    <t>PTP Accounts Payable: Run A/P Audit, Pt. 1</t>
  </si>
  <si>
    <t>PTP Accounts Payable: Run A/P Audit, Pt. 2</t>
  </si>
  <si>
    <t>PTP Accounts Payable: Small Business Acceleration</t>
  </si>
  <si>
    <t>PTP Accounts Payable: Add/Remove Supplier Remedy Condition</t>
  </si>
  <si>
    <t>Buyer: https://app.clickup.com/t/868cjcmpy)
AP Internal Auditor: https://app.clickup.com/t/868cjcb6b)
Sourcing A/P Analyst: https://app.clickup.com/t/868cjb24u)
AP Specialist: https://app.clickup.com/t/868cjccxg)
BA Requestor: https://app.clickup.com/t/868cjck32)
Shared Services-A/P Invoice Processor: https://app.clickup.com/t/868cje53v)</t>
  </si>
  <si>
    <t>PTP Accounts Payable: GR/IR Reconciliation</t>
  </si>
  <si>
    <t>AP Internal Auditor: https://app.clickup.com/t/868cjcb6b)
Receiving: https://app.clickup.com/t/868cje14k)
Buyer: https://app.clickup.com/t/868cjcmpy)
Sourcing A/P Analyst: https://app.clickup.com/t/868cjb24u)
AP Specialist: https://app.clickup.com/t/868cjccxg)
Shared Services-A/P Invoice Processor: https://app.clickup.com/t/868cje53v)</t>
  </si>
  <si>
    <t>PTP Accounts Payable: Process Aged ERS Receipts</t>
  </si>
  <si>
    <t>Sourcing A/P Analyst: https://app.clickup.com/t/868cjb24u)
AP Specialist: https://app.clickup.com/t/868cjccxg)
Shared Services-A/P Invoice Processor: https://app.clickup.com/t/868cje53v)</t>
  </si>
  <si>
    <t xml:space="preserve">LM Teams message from SME Taylor Mayhue 1.16.25: "That L3 is replaced with something else as of ITC3B and those are what we would want training on and I cannot confirm that training until ITC4 timing as we are going to learn a lot and have to update scripts for what you all need [sic]."   </t>
  </si>
  <si>
    <t>868b48ykk
868b48yxy
868b48zg0</t>
  </si>
  <si>
    <t>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t>
  </si>
  <si>
    <t>868b48azj
868b48b79
868b48ddc
868b48dnd
868b48dt5
868b48dyx
868b48e4n
868b48e7y
868b48fq4</t>
  </si>
  <si>
    <t>Demand Planner (BOM Planners): https://app.clickup.com/t/868cjcw80)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
Master Scheduler: https://app.clickup.com/t/868cjdh1j)</t>
  </si>
  <si>
    <t>868b489rw
868b48ah1</t>
  </si>
  <si>
    <t xml:space="preserve">Meeting with Lynette and Kevin 2.13.25: Process is still in flux, changes expected to add MDG functionality in the coming months  </t>
  </si>
  <si>
    <t>868b41k6u
868b41khq
868b41kuj
868b41m2t
868b41mav</t>
  </si>
  <si>
    <t>A2R CLRP Capital: Set Targets</t>
  </si>
  <si>
    <t xml:space="preserve">Descoped two lessons that will become brief statement in the training as they are actually Oracle steps (ISG not training Oracle).     Before our the sim, include a statement in the outline/notes:     "Prior to distributing preliminary targets to levels below LOB/Functional Areas, users first must set targets at BA and set/adjust targets at LOB/FA in Oracle. This training does not cover the steps in Oracle. The simulation covers only the steps taken in SAP S/4HANA."  </t>
  </si>
  <si>
    <t>A2R CLRP Overhead: Prioritize Plan Items Inputs</t>
  </si>
  <si>
    <t>868ddupk1
868dduppp
868ddupvn
868dduq0t
868dduq4n
868dduq9k</t>
  </si>
  <si>
    <t>A2R CLRP Capital: Manage Plan Financials</t>
  </si>
  <si>
    <t>868ddu9a8
868ddu9eb
868ddu9gr
868ddu9pp</t>
  </si>
  <si>
    <t>A2R CLRP Capital: Project Approval Request Submission</t>
  </si>
  <si>
    <t>868dduu1a
868dduu32
868dduu45
868dduu66
868dduu6g
868dduu72
868dduu80</t>
  </si>
  <si>
    <t>A2R CLRP Overhead: Manage Plan Financials</t>
  </si>
  <si>
    <t>868dduaq5
868dduaqy
868dduary
868dduatw</t>
  </si>
  <si>
    <t>A2R CLRP Overhead: Project Approval Request Submission Non-Stat Emergent</t>
  </si>
  <si>
    <t>868dduvx9
868dduw1a
868dduw39
868dduwa5
868dduwax
868dduwcb
868dduwd2</t>
  </si>
  <si>
    <t>868ddux7c
868dduxdm
868dduxqj
868dduxxg
868dduxuz
868dduxkh
868dduxgm</t>
  </si>
  <si>
    <t>A2R CLRP Overhead: Approval Workflow (Possible all content or roll into Cap content?)</t>
  </si>
  <si>
    <t>868dduhyp
868dduj4p
868ddne2q
868ddneu0
868ddnf5c
868ddnfpr
868ddng1r
868ddngem
868ddngmz</t>
  </si>
  <si>
    <t>A2R CLRP Capital: Post Approval Request Automations</t>
  </si>
  <si>
    <t>868dduh7h
868dduhb8
868dduhd7</t>
  </si>
  <si>
    <t>A2R CLRP Capital: Managing Project Performance</t>
  </si>
  <si>
    <t>868ddud71
868ddud9x
868ddudfn
868ddudm5
868ddudpe
868ddudra
868ddudtm</t>
  </si>
  <si>
    <t>A2R CLRP Overhead: Managing Project Performance</t>
  </si>
  <si>
    <t>868dduebt
868ddueem
868ddueh9
868dduepf
868ddueuz
868dduezb</t>
  </si>
  <si>
    <t>A2R CLRP Capital: Reset Decision Points</t>
  </si>
  <si>
    <t>A2R CLRP Overhead: Create Plan Item and Enter Financial and Labor Plan</t>
  </si>
  <si>
    <t>868ddpkh0
868ddpk9r
868ddpjw4</t>
  </si>
  <si>
    <t>A2R CLRP Capital: Upload Plan Items in Bulk (Possibly Descope?)</t>
  </si>
  <si>
    <t>868ddv64p
868ddv663</t>
  </si>
  <si>
    <t>868ddv6hq
868ddv6kb</t>
  </si>
  <si>
    <t>868dduyn9
868dduzm5
868dduzq8
868dduzt3
868ddv009
868ddv03x
868ddv084</t>
  </si>
  <si>
    <t>A2R Asset Management: Asset Transfers</t>
  </si>
  <si>
    <t>A2R Asset Accounting: Change or Renew Contract: Review Contract Updates - SB</t>
  </si>
  <si>
    <t xml:space="preserve">Needs SME Recording.  </t>
  </si>
  <si>
    <t>A2R Asset Accounting: Change or Renew Contract: Update "Lease In" Contract Renewal, Escalation, Etc. - SB</t>
  </si>
  <si>
    <t>A2R Asset Accounting: Change or Renew Contract: Review and Approve Updated "Lease In" Contract - SB</t>
  </si>
  <si>
    <t>A2R Asset Accounting: Change or Renew Contract: Update "Lease In" Contract with Valuation Rule</t>
  </si>
  <si>
    <t xml:space="preserve">@Trish Cortez  See above comment  </t>
  </si>
  <si>
    <t xml:space="preserve">@Trish Cortez  , please assign Jessica to QA of SB  </t>
  </si>
  <si>
    <t>A2R Asset Accounting: New Lease Contract Payment Schedule: Review Contract Start Date - SB</t>
  </si>
  <si>
    <t>A2R Asset Accounting: New Lease Contract Valuation (Post Run): Review and Approve "Lease In" Contract - SB</t>
  </si>
  <si>
    <t xml:space="preserve">Took my name off QA due to it being paused by SME. May need to be re-written.   </t>
  </si>
  <si>
    <t>A2R Asset Accounting: New Lease Contract Valuation (Post Run): Activate "Lease In" Contract - SB</t>
  </si>
  <si>
    <t xml:space="preserve">@Veronica Massey  Has been QA'd.   </t>
  </si>
  <si>
    <t>A2R Asset Accounting: New Lease Contract Valuation (Post Run): Add Additional Parameters to Lease from iCertis - SB</t>
  </si>
  <si>
    <t xml:space="preserve">removed myself from QA because of sme rewriting test scripts per Veronica on 2.27  </t>
  </si>
  <si>
    <t>A2R Asset Accounting: New Lease Contract Valuation (Test Run): Review and Approve "Lease In" Contract - SB</t>
  </si>
  <si>
    <t>A2R Asset Accounting: New Lease Contract Valuation (Test Run): Add Additional Parameters to Lease from iCertis - SB</t>
  </si>
  <si>
    <t>A2R Asset Accounting: New Lease Contract Valuation (Test Run): Activate "Lease In" Contract - SB</t>
  </si>
  <si>
    <t>A2R Asset Accounting: Run Payment Posting Job - SB</t>
  </si>
  <si>
    <t xml:space="preserve">@Jessica Visser  , please test this storyboard in Q34 and QA for formatting, etc.  </t>
  </si>
  <si>
    <t>A2R Asset Accounting: Software Licenses Ad Hoc Reporting: Run Periodic Processing in Real Mode - SB</t>
  </si>
  <si>
    <t xml:space="preserve">Sent to SME for review 1/29/25  </t>
  </si>
  <si>
    <t>A2R Asset Accounting: Software Licenses Ad Hoc Reporting: Check Posting Document - SB</t>
  </si>
  <si>
    <t>A2R Asset Accounting: Software Licenses Ad Hoc Reporting: Simulate Period Posting - SB</t>
  </si>
  <si>
    <t>A2R Asset Accounting: Software Licenses Maintain: Maintain Master Data</t>
  </si>
  <si>
    <t>A2R Asset Accounting: Software Licenses Maintain: Maintain Communications Parameters</t>
  </si>
  <si>
    <t>A2R Asset Management: Asset Acquisition SAP and PIEE Interface: Submit Property Contract Transfer - SB</t>
  </si>
  <si>
    <t xml:space="preserve">It was determined by Jon-David and Riley that this won't be ready until ITC3B because its actually part of the Disposition Asset L3, so the course will move to that phase as well.  </t>
  </si>
  <si>
    <t>A2R Asset Management: Asset Transfers: Indicate Record Should be Unembedded</t>
  </si>
  <si>
    <t>A2R Asset Management: Asset Transfers: Include Entire Hierarchy</t>
  </si>
  <si>
    <t>A2R Asset Management: Change Equipment: Report to PIEE - SB</t>
  </si>
  <si>
    <t>A2R Asset Management: Change Equipment: Change Equipment - SB</t>
  </si>
  <si>
    <t>A2R Asset Management: Create Equipment Record 1 - General Data and Location - SB</t>
  </si>
  <si>
    <t>A2R Asset Management: Create Equipment Record 2 - Organization and Tooling Info - SB</t>
  </si>
  <si>
    <t>A2R Asset Management: Create Equipment Record 3 - M&amp;C Info - SB</t>
  </si>
  <si>
    <t>A2R Asset Management: Create Equipment Record 4 - CIS-AD Property - Tag Information and Equipment Data - SB</t>
  </si>
  <si>
    <t>A2R Asset Management: Create Equipment Record 5 - CIS-AD Property - Acquisition - SB</t>
  </si>
  <si>
    <t>A2R Asset Management: Create Equipment Record 6 - CIS-AD Customer Tab - SB</t>
  </si>
  <si>
    <t>A2R Asset Management: Disposition Equipment Self-Service: Accept Request - SB</t>
  </si>
  <si>
    <t>A2R Asset Management: Disposition Equipment Self-Service: Reject Request - SB</t>
  </si>
  <si>
    <t>A2R Asset Management: Disposition Equipment Self-Service: Restructure Hierarchy - SB</t>
  </si>
  <si>
    <t>A2R Asset Management: Disposition Equipment Self-Service: Attach Document - SB</t>
  </si>
  <si>
    <t>A2R Asset Management: Disposition Equipment Self-Service: Review Self-Service Request - SB</t>
  </si>
  <si>
    <t>A2R Asset Management: Disposition Equipment Self-Service: Close Request - SB</t>
  </si>
  <si>
    <t>A2R Asset Management: Disposition Equipment Self-Service: Create Request - SB</t>
  </si>
  <si>
    <t>A2R Asset Management: Disposition Equipment Self-Service: Edit Request - SB</t>
  </si>
  <si>
    <t>A2R Asset Management: Disposition Equipment Self-Service: Update Request Data - SB</t>
  </si>
  <si>
    <t>A2R CLRP Overhead: Reset Decision Points: As needed, reset the status of any future plan items back to draft based on Overhead Prog/Org/Site Planner needs</t>
  </si>
  <si>
    <t>A2R CLRP Capital and Overhead: Overview and System Navigation</t>
  </si>
  <si>
    <t>A2R CLRP Capital: Change Requests: Create Budget Change Request with Estimate</t>
  </si>
  <si>
    <t>A2R CLRP Capital: Change Requests: Change Request Process Overview</t>
  </si>
  <si>
    <t>A2R CLRP Capital: Approval Workflow: Approval Request Outlook Notification</t>
  </si>
  <si>
    <t>A2R CLRP Capital: Approval Workflow: Approval Request in My Inbox</t>
  </si>
  <si>
    <t>A2R CLRP Capital: Approval Workflow: Review Request Details</t>
  </si>
  <si>
    <t>A2R CLRP Capital: Approval Workflow: Approve Request</t>
  </si>
  <si>
    <t>A2R CLRP Capital: Approval Workflow: Reject Request</t>
  </si>
  <si>
    <t>A2R CLRP Capital: Approval Workflow: Put Request on Hold</t>
  </si>
  <si>
    <t>A2R CLRP Capital: Approval Workflow: Return Request to Requestor</t>
  </si>
  <si>
    <t>A2R CLRP Capital: Capital Workflow Overview</t>
  </si>
  <si>
    <t>A2R CLRP Capital: Project Closeout: Initiating Capital Asset Closeout Process</t>
  </si>
  <si>
    <t>A2R CLRP Capital: Project Closeout: Completing MACRs Questionnaire</t>
  </si>
  <si>
    <t>A2R CLRP Capital: Project Closeout: Marking Asset Ready for Intended use</t>
  </si>
  <si>
    <t>A2R CLRP Capital: Project Closeout: Capitalization Request - Capital Planner</t>
  </si>
  <si>
    <t>A2R CLRP Capital: Project Closeout: Assigning settlement rules in capitalization request</t>
  </si>
  <si>
    <t>A2R CLRP Capital: Project Closeout: Approving / Rejecting Capitalization Request</t>
  </si>
  <si>
    <t>A2R CLRP Capital: Project Closeout: Capitalization Request - GFS Accounting</t>
  </si>
  <si>
    <t>A2R CLRP Capital: Project Closeout: Approving / Rejecting Capitalization Request - GFS Accounting</t>
  </si>
  <si>
    <t>A2R CLRP Capital: Project Closeout: Reviewing Closeout Dashboard</t>
  </si>
  <si>
    <t>A2R CLRP Capital: Project Closeout: Reviewing Settlement Rules</t>
  </si>
  <si>
    <t>A2R CLRP Capital: Change Request Workflow: Change Request Approval Automations</t>
  </si>
  <si>
    <t>A2R CLRP Capital: Change Request Workflow: Update Asset Class Table with Proposed Changes</t>
  </si>
  <si>
    <t>A2R CLRP Capital: Change Request Workflow: Change Request Approval Workflow</t>
  </si>
  <si>
    <t>A2R CLRP Capital: Change Request Workflow: Create Change Request Estimate and then Submit for Approval</t>
  </si>
  <si>
    <t>A2R CLRP Capital: Create Plan Item and Enter Financial and Labor Plan: Gate Plan item</t>
  </si>
  <si>
    <t>A2R CLRP Capital: Create Plan Item and Enter Financial and Labor Plan: Enter financial and Labor Plan</t>
  </si>
  <si>
    <t>A2R CLRP Capital: Create Plan Item and Enter Financial and Labor Plan: Submit plan item for prioritization</t>
  </si>
  <si>
    <t>A2R CLRP Capital: Forecast Depreciation Model (SAP Analytics Cloud): Overview of Depreciation Forecast Model</t>
  </si>
  <si>
    <t>A2R CLRP Capital: Forecast Depreciation Model (SAP Analytics Cloud): Depreciation forecast Reporting (Create Snapshot)</t>
  </si>
  <si>
    <t>A2R CLRP Capital: Forecast Depreciation Model (SAP Analytics Cloud): Depreciation Input Story Page</t>
  </si>
  <si>
    <t>A2R CLRP Capital: Forecast Depreciation Model (SAP Analytics Cloud): Review in-process depreciation forecast attributes</t>
  </si>
  <si>
    <t>A2R CLRP Capital: Forecast Depreciation Model (SAP Analytics Cloud): Model Adjustments</t>
  </si>
  <si>
    <t>A2R CLRP Capital: Forecast Depreciation Model (SAP Analytics Cloud): Run depreciation forecast</t>
  </si>
  <si>
    <t>A2R CLRP Capital: Forecast Depreciation Model (SAP Analytics Cloud): Copy to LRP or Outlook (Create snapshot)</t>
  </si>
  <si>
    <t>A2R CLRP Capital: Manage Plan Financials: Monthly Capital Workflow</t>
  </si>
  <si>
    <t>A2R CLRP Capital: Manage Plan Financials: Updating item including schedule dates</t>
  </si>
  <si>
    <t>A2R CLRP Capital: Manage Plan Financials: Updating financial information Pre-BAC/Pre-BCWS and asset class table</t>
  </si>
  <si>
    <t>A2R CLRP Capital: Manage Plan Financials: Confirming Workflow Completion</t>
  </si>
  <si>
    <t>A2R CLRP Capital: Managing Project Performance: Monthly Workflow Work Item</t>
  </si>
  <si>
    <t>A2R CLRP Capital: Managing Project Performance: Updating PM EAC</t>
  </si>
  <si>
    <t>A2R CLRP Capital: Managing Project Performance: Updating Schedule Dates</t>
  </si>
  <si>
    <t>A2R CLRP Capital: Managing Project Performance: Updating Project Structure</t>
  </si>
  <si>
    <t>A2R CLRP Capital: Managing Project Performance: Updating Asset Class Table</t>
  </si>
  <si>
    <t>A2R CLRP Capital: Managing Project Performance: Work Item Tasks</t>
  </si>
  <si>
    <t>A2R CLRP Capital: Managing Project Performance: Work Item Completion</t>
  </si>
  <si>
    <t>A2R CLRP Capital: Post Approval Request Automations: Asset Shell Creation</t>
  </si>
  <si>
    <t>A2R CLRP Capital: Post Approval Request Automations: Project Systems Project Structure Creation</t>
  </si>
  <si>
    <t>A2R CLRP Capital: Post Approval Request Automations: Distribution of Budget to WBS elements</t>
  </si>
  <si>
    <t>A2R CLRP Capital: Prioritize Plan Items Inputs: Review and Prioritize Plan Items (Program/Organization)</t>
  </si>
  <si>
    <t>A2R CLRP Capital: Prioritize Plan Items Inputs: Review Program/Org Affordability</t>
  </si>
  <si>
    <t>A2R CLRP Capital: Prioritize Plan Items Inputs: Review and Prioritize Plan items (LOB/Functional Area)</t>
  </si>
  <si>
    <t>A2R CLRP Capital: Prioritize Plan Items Inputs: Review LOB/FA affordability</t>
  </si>
  <si>
    <t>A2R CLRP Capital: Prioritize Plan Items Inputs: Submit Plan Items to BA</t>
  </si>
  <si>
    <t>A2R CLRP Capital: Prioritize Plan Items Inputs: Submit Plan Items to LOB/FA</t>
  </si>
  <si>
    <t>A2R CLRP Capital: Project Approval Request Submission: Create Emergent Item for Unplanned Work</t>
  </si>
  <si>
    <t>A2R CLRP Capital: Project Approval Request Submission: Updating project details as needed</t>
  </si>
  <si>
    <t>A2R CLRP Capital: Project Approval Request Submission: Starting Approval Request</t>
  </si>
  <si>
    <t>A2R CLRP Capital: Project Approval Request Submission: Proposed Project/WBS Structure</t>
  </si>
  <si>
    <t>A2R CLRP Capital: Project Approval Request Submission: Approvers</t>
  </si>
  <si>
    <t>A2R CLRP Capital: Project Approval Request Submission: Basis of estimate</t>
  </si>
  <si>
    <t>A2R CLRP Capital: Project Approval Request Submission: Submit for approval</t>
  </si>
  <si>
    <t>A2R CLRP Capital: Reset Decision Points: Reset the status of any future plan items back to draft based on capital planner trigger</t>
  </si>
  <si>
    <t>A2R CLRP Capital: Set Targets: Distribute Preliminary Targets to Levels Below LOBs/FAs</t>
  </si>
  <si>
    <t>A2R CLRP Capital: Upload Plan Items in Bulk: Bulk Upload Portfolio Items</t>
  </si>
  <si>
    <t>A2R CLRP Capital: Upload Plan Items in Bulk: Bulk Upload Financial/Capacity</t>
  </si>
  <si>
    <t>A2R CLRP Overhead: Approval Workflow: Approval Request Outlook Notification</t>
  </si>
  <si>
    <t>A2R CLRP Overhead: Approval Workflow: Approval Request in My Inbox</t>
  </si>
  <si>
    <t>A2R CLRP Overhead: Approval Workflow: Review Request Details</t>
  </si>
  <si>
    <t>A2R CLRP Overhead: Approval Workflow: Approve Request</t>
  </si>
  <si>
    <t>A2R CLRP Overhead: Approval Workflow: Reject Request</t>
  </si>
  <si>
    <t>A2R CLRP Overhead: Approval Workflow: Put Request on Hold</t>
  </si>
  <si>
    <t>A2R CLRP Overhead: Approval Workflow: Return Request to Requestor</t>
  </si>
  <si>
    <t>A2R CLRP Overhead: Post Approval Request Automations: Project Systems Project Structure Creation</t>
  </si>
  <si>
    <t>A2R CLRP Overhead: Post Approval Request Automations: Distribution of Budget to WBS elements</t>
  </si>
  <si>
    <t>A2R CLRP Overhead: Create Plan Item and Enter Financial and Labor Plan: Submit plan item for prioritization</t>
  </si>
  <si>
    <t>A2R CLRP Overhead: Create Plan Item and Enter Financial and Labor Plan: Enter financial and Labor Plan</t>
  </si>
  <si>
    <t>A2R CLRP Overhead: Create Plan Item and Enter Financial and Labor Plan: Create Plan Item</t>
  </si>
  <si>
    <t>A2R CLRP Overhead: Manage Plan Financials: Indirect Budget Management Processes Workflow</t>
  </si>
  <si>
    <t>A2R CLRP Overhead: Manage Plan Financials: Updating item Including Schedule Dates</t>
  </si>
  <si>
    <t>A2R CLRP Overhead: Manage Plan Financials: Updating financial information Pre-BAC/Pre-BCWS</t>
  </si>
  <si>
    <t>A2R CLRP Overhead: Manage Plan Financials: Confirming Workflow Completion</t>
  </si>
  <si>
    <t>A2R CLRP Overhead: Managing Project Performance: Monthly Workflow Work Item</t>
  </si>
  <si>
    <t>A2R CLRP Overhead: Managing Project Performance: Updating PM EAC</t>
  </si>
  <si>
    <t>A2R CLRP Overhead: Managing Project Performance: Updating Schedule Dates</t>
  </si>
  <si>
    <t>A2R CLRP Overhead: Managing Project Performance: Updating Project Structure</t>
  </si>
  <si>
    <t>A2R CLRP Overhead: Managing Project Performance: Work Item Tasks</t>
  </si>
  <si>
    <t>A2R CLRP Overhead: Managing Project Performance: Work Item Completion</t>
  </si>
  <si>
    <t>A2R CLRP Overhead: Overhead Project Closeout: Initiating Indirect Project Closeout Process</t>
  </si>
  <si>
    <t>A2R CLRP Overhead: Prioritize Plan Items Inputs: Review and Prioritize Plan Items (Program/Organization)</t>
  </si>
  <si>
    <t>A2R CLRP Overhead: Prioritize Plan Items Inputs: Review Program/Org Affordability</t>
  </si>
  <si>
    <t>A2R CLRP Overhead: Prioritize Plan Items Inputs: Review and Prioritize Plan items (LOB/Functional Area)</t>
  </si>
  <si>
    <t>A2R CLRP Overhead: Prioritize Plan Items Inputs: Review LOB/FA affordability</t>
  </si>
  <si>
    <t>A2R CLRP Overhead: Prioritize Plan Items Inputs: Submit Plan Items to BA</t>
  </si>
  <si>
    <t>A2R CLRP Overhead: Prioritize Plan Items Inputs: Submit Plan Items to LOB/FA</t>
  </si>
  <si>
    <t>A2R CLRP Overhead: Project Approval Request Submission Non-Stat Emergent: Create Non-Stat Emergent Item for Unplanned Work</t>
  </si>
  <si>
    <t>A2R CLRP Overhead: Project Approval Request Submission Non-Stat Emergent: Updating project details as needed</t>
  </si>
  <si>
    <t>A2R CLRP Overhead: Project Approval Request Submission Non-Stat Emergent: Starting Approval Request</t>
  </si>
  <si>
    <t>A2R CLRP Overhead: Project Approval Request Submission Non-Stat Emergent: Proposed Project/WBS Structure</t>
  </si>
  <si>
    <t>A2R CLRP Overhead: Project Approval Request Submission Non-Stat Emergent: Approvers</t>
  </si>
  <si>
    <t>A2R CLRP Overhead: Project Approval Request Submission Non-Stat Emergent: Basis of estimate</t>
  </si>
  <si>
    <t>A2R CLRP Overhead: Project Approval Request Submission Non-Stat Emergent: Submit for approval</t>
  </si>
  <si>
    <t>A2R CLRP Overhead: Project Approval Request Submission Stat Emergent: Create Stat Emergent Item for Unplanned Work</t>
  </si>
  <si>
    <t>A2R CLRP Overhead: Project Approval Request Submission Stat Emergent: Updating project details as needed</t>
  </si>
  <si>
    <t>A2R CLRP Overhead: Project Approval Request Submission Stat Emergent: Starting Approval Request</t>
  </si>
  <si>
    <t>A2R CLRP Overhead: Project Approval Request Submission Stat Emergent: Proposed Project/WBS Structure</t>
  </si>
  <si>
    <t>A2R CLRP Overhead: Project Approval Request Submission Stat Emergent: Approvers</t>
  </si>
  <si>
    <t>A2R CLRP Overhead: Project Approval Request Submission Stat Emergent: Basis of estimate</t>
  </si>
  <si>
    <t>A2R CLRP Overhead: Project Approval Request Submission Stat Emergent: Submit for approval</t>
  </si>
  <si>
    <t>A2R CLRP Overhead: Upload Plan Items in Bulk: Bulk Upload Portfolio Items</t>
  </si>
  <si>
    <t>A2R CLRP Overhead: Upload Plan Items in Bulk: Bulk Upload Financial/Capacity</t>
  </si>
  <si>
    <t>A2R Lease Lifecycle Management: Equipment/Real Estate Lease Lifecycle: Create Catch Up Journal Entry: Create Parked Journal Entry - Manual - SB</t>
  </si>
  <si>
    <t xml:space="preserve">Per Tammy 1/16: Manual process isn't working as it should. Tammy proposed to pause this, since it is an R2R owned script and we have not been able to get ahold of R2R for assistance.      Per email summary from 1/16: Tammy says we must have someone in R2R help with this and we should put the “Catch Up Journal Entry” course on HOLD/PAUSE until we can get the following:   1.	Q24 environment access where automation is supposed to work   2.	Someone from R2R to help with how they’re supposed to be able to park journals (which is not working in Q34 right now).  </t>
  </si>
  <si>
    <t>A2R Lease Lifecycle Management: Equipment/Real Estate Lease Lifecycle: Create Catch Up Journal Entry: Review and Approve or Reject Parked Journal Entry - Manual - SB</t>
  </si>
  <si>
    <t>A2R Lease Lifecycle Management: Equipment/Real Estate Lease Lifecycle: Create Catch Up Journal Entry: Change Parked Journal Entry - Manual - SB</t>
  </si>
  <si>
    <t>O2C AR: Apply Cash: Review Incoming Payment</t>
  </si>
  <si>
    <t>Cash O&amp;M Superuser: https://app.clickup.com/t/868cjcqv6)
Cash Applier: https://app.clickup.com/t/868cjcqhv)</t>
  </si>
  <si>
    <t>O2C AR: Apply Cash: Receive Payment</t>
  </si>
  <si>
    <t>O2C AR: Contact Customer to Collect Cash: Correspond with Customer to Correct</t>
  </si>
  <si>
    <t>Collector Superuser / Data team (1LMX replacement): https://app.clickup.com/t/868cjcrg4)
Cash Collector: https://app.clickup.com/t/868cjcqq9)
Cash O&amp;M Superuser: https://app.clickup.com/t/868cjcqv6)</t>
  </si>
  <si>
    <t>O2C AR: Dispute Management: Perform Offsets</t>
  </si>
  <si>
    <t>Collector Superuser / Data team (1LMX replacement): https://app.clickup.com/t/868cjcrg4)
Cash O&amp;M Superuser: https://app.clickup.com/t/868cjcqv6)
Cash Collector: https://app.clickup.com/t/868cjcqq9)
Cash Applier: https://app.clickup.com/t/868cjcqhv)</t>
  </si>
  <si>
    <t>O2C AR: Dispute Management: Refund Customer Payments</t>
  </si>
  <si>
    <t>O2C AR: Dispute Management: Perform Write-Offs</t>
  </si>
  <si>
    <t>O2C AR: Dispute Management: Perform Cash Un-application/Re-application</t>
  </si>
  <si>
    <t>O2C AR: Monitor Payments &amp; Status: Review Dispute and Determine Corrective Action</t>
  </si>
  <si>
    <t>Cash O&amp;M Superuser: https://app.clickup.com/t/868cjcqv6)
Cash Collector: https://app.clickup.com/t/868cjcqq9)
Collector Superuser / Data team (1LMX replacement): https://app.clickup.com/t/868cjcrg4)</t>
  </si>
  <si>
    <t>O2C AR: Monitor Payments &amp; Status: Monitor Payment Due Dates</t>
  </si>
  <si>
    <t>O2C AR: Monitor Payments &amp; Status: Monitor Status</t>
  </si>
  <si>
    <t>Collector Superuser / Data team (1LMX replacement): https://app.clickup.com/t/868cjcrg4)
Cash O&amp;M Superuser: https://app.clickup.com/t/868cjcqv6)
Cash Collector: https://app.clickup.com/t/868cjcqq9)</t>
  </si>
  <si>
    <t>O2C AR: Monitor Payments &amp; Status: Perform Funding Validation</t>
  </si>
  <si>
    <t>O2C AR: Work with Unapplied Cash: Analyze Unapplied Cash/Credit Balances for Clearing Open Receivables</t>
  </si>
  <si>
    <t>Cash O&amp;M Superuser: https://app.clickup.com/t/868cjcqv6)
Cash Applier: https://app.clickup.com/t/868cjcqhv)
Collector Superuser / Data team (1LMX replacement): https://app.clickup.com/t/868cjcrg4)</t>
  </si>
  <si>
    <t>O2C AR: Work with Unapplied Cash: Automatically Record Unapplied Cash</t>
  </si>
  <si>
    <t>O2C AR: Work with Unapplied Cash: Manually Record Unapplied Cash and Automatically Record Unapplied Cash</t>
  </si>
  <si>
    <t>Collector Superuser / Data team (1LMX replacement): https://app.clickup.com/t/868cjcrg4)
Cash O&amp;M Superuser: https://app.clickup.com/t/868cjcqv6)
Cash Applier: https://app.clickup.com/t/868cjcqhv)</t>
  </si>
  <si>
    <t>O2C AR: Work with Unapplied Cash: Work with Under and Over-Paid Cases</t>
  </si>
  <si>
    <t>O2C Contracts: Work with Requests: Perform Data Queries / Calls - SB</t>
  </si>
  <si>
    <t>O2C Contracts: Work with Requests: Receive Request - SB</t>
  </si>
  <si>
    <t>O2C Contracts: Work with Requests: Submit Request - SB</t>
  </si>
  <si>
    <t>O2C Contracts: Work with Requests: Determine Request Type - SB</t>
  </si>
  <si>
    <t>O2C Contracts: Work with Requests: Send Response to Requestor - SB</t>
  </si>
  <si>
    <t>O2C Contracts: Work with Requests: Refer Requestor to Self-Service Portal - SB</t>
  </si>
  <si>
    <t>O2C Contracts: Work with Requests: Receive Self-Service Portal Information - SB</t>
  </si>
  <si>
    <t xml:space="preserve">1.6.25 - this L3 may be pushed out of ITC3B due to defects  </t>
  </si>
  <si>
    <t>PLP PS: Change a Proposal Item to a Project (Firm Item) - SB</t>
  </si>
  <si>
    <t>PLP PS: Create the PCID for Internal Projects - OL</t>
  </si>
  <si>
    <t>PLP PS: Create the PCID for an Internal Project - SB</t>
  </si>
  <si>
    <t>PLP PS: Update an Existing PCID for an Internal Project - SB</t>
  </si>
  <si>
    <t>PLP PS: Update an Existing PCID for LRP Order (A&amp;B) Item - SB</t>
  </si>
  <si>
    <t>PLP PS: Create the PCID for LRP (A&amp;B) Order Item - SB</t>
  </si>
  <si>
    <t>PLP PS: Update Status of Removed Item(s) for LRP (A&amp;B) &amp; Proposal - SB</t>
  </si>
  <si>
    <t>PLP PS: MDG Updates Records - SB</t>
  </si>
  <si>
    <t>PLP PS: PCID Updated/Created in MDG - SB</t>
  </si>
  <si>
    <t>PLP PS: Split PCID for LRP or Proposal - OL</t>
  </si>
  <si>
    <t>PTP Accounts Payable: Post Invoice - SB</t>
  </si>
  <si>
    <t>PTP Accounts Payable: Review Reported Errors - SB</t>
  </si>
  <si>
    <t>PTP Accounts Payable: Clear Errors - SB</t>
  </si>
  <si>
    <t>PTP Accounts Payable: Report/Dashboard of Unvouchered ERS Receipts - SB</t>
  </si>
  <si>
    <t>PTP Accounts Payable: Request Recurring Invoice Setup - SB</t>
  </si>
  <si>
    <t>DAP, QRG</t>
  </si>
  <si>
    <t>PTP A/P: Select Reason for Audit Failure &amp; Route for Corrective Action - SB</t>
  </si>
  <si>
    <t>PTP A/P: Release from Workflow (Approve) - SB</t>
  </si>
  <si>
    <t>PTP A/P: Reject Invoice to Supplier - SB</t>
  </si>
  <si>
    <t>PTP A/P: Review Documents - SB</t>
  </si>
  <si>
    <t>PTP Accounts Payable: Verify Business Partner/Supplier Code - SB</t>
  </si>
  <si>
    <t>PTP Accounts Payable: Update Notes for Vendor Code &amp; Release Workflow - SB</t>
  </si>
  <si>
    <t>PTP Accounts Payable: Create Vendor in MDG - SB</t>
  </si>
  <si>
    <t>PTP Supply Chain: Create Fieldglass Worker User Profile - SB</t>
  </si>
  <si>
    <t>PTP Supply Chain: Assemble Bid Package - SB</t>
  </si>
  <si>
    <t>PTP Supply Chain: Update Fieldglass SOW - SB</t>
  </si>
  <si>
    <t>PTP Supply Chain: Enter Time Sheet or Expense Report in Fieldglass - QRG</t>
  </si>
  <si>
    <t>PTP Supply Chain: Correct Rejected Time Sheet/Expense Report - QRG</t>
  </si>
  <si>
    <t>PTP Supply Chain: Approve Time Sheet - QRG</t>
  </si>
  <si>
    <t>PTP Supply Chain: Create LEAN Requisition - SB</t>
  </si>
  <si>
    <t>PTP Supply Chain: Submit Request in LEAN Catalog - SB</t>
  </si>
  <si>
    <t>PTP Supply Chain: Supplier User 2FA Setup Process - OL</t>
  </si>
  <si>
    <t>PTP Supply Chain: Supplier Qualification &amp; Onboarding - OL</t>
  </si>
  <si>
    <t>PTP Supply Chain: Expedited Profile Process - OL</t>
  </si>
  <si>
    <t>PTP Supply Chain: Qualify Supplier Process - OL</t>
  </si>
  <si>
    <t>PTP Supply Chain: Process Supplier Onboarding - OL</t>
  </si>
  <si>
    <t>PTP Supply Chain: Existing Supplier Check Process - OL</t>
  </si>
  <si>
    <t>PTP Supply Chain: Supplier Inactivation - OL</t>
  </si>
  <si>
    <t>PTP Supply Chain: Supplier Master Data Update Process- OL</t>
  </si>
  <si>
    <t>PTS Prod Ops: WBS Created (Includes PCID) - SB</t>
  </si>
  <si>
    <t>PTS Prod Ops: Load New Demand/ Rescheduling / Deleting Demand - SB</t>
  </si>
  <si>
    <t>PTS Prod Ops: Planning Run - SB</t>
  </si>
  <si>
    <t>PTS Prod Ops: Release Master Schedule - SB</t>
  </si>
  <si>
    <t>PTS Prod Ops: New Part - QRG</t>
  </si>
  <si>
    <t>PTS Prod Ops: Cyclical Enterprise Strategy Review Cadence - QRG</t>
  </si>
  <si>
    <t>PTS Prod Ops: Ad-hoc Business Review - QRG</t>
  </si>
  <si>
    <t>PTS Prod Ops: Analyze current parameters and usage - QRG</t>
  </si>
  <si>
    <t>PTS Prod Ops: Update Parameters - QRG</t>
  </si>
  <si>
    <t>R2R Financial Accounting: Revenue Recognition: Contract Review Workbook (CRW Setup) - SB</t>
  </si>
  <si>
    <t>R2R Financial Accounting: Revenue Recognition: Identify the Performance Obligations (POBs) (Step 2) - SB</t>
  </si>
  <si>
    <t>R2R Financial Accounting: Revenue Recognition: Determine Transaction Price (Step 3) - SB</t>
  </si>
  <si>
    <t>Finance SME: https://app.clickup.com/t/868cjcykh)
Finance: https://app.clickup.com/t/868cjcxj0)
International Accountant: https://app.clickup.com/t/868cjd5tf)
Finance Super User (R2R): https://app.clickup.com/t/868ckt74c)
Project Accountant SME: https://app.clickup.com/t/868cjdyka)
Project Accountant (R2R): https://app.clickup.com/t/868cjdyb9)
General Accountant SME: https://app.clickup.com/t/868cjd14y)
General Ledger Accountant: https://app.clickup.com/t/868cjd198)
Accounting Manager SME: https://app.clickup.com/t/868cjc62r)
Accounting Manager (R2R): https://app.clickup.com/t/868ckmfkq)
Program Finance SME: https://app.clickup.com/t/868cjdxkz)
Program Finance (R2R): https://app.clickup.com/t/868cjdttm)</t>
  </si>
  <si>
    <t>R2R Financial Accounting: Revenue Recognition: Allocate Transaction Price by Contract Line Item (CLIN) to Performance Obligation (POB) (Step 4) - SB</t>
  </si>
  <si>
    <t>R2R Financial Accounting: Revenue Recognition: Identify Revenue Recognition Method (Step 5) - SB</t>
  </si>
  <si>
    <t>R2R Financial Accounting: Revenue Recognition: Approve CRW - SB</t>
  </si>
  <si>
    <t>Finance SME: https://app.clickup.com/t/868cjcykh)
Project Accountant SME: https://app.clickup.com/t/868cjdyka)
Finance: https://app.clickup.com/t/868cjcxj0)
International Accountant: https://app.clickup.com/t/868cjd5tf)
Finance Super User (R2R): https://app.clickup.com/t/868ckt74c)
Project Accountant (R2R): https://app.clickup.com/t/868cjdyb9)
General Accountant SME: https://app.clickup.com/t/868cjd14y)
Accounting Manager SME: https://app.clickup.com/t/868cjc62r)
Program Finance SME: https://app.clickup.com/t/868cjdxkz)
General Ledger Accountant: https://app.clickup.com/t/868cjd198)
Accounting Manager (R2R): https://app.clickup.com/t/868ckmfkq)
Program Finance (R2R): https://app.clickup.com/t/868cjdttm)</t>
  </si>
  <si>
    <t>R2R Financial Accounting: Run Financial Reports: Analyze Orders, Sales, Profit, and Backlog Report - QRG</t>
  </si>
  <si>
    <t>Collect &amp; Process Actuals (Analyze Project Financials Performance L4)</t>
  </si>
  <si>
    <t>Finance SME: https://app.clickup.com/t/868cjcykh)
General Accountant SME: https://app.clickup.com/t/868cjd14y)
Accounting Manager SME: https://app.clickup.com/t/868cjc62r)
Finance: https://app.clickup.com/t/868cjcxj0)
General Ledger Accountant: https://app.clickup.com/t/868cjd198)
Accounting Manager (R2R): https://app.clickup.com/t/868ckmfkq)
Program Finance SME: https://app.clickup.com/t/868cjdxkz)
Program Finance (R2R): https://app.clickup.com/t/868cjdttm)</t>
  </si>
  <si>
    <t>R2R Financial Accounting: Run Financial Reports: Analyze Project Balance Sheet Report - QRG</t>
  </si>
  <si>
    <t>R2R Financial Accounting: Run Financial Reports: Analyze Net Investment Report - QRG</t>
  </si>
  <si>
    <t>Accounting Manager SME: https://app.clickup.com/t/868cjc62r)
General Accountant SME: https://app.clickup.com/t/868cjd14y)
Finance SME: https://app.clickup.com/t/868cjcykh)
Finance: https://app.clickup.com/t/868cjcxj0)
General Ledger Accountant: https://app.clickup.com/t/868cjd198)
Accounting Manager (R2R): https://app.clickup.com/t/868ckmfkq)
Program Finance SME: https://app.clickup.com/t/868cjdxkz)
Program Finance (R2R): https://app.clickup.com/t/868cjdttm)</t>
  </si>
  <si>
    <t>R2R Financial Accounting: Run Financial Reports: Analyze Inventory Report - QRG</t>
  </si>
  <si>
    <t xml:space="preserve">Per Jade, this SB is on hold as it's an itc3, should not be assigned for development  @Trish Cortez  </t>
  </si>
  <si>
    <t>R2R Financial Accounting: Run Financial Reports: Analyze Profitability Report - QRG</t>
  </si>
  <si>
    <t>Finance SME: https://app.clickup.com/t/868cjcykh)
Finance: https://app.clickup.com/t/868cjcxj0)
General Accountant SME: https://app.clickup.com/t/868cjd14y)
General Ledger Accountant: https://app.clickup.com/t/868cjd198)
Accounting Manager SME: https://app.clickup.com/t/868cjc62r)
Accounting Manager (R2R): https://app.clickup.com/t/868ckmfkq)
Program Finance SME: https://app.clickup.com/t/868cjdxkz)
Program Finance (R2R): https://app.clickup.com/t/868cjdttm)</t>
  </si>
  <si>
    <t>R2R Financial Accounting: Run Financial Reports: Analyze Disaggregated Revenue ROS Rate Report - QRG</t>
  </si>
  <si>
    <t>R2R Product Costing: Distribute &amp; Analyze Cost/Execute &amp; Analyze Pegging: Pegging &amp; Distribution Standard Error Report - QRG</t>
  </si>
  <si>
    <t>R2R Product Costing: Distribute &amp; Analyze Cost/Execute &amp; Analyze Pegging: Maintain Breakpoint - SB</t>
  </si>
  <si>
    <t>R2R Product Costing: Distribute &amp; Analyze Cost/Execute &amp; Analyze Pegging: Execute Cost Distribution - QRG</t>
  </si>
  <si>
    <t>R2R Product Costing: Distribute &amp; Analyze Cost/Execute &amp; Analyze Pegging: Execute Pegging Assignments - QRG</t>
  </si>
  <si>
    <t>R2R Tax Accounting: Manage Global Tax Provision: Obtain Forecasted Full Year Pretax Book Income by Legal Entity (Monthly) - SB</t>
  </si>
  <si>
    <t>R2R Tax Accounting: Manage Global Tax Provision: Prepare Other Forecasted Permanent Adjustments by Legal Entity - SB</t>
  </si>
  <si>
    <t>R2R Tax Accounting: Manage Global Tax Provision: Prepare Forecasted Adjustments Related to Accrual and Reversal - SB</t>
  </si>
  <si>
    <t>R2R Tax Accounting: Manage Global Tax Provision: Review Forecasted Non-US Tax Packages - SB</t>
  </si>
  <si>
    <t>R2R Tax Accounting: Manage Global Tax Provision: Prepare Research and Development Tax Credit Support by Jurisdiction - SB</t>
  </si>
  <si>
    <t>R2R Tax Accounting: Manage Global Tax Provision: Prepare Forecasted Adjustments Related to Contracts - SB</t>
  </si>
  <si>
    <t>R2R Tax Accounting: US Federal Tax Provision: Year-End Tasks: Generate R&amp;D Reports from SAP Project Systems - SB</t>
  </si>
  <si>
    <t>R2R Tax Accounting: US Federal Tax Provision: Year-End Tasks: Compute Other Book/Tax Adjustments - SB</t>
  </si>
  <si>
    <t>R2R Tax Accounting: US Federal Tax Provision: Year-End Tasks: Generate Trial Balance by Legal Entity (SAP S/4HANA) - SB</t>
  </si>
  <si>
    <t>R2R Tax Accounting: US Federal Tax Provision: Year-End Tasks: General Trial Balance by Legal Entity (Financial Consolidation) - SB</t>
  </si>
  <si>
    <t>R2R Tax Accounting: US Federal Tax Provision: Year-End Tasks: Obtain Officer's Compensation Detail - SB</t>
  </si>
  <si>
    <t>R2R Tax Accounting: US Federal Tax Provision: Year-End Tasks: Obtain Pension/OPEB Plan Details from Benefits Team - QRG</t>
  </si>
  <si>
    <t>Tax Accountant (Corporate): https://app.clickup.com/t/868cje8ad)</t>
  </si>
  <si>
    <t>R2R Tax Accounting: US Federal Tax Provision: Year-End Tasks: Review Eliminations &amp; Intercompany Balances - SB</t>
  </si>
  <si>
    <t>R2R Tax Accounting: US Federal Tax Provision: Year-End Tasks: Obtain Stock-Based Compensation Report (Non-SAP) - QRG</t>
  </si>
  <si>
    <t>R2R Tax Accounting: US Federal Tax Return: Incorporate Federal Impact of State Taxes - QRG</t>
  </si>
  <si>
    <t>R2R Tax Accounting: US Federal Tax Return: Compute Pension/OPEB Plan Adjustments - QRG</t>
  </si>
  <si>
    <t>R2R Tax Accounting: US Federal Tax Return: Prepare Book/Tax Depreciation, Tax Gain/Loss, CIP, Tax Amortization Adjustments - SB</t>
  </si>
  <si>
    <t>R2R Tax Accounting: US Federal Tax Return: Obtain Officer's Compensation Detail - QRG</t>
  </si>
  <si>
    <t>R2R Tax Accounting: US Federal Tax Return: Compute 162(m) Analysis - QRG</t>
  </si>
  <si>
    <t>R2R Tax Accounting: US Federal Tax Return: Obtain Stock-Based Compensation Report (Non-SAP) - QRG</t>
  </si>
  <si>
    <t>R2R Tax Accounting: US Federal Tax Return: Generate R&amp;D Reports from SAP Project Systems - SB</t>
  </si>
  <si>
    <t>R2R Tax Accounting: US Federal Tax Return: Generate Tax Basis Balance Sheet - SB</t>
  </si>
  <si>
    <t>R2R Tax Accounting: US Federal Tax Return: Compute Tax Depreciation, Tax Gain/Loss, Tax Amortization Adjustments - QRG</t>
  </si>
  <si>
    <t>R2R Tax Accounting: US Federal Tax Return: Compute Stock-Based Compensation Adjustments - QRG</t>
  </si>
  <si>
    <t>R2R Tax Accounting: US Federal Tax Return: Obtain Pension/OPEB Plan Details from Benefits Team - QRG</t>
  </si>
  <si>
    <t>R2R Tax Accounting: US Federal Tax Return: Compute Adjustments Related to Contracts - SB</t>
  </si>
  <si>
    <t>R2R Tax Accounting: US Federal Tax Return: Obtain Non-US Tax Packages - QRG</t>
  </si>
  <si>
    <t>R2R Tax Accounting: US Federal Tax Return: R&amp;D Tax Credit Support - SB</t>
  </si>
  <si>
    <t>R2R Tax Accounting: US Federal Tax Return: Generate Trial Balance by Legal Entity (SAP S/4HANA) - SB</t>
  </si>
  <si>
    <t>R2R Tax Accounting: US Federal Tax Return: Compute Other Book/Tax Adjustments - SB</t>
  </si>
  <si>
    <t>R2R Tax Accounting: US Federal Tax Return: Generate Trial Balance by Legal Entity (Financial Consolidation) - SB</t>
  </si>
  <si>
    <t>R2R Tax Accounting: US Federal Tax Return: Review Eliminations &amp; Intercompany Balances - SB</t>
  </si>
  <si>
    <t>R2R Tax Accounting: US Federal Tax Return: Generate Book/Tax Fixed Assets Reports - SB</t>
  </si>
  <si>
    <t>Tax Accountant (Corporate): https://app.clickup.com/t/868cje8ad)
(BA) Tax Accountant  (includes GFS Group): https://app.clickup.com/t/868cjb2jj)
Fixed Asset Analyst (R2R): https://app.clickup.com/t/868cjczct)</t>
  </si>
  <si>
    <t>R2R Tax Accounting: US State Tax Provision: Year-End Tasks: Generate Other Items by Jurisdiction Impacting State Apportionment (Rent Income, Other Income) - SB</t>
  </si>
  <si>
    <t>R2R Tax Accounting: US State Tax Provision: Year-End Tasks: Generate Payroll by Jurisdiction from Payroll Reporting - SB</t>
  </si>
  <si>
    <t>R2R Tax Accounting: US State Tax Provision: Year-End Tasks: Generate Sales Data by Jurisdiction from Sales and Distribution Module - SB</t>
  </si>
  <si>
    <t>R2R Tax Accounting: US State Tax Provision: Year-End Tasks: Validate Apportionment Data Extracted to Financial Statements - SB</t>
  </si>
  <si>
    <t>R2R Tax Accounting: US State Tax Provision: Year-End Tasks: Generate Inventory Data by Jurisdiction from SAP Fixed Assets - SB</t>
  </si>
  <si>
    <t>Program Finance Analyst (R2R): https://app.clickup.com/t/868cjdu1f)
Fixed Asset Analyst (R2R): https://app.clickup.com/t/868cjczct)
(BA) Tax Accountant  (includes GFS Group): https://app.clickup.com/t/868cjb2jj)
Tax Accountant (Corporate): https://app.clickup.com/t/868cje8ad)</t>
  </si>
  <si>
    <t>R2R Tax Accounting: US State Tax Provision: Year-End Tasks: Generate State Tax Fixed Assets Reports - SB</t>
  </si>
  <si>
    <t>Program Finance Analyst (R2R): https://app.clickup.com/t/868cjdu1f)
Fixed Asset Analyst (will have all lease specialist as well): https://app.clickup.com/t/868cjczng)
(BA) Tax Accountant  (includes GFS Group): https://app.clickup.com/t/868cjb2jj)
Tax Accountant (Corporate): https://app.clickup.com/t/868cje8ad)</t>
  </si>
  <si>
    <t>R2R Tax Accounting: US State Tax Provision: Year-End Tasks: Prepare State Tax Modification Workpapers - SB</t>
  </si>
  <si>
    <t>R2R Tax Accounting: US State Tax Provision: Year-End Tasks: Generate R&amp;D Reports by Jurisdiction from SAP Project Systems - SB</t>
  </si>
  <si>
    <t>R2R Tax Accounting: US State Tax Provision: Year-End Tasks: Generate Property Data by Jurisdiction from SAP Fixed Assets - SB</t>
  </si>
  <si>
    <t>R2R Tax Accounting: US State Tax Provision: Year-End Tasks: Generate Rent Expense Data by Jurisdiction from SAP - SB</t>
  </si>
  <si>
    <t>R2R Tax Accounting: US State Tax Return: Compute State Tax Modification Support: Depreciation and Tax Gain/Loss - SB</t>
  </si>
  <si>
    <t>R2R Tax Accounting: US State Tax Return: Compile R&amp;D Tax Credit Support by Jurisdiction - SB</t>
  </si>
  <si>
    <t>R2R Tax Accounting: US State Tax Return: Generate Payroll by Jurisdiction from Payroll Reporting - SB</t>
  </si>
  <si>
    <t>R2R Tax Accounting: US State Tax Return: Generate Other Items by Jurisdiction Impacting State Apportionment (Rent Income, Other Income) - SB</t>
  </si>
  <si>
    <t>R2R Tax Accounting: US State Tax Return: Generate Sales by Jurisdiction from Sales and Distribution Module - SB</t>
  </si>
  <si>
    <t>R2R Tax Accounting: US State Tax Return: Generate R&amp;D Reports by Jurisdiction from SAP Project Systems - SB</t>
  </si>
  <si>
    <t>R2R Tax Accounting: US State Tax Return: Generate State Tax Fixed Assets Reports - SB</t>
  </si>
  <si>
    <t>R2R Tax Accounting: US State Tax Return: Generate Inventory Data by Jurisdiction from SAP Inventory Document - SB</t>
  </si>
  <si>
    <t>R2R Tax Accounting: US State Tax Return: Generate Rent or Expense Data by Jurisdiction from SAP - SB</t>
  </si>
  <si>
    <t>R2R Tax Accounting: US State Tax Return: Generate Property Data by Jurisdiction from SAP Fixed Assets - SB</t>
  </si>
  <si>
    <t>R2R Tax Accounting: US State Tax Return: Validate Apportionment Data Extracted to Financial Statements - SB</t>
  </si>
  <si>
    <t>PLP Incurred Cost Claim: Incurred Cost Claim Reports &amp; Reconciliation - OL</t>
  </si>
  <si>
    <t xml:space="preserve">Signoff on the outline received from Jason Lewis 2.11.25  </t>
  </si>
  <si>
    <t>868c01cd4
868c01ekr
868c01ey0
868c01f7t</t>
  </si>
  <si>
    <t>Executive Mgmt: https://app.clickup.com/t/868cjcwrb)
Govt. Accounting Analyst: https://app.clickup.com/t/868cjd1fz)
Govt. Accounting Mgmt: https://app.clickup.com/t/868cjd20p)</t>
  </si>
  <si>
    <t>PLP Incurred Cost Claim: Reconcile G/L Data - OL</t>
  </si>
  <si>
    <t xml:space="preserve">QA complete  </t>
  </si>
  <si>
    <t>Govt. Accounting Analyst: https://app.clickup.com/t/868cjd1fz)
Govt. Accounting Mgmt: https://app.clickup.com/t/868cjd20p)
Executive Mgmt: https://app.clickup.com/t/868cjcwrb)</t>
  </si>
  <si>
    <t>PLP Incurred Cost Claim: Preparing for Submission - OL</t>
  </si>
  <si>
    <t>PLP Incurred Cost Claim: Completing Adjustments - OL</t>
  </si>
  <si>
    <t>868c013qx
868c015hj
868c0192n
868c01acv
868c01awa</t>
  </si>
  <si>
    <t>PLP Incurred Cost Claim: Other Systems &amp; Data Collection - OL</t>
  </si>
  <si>
    <t>PTP Supply Chain: Purchase Order Monitoring - OL</t>
  </si>
  <si>
    <t>868c05052
868c051gq
868c052bp
868c0532w
868c053k3
868c05404
868c054mr
868c0553q
868c055e4</t>
  </si>
  <si>
    <t>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
GSC / Procurement Manager: https://app.clickup.com/t/868cjd505)</t>
  </si>
  <si>
    <t>868dp11wr
868dpxqem
868dpxqp4
868dpxqzy
868dpxrer
868dpxrtm
868dpxtgd</t>
  </si>
  <si>
    <t>Quality Manager: https://app.clickup.com/t/868cje0ux)
Receiving Specialist (PTP): https://app.clickup.com/t/868cme0bd)
Shipping / Transportation Planner: https://app.clickup.com/t/868cje5e4)
Supplier: https://app.clickup.com/t/868cje78b)
Expeditor: https://app.clickup.com/t/868cjcx3w)
Buyer: https://app.clickup.com/t/868cjcmpy)</t>
  </si>
  <si>
    <t>PTP Supply Chain: Supplier Capacity - OL</t>
  </si>
  <si>
    <t>Supplier: https://app.clickup.com/t/868cje78b)
Compliance (PTP): https://app.clickup.com/t/868cjcrn9)
Buyer: https://app.clickup.com/t/868cjcmpy)</t>
  </si>
  <si>
    <t>PTP Supply Chain: PO Acknowledgement/Rejection - OL</t>
  </si>
  <si>
    <t>868c0w7e7
868dpycgn</t>
  </si>
  <si>
    <t>Buyer: https://app.clickup.com/t/868cjcmpy)
Expeditor: https://app.clickup.com/t/868cjcx3w)
Supplier: https://app.clickup.com/t/868cje78b)</t>
  </si>
  <si>
    <t>PTP Supply Chain: Sourcing Events (RFX Processing &amp; Award) - SB</t>
  </si>
  <si>
    <t>868a2v7fq
868a2v8j8
868a2vbbw</t>
  </si>
  <si>
    <t>Expeditor: https://app.clickup.com/t/868cjcx3w)
Buyer: https://app.clickup.com/t/868cjcmpy)
Compliance (PTP): https://app.clickup.com/t/868cjcrn9)</t>
  </si>
  <si>
    <t>PTP Supply Chain: Create Purchase Order - OL</t>
  </si>
  <si>
    <t>868c04t62
868c04v0k</t>
  </si>
  <si>
    <t>Buyer: https://app.clickup.com/t/868cjcmpy)
Requisitioner: https://app.clickup.com/t/868cje356)
Requisition Approver: https://app.clickup.com/t/868cje2vz)
Expeditor: https://app.clickup.com/t/868cjcx3w)</t>
  </si>
  <si>
    <t>PTP Supply Chain: Purchase Requisition Handover - OL</t>
  </si>
  <si>
    <t>868dp0b67
868dp0bme
868dp0bxk
868dp0eke</t>
  </si>
  <si>
    <t>Expeditor: https://app.clickup.com/t/868cjcx3w)
Requisition Approver: https://app.clickup.com/t/868cje2vz)
Requisitioner: https://app.clickup.com/t/868cje356)
Buyer: https://app.clickup.com/t/868cjcmpy)</t>
  </si>
  <si>
    <t>PTP Supply Chain: PO Expediting (Expedite Fee Process) - SB</t>
  </si>
  <si>
    <t>868c0w342
868c0w3qn
868c0w40e
868c0w4j8
868c0w55v
868c0w650</t>
  </si>
  <si>
    <t>GSC / Procurement Manager: https://app.clickup.com/t/868cjd505)
Buyer: https://app.clickup.com/t/868cjcmpy)
Requisition Approver: https://app.clickup.com/t/868cje2vz)
Requisitioner: https://app.clickup.com/t/868cje356)
Expeditor: https://app.clickup.com/t/868cjcx3w)
Compliance (PTP): https://app.clickup.com/t/868cjcrn9)</t>
  </si>
  <si>
    <t>PTP Supply Chain: Purchase Order Close Out - OL</t>
  </si>
  <si>
    <t>868c04wwr
868dpxw88
868dpxzx5
868dpy0h4</t>
  </si>
  <si>
    <t>Quality Manager: https://app.clickup.com/t/868cje0ux)
Supplier: https://app.clickup.com/t/868cje78b)
Compliance (PTP): https://app.clickup.com/t/868cjcrn9)
Expeditor: https://app.clickup.com/t/868cjcx3w)
Buyer: https://app.clickup.com/t/868cjcmpy)</t>
  </si>
  <si>
    <t>A2R Metrology: Metrology and Calibration Troubleshooting - OL</t>
  </si>
  <si>
    <t>868dkzkay
868a2v6na
868a2v71w
868aezma1</t>
  </si>
  <si>
    <t>Metrology</t>
  </si>
  <si>
    <t>PTS DYNSCH: Dynamic Parameter Reporting &amp; Analytics</t>
  </si>
  <si>
    <t>868bzyb5q
868bzyckr
868bzydgt
868bzye63</t>
  </si>
  <si>
    <t>DYNSCH</t>
  </si>
  <si>
    <t>Production Planner: https://app.clickup.com/t/868cjdtde)
Leadership: https://app.clickup.com/t/868cjddxb)
Floor Supervisor: https://app.clickup.com/t/868cjd0t9)
Floor Management: https://app.clickup.com/t/868cjd0na)</t>
  </si>
  <si>
    <t>PTS DYNSCH: Production Scheduling Mgmt</t>
  </si>
  <si>
    <t>868bzygpy
868bzymbn
868bzynyp
868bzyqxu
868bzytbf</t>
  </si>
  <si>
    <t>868bzyu19
868bzzjdr
868bzzka2</t>
  </si>
  <si>
    <t>PTS DYNSCH: Review Training &amp; Operations - OL</t>
  </si>
  <si>
    <t>PTS DYNSCH: Publish Production Schedule - OL</t>
  </si>
  <si>
    <t xml:space="preserve">The SME for this L3 is Alicia Jacobs (Identified by Nick MacAllister 12/10/24)  </t>
  </si>
  <si>
    <t>868b3ymvp
868b3ypt9
868b3yq6t
868b3znug
868b3zp4g
868b3zpc5
868b3zpn7</t>
  </si>
  <si>
    <t>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t>
  </si>
  <si>
    <t>PTS Prod Ops: Create Material Master: Create Material Master Views Based on Material Type - QRG</t>
  </si>
  <si>
    <t>PTS Prod Ops: Apply Mapping Data: Mapping Data applied to S/4 Specific fields / defaults - QRG</t>
  </si>
  <si>
    <t>Master Data Specialist**: https://app.clickup.com/t/868cjdged)
Technician (PTS): https://app.clickup.com/t/868cmejxp)
MFG Supervisor: https://app.clickup.com/t/868cjdhu5)
Assembly Mgr: https://app.clickup.com/t/868cjcgzx)
Robotics: https://app.clickup.com/t/868cje3a3)
Production Planner: https://app.clickup.com/t/868cjdtde)
PP&amp;C (Prod): https://app.clickup.com/t/868cjdr7z)
IE/ME: https://app.clickup.com/t/868cjd51f)
Master Scheduler: https://app.clickup.com/t/868cjdh1j)
Demand Planner (BOM Planners): https://app.clickup.com/t/868cjcw80)</t>
  </si>
  <si>
    <t>PTS Prod Ops: Execute Material Master (Extend material master to org structures) - QRG</t>
  </si>
  <si>
    <t>PTS Prod Ops: Sales Orders Demand, pt I - OL</t>
  </si>
  <si>
    <t>PTS Prod Ops: Create Network</t>
  </si>
  <si>
    <t>868b48mv4
868b48n63
868b48nqf
868b48pce
868b4760z</t>
  </si>
  <si>
    <t>PTP Accounts Payable: AP Analytics - OL</t>
  </si>
  <si>
    <t>Supplier: https://app.clickup.com/t/868cje78b)
AP Finance Approver: https://app.clickup.com/t/868cjcaxm)
AP Invoice Approver: https://app.clickup.com/t/868cjcc3j)
A/P Accountant: https://app.clickup.com/t/868cjb30z)
Compliance (PTP): https://app.clickup.com/t/868cjcrn9)
Buyer: https://app.clickup.com/t/868cjcmpy)
Shared Services-A/P Invoice Processor: https://app.clickup.com/t/868cje53v)</t>
  </si>
  <si>
    <t>R2R Tax Accounting: Manage Business Licenses</t>
  </si>
  <si>
    <t xml:space="preserve">
</t>
  </si>
  <si>
    <t>868a2v9f9
868a2v7hz</t>
  </si>
  <si>
    <t>R2R Tax Accounting: Non-US VAT/GST/Other Indirect Tax Return Compliance &amp; Reporting</t>
  </si>
  <si>
    <t xml:space="preserve">2/20 Ankine told us date changed to Release 3 from ITC4, although repository date is still showing ITC4
</t>
  </si>
  <si>
    <t>868a2v7dk
868a2v7jw
868a2vaz5
868a2v6f5
868a2v7xv</t>
  </si>
  <si>
    <t>Tax Accountant (Corporate): https://app.clickup.com/t/868cje8ad)
(BA) Tax Accountant  (includes GFS Group): https://app.clickup.com/t/868cjb2jj)
A/P Accountant: https://app.clickup.com/t/868cjb30z)</t>
  </si>
  <si>
    <t>R2R Financial Accounting: Cash Document Matching</t>
  </si>
  <si>
    <t>868a4d5yk
868a4d519
868a4cx1p
868a4c6n2
868a4c61h
868a4c5ey
868a4c4un</t>
  </si>
  <si>
    <t>A/P and A/R Accountant SME: https://app.clickup.com/t/868cjb37c)
Accounts Payable and Receivable Accountant: https://app.clickup.com/t/868cjc8m5)
Accounting Manager (R2R): https://app.clickup.com/t/868ckmfkq)</t>
  </si>
  <si>
    <t>R2R Cost Accounting: Review &amp; Correct Financial Postings</t>
  </si>
  <si>
    <t>868a51ny7
868a51kaf
868a51n14</t>
  </si>
  <si>
    <t>Cost Accounting</t>
  </si>
  <si>
    <t>SAP Support Organization: https://app.clickup.com/t/868cje4md)
Cost Accounting Payroll Maintenance: https://app.clickup.com/t/868d5dta7)
Accounting Analyst: https://app.clickup.com/t/868cjbn12)
Cost Allocation Management: https://app.clickup.com/t/868cjcvh2)
Controlling Transaction Processor: https://app.clickup.com/t/868cjcu08)
Cost Accounting - Payroll accounting: https://app.clickup.com/t/868cjcukc)
Cost Accounting Master Data Maintenance: https://app.clickup.com/t/868cjcvd9)
Closing Manager: https://app.clickup.com/t/868cjcr63)
Financial Display (R2R): https://app.clickup.com/t/868ckt9c2)
Master Data Steward (O&amp;M): https://app.clickup.com/t/868cjdgzt)
Financial Master Data Steward: https://app.clickup.com/t/868cjczba)
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t>
  </si>
  <si>
    <t>R2R Tax Accounting: Vertex-RoW: Non-US VAT/GST/Other Indirect Tax Return Compliance &amp; Reporting</t>
  </si>
  <si>
    <t>868aan3q5
868aan3c2
868aan2z5
868aan2dr
868aan218
868aan1j0
868aan0n8
868aan069
868aamzgv
868aamz4j
868aamypf
868aamy5h
868aamxp5
868aamwm0
868aamw2h
868aamuyp
868aamu2t</t>
  </si>
  <si>
    <t>R2R Tax Accounting: Vertex-RoW: Canadian GST Compliance and Reporting</t>
  </si>
  <si>
    <t>868aambv0
868aamd6n
868aamebf
868aamew3
868aamfnm
868aamg73
868aamgpr
868aamhm2
868aamjjp
868aamk6t
868aamm84
868aammwt
868aamp0d
868aampq1
868aamq8b
868aamqdw
868aamrbq
868aamrvw</t>
  </si>
  <si>
    <t>R2R Tax Accounting: Vertex-Americas: Indirect Tax Determination Engine</t>
  </si>
  <si>
    <t>868aaj1q1
868aaj18v
868aahwnh
868aahwey
868aahv5w
868aahumf
868aahu5t
868aahtvr
868aahtct
868aaht26
868aahrxm
868aahrn4
868aahn8r
868aahm7c</t>
  </si>
  <si>
    <t>External Customer/Billing Treasury: https://app.clickup.com/t/868cqatdu)
Tax Approver: https://app.clickup.com/t/868cqary8)
RTR Tax Analyst: https://app.clickup.com/t/868cje3k6)
Tax Application Administrator: https://app.clickup.com/t/868cqarx2)</t>
  </si>
  <si>
    <t>PTP Supply Chain: Non-MRP Request and Approval - OL</t>
  </si>
  <si>
    <t>868dp0hpq
868dp0k7v
868dp0mkv
868dp0ng3
868dp0p68
868dp0pqu</t>
  </si>
  <si>
    <t>A2R Metrology: SAP to S/4 System: Changes to the Property Management System:</t>
  </si>
  <si>
    <t>868a2vb1v
868a2va0q
868a2v7qq
868a2vbyw
868a2v6w1</t>
  </si>
  <si>
    <t>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t>
  </si>
  <si>
    <t>A2R Metrology: Limitation Requests</t>
  </si>
  <si>
    <t>868a2v5w5
868a2v8wt
868a2vbg2
868a2v9zk</t>
  </si>
  <si>
    <t>A2R Metrology: Calibration Request (Exit)</t>
  </si>
  <si>
    <t>868a2v77r
868a2v8y8
868a2varc</t>
  </si>
  <si>
    <t>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t>
  </si>
  <si>
    <t>A2R Metrology: IndySoft Overview</t>
  </si>
  <si>
    <t>868a2v5fn
868a2va7v</t>
  </si>
  <si>
    <t>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t>
  </si>
  <si>
    <t>A2R Metrology: IndySoft: Asset Creation Records:</t>
  </si>
  <si>
    <t>868a2vb2g
868a2vag8</t>
  </si>
  <si>
    <t>A2R Metrology: IndySoft: Quality Controls</t>
  </si>
  <si>
    <t>868a2va0z
868a2v6fp</t>
  </si>
  <si>
    <t>A2R Metrology: IndySoft</t>
  </si>
  <si>
    <t>868a2v85p
868a2v8v8
868a2v7g8
868a2va41
868a2v5f9
868a2v9xn
868a2vaa2
868a2vaba
868a2v5uw
868a2va1x
868a2v7d6</t>
  </si>
  <si>
    <t>A2R Metrology: IndySoft: External Vendors</t>
  </si>
  <si>
    <t>868a2v6ak
868a2v8n8</t>
  </si>
  <si>
    <t>A2R Metrology: IndySoft: Calibration Event</t>
  </si>
  <si>
    <t>A2R Metrology: Asset Management</t>
  </si>
  <si>
    <t>868agv0xr
868agv09p
868aguzhk
868aguyvk</t>
  </si>
  <si>
    <t>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
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t>
  </si>
  <si>
    <t>A2R Metrology: Calibration Requests</t>
  </si>
  <si>
    <t>868a2vau9
868a2v71f</t>
  </si>
  <si>
    <t>PTP Supply Chain: Source Inspections &amp; Monitoring - OL</t>
  </si>
  <si>
    <t>868c0vw6u
868c0vw6r
868c0vynd
868c0vz60</t>
  </si>
  <si>
    <t>Buyer: https://app.clickup.com/t/868cjcmpy)
Expeditor: https://app.clickup.com/t/868cjcx3w)</t>
  </si>
  <si>
    <t>868a2vbdq
868a2vbpn
868a2vanz
868a2vbdx
868a2v8r3
868a2v895
868a2vbkd</t>
  </si>
  <si>
    <t>Buyer: https://app.clickup.com/t/868cjcmpy)
Requisition Approver: https://app.clickup.com/t/868cje2vz)
Requisitioner: https://app.clickup.com/t/868cje356)
Expeditor: https://app.clickup.com/t/868cjcx3w)
Compliance (PTP): https://app.clickup.com/t/868cjcrn9)
Supplier: https://app.clickup.com/t/868cje78b)</t>
  </si>
  <si>
    <t>Requestor / Requisitioner: https://app.clickup.com/t/868cje2p3)</t>
  </si>
  <si>
    <t>PTS Prod Ops: Generate Workflows</t>
  </si>
  <si>
    <t>868b40t0u
868b40td6
868b40tm4</t>
  </si>
  <si>
    <t>868b41eng
868b41f16</t>
  </si>
  <si>
    <t>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t>
  </si>
  <si>
    <t>PTS Prod Ops: Network Demand Load</t>
  </si>
  <si>
    <t>868b48g3w
868b48gg2</t>
  </si>
  <si>
    <t>Demand Planner (BOM Planners): https://app.clickup.com/t/868cjcw80)
Master Scheduler: https://app.clickup.com/t/868cjdh1j)
IE/ME: https://app.clickup.com/t/868cjd51f)
PP&amp;C (Prod): https://app.clickup.com/t/868cjdr7z)
Production Planner: https://app.clickup.com/t/868cjdtde)
Assembly Mgr: https://app.clickup.com/t/868cjcgzx)
MFG Supervisor: https://app.clickup.com/t/868cjdhu5)
Technician (PTS): https://app.clickup.com/t/868cmejxp)
Master Data Specialist**: https://app.clickup.com/t/868cjdged)</t>
  </si>
  <si>
    <t xml:space="preserve">The SME for this L3 is Alisha Darwent (Identified by Richelle Raley 12/10/24)  </t>
  </si>
  <si>
    <t>Production Planner: https://app.clickup.com/t/868cjdtde)</t>
  </si>
  <si>
    <t>PTS DYNSCH: Plant Admin - OL</t>
  </si>
  <si>
    <t>868ck6wxz
868ck6xkb</t>
  </si>
  <si>
    <t>868b41cnc
868b41dau
868b41dmn
868b41dt2
868b41ea0
868b41fkt
868b41fw9</t>
  </si>
  <si>
    <t>R2R Tax Accounting: Vertex-RoW: Indirect Tax Determination Engine</t>
  </si>
  <si>
    <t>868d4cx1w
868d4czqp
868d4czun
868d4czxf
868d4d05d
868d4d0em
868d4d0pz
868d4d0tt
868d4d12c
868d4d167
868d4d1bt
868d4d1gt
868d4d1mq
868d4d1tg
868d4d1xf</t>
  </si>
  <si>
    <t>Tax Approver: https://app.clickup.com/t/868cqary8)
Tax Application Administrator: https://app.clickup.com/t/868cqarx2)
Tax Analyst: https://app.clickup.com/t/868cje8w4)</t>
  </si>
  <si>
    <t>SUS Perform Maintenance: Service Orders - OL</t>
  </si>
  <si>
    <t>868de3cgk
868de395t
868de3dwc
868de3eat
868de3epv</t>
  </si>
  <si>
    <t>A2R Metrology: Asset Receiving</t>
  </si>
  <si>
    <t>PTP Supply Chain: Lean Request Approval - OL</t>
  </si>
  <si>
    <t>PTP Supply Chain: Schedule Management - OL</t>
  </si>
  <si>
    <t>868dpzyw6
868dpzywc</t>
  </si>
  <si>
    <t>PTP Supply Chain: Creating &amp; Maintaining Text Keys &amp; Clauses - OL</t>
  </si>
  <si>
    <t xml:space="preserve">L3/Course added by Matt Berinato 4.24.25  </t>
  </si>
  <si>
    <t>868dq4jnf
868dq4jnh
868dq4jne</t>
  </si>
  <si>
    <t>868dq503k
868dq503n
868dq503m
868dq51je</t>
  </si>
  <si>
    <t>PTP Supply Chain: Returning Hardware to Suppliers - OL</t>
  </si>
  <si>
    <t>868dq51z8
868dq51z9
868dq51z6</t>
  </si>
  <si>
    <t>PTP Supply Chain: Purchase Order Approval Delegation of Authority (Workflow Approvals) - OL</t>
  </si>
  <si>
    <t>868dq85zv
868dq85zp</t>
  </si>
  <si>
    <t>PTP Supply Chain: Creating an Acquisition Compliance Folder (ACF) - OL</t>
  </si>
  <si>
    <t>A2R Metrology: Asset Management: Reprinting Calibration Label (R1) - SB</t>
  </si>
  <si>
    <t>A2R Metrology: Asset Management: Lean Requests for Materials and External Vendor Services (R1) - SB</t>
  </si>
  <si>
    <t>A2R Metrology: Asset Management: Using the Asset Management Customer Portal (R1 &amp; R2) - SB</t>
  </si>
  <si>
    <t>A2R Metrology: Asset Management: Generating Reports on the Customer Portal (R1 &amp; R2) - SB</t>
  </si>
  <si>
    <t>A2R Metrology: Asset Receiving: Asset Receiving</t>
  </si>
  <si>
    <t>A2R Metrology: Calibration Request (Exit): Customer Request to Override Exit Calibration - SB</t>
  </si>
  <si>
    <t>A2R Metrology: Calibration Request (Exit): Verify if Item Requires an Exit Calibration - SB</t>
  </si>
  <si>
    <t>A2R Metrology: Calibration Request (Exit): Request Exit Calibration - SB</t>
  </si>
  <si>
    <t>A2R Metrology: Calibration Requests: Customer Request for Expedited Calibration Services - SB</t>
  </si>
  <si>
    <t>A2R Metrology: Calibration Requests: Submit Calibration Requests - SB</t>
  </si>
  <si>
    <t>A2R Metrology: IndySoft: Rejections - SB</t>
  </si>
  <si>
    <t>A2R Metrology: IndySoft: Asset Receiving - QRG</t>
  </si>
  <si>
    <t>A2R Metrology: IndySoft: Partial Calibrate (Interim) Event - SB</t>
  </si>
  <si>
    <t>A2R Metrology: IndySoft: Risk Identification Notices - SB</t>
  </si>
  <si>
    <t>A2R Metrology: IndySoft: Return to Customer - SB</t>
  </si>
  <si>
    <t>A2R Metrology: IndySoft: Repairs - SB</t>
  </si>
  <si>
    <t>A2R Metrology: IndySoft: Limitations - QRG</t>
  </si>
  <si>
    <t>A2R Metrology: IndySoft: Lab Transfers - SB</t>
  </si>
  <si>
    <t>A2R Metrology: IndySoft: Holds - SB</t>
  </si>
  <si>
    <t>A2R Metrology: IndySoft: Procedure Development and Approval - SB</t>
  </si>
  <si>
    <t>A2R Metrology: IndySoft: Calibration Process - SB</t>
  </si>
  <si>
    <t>A2R Metrology: IndySoft Overview: Process Flow - SB</t>
  </si>
  <si>
    <t>A2R Metrology: IndySoft Overview: Views - QRG</t>
  </si>
  <si>
    <t>A2R Metrology: IndySoft: Asset Creation Records: Approve New Asset Creation - SB</t>
  </si>
  <si>
    <t>A2R Metrology: IndySoft: Asset Creation Records: Modify Existing Asset Record - SB</t>
  </si>
  <si>
    <t>A2R Metrology: IndySoft: Calibration Event: Calibrations - SB</t>
  </si>
  <si>
    <t>A2R Metrology: IndySoft: External Vendors: Vendor Process - SB</t>
  </si>
  <si>
    <t>A2R Metrology: IndySoft: External Vendors: Vendor Approval - SB - Possible automated process</t>
  </si>
  <si>
    <t>A2R Metrology: IndySoft: Quality Controls: Quality Event - SB</t>
  </si>
  <si>
    <t>A2R Metrology: IndySoft: Quality Controls: Peer Reviews - SB</t>
  </si>
  <si>
    <t>A2R Metrology: Limitation Requests: Request Limitation Approval from Customer - SB</t>
  </si>
  <si>
    <t>A2R Metrology: Limitation Requests: Metrology-Initiated Limitation Request - SB</t>
  </si>
  <si>
    <t>A2R Metrology: Limitation Requests: Customer-Initiated Limitation Request - SB</t>
  </si>
  <si>
    <t>A2R Metrology: Limitation Requests: Review Limitation Request from Customer - SB</t>
  </si>
  <si>
    <t>A2R Metrology: Metrology and Calibration Troubleshooting: Metrology Contact List - SB</t>
  </si>
  <si>
    <t>A2R Metrology: Metrology and Calibration Troubleshooting: Metrology User Training - SB</t>
  </si>
  <si>
    <t>A2R Metrology: Metrology and Calibration Troubleshooting: Navigation and Overview Required for this Group - SB</t>
  </si>
  <si>
    <t>A2R Metrology: Metrology and Calibration Troubleshooting: Customer Desires to Submit Feedback to Metrology - SB</t>
  </si>
  <si>
    <t>A2R Metrology: SAP to S/4 System: Changes to the Property Management System: Change Calibration Responsible Individual - SB</t>
  </si>
  <si>
    <t>A2R Metrology: SAP to S/4 System: Changes to the Property Management System: Validate Charge Number for Calibration Service - OL</t>
  </si>
  <si>
    <t>A2R Metrology: SAP to S/4 System: Changes to the Property Management System: Validate Loss, Theft, Damage, or Destruction of an Item (LDDT) - QRG</t>
  </si>
  <si>
    <t>A2R Metrology: SAP to S/4 System: Changes to the Property Management System: Add New Category "O" Calibrated Item - SB</t>
  </si>
  <si>
    <t>A2R Metrology: SAP to S/4 System: Changes to the Property Management System: Verify Item Usage Prior to Calibration Service - OL</t>
  </si>
  <si>
    <t>PLP Incurred Cost Claim: Tracing Adjustments - SB</t>
  </si>
  <si>
    <t xml:space="preserve">Cognitus test system build still in progress as of 1.13.25, no test scripts available.  </t>
  </si>
  <si>
    <t>PLP Incurred Cost Claim: Resolving Discrepancies - SB</t>
  </si>
  <si>
    <t>PLP Incurred Cost Claim: Documenting Resolution &amp; Updates - SB</t>
  </si>
  <si>
    <t>PLP Incurred Cost Claim: Run Validation - SB</t>
  </si>
  <si>
    <t>PLP Incurred Cost Claim: Query an Existing Validation - SB</t>
  </si>
  <si>
    <t>PLP Incurred Cost Claim: Accessing Cognitus - SB</t>
  </si>
  <si>
    <t>PLP Incurred Cost Claim: Selecting Parameters - SB</t>
  </si>
  <si>
    <t>PLP Incurred Cost Claim: Run an ICC Report - SB</t>
  </si>
  <si>
    <t>PLP Incurred Cost Claim: View Report Outputs - SB</t>
  </si>
  <si>
    <t>PTP Supply Chain: Convert PR to PO/STO Manually - SB</t>
  </si>
  <si>
    <t>PTP Supply Chain: Create/Amend Purchase Order - SB</t>
  </si>
  <si>
    <t>PTP Supply Chain: Create Rules for Auto Flow - SB</t>
  </si>
  <si>
    <t>PTP Supply Chain: Request a New Clause or Text Key - SB</t>
  </si>
  <si>
    <t>PTP Supply Chain: Create/Maintain a New Clause or Text Key - SB</t>
  </si>
  <si>
    <t>PTP Supply Chain: Document the Reason for Rejection - SB</t>
  </si>
  <si>
    <t>PTP Supply Chain: Amend the Purchase Requisition - SB</t>
  </si>
  <si>
    <t>PTP Supply Chain: Complete the PR Firming Process and Capture Required Information - SB</t>
  </si>
  <si>
    <t>PTP Supply Chain: Create an Acquisition Compliance Folder - SB</t>
  </si>
  <si>
    <t>PTP Supply Chain: Process LR Line (WBS) by Finance - SB</t>
  </si>
  <si>
    <t>Expeditor: https://app.clickup.com/t/868cjcx3w)
Requisitioner: https://app.clickup.com/t/868cje356)
Requisition Approver: https://app.clickup.com/t/868cje2vz)
Buyer: https://app.clickup.com/t/868cjcmpy)</t>
  </si>
  <si>
    <t>PTP Supply Chain: Process LR Line Item by ESH/HazMat Mgr or Plant Mgr - SB</t>
  </si>
  <si>
    <t>PTP Supply Chain: Set Line Item Rejection Indicator (if coming from Plant Mgr) - SB</t>
  </si>
  <si>
    <t>PTP Supply Chain: Set Line Item Rejection Indicator (if LR Line is Rejected) - SB</t>
  </si>
  <si>
    <t>PTP Supply Chain: Process LR Line (Cost Center) by Finance - SB</t>
  </si>
  <si>
    <t>Adjust for P-Card Policy Deviation - SB</t>
  </si>
  <si>
    <t>Approve P-Card Order and Send Catalog Order to Supplier - SB</t>
  </si>
  <si>
    <t>PTP Supply Chain: Order from Catalog after Lean Request Approval - SB</t>
  </si>
  <si>
    <t>PTP Supply Chain: Mass Upload Long Term Agreement - SB</t>
  </si>
  <si>
    <t>PTP Supply Chain: Create Source List - SB</t>
  </si>
  <si>
    <t>PTP Supply Chain: Manually Create Long Term Agreement - SB</t>
  </si>
  <si>
    <t>PTP Supply Chain: Approve Agreement - SB</t>
  </si>
  <si>
    <t>PTP Supply Chain: Initiate Request in Lean Request (Customer) - QRG</t>
  </si>
  <si>
    <t>PTP Supply Chain: Create Lean Request - SB</t>
  </si>
  <si>
    <t>PTP Supply Chain: Initiate Lean Request in S/4HANA for Services or Materials - SB</t>
  </si>
  <si>
    <t>PTP Supply Chain: Adjust for P-Card Policy Deviation - SB</t>
  </si>
  <si>
    <t>PTP Supply Chain: Approve P-Card Order and Send Catalog Order to Supplier - SB</t>
  </si>
  <si>
    <t>PTP Supply Chain: Send Rejection to Appropriate Purchase Document - SB</t>
  </si>
  <si>
    <t>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t>
  </si>
  <si>
    <t>PTP Supply Chain: Send Confirmation to Appropriate Purchase Document - SB</t>
  </si>
  <si>
    <t>PTP Supply Chain: Request Expedited Delivery with Expediting Reason Code - SB</t>
  </si>
  <si>
    <t>PTP Supply Chain: Cancel PO Line(s) - SB</t>
  </si>
  <si>
    <t>PTP Supply Chain: Amend PO Item Schedule Date - SB</t>
  </si>
  <si>
    <t>PTP Supply Chain: Apply Expedited Fee to Item - SB</t>
  </si>
  <si>
    <t>PTP Supply Chain: Enter Reason Codes for Expediting Header - SB</t>
  </si>
  <si>
    <t>PTP Supply Chain: Enter PO Change Approval - SB</t>
  </si>
  <si>
    <t>PTP Supply Chain: Compliance Approval - SB</t>
  </si>
  <si>
    <t>PTP Supply Chain: Verify that All Materials are Delivered - SB</t>
  </si>
  <si>
    <t>PTP Supply Chain: Verify that All Line Items are Paid - SB</t>
  </si>
  <si>
    <t>PTP Supply Chain: Complete the Acquisition Procedures Closing Contract Process - SB</t>
  </si>
  <si>
    <t>PTP Supply Chain: Upload Closeout Documentation and Mark PO Closure Complete - SB</t>
  </si>
  <si>
    <t>PTP Supply Chain: Release Purchase Document (PO/SA) - SB</t>
  </si>
  <si>
    <t>PTP Supply Chain: Approve PO Delivery Schedule Deviations - SB</t>
  </si>
  <si>
    <t>PTP Supply Chain: Monitor Demand-Driven Replenishment (MD04) - SB</t>
  </si>
  <si>
    <t>PTP Supply Chain: Monitor Depletion of Service POs - SB</t>
  </si>
  <si>
    <t>PTP Supply Chain: Manage Purchase Orders - SB</t>
  </si>
  <si>
    <t>PTP Supply Chain: Process Overdue Purchase Items - SB</t>
  </si>
  <si>
    <t>PTP Supply Chain: Maintain PO Average Delivery Time - SB</t>
  </si>
  <si>
    <t>PTP Supply Chain: Maintain Spend Variants - SB</t>
  </si>
  <si>
    <t>PTP Supply Chain: Monitor PO Down Payments - SB</t>
  </si>
  <si>
    <t>PTP Supply Chain: Develop Business Rule for Firming a New PR - SB</t>
  </si>
  <si>
    <t>PTP Supply Chain: Adjust the Unfirmed PR as Needed - SB</t>
  </si>
  <si>
    <t>PTP Supply Chain: Generate a Return Purchase Order - SB</t>
  </si>
  <si>
    <t>PTP Supply Chain: Review Quality Defect Data - SB</t>
  </si>
  <si>
    <t>PTP Supply Chain: Generate a Return Purchase Requisition - SB</t>
  </si>
  <si>
    <t>PTP Supply Chain: Approve Purchase Order or Sales Agreement - SB</t>
  </si>
  <si>
    <t>PTP Supply Chain: Use Mass Update Delivery Date Tool to Make Date Changes - SB</t>
  </si>
  <si>
    <t>PTP Supply Chain: Monitor FAI - SB</t>
  </si>
  <si>
    <t>PTP Supply Chain: Manage Source Inspections Worklist - SB</t>
  </si>
  <si>
    <t>PTP Supply Chain: Monitor Supplier Confirmations - SB</t>
  </si>
  <si>
    <t>PTP Supply Chain: Monitor Receipt of Order Acknowledgement - SB</t>
  </si>
  <si>
    <t>PTP Supply Chain: Select &amp;/or Group PRs for Sourcing Event - SB</t>
  </si>
  <si>
    <t>PTP Supply Chain: Initiate Sourcing Event Based on PR - SB</t>
  </si>
  <si>
    <t>PTP Supply Chain: Update MCE Estimates with Sourcing Event Data or Contract Data - SB</t>
  </si>
  <si>
    <t>PTS DYNSCH: View Dashboard Metrics &amp; APS Skills Score - SB</t>
  </si>
  <si>
    <t>PTS DYNSCH: Calculate Skills Score - SB</t>
  </si>
  <si>
    <t>PTS DYNSCH: Analyze Reports - SB</t>
  </si>
  <si>
    <t>PTS DYNSCH: Action Reports - SB</t>
  </si>
  <si>
    <t>PTS DYNSCH: Review Ability to Loan Any Operator Within Plant - SB</t>
  </si>
  <si>
    <t>PTS DYNSCH: Supervisor Association to Work Center - SB</t>
  </si>
  <si>
    <t>PTS DYNSCH: Production Scheduling Mgmt - OL</t>
  </si>
  <si>
    <t>PTS DYNSCH: Verify Coverage for Other Supervisor - SB</t>
  </si>
  <si>
    <t>PTS DYNSCH: View Roster, Status Check, Loaned Resources, &amp; Issues - SB</t>
  </si>
  <si>
    <t>PTS DYNSCH: View &amp; Edit Operator Work Center Assignments - SB</t>
  </si>
  <si>
    <t>PTS DYNSCH: Receive Operator Atlas Certifications and Optimize Data - SB</t>
  </si>
  <si>
    <t>PTS DYNSCH: Run/Validate Optimizer Output - SB</t>
  </si>
  <si>
    <t>PTS DYNSCH: Validate &amp; Adjust Operator Schedule - SB</t>
  </si>
  <si>
    <t>PTS DYNSCH: Validate and Adjust Partial PO - SB</t>
  </si>
  <si>
    <t>PTS Prod Ops: Create Purchase Requisition - QRG</t>
  </si>
  <si>
    <t>PTS Prod Ops: Release Requisition - QRG</t>
  </si>
  <si>
    <t>PTS Prod Ops: Basic Data View - QRG</t>
  </si>
  <si>
    <t>PTS Prod Ops: Classification View - QRG</t>
  </si>
  <si>
    <t>PTS Prod Ops: Sales Order - QRG</t>
  </si>
  <si>
    <t>PTS Prod Ops: MRP - QRG</t>
  </si>
  <si>
    <t>PTS Prod Ops: WMIM View - QRG</t>
  </si>
  <si>
    <t>PTS Prod Ops: Quality Management View - QRG</t>
  </si>
  <si>
    <t>PTS Prod Ops: Finance View - QRG</t>
  </si>
  <si>
    <t>PTS Prod Ops: Create Supply Object - SB</t>
  </si>
  <si>
    <t>PTS Prod Ops: Save the Network - SB</t>
  </si>
  <si>
    <t>PTS Prod Ops: RUN MRP (Requirement) - QRG</t>
  </si>
  <si>
    <t>PTS Prod Ops: Generate Unreleased Purchase Requisitions - QRG</t>
  </si>
  <si>
    <t>PTS Prod Ops: Generate Planned Orders - QRG</t>
  </si>
  <si>
    <t>PTS Prod Ops: Actions Workbench - QRG</t>
  </si>
  <si>
    <t>PTS Prod Ops: Request Approval to Transfer Available Stock - QRG</t>
  </si>
  <si>
    <t>PTS Prod Ops: In Plant Transfer - QRG</t>
  </si>
  <si>
    <t>PTS Prod Ops: Generate &amp; Release STO - QRG</t>
  </si>
  <si>
    <t>PTS Prod Ops: Set Material Status to Inactive - QRG</t>
  </si>
  <si>
    <t>PTS Prod Ops: Generate Workflows - QRG</t>
  </si>
  <si>
    <t>PTS Prod Ops: Set Material Status to Active - QRG</t>
  </si>
  <si>
    <t>PTS Prod Ops: Demand Authorization Received (PD, PMI, MPS, Safety Stock)- SB</t>
  </si>
  <si>
    <t>PTS Prod Ops: Order Creation &amp; Release - SB</t>
  </si>
  <si>
    <t>R2R Cost Accounting: Review &amp; Correct Financial Postings: Review Costs &amp; Determine if Additional Cost Movement Required - QRG</t>
  </si>
  <si>
    <t>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t>
  </si>
  <si>
    <t>R2R Cost Accounting: Review &amp; Correct Financial Postings: Review Project Results Analysis - QRG</t>
  </si>
  <si>
    <t>R2R Cost Accounting: Review &amp; Correct Financial Postings: Submit Labor Cost Transfer (LCT) Request - SB</t>
  </si>
  <si>
    <t>Cost Accounting Payroll Maintenance: https://app.clickup.com/t/868d5dta7)
Cost Accounting - Payroll accounting: https://app.clickup.com/t/868cjcukc)
Cost Accounting Master Data Maintenance: https://app.clickup.com/t/868cjcvd9)
SAP Support Organization: https://app.clickup.com/t/868cje4md)
Financial Master Data Steward: https://app.clickup.com/t/868cjczba)
Overhead Analyst: https://app.clickup.com/t/868cjdk18)
Colle: https://app.clickup.com/t/868cjcrbw)</t>
  </si>
  <si>
    <t>R2R Financial Accounting: Cash Document Matching: Begin Standard Clearing Process - SB</t>
  </si>
  <si>
    <t>R2R Financial Accounting: Cash Document Matching: Collect Open Invoices and Unmatched Payments - SB</t>
  </si>
  <si>
    <t>R2R Financial Accounting: Cash Document Matching: Review Matched Results - SB</t>
  </si>
  <si>
    <t>R2R Financial Accounting: Cash Document Matching: Manual Reprocessing - SB</t>
  </si>
  <si>
    <t>R2R Financial Accounting: Cash Document Matching: Schedule AP/AR Jobs: Create Templates for Bank Statement Reprocessing Rules - SB</t>
  </si>
  <si>
    <t>R2R Financial Accounting: Cash Document Matching: Analyze and Adopt Reprocessing Rule Proposals - SB</t>
  </si>
  <si>
    <t>R2R Financial Accounting: Cash Document Matching: Apply Reprocessing Rules - SB</t>
  </si>
  <si>
    <t>R2R Tax Accounting: Manage Business Licenses: Gather Asset Class Data by Location - QRG</t>
  </si>
  <si>
    <t>R2R Tax Accounting: Manage Business Licenses: Gather Gross Receipts by Jurisdiction - QRG</t>
  </si>
  <si>
    <t>R2R Tax Accounting: Non-US VAT/GST/Other Indirect Tax Return Compliance &amp; Reporting: Obtain Additional Data on Reportable Transactions - QRG</t>
  </si>
  <si>
    <t>R2R Tax Accounting: Non-US VAT/GST/Other Indirect Tax Return Compliance &amp; Reporting: Generate Payment Requests - SB</t>
  </si>
  <si>
    <t>R2R Tax Accounting: Non-US VAT/GST/Other Indirect Tax Return Compliance &amp; Reporting: Generate Detail Reports from SAP - QRG</t>
  </si>
  <si>
    <t>R2R Tax Accounting: Non-US VAT/GST/Other Indirect Tax Return Compliance &amp; Reporting: Reconcile Tax Liability Accounts - SB</t>
  </si>
  <si>
    <t>R2R Tax Accounting: Non-US VAT/GST/Other Indirect Tax Return Compliance &amp; Reporting: Generate GL VAT Liability - QRG</t>
  </si>
  <si>
    <t>R2R Tax Accounting:  Indirect Tax Determination Engine: Create Tax Pre-Calculation Rules - SB</t>
  </si>
  <si>
    <t>R2R Tax Accounting: Indirect Tax Determination Engine: Maintain Customer Tax Certificates - SB</t>
  </si>
  <si>
    <t>External Customer/Billing Treasury: https://app.clickup.com/t/868cqatdu)
Tax Approver: https://app.clickup.com/t/868cqary8)
Tax Analyst: https://app.clickup.com/t/868cje8w4)
Tax Application Administrator: https://app.clickup.com/t/868cqarx2)</t>
  </si>
  <si>
    <t>R2R Tax Accounting: Indirect Tax Determination Engine: Confirm Master Data Elements (Tax Jurisdiction, Material Types, etc.) - SB</t>
  </si>
  <si>
    <t>R2R Tax Accounting: Indirect Tax Determination Engine: Determine Nature of Supply - SB</t>
  </si>
  <si>
    <t>R2R Tax Accounting: Indirect Tax Determination Engine: Determine Taxing Jurisdiction - SB</t>
  </si>
  <si>
    <t>R2R Tax Accounting: Indirect Tax Determination Engine: Determine Time of Supply - SB</t>
  </si>
  <si>
    <t>R2R Tax Accounting: Vertex-Americas: Indirect Tax Determination Engine: Check Applicability - SB</t>
  </si>
  <si>
    <t>R2R Tax Accounting: Vertex-Americas: Indirect Tax Determination Engine: Customer Exemption/Zero-rate, Where Rules Apply - SB</t>
  </si>
  <si>
    <t>Tax Application Administrator: https://app.clickup.com/t/868cqarx2)</t>
  </si>
  <si>
    <t>R2R Tax Accounting: Vertex-Americas: Indirect Tax Determination Engine: Apply Reduced or Super Reduced Rate - SB</t>
  </si>
  <si>
    <t>R2R Tax Accounting: Vertex-Americas: Indirect Tax Determination Engine: LM Exemption/Zero-rate, Where Rules Apply - SB</t>
  </si>
  <si>
    <t>R2R Tax Accounting: Vertex-Americas: Indirect Tax Determination Engine: Perform Tax Calculation and Return Values - SB</t>
  </si>
  <si>
    <t>R2R Tax Accounting: Vertex-Americas: Indirect Tax Determination Engine: Send Tax Results to SAP S/4 - SB</t>
  </si>
  <si>
    <t>R2R Tax Accounting: Vertex-Americas: Indirect Tax Determination Engine: Post Transaction to the Vertex Tax Journal  - SB</t>
  </si>
  <si>
    <t>R2R Tax Accounting: Vertex-Americas: Indirect Tax Determination Engine: Distribute Tax Certificates if Applicable - SB</t>
  </si>
  <si>
    <t>R2R Tax Accounting: Vertex-RoW: Canadian GST Compliance and Reporting: Activate/Deactivate New Returns or Locations (as Required) - SB</t>
  </si>
  <si>
    <t>R2R Tax Accounting: Vertex-RoW: Canadian GST Compliance and Reporting: Identify Tax Regulation Changes/Business Changes - SB</t>
  </si>
  <si>
    <t>R2R Tax Accounting: Vertex-RoW: Canadian GST Compliance and Reporting: Update Tax Engine Mapping and Calculation Rules - SB</t>
  </si>
  <si>
    <t>R2R Tax Accounting: Vertex-RoW: Canadian GST Compliance and Reporting: Generate Detail Reports from Tax Engine - SB</t>
  </si>
  <si>
    <t>R2R Tax Accounting: Vertex-RoW: Canadian GST Compliance and Reporting: Generate Tax Engine Registry File - SB</t>
  </si>
  <si>
    <t>R2R Tax Accounting: Vertex-RoW: Canadian GST Compliance and Reporting: Obtain Additional Data on Reportable Transactions - SB</t>
  </si>
  <si>
    <t>R2R Tax Accounting: Vertex-RoW: Canadian GST Compliance and Reporting: Reconcile Tax Reports to GlL - SB</t>
  </si>
  <si>
    <t>R2R Tax Accounting: Vertex-RoW: Canadian GST Compliance and Reporting: Review Tax Data &amp; Adjust (as Required) - SB</t>
  </si>
  <si>
    <t>R2R Tax Accounting: Vertex-RoW: Canadian GST Compliance and Reporting: Import Raw Data &amp; Adjustments into tax Compliance Software - SB</t>
  </si>
  <si>
    <t>R2R Tax Accounting: Vertex-RoW: Canadian GST Compliance and Reporting: Run Error Log, Credit Report, NR Report - SB</t>
  </si>
  <si>
    <t>R2R Tax Accounting: Vertex-RoW: Canadian GST Compliance and Reporting: Calculate and Input Manual Prepayments - SB</t>
  </si>
  <si>
    <t>R2R Tax Accounting: Vertex-RoW: Canadian GST Compliance and Reporting: Finalize Tax Returns Supported by Compliance Software - SB</t>
  </si>
  <si>
    <t>R2R Tax Accounting: Vertex-RoW: Canadian GST Compliance and Reporting: Prepare Tax Returns Manually - SB</t>
  </si>
  <si>
    <t>R2R Tax Accounting: Vertex-RoW: Canadian GST Compliance and Reporting: Reconcile Tax Return Payments to G/L - SB</t>
  </si>
  <si>
    <t>R2R Tax Accounting: Vertex-RoW: Canadian GST Compliance and Reporting: Submit Returns &amp; Payments to Review - SB</t>
  </si>
  <si>
    <t>R2R Tax Accounting: Vertex-RoW: Canadian GST Compliance and Reporting: Review and Approve Returns &amp; Payments - SB</t>
  </si>
  <si>
    <t>R2R Tax Accounting: Vertex-RoW: Canadian GST Compliance and Reporting: Sign Returns - SB</t>
  </si>
  <si>
    <t>R2R Tax Accounting: Vertex-RoW: Canadian GST Compliance and Reporting: File Tax Returns - SB</t>
  </si>
  <si>
    <t>R2R Tax Accounting: Vertex-RoW: Indirect Tax Determination Engine: Create Tax Pre-Calculation Rules</t>
  </si>
  <si>
    <t>Tax Analyst: https://app.clickup.com/t/868cje8w4)
Tax Application Administrator: https://app.clickup.com/t/868cqarx2)
Tax Approver: https://app.clickup.com/t/868cqary8)</t>
  </si>
  <si>
    <t>R2R Tax Accounting: Vertex-RoW: Indirect Tax Determination Engine: Confirm Master Data Elements</t>
  </si>
  <si>
    <t>Tax Application Administrator: https://app.clickup.com/t/868cqarx2)
Tax Approver: https://app.clickup.com/t/868cqary8)
Tax Analyst: https://app.clickup.com/t/868cje8w4)</t>
  </si>
  <si>
    <t>R2R Tax Accounting: Vertex-RoW: Indirect Tax Determination Engine: Determine Nature of Supply</t>
  </si>
  <si>
    <t>R2R Tax Accounting: Vertex-RoW: Indirect Tax Determination Engine: Determine Taxing Jurisdiction</t>
  </si>
  <si>
    <t>R2R Tax Accounting: Vertex-RoW: Indirect Tax Determination Engine: Determine Time of Supply</t>
  </si>
  <si>
    <t>R2R Tax Accounting: Vertex-RoW: Indirect Tax Determination Engine: Check Applicability</t>
  </si>
  <si>
    <t>R2R Tax Accounting: Vertex-RoW: Indirect Tax Determination Engine: Customer Exemption/zero-rate</t>
  </si>
  <si>
    <t>R2R Tax Accounting: Vertex-RoW: Indirect Tax Determination Engine: Apply Standard VAT Rate</t>
  </si>
  <si>
    <t>R2R Tax Accounting: Vertex-RoW: Indirect Tax Determination Engine: Apply Reduced or Super-Reduced Rate</t>
  </si>
  <si>
    <t>R2R Tax Accounting: Vertex-RoW: Indirect Tax Determination Engine: Confirm Application of VAT Withholding</t>
  </si>
  <si>
    <t>R2R Tax Accounting: Vertex-RoW: Indirect Tax Determination Engine: LM Exemption/zero-rate</t>
  </si>
  <si>
    <t>R2R Tax Accounting: Vertex-RoW: Indirect Tax Determination Engine: Confirm VAT Recoverability and Potential Limitations</t>
  </si>
  <si>
    <t>R2R Tax Accounting: Vertex-RoW: Indirect Tax Determination Engine: Perform Tax Calculation and Return Values</t>
  </si>
  <si>
    <t>R2R Tax Accounting: Vertex-RoW: Indirect Tax Determination Engine: Send Tax Results to SAP S/4</t>
  </si>
  <si>
    <t>R2R Tax Accounting: Vertex-RoW: Indirect Tax Determination Engine: Post Transaction to the Vertex Tax Journal</t>
  </si>
  <si>
    <t>R2R Tax Accounting: Vertex-RoW: Non-US VAT/GST/Other Indirect Tax Return Compliance &amp; Reporting: Maintain and Update Tax Engine - QRG</t>
  </si>
  <si>
    <t>Tax Application Administrator: https://app.clickup.com/t/868cqarx2)
Tax Analyst: https://app.clickup.com/t/868cje8w4)
Tax Approver: https://app.clickup.com/t/868cqary8)</t>
  </si>
  <si>
    <t>R2R Tax Accounting: Vertex-RoW: Non-US VAT/GST/Other Indirect Tax Return Compliance &amp; Reporting: Maintain and Update Tax Compliance Software - QRG</t>
  </si>
  <si>
    <t>R2R Tax Accounting: Vertex-RoW: Non-US VAT/GST/Other Indirect Tax Return Compliance &amp; Reporting: Activate/Deactivate New Returns or Locations (As Required) - QRG</t>
  </si>
  <si>
    <t>R2R Tax Accounting: Vertex-RoW: Non-US VAT/GST/Other Indirect Tax Return Compliance &amp; Reporting: Identify Tax Regulation Changes/Business Changes - QRG</t>
  </si>
  <si>
    <t>R2R Tax Accounting: Vertex-RoW: Non-US VAT/GST/Other Indirect Tax Return Compliance &amp; Reporting: Update Tax Engine Mapping and Calculation Rules - QRG</t>
  </si>
  <si>
    <t>R2R Tax Accounting: Vertex-RoW: Non-US VAT/GST/Other Indirect Tax Return Compliance &amp; Reporting: Reconcile Tax Reports to G/L - QRG</t>
  </si>
  <si>
    <t>R2R Tax Accounting: Vertex-RoW: Non-US VAT/GST/Other Indirect Tax Return Compliance &amp; Reporting: Upload Data Into Tax Compliance Software - QRG</t>
  </si>
  <si>
    <t>R2R Tax Accounting: Vertex-RoW: Non-US VAT/GST/Other Indirect Tax Return Compliance &amp; Reporting: Review Tax Data &amp; Adjust (as Required) - QRG</t>
  </si>
  <si>
    <t>R2R Tax Accounting: Vertex-RoW: Non-US VAT/GST/Other Indirect Tax Return Compliance &amp; Reporting: Add Additional Details or Carry Forward Credits (as Required) - QRG</t>
  </si>
  <si>
    <t>R2R Tax Accounting: Vertex-RoW: Non-US VAT/GST/Other Indirect Tax Return Compliance &amp; Reporting: Review Draft Returns/Reports - QRG</t>
  </si>
  <si>
    <t>R2R Tax Accounting: Vertex-RoW: Non-US VAT/GST/Other Indirect Tax Return Compliance &amp; Reporting: Generate Data Error Log - QRG</t>
  </si>
  <si>
    <t>R2R Tax Accounting: Vertex-RoW: Non-US VAT/GST/Other Indirect Tax Return Compliance &amp; Reporting: Finalize Tax Returns/Reports - QRG</t>
  </si>
  <si>
    <t>R2R Tax Accounting: Vertex: RoW: Non-US VAT/GST/Other Indirect Tax Return Compliance &amp; Reporting: Correct Errors in Compliance Tool - QRG</t>
  </si>
  <si>
    <t>R2R Tax Accounting: Vertex: RoW: Non-US VAT/GST/Other Indirect Tax Return Compliance &amp; Reporting: Reconcile Tax Return Payments to G/L - QRG</t>
  </si>
  <si>
    <t>R2R Tax Accounting: Vertex: RoW: Non-US VAT/GST/Other Indirect Tax Return Compliance &amp; Reporting: Submit Returns &amp; Payments for Review - QRG</t>
  </si>
  <si>
    <t>R2R Tax Accounting: Vertex-RoW: Non-US VAT/GST/Other Indirect Tax Return Compliance &amp; Reporting: Review and Approve Returns and Payments - QRG</t>
  </si>
  <si>
    <t>R2R Tax Accounting: Vertex-RoW: Non-US VAT/GST/Other Indirect Tax Return Compliance &amp; Reporting: File Tax Returns - QRG</t>
  </si>
  <si>
    <t>SUS Perform Maintenance: Service Orders: Create Service Order in iMRO and Replicated to S4</t>
  </si>
  <si>
    <t>SUS Perform Maintenance: Service Orders: Replicate Service Order to Apriso</t>
  </si>
  <si>
    <t>ALL AREAS SAP S/4HANA: Essentials &amp; Navigation - OL</t>
  </si>
  <si>
    <t xml:space="preserve">Gene assigned to develop the course.   </t>
  </si>
  <si>
    <t>PTS DYNSCH: Intro to Dynamic Scheduling - OL</t>
  </si>
  <si>
    <t>Leadership: https://app.clickup.com/t/868cjddxb)
Floor Management: https://app.clickup.com/t/868cjd0na)
Floor Supervisor: https://app.clickup.com/t/868cjd0t9)
Production Planner: https://app.clickup.com/t/868cjdtde)</t>
  </si>
  <si>
    <t>R2R Product Costing: Introduction to PMMO</t>
  </si>
  <si>
    <t>A2R CLRP: EPPM Administrative Tasks Capital and Overhead TBD-Possibly Add to Overview and Nav</t>
  </si>
  <si>
    <t>868a2v8fc
868a2v5tw</t>
  </si>
  <si>
    <t>PTS Prod Ops: Advanced Demand Load for Repairs/Spares</t>
  </si>
  <si>
    <t>868b48pqh
868b48qa5
868b48qdk
868b48qgu
868b48qpf
868b48quv
868b48r1y
868b48r6r
868b48rck</t>
  </si>
  <si>
    <t>868c6ufk0</t>
  </si>
  <si>
    <t>Template for ILT/VILT Courses</t>
  </si>
  <si>
    <t xml:space="preserve">Please take our SL360 Lockheed template and create a new template for the instructor led courses. Please locate the LM Facilitator Guide on the LM Side (I sent you a link) and make sure that the ILT has the necessary introduction. Model our template after the facilitator guide/PPT they have. 
It should include the following slides (using OUR template)
Welcome slide
Course Guidelines and Expectations
Course Materials
Course Overview
Purpose
Outcomes (objectives)
Course Outline 
Prerequisites &amp; Audience
Change Impacts 
Lesson Title Page/objectives 
Simulation slide 
Assessment - 3-5 questions max 
End of course
</t>
  </si>
  <si>
    <t xml:space="preserve">@Eugene Deloatch   or  @Daniel Die  can you provide a review link for this course?  </t>
  </si>
  <si>
    <t>A2R CLRP: EPPM Administrative Tasks: Updating Maintenance Tables and Dropdown Menus</t>
  </si>
  <si>
    <t>A2R CLRP: EPPM Administrative Tasks: Update Templates and Validations</t>
  </si>
  <si>
    <t>PTS Prod Ops: Load Data Elements- SB</t>
  </si>
  <si>
    <t>PTS Prod Ops: Sales Orders Demand- SB</t>
  </si>
  <si>
    <t>PTS Prod Ops: Validate PIR consumed correctly (report FRICE req) - SB</t>
  </si>
  <si>
    <t>R2R Product Costing: Intro to PMMO - OL</t>
  </si>
  <si>
    <t xml:space="preserve">@Daniel Die  This course has an approved outline and possibly a started storyboard. It is WBT. I will give you the link to the course materials.   </t>
  </si>
  <si>
    <t>Master Data Specialist: https://app.clickup.com/t/868cjdfmx)
SAP Support Organizer: https://app.clickup.com/t/868cje4rw)
Project Accountant (R2R): https://app.clickup.com/t/868cjdyb9)</t>
  </si>
  <si>
    <t>None</t>
  </si>
  <si>
    <t>Tax Accounting: Defend Indirect Tax Audit</t>
  </si>
  <si>
    <t>Accounts Payable: Run Ad hoc Payments: Create Proposal</t>
  </si>
  <si>
    <t>DYNSCH: Dynamic Parameter Reporting &amp; Analytics: Action Reports</t>
  </si>
  <si>
    <t>DYNSCH: Dynamic Parameter Reporting &amp; Analytics: Analyze Reports</t>
  </si>
  <si>
    <t>Prod Ops: Create Material Master Record and Views: Prod Ops: MRP</t>
  </si>
  <si>
    <t>Prod Ops: Create Material Master Record and Views: Prod Ops: WMIM View</t>
  </si>
  <si>
    <t>Prod Ops: Create Material Master Record and Views: Prod Ops: Sales Order</t>
  </si>
  <si>
    <t>Prod Ops: Create Material Master Record and Views: Prod Ops: Finance View</t>
  </si>
  <si>
    <t>Prod Ops: Create Material Master Record and Views: Basic Data View</t>
  </si>
  <si>
    <t>Prod Ops: Import Validations: Stock Transfer</t>
  </si>
  <si>
    <t>Prod Ops: Import Validations: Manual Traveler</t>
  </si>
  <si>
    <t>Prod Ops: Kits &amp; Fabrication Orders: Material Master</t>
  </si>
  <si>
    <t>Prod Ops: Perform Production Planning &amp; Master Scheduling: Planning Run</t>
  </si>
  <si>
    <t>Prod Ops: Planning Strategy: Prod Ops: New Part</t>
  </si>
  <si>
    <t>Prod Ops: Supplier Shipment Management: Prod Ops: Create GR</t>
  </si>
  <si>
    <t>Supply Chain: Source Inspections &amp; Monitoring: Supply Chain: Monitor FAI</t>
  </si>
  <si>
    <t>Accounts Payable: Create Invoice using Spreadsheet Upload:Post Invoice</t>
  </si>
  <si>
    <t>Accounts Payable: Process Aged ERS Receipts: Clear Errors</t>
  </si>
  <si>
    <t>Accounts Payable: Process Certified Checks: Clear Invoice</t>
  </si>
  <si>
    <t>Accounts Payable: Process Down Payments on Financed POs, Pt. 4: Review Invoice</t>
  </si>
  <si>
    <t>Accounts Payable: Reconcile PO Catalog &amp; Punch Out: Run Receiver</t>
  </si>
  <si>
    <t>Accounts Payable: Reconcile PO Catalog &amp; Punch Out: Post Document</t>
  </si>
  <si>
    <t>Accounts Payable: Reconcile PO Catalog &amp; Punch Out: Correct Errors</t>
  </si>
  <si>
    <t>Accounts Payable: Review Supplier Refunds, Pt. 1: Display PO</t>
  </si>
  <si>
    <t>Accounts Payable: Review Supplier Refunds, Pt. 1: Analyze Refunds</t>
  </si>
  <si>
    <t>Indirect Tax Corrections: Scenarios Reverse Accrual/ Re-Accrue New Tax Rate</t>
  </si>
  <si>
    <t>Business License and Privilege Taxes: Extract Payroll Transaction Data</t>
  </si>
  <si>
    <t>Business License and Privilege Taxes: Extract Sales Transaction Data</t>
  </si>
  <si>
    <t>Business Personal Property Taxes: Pull Reconciliations from Rendition Workbooks</t>
  </si>
  <si>
    <t>Supply Chain: Non-Consumable Property: Supply Chain: Locate Tool</t>
  </si>
  <si>
    <t>Business Personal Property Taxes: Extract Expensed Asset Data</t>
  </si>
  <si>
    <t>Submit/Approve Expedited Payment Requests, Pt. 3: Review Request</t>
  </si>
  <si>
    <t>Accounts Payable: Run A/P Audit, Pt. 2: Review Documents</t>
  </si>
  <si>
    <t>Accounts Payable: Run Ad hoc Payments: Enter Parameters</t>
  </si>
  <si>
    <t>Accounts Payable: Process Certified Checks: Add Check Number</t>
  </si>
  <si>
    <t>Accounts Payable: Bank Integrations: Run Hedge Report</t>
  </si>
  <si>
    <t>Prod Ops: Planning Strategy: Update Parameters</t>
  </si>
  <si>
    <t>Prod Ops: Fulfillment Management: Actions Workbench</t>
  </si>
  <si>
    <t>Prod Ops: Fulfillment Management: In Plant Transfer</t>
  </si>
  <si>
    <t>PS: Create Account Assignment Charge Numbers: Create Initial WAD</t>
  </si>
  <si>
    <t>PS: Create Account Assignment Charge Numbers: Update Initial WAD</t>
  </si>
  <si>
    <t>Accounts Payable: Bank Integrations: Run Payment Report</t>
  </si>
  <si>
    <t>Accounts Payable: Process Hedge Payments, Pt. 1: Create Hedge Report</t>
  </si>
  <si>
    <t>SCDS Introduction: SCDS Introduction_M</t>
  </si>
  <si>
    <t>Prod Ops: Create Material Master Record and Views: Classification View</t>
  </si>
  <si>
    <t>Prod Ops: Create &amp; Release Purchase Requisition: Release Requisition</t>
  </si>
  <si>
    <t>Prod Ops: Create Cycle Counts: Create Cycle Counts</t>
  </si>
  <si>
    <t>Prod Ops: Planned Order Requirement: Validate MRP Success</t>
  </si>
  <si>
    <t>MCE: Contracts &amp; Outline Agreements: Display Contracts/LTA</t>
  </si>
  <si>
    <t>Accounts Payable: Process Payments: Display Payment Queue</t>
  </si>
  <si>
    <t>Accounts Payable: Review &amp; Block Automatic Payments: Release from Workflow</t>
  </si>
  <si>
    <t>DYNSCH: Validate Working Time: Validate Working Time</t>
  </si>
  <si>
    <t>Accounts Payable: Run Ad hoc Payments: Create Payment Medium</t>
  </si>
  <si>
    <t>DYNSCH: Plant Admin: DYNSCH: Plant Admin_M</t>
  </si>
  <si>
    <t>Prod Ops: Fulfillment Management: RUN MRP (Requirement)</t>
  </si>
  <si>
    <t>Metrology: IndySoft: Metrology: IndySoft_M</t>
  </si>
  <si>
    <t>DYNSCH: Dynamic Parameter Reporting &amp; Analytics: Calculate Skills Score</t>
  </si>
  <si>
    <t>Accounts Payable: Process Aged ERS Receipts: Review Reported Errors</t>
  </si>
  <si>
    <t>Accounts Payable: Perform Reconciliations, Pt. 2: Review Reconciliations</t>
  </si>
  <si>
    <t>Prod Ops: Planning Strategy: Ad-hoc Business Review</t>
  </si>
  <si>
    <t>Prod Ops: Fulfillment Management: Generate &amp; Release STO</t>
  </si>
  <si>
    <t>Prod Ops: Perform Customer Selloff: DD250 WAWF Submissions</t>
  </si>
  <si>
    <t>Accounts Payable: Bank Integrations: Cash Planner Dashboard</t>
  </si>
  <si>
    <t>MCE: Purchasing Documents: Display Purchase Orders</t>
  </si>
  <si>
    <t>Prod Ops: Create Material Master Record and Views: Quality Management View</t>
  </si>
  <si>
    <t>Prod Ops: Create Network: Create Network MRP Runs</t>
  </si>
  <si>
    <t>Billing: Post Invoice: Billing: Post Invoice_M</t>
  </si>
  <si>
    <t>Accounts Payable: Verify Vendor: Verify BP/Supplier Code</t>
  </si>
  <si>
    <t>Prod Ops: Supplier Shipment Management: Create Inbound Delivery</t>
  </si>
  <si>
    <t>Prod Ops: Fulfillment Management: Generate Planned Orders</t>
  </si>
  <si>
    <t xml:space="preserve">Supply Chain: Create Inbound Delivery: Supply Chain: Fix Error </t>
  </si>
  <si>
    <t>MCE: MCE Inventory &amp; Parts Reporting: Run the Inventory Report</t>
  </si>
  <si>
    <t>SCDS Theory &amp; Tool Use: SCDS Theory &amp; Tool Use_M</t>
  </si>
  <si>
    <t>Accounts Payable: Run Ad hoc Payments: Create Files if Required</t>
  </si>
  <si>
    <t>CLRP: Update Plan Items: CLRP: Update Plan Items_M</t>
  </si>
  <si>
    <t>Accounts Payable: Review &amp; Block Automatic Payments: Manage Automatic Payments</t>
  </si>
  <si>
    <t>Prod Ops: Pick Material: Prod Ops: Pick Material_M</t>
  </si>
  <si>
    <t>Prod Ops: Create Network: Prod Ops: Create Network_M</t>
  </si>
  <si>
    <t>Accounts Payable: Run A/P Audit, Pt. 2: Reject Invoice to Supplier</t>
  </si>
  <si>
    <t>Accounts Payable: Review Supplier Refunds, Pt. 2: Analyze Refunds (Tax Only)</t>
  </si>
  <si>
    <t>Accounts Payable: Finance PO Contracts: Create SPI Event Scheduler</t>
  </si>
  <si>
    <t xml:space="preserve">Supply Chain: Create Inbound Delivery: Supply Chain: Fix Workflow </t>
  </si>
  <si>
    <t>MCE: Purchasing Documents: MCE: Purchasing Documents_M</t>
  </si>
  <si>
    <t>Accounts Payable: Initiate Procurement Request: Lean Request Sponsor Reviews</t>
  </si>
  <si>
    <t>Supply Chain: PO Expediting: Supply Chain: PO Expediting_M</t>
  </si>
  <si>
    <t>Prod Ops: Planning Execution: Prod Ops: Planning Execution_M</t>
  </si>
  <si>
    <t>Create Acct Assign Charge Numbers for Cust Projects: Create Initial WAD Projects</t>
  </si>
  <si>
    <t>IPASS Analytics Composer: Create Custom Reports</t>
  </si>
  <si>
    <t>Supply Chain: Fieldglass T&amp;E Entry/Costing/Payment: Approve Time Sheet</t>
  </si>
  <si>
    <t>Prod Ops: Perform Prod Planning &amp; Master Scheduling: Release Master Schedule</t>
  </si>
  <si>
    <t>Prod Ops: Advanced Demand Load for Repairs/Spares: MRP Runs</t>
  </si>
  <si>
    <t>868a2uwf7_M</t>
  </si>
  <si>
    <t>868a2uwfh_M</t>
  </si>
  <si>
    <t>868a2uwfv_M</t>
  </si>
  <si>
    <t>868a2uyzh_M</t>
  </si>
  <si>
    <t>868a2v5gf_M</t>
  </si>
  <si>
    <t>868a2v630_M</t>
  </si>
  <si>
    <t>868a2v63n_M</t>
  </si>
  <si>
    <t>868a2v69w_M</t>
  </si>
  <si>
    <t>868a2v6y8_M</t>
  </si>
  <si>
    <t>868a2v7ac_M</t>
  </si>
  <si>
    <t>868a2v97d_M</t>
  </si>
  <si>
    <t>868a2v9ne_M</t>
  </si>
  <si>
    <t>868a2v9nq_M</t>
  </si>
  <si>
    <t>868a2va5u_M</t>
  </si>
  <si>
    <t>868a2vbmh_M</t>
  </si>
  <si>
    <t>868a3719f_M</t>
  </si>
  <si>
    <t>868a37f89_M</t>
  </si>
  <si>
    <t>868a3811p_M</t>
  </si>
  <si>
    <t>868a3c3jd_M</t>
  </si>
  <si>
    <t>868acmgwv_M</t>
  </si>
  <si>
    <t>868acmhk9_M</t>
  </si>
  <si>
    <t>868acmhzz_M</t>
  </si>
  <si>
    <t>868adn6k2_M</t>
  </si>
  <si>
    <t>868adnbcd_M</t>
  </si>
  <si>
    <t>868awzyaw_M</t>
  </si>
  <si>
    <t>868b3zyfd_M</t>
  </si>
  <si>
    <t>868b3zzx6_M</t>
  </si>
  <si>
    <t>868b40u6z_M</t>
  </si>
  <si>
    <t>868b45crm_M</t>
  </si>
  <si>
    <t>868b45fyx_M</t>
  </si>
  <si>
    <t>868b45hfr_M</t>
  </si>
  <si>
    <t>868b4668z_M</t>
  </si>
  <si>
    <t>868b466gk_M</t>
  </si>
  <si>
    <t>868b472hj_M</t>
  </si>
  <si>
    <t>868b472qk_M</t>
  </si>
  <si>
    <t>868b47336_M</t>
  </si>
  <si>
    <t>868b473jm_M</t>
  </si>
  <si>
    <t>868b47449_M</t>
  </si>
  <si>
    <t>868b6enaq_M</t>
  </si>
  <si>
    <t>868bd3171_M</t>
  </si>
  <si>
    <t>868byz09n_M</t>
  </si>
  <si>
    <t>868byz2cz_M</t>
  </si>
  <si>
    <t>868byzd6q_M</t>
  </si>
  <si>
    <t>868byzf1v_M</t>
  </si>
  <si>
    <t>868byzhda_M</t>
  </si>
  <si>
    <t>868byzkmp_M</t>
  </si>
  <si>
    <t>868bz04pc_M</t>
  </si>
  <si>
    <t>868bz063a_M</t>
  </si>
  <si>
    <t>868bz079f_M</t>
  </si>
  <si>
    <t>868bz0e5k_M</t>
  </si>
  <si>
    <t>868bz0g2b_M</t>
  </si>
  <si>
    <t>868bz0j3r_M</t>
  </si>
  <si>
    <t>868bz4uju_M</t>
  </si>
  <si>
    <t>868bzh1bb_M</t>
  </si>
  <si>
    <t>868bzhq2e_M</t>
  </si>
  <si>
    <t>868bzj218_M</t>
  </si>
  <si>
    <t>868bzm2mj_M</t>
  </si>
  <si>
    <t>868bzm6pz_M</t>
  </si>
  <si>
    <t>868bzngtq_M</t>
  </si>
  <si>
    <t>868bzq53m_M</t>
  </si>
  <si>
    <t>868bzt8py_M</t>
  </si>
  <si>
    <t>868bzwb0b_M</t>
  </si>
  <si>
    <t>868bzx1ac_M</t>
  </si>
  <si>
    <t>868bzx3na_M</t>
  </si>
  <si>
    <t>868bzx9bf_M</t>
  </si>
  <si>
    <t>868bzxqfm_M</t>
  </si>
  <si>
    <t>868bzxuhp_M</t>
  </si>
  <si>
    <t>868bzy0q4_M</t>
  </si>
  <si>
    <t>868bzy4cu_M</t>
  </si>
  <si>
    <t>868bzy7pa_M</t>
  </si>
  <si>
    <t>868bzz0gp_M</t>
  </si>
  <si>
    <t>868c00xax_M</t>
  </si>
  <si>
    <t>868c011pt_M</t>
  </si>
  <si>
    <t>868c0137q_M</t>
  </si>
  <si>
    <t>868c01f57_M</t>
  </si>
  <si>
    <t>868c01gmq_M</t>
  </si>
  <si>
    <t>868c01j8v_M</t>
  </si>
  <si>
    <t>868c01kzg_M</t>
  </si>
  <si>
    <t>868c01p1c_M</t>
  </si>
  <si>
    <t>868c01rhv_M</t>
  </si>
  <si>
    <t>868c02ej2_M</t>
  </si>
  <si>
    <t>868c02kbb_M</t>
  </si>
  <si>
    <t>868c02mmv_M</t>
  </si>
  <si>
    <t>868c033tx_M</t>
  </si>
  <si>
    <t>868c03882_M</t>
  </si>
  <si>
    <t>868c03qur_M</t>
  </si>
  <si>
    <t>868c03rxt_M</t>
  </si>
  <si>
    <t>868c03yda_M</t>
  </si>
  <si>
    <t>868c03z42_M</t>
  </si>
  <si>
    <t>868c03znu_M</t>
  </si>
  <si>
    <t>868c0428w_M</t>
  </si>
  <si>
    <t>868c043t3_M</t>
  </si>
  <si>
    <t>868c052wj_M</t>
  </si>
  <si>
    <t>868c053xr_M</t>
  </si>
  <si>
    <t>868c054zk_M</t>
  </si>
  <si>
    <t>868c05dh1_M</t>
  </si>
  <si>
    <t>868c07676_M</t>
  </si>
  <si>
    <t>868c07d42_M</t>
  </si>
  <si>
    <t>868c0eee9_M</t>
  </si>
  <si>
    <t>868c0egxp_M</t>
  </si>
  <si>
    <t>868c0ejxa_M</t>
  </si>
  <si>
    <t>868c0emb4_M</t>
  </si>
  <si>
    <t>868c0enzz_M</t>
  </si>
  <si>
    <t>868c0euff_M</t>
  </si>
  <si>
    <t>868c0ewgt_M</t>
  </si>
  <si>
    <t>868c0ex67_M</t>
  </si>
  <si>
    <t>868c0ey9j_M</t>
  </si>
  <si>
    <t>868c0eza6_M</t>
  </si>
  <si>
    <t>868c0f042_M</t>
  </si>
  <si>
    <t>868c0f0v9_M</t>
  </si>
  <si>
    <t>868c0f20b_M</t>
  </si>
  <si>
    <t>868c0f369_M</t>
  </si>
  <si>
    <t>868c0f41w_M</t>
  </si>
  <si>
    <t>868c0f61w_M</t>
  </si>
  <si>
    <t>868c0f7ea_M</t>
  </si>
  <si>
    <t>868c0f92c_M</t>
  </si>
  <si>
    <t>868c0fcvf_M</t>
  </si>
  <si>
    <t>868c0fe1w_M</t>
  </si>
  <si>
    <t>868c0fg88_M</t>
  </si>
  <si>
    <t>868c0fpq7_M</t>
  </si>
  <si>
    <t>868c0fqu7_M</t>
  </si>
  <si>
    <t>868c0ft3w_M</t>
  </si>
  <si>
    <t>868c0fwep_M</t>
  </si>
  <si>
    <t>868c0fyq2_M</t>
  </si>
  <si>
    <t>868c0g1dr_M</t>
  </si>
  <si>
    <t>868c0qr9k_M</t>
  </si>
  <si>
    <t>868c0qunf_M</t>
  </si>
  <si>
    <t>868c0taj7_M</t>
  </si>
  <si>
    <t>868c0tdmb_M</t>
  </si>
  <si>
    <t>868c0tf4x_M</t>
  </si>
  <si>
    <t>868c0tgdv_M</t>
  </si>
  <si>
    <t>868c0tkqd_M</t>
  </si>
  <si>
    <t>868c0tpmz_M</t>
  </si>
  <si>
    <t>868c0tqp1_M</t>
  </si>
  <si>
    <t>868c0tt5m_M</t>
  </si>
  <si>
    <t>868c0tu34_M</t>
  </si>
  <si>
    <t>868c0tw8v_M</t>
  </si>
  <si>
    <t>868c0tybt_M</t>
  </si>
  <si>
    <t>868c0tzq4_M</t>
  </si>
  <si>
    <t>868c0u5nk_M</t>
  </si>
  <si>
    <t>868c0u6gn_M</t>
  </si>
  <si>
    <t>868c0u9te_M</t>
  </si>
  <si>
    <t>868c0ub81_M</t>
  </si>
  <si>
    <t>868c0uctc_M</t>
  </si>
  <si>
    <t>868c0vw6a_M</t>
  </si>
  <si>
    <t>868c0w8mu_M</t>
  </si>
  <si>
    <t>868c0wh7b_M</t>
  </si>
  <si>
    <t>868c190nq_M</t>
  </si>
  <si>
    <t>868c1960a_M</t>
  </si>
  <si>
    <t>868c198db_M</t>
  </si>
  <si>
    <t>868c1rhqk_M</t>
  </si>
  <si>
    <t>868c1rzhq_M</t>
  </si>
  <si>
    <t>868c1wdmh_M</t>
  </si>
  <si>
    <t>868c1wej1_M</t>
  </si>
  <si>
    <t>868c1wfzz_M</t>
  </si>
  <si>
    <t>868c1wncb_M</t>
  </si>
  <si>
    <t>868c1wy6n_M</t>
  </si>
  <si>
    <t>868c1wydk_M</t>
  </si>
  <si>
    <t>868c1x051_M</t>
  </si>
  <si>
    <t>868c1x1dj_M</t>
  </si>
  <si>
    <t>868c1x2u7_M</t>
  </si>
  <si>
    <t>868c1x5gm_M</t>
  </si>
  <si>
    <t>868c1xftu_M</t>
  </si>
  <si>
    <t>868c1xvfw_M</t>
  </si>
  <si>
    <t>868c1xxud_M</t>
  </si>
  <si>
    <t>868c1y08n_M</t>
  </si>
  <si>
    <t>868c1y56t_M</t>
  </si>
  <si>
    <t>868c1y98y_M</t>
  </si>
  <si>
    <t>868c1ybpr_M</t>
  </si>
  <si>
    <t>868c1ydpp_M</t>
  </si>
  <si>
    <t>868c1ykkw_M</t>
  </si>
  <si>
    <t>868c1yq6p_M</t>
  </si>
  <si>
    <t>868c1yrjp_M</t>
  </si>
  <si>
    <t>868c1yy91_M</t>
  </si>
  <si>
    <t>868c1z0a0_M</t>
  </si>
  <si>
    <t>868c1z0xy_M</t>
  </si>
  <si>
    <t>868c1z18m_M</t>
  </si>
  <si>
    <t>868c1zgrd_M</t>
  </si>
  <si>
    <t>868c1zq6a_M</t>
  </si>
  <si>
    <t>868c1zugu_M</t>
  </si>
  <si>
    <t>868c20ft9_M</t>
  </si>
  <si>
    <t>868c20v4g_M</t>
  </si>
  <si>
    <t>868c21jwr_M</t>
  </si>
  <si>
    <t>868c21xct_M</t>
  </si>
  <si>
    <t>868c21ynv_M</t>
  </si>
  <si>
    <t>868c22e2z_M</t>
  </si>
  <si>
    <t>868c22er9_M</t>
  </si>
  <si>
    <t>868c22f8d_M</t>
  </si>
  <si>
    <t>868c22g1r_M</t>
  </si>
  <si>
    <t>868c22jvb_M</t>
  </si>
  <si>
    <t>868c22m3x_M</t>
  </si>
  <si>
    <t>868c394z2_M</t>
  </si>
  <si>
    <t>868c6m9h9_M</t>
  </si>
  <si>
    <t>868ca0z4d_M</t>
  </si>
  <si>
    <t>868cca0rn_M</t>
  </si>
  <si>
    <t>868cca3rv_M</t>
  </si>
  <si>
    <t>868cca5mt_M</t>
  </si>
  <si>
    <t>868cca7d1_M</t>
  </si>
  <si>
    <t>868cca9yb_M</t>
  </si>
  <si>
    <t>868ccaacz_M</t>
  </si>
  <si>
    <t>868ccafpp_M</t>
  </si>
  <si>
    <t>868ccajuu_M</t>
  </si>
  <si>
    <t>868cjxf2u_M</t>
  </si>
  <si>
    <t>868ck6vxz_M</t>
  </si>
  <si>
    <t>868cktqar_M</t>
  </si>
  <si>
    <t>868ckw8e1_M</t>
  </si>
  <si>
    <t>868cqq9yc_M</t>
  </si>
  <si>
    <t>868d4cvm3_M</t>
  </si>
  <si>
    <t>868ddgthj_M</t>
  </si>
  <si>
    <t>868ddh3a9_M</t>
  </si>
  <si>
    <t>868ddhb41_M</t>
  </si>
  <si>
    <t>868ddhk2p_M</t>
  </si>
  <si>
    <t>868ddhpmb_M</t>
  </si>
  <si>
    <t>868ddhuc3_M</t>
  </si>
  <si>
    <t>868ddhurb_M</t>
  </si>
  <si>
    <t>868ddhxa4_M</t>
  </si>
  <si>
    <t>868ddj1td_M</t>
  </si>
  <si>
    <t>868ddj3nt_M</t>
  </si>
  <si>
    <t>868ddj4ay_M</t>
  </si>
  <si>
    <t>868ddjhtw_M</t>
  </si>
  <si>
    <t>868ddm192_M</t>
  </si>
  <si>
    <t>868ddm5wf_M</t>
  </si>
  <si>
    <t>868ddm6f3_M</t>
  </si>
  <si>
    <t>868ddmdu4_M</t>
  </si>
  <si>
    <t>868de38ea_M</t>
  </si>
  <si>
    <t>868de3f75_M</t>
  </si>
  <si>
    <t>868de3hzk_M</t>
  </si>
  <si>
    <t>868decc09_M</t>
  </si>
  <si>
    <t>868dfzm17_M</t>
  </si>
  <si>
    <t>868dh617q_M</t>
  </si>
  <si>
    <t>868dh6a78_M</t>
  </si>
  <si>
    <t>868dh6g2m_M</t>
  </si>
  <si>
    <t>868dh6qbv_M</t>
  </si>
  <si>
    <t>868dh6qr4_M</t>
  </si>
  <si>
    <t>868dh6qtg_M</t>
  </si>
  <si>
    <t>Obsolescence Management Introduction to CDATS</t>
  </si>
  <si>
    <t>Supplier Quality: Maintain WF Settings</t>
  </si>
  <si>
    <t>R2R Tax Accounting: Indirect Tax Corrections (PO and SD Invoices)</t>
  </si>
  <si>
    <t>Complete pending update of Change Impacts</t>
  </si>
  <si>
    <t xml:space="preserve">Troubleshooting: Customer Feedback to Metrology </t>
  </si>
  <si>
    <t>Troubleshooting: Navigation and Overview Required for this Group</t>
  </si>
  <si>
    <r>
      <rPr>
        <b/>
        <sz val="11"/>
        <color rgb="FF006063"/>
        <rFont val="Calibri"/>
        <family val="2"/>
      </rPr>
      <t>ilt</t>
    </r>
    <r>
      <rPr>
        <sz val="10"/>
        <color theme="1"/>
        <rFont val="Arial"/>
        <family val="2"/>
      </rPr>
      <t xml:space="preserve">, </t>
    </r>
    <r>
      <rPr>
        <b/>
        <sz val="11"/>
        <color rgb="FFAB4ABA"/>
        <rFont val="Calibri"/>
        <family val="2"/>
      </rPr>
      <t>plp</t>
    </r>
    <r>
      <rPr>
        <sz val="10"/>
        <color theme="1"/>
        <rFont val="Arial"/>
        <family val="2"/>
      </rPr>
      <t xml:space="preserve">, </t>
    </r>
    <r>
      <rPr>
        <b/>
        <sz val="11"/>
        <color rgb="FF415C4E"/>
        <rFont val="Calibri"/>
        <family val="2"/>
      </rPr>
      <t>cognitus</t>
    </r>
  </si>
  <si>
    <r>
      <rPr>
        <b/>
        <sz val="11"/>
        <color rgb="FF006063"/>
        <rFont val="Calibri"/>
        <family val="2"/>
      </rPr>
      <t>ilt</t>
    </r>
    <r>
      <rPr>
        <sz val="10"/>
        <color theme="1"/>
        <rFont val="Arial"/>
        <family val="2"/>
      </rPr>
      <t xml:space="preserve">, </t>
    </r>
    <r>
      <rPr>
        <b/>
        <sz val="11"/>
        <color rgb="FF415C4E"/>
        <rFont val="Calibri"/>
        <family val="2"/>
      </rPr>
      <t>cognitus</t>
    </r>
    <r>
      <rPr>
        <sz val="10"/>
        <color theme="1"/>
        <rFont val="Arial"/>
        <family val="2"/>
      </rPr>
      <t xml:space="preserve">, </t>
    </r>
    <r>
      <rPr>
        <b/>
        <sz val="11"/>
        <color rgb="FFAB4ABA"/>
        <rFont val="Calibri"/>
        <family val="2"/>
      </rPr>
      <t>plp</t>
    </r>
  </si>
  <si>
    <r>
      <rPr>
        <b/>
        <sz val="11"/>
        <color rgb="FF006063"/>
        <rFont val="Calibri"/>
        <family val="2"/>
      </rPr>
      <t>ilt</t>
    </r>
    <r>
      <rPr>
        <sz val="10"/>
        <color theme="1"/>
        <rFont val="Arial"/>
        <family val="2"/>
      </rPr>
      <t xml:space="preserve">, </t>
    </r>
    <r>
      <rPr>
        <b/>
        <sz val="11"/>
        <color rgb="FFE93D82"/>
        <rFont val="Calibri"/>
        <family val="2"/>
      </rPr>
      <t>sus</t>
    </r>
    <r>
      <rPr>
        <sz val="10"/>
        <color theme="1"/>
        <rFont val="Arial"/>
        <family val="2"/>
      </rPr>
      <t xml:space="preserve">, </t>
    </r>
    <r>
      <rPr>
        <b/>
        <sz val="11"/>
        <color rgb="FFFD6ED0"/>
        <rFont val="Calibri"/>
        <family val="2"/>
      </rPr>
      <t>scds</t>
    </r>
  </si>
  <si>
    <r>
      <rPr>
        <b/>
        <sz val="11"/>
        <color rgb="FF8F566D"/>
        <rFont val="Calibri"/>
        <family val="2"/>
      </rPr>
      <t>cdats</t>
    </r>
    <r>
      <rPr>
        <sz val="10"/>
        <color theme="1"/>
        <rFont val="Arial"/>
        <family val="2"/>
      </rPr>
      <t xml:space="preserve">, </t>
    </r>
    <r>
      <rPr>
        <b/>
        <sz val="11"/>
        <color rgb="FFE93D82"/>
        <rFont val="Calibri"/>
        <family val="2"/>
      </rPr>
      <t>sus</t>
    </r>
    <r>
      <rPr>
        <sz val="10"/>
        <color theme="1"/>
        <rFont val="Arial"/>
        <family val="2"/>
      </rPr>
      <t xml:space="preserve">, </t>
    </r>
    <r>
      <rPr>
        <b/>
        <sz val="11"/>
        <color rgb="FF006063"/>
        <rFont val="Calibri"/>
        <family val="2"/>
      </rPr>
      <t>ilt</t>
    </r>
  </si>
  <si>
    <r>
      <rPr>
        <b/>
        <sz val="11"/>
        <color rgb="FF8F566D"/>
        <rFont val="Calibri"/>
        <family val="2"/>
      </rPr>
      <t>cdats</t>
    </r>
    <r>
      <rPr>
        <sz val="10"/>
        <color theme="1"/>
        <rFont val="Arial"/>
        <family val="2"/>
      </rPr>
      <t xml:space="preserve">, </t>
    </r>
    <r>
      <rPr>
        <b/>
        <sz val="11"/>
        <color rgb="FFE16B16"/>
        <rFont val="Calibri"/>
        <family val="2"/>
      </rPr>
      <t>wbt</t>
    </r>
    <r>
      <rPr>
        <sz val="10"/>
        <color theme="1"/>
        <rFont val="Arial"/>
        <family val="2"/>
      </rPr>
      <t xml:space="preserve">, </t>
    </r>
    <r>
      <rPr>
        <b/>
        <sz val="11"/>
        <color rgb="FFE93D82"/>
        <rFont val="Calibri"/>
        <family val="2"/>
      </rPr>
      <t>sus</t>
    </r>
  </si>
  <si>
    <r>
      <rPr>
        <b/>
        <sz val="11"/>
        <color rgb="FF8F566D"/>
        <rFont val="Calibri"/>
        <family val="2"/>
      </rPr>
      <t>cdats</t>
    </r>
    <r>
      <rPr>
        <sz val="10"/>
        <color theme="1"/>
        <rFont val="Arial"/>
        <family val="2"/>
      </rPr>
      <t xml:space="preserve">, </t>
    </r>
    <r>
      <rPr>
        <b/>
        <sz val="11"/>
        <color rgb="FF006063"/>
        <rFont val="Calibri"/>
        <family val="2"/>
      </rPr>
      <t>ilt</t>
    </r>
    <r>
      <rPr>
        <sz val="10"/>
        <color theme="1"/>
        <rFont val="Arial"/>
        <family val="2"/>
      </rPr>
      <t xml:space="preserve">, </t>
    </r>
    <r>
      <rPr>
        <b/>
        <sz val="11"/>
        <color rgb="FFE93D82"/>
        <rFont val="Calibri"/>
        <family val="2"/>
      </rPr>
      <t>sus</t>
    </r>
  </si>
  <si>
    <r>
      <rPr>
        <b/>
        <sz val="11"/>
        <color rgb="FFE93D82"/>
        <rFont val="Calibri"/>
        <family val="2"/>
      </rPr>
      <t>sus</t>
    </r>
    <r>
      <rPr>
        <sz val="10"/>
        <color theme="1"/>
        <rFont val="Arial"/>
        <family val="2"/>
      </rPr>
      <t xml:space="preserve">, </t>
    </r>
    <r>
      <rPr>
        <b/>
        <sz val="11"/>
        <color rgb="FFE16B16"/>
        <rFont val="Calibri"/>
        <family val="2"/>
      </rPr>
      <t>wbt</t>
    </r>
    <r>
      <rPr>
        <sz val="10"/>
        <color theme="1"/>
        <rFont val="Arial"/>
        <family val="2"/>
      </rPr>
      <t xml:space="preserve">, </t>
    </r>
    <r>
      <rPr>
        <b/>
        <sz val="11"/>
        <color rgb="FF8F566D"/>
        <rFont val="Calibri"/>
        <family val="2"/>
      </rPr>
      <t>cdats</t>
    </r>
  </si>
  <si>
    <r>
      <rPr>
        <b/>
        <sz val="11"/>
        <color rgb="FF0FF000"/>
        <rFont val="Calibri"/>
        <family val="2"/>
      </rPr>
      <t>ptp</t>
    </r>
    <r>
      <rPr>
        <sz val="10"/>
        <color theme="1"/>
        <rFont val="Arial"/>
        <family val="2"/>
      </rPr>
      <t xml:space="preserve">, </t>
    </r>
    <r>
      <rPr>
        <b/>
        <sz val="11"/>
        <color rgb="FFC50F07"/>
        <rFont val="Calibri"/>
        <family val="2"/>
      </rPr>
      <t>ot vim</t>
    </r>
    <r>
      <rPr>
        <sz val="10"/>
        <color theme="1"/>
        <rFont val="Arial"/>
        <family val="2"/>
      </rPr>
      <t xml:space="preserve">, </t>
    </r>
    <r>
      <rPr>
        <b/>
        <sz val="11"/>
        <color rgb="FFE16B16"/>
        <rFont val="Calibri"/>
        <family val="2"/>
      </rPr>
      <t>wbt</t>
    </r>
  </si>
  <si>
    <r>
      <rPr>
        <b/>
        <sz val="11"/>
        <color rgb="FF0FF000"/>
        <rFont val="Calibri"/>
        <family val="2"/>
      </rPr>
      <t>ptp</t>
    </r>
    <r>
      <rPr>
        <sz val="10"/>
        <color theme="1"/>
        <rFont val="Arial"/>
        <family val="2"/>
      </rPr>
      <t xml:space="preserve">, </t>
    </r>
    <r>
      <rPr>
        <b/>
        <sz val="11"/>
        <color rgb="FFE16B16"/>
        <rFont val="Calibri"/>
        <family val="2"/>
      </rPr>
      <t>wbt</t>
    </r>
  </si>
  <si>
    <t>868dwbnug</t>
  </si>
  <si>
    <r>
      <rPr>
        <b/>
        <sz val="11"/>
        <color rgb="FF006063"/>
        <rFont val="Calibri"/>
        <family val="2"/>
      </rPr>
      <t>ilt</t>
    </r>
    <r>
      <rPr>
        <sz val="10"/>
        <color theme="1"/>
        <rFont val="Arial"/>
        <family val="2"/>
      </rPr>
      <t xml:space="preserve">, </t>
    </r>
    <r>
      <rPr>
        <b/>
        <sz val="11"/>
        <color rgb="FF7A426C"/>
        <rFont val="Calibri"/>
        <family val="2"/>
      </rPr>
      <t>sap concur</t>
    </r>
    <r>
      <rPr>
        <sz val="10"/>
        <color theme="1"/>
        <rFont val="Arial"/>
        <family val="2"/>
      </rPr>
      <t xml:space="preserve">, </t>
    </r>
    <r>
      <rPr>
        <b/>
        <sz val="11"/>
        <color rgb="FF0FF000"/>
        <rFont val="Calibri"/>
        <family val="2"/>
      </rPr>
      <t>ptp</t>
    </r>
  </si>
  <si>
    <r>
      <rPr>
        <b/>
        <sz val="11"/>
        <color rgb="FFE16B16"/>
        <rFont val="Calibri"/>
        <family val="2"/>
      </rPr>
      <t>wbt</t>
    </r>
    <r>
      <rPr>
        <sz val="10"/>
        <color theme="1"/>
        <rFont val="Arial"/>
        <family val="2"/>
      </rPr>
      <t xml:space="preserve">, </t>
    </r>
    <r>
      <rPr>
        <b/>
        <sz val="11"/>
        <color rgb="FFE93D82"/>
        <rFont val="Calibri"/>
        <family val="2"/>
      </rPr>
      <t>sus</t>
    </r>
    <r>
      <rPr>
        <sz val="10"/>
        <color theme="1"/>
        <rFont val="Arial"/>
        <family val="2"/>
      </rPr>
      <t xml:space="preserve">, </t>
    </r>
    <r>
      <rPr>
        <b/>
        <sz val="11"/>
        <color rgb="FFAEFB35"/>
        <rFont val="Calibri"/>
        <family val="2"/>
      </rPr>
      <t>ipass</t>
    </r>
  </si>
  <si>
    <r>
      <rPr>
        <b/>
        <sz val="11"/>
        <color rgb="FF006063"/>
        <rFont val="Calibri"/>
        <family val="2"/>
      </rPr>
      <t>ilt</t>
    </r>
    <r>
      <rPr>
        <sz val="10"/>
        <color theme="1"/>
        <rFont val="Arial"/>
        <family val="2"/>
      </rPr>
      <t xml:space="preserve">, </t>
    </r>
    <r>
      <rPr>
        <b/>
        <sz val="11"/>
        <color rgb="FF0FF000"/>
        <rFont val="Calibri"/>
        <family val="2"/>
      </rPr>
      <t>ptp</t>
    </r>
  </si>
  <si>
    <r>
      <rPr>
        <b/>
        <sz val="11"/>
        <color rgb="FF1090E0"/>
        <rFont val="Calibri"/>
        <family val="2"/>
      </rPr>
      <t>sen</t>
    </r>
    <r>
      <rPr>
        <sz val="10"/>
        <color theme="1"/>
        <rFont val="Arial"/>
        <family val="2"/>
      </rPr>
      <t xml:space="preserve">, </t>
    </r>
    <r>
      <rPr>
        <b/>
        <sz val="11"/>
        <color rgb="FF0388D1"/>
        <rFont val="Calibri"/>
        <family val="2"/>
      </rPr>
      <t>p2s</t>
    </r>
  </si>
  <si>
    <t>868c1zjn5
868c1zjzg</t>
  </si>
  <si>
    <r>
      <rPr>
        <b/>
        <sz val="11"/>
        <color rgb="FFE16B16"/>
        <rFont val="Calibri"/>
        <family val="2"/>
      </rPr>
      <t>wbt</t>
    </r>
    <r>
      <rPr>
        <sz val="10"/>
        <color theme="1"/>
        <rFont val="Arial"/>
        <family val="2"/>
      </rPr>
      <t xml:space="preserve">, </t>
    </r>
    <r>
      <rPr>
        <b/>
        <sz val="11"/>
        <color rgb="FF0FF000"/>
        <rFont val="Calibri"/>
        <family val="2"/>
      </rPr>
      <t>ptp</t>
    </r>
  </si>
  <si>
    <t xml:space="preserve">5/11/25: Need test script to develop.  </t>
  </si>
  <si>
    <r>
      <rPr>
        <b/>
        <sz val="11"/>
        <color rgb="FF0388D1"/>
        <rFont val="Calibri"/>
        <family val="2"/>
      </rPr>
      <t>p2s</t>
    </r>
    <r>
      <rPr>
        <sz val="10"/>
        <color theme="1"/>
        <rFont val="Arial"/>
        <family val="2"/>
      </rPr>
      <t xml:space="preserve">, </t>
    </r>
    <r>
      <rPr>
        <b/>
        <sz val="11"/>
        <color rgb="FF1090E0"/>
        <rFont val="Calibri"/>
        <family val="2"/>
      </rPr>
      <t>sen</t>
    </r>
  </si>
  <si>
    <r>
      <rPr>
        <b/>
        <sz val="11"/>
        <color rgb="FFE93D82"/>
        <rFont val="Calibri"/>
        <family val="2"/>
      </rPr>
      <t>sus</t>
    </r>
    <r>
      <rPr>
        <sz val="10"/>
        <color theme="1"/>
        <rFont val="Arial"/>
        <family val="2"/>
      </rPr>
      <t xml:space="preserve">, </t>
    </r>
    <r>
      <rPr>
        <b/>
        <sz val="11"/>
        <color rgb="FF006063"/>
        <rFont val="Calibri"/>
        <family val="2"/>
      </rPr>
      <t>ilt</t>
    </r>
    <r>
      <rPr>
        <sz val="10"/>
        <color theme="1"/>
        <rFont val="Arial"/>
        <family val="2"/>
      </rPr>
      <t xml:space="preserve">, </t>
    </r>
    <r>
      <rPr>
        <b/>
        <sz val="11"/>
        <color rgb="FFAEFB35"/>
        <rFont val="Calibri"/>
        <family val="2"/>
      </rPr>
      <t>ipass</t>
    </r>
  </si>
  <si>
    <t xml:space="preserve">In Curriculum Review 5.6.25  </t>
  </si>
  <si>
    <r>
      <rPr>
        <b/>
        <sz val="11"/>
        <color rgb="FF1090E0"/>
        <rFont val="Calibri"/>
        <family val="2"/>
      </rPr>
      <t>sen</t>
    </r>
    <r>
      <rPr>
        <sz val="10"/>
        <color theme="1"/>
        <rFont val="Arial"/>
        <family val="2"/>
      </rPr>
      <t xml:space="preserve">, </t>
    </r>
    <r>
      <rPr>
        <b/>
        <sz val="11"/>
        <color rgb="FFAB4ABA"/>
        <rFont val="Calibri"/>
        <family val="2"/>
      </rPr>
      <t>plp</t>
    </r>
  </si>
  <si>
    <r>
      <rPr>
        <b/>
        <sz val="11"/>
        <color rgb="FF0388D1"/>
        <rFont val="Calibri"/>
        <family val="2"/>
      </rPr>
      <t>p2s</t>
    </r>
    <r>
      <rPr>
        <sz val="10"/>
        <color theme="1"/>
        <rFont val="Arial"/>
        <family val="2"/>
      </rPr>
      <t xml:space="preserve">, </t>
    </r>
    <r>
      <rPr>
        <b/>
        <sz val="11"/>
        <color rgb="FF1B5E20"/>
        <rFont val="Calibri"/>
        <family val="2"/>
      </rPr>
      <t>qrg</t>
    </r>
  </si>
  <si>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B40D7C"/>
        <rFont val="Calibri"/>
        <family val="2"/>
      </rPr>
      <t>dap</t>
    </r>
  </si>
  <si>
    <r>
      <rPr>
        <b/>
        <sz val="11"/>
        <color rgb="FFE16B16"/>
        <rFont val="Calibri"/>
        <family val="2"/>
      </rPr>
      <t>wbt</t>
    </r>
    <r>
      <rPr>
        <sz val="10"/>
        <color theme="1"/>
        <rFont val="Arial"/>
        <family val="2"/>
      </rPr>
      <t xml:space="preserve">, </t>
    </r>
    <r>
      <rPr>
        <b/>
        <sz val="11"/>
        <color rgb="FF0091FF"/>
        <rFont val="Calibri"/>
        <family val="2"/>
      </rPr>
      <t>a2r</t>
    </r>
  </si>
  <si>
    <r>
      <rPr>
        <b/>
        <sz val="11"/>
        <color rgb="FF006063"/>
        <rFont val="Calibri"/>
        <family val="2"/>
      </rPr>
      <t>ilt</t>
    </r>
    <r>
      <rPr>
        <sz val="10"/>
        <color theme="1"/>
        <rFont val="Arial"/>
        <family val="2"/>
      </rPr>
      <t xml:space="preserve">, </t>
    </r>
    <r>
      <rPr>
        <b/>
        <sz val="11"/>
        <color rgb="FFAE894C"/>
        <rFont val="Calibri"/>
        <family val="2"/>
      </rPr>
      <t>ot xecm</t>
    </r>
    <r>
      <rPr>
        <sz val="10"/>
        <color theme="1"/>
        <rFont val="Arial"/>
        <family val="2"/>
      </rPr>
      <t xml:space="preserve">, </t>
    </r>
    <r>
      <rPr>
        <b/>
        <sz val="11"/>
        <color rgb="FF7A426C"/>
        <rFont val="Calibri"/>
        <family val="2"/>
      </rPr>
      <t>sap concur</t>
    </r>
    <r>
      <rPr>
        <sz val="10"/>
        <color theme="1"/>
        <rFont val="Arial"/>
        <family val="2"/>
      </rPr>
      <t xml:space="preserve">, </t>
    </r>
    <r>
      <rPr>
        <b/>
        <sz val="11"/>
        <color rgb="FF0FF000"/>
        <rFont val="Calibri"/>
        <family val="2"/>
      </rPr>
      <t>ptp</t>
    </r>
  </si>
  <si>
    <r>
      <rPr>
        <b/>
        <sz val="11"/>
        <color rgb="FFE16B16"/>
        <rFont val="Calibri"/>
        <family val="2"/>
      </rPr>
      <t>wbt</t>
    </r>
    <r>
      <rPr>
        <sz val="10"/>
        <color theme="1"/>
        <rFont val="Arial"/>
        <family val="2"/>
      </rPr>
      <t xml:space="preserve">, </t>
    </r>
    <r>
      <rPr>
        <b/>
        <sz val="11"/>
        <color rgb="FF0FF000"/>
        <rFont val="Calibri"/>
        <family val="2"/>
      </rPr>
      <t>ptp</t>
    </r>
    <r>
      <rPr>
        <sz val="10"/>
        <color theme="1"/>
        <rFont val="Arial"/>
        <family val="2"/>
      </rPr>
      <t xml:space="preserve">, </t>
    </r>
    <r>
      <rPr>
        <b/>
        <sz val="11"/>
        <color rgb="FFC50F07"/>
        <rFont val="Calibri"/>
        <family val="2"/>
      </rPr>
      <t>ot vim</t>
    </r>
  </si>
  <si>
    <r>
      <rPr>
        <b/>
        <sz val="11"/>
        <color rgb="FF1090E0"/>
        <rFont val="Calibri"/>
        <family val="2"/>
      </rPr>
      <t>sen</t>
    </r>
    <r>
      <rPr>
        <sz val="10"/>
        <color theme="1"/>
        <rFont val="Arial"/>
        <family val="2"/>
      </rPr>
      <t xml:space="preserve">, </t>
    </r>
    <r>
      <rPr>
        <b/>
        <sz val="11"/>
        <color rgb="FF0FF000"/>
        <rFont val="Calibri"/>
        <family val="2"/>
      </rPr>
      <t>ptp</t>
    </r>
  </si>
  <si>
    <t>PTS Prod Ops: Planning Execution</t>
  </si>
  <si>
    <r>
      <rPr>
        <b/>
        <sz val="11"/>
        <color rgb="FF0388D1"/>
        <rFont val="Calibri"/>
        <family val="2"/>
      </rPr>
      <t>p2s</t>
    </r>
    <r>
      <rPr>
        <sz val="10"/>
        <color theme="1"/>
        <rFont val="Arial"/>
        <family val="2"/>
      </rPr>
      <t xml:space="preserve">, </t>
    </r>
    <r>
      <rPr>
        <b/>
        <sz val="11"/>
        <color rgb="FFE16B16"/>
        <rFont val="Calibri"/>
        <family val="2"/>
      </rPr>
      <t>wbt</t>
    </r>
  </si>
  <si>
    <t>Items Analyst: https://app.clickup.com/t/868cjdd8p)</t>
  </si>
  <si>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FD6ED0"/>
        <rFont val="Calibri"/>
        <family val="2"/>
      </rPr>
      <t>scds</t>
    </r>
  </si>
  <si>
    <r>
      <rPr>
        <b/>
        <sz val="11"/>
        <color rgb="FF9E97B9"/>
        <rFont val="Calibri"/>
        <family val="2"/>
      </rPr>
      <t>aps</t>
    </r>
    <r>
      <rPr>
        <sz val="10"/>
        <color theme="1"/>
        <rFont val="Arial"/>
        <family val="2"/>
      </rPr>
      <t xml:space="preserve">, </t>
    </r>
    <r>
      <rPr>
        <b/>
        <sz val="11"/>
        <color rgb="FF0388D1"/>
        <rFont val="Calibri"/>
        <family val="2"/>
      </rPr>
      <t>p2s</t>
    </r>
    <r>
      <rPr>
        <sz val="10"/>
        <color theme="1"/>
        <rFont val="Arial"/>
        <family val="2"/>
      </rPr>
      <t xml:space="preserve">, </t>
    </r>
    <r>
      <rPr>
        <b/>
        <sz val="11"/>
        <color rgb="FFE16B16"/>
        <rFont val="Calibri"/>
        <family val="2"/>
      </rPr>
      <t>wbt</t>
    </r>
  </si>
  <si>
    <r>
      <rPr>
        <b/>
        <sz val="11"/>
        <color rgb="FF006063"/>
        <rFont val="Calibri"/>
        <family val="2"/>
      </rPr>
      <t>ilt</t>
    </r>
    <r>
      <rPr>
        <sz val="10"/>
        <color theme="1"/>
        <rFont val="Arial"/>
        <family val="2"/>
      </rPr>
      <t xml:space="preserve">, </t>
    </r>
    <r>
      <rPr>
        <b/>
        <sz val="11"/>
        <color rgb="FF0388D1"/>
        <rFont val="Calibri"/>
        <family val="2"/>
      </rPr>
      <t>p2s</t>
    </r>
    <r>
      <rPr>
        <sz val="10"/>
        <color theme="1"/>
        <rFont val="Arial"/>
        <family val="2"/>
      </rPr>
      <t xml:space="preserve">, </t>
    </r>
    <r>
      <rPr>
        <b/>
        <sz val="11"/>
        <color rgb="FF9E97B9"/>
        <rFont val="Calibri"/>
        <family val="2"/>
      </rPr>
      <t>aps</t>
    </r>
  </si>
  <si>
    <r>
      <rPr>
        <b/>
        <sz val="11"/>
        <color rgb="FF9E97B9"/>
        <rFont val="Calibri"/>
        <family val="2"/>
      </rPr>
      <t>aps</t>
    </r>
    <r>
      <rPr>
        <sz val="10"/>
        <color theme="1"/>
        <rFont val="Arial"/>
        <family val="2"/>
      </rPr>
      <t xml:space="preserve">, </t>
    </r>
    <r>
      <rPr>
        <b/>
        <sz val="11"/>
        <color rgb="FF006063"/>
        <rFont val="Calibri"/>
        <family val="2"/>
      </rPr>
      <t>ilt</t>
    </r>
    <r>
      <rPr>
        <sz val="10"/>
        <color theme="1"/>
        <rFont val="Arial"/>
        <family val="2"/>
      </rPr>
      <t xml:space="preserve">, </t>
    </r>
    <r>
      <rPr>
        <b/>
        <sz val="11"/>
        <color rgb="FF0388D1"/>
        <rFont val="Calibri"/>
        <family val="2"/>
      </rPr>
      <t>p2s</t>
    </r>
  </si>
  <si>
    <r>
      <rPr>
        <b/>
        <sz val="11"/>
        <color rgb="FF0388D1"/>
        <rFont val="Calibri"/>
        <family val="2"/>
      </rPr>
      <t>p2s</t>
    </r>
    <r>
      <rPr>
        <sz val="10"/>
        <color theme="1"/>
        <rFont val="Arial"/>
        <family val="2"/>
      </rPr>
      <t xml:space="preserve">, </t>
    </r>
    <r>
      <rPr>
        <b/>
        <sz val="11"/>
        <color rgb="FFAE894C"/>
        <rFont val="Calibri"/>
        <family val="2"/>
      </rPr>
      <t>ot xecm</t>
    </r>
    <r>
      <rPr>
        <sz val="10"/>
        <color theme="1"/>
        <rFont val="Arial"/>
        <family val="2"/>
      </rPr>
      <t xml:space="preserve">, </t>
    </r>
    <r>
      <rPr>
        <b/>
        <sz val="11"/>
        <color rgb="FF006063"/>
        <rFont val="Calibri"/>
        <family val="2"/>
      </rPr>
      <t>ilt</t>
    </r>
  </si>
  <si>
    <r>
      <rPr>
        <b/>
        <sz val="11"/>
        <color rgb="FF6E56CF"/>
        <rFont val="Calibri"/>
        <family val="2"/>
      </rPr>
      <t>all users</t>
    </r>
  </si>
  <si>
    <r>
      <rPr>
        <b/>
        <sz val="11"/>
        <color rgb="FF1090E0"/>
        <rFont val="Calibri"/>
        <family val="2"/>
      </rPr>
      <t>sen</t>
    </r>
    <r>
      <rPr>
        <sz val="10"/>
        <color theme="1"/>
        <rFont val="Arial"/>
        <family val="2"/>
      </rPr>
      <t xml:space="preserve">, </t>
    </r>
    <r>
      <rPr>
        <b/>
        <sz val="11"/>
        <color rgb="FF0388D1"/>
        <rFont val="Calibri"/>
        <family val="2"/>
      </rPr>
      <t>p2s</t>
    </r>
    <r>
      <rPr>
        <sz val="10"/>
        <color theme="1"/>
        <rFont val="Arial"/>
        <family val="2"/>
      </rPr>
      <t xml:space="preserve">, </t>
    </r>
    <r>
      <rPr>
        <b/>
        <sz val="11"/>
        <color rgb="FFB40D7C"/>
        <rFont val="Calibri"/>
        <family val="2"/>
      </rPr>
      <t>dap</t>
    </r>
  </si>
  <si>
    <r>
      <rPr>
        <b/>
        <sz val="11"/>
        <color rgb="FF006063"/>
        <rFont val="Calibri"/>
        <family val="2"/>
      </rPr>
      <t>ilt</t>
    </r>
    <r>
      <rPr>
        <sz val="10"/>
        <color theme="1"/>
        <rFont val="Arial"/>
        <family val="2"/>
      </rPr>
      <t xml:space="preserve">, </t>
    </r>
    <r>
      <rPr>
        <b/>
        <sz val="11"/>
        <color rgb="FF0388D1"/>
        <rFont val="Calibri"/>
        <family val="2"/>
      </rPr>
      <t>p2s</t>
    </r>
  </si>
  <si>
    <r>
      <rPr>
        <b/>
        <sz val="11"/>
        <color rgb="FF0388D1"/>
        <rFont val="Calibri"/>
        <family val="2"/>
      </rPr>
      <t>p2s</t>
    </r>
    <r>
      <rPr>
        <sz val="10"/>
        <color theme="1"/>
        <rFont val="Arial"/>
        <family val="2"/>
      </rPr>
      <t xml:space="preserve">, </t>
    </r>
    <r>
      <rPr>
        <b/>
        <sz val="11"/>
        <color rgb="FF006063"/>
        <rFont val="Calibri"/>
        <family val="2"/>
      </rPr>
      <t>ilt</t>
    </r>
  </si>
  <si>
    <r>
      <rPr>
        <b/>
        <sz val="11"/>
        <color rgb="FF006063"/>
        <rFont val="Calibri"/>
        <family val="2"/>
      </rPr>
      <t>ilt</t>
    </r>
    <r>
      <rPr>
        <sz val="10"/>
        <color theme="1"/>
        <rFont val="Arial"/>
        <family val="2"/>
      </rPr>
      <t xml:space="preserve">, </t>
    </r>
    <r>
      <rPr>
        <b/>
        <sz val="11"/>
        <color rgb="FF0FF000"/>
        <rFont val="Calibri"/>
        <family val="2"/>
      </rPr>
      <t>ptp</t>
    </r>
    <r>
      <rPr>
        <sz val="10"/>
        <color theme="1"/>
        <rFont val="Arial"/>
        <family val="2"/>
      </rPr>
      <t xml:space="preserve">, </t>
    </r>
    <r>
      <rPr>
        <b/>
        <sz val="11"/>
        <color rgb="FFAE894C"/>
        <rFont val="Calibri"/>
        <family val="2"/>
      </rPr>
      <t>ot xecm</t>
    </r>
  </si>
  <si>
    <r>
      <rPr>
        <b/>
        <sz val="11"/>
        <color rgb="FFE16B16"/>
        <rFont val="Calibri"/>
        <family val="2"/>
      </rPr>
      <t>wbt</t>
    </r>
    <r>
      <rPr>
        <sz val="10"/>
        <color theme="1"/>
        <rFont val="Arial"/>
        <family val="2"/>
      </rPr>
      <t xml:space="preserve">, </t>
    </r>
    <r>
      <rPr>
        <b/>
        <sz val="11"/>
        <color rgb="FF9E97B9"/>
        <rFont val="Calibri"/>
        <family val="2"/>
      </rPr>
      <t>aps</t>
    </r>
    <r>
      <rPr>
        <sz val="10"/>
        <color theme="1"/>
        <rFont val="Arial"/>
        <family val="2"/>
      </rPr>
      <t xml:space="preserve">, </t>
    </r>
    <r>
      <rPr>
        <b/>
        <sz val="11"/>
        <color rgb="FF0388D1"/>
        <rFont val="Calibri"/>
        <family val="2"/>
      </rPr>
      <t>p2s</t>
    </r>
  </si>
  <si>
    <r>
      <rPr>
        <b/>
        <sz val="11"/>
        <color rgb="FF1090E0"/>
        <rFont val="Calibri"/>
        <family val="2"/>
      </rPr>
      <t>r2r</t>
    </r>
    <r>
      <rPr>
        <sz val="10"/>
        <color theme="1"/>
        <rFont val="Arial"/>
        <family val="2"/>
      </rPr>
      <t xml:space="preserve">, </t>
    </r>
    <r>
      <rPr>
        <b/>
        <sz val="11"/>
        <color rgb="FFE16B16"/>
        <rFont val="Calibri"/>
        <family val="2"/>
      </rPr>
      <t>wbt</t>
    </r>
  </si>
  <si>
    <r>
      <rPr>
        <b/>
        <sz val="11"/>
        <color rgb="FFE16B16"/>
        <rFont val="Calibri"/>
        <family val="2"/>
      </rPr>
      <t>wbt</t>
    </r>
    <r>
      <rPr>
        <sz val="10"/>
        <color theme="1"/>
        <rFont val="Arial"/>
        <family val="2"/>
      </rPr>
      <t xml:space="preserve">, </t>
    </r>
    <r>
      <rPr>
        <b/>
        <sz val="11"/>
        <color rgb="FF1090E0"/>
        <rFont val="Calibri"/>
        <family val="2"/>
      </rPr>
      <t>r2r</t>
    </r>
  </si>
  <si>
    <t>868a2vagk
868a2v5wq
868d13tjp
868a2vb6m
868a2vb3g
868a2v8jj
868a2v5kk
868a2v93e
868a2v6xd
868a2v91u</t>
  </si>
  <si>
    <t>R2R Financial Accounting: Create and Manage Online Journal Entries</t>
  </si>
  <si>
    <t xml:space="preserve">Signed off by Billy!  </t>
  </si>
  <si>
    <t>868a4zcex
868a4zb61
868dw72jf
868dw7321</t>
  </si>
  <si>
    <t xml:space="preserve">Going to review this tomorrow with SMEs. Hopefully we get a completion.  </t>
  </si>
  <si>
    <t>Anya Toms, Daniel Die</t>
  </si>
  <si>
    <r>
      <rPr>
        <b/>
        <sz val="11"/>
        <color rgb="FFE16B16"/>
        <rFont val="Calibri"/>
        <family val="2"/>
      </rPr>
      <t>wbt</t>
    </r>
    <r>
      <rPr>
        <sz val="10"/>
        <color theme="1"/>
        <rFont val="Arial"/>
        <family val="2"/>
      </rPr>
      <t xml:space="preserve">, </t>
    </r>
    <r>
      <rPr>
        <b/>
        <sz val="11"/>
        <color rgb="FFAB4ABA"/>
        <rFont val="Calibri"/>
        <family val="2"/>
      </rPr>
      <t>plp</t>
    </r>
  </si>
  <si>
    <r>
      <rPr>
        <b/>
        <sz val="11"/>
        <color rgb="FFAB4ABA"/>
        <rFont val="Calibri"/>
        <family val="2"/>
      </rPr>
      <t>plp</t>
    </r>
    <r>
      <rPr>
        <sz val="10"/>
        <color theme="1"/>
        <rFont val="Arial"/>
        <family val="2"/>
      </rPr>
      <t xml:space="preserve">, </t>
    </r>
    <r>
      <rPr>
        <b/>
        <sz val="11"/>
        <color rgb="FFE16B16"/>
        <rFont val="Calibri"/>
        <family val="2"/>
      </rPr>
      <t>wbt</t>
    </r>
  </si>
  <si>
    <r>
      <rPr>
        <b/>
        <sz val="11"/>
        <color rgb="FFAB4ABA"/>
        <rFont val="Calibri"/>
        <family val="2"/>
      </rPr>
      <t>plp</t>
    </r>
    <r>
      <rPr>
        <sz val="10"/>
        <color theme="1"/>
        <rFont val="Arial"/>
        <family val="2"/>
      </rPr>
      <t xml:space="preserve">, </t>
    </r>
    <r>
      <rPr>
        <b/>
        <sz val="11"/>
        <color rgb="FF1090E0"/>
        <rFont val="Calibri"/>
        <family val="2"/>
      </rPr>
      <t>sen</t>
    </r>
  </si>
  <si>
    <t>868bzngvc
868bzngvh
868bzngvm
868bzngyc</t>
  </si>
  <si>
    <t>PLP PS: Create the Program Common ID for LRP, Proposals, and Contracts - OL</t>
  </si>
  <si>
    <r>
      <rPr>
        <b/>
        <sz val="11"/>
        <color rgb="FF006063"/>
        <rFont val="Calibri"/>
        <family val="2"/>
      </rPr>
      <t>ilt</t>
    </r>
    <r>
      <rPr>
        <sz val="10"/>
        <color theme="1"/>
        <rFont val="Arial"/>
        <family val="2"/>
      </rPr>
      <t xml:space="preserve">, </t>
    </r>
    <r>
      <rPr>
        <b/>
        <sz val="11"/>
        <color rgb="FFAB4ABA"/>
        <rFont val="Calibri"/>
        <family val="2"/>
      </rPr>
      <t>plp</t>
    </r>
  </si>
  <si>
    <r>
      <rPr>
        <b/>
        <sz val="11"/>
        <color rgb="FF1090E0"/>
        <rFont val="Calibri"/>
        <family val="2"/>
      </rPr>
      <t>r2r</t>
    </r>
    <r>
      <rPr>
        <sz val="10"/>
        <color theme="1"/>
        <rFont val="Arial"/>
        <family val="2"/>
      </rPr>
      <t xml:space="preserve">, </t>
    </r>
    <r>
      <rPr>
        <b/>
        <sz val="11"/>
        <color rgb="FF1B5E20"/>
        <rFont val="Calibri"/>
        <family val="2"/>
      </rPr>
      <t>qrg</t>
    </r>
  </si>
  <si>
    <t>PLP PS: Create &amp; Manage the Program Common ID for Internal Projects - OL</t>
  </si>
  <si>
    <r>
      <rPr>
        <b/>
        <sz val="11"/>
        <color rgb="FF1090E0"/>
        <rFont val="Calibri"/>
        <family val="2"/>
      </rPr>
      <t>r2r</t>
    </r>
    <r>
      <rPr>
        <sz val="10"/>
        <color theme="1"/>
        <rFont val="Arial"/>
        <family val="2"/>
      </rPr>
      <t xml:space="preserve">, </t>
    </r>
    <r>
      <rPr>
        <b/>
        <sz val="11"/>
        <color rgb="FFE16B16"/>
        <rFont val="Calibri"/>
        <family val="2"/>
      </rPr>
      <t>wbt</t>
    </r>
    <r>
      <rPr>
        <sz val="10"/>
        <color theme="1"/>
        <rFont val="Arial"/>
        <family val="2"/>
      </rPr>
      <t xml:space="preserve">, </t>
    </r>
    <r>
      <rPr>
        <b/>
        <sz val="11"/>
        <color rgb="FFD60800"/>
        <rFont val="Calibri"/>
        <family val="2"/>
      </rPr>
      <t>vertex</t>
    </r>
    <r>
      <rPr>
        <sz val="10"/>
        <color theme="1"/>
        <rFont val="Arial"/>
        <family val="2"/>
      </rPr>
      <t xml:space="preserve">, </t>
    </r>
    <r>
      <rPr>
        <b/>
        <sz val="11"/>
        <color rgb="FF455963"/>
        <rFont val="Calibri"/>
        <family val="2"/>
      </rPr>
      <t>row</t>
    </r>
  </si>
  <si>
    <r>
      <rPr>
        <b/>
        <sz val="11"/>
        <color rgb="FF1090E0"/>
        <rFont val="Calibri"/>
        <family val="2"/>
      </rPr>
      <t>r2r</t>
    </r>
    <r>
      <rPr>
        <sz val="10"/>
        <color theme="1"/>
        <rFont val="Arial"/>
        <family val="2"/>
      </rPr>
      <t xml:space="preserve">, </t>
    </r>
    <r>
      <rPr>
        <b/>
        <sz val="11"/>
        <color rgb="FFE16B16"/>
        <rFont val="Calibri"/>
        <family val="2"/>
      </rPr>
      <t>wbt</t>
    </r>
    <r>
      <rPr>
        <sz val="10"/>
        <color theme="1"/>
        <rFont val="Arial"/>
        <family val="2"/>
      </rPr>
      <t xml:space="preserve">, </t>
    </r>
    <r>
      <rPr>
        <b/>
        <sz val="11"/>
        <color rgb="FFD60800"/>
        <rFont val="Calibri"/>
        <family val="2"/>
      </rPr>
      <t>vertex</t>
    </r>
  </si>
  <si>
    <r>
      <rPr>
        <b/>
        <sz val="11"/>
        <color rgb="FF1090E0"/>
        <rFont val="Calibri"/>
        <family val="2"/>
      </rPr>
      <t>r2r</t>
    </r>
    <r>
      <rPr>
        <sz val="10"/>
        <color theme="1"/>
        <rFont val="Arial"/>
        <family val="2"/>
      </rPr>
      <t xml:space="preserve">, </t>
    </r>
    <r>
      <rPr>
        <b/>
        <sz val="11"/>
        <color rgb="FF25B933"/>
        <rFont val="Calibri"/>
        <family val="2"/>
      </rPr>
      <t>americas</t>
    </r>
    <r>
      <rPr>
        <sz val="10"/>
        <color theme="1"/>
        <rFont val="Arial"/>
        <family val="2"/>
      </rPr>
      <t xml:space="preserve">, </t>
    </r>
    <r>
      <rPr>
        <b/>
        <sz val="11"/>
        <color rgb="FFE16B16"/>
        <rFont val="Calibri"/>
        <family val="2"/>
      </rPr>
      <t>wbt</t>
    </r>
    <r>
      <rPr>
        <sz val="10"/>
        <color theme="1"/>
        <rFont val="Arial"/>
        <family val="2"/>
      </rPr>
      <t xml:space="preserve">, </t>
    </r>
    <r>
      <rPr>
        <b/>
        <sz val="11"/>
        <color rgb="FFD60800"/>
        <rFont val="Calibri"/>
        <family val="2"/>
      </rPr>
      <t>vertex</t>
    </r>
  </si>
  <si>
    <r>
      <rPr>
        <b/>
        <sz val="11"/>
        <color rgb="FF006063"/>
        <rFont val="Calibri"/>
        <family val="2"/>
      </rPr>
      <t>ilt</t>
    </r>
    <r>
      <rPr>
        <sz val="10"/>
        <color theme="1"/>
        <rFont val="Arial"/>
        <family val="2"/>
      </rPr>
      <t xml:space="preserve">, </t>
    </r>
    <r>
      <rPr>
        <b/>
        <sz val="11"/>
        <color rgb="FFFFC53D"/>
        <rFont val="Calibri"/>
        <family val="2"/>
      </rPr>
      <t>o2c</t>
    </r>
  </si>
  <si>
    <r>
      <rPr>
        <b/>
        <sz val="11"/>
        <color rgb="FFFFC53D"/>
        <rFont val="Calibri"/>
        <family val="2"/>
      </rPr>
      <t>o2c</t>
    </r>
    <r>
      <rPr>
        <sz val="10"/>
        <color theme="1"/>
        <rFont val="Arial"/>
        <family val="2"/>
      </rPr>
      <t xml:space="preserve">, </t>
    </r>
    <r>
      <rPr>
        <b/>
        <sz val="11"/>
        <color rgb="FFE16B16"/>
        <rFont val="Calibri"/>
        <family val="2"/>
      </rPr>
      <t>wbt</t>
    </r>
  </si>
  <si>
    <r>
      <rPr>
        <b/>
        <sz val="11"/>
        <color rgb="FFE16B16"/>
        <rFont val="Calibri"/>
        <family val="2"/>
      </rPr>
      <t>wbt</t>
    </r>
    <r>
      <rPr>
        <sz val="10"/>
        <color theme="1"/>
        <rFont val="Arial"/>
        <family val="2"/>
      </rPr>
      <t xml:space="preserve">, </t>
    </r>
    <r>
      <rPr>
        <b/>
        <sz val="11"/>
        <color rgb="FFFFC53D"/>
        <rFont val="Calibri"/>
        <family val="2"/>
      </rPr>
      <t>o2c</t>
    </r>
  </si>
  <si>
    <r>
      <rPr>
        <b/>
        <sz val="11"/>
        <color rgb="FF0091FF"/>
        <rFont val="Calibri"/>
        <family val="2"/>
      </rPr>
      <t>a2r</t>
    </r>
    <r>
      <rPr>
        <sz val="10"/>
        <color theme="1"/>
        <rFont val="Arial"/>
        <family val="2"/>
      </rPr>
      <t xml:space="preserve">, </t>
    </r>
    <r>
      <rPr>
        <b/>
        <sz val="11"/>
        <color rgb="FFE16B16"/>
        <rFont val="Calibri"/>
        <family val="2"/>
      </rPr>
      <t>wbt</t>
    </r>
  </si>
  <si>
    <r>
      <rPr>
        <b/>
        <sz val="11"/>
        <color rgb="FF0FF000"/>
        <rFont val="Calibri"/>
        <family val="2"/>
      </rPr>
      <t>ptp</t>
    </r>
    <r>
      <rPr>
        <sz val="10"/>
        <color theme="1"/>
        <rFont val="Arial"/>
        <family val="2"/>
      </rPr>
      <t xml:space="preserve">, </t>
    </r>
    <r>
      <rPr>
        <b/>
        <sz val="11"/>
        <color rgb="FFE16B16"/>
        <rFont val="Calibri"/>
        <family val="2"/>
      </rPr>
      <t>wbt</t>
    </r>
    <r>
      <rPr>
        <sz val="10"/>
        <color theme="1"/>
        <rFont val="Arial"/>
        <family val="2"/>
      </rPr>
      <t xml:space="preserve">, </t>
    </r>
    <r>
      <rPr>
        <b/>
        <sz val="11"/>
        <color rgb="FF0F9D9F"/>
        <rFont val="Calibri"/>
        <family val="2"/>
      </rPr>
      <t>lean request</t>
    </r>
  </si>
  <si>
    <r>
      <rPr>
        <b/>
        <sz val="11"/>
        <color rgb="FF0091FF"/>
        <rFont val="Calibri"/>
        <family val="2"/>
      </rPr>
      <t>a2r</t>
    </r>
    <r>
      <rPr>
        <sz val="10"/>
        <color theme="1"/>
        <rFont val="Arial"/>
        <family val="2"/>
      </rPr>
      <t xml:space="preserve">, </t>
    </r>
    <r>
      <rPr>
        <b/>
        <sz val="11"/>
        <color rgb="FFE16B16"/>
        <rFont val="Calibri"/>
        <family val="2"/>
      </rPr>
      <t>wbt</t>
    </r>
    <r>
      <rPr>
        <sz val="10"/>
        <color theme="1"/>
        <rFont val="Arial"/>
        <family val="2"/>
      </rPr>
      <t xml:space="preserve">, </t>
    </r>
    <r>
      <rPr>
        <b/>
        <sz val="11"/>
        <color rgb="FFB77631"/>
        <rFont val="Calibri"/>
        <family val="2"/>
      </rPr>
      <t>indysoft</t>
    </r>
  </si>
  <si>
    <t>868a2vc3d
868a2v67h</t>
  </si>
  <si>
    <r>
      <rPr>
        <b/>
        <sz val="11"/>
        <color rgb="FF0FF000"/>
        <rFont val="Calibri"/>
        <family val="2"/>
      </rPr>
      <t>ptp</t>
    </r>
    <r>
      <rPr>
        <sz val="10"/>
        <color theme="1"/>
        <rFont val="Arial"/>
        <family val="2"/>
      </rPr>
      <t xml:space="preserve">, </t>
    </r>
    <r>
      <rPr>
        <b/>
        <sz val="11"/>
        <color rgb="FF2DC74F"/>
        <rFont val="Calibri"/>
        <family val="2"/>
      </rPr>
      <t>fieldglass</t>
    </r>
    <r>
      <rPr>
        <sz val="10"/>
        <color theme="1"/>
        <rFont val="Arial"/>
        <family val="2"/>
      </rPr>
      <t xml:space="preserve">, </t>
    </r>
    <r>
      <rPr>
        <b/>
        <sz val="11"/>
        <color rgb="FFE16B16"/>
        <rFont val="Calibri"/>
        <family val="2"/>
      </rPr>
      <t>wbt</t>
    </r>
  </si>
  <si>
    <r>
      <rPr>
        <b/>
        <sz val="11"/>
        <color rgb="FF1B5E20"/>
        <rFont val="Calibri"/>
        <family val="2"/>
      </rPr>
      <t>qrg</t>
    </r>
    <r>
      <rPr>
        <sz val="10"/>
        <color theme="1"/>
        <rFont val="Arial"/>
        <family val="2"/>
      </rPr>
      <t xml:space="preserve">, </t>
    </r>
    <r>
      <rPr>
        <b/>
        <sz val="11"/>
        <color rgb="FF2DC74F"/>
        <rFont val="Calibri"/>
        <family val="2"/>
      </rPr>
      <t>fieldglass</t>
    </r>
    <r>
      <rPr>
        <sz val="10"/>
        <color theme="1"/>
        <rFont val="Arial"/>
        <family val="2"/>
      </rPr>
      <t xml:space="preserve">, </t>
    </r>
    <r>
      <rPr>
        <b/>
        <sz val="11"/>
        <color rgb="FF0FF000"/>
        <rFont val="Calibri"/>
        <family val="2"/>
      </rPr>
      <t>ptp</t>
    </r>
  </si>
  <si>
    <t xml:space="preserve">@Anya Toms  QA complete - comments in the outline  </t>
  </si>
  <si>
    <t xml:space="preserve">@Jenn Cooke   QA complete,  @Emilie Martin  great job on your first pass, you should see the QA  </t>
  </si>
  <si>
    <t xml:space="preserve">@Jenn Cooke  QA complete  </t>
  </si>
  <si>
    <r>
      <rPr>
        <b/>
        <sz val="11"/>
        <color rgb="FF0FF000"/>
        <rFont val="Calibri"/>
        <family val="2"/>
      </rPr>
      <t>ptp</t>
    </r>
    <r>
      <rPr>
        <sz val="10"/>
        <color theme="1"/>
        <rFont val="Arial"/>
        <family val="2"/>
      </rPr>
      <t xml:space="preserve">, </t>
    </r>
    <r>
      <rPr>
        <b/>
        <sz val="11"/>
        <color rgb="FF1B5E20"/>
        <rFont val="Calibri"/>
        <family val="2"/>
      </rPr>
      <t>qrg</t>
    </r>
  </si>
  <si>
    <r>
      <rPr>
        <b/>
        <sz val="11"/>
        <color rgb="FF0FF000"/>
        <rFont val="Calibri"/>
        <family val="2"/>
      </rPr>
      <t>ptp</t>
    </r>
    <r>
      <rPr>
        <sz val="10"/>
        <color theme="1"/>
        <rFont val="Arial"/>
        <family val="2"/>
      </rPr>
      <t xml:space="preserve">, </t>
    </r>
    <r>
      <rPr>
        <b/>
        <sz val="11"/>
        <color rgb="FFE16B16"/>
        <rFont val="Calibri"/>
        <family val="2"/>
      </rPr>
      <t>wbt</t>
    </r>
    <r>
      <rPr>
        <sz val="10"/>
        <color theme="1"/>
        <rFont val="Arial"/>
        <family val="2"/>
      </rPr>
      <t xml:space="preserve">, </t>
    </r>
    <r>
      <rPr>
        <b/>
        <sz val="11"/>
        <color rgb="FFAE894C"/>
        <rFont val="Calibri"/>
        <family val="2"/>
      </rPr>
      <t>ot xecm</t>
    </r>
  </si>
  <si>
    <r>
      <rPr>
        <b/>
        <sz val="11"/>
        <color rgb="FF0FF000"/>
        <rFont val="Calibri"/>
        <family val="2"/>
      </rPr>
      <t>ptp</t>
    </r>
    <r>
      <rPr>
        <sz val="10"/>
        <color theme="1"/>
        <rFont val="Arial"/>
        <family val="2"/>
      </rPr>
      <t xml:space="preserve">, </t>
    </r>
    <r>
      <rPr>
        <b/>
        <sz val="11"/>
        <color rgb="FFE16B16"/>
        <rFont val="Calibri"/>
        <family val="2"/>
      </rPr>
      <t>wbt</t>
    </r>
    <r>
      <rPr>
        <sz val="10"/>
        <color theme="1"/>
        <rFont val="Arial"/>
        <family val="2"/>
      </rPr>
      <t xml:space="preserve">, </t>
    </r>
    <r>
      <rPr>
        <b/>
        <sz val="11"/>
        <color rgb="FFC50F07"/>
        <rFont val="Calibri"/>
        <family val="2"/>
      </rPr>
      <t>ot vim</t>
    </r>
  </si>
  <si>
    <t>868c1wzcv
868c1wzt8</t>
  </si>
  <si>
    <t>868a36xx0
868a36rjp</t>
  </si>
  <si>
    <t>868a36nzy
868a36pff
868a36pwk</t>
  </si>
  <si>
    <t>PTP Accounts Payable: Setup of Supplier Financed POs - OL</t>
  </si>
  <si>
    <t xml:space="preserve">@Jenn Cooke  I have finished this OL and it's ready for review  </t>
  </si>
  <si>
    <t>868a38uun
868a38v3r
868dwh8md
868dwh98k
868dwh9ek</t>
  </si>
  <si>
    <t>868c1yx3e
868dwha7a
868dwhaca
868dwhb5f
868dwhbjh</t>
  </si>
  <si>
    <t>PTP Accounts Payable: Processing Down Payments on Financed POs for Buyers - OL</t>
  </si>
  <si>
    <t xml:space="preserve">Revamped course 5.8.25  </t>
  </si>
  <si>
    <t>868a38xxh
868dwhhr6</t>
  </si>
  <si>
    <t>PTP Accounts Payable: Process Cost-Reimbursable Exceptions for Buyers - OL</t>
  </si>
  <si>
    <t xml:space="preserve">Revamped course, 5.8.25  </t>
  </si>
  <si>
    <t>868dwhnh4
868dwhr6z
868dwhu5b
868dwhvb2</t>
  </si>
  <si>
    <t>PTP Accounts Payable: Process Cost-Reimbursable Exceptions for Accounts Payable - OL</t>
  </si>
  <si>
    <t>PTP Accounts Payable: Errors within the Financing Process - OL</t>
  </si>
  <si>
    <t>868a3c0q1
868c1zm0t</t>
  </si>
  <si>
    <t>868dwbpqr
868dwbq4e
868dwbq93</t>
  </si>
  <si>
    <r>
      <rPr>
        <b/>
        <sz val="11"/>
        <color rgb="FFE16B16"/>
        <rFont val="Calibri"/>
        <family val="2"/>
      </rPr>
      <t>wbt</t>
    </r>
    <r>
      <rPr>
        <sz val="10"/>
        <color theme="1"/>
        <rFont val="Arial"/>
        <family val="2"/>
      </rPr>
      <t xml:space="preserve">, </t>
    </r>
    <r>
      <rPr>
        <b/>
        <sz val="11"/>
        <color rgb="FF0388D1"/>
        <rFont val="Calibri"/>
        <family val="2"/>
      </rPr>
      <t>p2s</t>
    </r>
  </si>
  <si>
    <r>
      <rPr>
        <b/>
        <sz val="11"/>
        <color rgb="FF6E56CF"/>
        <rFont val="Calibri"/>
        <family val="2"/>
      </rPr>
      <t>all users</t>
    </r>
    <r>
      <rPr>
        <sz val="10"/>
        <color theme="1"/>
        <rFont val="Arial"/>
        <family val="2"/>
      </rPr>
      <t xml:space="preserve">, </t>
    </r>
    <r>
      <rPr>
        <b/>
        <sz val="11"/>
        <color rgb="FFE16B16"/>
        <rFont val="Calibri"/>
        <family val="2"/>
      </rPr>
      <t>wbt</t>
    </r>
  </si>
  <si>
    <r>
      <rPr>
        <b/>
        <sz val="11"/>
        <color rgb="FF1B5E20"/>
        <rFont val="Calibri"/>
        <family val="2"/>
      </rPr>
      <t>qrg</t>
    </r>
    <r>
      <rPr>
        <sz val="10"/>
        <color theme="1"/>
        <rFont val="Arial"/>
        <family val="2"/>
      </rPr>
      <t xml:space="preserve">, </t>
    </r>
    <r>
      <rPr>
        <b/>
        <sz val="11"/>
        <color rgb="FF0FF000"/>
        <rFont val="Calibri"/>
        <family val="2"/>
      </rPr>
      <t>ptp</t>
    </r>
  </si>
  <si>
    <r>
      <rPr>
        <b/>
        <sz val="11"/>
        <color rgb="FF1B5E20"/>
        <rFont val="Calibri"/>
        <family val="2"/>
      </rPr>
      <t>qrg</t>
    </r>
    <r>
      <rPr>
        <sz val="10"/>
        <color theme="1"/>
        <rFont val="Arial"/>
        <family val="2"/>
      </rPr>
      <t xml:space="preserve">, </t>
    </r>
    <r>
      <rPr>
        <b/>
        <sz val="11"/>
        <color rgb="FF0388D1"/>
        <rFont val="Calibri"/>
        <family val="2"/>
      </rPr>
      <t>p2s</t>
    </r>
  </si>
  <si>
    <r>
      <rPr>
        <b/>
        <sz val="11"/>
        <color rgb="FF0388D1"/>
        <rFont val="Calibri"/>
        <family val="2"/>
      </rPr>
      <t>p2s</t>
    </r>
    <r>
      <rPr>
        <sz val="10"/>
        <color theme="1"/>
        <rFont val="Arial"/>
        <family val="2"/>
      </rPr>
      <t xml:space="preserve">, </t>
    </r>
    <r>
      <rPr>
        <b/>
        <sz val="11"/>
        <color rgb="FF1090E0"/>
        <rFont val="Calibri"/>
        <family val="2"/>
      </rPr>
      <t>sen</t>
    </r>
    <r>
      <rPr>
        <sz val="10"/>
        <color theme="1"/>
        <rFont val="Arial"/>
        <family val="2"/>
      </rPr>
      <t xml:space="preserve">, </t>
    </r>
    <r>
      <rPr>
        <b/>
        <sz val="11"/>
        <color rgb="FFB40D7C"/>
        <rFont val="Calibri"/>
        <family val="2"/>
      </rPr>
      <t>dap</t>
    </r>
  </si>
  <si>
    <r>
      <rPr>
        <b/>
        <sz val="11"/>
        <color rgb="FFE93D82"/>
        <rFont val="Calibri"/>
        <family val="2"/>
      </rPr>
      <t>sus</t>
    </r>
    <r>
      <rPr>
        <sz val="10"/>
        <color theme="1"/>
        <rFont val="Arial"/>
        <family val="2"/>
      </rPr>
      <t xml:space="preserve">, </t>
    </r>
    <r>
      <rPr>
        <b/>
        <sz val="11"/>
        <color rgb="FFE16B16"/>
        <rFont val="Calibri"/>
        <family val="2"/>
      </rPr>
      <t>wbt</t>
    </r>
  </si>
  <si>
    <r>
      <rPr>
        <b/>
        <sz val="11"/>
        <color rgb="FFE16B16"/>
        <rFont val="Calibri"/>
        <family val="2"/>
      </rPr>
      <t>wbt</t>
    </r>
    <r>
      <rPr>
        <sz val="10"/>
        <color theme="1"/>
        <rFont val="Arial"/>
        <family val="2"/>
      </rPr>
      <t xml:space="preserve">, </t>
    </r>
    <r>
      <rPr>
        <b/>
        <sz val="11"/>
        <color rgb="FFE93D82"/>
        <rFont val="Calibri"/>
        <family val="2"/>
      </rPr>
      <t>sus</t>
    </r>
  </si>
  <si>
    <t>868dp0uph
868dp0vjz
868dp0vx1
868dp0w8q
868dp0xed
868c04phn
868dpxfu7
868dpxfu6
868dpxfu2
868dpxfu3
868dpxktr</t>
  </si>
  <si>
    <r>
      <rPr>
        <b/>
        <sz val="11"/>
        <color rgb="FFE93D82"/>
        <rFont val="Calibri"/>
        <family val="2"/>
      </rPr>
      <t>sus</t>
    </r>
    <r>
      <rPr>
        <sz val="10"/>
        <color theme="1"/>
        <rFont val="Arial"/>
        <family val="2"/>
      </rPr>
      <t xml:space="preserve">, </t>
    </r>
    <r>
      <rPr>
        <b/>
        <sz val="11"/>
        <color rgb="FF8F566D"/>
        <rFont val="Calibri"/>
        <family val="2"/>
      </rPr>
      <t>cdats</t>
    </r>
    <r>
      <rPr>
        <sz val="10"/>
        <color theme="1"/>
        <rFont val="Arial"/>
        <family val="2"/>
      </rPr>
      <t xml:space="preserve">, </t>
    </r>
    <r>
      <rPr>
        <b/>
        <sz val="11"/>
        <color rgb="FFE16B16"/>
        <rFont val="Calibri"/>
        <family val="2"/>
      </rPr>
      <t>wbt</t>
    </r>
  </si>
  <si>
    <t>Check</t>
  </si>
  <si>
    <t>Video</t>
  </si>
  <si>
    <r>
      <rPr>
        <b/>
        <sz val="11"/>
        <color rgb="FF1B5E20"/>
        <rFont val="Calibri"/>
        <family val="2"/>
      </rPr>
      <t>qrg</t>
    </r>
    <r>
      <rPr>
        <sz val="10"/>
        <color theme="1"/>
        <rFont val="Arial"/>
        <family val="2"/>
      </rPr>
      <t xml:space="preserve">, </t>
    </r>
    <r>
      <rPr>
        <b/>
        <sz val="11"/>
        <color rgb="FF1090E0"/>
        <rFont val="Calibri"/>
        <family val="2"/>
      </rPr>
      <t>r2r</t>
    </r>
  </si>
  <si>
    <r>
      <rPr>
        <b/>
        <sz val="11"/>
        <color rgb="FF1090E0"/>
        <rFont val="Calibri"/>
        <family val="2"/>
      </rPr>
      <t>r2r</t>
    </r>
    <r>
      <rPr>
        <sz val="10"/>
        <color theme="1"/>
        <rFont val="Arial"/>
        <family val="2"/>
      </rPr>
      <t xml:space="preserve">, </t>
    </r>
    <r>
      <rPr>
        <b/>
        <sz val="11"/>
        <color rgb="FF1090E0"/>
        <rFont val="Calibri"/>
        <family val="2"/>
      </rPr>
      <t>sen</t>
    </r>
  </si>
  <si>
    <r>
      <rPr>
        <b/>
        <sz val="11"/>
        <color rgb="FF0091FF"/>
        <rFont val="Calibri"/>
        <family val="2"/>
      </rPr>
      <t>a2r</t>
    </r>
    <r>
      <rPr>
        <sz val="10"/>
        <color theme="1"/>
        <rFont val="Arial"/>
        <family val="2"/>
      </rPr>
      <t xml:space="preserve">, </t>
    </r>
    <r>
      <rPr>
        <b/>
        <sz val="11"/>
        <color rgb="FF1B5E20"/>
        <rFont val="Calibri"/>
        <family val="2"/>
      </rPr>
      <t>qrg</t>
    </r>
  </si>
  <si>
    <r>
      <rPr>
        <b/>
        <sz val="11"/>
        <color rgb="FF0091FF"/>
        <rFont val="Calibri"/>
        <family val="2"/>
      </rPr>
      <t>a2r</t>
    </r>
    <r>
      <rPr>
        <sz val="10"/>
        <color theme="1"/>
        <rFont val="Arial"/>
        <family val="2"/>
      </rPr>
      <t xml:space="preserve">, </t>
    </r>
    <r>
      <rPr>
        <b/>
        <sz val="11"/>
        <color rgb="FF1090E0"/>
        <rFont val="Calibri"/>
        <family val="2"/>
      </rPr>
      <t>sen</t>
    </r>
  </si>
  <si>
    <r>
      <rPr>
        <b/>
        <sz val="11"/>
        <color rgb="FFF76808"/>
        <rFont val="Calibri"/>
        <family val="2"/>
      </rPr>
      <t>mfc</t>
    </r>
    <r>
      <rPr>
        <sz val="10"/>
        <color theme="1"/>
        <rFont val="Arial"/>
        <family val="2"/>
      </rPr>
      <t xml:space="preserve">, </t>
    </r>
    <r>
      <rPr>
        <b/>
        <sz val="11"/>
        <color rgb="FF1090E0"/>
        <rFont val="Calibri"/>
        <family val="2"/>
      </rPr>
      <t>r2r</t>
    </r>
    <r>
      <rPr>
        <sz val="10"/>
        <color theme="1"/>
        <rFont val="Arial"/>
        <family val="2"/>
      </rPr>
      <t xml:space="preserve">, </t>
    </r>
    <r>
      <rPr>
        <b/>
        <sz val="11"/>
        <color rgb="FF1090E0"/>
        <rFont val="Calibri"/>
        <family val="2"/>
      </rPr>
      <t>sen</t>
    </r>
  </si>
  <si>
    <r>
      <rPr>
        <b/>
        <sz val="11"/>
        <color rgb="FF795548"/>
        <rFont val="Calibri"/>
        <family val="2"/>
      </rPr>
      <t>content</t>
    </r>
    <r>
      <rPr>
        <sz val="10"/>
        <color theme="1"/>
        <rFont val="Arial"/>
        <family val="2"/>
      </rPr>
      <t xml:space="preserve">, </t>
    </r>
    <r>
      <rPr>
        <b/>
        <sz val="11"/>
        <color rgb="FF1090E0"/>
        <rFont val="Calibri"/>
        <family val="2"/>
      </rPr>
      <t>r2r</t>
    </r>
  </si>
  <si>
    <r>
      <rPr>
        <b/>
        <sz val="11"/>
        <color rgb="FF0091FF"/>
        <rFont val="Calibri"/>
        <family val="2"/>
      </rPr>
      <t>a2r</t>
    </r>
    <r>
      <rPr>
        <sz val="10"/>
        <color theme="1"/>
        <rFont val="Arial"/>
        <family val="2"/>
      </rPr>
      <t xml:space="preserve">, </t>
    </r>
    <r>
      <rPr>
        <b/>
        <sz val="11"/>
        <color rgb="FF795548"/>
        <rFont val="Calibri"/>
        <family val="2"/>
      </rPr>
      <t>content</t>
    </r>
  </si>
  <si>
    <r>
      <rPr>
        <b/>
        <sz val="11"/>
        <color rgb="FF1090E0"/>
        <rFont val="Calibri"/>
        <family val="2"/>
      </rPr>
      <t>sen</t>
    </r>
    <r>
      <rPr>
        <sz val="10"/>
        <color theme="1"/>
        <rFont val="Arial"/>
        <family val="2"/>
      </rPr>
      <t xml:space="preserve">, </t>
    </r>
    <r>
      <rPr>
        <b/>
        <sz val="11"/>
        <color rgb="FF0091FF"/>
        <rFont val="Calibri"/>
        <family val="2"/>
      </rPr>
      <t>a2r</t>
    </r>
  </si>
  <si>
    <r>
      <rPr>
        <b/>
        <sz val="11"/>
        <color rgb="FF1B5E20"/>
        <rFont val="Calibri"/>
        <family val="2"/>
      </rPr>
      <t>qrg</t>
    </r>
    <r>
      <rPr>
        <sz val="10"/>
        <color theme="1"/>
        <rFont val="Arial"/>
        <family val="2"/>
      </rPr>
      <t xml:space="preserve">, </t>
    </r>
    <r>
      <rPr>
        <b/>
        <sz val="11"/>
        <color rgb="FF0091FF"/>
        <rFont val="Calibri"/>
        <family val="2"/>
      </rPr>
      <t>a2r</t>
    </r>
  </si>
  <si>
    <r>
      <rPr>
        <b/>
        <sz val="11"/>
        <color rgb="FF1090E0"/>
        <rFont val="Calibri"/>
        <family val="2"/>
      </rPr>
      <t>sen</t>
    </r>
    <r>
      <rPr>
        <sz val="10"/>
        <color theme="1"/>
        <rFont val="Arial"/>
        <family val="2"/>
      </rPr>
      <t xml:space="preserve">, </t>
    </r>
    <r>
      <rPr>
        <b/>
        <sz val="11"/>
        <color rgb="FF1090E0"/>
        <rFont val="Calibri"/>
        <family val="2"/>
      </rPr>
      <t>r2r</t>
    </r>
  </si>
  <si>
    <r>
      <rPr>
        <b/>
        <sz val="11"/>
        <color rgb="FF1090E0"/>
        <rFont val="Calibri"/>
        <family val="2"/>
      </rPr>
      <t>r2r</t>
    </r>
  </si>
  <si>
    <r>
      <rPr>
        <b/>
        <sz val="11"/>
        <color rgb="FF1090E0"/>
        <rFont val="Calibri"/>
        <family val="2"/>
      </rPr>
      <t>r2r</t>
    </r>
    <r>
      <rPr>
        <sz val="10"/>
        <color theme="1"/>
        <rFont val="Arial"/>
        <family val="2"/>
      </rPr>
      <t xml:space="preserve">, </t>
    </r>
    <r>
      <rPr>
        <b/>
        <sz val="11"/>
        <color rgb="FF795548"/>
        <rFont val="Calibri"/>
        <family val="2"/>
      </rPr>
      <t>content</t>
    </r>
  </si>
  <si>
    <t>A2R Controlled Tooling: Request to Scrap an Asset</t>
  </si>
  <si>
    <t>868a2v67h</t>
  </si>
  <si>
    <t>Due</t>
  </si>
  <si>
    <t>R2R Financial Accounting: General Ledger Account Reports</t>
  </si>
  <si>
    <t>R2R Financial Accounting: General Ledger Account Reports: Execute Trial Balance Preliminary Report</t>
  </si>
  <si>
    <t>R2R Financial Accounting: General Ledger Account Reports: Execute Ledger Comparison Preliminary Report - QRG</t>
  </si>
  <si>
    <t>R2R Financial Accounting: General Ledger Account Reports: Execute G/L Line Item Preliminary Report - QRG</t>
  </si>
  <si>
    <t>R2R Financial Accounting: General Ledger Account Reports: Execute Financial Statement Report - QRG</t>
  </si>
  <si>
    <t>R2R Financial Accounting: General Ledger Account Reports: Execute Financial Statement Actual Comparison Prelim Report - QRG</t>
  </si>
  <si>
    <t>R2R Financial Accounting: Create and Manage Online Journal Entries: Prepare Journal for Entry Posting - SB</t>
  </si>
  <si>
    <t>R2R Financial Accounting: Create and Manage Online Journal Entries: Attach Supporting Documentation - SB</t>
  </si>
  <si>
    <t>R2R Financial Accounting: Create and Manage Online Journal Entries: Park Journal Entry - SB</t>
  </si>
  <si>
    <t>R2R Financial Accounting: Create and Manage Online Journal Entries: Review and Approve or Reject Entry - SB</t>
  </si>
  <si>
    <t>R2R Financial Accounting: Create and Manage Online Journal Entries: Change the Parked Entry - SB</t>
  </si>
  <si>
    <t>R2R Financial Accounting: Create and Manage Online Journal Entries: Post a Journal Entry to a Non-Leading Ledger Without Parking - SB</t>
  </si>
  <si>
    <t>R2R Financial Accounting: Create and Manage Online Journal Entries: Post Accrual/Deferral Documents - SB</t>
  </si>
  <si>
    <r>
      <rPr>
        <b/>
        <sz val="11"/>
        <color rgb="FFAB4ABA"/>
        <rFont val="Calibri"/>
        <family val="2"/>
      </rPr>
      <t>plp</t>
    </r>
    <r>
      <rPr>
        <sz val="10"/>
        <color theme="1"/>
        <rFont val="Arial"/>
        <family val="2"/>
      </rPr>
      <t xml:space="preserve">, </t>
    </r>
    <r>
      <rPr>
        <b/>
        <sz val="11"/>
        <color rgb="FFDC08E7"/>
        <rFont val="Calibri"/>
        <family val="2"/>
      </rPr>
      <t>ot</t>
    </r>
    <r>
      <rPr>
        <sz val="10"/>
        <color theme="1"/>
        <rFont val="Arial"/>
        <family val="2"/>
      </rPr>
      <t xml:space="preserve">, </t>
    </r>
    <r>
      <rPr>
        <b/>
        <sz val="11"/>
        <color rgb="FF415C4E"/>
        <rFont val="Calibri"/>
        <family val="2"/>
      </rPr>
      <t>cognitus</t>
    </r>
    <r>
      <rPr>
        <sz val="10"/>
        <color theme="1"/>
        <rFont val="Arial"/>
        <family val="2"/>
      </rPr>
      <t xml:space="preserve">, </t>
    </r>
    <r>
      <rPr>
        <b/>
        <sz val="11"/>
        <color rgb="FF1090E0"/>
        <rFont val="Calibri"/>
        <family val="2"/>
      </rPr>
      <t>sen</t>
    </r>
  </si>
  <si>
    <r>
      <rPr>
        <b/>
        <sz val="11"/>
        <color rgb="FF415C4E"/>
        <rFont val="Calibri"/>
        <family val="2"/>
      </rPr>
      <t>cognitus</t>
    </r>
    <r>
      <rPr>
        <sz val="10"/>
        <color theme="1"/>
        <rFont val="Arial"/>
        <family val="2"/>
      </rPr>
      <t xml:space="preserve">, </t>
    </r>
    <r>
      <rPr>
        <b/>
        <sz val="11"/>
        <color rgb="FFAB4ABA"/>
        <rFont val="Calibri"/>
        <family val="2"/>
      </rPr>
      <t>plp</t>
    </r>
    <r>
      <rPr>
        <sz val="10"/>
        <color theme="1"/>
        <rFont val="Arial"/>
        <family val="2"/>
      </rPr>
      <t xml:space="preserve">, </t>
    </r>
    <r>
      <rPr>
        <b/>
        <sz val="11"/>
        <color rgb="FFDC08E7"/>
        <rFont val="Calibri"/>
        <family val="2"/>
      </rPr>
      <t>ot</t>
    </r>
    <r>
      <rPr>
        <sz val="10"/>
        <color theme="1"/>
        <rFont val="Arial"/>
        <family val="2"/>
      </rPr>
      <t xml:space="preserve">, </t>
    </r>
    <r>
      <rPr>
        <b/>
        <sz val="11"/>
        <color rgb="FF1090E0"/>
        <rFont val="Calibri"/>
        <family val="2"/>
      </rPr>
      <t>sen</t>
    </r>
  </si>
  <si>
    <r>
      <rPr>
        <b/>
        <sz val="11"/>
        <color rgb="FF1090E0"/>
        <rFont val="Calibri"/>
        <family val="2"/>
      </rPr>
      <t>sen</t>
    </r>
    <r>
      <rPr>
        <sz val="10"/>
        <color theme="1"/>
        <rFont val="Arial"/>
        <family val="2"/>
      </rPr>
      <t xml:space="preserve">, </t>
    </r>
    <r>
      <rPr>
        <b/>
        <sz val="11"/>
        <color rgb="FFDC08E7"/>
        <rFont val="Calibri"/>
        <family val="2"/>
      </rPr>
      <t>ot</t>
    </r>
    <r>
      <rPr>
        <sz val="10"/>
        <color theme="1"/>
        <rFont val="Arial"/>
        <family val="2"/>
      </rPr>
      <t xml:space="preserve">, </t>
    </r>
    <r>
      <rPr>
        <b/>
        <sz val="11"/>
        <color rgb="FF415C4E"/>
        <rFont val="Calibri"/>
        <family val="2"/>
      </rPr>
      <t>cognitus</t>
    </r>
    <r>
      <rPr>
        <sz val="10"/>
        <color theme="1"/>
        <rFont val="Arial"/>
        <family val="2"/>
      </rPr>
      <t xml:space="preserve">, </t>
    </r>
    <r>
      <rPr>
        <b/>
        <sz val="11"/>
        <color rgb="FFAB4ABA"/>
        <rFont val="Calibri"/>
        <family val="2"/>
      </rPr>
      <t>plp</t>
    </r>
  </si>
  <si>
    <r>
      <rPr>
        <b/>
        <sz val="11"/>
        <color rgb="FF1090E0"/>
        <rFont val="Calibri"/>
        <family val="2"/>
      </rPr>
      <t>sen</t>
    </r>
    <r>
      <rPr>
        <sz val="10"/>
        <color theme="1"/>
        <rFont val="Arial"/>
        <family val="2"/>
      </rPr>
      <t xml:space="preserve">, </t>
    </r>
    <r>
      <rPr>
        <b/>
        <sz val="11"/>
        <color rgb="FFB40D7C"/>
        <rFont val="Calibri"/>
        <family val="2"/>
      </rPr>
      <t>dap</t>
    </r>
    <r>
      <rPr>
        <sz val="10"/>
        <color theme="1"/>
        <rFont val="Arial"/>
        <family val="2"/>
      </rPr>
      <t xml:space="preserve">, </t>
    </r>
    <r>
      <rPr>
        <b/>
        <sz val="11"/>
        <color rgb="FF0FF000"/>
        <rFont val="Calibri"/>
        <family val="2"/>
      </rPr>
      <t>ptp</t>
    </r>
  </si>
  <si>
    <r>
      <rPr>
        <b/>
        <sz val="11"/>
        <color rgb="FF415C4E"/>
        <rFont val="Calibri"/>
        <family val="2"/>
      </rPr>
      <t>cognitus</t>
    </r>
    <r>
      <rPr>
        <sz val="10"/>
        <color theme="1"/>
        <rFont val="Arial"/>
        <family val="2"/>
      </rPr>
      <t xml:space="preserve">, </t>
    </r>
    <r>
      <rPr>
        <b/>
        <sz val="11"/>
        <color rgb="FF1090E0"/>
        <rFont val="Calibri"/>
        <family val="2"/>
      </rPr>
      <t>sen</t>
    </r>
    <r>
      <rPr>
        <sz val="10"/>
        <color theme="1"/>
        <rFont val="Arial"/>
        <family val="2"/>
      </rPr>
      <t xml:space="preserve">, </t>
    </r>
    <r>
      <rPr>
        <b/>
        <sz val="11"/>
        <color rgb="FFAB4ABA"/>
        <rFont val="Calibri"/>
        <family val="2"/>
      </rPr>
      <t>plp</t>
    </r>
  </si>
  <si>
    <r>
      <rPr>
        <b/>
        <sz val="11"/>
        <color rgb="FFAB4ABA"/>
        <rFont val="Calibri"/>
        <family val="2"/>
      </rPr>
      <t>plp</t>
    </r>
    <r>
      <rPr>
        <sz val="10"/>
        <color theme="1"/>
        <rFont val="Arial"/>
        <family val="2"/>
      </rPr>
      <t xml:space="preserve">, </t>
    </r>
    <r>
      <rPr>
        <b/>
        <sz val="11"/>
        <color rgb="FF415C4E"/>
        <rFont val="Calibri"/>
        <family val="2"/>
      </rPr>
      <t>cognitus</t>
    </r>
    <r>
      <rPr>
        <sz val="10"/>
        <color theme="1"/>
        <rFont val="Arial"/>
        <family val="2"/>
      </rPr>
      <t xml:space="preserve">, </t>
    </r>
    <r>
      <rPr>
        <b/>
        <sz val="11"/>
        <color rgb="FF1090E0"/>
        <rFont val="Calibri"/>
        <family val="2"/>
      </rPr>
      <t>sen</t>
    </r>
  </si>
  <si>
    <r>
      <rPr>
        <b/>
        <sz val="11"/>
        <color rgb="FFAB4ABA"/>
        <rFont val="Calibri"/>
        <family val="2"/>
      </rPr>
      <t>plp</t>
    </r>
    <r>
      <rPr>
        <sz val="10"/>
        <color theme="1"/>
        <rFont val="Arial"/>
        <family val="2"/>
      </rPr>
      <t xml:space="preserve">, </t>
    </r>
    <r>
      <rPr>
        <b/>
        <sz val="11"/>
        <color rgb="FF1090E0"/>
        <rFont val="Calibri"/>
        <family val="2"/>
      </rPr>
      <t>sen</t>
    </r>
    <r>
      <rPr>
        <sz val="10"/>
        <color theme="1"/>
        <rFont val="Arial"/>
        <family val="2"/>
      </rPr>
      <t xml:space="preserve">, </t>
    </r>
    <r>
      <rPr>
        <b/>
        <sz val="11"/>
        <color rgb="FF415C4E"/>
        <rFont val="Calibri"/>
        <family val="2"/>
      </rPr>
      <t>cognitus</t>
    </r>
  </si>
  <si>
    <r>
      <rPr>
        <b/>
        <sz val="11"/>
        <color rgb="FF0FF000"/>
        <rFont val="Calibri"/>
        <family val="2"/>
      </rPr>
      <t>ptp</t>
    </r>
    <r>
      <rPr>
        <sz val="10"/>
        <color theme="1"/>
        <rFont val="Arial"/>
        <family val="2"/>
      </rPr>
      <t xml:space="preserve">, </t>
    </r>
    <r>
      <rPr>
        <b/>
        <sz val="11"/>
        <color rgb="FF1090E0"/>
        <rFont val="Calibri"/>
        <family val="2"/>
      </rPr>
      <t>sen</t>
    </r>
  </si>
  <si>
    <t>PTP Accounts Payable: Review Goods Receipt &amp; Unliquidated Balance Relationship - SB</t>
  </si>
  <si>
    <t>868dwhynz</t>
  </si>
  <si>
    <r>
      <rPr>
        <b/>
        <sz val="11"/>
        <color rgb="FF1B5E20"/>
        <rFont val="Calibri"/>
        <family val="2"/>
      </rPr>
      <t>qrg</t>
    </r>
    <r>
      <rPr>
        <sz val="10"/>
        <color theme="1"/>
        <rFont val="Arial"/>
        <family val="2"/>
      </rPr>
      <t xml:space="preserve">, </t>
    </r>
    <r>
      <rPr>
        <b/>
        <sz val="11"/>
        <color rgb="FF1090E0"/>
        <rFont val="Calibri"/>
        <family val="2"/>
      </rPr>
      <t>sen</t>
    </r>
    <r>
      <rPr>
        <sz val="10"/>
        <color theme="1"/>
        <rFont val="Arial"/>
        <family val="2"/>
      </rPr>
      <t xml:space="preserve">, </t>
    </r>
    <r>
      <rPr>
        <b/>
        <sz val="11"/>
        <color rgb="FF0FF000"/>
        <rFont val="Calibri"/>
        <family val="2"/>
      </rPr>
      <t>ptp</t>
    </r>
  </si>
  <si>
    <t>PTP Accounts Payable: Post Down Payment - SB</t>
  </si>
  <si>
    <r>
      <rPr>
        <b/>
        <sz val="11"/>
        <color rgb="FF1B5E20"/>
        <rFont val="Calibri"/>
        <family val="2"/>
      </rPr>
      <t>qrg</t>
    </r>
    <r>
      <rPr>
        <sz val="10"/>
        <color theme="1"/>
        <rFont val="Arial"/>
        <family val="2"/>
      </rPr>
      <t xml:space="preserve">, </t>
    </r>
    <r>
      <rPr>
        <b/>
        <sz val="11"/>
        <color rgb="FF0FF000"/>
        <rFont val="Calibri"/>
        <family val="2"/>
      </rPr>
      <t>ptp</t>
    </r>
    <r>
      <rPr>
        <sz val="10"/>
        <color theme="1"/>
        <rFont val="Arial"/>
        <family val="2"/>
      </rPr>
      <t xml:space="preserve">, </t>
    </r>
    <r>
      <rPr>
        <b/>
        <sz val="11"/>
        <color rgb="FF1090E0"/>
        <rFont val="Calibri"/>
        <family val="2"/>
      </rPr>
      <t>sen</t>
    </r>
  </si>
  <si>
    <t>PTP Accounts Payable: Take Corrective Actions (PO Maintenance or Supplier Invoicing) - SB</t>
  </si>
  <si>
    <t>868dwhvb2</t>
  </si>
  <si>
    <t>PTP Accounts Payable: Review ERS vs. Non ERS &amp; Invoices Blocked from Posting - SB</t>
  </si>
  <si>
    <t>868dwhu5b</t>
  </si>
  <si>
    <r>
      <rPr>
        <b/>
        <sz val="11"/>
        <color rgb="FF0FF000"/>
        <rFont val="Calibri"/>
        <family val="2"/>
      </rPr>
      <t>ptp</t>
    </r>
    <r>
      <rPr>
        <sz val="10"/>
        <color theme="1"/>
        <rFont val="Arial"/>
        <family val="2"/>
      </rPr>
      <t xml:space="preserve">, </t>
    </r>
    <r>
      <rPr>
        <b/>
        <sz val="11"/>
        <color rgb="FF1B5E20"/>
        <rFont val="Calibri"/>
        <family val="2"/>
      </rPr>
      <t>qrg</t>
    </r>
    <r>
      <rPr>
        <sz val="10"/>
        <color theme="1"/>
        <rFont val="Arial"/>
        <family val="2"/>
      </rPr>
      <t xml:space="preserve">, </t>
    </r>
    <r>
      <rPr>
        <b/>
        <sz val="11"/>
        <color rgb="FF1090E0"/>
        <rFont val="Calibri"/>
        <family val="2"/>
      </rPr>
      <t>sen</t>
    </r>
  </si>
  <si>
    <t>868dwhr6z</t>
  </si>
  <si>
    <r>
      <rPr>
        <b/>
        <sz val="11"/>
        <color rgb="FF0FF000"/>
        <rFont val="Calibri"/>
        <family val="2"/>
      </rPr>
      <t>ptp</t>
    </r>
    <r>
      <rPr>
        <sz val="10"/>
        <color theme="1"/>
        <rFont val="Arial"/>
        <family val="2"/>
      </rPr>
      <t xml:space="preserve">, </t>
    </r>
    <r>
      <rPr>
        <b/>
        <sz val="11"/>
        <color rgb="FF1090E0"/>
        <rFont val="Calibri"/>
        <family val="2"/>
      </rPr>
      <t>sen</t>
    </r>
    <r>
      <rPr>
        <sz val="10"/>
        <color theme="1"/>
        <rFont val="Arial"/>
        <family val="2"/>
      </rPr>
      <t xml:space="preserve">, </t>
    </r>
    <r>
      <rPr>
        <b/>
        <sz val="11"/>
        <color rgb="FF1B5E20"/>
        <rFont val="Calibri"/>
        <family val="2"/>
      </rPr>
      <t>qrg</t>
    </r>
  </si>
  <si>
    <t>PTP Accounts Payable: Approve &amp; Post Cost Reimbursable Down Payments - SB</t>
  </si>
  <si>
    <t>868dwhnh4</t>
  </si>
  <si>
    <t>PTP Accounts Payable: Review Down Payment Invoice Error &amp; PO Maintenance - SB</t>
  </si>
  <si>
    <t>868dwhhr6</t>
  </si>
  <si>
    <t>PTP Accounts Payable: Approve the Down Payment Invoice - SB</t>
  </si>
  <si>
    <t>PTP Accounts Payable: Complete Price Changes (Revaluation) - SB</t>
  </si>
  <si>
    <t>868dwhbjh</t>
  </si>
  <si>
    <t>PTP Accounts Payable: Reclassify PMMO Driven Postings on Down Payments - SB</t>
  </si>
  <si>
    <t>868dwhb5f</t>
  </si>
  <si>
    <t>PTP Accounts Payable: Complete Material Liquidation - SB</t>
  </si>
  <si>
    <t>868dwhaca</t>
  </si>
  <si>
    <t>PTP Accounts Payable: Accrue/Reverse Goods Receipts Liquidation - SB</t>
  </si>
  <si>
    <t>868dwha7a</t>
  </si>
  <si>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1B5E20"/>
        <rFont val="Calibri"/>
        <family val="2"/>
      </rPr>
      <t>qrg</t>
    </r>
  </si>
  <si>
    <t>PTP Accounts Payable: Reallocate Down Payments for Header Level Financing - SB</t>
  </si>
  <si>
    <t>868duzqnw</t>
  </si>
  <si>
    <t>868duzq8q</t>
  </si>
  <si>
    <t>R2R Tax Accounting: Indirect Tax Corrections (PO and SD Invoices): Scenarios: Non-Taxable to Taxable: Post Parked Documents</t>
  </si>
  <si>
    <t>868duznew</t>
  </si>
  <si>
    <t>868duzmyh</t>
  </si>
  <si>
    <t>R2R Tax Accounting: Indirect Tax Corrections (PO and SD Invoices): Scenarios: Taxable to Non-Taxable: Post Parked Documents</t>
  </si>
  <si>
    <t>868duzfwx</t>
  </si>
  <si>
    <t>868duzfkm</t>
  </si>
  <si>
    <t>R2R Tax Accounting: Indirect Tax Corrections (PO and SD Invoices): Scenarios: Reverse an Accrual and Re-Accrue a New Tax Rate: Verify JE for Tax Correction</t>
  </si>
  <si>
    <t>868duz1xy</t>
  </si>
  <si>
    <t>R2R Tax Accounting: Indirect Tax Corrections (PO and SD Invoices): Scenarios: Reverse an Accrual and Re-Accrue a New Tax Rate: Verify Tax Adjustment</t>
  </si>
  <si>
    <t>868duz14a</t>
  </si>
  <si>
    <t>868duz0k8</t>
  </si>
  <si>
    <r>
      <rPr>
        <b/>
        <sz val="11"/>
        <color rgb="FF1090E0"/>
        <rFont val="Calibri"/>
        <family val="2"/>
      </rPr>
      <t>r2r</t>
    </r>
    <r>
      <rPr>
        <sz val="10"/>
        <color theme="1"/>
        <rFont val="Arial"/>
        <family val="2"/>
      </rPr>
      <t xml:space="preserve">, </t>
    </r>
    <r>
      <rPr>
        <b/>
        <sz val="11"/>
        <color rgb="FFD60800"/>
        <rFont val="Calibri"/>
        <family val="2"/>
      </rPr>
      <t>vertex</t>
    </r>
    <r>
      <rPr>
        <sz val="10"/>
        <color theme="1"/>
        <rFont val="Arial"/>
        <family val="2"/>
      </rPr>
      <t xml:space="preserve">, </t>
    </r>
    <r>
      <rPr>
        <b/>
        <sz val="11"/>
        <color rgb="FF25B933"/>
        <rFont val="Calibri"/>
        <family val="2"/>
      </rPr>
      <t>americas</t>
    </r>
  </si>
  <si>
    <t>R2R Tax Accounting: Defend Indirect Tax Audit: Business Personal Property Taxes: Extract Fixed Asset Data - Asset Transaction Report</t>
  </si>
  <si>
    <t>R2R Tax Accounting: Defend Indirect Tax Audit: Business Personal Property Taxes: Extract Fixed Asset Data - Address Data for Asset</t>
  </si>
  <si>
    <t>PTP Accounts Payable: Review Eligibility for Advance Function Module - SB</t>
  </si>
  <si>
    <t>868dwh9ek</t>
  </si>
  <si>
    <t>PTP Accounts Payable: Review Financing Driver Table - SB</t>
  </si>
  <si>
    <t>868dwh98k</t>
  </si>
  <si>
    <t>PTP Accounts Payable: Complete VT12 to 4 Process - SB</t>
  </si>
  <si>
    <t>868dwh8md</t>
  </si>
  <si>
    <t>PTP Accounts Payable: Header vs. Line-Item Financing - QRG</t>
  </si>
  <si>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C50F07"/>
        <rFont val="Calibri"/>
        <family val="2"/>
      </rPr>
      <t>ot vim</t>
    </r>
  </si>
  <si>
    <r>
      <rPr>
        <b/>
        <sz val="11"/>
        <color rgb="FFFFC53D"/>
        <rFont val="Calibri"/>
        <family val="2"/>
      </rPr>
      <t>o2c</t>
    </r>
    <r>
      <rPr>
        <sz val="10"/>
        <color theme="1"/>
        <rFont val="Arial"/>
        <family val="2"/>
      </rPr>
      <t xml:space="preserve">, </t>
    </r>
    <r>
      <rPr>
        <b/>
        <sz val="11"/>
        <color rgb="FF1090E0"/>
        <rFont val="Calibri"/>
        <family val="2"/>
      </rPr>
      <t>sen</t>
    </r>
  </si>
  <si>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8F566D"/>
        <rFont val="Calibri"/>
        <family val="2"/>
      </rPr>
      <t>cdats</t>
    </r>
  </si>
  <si>
    <r>
      <rPr>
        <b/>
        <sz val="11"/>
        <color rgb="FF8F566D"/>
        <rFont val="Calibri"/>
        <family val="2"/>
      </rPr>
      <t>cdats</t>
    </r>
    <r>
      <rPr>
        <sz val="10"/>
        <color theme="1"/>
        <rFont val="Arial"/>
        <family val="2"/>
      </rPr>
      <t xml:space="preserve">, </t>
    </r>
    <r>
      <rPr>
        <b/>
        <sz val="11"/>
        <color rgb="FFE93D82"/>
        <rFont val="Calibri"/>
        <family val="2"/>
      </rPr>
      <t>sus</t>
    </r>
    <r>
      <rPr>
        <sz val="10"/>
        <color theme="1"/>
        <rFont val="Arial"/>
        <family val="2"/>
      </rPr>
      <t xml:space="preserve">, </t>
    </r>
    <r>
      <rPr>
        <b/>
        <sz val="11"/>
        <color rgb="FF1090E0"/>
        <rFont val="Calibri"/>
        <family val="2"/>
      </rPr>
      <t>sen</t>
    </r>
  </si>
  <si>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8F566D"/>
        <rFont val="Calibri"/>
        <family val="2"/>
      </rPr>
      <t>cdats</t>
    </r>
  </si>
  <si>
    <r>
      <rPr>
        <b/>
        <sz val="11"/>
        <color rgb="FF8F566D"/>
        <rFont val="Calibri"/>
        <family val="2"/>
      </rPr>
      <t>cdats</t>
    </r>
    <r>
      <rPr>
        <sz val="10"/>
        <color theme="1"/>
        <rFont val="Arial"/>
        <family val="2"/>
      </rPr>
      <t xml:space="preserve">, </t>
    </r>
    <r>
      <rPr>
        <b/>
        <sz val="11"/>
        <color rgb="FF1090E0"/>
        <rFont val="Calibri"/>
        <family val="2"/>
      </rPr>
      <t>sen</t>
    </r>
    <r>
      <rPr>
        <sz val="10"/>
        <color theme="1"/>
        <rFont val="Arial"/>
        <family val="2"/>
      </rPr>
      <t xml:space="preserve">, </t>
    </r>
    <r>
      <rPr>
        <b/>
        <sz val="11"/>
        <color rgb="FFE93D82"/>
        <rFont val="Calibri"/>
        <family val="2"/>
      </rPr>
      <t>sus</t>
    </r>
  </si>
  <si>
    <r>
      <rPr>
        <b/>
        <sz val="11"/>
        <color rgb="FF1090E0"/>
        <rFont val="Calibri"/>
        <family val="2"/>
      </rPr>
      <t>sen</t>
    </r>
    <r>
      <rPr>
        <sz val="10"/>
        <color theme="1"/>
        <rFont val="Arial"/>
        <family val="2"/>
      </rPr>
      <t xml:space="preserve">, </t>
    </r>
    <r>
      <rPr>
        <b/>
        <sz val="11"/>
        <color rgb="FF1B5E20"/>
        <rFont val="Calibri"/>
        <family val="2"/>
      </rPr>
      <t>qrg</t>
    </r>
    <r>
      <rPr>
        <sz val="10"/>
        <color theme="1"/>
        <rFont val="Arial"/>
        <family val="2"/>
      </rPr>
      <t xml:space="preserve">, </t>
    </r>
    <r>
      <rPr>
        <b/>
        <sz val="11"/>
        <color rgb="FF0FF000"/>
        <rFont val="Calibri"/>
        <family val="2"/>
      </rPr>
      <t>ptp</t>
    </r>
  </si>
  <si>
    <r>
      <rPr>
        <b/>
        <sz val="11"/>
        <color rgb="FF1090E0"/>
        <rFont val="Calibri"/>
        <family val="2"/>
      </rPr>
      <t>sen</t>
    </r>
    <r>
      <rPr>
        <sz val="10"/>
        <color theme="1"/>
        <rFont val="Arial"/>
        <family val="2"/>
      </rPr>
      <t xml:space="preserve">, </t>
    </r>
    <r>
      <rPr>
        <b/>
        <sz val="11"/>
        <color rgb="FFFFC53D"/>
        <rFont val="Calibri"/>
        <family val="2"/>
      </rPr>
      <t>o2c</t>
    </r>
  </si>
  <si>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0F9D9F"/>
        <rFont val="Calibri"/>
        <family val="2"/>
      </rPr>
      <t>lean request</t>
    </r>
  </si>
  <si>
    <r>
      <rPr>
        <b/>
        <sz val="11"/>
        <color rgb="FF0FF000"/>
        <rFont val="Calibri"/>
        <family val="2"/>
      </rPr>
      <t>ptp</t>
    </r>
    <r>
      <rPr>
        <sz val="10"/>
        <color theme="1"/>
        <rFont val="Arial"/>
        <family val="2"/>
      </rPr>
      <t xml:space="preserve">, </t>
    </r>
    <r>
      <rPr>
        <b/>
        <sz val="11"/>
        <color rgb="FF1090E0"/>
        <rFont val="Calibri"/>
        <family val="2"/>
      </rPr>
      <t>sen</t>
    </r>
    <r>
      <rPr>
        <sz val="10"/>
        <color theme="1"/>
        <rFont val="Arial"/>
        <family val="2"/>
      </rPr>
      <t xml:space="preserve">, </t>
    </r>
    <r>
      <rPr>
        <b/>
        <sz val="11"/>
        <color rgb="FF0F9D9F"/>
        <rFont val="Calibri"/>
        <family val="2"/>
      </rPr>
      <t>lean request</t>
    </r>
  </si>
  <si>
    <r>
      <rPr>
        <b/>
        <sz val="11"/>
        <color rgb="FF0F9D9F"/>
        <rFont val="Calibri"/>
        <family val="2"/>
      </rPr>
      <t>lean request</t>
    </r>
    <r>
      <rPr>
        <sz val="10"/>
        <color theme="1"/>
        <rFont val="Arial"/>
        <family val="2"/>
      </rPr>
      <t xml:space="preserve">, </t>
    </r>
    <r>
      <rPr>
        <b/>
        <sz val="11"/>
        <color rgb="FF0FF000"/>
        <rFont val="Calibri"/>
        <family val="2"/>
      </rPr>
      <t>ptp</t>
    </r>
    <r>
      <rPr>
        <sz val="10"/>
        <color theme="1"/>
        <rFont val="Arial"/>
        <family val="2"/>
      </rPr>
      <t xml:space="preserve">, </t>
    </r>
    <r>
      <rPr>
        <b/>
        <sz val="11"/>
        <color rgb="FF1090E0"/>
        <rFont val="Calibri"/>
        <family val="2"/>
      </rPr>
      <t>sen</t>
    </r>
  </si>
  <si>
    <r>
      <rPr>
        <b/>
        <sz val="11"/>
        <color rgb="FF0F9D9F"/>
        <rFont val="Calibri"/>
        <family val="2"/>
      </rPr>
      <t>lean request</t>
    </r>
    <r>
      <rPr>
        <sz val="10"/>
        <color theme="1"/>
        <rFont val="Arial"/>
        <family val="2"/>
      </rPr>
      <t xml:space="preserve">, </t>
    </r>
    <r>
      <rPr>
        <b/>
        <sz val="11"/>
        <color rgb="FF1090E0"/>
        <rFont val="Calibri"/>
        <family val="2"/>
      </rPr>
      <t>sen</t>
    </r>
    <r>
      <rPr>
        <sz val="10"/>
        <color theme="1"/>
        <rFont val="Arial"/>
        <family val="2"/>
      </rPr>
      <t xml:space="preserve">, </t>
    </r>
    <r>
      <rPr>
        <b/>
        <sz val="11"/>
        <color rgb="FF0FF000"/>
        <rFont val="Calibri"/>
        <family val="2"/>
      </rPr>
      <t>ptp</t>
    </r>
  </si>
  <si>
    <r>
      <rPr>
        <b/>
        <sz val="11"/>
        <color rgb="FF0FF000"/>
        <rFont val="Calibri"/>
        <family val="2"/>
      </rPr>
      <t>ptp</t>
    </r>
    <r>
      <rPr>
        <sz val="10"/>
        <color theme="1"/>
        <rFont val="Arial"/>
        <family val="2"/>
      </rPr>
      <t xml:space="preserve">, </t>
    </r>
    <r>
      <rPr>
        <b/>
        <sz val="11"/>
        <color rgb="FF0F9D9F"/>
        <rFont val="Calibri"/>
        <family val="2"/>
      </rPr>
      <t>lean request</t>
    </r>
    <r>
      <rPr>
        <sz val="10"/>
        <color theme="1"/>
        <rFont val="Arial"/>
        <family val="2"/>
      </rPr>
      <t xml:space="preserve">, </t>
    </r>
    <r>
      <rPr>
        <b/>
        <sz val="11"/>
        <color rgb="FF1090E0"/>
        <rFont val="Calibri"/>
        <family val="2"/>
      </rPr>
      <t>sen</t>
    </r>
  </si>
  <si>
    <r>
      <rPr>
        <b/>
        <sz val="11"/>
        <color rgb="FF1090E0"/>
        <rFont val="Calibri"/>
        <family val="2"/>
      </rPr>
      <t>sen</t>
    </r>
    <r>
      <rPr>
        <sz val="10"/>
        <color theme="1"/>
        <rFont val="Arial"/>
        <family val="2"/>
      </rPr>
      <t xml:space="preserve">, </t>
    </r>
    <r>
      <rPr>
        <b/>
        <sz val="11"/>
        <color rgb="FF0F9D9F"/>
        <rFont val="Calibri"/>
        <family val="2"/>
      </rPr>
      <t>lean request</t>
    </r>
    <r>
      <rPr>
        <sz val="10"/>
        <color theme="1"/>
        <rFont val="Arial"/>
        <family val="2"/>
      </rPr>
      <t xml:space="preserve">, </t>
    </r>
    <r>
      <rPr>
        <b/>
        <sz val="11"/>
        <color rgb="FF0FF000"/>
        <rFont val="Calibri"/>
        <family val="2"/>
      </rPr>
      <t>ptp</t>
    </r>
  </si>
  <si>
    <t>PTP Supply Chain: Order from Catalog After Lean Request Approval - SB</t>
  </si>
  <si>
    <t>PTP Supply Chain: Process LR Line Item by ESH/HazMat Manager or Plant Manager - SB</t>
  </si>
  <si>
    <t>PTP Supply Chain: Set Line Item Rejection Indicator - SB</t>
  </si>
  <si>
    <t>PTP Supply Chain: Process LR Line (Cost Center) - SB</t>
  </si>
  <si>
    <t>PTP Supply Chain: Process LR Line (WBS) - SB</t>
  </si>
  <si>
    <r>
      <rPr>
        <b/>
        <sz val="11"/>
        <color rgb="FF0FF000"/>
        <rFont val="Calibri"/>
        <family val="2"/>
      </rPr>
      <t>ptp</t>
    </r>
    <r>
      <rPr>
        <sz val="10"/>
        <color theme="1"/>
        <rFont val="Arial"/>
        <family val="2"/>
      </rPr>
      <t xml:space="preserve">, </t>
    </r>
    <r>
      <rPr>
        <b/>
        <sz val="11"/>
        <color rgb="FF1090E0"/>
        <rFont val="Calibri"/>
        <family val="2"/>
      </rPr>
      <t>sen</t>
    </r>
    <r>
      <rPr>
        <sz val="10"/>
        <color theme="1"/>
        <rFont val="Arial"/>
        <family val="2"/>
      </rPr>
      <t xml:space="preserve">, </t>
    </r>
    <r>
      <rPr>
        <b/>
        <sz val="11"/>
        <color rgb="FFB40D7C"/>
        <rFont val="Calibri"/>
        <family val="2"/>
      </rPr>
      <t>dap</t>
    </r>
  </si>
  <si>
    <r>
      <rPr>
        <b/>
        <sz val="11"/>
        <color rgb="FF1B5E20"/>
        <rFont val="Calibri"/>
        <family val="2"/>
      </rPr>
      <t>qrg</t>
    </r>
    <r>
      <rPr>
        <sz val="10"/>
        <color theme="1"/>
        <rFont val="Arial"/>
        <family val="2"/>
      </rPr>
      <t xml:space="preserve">, </t>
    </r>
    <r>
      <rPr>
        <b/>
        <sz val="11"/>
        <color rgb="FF1090E0"/>
        <rFont val="Calibri"/>
        <family val="2"/>
      </rPr>
      <t>sen</t>
    </r>
    <r>
      <rPr>
        <sz val="10"/>
        <color theme="1"/>
        <rFont val="Arial"/>
        <family val="2"/>
      </rPr>
      <t xml:space="preserve">, </t>
    </r>
    <r>
      <rPr>
        <b/>
        <sz val="11"/>
        <color rgb="FFE16B16"/>
        <rFont val="Calibri"/>
        <family val="2"/>
      </rPr>
      <t>wbt</t>
    </r>
    <r>
      <rPr>
        <sz val="10"/>
        <color theme="1"/>
        <rFont val="Arial"/>
        <family val="2"/>
      </rPr>
      <t xml:space="preserve">, </t>
    </r>
    <r>
      <rPr>
        <b/>
        <sz val="11"/>
        <color rgb="FFE93D82"/>
        <rFont val="Calibri"/>
        <family val="2"/>
      </rPr>
      <t>sus</t>
    </r>
  </si>
  <si>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1B5E20"/>
        <rFont val="Calibri"/>
        <family val="2"/>
      </rPr>
      <t>qrg</t>
    </r>
  </si>
  <si>
    <r>
      <rPr>
        <b/>
        <sz val="11"/>
        <color rgb="FF795548"/>
        <rFont val="Calibri"/>
        <family val="2"/>
      </rPr>
      <t>content</t>
    </r>
  </si>
  <si>
    <r>
      <rPr>
        <b/>
        <sz val="11"/>
        <color rgb="FF795548"/>
        <rFont val="Calibri"/>
        <family val="2"/>
      </rPr>
      <t>content</t>
    </r>
    <r>
      <rPr>
        <sz val="10"/>
        <color theme="1"/>
        <rFont val="Arial"/>
        <family val="2"/>
      </rPr>
      <t xml:space="preserve">, </t>
    </r>
    <r>
      <rPr>
        <b/>
        <sz val="11"/>
        <color rgb="FF0091FF"/>
        <rFont val="Calibri"/>
        <family val="2"/>
      </rPr>
      <t>a2r</t>
    </r>
  </si>
  <si>
    <t>868dwbq93</t>
  </si>
  <si>
    <t>868dwbq4e</t>
  </si>
  <si>
    <t>868dwbpqr</t>
  </si>
  <si>
    <r>
      <rPr>
        <b/>
        <sz val="11"/>
        <color rgb="FF1090E0"/>
        <rFont val="Calibri"/>
        <family val="2"/>
      </rPr>
      <t>r2r</t>
    </r>
    <r>
      <rPr>
        <sz val="10"/>
        <color theme="1"/>
        <rFont val="Arial"/>
        <family val="2"/>
      </rPr>
      <t xml:space="preserve">, </t>
    </r>
    <r>
      <rPr>
        <b/>
        <sz val="11"/>
        <color rgb="FF1090E0"/>
        <rFont val="Calibri"/>
        <family val="2"/>
      </rPr>
      <t>sen</t>
    </r>
    <r>
      <rPr>
        <sz val="10"/>
        <color theme="1"/>
        <rFont val="Arial"/>
        <family val="2"/>
      </rPr>
      <t xml:space="preserve">, </t>
    </r>
    <r>
      <rPr>
        <b/>
        <sz val="11"/>
        <color rgb="FFD60800"/>
        <rFont val="Calibri"/>
        <family val="2"/>
      </rPr>
      <t>vertex</t>
    </r>
    <r>
      <rPr>
        <sz val="10"/>
        <color theme="1"/>
        <rFont val="Arial"/>
        <family val="2"/>
      </rPr>
      <t xml:space="preserve">, </t>
    </r>
    <r>
      <rPr>
        <b/>
        <sz val="11"/>
        <color rgb="FF25B933"/>
        <rFont val="Calibri"/>
        <family val="2"/>
      </rPr>
      <t>americas</t>
    </r>
  </si>
  <si>
    <r>
      <rPr>
        <b/>
        <sz val="11"/>
        <color rgb="FF1090E0"/>
        <rFont val="Calibri"/>
        <family val="2"/>
      </rPr>
      <t>r2r</t>
    </r>
    <r>
      <rPr>
        <sz val="10"/>
        <color theme="1"/>
        <rFont val="Arial"/>
        <family val="2"/>
      </rPr>
      <t xml:space="preserve">, </t>
    </r>
    <r>
      <rPr>
        <b/>
        <sz val="11"/>
        <color rgb="FFD60800"/>
        <rFont val="Calibri"/>
        <family val="2"/>
      </rPr>
      <t>vertex</t>
    </r>
    <r>
      <rPr>
        <sz val="10"/>
        <color theme="1"/>
        <rFont val="Arial"/>
        <family val="2"/>
      </rPr>
      <t xml:space="preserve">, </t>
    </r>
    <r>
      <rPr>
        <b/>
        <sz val="11"/>
        <color rgb="FF1090E0"/>
        <rFont val="Calibri"/>
        <family val="2"/>
      </rPr>
      <t>sen</t>
    </r>
    <r>
      <rPr>
        <sz val="10"/>
        <color theme="1"/>
        <rFont val="Arial"/>
        <family val="2"/>
      </rPr>
      <t xml:space="preserve">, </t>
    </r>
    <r>
      <rPr>
        <b/>
        <sz val="11"/>
        <color rgb="FF25B933"/>
        <rFont val="Calibri"/>
        <family val="2"/>
      </rPr>
      <t>americas</t>
    </r>
  </si>
  <si>
    <r>
      <rPr>
        <b/>
        <sz val="11"/>
        <color rgb="FF1090E0"/>
        <rFont val="Calibri"/>
        <family val="2"/>
      </rPr>
      <t>r2r</t>
    </r>
    <r>
      <rPr>
        <sz val="10"/>
        <color theme="1"/>
        <rFont val="Arial"/>
        <family val="2"/>
      </rPr>
      <t xml:space="preserve">, </t>
    </r>
    <r>
      <rPr>
        <b/>
        <sz val="11"/>
        <color rgb="FF1090E0"/>
        <rFont val="Calibri"/>
        <family val="2"/>
      </rPr>
      <t>sen</t>
    </r>
    <r>
      <rPr>
        <sz val="10"/>
        <color theme="1"/>
        <rFont val="Arial"/>
        <family val="2"/>
      </rPr>
      <t xml:space="preserve">, </t>
    </r>
    <r>
      <rPr>
        <b/>
        <sz val="11"/>
        <color rgb="FFD60800"/>
        <rFont val="Calibri"/>
        <family val="2"/>
      </rPr>
      <t>vertex</t>
    </r>
    <r>
      <rPr>
        <sz val="10"/>
        <color theme="1"/>
        <rFont val="Arial"/>
        <family val="2"/>
      </rPr>
      <t xml:space="preserve">, </t>
    </r>
    <r>
      <rPr>
        <b/>
        <sz val="11"/>
        <color rgb="FF455963"/>
        <rFont val="Calibri"/>
        <family val="2"/>
      </rPr>
      <t>row</t>
    </r>
  </si>
  <si>
    <r>
      <rPr>
        <b/>
        <sz val="11"/>
        <color rgb="FFD60800"/>
        <rFont val="Calibri"/>
        <family val="2"/>
      </rPr>
      <t>vertex</t>
    </r>
    <r>
      <rPr>
        <sz val="10"/>
        <color theme="1"/>
        <rFont val="Arial"/>
        <family val="2"/>
      </rPr>
      <t xml:space="preserve">, </t>
    </r>
    <r>
      <rPr>
        <b/>
        <sz val="11"/>
        <color rgb="FF1090E0"/>
        <rFont val="Calibri"/>
        <family val="2"/>
      </rPr>
      <t>sen</t>
    </r>
    <r>
      <rPr>
        <sz val="10"/>
        <color theme="1"/>
        <rFont val="Arial"/>
        <family val="2"/>
      </rPr>
      <t xml:space="preserve">, </t>
    </r>
    <r>
      <rPr>
        <b/>
        <sz val="11"/>
        <color rgb="FF1090E0"/>
        <rFont val="Calibri"/>
        <family val="2"/>
      </rPr>
      <t>r2r</t>
    </r>
    <r>
      <rPr>
        <sz val="10"/>
        <color theme="1"/>
        <rFont val="Arial"/>
        <family val="2"/>
      </rPr>
      <t xml:space="preserve">, </t>
    </r>
    <r>
      <rPr>
        <b/>
        <sz val="11"/>
        <color rgb="FF25B933"/>
        <rFont val="Calibri"/>
        <family val="2"/>
      </rPr>
      <t>americas</t>
    </r>
  </si>
  <si>
    <r>
      <rPr>
        <b/>
        <sz val="11"/>
        <color rgb="FF1090E0"/>
        <rFont val="Calibri"/>
        <family val="2"/>
      </rPr>
      <t>r2r</t>
    </r>
    <r>
      <rPr>
        <sz val="10"/>
        <color theme="1"/>
        <rFont val="Arial"/>
        <family val="2"/>
      </rPr>
      <t xml:space="preserve">, </t>
    </r>
    <r>
      <rPr>
        <b/>
        <sz val="11"/>
        <color rgb="FF1B5E20"/>
        <rFont val="Calibri"/>
        <family val="2"/>
      </rPr>
      <t>qrg</t>
    </r>
    <r>
      <rPr>
        <sz val="10"/>
        <color theme="1"/>
        <rFont val="Arial"/>
        <family val="2"/>
      </rPr>
      <t xml:space="preserve">, </t>
    </r>
    <r>
      <rPr>
        <b/>
        <sz val="11"/>
        <color rgb="FF455963"/>
        <rFont val="Calibri"/>
        <family val="2"/>
      </rPr>
      <t>row</t>
    </r>
    <r>
      <rPr>
        <sz val="10"/>
        <color theme="1"/>
        <rFont val="Arial"/>
        <family val="2"/>
      </rPr>
      <t xml:space="preserve">, </t>
    </r>
    <r>
      <rPr>
        <b/>
        <sz val="11"/>
        <color rgb="FFD60800"/>
        <rFont val="Calibri"/>
        <family val="2"/>
      </rPr>
      <t>vertex</t>
    </r>
  </si>
  <si>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1B5E20"/>
        <rFont val="Calibri"/>
        <family val="2"/>
      </rPr>
      <t>qrg</t>
    </r>
    <r>
      <rPr>
        <sz val="10"/>
        <color theme="1"/>
        <rFont val="Arial"/>
        <family val="2"/>
      </rPr>
      <t xml:space="preserve">, </t>
    </r>
    <r>
      <rPr>
        <b/>
        <sz val="11"/>
        <color rgb="FFD60800"/>
        <rFont val="Calibri"/>
        <family val="2"/>
      </rPr>
      <t>vertex</t>
    </r>
  </si>
  <si>
    <t>PTS Prod Ops: Create Material Master Record and Views - OL</t>
  </si>
  <si>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1090E0"/>
        <rFont val="Calibri"/>
        <family val="2"/>
      </rPr>
      <t>sen</t>
    </r>
  </si>
  <si>
    <r>
      <rPr>
        <b/>
        <sz val="11"/>
        <color rgb="FF9E97B9"/>
        <rFont val="Calibri"/>
        <family val="2"/>
      </rPr>
      <t>aps</t>
    </r>
    <r>
      <rPr>
        <sz val="10"/>
        <color theme="1"/>
        <rFont val="Arial"/>
        <family val="2"/>
      </rPr>
      <t xml:space="preserve">, </t>
    </r>
    <r>
      <rPr>
        <b/>
        <sz val="11"/>
        <color rgb="FF0388D1"/>
        <rFont val="Calibri"/>
        <family val="2"/>
      </rPr>
      <t>p2s</t>
    </r>
    <r>
      <rPr>
        <sz val="10"/>
        <color theme="1"/>
        <rFont val="Arial"/>
        <family val="2"/>
      </rPr>
      <t xml:space="preserve">, </t>
    </r>
    <r>
      <rPr>
        <b/>
        <sz val="11"/>
        <color rgb="FF1090E0"/>
        <rFont val="Calibri"/>
        <family val="2"/>
      </rPr>
      <t>sen</t>
    </r>
  </si>
  <si>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1090E0"/>
        <rFont val="Calibri"/>
        <family val="2"/>
      </rPr>
      <t>sen</t>
    </r>
    <r>
      <rPr>
        <sz val="10"/>
        <color theme="1"/>
        <rFont val="Arial"/>
        <family val="2"/>
      </rPr>
      <t xml:space="preserve">, </t>
    </r>
    <r>
      <rPr>
        <b/>
        <sz val="11"/>
        <color rgb="FFB40D7C"/>
        <rFont val="Calibri"/>
        <family val="2"/>
      </rPr>
      <t>dap</t>
    </r>
  </si>
  <si>
    <r>
      <rPr>
        <b/>
        <sz val="11"/>
        <color rgb="FF1090E0"/>
        <rFont val="Calibri"/>
        <family val="2"/>
      </rPr>
      <t>sen</t>
    </r>
    <r>
      <rPr>
        <sz val="10"/>
        <color theme="1"/>
        <rFont val="Arial"/>
        <family val="2"/>
      </rPr>
      <t xml:space="preserve">, </t>
    </r>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B40D7C"/>
        <rFont val="Calibri"/>
        <family val="2"/>
      </rPr>
      <t>dap</t>
    </r>
  </si>
  <si>
    <r>
      <rPr>
        <b/>
        <sz val="11"/>
        <color rgb="FF9E97B9"/>
        <rFont val="Calibri"/>
        <family val="2"/>
      </rPr>
      <t>aps</t>
    </r>
    <r>
      <rPr>
        <sz val="10"/>
        <color theme="1"/>
        <rFont val="Arial"/>
        <family val="2"/>
      </rPr>
      <t xml:space="preserve">, </t>
    </r>
    <r>
      <rPr>
        <b/>
        <sz val="11"/>
        <color rgb="FF0388D1"/>
        <rFont val="Calibri"/>
        <family val="2"/>
      </rPr>
      <t>p2s</t>
    </r>
    <r>
      <rPr>
        <sz val="10"/>
        <color theme="1"/>
        <rFont val="Arial"/>
        <family val="2"/>
      </rPr>
      <t xml:space="preserve">, </t>
    </r>
    <r>
      <rPr>
        <b/>
        <sz val="11"/>
        <color rgb="FF1090E0"/>
        <rFont val="Calibri"/>
        <family val="2"/>
      </rPr>
      <t>sen</t>
    </r>
    <r>
      <rPr>
        <sz val="10"/>
        <color theme="1"/>
        <rFont val="Arial"/>
        <family val="2"/>
      </rPr>
      <t xml:space="preserve">, </t>
    </r>
    <r>
      <rPr>
        <b/>
        <sz val="11"/>
        <color rgb="FFB40D7C"/>
        <rFont val="Calibri"/>
        <family val="2"/>
      </rPr>
      <t>dap</t>
    </r>
  </si>
  <si>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AEFB35"/>
        <rFont val="Calibri"/>
        <family val="2"/>
      </rPr>
      <t>ipass</t>
    </r>
  </si>
  <si>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AEFB35"/>
        <rFont val="Calibri"/>
        <family val="2"/>
      </rPr>
      <t>ipass</t>
    </r>
  </si>
  <si>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AE894C"/>
        <rFont val="Calibri"/>
        <family val="2"/>
      </rPr>
      <t>ot xecm</t>
    </r>
  </si>
  <si>
    <r>
      <rPr>
        <b/>
        <sz val="11"/>
        <color rgb="FF0FF000"/>
        <rFont val="Calibri"/>
        <family val="2"/>
      </rPr>
      <t>ptp</t>
    </r>
    <r>
      <rPr>
        <sz val="10"/>
        <color theme="1"/>
        <rFont val="Arial"/>
        <family val="2"/>
      </rPr>
      <t xml:space="preserve">, </t>
    </r>
    <r>
      <rPr>
        <b/>
        <sz val="11"/>
        <color rgb="FF1090E0"/>
        <rFont val="Calibri"/>
        <family val="2"/>
      </rPr>
      <t>sen</t>
    </r>
    <r>
      <rPr>
        <sz val="10"/>
        <color theme="1"/>
        <rFont val="Arial"/>
        <family val="2"/>
      </rPr>
      <t xml:space="preserve">, </t>
    </r>
    <r>
      <rPr>
        <b/>
        <sz val="11"/>
        <color rgb="FFAE894C"/>
        <rFont val="Calibri"/>
        <family val="2"/>
      </rPr>
      <t>ot xecm</t>
    </r>
  </si>
  <si>
    <r>
      <rPr>
        <b/>
        <sz val="11"/>
        <color rgb="FFE93D82"/>
        <rFont val="Calibri"/>
        <family val="2"/>
      </rPr>
      <t>sus</t>
    </r>
    <r>
      <rPr>
        <sz val="10"/>
        <color theme="1"/>
        <rFont val="Arial"/>
        <family val="2"/>
      </rPr>
      <t xml:space="preserve">, </t>
    </r>
    <r>
      <rPr>
        <b/>
        <sz val="11"/>
        <color rgb="FF1B5E20"/>
        <rFont val="Calibri"/>
        <family val="2"/>
      </rPr>
      <t>qrg</t>
    </r>
    <r>
      <rPr>
        <sz val="10"/>
        <color theme="1"/>
        <rFont val="Arial"/>
        <family val="2"/>
      </rPr>
      <t xml:space="preserve">, </t>
    </r>
    <r>
      <rPr>
        <b/>
        <sz val="11"/>
        <color rgb="FFFD6ED0"/>
        <rFont val="Calibri"/>
        <family val="2"/>
      </rPr>
      <t>scds</t>
    </r>
  </si>
  <si>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FD6ED0"/>
        <rFont val="Calibri"/>
        <family val="2"/>
      </rPr>
      <t>scds</t>
    </r>
  </si>
  <si>
    <r>
      <rPr>
        <b/>
        <sz val="11"/>
        <color rgb="FF1B5E20"/>
        <rFont val="Calibri"/>
        <family val="2"/>
      </rPr>
      <t>qrg</t>
    </r>
    <r>
      <rPr>
        <sz val="10"/>
        <color theme="1"/>
        <rFont val="Arial"/>
        <family val="2"/>
      </rPr>
      <t xml:space="preserve">, </t>
    </r>
    <r>
      <rPr>
        <b/>
        <sz val="11"/>
        <color rgb="FFE93D82"/>
        <rFont val="Calibri"/>
        <family val="2"/>
      </rPr>
      <t>sus</t>
    </r>
    <r>
      <rPr>
        <sz val="10"/>
        <color theme="1"/>
        <rFont val="Arial"/>
        <family val="2"/>
      </rPr>
      <t xml:space="preserve">, </t>
    </r>
    <r>
      <rPr>
        <b/>
        <sz val="11"/>
        <color rgb="FFFD6ED0"/>
        <rFont val="Calibri"/>
        <family val="2"/>
      </rPr>
      <t>scds</t>
    </r>
  </si>
  <si>
    <r>
      <rPr>
        <b/>
        <sz val="11"/>
        <color rgb="FF1090E0"/>
        <rFont val="Calibri"/>
        <family val="2"/>
      </rPr>
      <t>sen</t>
    </r>
    <r>
      <rPr>
        <sz val="10"/>
        <color theme="1"/>
        <rFont val="Arial"/>
        <family val="2"/>
      </rPr>
      <t xml:space="preserve">, </t>
    </r>
    <r>
      <rPr>
        <b/>
        <sz val="11"/>
        <color rgb="FF8F566D"/>
        <rFont val="Calibri"/>
        <family val="2"/>
      </rPr>
      <t>cdats</t>
    </r>
    <r>
      <rPr>
        <sz val="10"/>
        <color theme="1"/>
        <rFont val="Arial"/>
        <family val="2"/>
      </rPr>
      <t xml:space="preserve">, </t>
    </r>
    <r>
      <rPr>
        <b/>
        <sz val="11"/>
        <color rgb="FFE93D82"/>
        <rFont val="Calibri"/>
        <family val="2"/>
      </rPr>
      <t>sus</t>
    </r>
  </si>
  <si>
    <t>R2R Financial Accounting: Revenue Recognition: Identify the Contract (Step 1) - SB</t>
  </si>
  <si>
    <t>868dvnh86</t>
  </si>
  <si>
    <t>R2R Financial Accounting: Maintain Chart of Accounts: Change New Group Account - WBT</t>
  </si>
  <si>
    <t>868dw7321</t>
  </si>
  <si>
    <t>R2R Financial Accounting: Maintain Chart of Accounts: Request New Group Account - SB</t>
  </si>
  <si>
    <t>868dw72jf</t>
  </si>
  <si>
    <t>R2R Financial Accounting: Maintain Chart of Accounts: First Steps for Maintaining Charts of Accounts - All Requests - SB</t>
  </si>
  <si>
    <t>R2R Financial Accounting: Maintain Chart of Accounts: Review Requests for Master Record Maintenance - WBT</t>
  </si>
  <si>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1090E0"/>
        <rFont val="Calibri"/>
        <family val="2"/>
      </rPr>
      <t>sen</t>
    </r>
    <r>
      <rPr>
        <sz val="10"/>
        <color theme="1"/>
        <rFont val="Arial"/>
        <family val="2"/>
      </rPr>
      <t xml:space="preserve">, </t>
    </r>
    <r>
      <rPr>
        <b/>
        <sz val="11"/>
        <color rgb="FFD60800"/>
        <rFont val="Calibri"/>
        <family val="2"/>
      </rPr>
      <t>vertex</t>
    </r>
  </si>
  <si>
    <r>
      <rPr>
        <b/>
        <sz val="11"/>
        <color rgb="FF1090E0"/>
        <rFont val="Calibri"/>
        <family val="2"/>
      </rPr>
      <t>sen</t>
    </r>
    <r>
      <rPr>
        <sz val="10"/>
        <color theme="1"/>
        <rFont val="Arial"/>
        <family val="2"/>
      </rPr>
      <t xml:space="preserve">, </t>
    </r>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D60800"/>
        <rFont val="Calibri"/>
        <family val="2"/>
      </rPr>
      <t>vertex</t>
    </r>
  </si>
  <si>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D60800"/>
        <rFont val="Calibri"/>
        <family val="2"/>
      </rPr>
      <t>vertex</t>
    </r>
    <r>
      <rPr>
        <sz val="10"/>
        <color theme="1"/>
        <rFont val="Arial"/>
        <family val="2"/>
      </rPr>
      <t xml:space="preserve">, </t>
    </r>
    <r>
      <rPr>
        <b/>
        <sz val="11"/>
        <color rgb="FF1090E0"/>
        <rFont val="Calibri"/>
        <family val="2"/>
      </rPr>
      <t>sen</t>
    </r>
  </si>
  <si>
    <r>
      <rPr>
        <b/>
        <sz val="11"/>
        <color rgb="FF1090E0"/>
        <rFont val="Calibri"/>
        <family val="2"/>
      </rPr>
      <t>r2r</t>
    </r>
    <r>
      <rPr>
        <sz val="10"/>
        <color theme="1"/>
        <rFont val="Arial"/>
        <family val="2"/>
      </rPr>
      <t xml:space="preserve">, </t>
    </r>
    <r>
      <rPr>
        <b/>
        <sz val="11"/>
        <color rgb="FFD60800"/>
        <rFont val="Calibri"/>
        <family val="2"/>
      </rPr>
      <t>vertex</t>
    </r>
    <r>
      <rPr>
        <sz val="10"/>
        <color theme="1"/>
        <rFont val="Arial"/>
        <family val="2"/>
      </rPr>
      <t xml:space="preserve">, </t>
    </r>
    <r>
      <rPr>
        <b/>
        <sz val="11"/>
        <color rgb="FF455963"/>
        <rFont val="Calibri"/>
        <family val="2"/>
      </rPr>
      <t>row</t>
    </r>
    <r>
      <rPr>
        <sz val="10"/>
        <color theme="1"/>
        <rFont val="Arial"/>
        <family val="2"/>
      </rPr>
      <t xml:space="preserve">, </t>
    </r>
    <r>
      <rPr>
        <b/>
        <sz val="11"/>
        <color rgb="FF006063"/>
        <rFont val="Calibri"/>
        <family val="2"/>
      </rPr>
      <t>ilt</t>
    </r>
  </si>
  <si>
    <r>
      <rPr>
        <b/>
        <sz val="11"/>
        <color rgb="FF455963"/>
        <rFont val="Calibri"/>
        <family val="2"/>
      </rPr>
      <t>row</t>
    </r>
    <r>
      <rPr>
        <sz val="10"/>
        <color theme="1"/>
        <rFont val="Arial"/>
        <family val="2"/>
      </rPr>
      <t xml:space="preserve">, </t>
    </r>
    <r>
      <rPr>
        <b/>
        <sz val="11"/>
        <color rgb="FFD60800"/>
        <rFont val="Calibri"/>
        <family val="2"/>
      </rPr>
      <t>vertex</t>
    </r>
    <r>
      <rPr>
        <sz val="10"/>
        <color theme="1"/>
        <rFont val="Arial"/>
        <family val="2"/>
      </rPr>
      <t xml:space="preserve">, </t>
    </r>
    <r>
      <rPr>
        <b/>
        <sz val="11"/>
        <color rgb="FF1090E0"/>
        <rFont val="Calibri"/>
        <family val="2"/>
      </rPr>
      <t>r2r</t>
    </r>
    <r>
      <rPr>
        <sz val="10"/>
        <color theme="1"/>
        <rFont val="Arial"/>
        <family val="2"/>
      </rPr>
      <t xml:space="preserve">, </t>
    </r>
    <r>
      <rPr>
        <b/>
        <sz val="11"/>
        <color rgb="FF006063"/>
        <rFont val="Calibri"/>
        <family val="2"/>
      </rPr>
      <t>ilt</t>
    </r>
  </si>
  <si>
    <r>
      <rPr>
        <b/>
        <sz val="11"/>
        <color rgb="FF006063"/>
        <rFont val="Calibri"/>
        <family val="2"/>
      </rPr>
      <t>ilt</t>
    </r>
    <r>
      <rPr>
        <sz val="10"/>
        <color theme="1"/>
        <rFont val="Arial"/>
        <family val="2"/>
      </rPr>
      <t xml:space="preserve">, </t>
    </r>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D60800"/>
        <rFont val="Calibri"/>
        <family val="2"/>
      </rPr>
      <t>vertex</t>
    </r>
  </si>
  <si>
    <r>
      <rPr>
        <b/>
        <sz val="11"/>
        <color rgb="FF006063"/>
        <rFont val="Calibri"/>
        <family val="2"/>
      </rPr>
      <t>ilt</t>
    </r>
    <r>
      <rPr>
        <sz val="10"/>
        <color theme="1"/>
        <rFont val="Arial"/>
        <family val="2"/>
      </rPr>
      <t xml:space="preserve">, </t>
    </r>
    <r>
      <rPr>
        <b/>
        <sz val="11"/>
        <color rgb="FF1090E0"/>
        <rFont val="Calibri"/>
        <family val="2"/>
      </rPr>
      <t>r2r</t>
    </r>
    <r>
      <rPr>
        <sz val="10"/>
        <color theme="1"/>
        <rFont val="Arial"/>
        <family val="2"/>
      </rPr>
      <t xml:space="preserve">, </t>
    </r>
    <r>
      <rPr>
        <b/>
        <sz val="11"/>
        <color rgb="FFD60800"/>
        <rFont val="Calibri"/>
        <family val="2"/>
      </rPr>
      <t>vertex</t>
    </r>
    <r>
      <rPr>
        <sz val="10"/>
        <color theme="1"/>
        <rFont val="Arial"/>
        <family val="2"/>
      </rPr>
      <t xml:space="preserve">, </t>
    </r>
    <r>
      <rPr>
        <b/>
        <sz val="11"/>
        <color rgb="FF455963"/>
        <rFont val="Calibri"/>
        <family val="2"/>
      </rPr>
      <t>row</t>
    </r>
  </si>
  <si>
    <r>
      <rPr>
        <b/>
        <sz val="11"/>
        <color rgb="FF455963"/>
        <rFont val="Calibri"/>
        <family val="2"/>
      </rPr>
      <t>row</t>
    </r>
    <r>
      <rPr>
        <sz val="10"/>
        <color theme="1"/>
        <rFont val="Arial"/>
        <family val="2"/>
      </rPr>
      <t xml:space="preserve">, </t>
    </r>
    <r>
      <rPr>
        <b/>
        <sz val="11"/>
        <color rgb="FF006063"/>
        <rFont val="Calibri"/>
        <family val="2"/>
      </rPr>
      <t>ilt</t>
    </r>
    <r>
      <rPr>
        <sz val="10"/>
        <color theme="1"/>
        <rFont val="Arial"/>
        <family val="2"/>
      </rPr>
      <t xml:space="preserve">, </t>
    </r>
    <r>
      <rPr>
        <b/>
        <sz val="11"/>
        <color rgb="FF1090E0"/>
        <rFont val="Calibri"/>
        <family val="2"/>
      </rPr>
      <t>r2r</t>
    </r>
    <r>
      <rPr>
        <sz val="10"/>
        <color theme="1"/>
        <rFont val="Arial"/>
        <family val="2"/>
      </rPr>
      <t xml:space="preserve">, </t>
    </r>
    <r>
      <rPr>
        <b/>
        <sz val="11"/>
        <color rgb="FFD60800"/>
        <rFont val="Calibri"/>
        <family val="2"/>
      </rPr>
      <t>vertex</t>
    </r>
  </si>
  <si>
    <r>
      <rPr>
        <b/>
        <sz val="11"/>
        <color rgb="FFD60800"/>
        <rFont val="Calibri"/>
        <family val="2"/>
      </rPr>
      <t>vertex</t>
    </r>
    <r>
      <rPr>
        <sz val="10"/>
        <color theme="1"/>
        <rFont val="Arial"/>
        <family val="2"/>
      </rPr>
      <t xml:space="preserve">, </t>
    </r>
    <r>
      <rPr>
        <b/>
        <sz val="11"/>
        <color rgb="FF455963"/>
        <rFont val="Calibri"/>
        <family val="2"/>
      </rPr>
      <t>row</t>
    </r>
    <r>
      <rPr>
        <sz val="10"/>
        <color theme="1"/>
        <rFont val="Arial"/>
        <family val="2"/>
      </rPr>
      <t xml:space="preserve">, </t>
    </r>
    <r>
      <rPr>
        <b/>
        <sz val="11"/>
        <color rgb="FF1090E0"/>
        <rFont val="Calibri"/>
        <family val="2"/>
      </rPr>
      <t>r2r</t>
    </r>
    <r>
      <rPr>
        <sz val="10"/>
        <color theme="1"/>
        <rFont val="Arial"/>
        <family val="2"/>
      </rPr>
      <t xml:space="preserve">, </t>
    </r>
    <r>
      <rPr>
        <b/>
        <sz val="11"/>
        <color rgb="FF006063"/>
        <rFont val="Calibri"/>
        <family val="2"/>
      </rPr>
      <t>ilt</t>
    </r>
  </si>
  <si>
    <r>
      <rPr>
        <b/>
        <sz val="11"/>
        <color rgb="FFD60800"/>
        <rFont val="Calibri"/>
        <family val="2"/>
      </rPr>
      <t>vertex</t>
    </r>
    <r>
      <rPr>
        <sz val="10"/>
        <color theme="1"/>
        <rFont val="Arial"/>
        <family val="2"/>
      </rPr>
      <t xml:space="preserve">, </t>
    </r>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006063"/>
        <rFont val="Calibri"/>
        <family val="2"/>
      </rPr>
      <t>ilt</t>
    </r>
  </si>
  <si>
    <r>
      <rPr>
        <b/>
        <sz val="11"/>
        <color rgb="FF1090E0"/>
        <rFont val="Calibri"/>
        <family val="2"/>
      </rPr>
      <t>r2r</t>
    </r>
    <r>
      <rPr>
        <sz val="10"/>
        <color theme="1"/>
        <rFont val="Arial"/>
        <family val="2"/>
      </rPr>
      <t xml:space="preserve">, </t>
    </r>
    <r>
      <rPr>
        <b/>
        <sz val="11"/>
        <color rgb="FF5F7C8A"/>
        <rFont val="Calibri"/>
        <family val="2"/>
      </rPr>
      <t>vert</t>
    </r>
    <r>
      <rPr>
        <sz val="10"/>
        <color theme="1"/>
        <rFont val="Arial"/>
        <family val="2"/>
      </rPr>
      <t xml:space="preserve">, </t>
    </r>
    <r>
      <rPr>
        <b/>
        <sz val="11"/>
        <color rgb="FF006063"/>
        <rFont val="Calibri"/>
        <family val="2"/>
      </rPr>
      <t>ilt</t>
    </r>
    <r>
      <rPr>
        <sz val="10"/>
        <color theme="1"/>
        <rFont val="Arial"/>
        <family val="2"/>
      </rPr>
      <t xml:space="preserve">, </t>
    </r>
    <r>
      <rPr>
        <b/>
        <sz val="11"/>
        <color rgb="FF455963"/>
        <rFont val="Calibri"/>
        <family val="2"/>
      </rPr>
      <t>row</t>
    </r>
  </si>
  <si>
    <r>
      <rPr>
        <b/>
        <sz val="11"/>
        <color rgb="FF455963"/>
        <rFont val="Calibri"/>
        <family val="2"/>
      </rPr>
      <t>row</t>
    </r>
    <r>
      <rPr>
        <sz val="10"/>
        <color theme="1"/>
        <rFont val="Arial"/>
        <family val="2"/>
      </rPr>
      <t xml:space="preserve">, </t>
    </r>
    <r>
      <rPr>
        <b/>
        <sz val="11"/>
        <color rgb="FF1090E0"/>
        <rFont val="Calibri"/>
        <family val="2"/>
      </rPr>
      <t>r2r</t>
    </r>
    <r>
      <rPr>
        <sz val="10"/>
        <color theme="1"/>
        <rFont val="Arial"/>
        <family val="2"/>
      </rPr>
      <t xml:space="preserve">, </t>
    </r>
    <r>
      <rPr>
        <b/>
        <sz val="11"/>
        <color rgb="FF006063"/>
        <rFont val="Calibri"/>
        <family val="2"/>
      </rPr>
      <t>ilt</t>
    </r>
    <r>
      <rPr>
        <sz val="10"/>
        <color theme="1"/>
        <rFont val="Arial"/>
        <family val="2"/>
      </rPr>
      <t xml:space="preserve">, </t>
    </r>
    <r>
      <rPr>
        <b/>
        <sz val="11"/>
        <color rgb="FF455963"/>
        <rFont val="Calibri"/>
        <family val="2"/>
      </rPr>
      <t>ver</t>
    </r>
  </si>
  <si>
    <r>
      <rPr>
        <b/>
        <sz val="11"/>
        <color rgb="FFD60800"/>
        <rFont val="Calibri"/>
        <family val="2"/>
      </rPr>
      <t>vertex</t>
    </r>
    <r>
      <rPr>
        <sz val="10"/>
        <color theme="1"/>
        <rFont val="Arial"/>
        <family val="2"/>
      </rPr>
      <t xml:space="preserve">, </t>
    </r>
    <r>
      <rPr>
        <b/>
        <sz val="11"/>
        <color rgb="FF006063"/>
        <rFont val="Calibri"/>
        <family val="2"/>
      </rPr>
      <t>ilt</t>
    </r>
    <r>
      <rPr>
        <sz val="10"/>
        <color theme="1"/>
        <rFont val="Arial"/>
        <family val="2"/>
      </rPr>
      <t xml:space="preserve">, </t>
    </r>
    <r>
      <rPr>
        <b/>
        <sz val="11"/>
        <color rgb="FF1090E0"/>
        <rFont val="Calibri"/>
        <family val="2"/>
      </rPr>
      <t>r2r</t>
    </r>
    <r>
      <rPr>
        <sz val="10"/>
        <color theme="1"/>
        <rFont val="Arial"/>
        <family val="2"/>
      </rPr>
      <t xml:space="preserve">, </t>
    </r>
    <r>
      <rPr>
        <b/>
        <sz val="11"/>
        <color rgb="FF455963"/>
        <rFont val="Calibri"/>
        <family val="2"/>
      </rPr>
      <t>row</t>
    </r>
  </si>
  <si>
    <t>Financial Accounting: Revenue Recognition: Identify the Contract (Step 1)</t>
  </si>
  <si>
    <t>Financial Accounting: Maintain Chart of Accounts: Request New Group Account</t>
  </si>
  <si>
    <t>Accounts Payable: Complete VT12 to 4 Process</t>
  </si>
  <si>
    <t>Accounts Payable: Review Financing Driver Table</t>
  </si>
  <si>
    <t>Accounts Payable: Review Eligibility for Advance Function Module</t>
  </si>
  <si>
    <t>Accounts Payable: Complete Material Liquidation</t>
  </si>
  <si>
    <t>Accounts Payable: Reclassify PMMO Driven Postings on Down Payments</t>
  </si>
  <si>
    <t>Accounts Payable: Complete Price Changes (Revaluation)</t>
  </si>
  <si>
    <t>Accounts Payable: Review Down Payment Invoice Error &amp; PO Maintenance</t>
  </si>
  <si>
    <t>Accounts Payable: Approve &amp; Post Cost Reimbursable Down Payments</t>
  </si>
  <si>
    <t>Accounts Payable: Review Goods Receipt &amp; Unliquidated Balance Relationship</t>
  </si>
  <si>
    <t>Accounts Payable: Review ERS vs. Non ERS &amp; Invoices Blocked from Posting</t>
  </si>
  <si>
    <t>Accounts Payable: Take Corrective Actions (PO Maintenance or Supplier Invoicing)</t>
  </si>
  <si>
    <t>Financial Accounting: Maintain Chart of Accounts: Change New Group Account</t>
  </si>
  <si>
    <t>Accounts Payable: Return Expense Report Errors to Reconcile</t>
  </si>
  <si>
    <t>Accounts Payable: Complete Delegation of Expense Report Reconciliation</t>
  </si>
  <si>
    <t>Accounts Payable: Complete Delegation of Approval</t>
  </si>
  <si>
    <t>Accounts Payable: Complete Admin Delegation</t>
  </si>
  <si>
    <t>PS: Initiate NBF Project: Initiate NBF Project</t>
  </si>
  <si>
    <t>Business Personal Property Taxes: Indirect Taxes: Defend Audit_M</t>
  </si>
  <si>
    <t>Indirect Tax Scenarios: Non-Tax to Tax: Process &amp; Park Adjustments</t>
  </si>
  <si>
    <t>Indirect Tax Scenarios: Non-Tax to Tax: Post Parked Documents</t>
  </si>
  <si>
    <t>Indirect Tax Scenarios: Tax to Non-Tax: Post Parked Documents</t>
  </si>
  <si>
    <t>Indirect Tax Scenarios: Tax to Non-Tax: Process and Park Adjustments</t>
  </si>
  <si>
    <t>868e0z8pg
868e0z8ph
868e0z8pj</t>
  </si>
  <si>
    <t>PTP Supplier Quality: Text Keys - OL</t>
  </si>
  <si>
    <t>868e0z8p7</t>
  </si>
  <si>
    <t>868dy5uum</t>
  </si>
  <si>
    <t>O2C Billing: Legacy Rate Year Interface</t>
  </si>
  <si>
    <t>868dy5qb5</t>
  </si>
  <si>
    <t>868dy5p18</t>
  </si>
  <si>
    <t>O2C Billing: Planned Version Upload</t>
  </si>
  <si>
    <t>868dy5jw9</t>
  </si>
  <si>
    <t>868dy5h9h</t>
  </si>
  <si>
    <t>O2C Billing: Previously Billed Process</t>
  </si>
  <si>
    <t>868dy5ekr</t>
  </si>
  <si>
    <t>868dy5ddz</t>
  </si>
  <si>
    <t>O2C Billing: Costing Sheets and Burdening</t>
  </si>
  <si>
    <t>868dy5a5y</t>
  </si>
  <si>
    <r>
      <rPr>
        <b/>
        <sz val="11"/>
        <color rgb="FF8F566D"/>
        <rFont val="Calibri"/>
        <family val="2"/>
      </rPr>
      <t>cdats</t>
    </r>
    <r>
      <rPr>
        <sz val="10"/>
        <color theme="1"/>
        <rFont val="Arial"/>
        <family val="2"/>
      </rPr>
      <t xml:space="preserve">, </t>
    </r>
    <r>
      <rPr>
        <b/>
        <sz val="11"/>
        <color rgb="FFE93D82"/>
        <rFont val="Calibri"/>
        <family val="2"/>
      </rPr>
      <t>sus</t>
    </r>
    <r>
      <rPr>
        <sz val="10"/>
        <color theme="1"/>
        <rFont val="Arial"/>
        <family val="2"/>
      </rPr>
      <t xml:space="preserve">, </t>
    </r>
    <r>
      <rPr>
        <b/>
        <sz val="11"/>
        <color rgb="FFE16B16"/>
        <rFont val="Calibri"/>
        <family val="2"/>
      </rPr>
      <t>wbt</t>
    </r>
  </si>
  <si>
    <t>868decfxe
868decgh2</t>
  </si>
  <si>
    <t>A2R CLRP Overhead: Upload Plan Items in Bulk (Possibly Descope?)</t>
  </si>
  <si>
    <t>PTS Prod Ops: Fulfillment Management-OL</t>
  </si>
  <si>
    <t>PTS Prod Ops: Order Creation &amp; Release-OL</t>
  </si>
  <si>
    <t>868dzp4bq</t>
  </si>
  <si>
    <t>PTP Supplier Quality: Purchase Order Report - OL</t>
  </si>
  <si>
    <t xml:space="preserve">@Jenn Cooke  QA resolved, it's ready for SME review  </t>
  </si>
  <si>
    <t>PTS Prod Ops: Planning Strategy-OL</t>
  </si>
  <si>
    <t>PTS Prod Ops: Maintain Planned Order Requirements - OL</t>
  </si>
  <si>
    <t>PTS Prod Ops: Perform Production Planning &amp; Master Scheduling-OL</t>
  </si>
  <si>
    <t>PTS Prod Ops: Supplier Shipment Management - OL</t>
  </si>
  <si>
    <t>PTS Prod Ops: Import Validations - OL</t>
  </si>
  <si>
    <t>PTS Prod Ops: Create &amp; Release Purchase Requisition-OL</t>
  </si>
  <si>
    <t xml:space="preserve">Per Blanca 5.15.25: This course is paused for defects/system reconfiguration  </t>
  </si>
  <si>
    <t>PTP A/P &amp; Supply Chain: Reconcile PO Catalog &amp; Punch Out - OL</t>
  </si>
  <si>
    <r>
      <rPr>
        <b/>
        <sz val="11"/>
        <color rgb="FF7A426C"/>
        <rFont val="Calibri"/>
        <family val="2"/>
      </rPr>
      <t>sap concur</t>
    </r>
    <r>
      <rPr>
        <sz val="10"/>
        <color theme="1"/>
        <rFont val="Arial"/>
        <family val="2"/>
      </rPr>
      <t xml:space="preserve">, </t>
    </r>
    <r>
      <rPr>
        <b/>
        <sz val="11"/>
        <color rgb="FF0FF000"/>
        <rFont val="Calibri"/>
        <family val="2"/>
      </rPr>
      <t>ptp</t>
    </r>
    <r>
      <rPr>
        <sz val="10"/>
        <color theme="1"/>
        <rFont val="Arial"/>
        <family val="2"/>
      </rPr>
      <t xml:space="preserve">, </t>
    </r>
    <r>
      <rPr>
        <b/>
        <sz val="11"/>
        <color rgb="FF006063"/>
        <rFont val="Calibri"/>
        <family val="2"/>
      </rPr>
      <t>ilt</t>
    </r>
  </si>
  <si>
    <t>PTP A/P &amp; Supply Chain: Delegation of Authority - OL</t>
  </si>
  <si>
    <t>PTP A/P &amp; Supply Chain: Initiate Procurement Request</t>
  </si>
  <si>
    <t xml:space="preserve">@Priscilla Holguin   @Jenn Cooke  QA comments resolved, ready for SME review  </t>
  </si>
  <si>
    <t xml:space="preserve">Outline partially reviewed by Gina on 5.15.25, Alpha review not complete by end of meeting. We will implement the revisions we know about so far.  </t>
  </si>
  <si>
    <t xml:space="preserve">QA complete, please see my findings within the word document  @Anya Toms   @Jenn Cooke  </t>
  </si>
  <si>
    <t>A2R CLRP Capital: Update Capital Plan Items</t>
  </si>
  <si>
    <t xml:space="preserve">Course final approved 5/15!  </t>
  </si>
  <si>
    <t xml:space="preserve">@Trish Cortez  and  @Steve Hile , the Change Impacts slide has been populated based on the spreadsheet details.   </t>
  </si>
  <si>
    <t xml:space="preserve">Awaiting final approval due 5/16.  </t>
  </si>
  <si>
    <r>
      <rPr>
        <b/>
        <sz val="11"/>
        <color rgb="FF1B5E20"/>
        <rFont val="Calibri"/>
        <family val="2"/>
      </rPr>
      <t>qrg</t>
    </r>
    <r>
      <rPr>
        <sz val="10"/>
        <color theme="1"/>
        <rFont val="Arial"/>
        <family val="2"/>
      </rPr>
      <t xml:space="preserve">, </t>
    </r>
    <r>
      <rPr>
        <b/>
        <sz val="11"/>
        <color rgb="FFFFC53D"/>
        <rFont val="Calibri"/>
        <family val="2"/>
      </rPr>
      <t>o2c</t>
    </r>
  </si>
  <si>
    <t>868bzu0z1
868bztyqe
868bzu0cd
868dymc6r</t>
  </si>
  <si>
    <t>PLP PS: Manage PCID for LRP Item, Proposal, or Contract - OL</t>
  </si>
  <si>
    <t>868bzqr5a
868bzq9va
868bzx1pd
868bzx6t2
868bzx8e7
868bzx9d1</t>
  </si>
  <si>
    <t xml:space="preserve">3/6 passed outline QA to Jenn from Sarah while Sarah works on ITC2 high priority development
3/6 Jenn returned QA to Dan; Dan completing revision
3/20 Dan completed revisions
3/24 SG QA of outline and returned to Dan for light revision
3/25 Dan completed revisions and final QA complete
4/2 Misty Clay reviewed outline in call and signed off; with outline signed off focus attention on the WBT in progress with Dan
4/3 QA of outline with Misty's changes and returned to Kristin to incorporate them into the WBT. Kristin taking ownership of WBT from Dan, who is released from duty on this one
4/9 sent to Shannon for QA
Shannon QA'ed and Dan responding to comments
4/30 sent to SMEs requesting review and signoff by EOD 5/6
5/5 Billy signed off via Teams and email saved in validations folder
</t>
  </si>
  <si>
    <t xml:space="preserve">2/5 OL draft v1 sent to SG for internal QA
2/6 SG sent back document with tracked changes
2/7 Kristin sent SG back with changes: ready for SME Alpha review of outline
2/17 Reformatting into new course wrap OL template by EOD
2/23 ILT Example
3/12 requested changes to outline alongside feedback being received on other outlines (Run Preliminary Reports, Manage Property Taxes) before SME review
3/13 SG QA complete; ready for Alpha review
3/19 reviewed and signed off by Misty in call
3/26 - JV beginning development in SL
4/1 - JV handed off course for review to Kris G for internal review
4/11 SG QA and sent revisions to Jess; now to Trish for tech review
4/14 SG QA again and feedback not implemented so sent back to Jess for revision
4/15 - JV made all SG requested edits and reviewed each to ensure they're complete
4/15 sent to client requesting review and signoff by EOD 4/17
4/30 post-shift to new template final QA and requested a few edits
5/1 sent to SMEs requesting review/signoff by EOD 5/6
5/7 Billy signed off on course in bonus call; approval saved in validations folder
</t>
  </si>
  <si>
    <t xml:space="preserve">3/12 requested changes to outline alongside feedback being received on other outlines (Run Preliminary Reports, Manage Property Taxes) before SME review; Kristin to make one final change 3/17
3/18 final QA; ready for Alpha review by the client and queued up for presentation
3/19 presented in call; Misty reviewed most but confirmed she needs Billy to review the Process Flow Items and Closing Accounts. Sent to Billy via email requesting 3/25 signoff
3/26 Billy changed titles and organization of the class to represent contents better. Course includes 3 L3s and touches on processing open items as well as managing (opening and closing) new periods. -- we do not have his signoff still as of 3/27 when new outline was sent
3/26 Kristin changed outline to reflect and passed to Sarah for QA
3/27 Sarah QA and returned to Kristin for edits
3/27 edited by Kristin; assigned to Brenda for SL development
NOTE to developer: please make a 3 lesson course. One lesson should contain the 3 new periods; one lesson should contain "Closing Periods" and one should contain the 2 clearing items. Finalized this org with SME on 3/26 when going through individual content items.
3/27 edited outline sent to SMEs for review and signoff by EOD 4/2; course has started development without signoff
4/1 SG QA and returned to Brenda/Kristin for discussion and revisions; same 4/4
4/9 Billy finally signed off on SB; CAVEAT: everything on material management is up in the air and he has to confirm
4/10 Dan taking over development
5/1 sent course to SMEs for review/signoff by EOD 5/6 for everything EXCEPT material management period, which we just decided on yesterday
5/12 signed off by Billy!
</t>
  </si>
  <si>
    <t xml:space="preserve">updated and ready for review.  </t>
  </si>
  <si>
    <t>R2R Financial Accounting: Settle Costs/Revenues</t>
  </si>
  <si>
    <t>868a2vbv0
868e0rxjr</t>
  </si>
  <si>
    <t>868e0rtyu
868e0ru34
868e0ru5t</t>
  </si>
  <si>
    <t>PTS Prod Ops: Production Kitting: Reconcile Inventory - OL</t>
  </si>
  <si>
    <t>868e0rrp2
868e0rrqd
868e0rrva</t>
  </si>
  <si>
    <t>PTS Prod Ops: Create Kits &amp; Fabrication Orders-OL</t>
  </si>
  <si>
    <r>
      <rPr>
        <b/>
        <sz val="11"/>
        <color rgb="FF006063"/>
        <rFont val="Calibri"/>
        <family val="2"/>
      </rPr>
      <t>ilt</t>
    </r>
    <r>
      <rPr>
        <sz val="10"/>
        <color theme="1"/>
        <rFont val="Arial"/>
        <family val="2"/>
      </rPr>
      <t xml:space="preserve">, </t>
    </r>
    <r>
      <rPr>
        <b/>
        <sz val="11"/>
        <color rgb="FFAE894C"/>
        <rFont val="Calibri"/>
        <family val="2"/>
      </rPr>
      <t>ot xecm</t>
    </r>
    <r>
      <rPr>
        <sz val="10"/>
        <color theme="1"/>
        <rFont val="Arial"/>
        <family val="2"/>
      </rPr>
      <t xml:space="preserve">, </t>
    </r>
    <r>
      <rPr>
        <b/>
        <sz val="11"/>
        <color rgb="FF0388D1"/>
        <rFont val="Calibri"/>
        <family val="2"/>
      </rPr>
      <t>p2s</t>
    </r>
  </si>
  <si>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006063"/>
        <rFont val="Calibri"/>
        <family val="2"/>
      </rPr>
      <t>ilt</t>
    </r>
  </si>
  <si>
    <t>PTS DYNSCH: Validate Working Time-OL</t>
  </si>
  <si>
    <t>PTP A/P &amp; Supply Chain: Reconcile US Bank Statement Detail - OL</t>
  </si>
  <si>
    <t>PTP A/P &amp; Supply Chain: Storing P-Card Packages - OL</t>
  </si>
  <si>
    <t>PTP A/P &amp; Supply Chain: Expense Report Approval - OL</t>
  </si>
  <si>
    <t>PTP A/P &amp; Supply Chain: Reconcile P-Card Purchase - Add Transactional Details - OL</t>
  </si>
  <si>
    <t>PTP A/P &amp; Supply Chain: P-Card Statement Invoice Reconciliation - OL</t>
  </si>
  <si>
    <r>
      <rPr>
        <b/>
        <sz val="11"/>
        <color rgb="FFAEFB35"/>
        <rFont val="Calibri"/>
        <family val="2"/>
      </rPr>
      <t>ipass</t>
    </r>
    <r>
      <rPr>
        <sz val="10"/>
        <color theme="1"/>
        <rFont val="Arial"/>
        <family val="2"/>
      </rPr>
      <t xml:space="preserve">, </t>
    </r>
    <r>
      <rPr>
        <b/>
        <sz val="11"/>
        <color rgb="FFE93D82"/>
        <rFont val="Calibri"/>
        <family val="2"/>
      </rPr>
      <t>sus</t>
    </r>
    <r>
      <rPr>
        <sz val="10"/>
        <color theme="1"/>
        <rFont val="Arial"/>
        <family val="2"/>
      </rPr>
      <t xml:space="preserve">, </t>
    </r>
    <r>
      <rPr>
        <b/>
        <sz val="11"/>
        <color rgb="FFE16B16"/>
        <rFont val="Calibri"/>
        <family val="2"/>
      </rPr>
      <t>wbt</t>
    </r>
  </si>
  <si>
    <t>PTP A/P &amp; Supply Chain: Expense Report Analytics (Concur Reports) - OL</t>
  </si>
  <si>
    <t>PTP A/P &amp; Supply Chain: Expense Report Posting &amp; Errors - OL</t>
  </si>
  <si>
    <r>
      <rPr>
        <b/>
        <sz val="11"/>
        <color rgb="FFE93D82"/>
        <rFont val="Calibri"/>
        <family val="2"/>
      </rPr>
      <t>sus</t>
    </r>
    <r>
      <rPr>
        <sz val="10"/>
        <color theme="1"/>
        <rFont val="Arial"/>
        <family val="2"/>
      </rPr>
      <t xml:space="preserve">, </t>
    </r>
    <r>
      <rPr>
        <b/>
        <sz val="11"/>
        <color rgb="FFE16B16"/>
        <rFont val="Calibri"/>
        <family val="2"/>
      </rPr>
      <t>wbt</t>
    </r>
    <r>
      <rPr>
        <sz val="10"/>
        <color theme="1"/>
        <rFont val="Arial"/>
        <family val="2"/>
      </rPr>
      <t xml:space="preserve">, </t>
    </r>
    <r>
      <rPr>
        <b/>
        <sz val="11"/>
        <color rgb="FFFD6ED0"/>
        <rFont val="Calibri"/>
        <family val="2"/>
      </rPr>
      <t>scds</t>
    </r>
  </si>
  <si>
    <r>
      <rPr>
        <b/>
        <sz val="11"/>
        <color rgb="FF415C4E"/>
        <rFont val="Calibri"/>
        <family val="2"/>
      </rPr>
      <t>cognitus</t>
    </r>
    <r>
      <rPr>
        <sz val="10"/>
        <color theme="1"/>
        <rFont val="Arial"/>
        <family val="2"/>
      </rPr>
      <t xml:space="preserve">, </t>
    </r>
    <r>
      <rPr>
        <b/>
        <sz val="11"/>
        <color rgb="FF006063"/>
        <rFont val="Calibri"/>
        <family val="2"/>
      </rPr>
      <t>ilt</t>
    </r>
    <r>
      <rPr>
        <sz val="10"/>
        <color theme="1"/>
        <rFont val="Arial"/>
        <family val="2"/>
      </rPr>
      <t xml:space="preserve">, </t>
    </r>
    <r>
      <rPr>
        <b/>
        <sz val="11"/>
        <color rgb="FFAB4ABA"/>
        <rFont val="Calibri"/>
        <family val="2"/>
      </rPr>
      <t>plp</t>
    </r>
  </si>
  <si>
    <t xml:space="preserve">Per Dan Huynh's feedback on 5.14.25, we can combine the Collect and Input Other Data course into this one  </t>
  </si>
  <si>
    <t xml:space="preserve">Per Dan Huynh 5.14.25 - the only thing holding up signoff of this outline is that the ICC team meeting keeps getting canceled and they haven't had a chance to do one last pass through it together yet  </t>
  </si>
  <si>
    <t>Billing: Costing Sheets and Burdening</t>
  </si>
  <si>
    <t>Billing: Previously Billed Process</t>
  </si>
  <si>
    <t>Billing: Planned Version Upload</t>
  </si>
  <si>
    <t>Billing: Legacy Rate Year Interface</t>
  </si>
  <si>
    <t>Sprint 6 (5/19 - 6/13)</t>
  </si>
  <si>
    <t>Sprint 16 (7/28 - 8/22)</t>
  </si>
  <si>
    <r>
      <rPr>
        <b/>
        <sz val="11"/>
        <color rgb="FF1090E0"/>
        <rFont val="Calibri"/>
        <family val="2"/>
      </rPr>
      <t>sen</t>
    </r>
    <r>
      <rPr>
        <sz val="10"/>
        <color theme="1"/>
        <rFont val="Arial"/>
        <family val="2"/>
      </rPr>
      <t xml:space="preserve">, </t>
    </r>
    <r>
      <rPr>
        <b/>
        <sz val="11"/>
        <color rgb="FFE16B16"/>
        <rFont val="Calibri"/>
        <family val="2"/>
      </rPr>
      <t>wbt</t>
    </r>
    <r>
      <rPr>
        <sz val="10"/>
        <color theme="1"/>
        <rFont val="Arial"/>
        <family val="2"/>
      </rPr>
      <t xml:space="preserve">, </t>
    </r>
    <r>
      <rPr>
        <b/>
        <sz val="11"/>
        <color rgb="FF1B5E20"/>
        <rFont val="Calibri"/>
        <family val="2"/>
      </rPr>
      <t>qrg</t>
    </r>
    <r>
      <rPr>
        <sz val="10"/>
        <color theme="1"/>
        <rFont val="Arial"/>
        <family val="2"/>
      </rPr>
      <t xml:space="preserve">, </t>
    </r>
    <r>
      <rPr>
        <b/>
        <sz val="11"/>
        <color rgb="FFE93D82"/>
        <rFont val="Calibri"/>
        <family val="2"/>
      </rPr>
      <t>sus</t>
    </r>
  </si>
  <si>
    <t>Sprint 15 (7/21 - 8/15)</t>
  </si>
  <si>
    <t>PTS Prod Ops: Run MRP - SB</t>
  </si>
  <si>
    <t>Sprint 14 (7/14 - 8/8)</t>
  </si>
  <si>
    <t>PTS DYNSCH: Validate Working Time - SB</t>
  </si>
  <si>
    <t>Sprint 12 (6/30 - 7/25)</t>
  </si>
  <si>
    <r>
      <rPr>
        <b/>
        <sz val="11"/>
        <color rgb="FF0FF000"/>
        <rFont val="Calibri"/>
        <family val="2"/>
      </rPr>
      <t>ptp</t>
    </r>
    <r>
      <rPr>
        <sz val="10"/>
        <color theme="1"/>
        <rFont val="Arial"/>
        <family val="2"/>
      </rPr>
      <t xml:space="preserve">, </t>
    </r>
    <r>
      <rPr>
        <b/>
        <sz val="11"/>
        <color rgb="FF006063"/>
        <rFont val="Calibri"/>
        <family val="2"/>
      </rPr>
      <t>ilt</t>
    </r>
  </si>
  <si>
    <t>Sprint 9 (6/9 - 7/4)</t>
  </si>
  <si>
    <t>Sprint 11 (6/23 - 7/18)</t>
  </si>
  <si>
    <t>Sprint 7 (5/26 - 6/20)</t>
  </si>
  <si>
    <t>Sprint 8 (6/2 - 6/27)</t>
  </si>
  <si>
    <t xml:space="preserve">Storyboard ready for Jade to review  </t>
  </si>
  <si>
    <t xml:space="preserve">SB is completed.  @Jade Brown  ready for you to review.  </t>
  </si>
  <si>
    <t xml:space="preserve">Paused, awaiting test script  </t>
  </si>
  <si>
    <t>PLP PS: Update Status of Removed Item(s) for Contracts - SB</t>
  </si>
  <si>
    <t>868dymc6r</t>
  </si>
  <si>
    <t>PLP PS: Update an Existing PCID for Merged Item for Contracts - SB</t>
  </si>
  <si>
    <t>PLP PS: Create PCID to Notate Split for Contracts - SB</t>
  </si>
  <si>
    <t>PLP PS: Approval and Workflow by Finance &amp; Program Data Stewards - SB</t>
  </si>
  <si>
    <t>O2C: Legacy Rate Year Interface</t>
  </si>
  <si>
    <t xml:space="preserve">This is the one me, you, and V QA'd during our call! So it should be good to go!  🙂   All changes noted in the call were applied. Marking it ready for SME review!  @Steve Hile   @Veronica Massey  </t>
  </si>
  <si>
    <t>A2R CLRP Capital: Update Capital Plan Items - Update EPPM Items Including Attributes and Dates</t>
  </si>
  <si>
    <t xml:space="preserve">VS lead fdbk applied! Ready for SME review!  @Steve Hile   @Veronica Massey     @Kris Thayer  Sent you the updated link!  </t>
  </si>
  <si>
    <t>A2R CLRP Capital: Update Capital Plan Items - Review and Update Item Financial, Labor, and Asset Planning</t>
  </si>
  <si>
    <t xml:space="preserve">All alpha changes applied. Ready for final SO.   @Steve Hile   @Veronica Massey       @Kris Thayer  This is the one that has a new link  </t>
  </si>
  <si>
    <t xml:space="preserve">Changes from alpha applied. There is one thing in the system that is going to be changed, need to confirm w/ SMEs when that will happen. Can't grab new screen until then.  @Steve Hile   @Veronica Massey   @Kris Thayer  </t>
  </si>
  <si>
    <t xml:space="preserve">No changes needed from Alpha, ready for final SO  @Steve Hile   @Veronica Massey   @Kris Thayer  </t>
  </si>
  <si>
    <t xml:space="preserve">Changes from alpha review applied, ready for final SO.  @Steve Hile   @Veronica Massey   @Kris Thayer  </t>
  </si>
  <si>
    <t xml:space="preserve">From Alpha Rvw, there is one thing that may need to be updated, but V is waiting to hear back from Controlled Tooling!  @Steve Hile   @Veronica Massey   @Kris Thayer  </t>
  </si>
  <si>
    <t xml:space="preserve">@Steve Hile   @Veronica Massey   @Kris Thayer     No Alpha fdbk from SME - Ready for final SO  </t>
  </si>
  <si>
    <t xml:space="preserve">This sim was QA'd live by  @Veronica Massey   @Steve Hile  and content approved live on call w/ SMEs 5.14  </t>
  </si>
  <si>
    <t xml:space="preserve">@Bailey Petty  Can you please confirm this SIM is complete and ready for SME review? I want to send the complete course out for alpha review Mon or Tue. TY  </t>
  </si>
  <si>
    <r>
      <rPr>
        <b/>
        <sz val="11"/>
        <color rgb="FF1090E0"/>
        <rFont val="Calibri"/>
        <family val="2"/>
      </rPr>
      <t>sen</t>
    </r>
    <r>
      <rPr>
        <sz val="10"/>
        <color theme="1"/>
        <rFont val="Arial"/>
        <family val="2"/>
      </rPr>
      <t xml:space="preserve">, </t>
    </r>
    <r>
      <rPr>
        <b/>
        <sz val="11"/>
        <color rgb="FFFD6ED0"/>
        <rFont val="Calibri"/>
        <family val="2"/>
      </rPr>
      <t>scds</t>
    </r>
    <r>
      <rPr>
        <sz val="10"/>
        <color theme="1"/>
        <rFont val="Arial"/>
        <family val="2"/>
      </rPr>
      <t xml:space="preserve">, </t>
    </r>
    <r>
      <rPr>
        <b/>
        <sz val="11"/>
        <color rgb="FFE93D82"/>
        <rFont val="Calibri"/>
        <family val="2"/>
      </rPr>
      <t>sus</t>
    </r>
  </si>
  <si>
    <r>
      <rPr>
        <b/>
        <sz val="11"/>
        <color rgb="FF1B5E20"/>
        <rFont val="Calibri"/>
        <family val="2"/>
      </rPr>
      <t>qrg</t>
    </r>
    <r>
      <rPr>
        <sz val="10"/>
        <color theme="1"/>
        <rFont val="Arial"/>
        <family val="2"/>
      </rPr>
      <t xml:space="preserve">, </t>
    </r>
    <r>
      <rPr>
        <b/>
        <sz val="11"/>
        <color rgb="FFE93D82"/>
        <rFont val="Calibri"/>
        <family val="2"/>
      </rPr>
      <t>sus</t>
    </r>
  </si>
  <si>
    <t>R2R Tax Accounting: Indirect Tax Corrections (PO and SD Invoices): Scenarios: Taxable to Non-Taxable: Park Tax Adjustments</t>
  </si>
  <si>
    <t xml:space="preserve">Storyboard completed  </t>
  </si>
  <si>
    <t>R2R Tax Accounting: Indirect Tax Corrections (PO and SD Invoices): Scenarios: Reverse an Accrual and Pay the Vendor: Verify Tax Adjustment</t>
  </si>
  <si>
    <t>R2R Tax Accounting: Indirect Tax Corrections (PO and SD Invoices): Scenarios: Reverse an Accrual and Pay the Vendor: Park Tax Adjustments</t>
  </si>
  <si>
    <t>R2R Tax Accounting: Indirect Tax Corrections (PO and SD Invoices): Scenarios: Non-Taxable to Taxable: Park Tax Adjustments</t>
  </si>
  <si>
    <t>R2R Financial Accounting: Review General Ledger Balances: G/L Account Analysis - SB</t>
  </si>
  <si>
    <t xml:space="preserve">5/11/25: Need access to WAWF to develop  </t>
  </si>
  <si>
    <t>PTS Prod Ops: Resolve Cycle Count Discrepancies - SB</t>
  </si>
  <si>
    <t>PTS Prod Ops: Perform Stock Transfer - SB</t>
  </si>
  <si>
    <r>
      <rPr>
        <b/>
        <sz val="11"/>
        <color rgb="FFAE894C"/>
        <rFont val="Calibri"/>
        <family val="2"/>
      </rPr>
      <t>ot xecm</t>
    </r>
    <r>
      <rPr>
        <sz val="10"/>
        <color theme="1"/>
        <rFont val="Arial"/>
        <family val="2"/>
      </rPr>
      <t xml:space="preserve">, </t>
    </r>
    <r>
      <rPr>
        <b/>
        <sz val="11"/>
        <color rgb="FF0388D1"/>
        <rFont val="Calibri"/>
        <family val="2"/>
      </rPr>
      <t>p2s</t>
    </r>
    <r>
      <rPr>
        <sz val="10"/>
        <color theme="1"/>
        <rFont val="Arial"/>
        <family val="2"/>
      </rPr>
      <t xml:space="preserve">, </t>
    </r>
    <r>
      <rPr>
        <b/>
        <sz val="11"/>
        <color rgb="FFE16B16"/>
        <rFont val="Calibri"/>
        <family val="2"/>
      </rPr>
      <t>wbt</t>
    </r>
    <r>
      <rPr>
        <sz val="10"/>
        <color theme="1"/>
        <rFont val="Arial"/>
        <family val="2"/>
      </rPr>
      <t xml:space="preserve">, </t>
    </r>
    <r>
      <rPr>
        <b/>
        <sz val="11"/>
        <color rgb="FFF76808"/>
        <rFont val="Calibri"/>
        <family val="2"/>
      </rPr>
      <t>mfc</t>
    </r>
  </si>
  <si>
    <t>Sprint 10 (6/16 - 7/11)</t>
  </si>
  <si>
    <t xml:space="preserve">@Priscilla Holguin  QA complete - no notes. Great job!  </t>
  </si>
  <si>
    <t>PTP Supplier Quality: Run the ZPOR Report - QRG</t>
  </si>
  <si>
    <t>868dzp4bz</t>
  </si>
  <si>
    <t xml:space="preserve">QA complete - I corrected one extremely minor typo, and now this is ready to go  </t>
  </si>
  <si>
    <t>868dzp4c2</t>
  </si>
  <si>
    <t>PTP Supplier Quality: Maintain Text Keys - SB</t>
  </si>
  <si>
    <t>868e0z8pj</t>
  </si>
  <si>
    <t>868e0z8pk</t>
  </si>
  <si>
    <t>868e0z7gd</t>
  </si>
  <si>
    <t>PTP Supplier Quality: Display List of All Text Keys - SB</t>
  </si>
  <si>
    <t>868e0z8pg</t>
  </si>
  <si>
    <t>868dzp4c1</t>
  </si>
  <si>
    <t xml:space="preserve">QA complete - looks good  @Priscilla Holguin , no notes  </t>
  </si>
  <si>
    <t>PTP Supplier Quality: Create New Text Keys - SB</t>
  </si>
  <si>
    <t>868e0z8ph</t>
  </si>
  <si>
    <t xml:space="preserve">@Priscilla Holguin  this QA is complete - great job! No notes  </t>
  </si>
  <si>
    <t xml:space="preserve">Questions added for SME in developers column, changing status to Ready for SME Review  @Jenn Cooke  </t>
  </si>
  <si>
    <t>868dzp4c0</t>
  </si>
  <si>
    <t xml:space="preserve">Updates/changes were made based on the recording. However, additional guidance is still needed from the SME. Changed status to Ready for SME Review.  @Jenn Cooke  </t>
  </si>
  <si>
    <t>Sprint 13 (7/7 - 8/1)</t>
  </si>
  <si>
    <t xml:space="preserve">Review whether we can recycle content from Buyer course for this task.  </t>
  </si>
  <si>
    <t>PTP Accounts Payable: Review Cash Planner Dashboard - QRG</t>
  </si>
  <si>
    <r>
      <rPr>
        <b/>
        <sz val="11"/>
        <color rgb="FF006063"/>
        <rFont val="Calibri"/>
        <family val="2"/>
      </rPr>
      <t>ilt</t>
    </r>
    <r>
      <rPr>
        <sz val="10"/>
        <color theme="1"/>
        <rFont val="Arial"/>
        <family val="2"/>
      </rPr>
      <t xml:space="preserve">, </t>
    </r>
    <r>
      <rPr>
        <b/>
        <sz val="11"/>
        <color rgb="FF7A426C"/>
        <rFont val="Calibri"/>
        <family val="2"/>
      </rPr>
      <t>sap concur</t>
    </r>
    <r>
      <rPr>
        <sz val="10"/>
        <color theme="1"/>
        <rFont val="Arial"/>
        <family val="2"/>
      </rPr>
      <t xml:space="preserve">, </t>
    </r>
    <r>
      <rPr>
        <b/>
        <sz val="11"/>
        <color rgb="FFAE894C"/>
        <rFont val="Calibri"/>
        <family val="2"/>
      </rPr>
      <t>ot xecm</t>
    </r>
    <r>
      <rPr>
        <sz val="10"/>
        <color theme="1"/>
        <rFont val="Arial"/>
        <family val="2"/>
      </rPr>
      <t xml:space="preserve">, </t>
    </r>
    <r>
      <rPr>
        <b/>
        <sz val="11"/>
        <color rgb="FF0FF000"/>
        <rFont val="Calibri"/>
        <family val="2"/>
      </rPr>
      <t>ptp</t>
    </r>
  </si>
  <si>
    <t>PTP A/P &amp; Supply Chain: Store Expense Reports - SB</t>
  </si>
  <si>
    <t>PTP A/P &amp; Supply Chain: Run Receiver - SB</t>
  </si>
  <si>
    <t>PTP A/P &amp; Supply Chain: Review and Approve Expense Report - SB</t>
  </si>
  <si>
    <t>PTP A/P &amp; Supply Chain: Return Expense Report Errors to Reconcile - QRG</t>
  </si>
  <si>
    <t>PTP A/P &amp; Supply Chain: Reconcile P-Card Statement Invoice - SB</t>
  </si>
  <si>
    <t>PTP A/P &amp; Supply Chain: Print Approved Expense Reports - SB</t>
  </si>
  <si>
    <t>PTP A/P &amp; Supply Chain: Post Document - SB</t>
  </si>
  <si>
    <t>PTP A/P &amp; Supply Chain: Enter Transaction Detail - SB</t>
  </si>
  <si>
    <t>PTP A/P &amp; Supply Chain: Enter Lean Request Sponsor Reviews - SB</t>
  </si>
  <si>
    <t>PTP A/P &amp; Supply Chain: Correct Rejected Expense Report - SB</t>
  </si>
  <si>
    <t>PTP A/P &amp; Supply Chain: Correct Errors - SB</t>
  </si>
  <si>
    <t>PTP A/P &amp; Supply Chain: Complete Delegation of Expense Report Reconciliation - QRG</t>
  </si>
  <si>
    <t>PTP A/P &amp; Supply Chain: Complete Delegation of Approval - QRG</t>
  </si>
  <si>
    <t>PTP A/P &amp; Supply Chain: Complete Admin Delegation - QRG</t>
  </si>
  <si>
    <t>PTP A/P &amp; Supply Chain: Complete a Package Audit - SB</t>
  </si>
  <si>
    <t>PTP A/P &amp; Supply Chain: Assign Lean Request to P-Card Holder - SB</t>
  </si>
  <si>
    <r>
      <rPr>
        <b/>
        <sz val="11"/>
        <color rgb="FFF76808"/>
        <rFont val="Calibri"/>
        <family val="2"/>
      </rPr>
      <t>mfc</t>
    </r>
    <r>
      <rPr>
        <sz val="10"/>
        <color theme="1"/>
        <rFont val="Arial"/>
        <family val="2"/>
      </rPr>
      <t xml:space="preserve">, </t>
    </r>
    <r>
      <rPr>
        <b/>
        <sz val="11"/>
        <color rgb="FFFFC53D"/>
        <rFont val="Calibri"/>
        <family val="2"/>
      </rPr>
      <t>o2c</t>
    </r>
    <r>
      <rPr>
        <sz val="10"/>
        <color theme="1"/>
        <rFont val="Arial"/>
        <family val="2"/>
      </rPr>
      <t xml:space="preserve">, </t>
    </r>
    <r>
      <rPr>
        <b/>
        <sz val="11"/>
        <color rgb="FF006063"/>
        <rFont val="Calibri"/>
        <family val="2"/>
      </rPr>
      <t>ilt</t>
    </r>
  </si>
  <si>
    <t xml:space="preserve">@Shannon Bagent   TY.  @Veronica Massey  VS QA complete. This is ready for SME SB review and approval.  </t>
  </si>
  <si>
    <t xml:space="preserve">@Bailey Petty   please rename the storyboard file to match what is now in clickup-- course outline was approved with a shorter title  🙂   I've updated clickup to reflect the new title. Previously this was called "Identify That There are No Requirements for Tool and Determine Whether Tool Needs to be Stored or Scrapped"  </t>
  </si>
  <si>
    <t xml:space="preserve">@Bailey Petty   @Veronica Massey  VS QA complete. There is one comment at the end in red. Other than that, this is ready for SME review and approval. TY  </t>
  </si>
  <si>
    <t xml:space="preserve">@Veronica Massey   @Bailey Petty  VS QA SB complete. Ready for SME review-approval. TY  </t>
  </si>
  <si>
    <t>A2R Controlled Tooling: Preliminary Tasks for Hard/Durable Tooling: Cancel (Force Close) a Work Order - SB</t>
  </si>
  <si>
    <t>A2R Controlled Tooling: Perishable Tooling: Set Min/Max Values</t>
  </si>
  <si>
    <t xml:space="preserve">Will add this to "Ready for SME review!  🙂  "  </t>
  </si>
  <si>
    <t xml:space="preserve">@Veronica Massey  VS QA complete and a few comments added. There are a few of Shannon's comments too. After these are updated, this is ready for SME SB review and approval.  </t>
  </si>
  <si>
    <t xml:space="preserve">@Jessica Visser   @Veronica Massey  VS QA SB complete. Some minor updates added directly to the XLS. Thank you.  </t>
  </si>
  <si>
    <t xml:space="preserve">@Veronica Massey  VS QA Complete. Ready for SME SB review and approval. TY  </t>
  </si>
  <si>
    <t xml:space="preserve">Thanks  @Bailey Petty . Link added to course.  </t>
  </si>
  <si>
    <t xml:space="preserve">Thank you! I've got this ready for SME review in the queue!  🙂  </t>
  </si>
  <si>
    <t xml:space="preserve">Ready for SME Review  </t>
  </si>
  <si>
    <t xml:space="preserve">@Steve Hile  edits implemented!  🙂   I'll get this ready for SME review!  </t>
  </si>
  <si>
    <t xml:space="preserve">@Veronica Massey  VS QA complete and ready for SNME SB review and approval.  </t>
  </si>
  <si>
    <t xml:space="preserve">@Veronica Massey  VS QA complete with edits added directly in the XLS. This is ready for SME review and approval! TY  </t>
  </si>
  <si>
    <t xml:space="preserve">@Veronica Massey  VS QA complete and ready for SME SB review and approval.  </t>
  </si>
  <si>
    <t xml:space="preserve">It is published!  @Kris Thayer  confirming the link for the 1LMX Handout works for you!  </t>
  </si>
  <si>
    <t>A2R Asset Management: Display Equipment: Display Location</t>
  </si>
  <si>
    <t>A2R Asset Management: Display Equipment: Display Equipment</t>
  </si>
  <si>
    <t xml:space="preserve">@Eugene Deloatch  this has been updated with the SME definitions along with the VO and the step titles.   </t>
  </si>
  <si>
    <t xml:space="preserve">15 has no changes other than I updated the step titles to remove the extra information SEN captured.   </t>
  </si>
  <si>
    <t xml:space="preserve">@Eugene Deloatch  this is updated with the new definitions and the VO's were changed to match. I also updated the screen titles to remove the extra information SEN captured.  </t>
  </si>
  <si>
    <t>Supplier Quality: Create a Corporate Override Record</t>
  </si>
  <si>
    <t>Supplier Quality: Display a List of Corporate Overrides</t>
  </si>
  <si>
    <t>Supplier Quality: Update a Corporate Override Record</t>
  </si>
  <si>
    <t>Supplier Quality: Create New Text Keys</t>
  </si>
  <si>
    <t>Supplier Quality: Display List of All Text Keys</t>
  </si>
  <si>
    <t>Supplier Quality: Enter Mass Changes to Plan Characteristics</t>
  </si>
  <si>
    <t>Supplier Quality: Maintain Text Keys</t>
  </si>
  <si>
    <t xml:space="preserve">Accounts Payable: Create Vendor in MDG </t>
  </si>
  <si>
    <t>Lists</t>
  </si>
  <si>
    <t>Value Stream Lead (users)</t>
  </si>
  <si>
    <t>Development</t>
  </si>
  <si>
    <t>Development, Sprint 12 (6/30 - 7/25)</t>
  </si>
  <si>
    <t>Jenn Cooke, Trish Cortez</t>
  </si>
  <si>
    <t>Trish Cortez, Jenn Cooke</t>
  </si>
  <si>
    <r>
      <rPr>
        <b/>
        <sz val="11"/>
        <color rgb="FFE93D82"/>
        <rFont val="Calibri"/>
        <family val="2"/>
      </rPr>
      <t>sus</t>
    </r>
    <r>
      <rPr>
        <sz val="10"/>
        <color theme="1"/>
        <rFont val="Arial"/>
        <family val="2"/>
      </rPr>
      <t xml:space="preserve">, </t>
    </r>
    <r>
      <rPr>
        <b/>
        <sz val="11"/>
        <color rgb="FF006063"/>
        <rFont val="Calibri"/>
        <family val="2"/>
      </rPr>
      <t>ilt</t>
    </r>
    <r>
      <rPr>
        <sz val="10"/>
        <color theme="1"/>
        <rFont val="Arial"/>
        <family val="2"/>
      </rPr>
      <t xml:space="preserve">, </t>
    </r>
    <r>
      <rPr>
        <b/>
        <sz val="11"/>
        <color rgb="FFFD6ED0"/>
        <rFont val="Calibri"/>
        <family val="2"/>
      </rPr>
      <t>scds</t>
    </r>
  </si>
  <si>
    <t>Development, Sprint 7 (5/26 - 6/20)</t>
  </si>
  <si>
    <t>Brice LeBlanc, Shannon Bagent</t>
  </si>
  <si>
    <t>Development, Sprint 4 (5/5 - 5/30)</t>
  </si>
  <si>
    <t>Jenn Cooke, Shannon Bagent</t>
  </si>
  <si>
    <t>Development, Sprint 9 (6/9 - 7/4)</t>
  </si>
  <si>
    <t xml:space="preserve">Paused for process rewrites  </t>
  </si>
  <si>
    <t xml:space="preserve">Revised outline complete.  @Brice LeBlanc  Course shell started to ensure a quick turn around for development.  </t>
  </si>
  <si>
    <t>Development, Sprint 14 (7/14 - 8/8)</t>
  </si>
  <si>
    <t>Development, Sprint 6 (5/19 - 6/13)</t>
  </si>
  <si>
    <t>Shannon Bagent, Eugene Deloatch</t>
  </si>
  <si>
    <t>PTP Supplier Quality: Create &amp; Maintain ZQUAL - OL</t>
  </si>
  <si>
    <t xml:space="preserve">Updating the name of this to Create &amp; Maintain ZQUAL, per Edward Newman's confirmation  </t>
  </si>
  <si>
    <t>868c1rcht
868a2vbct
868a2v8tw
868a2v7z8</t>
  </si>
  <si>
    <t>Development, Sprint 8 (6/2 - 6/27)</t>
  </si>
  <si>
    <t>Development, Sprint 10 (6/16 - 7/11)</t>
  </si>
  <si>
    <t>Development, Sprint 16 (7/28 - 8/22)</t>
  </si>
  <si>
    <t>Development, Sprint 11 (6/23 - 7/18)</t>
  </si>
  <si>
    <t>Development, Sprint 15 (7/21 - 8/15)</t>
  </si>
  <si>
    <t>Development, Sprint 5 (5/12 - 6/6)</t>
  </si>
  <si>
    <t>Development, Sprint 13 (7/7 - 8/1)</t>
  </si>
  <si>
    <r>
      <rPr>
        <b/>
        <sz val="11"/>
        <color rgb="FFFD6ED0"/>
        <rFont val="Calibri"/>
        <family val="2"/>
      </rPr>
      <t>scds</t>
    </r>
    <r>
      <rPr>
        <sz val="10"/>
        <color theme="1"/>
        <rFont val="Arial"/>
        <family val="2"/>
      </rPr>
      <t xml:space="preserve">, </t>
    </r>
    <r>
      <rPr>
        <b/>
        <sz val="11"/>
        <color rgb="FF1090E0"/>
        <rFont val="Calibri"/>
        <family val="2"/>
      </rPr>
      <t>sen</t>
    </r>
    <r>
      <rPr>
        <sz val="10"/>
        <color theme="1"/>
        <rFont val="Arial"/>
        <family val="2"/>
      </rPr>
      <t xml:space="preserve">, </t>
    </r>
    <r>
      <rPr>
        <b/>
        <sz val="11"/>
        <color rgb="FFE93D82"/>
        <rFont val="Calibri"/>
        <family val="2"/>
      </rPr>
      <t>sus</t>
    </r>
  </si>
  <si>
    <t>Trish Cortez, Shannon Bagent</t>
  </si>
  <si>
    <t>868cqqjqt
868e0rzu7
868b45k07
868b45vtr</t>
  </si>
  <si>
    <t xml:space="preserve">5/27/25: According to SME, should be rolled into Resolving Issues course  </t>
  </si>
  <si>
    <t xml:space="preserve">5/21 Janelle Trimmier identified SME as Abena Sarkodieh-Ohemeng (MFC).  Taylor Mayhue (EO) also wants to review.  </t>
  </si>
  <si>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E16B16"/>
        <rFont val="Calibri"/>
        <family val="2"/>
      </rPr>
      <t>wbt</t>
    </r>
  </si>
  <si>
    <t>Trish Cortez, Sarah Griffis</t>
  </si>
  <si>
    <t>Jade Brown, Daniel Die</t>
  </si>
  <si>
    <t>Sarah Griffis, Trish Cortez</t>
  </si>
  <si>
    <t>Development, Sprint 2 (4/21 - 5/16)</t>
  </si>
  <si>
    <t>868dvnh86
868a482h5
868a481xa
868a480vg
868a47z89
868a47kpr
868a47d04
868e1b0kq
868e1b0n8</t>
  </si>
  <si>
    <t>868a48w8z
868a48vt6
868a48uv2
868a48ubc
868a48tk9
868a48x2h</t>
  </si>
  <si>
    <t>Brenda Mayfield</t>
  </si>
  <si>
    <t xml:space="preserve">SG QA 3/14 and discussed with Anya; passed to Kristin to familiarize herself to present to SME
4/16 Misty signed off in call
5/9 full course QA complete; just a few revisions outstanding
5/21 Billy signed off via Teams; saved in validations folder
</t>
  </si>
  <si>
    <t>868a4a4p6
868a49km5
868a49j8b
868a49g0h
868a49epk
868a49d9n</t>
  </si>
  <si>
    <t>Development, Sprint 3 (4/28 - 5/23)</t>
  </si>
  <si>
    <t xml:space="preserve">Starting this to knock out an easy completion. Will get this done in the next day or two and pass dev to Brenda.  </t>
  </si>
  <si>
    <t xml:space="preserve">NOTE: only 1 lesson is pertinent in this lesson for R1/MFC. Course for MFC will be complete with this 1 lesson. Remaining lessons will be for future releases. 
NOTE for developer: put the 3 "Create and Assign" in their own lesson, please
4/8 Kristin created outline and sent to SG for QA
4/8 SG QA of outline and returned for revision
4/14 reviewed outline with team and did not complete; sent to Shauna-Kae to complete review requesting by EOD 4/17
4/17 Shauna-Kae returned with edits to implement and passed along to Seth as she is phasing out as functional lead for R1
4/30 Seth signed off outline via email saved in validation folder
Dan and Brend working in the SL file
5/5 SG course QA and sent back to Brenda for light revision
5/6 sent to SME requesting review/signoff by EOD 5/12
5/21 Seth signed off via email; saved in validation folder
</t>
  </si>
  <si>
    <t>Development, ✍ Risk Register, Sprint 2 (4/21 - 5/16)</t>
  </si>
  <si>
    <r>
      <rPr>
        <b/>
        <sz val="11"/>
        <color rgb="FF1090E0"/>
        <rFont val="Calibri"/>
        <family val="2"/>
      </rPr>
      <t>r2r</t>
    </r>
    <r>
      <rPr>
        <sz val="10"/>
        <color theme="1"/>
        <rFont val="Arial"/>
        <family val="2"/>
      </rPr>
      <t xml:space="preserve">, </t>
    </r>
    <r>
      <rPr>
        <b/>
        <sz val="11"/>
        <color rgb="FFD60800"/>
        <rFont val="Calibri"/>
        <family val="2"/>
      </rPr>
      <t>vertex</t>
    </r>
    <r>
      <rPr>
        <sz val="10"/>
        <color theme="1"/>
        <rFont val="Arial"/>
        <family val="2"/>
      </rPr>
      <t xml:space="preserve">, </t>
    </r>
    <r>
      <rPr>
        <b/>
        <sz val="11"/>
        <color rgb="FFE16B16"/>
        <rFont val="Calibri"/>
        <family val="2"/>
      </rPr>
      <t>wbt</t>
    </r>
    <r>
      <rPr>
        <sz val="10"/>
        <color theme="1"/>
        <rFont val="Arial"/>
        <family val="2"/>
      </rPr>
      <t xml:space="preserve">, </t>
    </r>
    <r>
      <rPr>
        <b/>
        <sz val="11"/>
        <color rgb="FF25B933"/>
        <rFont val="Calibri"/>
        <family val="2"/>
      </rPr>
      <t>americas</t>
    </r>
  </si>
  <si>
    <t>Angie Paxton</t>
  </si>
  <si>
    <t>Ashley Parker</t>
  </si>
  <si>
    <t xml:space="preserve">QA updates complete based on Angie &amp; Brice's feedback. Ready for SME review.  @Angie Paxton  </t>
  </si>
  <si>
    <t>Development, ✍ Risk Register</t>
  </si>
  <si>
    <t>868a2vapn
868a2vb6q
868a2vb4v</t>
  </si>
  <si>
    <t>868a2vbf5
868a2vbn1
868a2v7t1</t>
  </si>
  <si>
    <t>868a2v6v9
868a2vbbg</t>
  </si>
  <si>
    <t>868a2v6aa
868a2va6h</t>
  </si>
  <si>
    <t xml:space="preserve">Sent for final course and SIM approval 5/21.  </t>
  </si>
  <si>
    <t xml:space="preserve">@Jenn Cooke  and  @Trish Cortez ,  @Jessica Visser  has bandwidth, I've assigned OL to her.  </t>
  </si>
  <si>
    <t xml:space="preserve">@Trish Cortez  we are still getting caught back up from recent illnesses on the team - can someone pitch in on this course outline?  </t>
  </si>
  <si>
    <t xml:space="preserve">@Jenn Cooke ,  @Trish Cortez ,  @Jessica Visser  has bandwidth to help. I've assigned OL to her.  </t>
  </si>
  <si>
    <t>Shannon Bagent, Jenn Cooke</t>
  </si>
  <si>
    <r>
      <rPr>
        <b/>
        <sz val="11"/>
        <color rgb="FFE16B16"/>
        <rFont val="Calibri"/>
        <family val="2"/>
      </rPr>
      <t>wbt</t>
    </r>
    <r>
      <rPr>
        <sz val="10"/>
        <color theme="1"/>
        <rFont val="Arial"/>
        <family val="2"/>
      </rPr>
      <t xml:space="preserve">, </t>
    </r>
    <r>
      <rPr>
        <b/>
        <sz val="11"/>
        <color rgb="FF0FF000"/>
        <rFont val="Calibri"/>
        <family val="2"/>
      </rPr>
      <t>ptp</t>
    </r>
    <r>
      <rPr>
        <sz val="10"/>
        <color theme="1"/>
        <rFont val="Arial"/>
        <family val="2"/>
      </rPr>
      <t xml:space="preserve">, </t>
    </r>
    <r>
      <rPr>
        <b/>
        <sz val="11"/>
        <color rgb="FF0F9D9F"/>
        <rFont val="Calibri"/>
        <family val="2"/>
      </rPr>
      <t>lean request</t>
    </r>
  </si>
  <si>
    <t xml:space="preserve">5/22 Per SME Travis Bailey, this course/transactions not being tested until ITC4, week 5. Pushing back Sprint cycle.  </t>
  </si>
  <si>
    <t xml:space="preserve">@Eugene Deloatch   QA complete, ready for VS QA and SME review.   </t>
  </si>
  <si>
    <t xml:space="preserve">Per Janelle Trimmier 5/20, this L3 has been removed from R1 scope.  </t>
  </si>
  <si>
    <t>Shannon Bagent, Trish Cortez</t>
  </si>
  <si>
    <r>
      <rPr>
        <b/>
        <sz val="11"/>
        <color rgb="FFE16B16"/>
        <rFont val="Calibri"/>
        <family val="2"/>
      </rPr>
      <t>wbt</t>
    </r>
    <r>
      <rPr>
        <sz val="10"/>
        <color theme="1"/>
        <rFont val="Arial"/>
        <family val="2"/>
      </rPr>
      <t xml:space="preserve">, </t>
    </r>
    <r>
      <rPr>
        <b/>
        <sz val="11"/>
        <color rgb="FF0388D1"/>
        <rFont val="Calibri"/>
        <family val="2"/>
      </rPr>
      <t>p2s</t>
    </r>
    <r>
      <rPr>
        <sz val="10"/>
        <color theme="1"/>
        <rFont val="Arial"/>
        <family val="2"/>
      </rPr>
      <t xml:space="preserve">, </t>
    </r>
    <r>
      <rPr>
        <b/>
        <sz val="11"/>
        <color rgb="FFAE894C"/>
        <rFont val="Calibri"/>
        <family val="2"/>
      </rPr>
      <t>ot xecm</t>
    </r>
    <r>
      <rPr>
        <sz val="10"/>
        <color theme="1"/>
        <rFont val="Arial"/>
        <family val="2"/>
      </rPr>
      <t xml:space="preserve">, </t>
    </r>
    <r>
      <rPr>
        <b/>
        <sz val="11"/>
        <color rgb="FFF76808"/>
        <rFont val="Calibri"/>
        <family val="2"/>
      </rPr>
      <t>mfc</t>
    </r>
  </si>
  <si>
    <t>868c1rbdy
868e1a9ht
868cca0t1</t>
  </si>
  <si>
    <t>PTP Supplier Quality: Workflow Settings (ZPLANT) - OL</t>
  </si>
  <si>
    <t xml:space="preserve">@Jenn Cooke   and  @Anya Toms   - thanks SO much! QA changes complete.   </t>
  </si>
  <si>
    <t xml:space="preserve">@Emilie Martin   @Jenn Cooke  Made that minor change, I am pretty sure PO Report is (ZPOR) so we'll have the SME validate that. This is now ready for SME review  </t>
  </si>
  <si>
    <t xml:space="preserve">@Kris Thayer   @Bailey Petty   @Veronica Massey  VS QA complete with no edits. Ready for SME WBT and SIM alpha and hopefully final approval. There is the one page with a pending screenshot we need from the SMEs.  </t>
  </si>
  <si>
    <t>868dfz66d
868dr1ape
868dfz66w</t>
  </si>
  <si>
    <t>868a2v5mr
868a2v7rr
868a2v7pm</t>
  </si>
  <si>
    <t xml:space="preserve">Initial QA (AP) complete. SME aligned with us to update Sales Order courses/lessons in the master curriculum  </t>
  </si>
  <si>
    <t>Angie Paxton, Shannon Bagent</t>
  </si>
  <si>
    <t>Kristin Grappone, Brice LeBlanc</t>
  </si>
  <si>
    <t>868e1aqzq</t>
  </si>
  <si>
    <t>868c6q5kx
868c6q67b
868c6q7f7
868c6q8k9
868c6q9g9</t>
  </si>
  <si>
    <t>868e1aw82</t>
  </si>
  <si>
    <t>R2R Financial Accounting: Order and Backlog Adjustments</t>
  </si>
  <si>
    <t xml:space="preserve">SMEs added this course W/E 5/16. The L3 it's in (Update Project Finance Master Data) is currently located in ITC3B, but SMEs are unsure whether it will stay there and leaning toward it moving to ITC4. Pending a final decision.
</t>
  </si>
  <si>
    <t>868e1awgx
868e1awr3
868e1awwg
868e1ax2z</t>
  </si>
  <si>
    <t>868e1p7kj</t>
  </si>
  <si>
    <t>R2R Financial Accounting: Create Recurring Document</t>
  </si>
  <si>
    <t xml:space="preserve">5/21 course signed off by Billy; screenshot saved in validations folder
</t>
  </si>
  <si>
    <t>Create Automated Journal Criteria</t>
  </si>
  <si>
    <t xml:space="preserve">9/24: Outline created 9/9 and passed to Kanda (PO) 9/9 for review and filling out. Ready to review with SMEs.
10/26 Kanda and Seth signed off OL 
SB started for Storyline course; in progress
</t>
  </si>
  <si>
    <t xml:space="preserve">9/24: SB started 9/17 using test script from Ankine.
10/2: JB SB completed ready for review. SB is on hold due until further notice.
11/21 Jade asked Ankine for review and worked through in 11/24 working session.
11/25 Jade emailed to request SB signoff.
12/9 sent follow-up requesting review but still pending.
Sim created anyway; Sarah QA-ed 1/21
1/20 sent Adrienne sim for review. 1/30 she let us know she needs to go over with Phil Choi for approval.
2/13 Ankine got feedback to us and team implemented
3/24 - updated the SIM based on Ankine's comment. She also noted this SIM may require more content changes later based on business process changes. Sent back for Approval.
</t>
  </si>
  <si>
    <t xml:space="preserve">9/24: SB started 9/17 using test script from Ankine.
10/2: JB SB completed ready for review. SB is on hold due until further notice.
11/21 Jade asked Ankine for review and worked through in 11/24 working session.
11/25 Jade emailed to request SB signoff.
12/9 sent follow-up requesting review but still pending.
1/30 Adrienne let us know she met with Ankine to ask what content is needed for this area and was referred to Phil Choi. She is working on getting us the content which will then be input into the course wrapper. 
2/7 - SME provided feedback in WBT. 
Ankine let us know this is an AR (O2C) process. 
2/13 Sarah met will Jill Kuen to discuss
2/21 Sarah sent Jill and Ankine outline of WBT content slide asking for feedback
2/24 Jill forwarded the WBT to Jackie Woltz
2/26 Jackie emailed Sarah to say she has no changes 
2/27 Sarah emailed it to Chris Applegate to get feedback since it has not been changed since my draft
</t>
  </si>
  <si>
    <t xml:space="preserve">9/24: SB started 9/17 using test script from Ankine.
10/2: JB SB completed ready for review. SB is on hold due until further notice.
11/25 Jade worked through with Ankine in a working session; she let us know Country information is needed, based on feedback from Faviola. 
12/9 sent follow-up requesting review but still pending.
1/30 Adrienne let us know she met with Ankine to ask what content is needed for this area and was referred to Phil Choi. She is working on getting us the content which will then be input into the course wrapper. 
2/7 - SME provided feedback in WBT and again 2/13 when Ankine reviewed
Dan implemented her feedback
</t>
  </si>
  <si>
    <t xml:space="preserve">SB created 9/17 by Jade using test scripts + a recording from Ankine Sarkessian as she demonstrated the process within the SAP system. Contains both process and business context. Ready for Alpha review by SMEs.
9/25 met with Ankine, who let us know this script does not reflect future state; this process will be automated in the future. The script she sent us and that this SB reflects is the process she took to manually pull in the data that will in the future be automated because the system right now is not set up to pull in automatically. Our training will take a really different shape in the future; it will be providing codes and communicating out this change to automated.
10/2: JB QRG is completed. Missing screen shots. ready for review.
10/17 - Reviewed with Ankine, she is reviewing the draft. May move to SB
11/16 - Ankine provided SB signoff
12/18 - can't create SIM until the data is in the system
QRG sent to Adrienne and team for review; awaiting signoff in course wrapper
3/24 - Name of lesson changed to Review Withholding Tax Information on Business Partner (BP) Records, directed by Ankine in the SL review. Made the updates to the SIM, including new screen captures based on new step added, plus Ankine gave me a new document number to use for the training after SIM was completed. All steps have been addressed and ready for Final Review.
</t>
  </si>
  <si>
    <t>Mary Beth Finigan</t>
  </si>
  <si>
    <t xml:space="preserve">Created the storyboard shell. Missing the steps and need to review with SMEs.
9/26 learned from Julie Matheny that this has defects and has been pushed to ITC-2.
Signoff provided by Tammy 11/20
</t>
  </si>
  <si>
    <t xml:space="preserve">Ready to review with SME's, not sent out yet.
Learned from Julie Matheny 9/26 that this has defects and has been pushed to ITC-2.
Name changed from Create and Post Monthly Journal Entries to View Monthly Journal Entries on 11/20
Signoff provided on SB by Tammy Hewitt 11/20
</t>
  </si>
  <si>
    <t xml:space="preserve">Created storyboard shell. Missing steps and need to review with SME's.
9/26 learned from Julie Matheny that this has defects and has been pushed to ITC-2.
11/20 Tammy Hewitt requested this SB be split into 3; 2 additional entries for the course "Create Catch Up Journal Entry" added to Clickup to reflect the additional 2 lessons by SG
Since the journal entry process originates in R2R, Tammy referred us to Raphe Mohammed who we have to work with to fix the script-related issues we're having putting the process through in the system.
11/24 Jade cc-ed Raphe to let them know we need their feedback on the SB.
</t>
  </si>
  <si>
    <t xml:space="preserve">10/17 - Reviewed with Ankine - She is going to review the deck and add notes based on process.
11/1 - Ankine would like to make this a process training. She doesn't feel the steps are important. Possibly change this to WBT.
11/14 - Ankine provided signoff
12/19 - add information into Storyline, document complete
Dan incorporated into course wrapper
Ready for final review by SMEs within the course wrapper--Adrienne signoff required as well as Phil Choi, the Payables POC she gave us on 1/30
</t>
  </si>
  <si>
    <t xml:space="preserve">Updated with SME comments and updated the step titles.  </t>
  </si>
  <si>
    <t xml:space="preserve">Slated for ITC3 in the curriculum but SME confirmed it wont finish until ITC4
</t>
  </si>
  <si>
    <t xml:space="preserve">Script name is called Create Final Assets Shells
</t>
  </si>
  <si>
    <t xml:space="preserve">12/5 Jade sent SB to Adrienne for review via email; require data stood up (need a worklist in the system so that it can populate, so then we can click Execute button)
Need to review with Tammy: Adrienne determined she is the SME for all Ad Hoc Reporting
3/11 course name changed from Tax Asset Balances Worklist Display to Variant Creation for Report Search Criteria; SB reviewed and many edits made with SME; needs smoothing then to be sent for signoff
3/11 - Passed SB to Sarah for QA
3/12 returned to Jade for edits
3/13 - Updated fixed. SB ready for SME review
3/13 sent to Adrienne, Tammy for review and signoff; requested by EOD 3/19/25
3/18 SB signoff by Tammy and Adrienne
3/19 sim created; ready for QA
3/20 sim QA and returned to Jade for edits, 
JB-Made the edits and ready for Review.
3/21 1 more change needed
3/24 sent to SMEs requesting review/signoff by EOD 3/27
3/24 Tammy and Adrienne signed off
</t>
  </si>
  <si>
    <t>Bailey Petty</t>
  </si>
  <si>
    <t xml:space="preserve">@Bailey Petty   @Veronica Massey  VS QA complete. Not sure if Ashley had any of her edits on the separate file she edited. B, please add those and this is ready for SME review and SB approval. TY  </t>
  </si>
  <si>
    <t xml:space="preserve">SB read for review but not yet sent to SMEs due to backlog of reviews required from them
Need to review with Tammy: Adrienne determined she is the SME for all Ad Hoc Reporting
3/11 determined this should not be a sim but WBT content instead because there is no report for it; we need to teach them that in order to get location, have to run 2 reports that we will teach within course module. Dan has action item to include in SL.
</t>
  </si>
  <si>
    <t xml:space="preserve">11/25 Jade sent SB to Adrienne for signoff
12/9 sent follow up to Adrienne for review; Adrienne responded not likely to review till after holidays
2/13 Tammy and Adrienne signed off SB
Sim developed and ready for QA; queued up for practice with new hires in onboarding weeks. After QA will be ready for Alpha review
3/11 name changed from "Disposal" to "Retirements" per Tammy
NOTE: This lesson is a duplicate in 2 courses: Manage Property Taxes, Ad Hoc Reporting
3/12 - SB and SIM updated, passed to Sarah for QA
3/13 SG sim QA; returned for edit
3/13 sent to Tammy and Adrienne for review and signoff requested by EOD 3/19
3/20 - Updated the SB/SIM with the 4 steps Jessica requested. Ready for Final review of SIM.
3/21 signoff from Jessica; 3/24 from Tammy and Adrienne
</t>
  </si>
  <si>
    <t>Development, Sprint 1 (4/14 - 5/9)</t>
  </si>
  <si>
    <t xml:space="preserve">NOTE this is a duplicate item across 3 courses: Manage Tax Fixed Assets Reporting; Manage Property Taxes; Generate Ad Hoc Tax Fixed Asset Reports
11/25 Jade sent SB to Adrienne for signoff
12/9 sent follow up to Adrienne for review; Adrienne responded not likely to review till after holidays
1/17 Tammy signed off SB
2/5 Sim QA by SG; ready for Alpha review
3/3 SB signoff by Adrienne when we confirmed this is identical to training in 2 other courses
3/4 Emilie QA before modality change by Adrienne (changed from QRG to sim) and send back
3/6 sent for QA to Priscilla post-modality change
3/7 QA by SG sent back to Jade for revision
3/10 SG sim QA and sent back for small edits
3/11 sim sent for review and signoff by SMEs; Jade made a requested change and sent back out 3/24
3/24 Jessica signed off sim; 3/25 Tammy signed off; 3/26 Adrienne signed off
</t>
  </si>
  <si>
    <t xml:space="preserve">Riley left this course unmarked by ITC phase in the curriculum, unlike the other courses, so used the Repository sheet from Jeff and Julie to get ITC phase.
</t>
  </si>
  <si>
    <t xml:space="preserve">Title changed from Perform Posting Run in Test and confirmed by Tammy 12/4
</t>
  </si>
  <si>
    <t xml:space="preserve">12/16/24: This has been documented without system access, so is now awaiting testing/QA from Veronica.
3/20 - JV Completed the SEN recording for this and it is ready for review. 
</t>
  </si>
  <si>
    <t xml:space="preserve">
</t>
  </si>
  <si>
    <t xml:space="preserve">Title changed from Perform Depreciation/Amortization Test Run by Tammy and confirmed 12/4
</t>
  </si>
  <si>
    <t xml:space="preserve">This is a repeated task intended to demonstrate how to return a request after approving signatures, to do a final review and correction. The repeat is intentional and shows how to move through the flow of reviewing a loss report.
Riley left this course unmarked by ITC phase in the curriculum, unlike the other courses, so used the Repository sheet from Jeff and Julie to get ITC phase.
</t>
  </si>
  <si>
    <r>
      <rPr>
        <b/>
        <sz val="11"/>
        <color rgb="FFE93D82"/>
        <rFont val="Calibri"/>
        <family val="2"/>
      </rPr>
      <t>sus</t>
    </r>
    <r>
      <rPr>
        <sz val="10"/>
        <color theme="1"/>
        <rFont val="Arial"/>
        <family val="2"/>
      </rPr>
      <t xml:space="preserve">, </t>
    </r>
    <r>
      <rPr>
        <b/>
        <sz val="11"/>
        <color rgb="FF1B5E20"/>
        <rFont val="Calibri"/>
        <family val="2"/>
      </rPr>
      <t>qrg</t>
    </r>
    <r>
      <rPr>
        <sz val="10"/>
        <color theme="1"/>
        <rFont val="Arial"/>
        <family val="2"/>
      </rPr>
      <t xml:space="preserve">, </t>
    </r>
    <r>
      <rPr>
        <b/>
        <sz val="11"/>
        <color rgb="FFAEFB35"/>
        <rFont val="Calibri"/>
        <family val="2"/>
      </rPr>
      <t>ipass</t>
    </r>
  </si>
  <si>
    <t xml:space="preserve">Same as Generate Tax Asset Disposal Report
SB ready for review but not yet sent to SMEs due to backlog of reviews required from them
Need to review with Tammy: Adrienne determined she is the SME for all Ad Hoc Reporting
3/11 Tammy reviewed, confirmed duplicate with Disposal Report in Property Taxes. Identical lesson in both places, so Disposal Report's signoff stands here and they are put into the same status.
NOTE: This lesson is a duplicate in 2 courses: Manage Property Taxes, Ad Hoc Reporting
3/12 - SB and SIM updated. Passed to Sarah for QA; 3/13 SG QRG QA
3/13 sent to Tammy and Adrienne for review and signoff requested by EOD 3/19
3/21 signoff from Jessica; 3/24 from Tammy and Adrienne
</t>
  </si>
  <si>
    <t xml:space="preserve">Slated for ITC3 in the curriculum but SME confirmed it wont finish until ITC4
</t>
  </si>
  <si>
    <t>Bailey Petty, Jenn Cooke</t>
  </si>
  <si>
    <t xml:space="preserve">Create QRG
</t>
  </si>
  <si>
    <t xml:space="preserve">@Bailey Petty  VS QA complete with a few edits made directly in the XLS. This is ready for SME SB alpha review and approval.  </t>
  </si>
  <si>
    <t xml:space="preserve">5/1 training is needed and is more in depth than the others in this course. Seth is not sure--might be awareness after all. He is going to check with Kanda.
</t>
  </si>
  <si>
    <t>Priscilla Holguin</t>
  </si>
  <si>
    <t>Veronica Massey, Steve Hile</t>
  </si>
  <si>
    <t xml:space="preserve">SMEs unsure whether this is going to be manual or automated in future state. Jon-David is going to study the flow and follow up. May end up being awareness for perhaps only super user; we'll decide later. Possible descope.
</t>
  </si>
  <si>
    <t>A2R Controlled Tooling: Preliminary Tasks for Hard/Durable Tooling: Review Requirements to Determine Store or Scrap Tool - SB</t>
  </si>
  <si>
    <t xml:space="preserve">5/1 Seth is going to consult with Kanda about what training might be needed here; if we do training, it will be points of awareness
</t>
  </si>
  <si>
    <t xml:space="preserve">12/5 Jade sent SB to Adrienne for review via email; requested additional information on this lesson because SAP will not generate the report when adding the business area. Require clarification from SME to move forward.
Need to review with Tammy: Adrienne determined she is the SME for all Ad Hoc Reporting
3/11 reviewed with Tammy and made changes; SB needs smoothing over from the edits we made then to be sent for signoff
3/11 - Passed SB to Sarah for QA
3/12 SB QA complete and passed to Jade for revisions before sending to Tammy for Beta/final review
3/12 sent to Tammy and Adrienne for signoff requested by 3/18
3/18 Tammy and Adrienne signed off SB
3/19  - SIM ready for QA
3/20 sim QA and returned to Jade for edits
JB 3/20 - Made the edits and ready for review
3/20 final QA and sent to SMEs requesting signoff by EOD 3/26
3/24 Tammy and Adrienne signed off
4/2 Jessica tagged this with a MFC tag
</t>
  </si>
  <si>
    <t xml:space="preserve">This simulation will show up in several other courses 
</t>
  </si>
  <si>
    <t xml:space="preserve">/Slated for ITC3 in the curriculum but SME confirmed it wont finish until ITC4
</t>
  </si>
  <si>
    <t xml:space="preserve">In collaboration with Jon-David and Riley on 12/17, the course name is change from Create Equipment: SAP Flow to Create Equipment Record and will be split into the following parts (this becomes part 1):
Create Equipment Record 1-General Data and Location
Create Equipment Record 2-Partners, Organization, and Tooling Info
Create Equipment Record 3-M&amp;C Info
Create Equipment Record 4-CIS-AD Property-Tag Info and Equipment Data
Create Equipment Record 5-CIS-AD Property-Acquisition
Create Equipment Record 6-CIS-AD Customer Tab
In consultation with Jon-David and Riley on 11/26, Create Equipment which was one course comprised from a script of over 200 steps is now broken up into 3 lessons: one with the SAP flow, one for an overview of the fields that will auto-populate from IndySoft once that capability is there, and one for LMBuildings that will do the same.
IndySoft is not built yet and scripts for it + construction of it will not begin until earliest at the beginning of January. We will likely be able to get the SAP portion through on time but not the two lessons with integration dependencies.
Modality: Jon-David and Riley agree the SAP portion should be a sim and the two apps should be slides in Articulate SL. The course will then be packaged together in SL.
</t>
  </si>
  <si>
    <t xml:space="preserve">SME combined groups and create WBS elements into one course
SB created with SME in working call
1/7 presented in sub-team call to Kames and Seth, determined we needed Kanda for this process (absent from call for SAP conference). Sent SB for offline review to all 3 and requested notification when they complete review.
1/14 Kanda reviewed and advised comments in the SB offline; made changes accordingly
Alpha review of SB with SMEs in call and offline (not all SMEs in call) by 1/20. Jade implemented edits.
1/21 Sarah QA-ed and edited; SB ready for Beta review
1/28 Seth and Kanda signed off SB
3/6 sim QA by SG and sent comments to Jade for edits. Need SME involvement for some of them.
3/24 sent sim to SMEs for review in anticipation of meeting with them next week to discuss any requested changes
3/31 discussed in call how to break down the super super long QRG; decision to break it down into 3 separate QRGs
4/1 - All 3 QRGs are created and ready for QA.
4/2 SG QRG QA of Create and Assign Group WBS Elements and sent to Jade for edits
4/3 sent to SME for review/signoff by EOD 4/9
4/7: Outline alpha draft complete
</t>
  </si>
  <si>
    <t xml:space="preserve">NOTE this is a duplicate item across 3 areas: Manage Tax Fixed Assets Reporting; Manage Property Taxes; Generate Ad Hoc Tax Fixed Asset Reports
SB ready for review but not yet sent to SMEs due to backlog of reviews required from them
Need to review with Tammy: Adrienne determined she is the SME for all Ad Hoc Reporting
3/3 lesson name changed based on Tammy's feedback. SB updated. 
3/4 confirmed in email with Adrienne identical process across 3 areas, and 3/3-4 all parties signed off: Jessica, Adrienne, Tammy
3/7 QA sent back to Jade for revision
3/10 SG sim QA and sent back for small edits
3/11 sim sent for review and signoff by SMEs
3/20 - made corrections to SIM based on SME feedback. Add 4 steps.
3/24 Jessica signed off sim; 3/25 Tammy signed off; 3/26 Adrienne signed off
</t>
  </si>
  <si>
    <t xml:space="preserve">Same as Transfers report
SB ready for review but not yet sent to SMEs due to backlog of reviews required from them
Need to review with Tammy: Adrienne determined she is the SME for all Ad Hoc Reporting
3/11 Tammy determined original name Transaction Sheet is identical with Manage Property Tax lesson Transfer Report, so we standardized the name across the two to Transfer Report. Because it is identical, it matches status of Property Tax one, i.e. has been signed off and is in development
NOTE: this is a duplicate in 2 lessons: Ad Hoc Reporting and Manage Property Taxes
3/21 signoff from Jessica; 3/24 form Tammy and Adrienne
</t>
  </si>
  <si>
    <t xml:space="preserve">4/1 - JB SB ready for review
4/1 SG SB QA; queued for SME review 4/7
4/14 reviewed and Ankine massively changed; just wants the GL code table she sent us
4/14 assigned to Kris to start developing in SL. 
4/22 Removed KG from development - adding Dan as developer. - TC
</t>
  </si>
  <si>
    <t xml:space="preserve">5/1 only needs high level explanation
</t>
  </si>
  <si>
    <t xml:space="preserve">Require Tammy (Asset Accounting) and Adrienne (Tax) to work together on this. Waiting on script
Need to review with Tammy: Adrienne determined she is the SME for all Ad Hoc Reporting
2/7 Ankine descoped
</t>
  </si>
  <si>
    <t xml:space="preserve">5/23: Material and Equipment Number provided by SMEs did not allow us to complete the recording. Need different Material and Equipment Numbers that allow us to record steps. Touching base with SMEs Tuesday 5/27 to clarify/get new equipment #  </t>
  </si>
  <si>
    <t xml:space="preserve">11/25 Jade sent SB to Adrienne for review 
Need to review with Tammy
3/3 SB sign off received from Tammy; need Adrienne's and requested by EOD 3/6
Jade created sim + Brenda adding text and VO
3/6 Brenda completed text/VO
3/6 SG sim QA and returned for edits. Still not checked off below because still in need of Adrienne's signoff after Tammy's
3/6 Adrienne signed off SB and confirmed we could move this course from its own 1-lesson Manage Tax Depreciation course to this Ad Hoc course to cut down on unnecessary full course wrapper/outlines
3/6 QA of sim again and sent out for Alpha review to Tammy with instructions for Adrienne to sign off after
3/24 and Adrienne Tammy signed off
</t>
  </si>
  <si>
    <t xml:space="preserve">5/1 training will be high level explanation
</t>
  </si>
  <si>
    <t xml:space="preserve">11/25 Jade sent SB to Adrienne for signoff
12/9 sent follow up to Adrienne for review; Adrienne responded not likely to review till after holidays
1/17 Tammy signed off on SB
2/4 sim QA by Sarah; ready for sim Alpha review
3/4 SB signed off by Adrienne
3/10 - Jessica QA'ed QRG and noticed system actions changed. The tile name changed from the original and the report date field is no longer shown as an action step.
3/11 - Updated SIM and passed to Sarah for QA
3/13 SG sim QA complete
3/13 sent to Adrienne and Tammy for review and signoff requested by EOD 3/19
3/20 - Jessica advised comments. Updated QRG to reflect the changes and resent to Jessica for approval.
3/24 - Add Plant field to SIM based on jessica's feedback.
3/24 Tammy and Adrienne signed off and changed name to Tax Asset Address Listing (previously excluded the word "Address")
</t>
  </si>
  <si>
    <t xml:space="preserve">SB read for review but not yet sent to SMEs due to backlog of reviews required from them
Need to review with Tammy: Adrienne determined she is the SME for all Ad Hoc Reporting
3/6 reviewed in team call, made changes, Tammy signed off, Adrienne signed off
3/6 Brenda entered text; input VO 3/10 and Jade checked
3/10 SG sim QA and sent back for a few edits; again 3/11 for a glitch in Practice mode and had Bailey check, who had no problems
3/11 sent to SMEs for review
3/24 Tammy and Adrienne signed off
</t>
  </si>
  <si>
    <t xml:space="preserve">SB ready for review but not yet sent to SMEs due to backlog of reviews required from them
Need to review with Tammy: Adrienne determined she is the SME for all Ad Hoc Reporting
3/6 reviewed and changed with Tammy; made edits and sent to her for offline signoff (need Adrienne's too)
3/10 Tammy and Adrienne SB signoff
3/12 - SIM ready for QA
3/13 SG sim QA and returned for revision
3/13 SG having funky issues with step functionality so sent to Bailey for a functionality check to see if my SEN is the problem
3/14 sent to SMEs for signoff requested by EOD 3/19
3/25 Tammy signed off
</t>
  </si>
  <si>
    <t xml:space="preserve">Per SMEs 5/22: This might be moving to Apriso. Richard Sepulbeda to follow  up with Julie to verify.  </t>
  </si>
  <si>
    <t xml:space="preserve">@Bailey Petty   @Veronica Massey  VS QA complete and ready for SME SB alpha review and approval.  </t>
  </si>
  <si>
    <t xml:space="preserve">NOTE this is a duplicate item across 3 courses: Manage Tax Fixed Assets Reporting; Manage Property Taxes; Generate Ad Hoc Tax Fixed Asset Reports
Got through a review with Adrienne, then she determined we need Tammy for review
2/26 sent to Jessica Peterpaul for offline review
3/3 reviewed with Tammy today, and she confirmed this should be the same SB as Tax Asset Acquisitions report under Manage Property Taxes and General Ad Hoc. Lesson name was updated.
3/4 confirmed in email with Adrienne that her signoff stands for all 3 instances since they are identical, so standardized Clickup statuses. Handling triplicate as a group (Jessica, Tammy, Adrienne together)
3/7 QA sent back to Jade for revision
3/10 SG sim QA and sent back for small edits
3/11 sim sent for review and signoff by SMEs
3/24 Jessica signed off sim; 3/25 Tammy signed off; 3/26 Adrienne signed off
</t>
  </si>
  <si>
    <t xml:space="preserve">@Veronica Massey   @Bailey Petty  VS QA complete and added to list for SME review and approval.  </t>
  </si>
  <si>
    <t xml:space="preserve">11/25 Jade sent SB to Adrienne for signoff
12/9 sent follow up to Adrienne for review; Adrienne responded not likely to review till after holidays
Need to review with Tammy
2/13 Tammy and Adrienne signed off on SB
QRG developed; SG QA 2/26 and again 3/7 after Emilie
3/10 sent to Tammy and Adrienne for review via email by EOD 3/13
3/11 Tammy determined identical with 2 separate items in Ad Hoc Reporting. We reduced one of them and standardized the title to remaining identical one.
NOTE: this lesson is a duplicate in 2 lessons: Ad Hoc Reporting and Manage Property Taxes
3/21 signoff from Jessica; 3/24 form Tammy and Adrienne
</t>
  </si>
  <si>
    <t xml:space="preserve">Waiting on Adrienne to advise more information about script
Need to review with Tammy: Adrienne determined she is the SME for all Ad Hoc Reporting
2/7 Ankine descoped
</t>
  </si>
  <si>
    <r>
      <rPr>
        <b/>
        <sz val="11"/>
        <color rgb="FF0FF000"/>
        <rFont val="Calibri"/>
        <family val="2"/>
      </rPr>
      <t>ptp</t>
    </r>
    <r>
      <rPr>
        <sz val="10"/>
        <color theme="1"/>
        <rFont val="Arial"/>
        <family val="2"/>
      </rPr>
      <t xml:space="preserve">, </t>
    </r>
    <r>
      <rPr>
        <b/>
        <sz val="11"/>
        <color rgb="FF1090E0"/>
        <rFont val="Calibri"/>
        <family val="2"/>
      </rPr>
      <t>sen</t>
    </r>
    <r>
      <rPr>
        <sz val="10"/>
        <color theme="1"/>
        <rFont val="Arial"/>
        <family val="2"/>
      </rPr>
      <t xml:space="preserve">, </t>
    </r>
    <r>
      <rPr>
        <b/>
        <sz val="11"/>
        <color rgb="FFC50F07"/>
        <rFont val="Calibri"/>
        <family val="2"/>
      </rPr>
      <t>ot vim</t>
    </r>
  </si>
  <si>
    <t xml:space="preserve">@Trish Cortez  and  @Shannon Bagent , is there anyone with room on their plate who can take this storyboard?  </t>
  </si>
  <si>
    <t xml:space="preserve">@Jenn Cooke  ready for SME review  🙂   </t>
  </si>
  <si>
    <t>Jade Brown, Brenda Mayfield</t>
  </si>
  <si>
    <t xml:space="preserve">5/22 SG SB QA and sent back for some revision
5/23 - made the updates to the SB
</t>
  </si>
  <si>
    <t xml:space="preserve">5/23 - cant run the steps without approval access. SB mostly complete, but need to verify before proceeding to QA.
</t>
  </si>
  <si>
    <t>R2R Financial Accounting: Settle Costs/Revenues: Validate RA Results &amp; Identify Errors - SB</t>
  </si>
  <si>
    <t xml:space="preserve">Combined 2 previously separate lessons at SME's guidance: Validate RA Results; Identify &amp; Correct Error
4/30 - SB ready for QA.
5/1 SG SB QA; ready for SME review in next call
5/7 - reviewed SB with Billy and he changed the steps to Prior netting. 
5/8 - updated the SB based on SME comments. Ready for QA.
5/8 SG SB QA; ready for SME review
5/14 - Billy signed off SB
5/19 - SIM ready for QA
5/21 SG sim QA 
5/21 Billy signoff
</t>
  </si>
  <si>
    <t xml:space="preserve">5/2 - SB ready for QA
5/5 SG SB QA 
</t>
  </si>
  <si>
    <t xml:space="preserve">5/12 - starting SB, noticed this SB is combined with Analyze Net Investment Report SB, ready for QA
SMEs are still heavily in testing and trying to decide whether to lump this and all the other reports in this lesson together into one big report, or keep them together. Development paused while they decide to avoid rework
5/19 SG SB QA; will be ready to pick it up if SMEs determine it's necessary to include
</t>
  </si>
  <si>
    <t xml:space="preserve">JB 4/8 - combined with Analyze Project Balance Sheet report
</t>
  </si>
  <si>
    <t xml:space="preserve">1/17 - SB done, but have questions to review with the SME, paused
4/8 - SB revised based on updated script. Lesson moved to ITC3B
5/12 - Updated SB, need clarity from the SME's on what fields to populate for the report.
</t>
  </si>
  <si>
    <t xml:space="preserve">1/17 - not able to get into S24 to run the script and create SB.
4/8 - SB created and ready for QA. SME advised this moved to ITC3B
5/12 - SB ready for QA
SMEs are still heavily in testing and trying to decide whether to lump this and all the other reports in this lesson together into one big report, or keep them together. Development paused while they decide to avoid rework
5/19 SG SB QA; will be ready to pick it up if SMEs determine it's necessary to include
</t>
  </si>
  <si>
    <t xml:space="preserve">5/12 - waiting on working T-code
5/21 this will be a separate report and they are currently developing it. Nothing exists for it right now.
</t>
  </si>
  <si>
    <t xml:space="preserve">SB QA by Sarah on 1/10; ready to implement changes in the draft before SME review
SB QA again 2/4
Queued up for SB Alpha review
4/9 Misty signed off on SB!
4/10 - JB creating SIM
4/15 - Ready for QA
4/17 SG sim QA and returned to Jade for edits, made updates, Sent back to Sarah
4/23 final QA
4/23 sent to SMEs for review/approval by EOD 4/29
4/23 Misty signoff on sim
</t>
  </si>
  <si>
    <t xml:space="preserve">SB QA by Sarah on 1/10; ready to implement changes in the draft before SME review
SB QA again 2/3
Queued up for SB Alpha review
4/16 SB signoff by Misty Clay
4/18 - Started SIM, need to work with Kashif on Monday 4/21 to resolve an issue in SAP
4/22 SG sim QA and returned for revision
4/23 Misty signoff on sim
</t>
  </si>
  <si>
    <t xml:space="preserve">SB QA by Sarah on 1/10; ready to implement changes in the draft before SME review
SB QA again 2/4
Queued up for SB Alpha review
4/9 Misty signed off SB
4/16 - SIM ready for QA
4/17 SG sim QA and returned for revisions, Jade made updated. Sent back to Sarah
4/22 SG sim QA
4/22 sent to SMEs for review/signoff by EOD 4/28
4/23 sim signoff by Misty
</t>
  </si>
  <si>
    <t xml:space="preserve">SB QA by Sarah on 1/10; ready to implement changes in the draft before SME review
SB QA again 2/4
Queued up for SB Alpha review
4/16 SB signoff by Misty
4/24 - SIM complete. Ready for QA; Kashif is checking if multiple approvers would need to process the approval. If so, we might need to add a note at the end describing this.
4/29 SG sim QA and returned for light revision; got it as far as we could and need SME input on the above; queued for review 4/30
5/7 reviewed by SME who confirmed what Kashif said: that we need to add a few steps. Steps added; sim in QA
5/8 revised sim sent back for light revision
5/8 sent to SMEs requestion review/signoff by EOD 5/14
5/12 - Billy approved and signed-off
</t>
  </si>
  <si>
    <t xml:space="preserve">SB QA by Sarah on 1/10; ready to implement changes in the draft before SME review
SB QA again 2/3
Queued up for SB Alpha review
4/9 Misty signed off on SB!
4/17 - Sent SIM to Sarah for QA, made updates
4/22 SG sim QA and sent to Jade for slight revision
4/22 sent to SMEs for review/signoff by EOD 4/28
4/23 Misty signoff on sim
</t>
  </si>
  <si>
    <t xml:space="preserve">SB QAed by Sarah on 1/10; ready to implement changes in the draft before SME review
SB QA again 2/4
Queued up for SB Alpha review. Needs a lot of work; steps missing. SMEs need to determine whether this is identical with the item in the same course "Accrual Reversal"
JB 3/20 - Billy/ Kashif confirmed this is separate from Accrual Reversal. Kashif sent new script today. Updated SB with new steps. Ready for QA.
3/27 Mary Beth QA of SB
3/31 Jade sent SB to Sarah for final QA; Sarah returned for some edits
3/31 - Made the final edits to the SB.
4/16 SB signoff by Misty Clay
4/21 - SIM created and ready for QA
4/22 SG sim QA and returned for slight revisions
4/23 final QA; sent to SMEs requesting review/signoff by EOD 4/29
4/23 Misty let us know this has to be on pause--QS24 interface is rapidly changing as updates are made; this has resulted in button/field names changing and redoing work. The scheduled changes to interface won't complete to ITC4, so status changed to Paused.
4/28 Billy signed off sim in call with Chris Applegate
5/14 Billy let us know this could change and move to another course, Recurring
Week ending 5/16 Billy let us know entire functionality has been removed 
</t>
  </si>
  <si>
    <t xml:space="preserve">SB QAed by Sarah on 1/10; ready to implement changes in the draft before SME review
SB QA again 2/4
Queued up for SB Alpha review
4/9 Misty signed off on SB!
4/10 - SIM created. Ready for QA
4/11 sim QA and returned for revisions; completed same day
4/14 sent to SMEs requesting review/signoff by EOD 4/17
4/21 Misty signed off via email
</t>
  </si>
  <si>
    <t xml:space="preserve">This item is pending Misty verifying it exists in future state.
1/29 SME is confirming if this should be removed
2/13 SB is ready for review. Kashif confirmed its still valid. 
Lesson is identical to automatic clearing lesson in G/L Clearing course. Teed up to discuss how to manage the duplicate and standardizing it to one name when we talk to SME about G/L Clearing course 
3/19 Misty confirmed duplicates and approved standardization of title to Clear Open Items (Automatically) - previously one of the two had been Execute Automatic Clearing (Update Run)
NOTE: Duplicate with a lesson in G/L Account Clearing lesson; see notes there
4/21 Chris Applegate signed off via Teams chat snapshot saved in validations folder
</t>
  </si>
  <si>
    <t xml:space="preserve">1/22 SB signoff received from Billy
1/31 can't get the final steps in the SB to work in SAP. Working with the SME to resolve
2/3 consulted with Kashif Baig and he confirmed the issue in both systems is that the account isn't set up to be used as customer payment. He is finding the right document combination for us
2/13 having issues with the steps not process in SAP. Worked with Kashif/Billy to resolve. 
3/7 SB QA by SG and sent back to Jade
Jade created sim; SG sim QA 3/7 and sent back to Jade; again 3/10
3/10 sent to Billy for Alpha review of sim
3/26 -Revised SIM based on comments from SME&gt; Ready for Review.
4/21 Chris Applegate signed off via Teams chat snapshot saved in validations folder
</t>
  </si>
  <si>
    <t xml:space="preserve">Pending this item as Misty Clay checks whether it exists in future state. Confirmed by Billy Cambers that it does.
1/20 started SB; noticing errors and need to work with the team
1/22 SB QA by Sarah 
1/29 Alpha review with Billy Cambers; he couldn't answer all our questions and gave us Kashif Baig as a POC (SAP). Calls 2/3 and 2/5 to resolve with Kashif
2/5 SB edited based on info from Kashif; ready for SME Beta review
3/5 SB sent to Billy for review and signoff
3/12 - Waiting for SME approval on SB. Started SIM to get ahead of the game. Didn't move status since it was not signed off yet by the SME.
3/13 Billy SB signoff
3/14 - SIM ready for QA
3/14 SG QA and returned to Jade for edits
3/18 sent to SMEs for review/signoff by EOD 3/21
NOTE: This is a duplicate with a lesson in Process Open Items
4/21 Chris Applegate signed off via Teams chat snapshot saved in validations folder
</t>
  </si>
  <si>
    <t xml:space="preserve">1/22 SB QA by Sarah
1/29 review with Billy; he signed off for his part but can't answer all our questions; referred us to Kashif Baig
2/3 and 2/5 calls to resolve; SB edited accordingly
2/11 QA of sim
2/27 went through sim with SME and made edits; sent for final review and requested signoff by EOD 
3/4 signoff received from Billy for sim!
</t>
  </si>
  <si>
    <t xml:space="preserve">1/22 SB reviewed by SME and content added
1/22 QA by Sarah
1/29 review with SME (Billy) and got signoff; pending one question we needed Kashif Baig for--met 2/3 and 2/5; resolved issues; updated SB
2/11 QA of sim by Sarah; ready for Alpha review when we can get it in front of SMEs
3/5 sent for SME review
3/26 Billy let us know in regular weekly call that there are going to be changes to this process so he is reluctant to look at it now. The ETA for hammering out the change is "before the start of ITC4," or roughly 3 weeks from now
4/21 Chris Applegate signed off via Teams chat snapshot saved in validations folder
</t>
  </si>
  <si>
    <t xml:space="preserve">1/22 SB initially reviewed but questions pending; SB QA by Sarah
1/29 Alpha review with Billy Cambers; he couldn't answer all our questions and gave us Kashif Baig as a POC (SAP); met with him 2/3. Identical to Process Flow in Process Open Items course; need to get clarification on whether both are necessary
2/5 reviewed SB with Kashif Baig and confirmed the steps were correct, but suggested moving this lesson under Process Open Items course. Teresa (scrum master) confirmed in a call and Billy after her, so moved here
3/19 sent to Billy requesting offline review/approval of SB by 3/25
3/26 reviewed with Billy and title changed from "Closing Accounts"; Billy SB signoff
3/31 Brenda created sim and Jade reviewed sent to SG for QA
3/31 sim QA and returned to Jade for edits
3/31 - Have to re-do the SIM. Recording was made in the wrong screen size.
4/1 - SIM recreated and ready for QA.
4/1 SG sim QA and returned to Jade for a few edits
4/2 edits complete and sent to SMEs requesting review/signoff by EOD 4/8
4/21 Chris Applegate signed off via Teams chat snapshot saved in validations folder
</t>
  </si>
  <si>
    <t xml:space="preserve">JB 4/1 -Started SB in February and SME confirmed script was being updated. SME confirmed script is approved and ready. SB ready for QA.
4/2 SG SB QA and returned for a few edits
4/2 SME review in call and got Misty Clay signoff
4/3 - SIM ready for QA
4/3 SG sim QA and returned for edits
4/8 - Made edits and sent back to SG
4/10 SG sim QA and went back and forth on edits with Jade; sent to SMEs for review/signoff by EOD 4/16
4/21 Misty signed off via email
</t>
  </si>
  <si>
    <t xml:space="preserve">1/22 SB signoff received from Billy
End steps didn't work in SAP; consulted with Kashif Baig 2/3 and he has to check whether there's data in the system (QS4)--couldn't answer our question
2/5 Kashif followed up and Jade was able to complete the steps in SAP
2/7 SB QA (following changes to it after consultation with Kashif) and sim QA by Sarah and returned for edits
Ready for a sim Alpha review by SMEs but prioritizing high and then medium first (this is low)
4/2 SG sim QA and returned to Jade for edits
4/3 sent to SMEs for review/signoff by EOD 4/9
4/16 Billy signed off via email during call
</t>
  </si>
  <si>
    <t xml:space="preserve">1/13 sent to Jenn for QA
1/20 SG completed QA and returned for edits
1/23 Dan returned edits 
2/26 Billy signed SB off
3/3 Kristin assigned sim QA
3/3 Kristin completed QA and returned to Jade/Sarah
3/4 Sarah completed sim QA and returned to Jade for edits
3/10 simulation sent to Billy for review; requested signoff by EOD 3/10
3/4 Billy signed off sim!
</t>
  </si>
  <si>
    <t xml:space="preserve">1/13 sent to Jenn for QA
1/17 Jenn returned to Dan; made edits
1/20 SG QA
1/23 Dan returned edits
2/26 reviewed with SME but didn't finish. Will pick up next meeting. In the meantime Sarah QA to clean up the edits we made in 2/26 call
3/5 Billy signed off
3/13 SG QA of sim and requested edits, JB revised Edits and ready for SME review
3/13 sent to SMEs for review/signoff by EOD 3/19
3/24 Billy signed off on sim
</t>
  </si>
  <si>
    <t xml:space="preserve">1/8 reviewed the first draft of the SB with the SME's. Confirmed to combine Review Costs and Analyze output into one training. Revising the SB based on the feedback.
1/15 signoff received for SB
1/20 QRG QA by Sarah
Ready for an Alpha review by SMEs but prioritizing high and then medium first (this is low)
4/2 QRG QA and returned for edits; same again 4/3
4/8 - Made edits and sent back to SG
4/10 SG final sim QA and sent to SMEs requesting review/signoff by EOD 4/16
4/23 Billy signed off via Teams in chat; screenshot taken and saved in validations folder
</t>
  </si>
  <si>
    <t xml:space="preserve">Only training required for this course for R1. There a script for it in Vertex already that we can grab, but we need access to the system in order to create a QRG on it.
</t>
  </si>
  <si>
    <r>
      <rPr>
        <b/>
        <sz val="11"/>
        <color rgb="FFE93D82"/>
        <rFont val="Calibri"/>
        <family val="2"/>
      </rPr>
      <t>sus</t>
    </r>
    <r>
      <rPr>
        <sz val="10"/>
        <color theme="1"/>
        <rFont val="Arial"/>
        <family val="2"/>
      </rPr>
      <t xml:space="preserve">, </t>
    </r>
    <r>
      <rPr>
        <b/>
        <sz val="11"/>
        <color rgb="FFFD6ED0"/>
        <rFont val="Calibri"/>
        <family val="2"/>
      </rPr>
      <t>scds</t>
    </r>
    <r>
      <rPr>
        <sz val="10"/>
        <color theme="1"/>
        <rFont val="Arial"/>
        <family val="2"/>
      </rPr>
      <t xml:space="preserve">, </t>
    </r>
    <r>
      <rPr>
        <b/>
        <sz val="11"/>
        <color rgb="FF1090E0"/>
        <rFont val="Calibri"/>
        <family val="2"/>
      </rPr>
      <t>sen</t>
    </r>
  </si>
  <si>
    <t xml:space="preserve">Fiori tile isnt available in the system yet, sme review the storyboard and approved, but I can't actually do the steps in the system. Will need to review once again with the SME if there are issues.
11/17 - Ankine provided SB signoff
12/10 - simulation completed and demo-ed to Chris Fisher and Sarah for feedback
12/11 - Sarah and Jade worked feedback into the SB by adding business context; will check with SMEs for validations and corrections and then return for approval by Chris/Sarah
1/8 - waiting for Erin to convert this SIM to the new template.
1/13 - template updated, but pending issues with voice over not working correctly and bubbles not formatting into the correct format. Waiting on Erin.
1/17 sim fixed
1/20 SG QA-ed sim in both modes
1/20 sent Adrienne sim for review. 1/30 she let us know she needs to go over with Phil Choi for approval.
</t>
  </si>
  <si>
    <t xml:space="preserve">SME signed off on the SB but can't perform the steps in the system because of a missing tile.
11/17 - Ankine provided SB signoff
12 /16 - Ready to review sim with SME. Voiceover will need to be updated once ready.
1/8 - waiting for Erin to convert this to the new template in Enablenow
1/17 SG QA-ed Demo mode; 1/20 Practice mode after Emillie's QA
1/20 sent Adrienne sim for review. 1/30 she let us know she needs to go over with Phil Choi for approval.
2/18 - on 2nd round of SIM review with Ankine.
3/24 - Updates made to SB and SIM based on Ankine's comments
</t>
  </si>
  <si>
    <t xml:space="preserve">11/1 - Ankine would like to make this a process training. She doesn't feel the steps are important. Possibly change this to WBT.
11/17 - Ankine provided signoff on the content
1/13 Dan incorporated into the course wrapper as a content slide
Ready for final review by SMEs within the course wrapper--Adrienne signoff required as well as Phil Choi, the Payables POC she gave us on 1/30
This individual item became one custom content slide inside the WBT
</t>
  </si>
  <si>
    <t xml:space="preserve">11/16 - Ankine provided SB signoff
12/18 - Might cut script down and made simulation only to the steps we will propose to the SME. 
1/13 - QA by Emilie and Sarah of sim
1/20 sent Adrienne sim for review. 1/30 she let us know she needs to go over with Phil Choi for approval.
3/24 - SB and SIM updated based on Ankine's comments
</t>
  </si>
  <si>
    <t xml:space="preserve">11/14 - Ankine provided signoff on content
12/19 - document is done, will add information given by SME into Storyline file. Download as PDF.
Dan incorporated content into the course wrapper
Ready for final review by SMEs within the course wrapper--Adrienne signoff required as well as Phil Choi, the Payables POC she gave us on 1/30
</t>
  </si>
  <si>
    <t xml:space="preserve">11/25 Jade sent SB to Adrienne for signoff
12/9 sent follow up to Adrienne for review; Adrienne responded not likely to review till after holidays
2/8 Ankine let us know Tammy can't review this lesson, unlike other Property Tax items. Sarah contacted 2 resources (Jessica Peterpaul and Dorsey McConville) for this area.
2/13 Need SMEs Jessica and Dorsey to review and sign off for this area. Adrienne and Jessica requested to ask OCM at LM what the audience threshold is for designing training as this area will be small. Emily says no threshold. 
2/26 passed to Jessica for offline review
3/3 Jessica reviewed offline and applied comments. Made updates; needed some more info before finishing
3/6 reviewed with Jessica and made changes. Jessica decided WIP lesson was redundant with Compliance so we are condensing the two and keeping the Compliance name. Made changes to the SB in call and sent for signoff.
3/6 SB signoff by Jessica
3/10 Adrienne SB signoff
3/11 QRG ready for QA
3/12 QA complete and returned to Jade for revisions
3/12 asked Jessica and Adrienne about modality now that the condensed training is 34 steps
3/13 updated to SIM, ready for QA
3/13 sim QA, requested edits, JB revised, SG QA
3/13 sent to SMEs for review and signoff requested by EOD 3/19
3/20 Jessica approved the sim and changed the name by adding "Expensed and Inventory Assets by Location" after Compliance; waiting on Tammy and Adrienne
3/24 Jessica signed off sim
</t>
  </si>
  <si>
    <t xml:space="preserve">Since the journal entry process originates in R2R, Tammy referred us to Raphe Mohammed who we have to work with to fix the script-related issues we're having putting the process through in the system.
11/24 Jade cc-ed Raphe to let them know we need their feedback on the SB.
</t>
  </si>
  <si>
    <t xml:space="preserve">Title changed from Perform Depreciation/Amortization Without Test Run and confirmed 12/4 by Tammy
</t>
  </si>
  <si>
    <t xml:space="preserve">Title changed from Perform Posting Run without Test and confirmed by Tammy 12/4
</t>
  </si>
  <si>
    <t xml:space="preserve">Jade introduced in 12/5 call and asked Adrienne for review; did not get 
12/9 sent follow up to Adrienne for review; Adrienne responded not likely to review till after holidays
2/8 Ankine let us know Tammy can't review this lesson, unlike other Property Tax items. She is getting us a resource.
2/13 Need SMEs Jessica and Dorsey to review and sign off.
2/26 Jessica signed off SB; 2/27 sent to Adrienne for final review
NOTE: The role will change in future releases, but is correct as is (in curriculum) for MFC.
3/3 Adrienne signed off SB
Jade created and 3/6 Brenda finished adding text
3/6 sim QA by Sarah and returned for edits; all addressed except a funky SEN issue (a word cutoff in the middle to the next line) we need Erin for. We can export to Word and show the client (so ready for Alpha review of QRG) but need to fix in SEN
3/7 Jade fixed! 
3/10 SG QA; sent to Jessica for signoff by EOD 3/13
3/17 Jessica responded by email she would sign off - but then also that she wants another field added to the report. In discussion with Tammy about which to add. Got that info 3/24 and Jade is putting in
3/24 Jessica signed off; 3/25 Adrienne signed off
</t>
  </si>
  <si>
    <t>Mary Beth Finigan, Eugene Deloatch</t>
  </si>
  <si>
    <t xml:space="preserve">This course has 5 QRGs
1. Execute Trial Balance Prelim Report
2. Execute GL Line item Prelim Report
3. Execute Ledger comparison Prelim Report
4. Execute Financial Statement actual report
5. Execute Financial Statement report
5/12 - Billy updated the course name to General ledger account reports. Needs to be separated out from Run financial reports.
</t>
  </si>
  <si>
    <t xml:space="preserve">there are 3 different lessons under process flow - 
New Financial Accounting periods
New Controlling Periods
New Material Management Periods
All 3 SBs QA by Sarah 2/3
</t>
  </si>
  <si>
    <r>
      <rPr>
        <b/>
        <sz val="11"/>
        <color rgb="FF1090E0"/>
        <rFont val="Calibri"/>
        <family val="2"/>
      </rPr>
      <t>sen</t>
    </r>
    <r>
      <rPr>
        <sz val="10"/>
        <color theme="1"/>
        <rFont val="Arial"/>
        <family val="2"/>
      </rPr>
      <t xml:space="preserve">, </t>
    </r>
    <r>
      <rPr>
        <b/>
        <sz val="11"/>
        <color rgb="FF9E97B9"/>
        <rFont val="Calibri"/>
        <family val="2"/>
      </rPr>
      <t>aps</t>
    </r>
    <r>
      <rPr>
        <sz val="10"/>
        <color theme="1"/>
        <rFont val="Arial"/>
        <family val="2"/>
      </rPr>
      <t xml:space="preserve">, </t>
    </r>
    <r>
      <rPr>
        <b/>
        <sz val="11"/>
        <color rgb="FF0388D1"/>
        <rFont val="Calibri"/>
        <family val="2"/>
      </rPr>
      <t>p2s</t>
    </r>
    <r>
      <rPr>
        <sz val="10"/>
        <color theme="1"/>
        <rFont val="Arial"/>
        <family val="2"/>
      </rPr>
      <t xml:space="preserve">, </t>
    </r>
    <r>
      <rPr>
        <b/>
        <sz val="11"/>
        <color rgb="FFB40D7C"/>
        <rFont val="Calibri"/>
        <family val="2"/>
      </rPr>
      <t>dap</t>
    </r>
  </si>
  <si>
    <r>
      <rPr>
        <b/>
        <sz val="11"/>
        <color rgb="FF9E97B9"/>
        <rFont val="Calibri"/>
        <family val="2"/>
      </rPr>
      <t>aps</t>
    </r>
    <r>
      <rPr>
        <sz val="10"/>
        <color theme="1"/>
        <rFont val="Arial"/>
        <family val="2"/>
      </rPr>
      <t xml:space="preserve">, </t>
    </r>
    <r>
      <rPr>
        <b/>
        <sz val="11"/>
        <color rgb="FF0388D1"/>
        <rFont val="Calibri"/>
        <family val="2"/>
      </rPr>
      <t>p2s</t>
    </r>
    <r>
      <rPr>
        <sz val="10"/>
        <color theme="1"/>
        <rFont val="Arial"/>
        <family val="2"/>
      </rPr>
      <t xml:space="preserve">, </t>
    </r>
    <r>
      <rPr>
        <b/>
        <sz val="11"/>
        <color rgb="FF006063"/>
        <rFont val="Calibri"/>
        <family val="2"/>
      </rPr>
      <t>ilt</t>
    </r>
  </si>
  <si>
    <r>
      <rPr>
        <b/>
        <sz val="11"/>
        <color rgb="FF9E97B9"/>
        <rFont val="Calibri"/>
        <family val="2"/>
      </rPr>
      <t>aps</t>
    </r>
  </si>
  <si>
    <r>
      <rPr>
        <b/>
        <sz val="11"/>
        <color rgb="FF006063"/>
        <rFont val="Calibri"/>
        <family val="2"/>
      </rPr>
      <t>ilt</t>
    </r>
    <r>
      <rPr>
        <sz val="10"/>
        <color theme="1"/>
        <rFont val="Arial"/>
        <family val="2"/>
      </rPr>
      <t xml:space="preserve">, </t>
    </r>
    <r>
      <rPr>
        <b/>
        <sz val="11"/>
        <color rgb="FF0388D1"/>
        <rFont val="Calibri"/>
        <family val="2"/>
      </rPr>
      <t>p2s</t>
    </r>
    <r>
      <rPr>
        <sz val="10"/>
        <color theme="1"/>
        <rFont val="Arial"/>
        <family val="2"/>
      </rPr>
      <t xml:space="preserve">, </t>
    </r>
    <r>
      <rPr>
        <b/>
        <sz val="11"/>
        <color rgb="FF9E97B9"/>
        <rFont val="Calibri"/>
        <family val="2"/>
      </rPr>
      <t>aps</t>
    </r>
    <r>
      <rPr>
        <sz val="10"/>
        <color theme="1"/>
        <rFont val="Arial"/>
        <family val="2"/>
      </rPr>
      <t xml:space="preserve">, </t>
    </r>
    <r>
      <rPr>
        <b/>
        <sz val="11"/>
        <color rgb="FF0091FF"/>
        <rFont val="Calibri"/>
        <family val="2"/>
      </rPr>
      <t>a2r</t>
    </r>
  </si>
  <si>
    <t>Shannon Bagent, Eugene Deloatch, Trish Cortez, Ly Huynh</t>
  </si>
  <si>
    <r>
      <rPr>
        <b/>
        <sz val="11"/>
        <color rgb="FFAB4ABA"/>
        <rFont val="Calibri"/>
        <family val="2"/>
      </rPr>
      <t>plp</t>
    </r>
    <r>
      <rPr>
        <sz val="10"/>
        <color theme="1"/>
        <rFont val="Arial"/>
        <family val="2"/>
      </rPr>
      <t xml:space="preserve">, </t>
    </r>
    <r>
      <rPr>
        <b/>
        <sz val="11"/>
        <color rgb="FF415C4E"/>
        <rFont val="Calibri"/>
        <family val="2"/>
      </rPr>
      <t>cognitus</t>
    </r>
    <r>
      <rPr>
        <sz val="10"/>
        <color theme="1"/>
        <rFont val="Arial"/>
        <family val="2"/>
      </rPr>
      <t xml:space="preserve">, </t>
    </r>
    <r>
      <rPr>
        <b/>
        <sz val="11"/>
        <color rgb="FFDC08E7"/>
        <rFont val="Calibri"/>
        <family val="2"/>
      </rPr>
      <t>ot</t>
    </r>
    <r>
      <rPr>
        <sz val="10"/>
        <color theme="1"/>
        <rFont val="Arial"/>
        <family val="2"/>
      </rPr>
      <t xml:space="preserve">, </t>
    </r>
    <r>
      <rPr>
        <b/>
        <sz val="11"/>
        <color rgb="FF1090E0"/>
        <rFont val="Calibri"/>
        <family val="2"/>
      </rPr>
      <t>sen</t>
    </r>
  </si>
  <si>
    <t xml:space="preserve">@Jenn Cooke  ready for SME. ( No changes requested from SME)  </t>
  </si>
  <si>
    <t xml:space="preserve">@Jenn Cooke  ready for QA  </t>
  </si>
  <si>
    <t xml:space="preserve">@Jenn Cooke   ready for QA  </t>
  </si>
  <si>
    <t xml:space="preserve">Updates/changes made, changed status to Ready for SME Review  @Jenn Cooke  </t>
  </si>
  <si>
    <t xml:space="preserve">1/23 SB QA by Sarah
3/12 SB signoff by Billy
3/13 - Jade started SIM, QRG ready for QA
3/13 SG sim QA, returned to Jade for tiny revisions
3/14 sent to SMEs for review requested by EOD 3/19
Back and forth convo over 2 calls about what to do about the Segment not pulling into the final table. Data that will enable this won't load until after R1 but they need this for R1 and decided to go ahead without out for MFC; in future releases when that data is loaded we will go in and update.
4/10 following that back and forth, sent to SMEs requesting review/signoff by EOD 4/16
</t>
  </si>
  <si>
    <t xml:space="preserve">1/23 SB QA by Sarah
3/12 SB signoff by Billy
3/13 - Jade creating SIM, Passed to Brenda to add text
3/13 SG QRG QA and returned to Jade for revision
3/14 sent to SMEs for QRG review requested by EOD 3/19
4/9 Billy directed to put on pause because data that will correctly pull Segment into the report won't populate until ITC3B or 4. We will have to rerun to get the correct final screen and add another step when the data is in the system.
Back and forth convo over 2 calls about what to do about the Segment not pulling into the final table. Data that will enable this won't load until after R1 but they need this for R1 and decided to go ahead without out for MFC; in future releases when that data is loaded we will go in and update.
4/10 following that back and forth, sent to SMEs requesting review/signoff by EOD 4/16
4/16 Billy signed off via email in call; screenshot captured and saved
</t>
  </si>
  <si>
    <t xml:space="preserve">1/23 SB QA by Sarah
3/12 SB signoff by Billy
3/13 - Created SIM, passed to Brenda to add text, QRG ready for QA
3/13 SG QRG QA, returned to Jade for revision; 3/14 returned with request for 2 tiny edits
3/17 - passed back to Sarah. Updates completed
3/17 sent to SMEs requesting review/signoff by EOD 3/20
4/9 - Added another step to include Segment in the report based on SME feedback. Ready for final QA.
Back and forth convo over 2 calls about what to do about the Segment not pulling into the final table. Doesn't touch this one, but we added in the step so at least they can see pulling in segment.
4/10 following that back and forth, sent to SMEs requesting review/signoff by EOD 4/16
</t>
  </si>
  <si>
    <t xml:space="preserve">1/23 SB QA by Sarah
3/12 SG signoff by Billy
3/13 - Brenda is creating the SIM for the QRG, QRG ready for QA
3/13 SG QRG QA and returned to Jade for revision; 3/14 returned with request for 2 tiny edits
3/17 - updates completed. Passed back to Sarah
3/17 sent to SMEs requesting review/signoff by EOD 3/20
4/9 - Updated the last page in the SIM to reflect the segment field based on SME feedback. Ready for Final QA.
Back and forth convo over 2 calls about what to do about the Segment not pulling into the final table. Doesn't touch this one, but we added in the step so at least they can see pulling in segment.
4/10 following that back and forth, sent to SMEs requesting review/signoff by EOD 4/16
4/16 Billy signed off in call
</t>
  </si>
  <si>
    <t xml:space="preserve">1/23 SB QA by Sarah
3/12 reviewed SB in call but did not complete review; sent to SMEs for offline review with request to return by EOD 3/12
3/19 SB reviewed and signed off by Misty in call
3/20 - QRG is ready for QA.
3/20 sim QA and returned for 1 edit
3/24 sent to SMEs requesting review/signoff by EOD 3/27
Back and forth convo over 2 calls about what to do about the Segment not pulling into the final table. Data that will enable this won't load until after R1 but they need this for R1 and decided to go ahead without out for MFC; in future releases when that data is loaded we will go in and update.
4/10 following that back and forth, sent to SMEs requesting review/signoff by EOD 4/16
4/16 Billy signed off via email in a call
</t>
  </si>
  <si>
    <t xml:space="preserve">SB QA 2/4 by Sarah
3/26 SB signoff by Billy
3/31 SG sim QA and returned for edits to Jade
3/31 - Edits done. Ready for review
4/2 SG sim QA and returned to Jade for edits
4/2 edits complete and sent to SMEs for review/signoff by OED 4/8
4/21 Chris Applegate signed off via Teams chat snapshot saved in validations folder
</t>
  </si>
  <si>
    <t xml:space="preserve">SB QA 2/4 by Sarah
JB 3/21 - SIM complete. Waiting on SME review for SB.
3/26 Billy signed off SB
3/31 - SIM ready for QA
3/31 SG sim QA and returned to Jade for edits
3/31 - Made the updates to the SIM. Ready for review.
4/1 SG final QA and sent to SMEs requested review and signoff by EOD 4/7
4/21 Chris Applegate signed off via Teams chat snapshot saved in validations folder
</t>
  </si>
  <si>
    <t xml:space="preserve">SB QA 2/4 by Sarah
Reviewed 3/26 in SME call and on pause: Billy is unsure if the steps we have are what they actually need for the training. If what they want is opening a current period, this training is okay; if it is a future period opening, this won't be representative. Billy is reaching out to a colleague to see which is the one that is needing for the course and will get back to us. If this is the right one, only a title change will be needed; if it is not, we will have to correct the steps with a new script we don't currently have.
Title will probably be Open Previous Material Management Periods
Corresponding question will be that if this is about opening previous material management, we might need a separate training for opening new
4/9 they are still unclear and want to discuss with Misty if this is O&amp;M and does not need training, or if we should do a brief WBT slide on who runs the report and when
5/7 Billy signed off SB
5/9 SIM completed, ready for QA
5/9 SG sim QA and sent back for edits
5/12 - SIM approved/signed off by Billy
</t>
  </si>
  <si>
    <r>
      <rPr>
        <b/>
        <sz val="11"/>
        <color rgb="FF0388D1"/>
        <rFont val="Calibri"/>
        <family val="2"/>
      </rPr>
      <t>p2s</t>
    </r>
    <r>
      <rPr>
        <sz val="10"/>
        <color theme="1"/>
        <rFont val="Arial"/>
        <family val="2"/>
      </rPr>
      <t xml:space="preserve">, </t>
    </r>
    <r>
      <rPr>
        <b/>
        <sz val="11"/>
        <color rgb="FF1090E0"/>
        <rFont val="Calibri"/>
        <family val="2"/>
      </rPr>
      <t>sen</t>
    </r>
    <r>
      <rPr>
        <sz val="10"/>
        <color theme="1"/>
        <rFont val="Arial"/>
        <family val="2"/>
      </rPr>
      <t xml:space="preserve">, </t>
    </r>
    <r>
      <rPr>
        <b/>
        <sz val="11"/>
        <color rgb="FF9E97B9"/>
        <rFont val="Calibri"/>
        <family val="2"/>
      </rPr>
      <t>aps</t>
    </r>
    <r>
      <rPr>
        <sz val="10"/>
        <color theme="1"/>
        <rFont val="Arial"/>
        <family val="2"/>
      </rPr>
      <t xml:space="preserve">, </t>
    </r>
    <r>
      <rPr>
        <b/>
        <sz val="11"/>
        <color rgb="FFB40D7C"/>
        <rFont val="Calibri"/>
        <family val="2"/>
      </rPr>
      <t>dap</t>
    </r>
  </si>
  <si>
    <r>
      <rPr>
        <b/>
        <sz val="11"/>
        <color rgb="FFB40D7C"/>
        <rFont val="Calibri"/>
        <family val="2"/>
      </rPr>
      <t>dap</t>
    </r>
    <r>
      <rPr>
        <sz val="10"/>
        <color theme="1"/>
        <rFont val="Arial"/>
        <family val="2"/>
      </rPr>
      <t xml:space="preserve">, </t>
    </r>
    <r>
      <rPr>
        <b/>
        <sz val="11"/>
        <color rgb="FF1090E0"/>
        <rFont val="Calibri"/>
        <family val="2"/>
      </rPr>
      <t>sen</t>
    </r>
    <r>
      <rPr>
        <sz val="10"/>
        <color theme="1"/>
        <rFont val="Arial"/>
        <family val="2"/>
      </rPr>
      <t xml:space="preserve">, </t>
    </r>
    <r>
      <rPr>
        <b/>
        <sz val="11"/>
        <color rgb="FF9E97B9"/>
        <rFont val="Calibri"/>
        <family val="2"/>
      </rPr>
      <t>aps</t>
    </r>
    <r>
      <rPr>
        <sz val="10"/>
        <color theme="1"/>
        <rFont val="Arial"/>
        <family val="2"/>
      </rPr>
      <t xml:space="preserve">, </t>
    </r>
    <r>
      <rPr>
        <b/>
        <sz val="11"/>
        <color rgb="FF0388D1"/>
        <rFont val="Calibri"/>
        <family val="2"/>
      </rPr>
      <t>p2s</t>
    </r>
  </si>
  <si>
    <t>PTS Prod Ops: Generate Inventory Document - SB</t>
  </si>
  <si>
    <t xml:space="preserve">3/11 after reducing duplication in the Ad Hoc Reporting course, Tammy and Adrienne agreed this topic was missing from the course. Added this lesson 3/11 and Tammy told Jade she would get her the relevant script
3/18 - Tammy provided steps in the Tax meeting today. I applied those steps in the SB and the SB is ready for QA.
3/19 SG SB QA complete, returned to Jade for some edits
3/19 - JB- updated completed. Ready for SME review
3/20 sent to SME requesting review/signoff by EOD 3/26
3/24 Tammy and Adrienne signed off!
3/24 - SIM created and ready for QA
3/25 sent to SMEs for review and signoff by EOD 3/28
3/25 Tammy and Adrienne signed off
</t>
  </si>
  <si>
    <t xml:space="preserve">JB 4/3 - added description text in the WBT.
4/3 SG QA, made edits, ready for review
4/14 reviewed the WBT content with her (word doc) and she radically changed what she wanted. See 4/14 recording of SME call for a walk through of what she wants here. Assigned Dan to develop in SL.
</t>
  </si>
  <si>
    <t xml:space="preserve">Scenarios constitutes its own full lesson in the course module. It will consist of 5 separate scenarios, each of which has multiple simulations. There is no way to minimize the course content; its material is urgent priority and the business hinges on it. The scenarios will be broken out by the roles that must take them.
</t>
  </si>
  <si>
    <t xml:space="preserve">4/2 SG QRG QA and returned to Jade for edits
4/2 sent to SME requesting review/signoff by EOD 4/8
4/3 Shauna-kae signed off QRG via email!
</t>
  </si>
  <si>
    <t xml:space="preserve">4/2 SG QRG QA and returned to Jade for edits; edits complete
4/2 sent to SME requesting review/signoff by EOD 4/8
4/2 Shauna-Kae (functional lead) signed off!
</t>
  </si>
  <si>
    <t>A2R CLRP Capital: Create Plan Item and Enter Financial and Labor Plan: Create Plan Item_SB</t>
  </si>
  <si>
    <r>
      <rPr>
        <b/>
        <sz val="11"/>
        <color rgb="FF1B5E20"/>
        <rFont val="Calibri"/>
        <family val="2"/>
      </rPr>
      <t>qrg</t>
    </r>
    <r>
      <rPr>
        <sz val="10"/>
        <color theme="1"/>
        <rFont val="Arial"/>
        <family val="2"/>
      </rPr>
      <t xml:space="preserve">, </t>
    </r>
    <r>
      <rPr>
        <b/>
        <sz val="11"/>
        <color rgb="FFE93D82"/>
        <rFont val="Calibri"/>
        <family val="2"/>
      </rPr>
      <t>sus</t>
    </r>
    <r>
      <rPr>
        <sz val="10"/>
        <color theme="1"/>
        <rFont val="Arial"/>
        <family val="2"/>
      </rPr>
      <t xml:space="preserve">, </t>
    </r>
    <r>
      <rPr>
        <b/>
        <sz val="11"/>
        <color rgb="FFE16B16"/>
        <rFont val="Calibri"/>
        <family val="2"/>
      </rPr>
      <t>wbt</t>
    </r>
    <r>
      <rPr>
        <sz val="10"/>
        <color theme="1"/>
        <rFont val="Arial"/>
        <family val="2"/>
      </rPr>
      <t xml:space="preserve">, </t>
    </r>
    <r>
      <rPr>
        <b/>
        <sz val="11"/>
        <color rgb="FF1090E0"/>
        <rFont val="Calibri"/>
        <family val="2"/>
      </rPr>
      <t>sen</t>
    </r>
  </si>
  <si>
    <r>
      <rPr>
        <b/>
        <sz val="11"/>
        <color rgb="FFE16B16"/>
        <rFont val="Calibri"/>
        <family val="2"/>
      </rPr>
      <t>wbt</t>
    </r>
    <r>
      <rPr>
        <sz val="10"/>
        <color theme="1"/>
        <rFont val="Arial"/>
        <family val="2"/>
      </rPr>
      <t xml:space="preserve">, </t>
    </r>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1B5E20"/>
        <rFont val="Calibri"/>
        <family val="2"/>
      </rPr>
      <t>qrg</t>
    </r>
  </si>
  <si>
    <t xml:space="preserve">VS/Int QA applied, SIM is ready for SME Rvw,   @Steve Hile   @Veronica Massey   @Kris Thayer  </t>
  </si>
  <si>
    <t xml:space="preserve">@Steve Hile   @Veronica Massey   @Kris Thayer  Int/VS QA applied, ready for SME Review  </t>
  </si>
  <si>
    <t>O2C Sales Orders: Validate End Item Deliverable or Spares Sales Order: Validate Sales Order</t>
  </si>
  <si>
    <t>O2C Sales Orders: Validate End Item Deliverable or Spares Sales Order: Troubleshoot Sales Order Creation</t>
  </si>
  <si>
    <t>O2C Sales Orders: Update End Item Deliverable or Spares Sales Order: Consult Demand Management</t>
  </si>
  <si>
    <t>O2C Sales Orders: Update End Item Deliverable or Spares Sales Order: Update Sales Order</t>
  </si>
  <si>
    <t>O2C Sales Orders: Update End Item Deliverable or Spares Sales Order: Run Sales Order Mass Upload Tool</t>
  </si>
  <si>
    <t>O2C Sales Orders: Update End Item Deliverable or Spares Sales Order: Validate Sales Order Updates</t>
  </si>
  <si>
    <t>O2C Sales Orders: Update End Item Deliverable or Spares Sales Order: Validate Contract Modifications</t>
  </si>
  <si>
    <t>O2C Sales Orders: Update End Item Deliverable or Spares Sales Order: Manage Delivery Blocks</t>
  </si>
  <si>
    <t>O2C Sales Orders: Update End Item Deliverable or Spares Sales Order: Cancel Sales Order Line Items</t>
  </si>
  <si>
    <t xml:space="preserve">4/14- Brenda created SB, Jade edited SB.
4/15 - SB ready for QA
4/16 SG SB QA
4/30 - JB SME added fields to the report, updated SB and ready for QA
5/1 SG SB QA; ready for client review
5/7 Ron signed off on SB in call
5/8 - QRG ready for QA
5/8 SG QRG QA and sent back for light revision
5/9 sent to SMEs requestion review and signoff by EOD 5/14
5/13  -SME requested data updates. Made the updates and submitted back for review. Ron/Adrienne signed off.
</t>
  </si>
  <si>
    <t xml:space="preserve">4/14- Brenda created SB, Jade edited SB.
4/15 - SB ready for QA
4/16 SG SB QA
4/30 - Revised SB based on SME comments. SG QA and approved. Ready for SME review.
5/14 - Ron signed off SB
5/16 - QRG ready for QA
5/22 SG QRG QA and sent back for 1 small change
5/23 sent to SMEs requesting review/signoff by EOD 5/29
5/27 both Ron and Adrienne signed off QRG
</t>
  </si>
  <si>
    <t xml:space="preserve">4/14- Brenda created SB, Jade edited SB.
4/15 - SB ready for QA
4/16 SG SB QA
4/30 - develop training with the direct tax team. 
5/21 Ankine says the future state process can't be demo-ed yet and will get back to us when it can. Adrienne is also trying to get us info on this and says the report has lots of defects, script won't be finalized until cleared, and estimated date for defect resolution is 5/23.
</t>
  </si>
  <si>
    <t xml:space="preserve">4/14- Brenda created SB, Jade edited SB.
4/15 - SB ready for QA
4/16 SG SB QA
4/30 - This changed to a WBT. Information about what to add in the Word doc.
5/8 SG QA and sent back for a little clarification before going over with the SMEs
5/15 - Ron and Adrienne signed off WBT
</t>
  </si>
  <si>
    <t xml:space="preserve">4/16 -  Created SB, ready for QA
</t>
  </si>
  <si>
    <t xml:space="preserve">4/16 - Brenda created SB, made a few edits. Ready for QA
</t>
  </si>
  <si>
    <t xml:space="preserve">4/22 - Brenda create SB, JB edited, SB ready for QA
</t>
  </si>
  <si>
    <t xml:space="preserve">4/30 - received the new fields to add to the SB. Updating SB content.
5/1 - SB ready for QA
5/1 SG SB QA; queued up for SME review
5/7 Ron signed off SB
5/8 - QRG created and ready for QA
5/8 SG QRG QA and sent back for light revision
5/9 sent to SMEs requestion review and signoff by EOD 5/14
5/13 - Ron/Adrienne signed off QRG
</t>
  </si>
  <si>
    <t>R2R Financial Accounting: Create Recurring Document - SB</t>
  </si>
  <si>
    <t xml:space="preserve">4/16 added to curriculum by Billy and Chris as a way to get all training needed for the Perform Period End Adjustments L3
4/17 - Brenda will create SB.
4/18 - JB edited SB, ready for QA
4/22 SG SB QA; sent to SMEs for review/signoff by EOD 4/28
4/23 Misty SB signoff
4/28 - SIM ready for QA
4/29 SG sim QA and returned to Jade for revision
4/29 sent to SMEs for review/signoff by EOD 5/1
5/7 Billy signed off in team call
</t>
  </si>
  <si>
    <t>Trish Cortez, Ly Huynh</t>
  </si>
  <si>
    <t xml:space="preserve">5/1 - SB created and ready for QA.
5/1 SG SB QA; ready for client
5/7 Ron signed off SB in call
5/8 - QRG ready for QA
5/8 SG QRG QA and sent back for light revision
5/9 sent to SMEs requestion review and signoff by EOD 5/14
5/13 - Ron signed off QRG; pending Adrienne's. Followed up twice: 5/21 and 5/23
5/26 Adrienne signed off
</t>
  </si>
  <si>
    <t xml:space="preserve">4/30 - SB ready for QA.
5/1 SG SB QA and returned for one tiny edit, SB updated
5/7 Ron signed off SB
5/8 - QRG ready for QA
5/8 SB QRG QA and sent back for light revision
5/9 sent to SMEs requestion review and signoff by EOD 5/14
5/13 - SME asked to revise data in the SIM. made updates and sent back to SME for sign-off
5/14 - Ron Signed off QRG; then Adrienne
</t>
  </si>
  <si>
    <t xml:space="preserve">4/30 - SME wants a job-aid. reference word doc.
5/8- created the WBT and added the one comment from SME. Need to review with SME to see if they would like more information.
5/21 Ron signed it off in a WBT doc--left his name and date like with SBs
</t>
  </si>
  <si>
    <t xml:space="preserve">4/30 - Develop training with direct tax team. (reach out to adrienne for contacts). 
</t>
  </si>
  <si>
    <t xml:space="preserve">4/30 - Reach out to Payroll for the report - Future release, there may be a specific report tax can run. For release 1 mention in the training  It needs to be requested from HR.
5/8 - created WBT to 
5/8 SG QA and sent back for a little clarification before going over with the SMEs
5/19 -Need more clarification from the SME's.
5/21 Ron signed off on document
</t>
  </si>
  <si>
    <t xml:space="preserve">4/30 Billy descoped the L3 Data Collection because its processes are all performed automatically. He just wants one awareness training in the form of a WBT slide to take its place.
</t>
  </si>
  <si>
    <t xml:space="preserve">Will have 5 sims
</t>
  </si>
  <si>
    <t xml:space="preserve">Katie working with Ankine to locate the correct script
</t>
  </si>
  <si>
    <t>R2R Tax Accounting: Indirect Tax Corrections (PO and SD Invoices): Scenarios: Reverse an Accrual and Re-Accrue a New Tax Rate: Park Tax Adjustment - SB</t>
  </si>
  <si>
    <t xml:space="preserve">5/13 - SB is the same as the one in Tax and Non-Taxable (Process and Park), the role is different - Can we use one SIM for both? Should we make the name the same as well? Process and Park Adjustments instead of the role as the name?
5/22 SG SB QA
</t>
  </si>
  <si>
    <t xml:space="preserve">5/13 - the steps are the same as Taxable and Non-Taxable (Post Parked Document) but the role is different. Can we use one SIM for both?
</t>
  </si>
  <si>
    <t xml:space="preserve">5/22 SG QA of SB
</t>
  </si>
  <si>
    <t xml:space="preserve">5/23 - SB ready for QA
5/23 SG SB QA; ready for SME review
</t>
  </si>
  <si>
    <t xml:space="preserve">5/9 - Billy said this is done in MDG system and not SAP. Will need to add content in the course around the process and how it flows to SAP but no actual steps are performed in SAP. Change to WBT
</t>
  </si>
  <si>
    <t xml:space="preserve">Updates made per the QA, status changed to Ready for SME Review  @Jenn Cooke  </t>
  </si>
  <si>
    <t xml:space="preserve">Updates made to SB Draft, changed status to Ready for SME Review  @Jenn Cooke  </t>
  </si>
  <si>
    <t>Emilie Martin, Jenn Cooke</t>
  </si>
  <si>
    <t>868e0rrp2</t>
  </si>
  <si>
    <t>PTS Prod Ops: Prepare for Kitting: Label Material - SB</t>
  </si>
  <si>
    <t>868e0rrqd</t>
  </si>
  <si>
    <t>PTS Prod Ops: Prepare for Kitting: Post Goods Issue for Production Orders - SB</t>
  </si>
  <si>
    <t>868e0rrva</t>
  </si>
  <si>
    <t>PTS Prod Ops: Prepare for Kitting: Pre-Stage for Kitting - SB</t>
  </si>
  <si>
    <t>868e0rtyu</t>
  </si>
  <si>
    <t>PTS Prod Ops: Production Kitting: Reconcile Inventory - SB</t>
  </si>
  <si>
    <t>868e0ru34</t>
  </si>
  <si>
    <t>PTS Prod Ops: Production Kitting: Transfer Item Back to Inventory - SB</t>
  </si>
  <si>
    <t>868e0ru5t</t>
  </si>
  <si>
    <t>PTS Prod Ops: Production Kitting: Close Reconciliation Process - SB</t>
  </si>
  <si>
    <t>868e0rxjr</t>
  </si>
  <si>
    <t>868e0rzu7</t>
  </si>
  <si>
    <t>PTS Prod Ops: Record Results - SB</t>
  </si>
  <si>
    <t>868e1a9ht</t>
  </si>
  <si>
    <t>PTP Supplier Quality: Update Quality Requirements on PO - SB</t>
  </si>
  <si>
    <t>868e1awgx</t>
  </si>
  <si>
    <t>R2R Financial Accounting: Order and Backlog Adjustments: Orders and Backlog Approval</t>
  </si>
  <si>
    <t>868e1awr3</t>
  </si>
  <si>
    <t>R2R Financial Accounting: Order and Backlog Adjustments: Disaggregate Orders - SB</t>
  </si>
  <si>
    <t>868e1awwg</t>
  </si>
  <si>
    <t>R2R Financial Accounting: Order and Backlog Adjustments: Book Manual Adjustment - SB</t>
  </si>
  <si>
    <t>868e1ax2z</t>
  </si>
  <si>
    <t>R2R Financial Accounting: Order and Backlog Adjustments: Book Manual Order - SB</t>
  </si>
  <si>
    <t>868e1b0kq</t>
  </si>
  <si>
    <t>R2R Financial Accounting: Revenue Recognition: Other Considerations - SB</t>
  </si>
  <si>
    <t xml:space="preserve">Lesson added by Billy Cambers week ending 5/16
5/27 - SB ready for QA
5/27 SG SB QA 
</t>
  </si>
  <si>
    <t>868e1b0n8</t>
  </si>
  <si>
    <t>R2R Financial Accounting: Revenue Recognition: Run and Review CRW Reports - SB</t>
  </si>
  <si>
    <t xml:space="preserve">Lesson added by Billy Cambers week ending 5/16
5/27 - Tile not ready in SAP. Need to wait to confirm the steps.
</t>
  </si>
  <si>
    <t>868e27f0v</t>
  </si>
  <si>
    <t>R2R Tax Accounting: Defend Indirect Tax Audit: Business Personal Property Taxes: Extract Asset Balance Report - SB</t>
  </si>
  <si>
    <t xml:space="preserve">5/21 sim created
5/22 SG sim QA and sent back for slight edits
5/23 sent to SME for review/signoff by EOD 5/29
5/27 Ron and Adrienne both signed off
</t>
  </si>
  <si>
    <t>868e28nax</t>
  </si>
  <si>
    <t>R2R Tax Accounting: Indirect Tax Corrections (PO and SD Invoices): Scenarios: Post Parked Documents - SB</t>
  </si>
  <si>
    <t>Accounts Payable: Process Cost-Reimbursable Exceptions for Buyers</t>
  </si>
  <si>
    <t>Accounts Payable: Processing Down Payments on Financed POs for Buyers</t>
  </si>
  <si>
    <t>Accounts Payable: Errors within the Financing Process</t>
  </si>
  <si>
    <t>Financial Accounting: Process Open Items and Manage Periods</t>
  </si>
  <si>
    <t>Controlled Tooling: Hard/Durable Tooling: Maintenance Part A</t>
  </si>
  <si>
    <t>Tax Accounting: Indirect Tax Corrections (PO and SD Invoices)</t>
  </si>
  <si>
    <t>CLRP Capital: Create Plan Item and Enter Financial and Labor Plan</t>
  </si>
  <si>
    <t>CLRP Capital: Capital Project Closeout</t>
  </si>
  <si>
    <t>CLRP Overhead: Overhead Project Closeout</t>
  </si>
  <si>
    <t>CLRP Capital: Change Request Workflow</t>
  </si>
  <si>
    <t>CLRP Capital:  Change Requests</t>
  </si>
  <si>
    <t>CLRP Capital: Prioritize Plan Items Inputs</t>
  </si>
  <si>
    <t>CLRP Capital: Approval Workflow</t>
  </si>
  <si>
    <t>CLRP Capital: Set Targets</t>
  </si>
  <si>
    <t>CLRP Overhead: Prioritize Plan Items Inputs</t>
  </si>
  <si>
    <t>CLRP Capital: Manage Plan Financials</t>
  </si>
  <si>
    <t>CLRP Capital: Project Approval Request Submission</t>
  </si>
  <si>
    <t>CLRP Overhead: Manage Plan Financials</t>
  </si>
  <si>
    <t>CLRP Overhead: Project Approval Request Submission Non-Stat Emergent</t>
  </si>
  <si>
    <t>CLRP Overhead: Project Approval Request Submission Stat Emergent</t>
  </si>
  <si>
    <t>CLRP Capital: Post Approval Request Automations</t>
  </si>
  <si>
    <t>CLRP Capital: Managing Project Performance</t>
  </si>
  <si>
    <t>CLRP Overhead: Managing Project Performance</t>
  </si>
  <si>
    <t>CLRP Capital: Reset Decision Points</t>
  </si>
  <si>
    <t>CLRP Overhead: Create Plan Item and Enter Financial and Labor Plan</t>
  </si>
  <si>
    <t>CLRP Capital: Upload Plan Items in Bulk (Possibly Descope?)</t>
  </si>
  <si>
    <t>CLRP Overhead: Upload Plan Items in Bulk (Possibly Descope?)</t>
  </si>
  <si>
    <t>CLRP Overhead: Project Approval Request Submission Stat Project</t>
  </si>
  <si>
    <t>CLRP Capital and Overhead: Overview and System Navigation</t>
  </si>
  <si>
    <t>AR: Dispute Management</t>
  </si>
  <si>
    <t>Billing: Perform Billing with Financing</t>
  </si>
  <si>
    <t>A/P &amp; Supply Chain: Initiate Procurement Request</t>
  </si>
  <si>
    <t>MCE: MCE Pricing &amp; Costing Reporting</t>
  </si>
  <si>
    <t>Tax Accounting Generate Ad Hoc Tax Fixed Asset Reports</t>
  </si>
  <si>
    <t>Prod Ops: Managing Exception Message</t>
  </si>
  <si>
    <t>PS: Create the Program Common ID for LRP/Proposals/Contracts</t>
  </si>
  <si>
    <t>Supplier Quality: Create &amp; Maintain ZQUAL</t>
  </si>
  <si>
    <t>A/P &amp; Supply Chain: Reconcile PO Catalog &amp; Punch Out</t>
  </si>
  <si>
    <t>Accounts Payable: Setup of Supplier Financed Pos</t>
  </si>
  <si>
    <t>CLRP: Update Capital Plan Items</t>
  </si>
  <si>
    <t>Supplier Quality: Workflow Settings (ZPLANT)</t>
  </si>
  <si>
    <t>Accounts Payable: Process Cost-Reimbursable Exceptions for Accounts Payable</t>
  </si>
  <si>
    <t>Supplier Quality: Purchase Order Report</t>
  </si>
  <si>
    <t>Billing: Perform Fixed Price Billing</t>
  </si>
  <si>
    <t>PS: Transfer pWBS to aWBS, Create/Rel Final Work Pkg/Acct Assign, Issue Finl WAD</t>
  </si>
  <si>
    <t>PS: Split the PCID for LRP, Proposal or Contract</t>
  </si>
  <si>
    <t>CLRP Capital: Forecast Depreciation Model (SAP Analytics Cloud)</t>
  </si>
  <si>
    <t>CLRP: EPPM Admin Tasks Capital and Overhead</t>
  </si>
  <si>
    <t xml:space="preserve">A/P &amp; Supply Chain: P-Card Statement Invoice Reconciliation </t>
  </si>
  <si>
    <t xml:space="preserve">A/P &amp; Supply Chain: Reconcile P-Card Purchase - Add Transactional Details </t>
  </si>
  <si>
    <t xml:space="preserve">A/P &amp; Supply Chain: Expense Report Approval </t>
  </si>
  <si>
    <t xml:space="preserve">A/P &amp; Supply Chain: Storing P-Card Packages </t>
  </si>
  <si>
    <t xml:space="preserve">A/P &amp; Supply Chain: Delegation of Authority </t>
  </si>
  <si>
    <t xml:space="preserve">A/P &amp; Supply Chain: Reconcile US Bank Statement Detail </t>
  </si>
  <si>
    <t>MCE: BOM Transactions</t>
  </si>
  <si>
    <t>Supply Chain: Purchase Order Monitoring</t>
  </si>
  <si>
    <t>Supply Chain: PO Edit Checks</t>
  </si>
  <si>
    <t>Supply Chain: PO Expediting (Expedite Fee Process)</t>
  </si>
  <si>
    <t>Supply Chain: Purchase Order Close Out</t>
  </si>
  <si>
    <t>Metrology: IndySoft: Asset Creation Records</t>
  </si>
  <si>
    <t>Supply Chain: Purchase Requisition Handover</t>
  </si>
  <si>
    <t>Supply Chain: Non-MRP Request and Approval</t>
  </si>
  <si>
    <t>Metrology: Metrology and Calibration Troubleshooting</t>
  </si>
  <si>
    <t>Financial Accounting: General Ledger Account Reports</t>
  </si>
  <si>
    <t>Financial Accounting: Create Recurring Document</t>
  </si>
  <si>
    <t>Financial Accounting: Order and Backlog Adjustments</t>
  </si>
  <si>
    <t>868e0z8p7_M</t>
  </si>
  <si>
    <t>868dy5a5y_M</t>
  </si>
  <si>
    <t>868dy5ekr_M</t>
  </si>
  <si>
    <t>868dy5jw9_M</t>
  </si>
  <si>
    <t>868dy5qb5_M</t>
  </si>
  <si>
    <t>868e1aw82_M</t>
  </si>
  <si>
    <t>Paused pending Curriculum redesign</t>
  </si>
  <si>
    <t>Prod Ops: Prepare for Kitting: Label Material</t>
  </si>
  <si>
    <t>Prod Ops: Prepare for Kitting: Post Goods Issue for Production Orders</t>
  </si>
  <si>
    <t>Prod Ops: Prepare for Kitting: Pre-Stage for Kitting</t>
  </si>
  <si>
    <t>Prod Ops: Production Kitting: Reconcile Inventory</t>
  </si>
  <si>
    <t>Prod Ops: Production Kitting: Transfer Item Back to Inventory</t>
  </si>
  <si>
    <t>Prod Ops: Production Kitting: Close Reconciliation Process</t>
  </si>
  <si>
    <t>Vertex-RoW Non-US VAT/GST/Indirect Tax Reconcile Tax Rto G/L</t>
  </si>
  <si>
    <t>Accounts Payable: Accrue/Reverse Goods ReceiLiquidation</t>
  </si>
  <si>
    <t xml:space="preserve">Supply Chain: Set Line Item Rejection Indicator </t>
  </si>
  <si>
    <t>Sales Orders: Validate End Item/Spare Troubleshoot Sales Order Creation</t>
  </si>
  <si>
    <t>Sales Orders: Validate End Item/Spares Validate Sales Order</t>
  </si>
  <si>
    <t>Sales Orders: Update End Item/Spare Sales Order Mass Upload Tool</t>
  </si>
  <si>
    <t>Sales Orders: Update End Item/Spare Validate Sales Order Updates</t>
  </si>
  <si>
    <t>Sales Orders: Update End Item/Spares Sales Order Validate Contract Mods</t>
  </si>
  <si>
    <t>Sales Orders: Update End Item/Spare Manage Delivery Blocks</t>
  </si>
  <si>
    <t>Sales Orders: Update End Item/Spare Cancel Sales Order Line Items</t>
  </si>
  <si>
    <t>Financial Accounting: Order and Backlog Adjustments: Orders and Backlog Approval</t>
  </si>
  <si>
    <t>PS: Update Status of Removed Item(s) for LRP (A&amp;B) &amp; Proposal</t>
  </si>
  <si>
    <t>PS: Approval and Workflow by Finance &amp; Program Data Stewards</t>
  </si>
  <si>
    <t>PS: MDG Updates Records</t>
  </si>
  <si>
    <t>PS: PCID Updated/Created in MDG</t>
  </si>
  <si>
    <t>Financial Accounting: Revenue Recognition: Other Considerations</t>
  </si>
  <si>
    <t>Financial Accounting: Revenue Recognition: Run and Review CRW Reports</t>
  </si>
  <si>
    <t>Prod Ops: Record Results</t>
  </si>
  <si>
    <t>Financial Accounting: Order and Backlog Adjustments: Disaggregate Orders</t>
  </si>
  <si>
    <t>Financial Accounting: Order and Backlog Adjustments: Book Manual Adjustment</t>
  </si>
  <si>
    <t>Financial Accounting: Order and Backlog Adjustments: Book Manual Order</t>
  </si>
  <si>
    <t>Supplier Quality: Create ZQUAL Record</t>
  </si>
  <si>
    <t>IPASS Analytics Composer</t>
  </si>
  <si>
    <t>CLRP Overhead: Approval Workflow</t>
  </si>
  <si>
    <t>T-Code (short text)</t>
  </si>
  <si>
    <t xml:space="preserve">In review with Jessica A. (SME) who is OOO until next week  </t>
  </si>
  <si>
    <t>PTP Accounts Payable: Process Invoices &amp; Credit, Pt. 1 (Request Recurring Invoice Setup) - OL</t>
  </si>
  <si>
    <t xml:space="preserve">@Trish Cortez  is there someone who can help us draft this outline?  </t>
  </si>
  <si>
    <t xml:space="preserve">@Jenn Cooke  this OL is ready for QA  </t>
  </si>
  <si>
    <r>
      <rPr>
        <b/>
        <sz val="11"/>
        <color rgb="FFC50F07"/>
        <rFont val="Calibri"/>
        <family val="2"/>
      </rPr>
      <t>ot vim</t>
    </r>
    <r>
      <rPr>
        <sz val="10"/>
        <color theme="1"/>
        <rFont val="Arial"/>
        <family val="2"/>
      </rPr>
      <t xml:space="preserve">, </t>
    </r>
    <r>
      <rPr>
        <b/>
        <sz val="11"/>
        <color rgb="FF0FF000"/>
        <rFont val="Calibri"/>
        <family val="2"/>
      </rPr>
      <t>ptp</t>
    </r>
    <r>
      <rPr>
        <sz val="10"/>
        <color theme="1"/>
        <rFont val="Arial"/>
        <family val="2"/>
      </rPr>
      <t xml:space="preserve">, </t>
    </r>
    <r>
      <rPr>
        <b/>
        <sz val="11"/>
        <color rgb="FFE16B16"/>
        <rFont val="Calibri"/>
        <family val="2"/>
      </rPr>
      <t>wbt</t>
    </r>
  </si>
  <si>
    <t xml:space="preserve">Forwarded to Cathy Nick on 5/21 for Alpha Review  </t>
  </si>
  <si>
    <t xml:space="preserve">5/30/25: Belongs to either PTP or SUS. Does not belong to PTS Prod Ops  @Trish Cortez  </t>
  </si>
  <si>
    <t xml:space="preserve">Eugene is working with SME Michelle Halpert to identify what actually needs to be in the course(s). I hope to hear back today so I can complete the outline(s).   </t>
  </si>
  <si>
    <t xml:space="preserve">Outline is in SME review which has been moving smoothly. We just only get 30 mins with them. Maybe needs 60 mins more to get approved.  </t>
  </si>
  <si>
    <t xml:space="preserve">2/19 level set call with Adrienne: for all Indirect items, Ankine should review and sign off first, and then Adrienne
2/27 Ankine confirmed movement of this L3 to ITC3, descoped some current lessons, and added 3 new
4/4 assigned Brenda creation of shell
4/14 assigned outline and WBT to Dan after Ankine made really specific requests for WBT content
4/24 reviewed with Ankine in Tax call; made some progress; sent it to her for offline review of lessons 1 and 3 only--so not out for full review as content is still being drafted
5/1 reviewed again in Tax call and made progress on all lessons; still need offline review with them then check in
NOTE ON AT-RISK STATUS: This course is taking a long time. We have gone back and forth with the two SMEs on contents and they often undo one another's work because one or another of them can't attend a call, we make decisions, and the other will undo what we decided. 
</t>
  </si>
  <si>
    <t xml:space="preserve">Still almost approved. Lessons 1-3 are all but approved and Brenda has been building this out. Lesson 4 is still being worked on and difficult to capture.  @Trish Cortez  This type of WBT is not the only one around. We may want to solution a bit on what to do about scenario types of courses. It's very tricky to capture in our standard wbt flow.  </t>
  </si>
  <si>
    <t xml:space="preserve">5/27 Adrienne confirmed ITC3B is their cycle; says "still not closed due to many defects. Our new ECD for all defects to be closed is 6/6/2025. I will let you know if some finish earlier."
</t>
  </si>
  <si>
    <t xml:space="preserve">2/20 Ankine said they're unsure whether ITC3 or 4; repository data as of that data schedules it for 3B
5/27 Adrienne confirmed ITC3B is their cycle; says "still not closed due to many defects. Our new ECD for all defects to be closed is 6/6/2025. I will let you know if some finish earlier."
</t>
  </si>
  <si>
    <t xml:space="preserve">2/20 Ankine said this will be ITC3B; repository data as of that data schedules it for ITC3
NOTE ON AT-RISK STATUS: 5/27 Adrienne confirmed ITC3B is their cycle; says "still not closed due to many defects. Our new ECD for all defects to be closed is 6/6/2025. I will let you know if some finish earlier."
</t>
  </si>
  <si>
    <t xml:space="preserve">Outline is making halted progress--we require each SB to be approved before making changes. Slow progress so not on pause, but not steady progress
NOTE ON AT-RISK STATUS: Every SB takes a lot of time to complete--the process is extremely complicated and only just got approved, so the SMEs are not familiar with it and need to take a lot of time to explain it to us. Each SB has been averaging nearly a full hour of review time, there are a lot of them, and we need them complete before entering them into the outline in order to review the outline.
</t>
  </si>
  <si>
    <t xml:space="preserve">Now have more than enough content approved now. This is the big outline priority for next week.  </t>
  </si>
  <si>
    <t xml:space="preserve">NOTE ON AT-RISK STATUS: Need to confirm SB content on complex process before outlining and have not gotten enough SME time to do so
</t>
  </si>
  <si>
    <t xml:space="preserve">Have more sbs builts and can add more content to the outline. This should be ready for outline review by next wednesday.  </t>
  </si>
  <si>
    <t xml:space="preserve">Note that this course spans multiple L3s which lie in different ITC cycles. 1 L3 is in ITC2 so we are starting the course and outline in ITC2
Kristin drafting for outline Alpha review 3/12
3/6 - Outline structure with the following applicable info. is drafted: 
Lesson 1: General Ledger (G/L) Account Reports
·        Trial Balance
·        G/L Line Item
·       Financial Statement/Actual Comparison
·       Ledger Comparison
Lesson 2: Analyze Profitability Report
Lesson 3: Analyze Inventory Report
Lesson 4: Analyze Net Investment Report
Lesson 5: Analyze Orders, Sales, Profit and Backing Report
3/7 outline sent to Angie for initial QA
Angie couldn't do so 3/11 sent to Jenn for QA and completed
3/12 SG final QA and found issues; returned to Kristin for revisions
3/12 sent to Billy and Misty for review, requesting signoff by EOD 3/18
3/18 started Brenda on creating the SL shell
4/7 Billy Cambers signed off on outline
NOTE ON AT-RISK STATUS: 5/12 - Billy informed us the reports will be combined into one and only run one report with one t-code. Scripts are not yet updated. ETA pending
Brenda started shell but waiting on dev since all internal contents are on pause
</t>
  </si>
  <si>
    <t xml:space="preserve">still paused until further notice  </t>
  </si>
  <si>
    <t xml:space="preserve">NOTE ON AT-RISK STATUS: This course requires MDG access so we can't make more progress until we get that access
</t>
  </si>
  <si>
    <t xml:space="preserve">still paused for mdg  </t>
  </si>
  <si>
    <r>
      <rPr>
        <b/>
        <sz val="11"/>
        <color rgb="FF1090E0"/>
        <rFont val="Calibri"/>
        <family val="2"/>
      </rPr>
      <t>r2r</t>
    </r>
    <r>
      <rPr>
        <sz val="10"/>
        <color theme="1"/>
        <rFont val="Arial"/>
        <family val="2"/>
      </rPr>
      <t xml:space="preserve">, </t>
    </r>
    <r>
      <rPr>
        <b/>
        <sz val="11"/>
        <color rgb="FFE16B16"/>
        <rFont val="Calibri"/>
        <family val="2"/>
      </rPr>
      <t>wbt</t>
    </r>
    <r>
      <rPr>
        <sz val="10"/>
        <color theme="1"/>
        <rFont val="Arial"/>
        <family val="2"/>
      </rPr>
      <t xml:space="preserve">, </t>
    </r>
    <r>
      <rPr>
        <b/>
        <sz val="11"/>
        <color rgb="FFA18072"/>
        <rFont val="Calibri"/>
        <family val="2"/>
      </rPr>
      <t>mdg</t>
    </r>
  </si>
  <si>
    <t xml:space="preserve">NOTE ON AT-RISK STATUS: SME calls canceled two consecutive weeks; cannot get the time required to get reviews and approvals 
</t>
  </si>
  <si>
    <t xml:space="preserve">Fixing this outline is my prio for monday morning. Would like to get it ready in case we get through manage exceptions quickly.  </t>
  </si>
  <si>
    <t xml:space="preserve">3/31 SMEs confirmed in call the scripts for this are not ready yet; still in testing
NOTE ON AT-RISK STATUS: SME calls canceled two consecutive weeks; cannot get the time required to get reviews and approvals. In our last call with them, they confirmed we cannot move forward with this course's deliverables because scripts were not ready.
</t>
  </si>
  <si>
    <t xml:space="preserve">5/7 Dan did a first review of the outline and requested some additions that are in progress
5/27 SG outline QA complete
NOTE ON AT-RISK STATUS: SME calls canceled two consecutive weeks; cannot get the time required to get reviews and approvals 
</t>
  </si>
  <si>
    <t xml:space="preserve">This is ready for SME review  </t>
  </si>
  <si>
    <t xml:space="preserve">ITC phase is 3/4 because this course is one we created with SMEs that represents the reports area accountants need to run; it does not correspond to any one L3. Some reports are in ITC3B (pegging) and inventory report is ITC4. We will assess with SMEs what we can start now or if we must pause.
NOTE ON AT-RISK STATUS: SME calls canceled two consecutive weeks; cannot get the time required to get reviews and approvals. In our last call with them, they confirmed we cannot move forward with this course's deliverables because scripts were not ready.
</t>
  </si>
  <si>
    <t xml:space="preserve">@Jenn Cooke  Facilitator Guide for this ILT is ready for QA  </t>
  </si>
  <si>
    <r>
      <rPr>
        <b/>
        <sz val="11"/>
        <color rgb="FF006063"/>
        <rFont val="Calibri"/>
        <family val="2"/>
      </rPr>
      <t>ilt</t>
    </r>
    <r>
      <rPr>
        <sz val="10"/>
        <color theme="1"/>
        <rFont val="Arial"/>
        <family val="2"/>
      </rPr>
      <t xml:space="preserve">, </t>
    </r>
    <r>
      <rPr>
        <b/>
        <sz val="11"/>
        <color rgb="FFAB4ABA"/>
        <rFont val="Calibri"/>
        <family val="2"/>
      </rPr>
      <t>plp</t>
    </r>
    <r>
      <rPr>
        <sz val="10"/>
        <color theme="1"/>
        <rFont val="Arial"/>
        <family val="2"/>
      </rPr>
      <t xml:space="preserve">, </t>
    </r>
    <r>
      <rPr>
        <b/>
        <sz val="11"/>
        <color rgb="FFA18072"/>
        <rFont val="Calibri"/>
        <family val="2"/>
      </rPr>
      <t>mdg</t>
    </r>
  </si>
  <si>
    <t xml:space="preserve">@Jenn Cooke   starting the facilitator guide and have some Qs for SME prior to developing all the topics  </t>
  </si>
  <si>
    <r>
      <rPr>
        <b/>
        <sz val="11"/>
        <color rgb="FF006063"/>
        <rFont val="Calibri"/>
        <family val="2"/>
      </rPr>
      <t>ilt</t>
    </r>
    <r>
      <rPr>
        <sz val="10"/>
        <color theme="1"/>
        <rFont val="Arial"/>
        <family val="2"/>
      </rPr>
      <t xml:space="preserve">, </t>
    </r>
    <r>
      <rPr>
        <b/>
        <sz val="11"/>
        <color rgb="FFA18072"/>
        <rFont val="Calibri"/>
        <family val="2"/>
      </rPr>
      <t>mdg</t>
    </r>
    <r>
      <rPr>
        <sz val="10"/>
        <color theme="1"/>
        <rFont val="Arial"/>
        <family val="2"/>
      </rPr>
      <t xml:space="preserve">, </t>
    </r>
    <r>
      <rPr>
        <b/>
        <sz val="11"/>
        <color rgb="FFAB4ABA"/>
        <rFont val="Calibri"/>
        <family val="2"/>
      </rPr>
      <t>plp</t>
    </r>
  </si>
  <si>
    <r>
      <rPr>
        <b/>
        <sz val="11"/>
        <color rgb="FFA18072"/>
        <rFont val="Calibri"/>
        <family val="2"/>
      </rPr>
      <t>mdg</t>
    </r>
    <r>
      <rPr>
        <sz val="10"/>
        <color theme="1"/>
        <rFont val="Arial"/>
        <family val="2"/>
      </rPr>
      <t xml:space="preserve">, </t>
    </r>
    <r>
      <rPr>
        <b/>
        <sz val="11"/>
        <color rgb="FFAB4ABA"/>
        <rFont val="Calibri"/>
        <family val="2"/>
      </rPr>
      <t>plp</t>
    </r>
    <r>
      <rPr>
        <sz val="10"/>
        <color theme="1"/>
        <rFont val="Arial"/>
        <family val="2"/>
      </rPr>
      <t xml:space="preserve">, </t>
    </r>
    <r>
      <rPr>
        <b/>
        <sz val="11"/>
        <color rgb="FFE16B16"/>
        <rFont val="Calibri"/>
        <family val="2"/>
      </rPr>
      <t>wbt</t>
    </r>
  </si>
  <si>
    <t xml:space="preserve">Unclear whether this will be 3 or 3B
NOTE ON AT-RISK STATUS: 5/27 Adrienne confirmed ITC3B is their cycle; says "still not closed due to many defects. Our new ECD for all defects to be closed is 6/6/2025. I will let you know if some finish earlier."
</t>
  </si>
  <si>
    <t xml:space="preserve">This is also still ready for SME review  </t>
  </si>
  <si>
    <t xml:space="preserve">Alpha draft complete and shared with Angie via email. This OL draft is saved to Teams for QA 1.  </t>
  </si>
  <si>
    <t xml:space="preserve">@Kristin Grappone    @Angie Paxton  Documenting the email I sent back to both of you with changes to outline.     Did not change status.  </t>
  </si>
  <si>
    <r>
      <rPr>
        <b/>
        <sz val="11"/>
        <color rgb="FFFFC53D"/>
        <rFont val="Calibri"/>
        <family val="2"/>
      </rPr>
      <t>o2c</t>
    </r>
    <r>
      <rPr>
        <sz val="10"/>
        <color theme="1"/>
        <rFont val="Arial"/>
        <family val="2"/>
      </rPr>
      <t xml:space="preserve">, </t>
    </r>
    <r>
      <rPr>
        <b/>
        <sz val="11"/>
        <color rgb="FF1B5E20"/>
        <rFont val="Calibri"/>
        <family val="2"/>
      </rPr>
      <t>qrg</t>
    </r>
  </si>
  <si>
    <t xml:space="preserve">Template updated and completed  </t>
  </si>
  <si>
    <t xml:space="preserve">@Trish Cortez   this one is also ready to be assigned as a course outline development piece.   </t>
  </si>
  <si>
    <t xml:space="preserve">@Steve Hile  (fyi  @Veronica Massey  ), updates made and published.  </t>
  </si>
  <si>
    <t xml:space="preserve">Will pick this course up next after Inspection.  </t>
  </si>
  <si>
    <t xml:space="preserve">OL SME reviewed and approved 5/27. Ready for WBT dev.  </t>
  </si>
  <si>
    <t xml:space="preserve">Edits implemented. Ready for Alpha Review  </t>
  </si>
  <si>
    <t xml:space="preserve">Will start this next after finishing Perishable Tooling Part B  </t>
  </si>
  <si>
    <t xml:space="preserve">@Steve Hile  (and  @Veronica Massey  ) this course is updated per SME call today.  </t>
  </si>
  <si>
    <t xml:space="preserve">@Steve Hile  (and  @Veronica Massey ) the requested updates were made for action item 1 above. Still waiting on screenshot for Change Equipment - Location tab in Lesson 3. Not sure if I change the status to the correct choice.  </t>
  </si>
  <si>
    <t xml:space="preserve">@Steve Hile  (and  @Veronica Massey  ) this course is ready and waiting for the link to Additional Resources and after SBs are complete, one KC may need the answer updated. All comment for these remain in Review360. Change status for this but please verify it's correct.  </t>
  </si>
  <si>
    <t xml:space="preserve">@Trish Cortez   this is ready to be assigned for course outline development!   </t>
  </si>
  <si>
    <t xml:space="preserve">SME reviewed and approved the OL 5/27. Ready for WBT dev.  </t>
  </si>
  <si>
    <t xml:space="preserve">Outline approved by Bruce 5.29.25  </t>
  </si>
  <si>
    <t xml:space="preserve">Storyboard draft is complete, I have three questions for the SME. Ready for QA  @Jenn Cooke  </t>
  </si>
  <si>
    <r>
      <rPr>
        <b/>
        <sz val="11"/>
        <color rgb="FFAE894C"/>
        <rFont val="Calibri"/>
        <family val="2"/>
      </rPr>
      <t>ot xecm</t>
    </r>
    <r>
      <rPr>
        <sz val="10"/>
        <color theme="1"/>
        <rFont val="Arial"/>
        <family val="2"/>
      </rPr>
      <t xml:space="preserve">, </t>
    </r>
    <r>
      <rPr>
        <b/>
        <sz val="11"/>
        <color rgb="FF0FF000"/>
        <rFont val="Calibri"/>
        <family val="2"/>
      </rPr>
      <t>ptp</t>
    </r>
    <r>
      <rPr>
        <sz val="10"/>
        <color theme="1"/>
        <rFont val="Arial"/>
        <family val="2"/>
      </rPr>
      <t xml:space="preserve">, </t>
    </r>
    <r>
      <rPr>
        <b/>
        <sz val="11"/>
        <color rgb="FFE16B16"/>
        <rFont val="Calibri"/>
        <family val="2"/>
      </rPr>
      <t>wbt</t>
    </r>
  </si>
  <si>
    <r>
      <rPr>
        <b/>
        <sz val="11"/>
        <color rgb="FF0FF000"/>
        <rFont val="Calibri"/>
        <family val="2"/>
      </rPr>
      <t>ptp</t>
    </r>
    <r>
      <rPr>
        <sz val="10"/>
        <color theme="1"/>
        <rFont val="Arial"/>
        <family val="2"/>
      </rPr>
      <t xml:space="preserve">, </t>
    </r>
    <r>
      <rPr>
        <b/>
        <sz val="11"/>
        <color rgb="FFE16B16"/>
        <rFont val="Calibri"/>
        <family val="2"/>
      </rPr>
      <t>wbt</t>
    </r>
    <r>
      <rPr>
        <sz val="10"/>
        <color theme="1"/>
        <rFont val="Arial"/>
        <family val="2"/>
      </rPr>
      <t xml:space="preserve">, </t>
    </r>
    <r>
      <rPr>
        <b/>
        <sz val="11"/>
        <color rgb="FFC50F07"/>
        <rFont val="Calibri"/>
        <family val="2"/>
      </rPr>
      <t>ot vim</t>
    </r>
    <r>
      <rPr>
        <sz val="10"/>
        <color theme="1"/>
        <rFont val="Arial"/>
        <family val="2"/>
      </rPr>
      <t xml:space="preserve">, </t>
    </r>
    <r>
      <rPr>
        <b/>
        <sz val="11"/>
        <color rgb="FFA18072"/>
        <rFont val="Calibri"/>
        <family val="2"/>
      </rPr>
      <t>mdg</t>
    </r>
  </si>
  <si>
    <t xml:space="preserve">Began development today (5/28).   </t>
  </si>
  <si>
    <t xml:space="preserve">@Jenn Cooke   this OL is ready for QA  </t>
  </si>
  <si>
    <t xml:space="preserve">QA complete - sending to SMEs  </t>
  </si>
  <si>
    <t xml:space="preserve">QA complete, ready for SME review  </t>
  </si>
  <si>
    <t xml:space="preserve">@Trish Cortez  </t>
  </si>
  <si>
    <r>
      <rPr>
        <b/>
        <sz val="11"/>
        <color rgb="FF0388D1"/>
        <rFont val="Calibri"/>
        <family val="2"/>
      </rPr>
      <t>p2s</t>
    </r>
    <r>
      <rPr>
        <sz val="10"/>
        <color theme="1"/>
        <rFont val="Arial"/>
        <family val="2"/>
      </rPr>
      <t xml:space="preserve">, </t>
    </r>
    <r>
      <rPr>
        <b/>
        <sz val="11"/>
        <color rgb="FFE16B16"/>
        <rFont val="Calibri"/>
        <family val="2"/>
      </rPr>
      <t>wbt</t>
    </r>
    <r>
      <rPr>
        <sz val="10"/>
        <color theme="1"/>
        <rFont val="Arial"/>
        <family val="2"/>
      </rPr>
      <t xml:space="preserve">, </t>
    </r>
    <r>
      <rPr>
        <b/>
        <sz val="11"/>
        <color rgb="FFA18072"/>
        <rFont val="Calibri"/>
        <family val="2"/>
      </rPr>
      <t>mdg</t>
    </r>
  </si>
  <si>
    <t xml:space="preserve">@Eugene Deloatch   starting development of this outline  </t>
  </si>
  <si>
    <t xml:space="preserve">Sent to SME for review 5/21/25. Requested response by 5/23/25 (No response, even after 5/27 follow up)  </t>
  </si>
  <si>
    <t xml:space="preserve">@Trish Cortez  is there someone who could take up this item to draft?  </t>
  </si>
  <si>
    <r>
      <rPr>
        <b/>
        <sz val="11"/>
        <color rgb="FF9E97B9"/>
        <rFont val="Calibri"/>
        <family val="2"/>
      </rPr>
      <t>aps</t>
    </r>
    <r>
      <rPr>
        <sz val="10"/>
        <color theme="1"/>
        <rFont val="Arial"/>
        <family val="2"/>
      </rPr>
      <t xml:space="preserve">, </t>
    </r>
    <r>
      <rPr>
        <b/>
        <sz val="11"/>
        <color rgb="FFE16B16"/>
        <rFont val="Calibri"/>
        <family val="2"/>
      </rPr>
      <t>wbt</t>
    </r>
    <r>
      <rPr>
        <sz val="10"/>
        <color theme="1"/>
        <rFont val="Arial"/>
        <family val="2"/>
      </rPr>
      <t xml:space="preserve">, </t>
    </r>
    <r>
      <rPr>
        <b/>
        <sz val="11"/>
        <color rgb="FF0388D1"/>
        <rFont val="Calibri"/>
        <family val="2"/>
      </rPr>
      <t>p2s</t>
    </r>
  </si>
  <si>
    <t xml:space="preserve">template updated and completed   </t>
  </si>
  <si>
    <t>868d1xucn</t>
  </si>
  <si>
    <t>EEC Test Datapipeline 1</t>
  </si>
  <si>
    <t>868d1xuph</t>
  </si>
  <si>
    <t>EEC Test Datapipeline 2</t>
  </si>
  <si>
    <t>868d1xwje</t>
  </si>
  <si>
    <t>EEC Test Datapipeline 3</t>
  </si>
  <si>
    <r>
      <rPr>
        <b/>
        <sz val="11"/>
        <color rgb="FF455963"/>
        <rFont val="Calibri"/>
        <family val="2"/>
      </rPr>
      <t>row</t>
    </r>
    <r>
      <rPr>
        <sz val="10"/>
        <color theme="1"/>
        <rFont val="Arial"/>
        <family val="2"/>
      </rPr>
      <t xml:space="preserve">, </t>
    </r>
    <r>
      <rPr>
        <b/>
        <sz val="11"/>
        <color rgb="FF1090E0"/>
        <rFont val="Calibri"/>
        <family val="2"/>
      </rPr>
      <t>r2r</t>
    </r>
    <r>
      <rPr>
        <sz val="10"/>
        <color theme="1"/>
        <rFont val="Arial"/>
        <family val="2"/>
      </rPr>
      <t xml:space="preserve">, </t>
    </r>
    <r>
      <rPr>
        <b/>
        <sz val="11"/>
        <color rgb="FF006063"/>
        <rFont val="Calibri"/>
        <family val="2"/>
      </rPr>
      <t>ilt</t>
    </r>
    <r>
      <rPr>
        <sz val="10"/>
        <color theme="1"/>
        <rFont val="Arial"/>
        <family val="2"/>
      </rPr>
      <t xml:space="preserve">, </t>
    </r>
    <r>
      <rPr>
        <b/>
        <sz val="11"/>
        <color rgb="FFD60800"/>
        <rFont val="Calibri"/>
        <family val="2"/>
      </rPr>
      <t>vertex</t>
    </r>
  </si>
  <si>
    <t xml:space="preserve">@Trish Cortez   @Veronica Massey   @Kris Thayer  FYI.  @Brice LeBlanc  can you please begin the WBT OL Doc for this course and target early next week? TY  </t>
  </si>
  <si>
    <t>A2R CLRP Overhead: Project Approval Request Submission Stat with Plan</t>
  </si>
  <si>
    <t>A2R CLRP Overhead: Project Approval Request Submission Stat Project With no Plan</t>
  </si>
  <si>
    <t xml:space="preserve">@Kris Thayer  VS QA complete. Looks great. Ready for SME alpha review.  </t>
  </si>
  <si>
    <t xml:space="preserve">@Kris Thayer  TY and please send link to whoever is internal QAing.  @Trish Cortez  can you please assign for internal QA due tomorrow Tue 6/3 noon ET?  </t>
  </si>
  <si>
    <t>O2C Sales Orders: Create Sales Order</t>
  </si>
  <si>
    <t>O2C Sales Orders: Validate Sales Order</t>
  </si>
  <si>
    <t>O2C Sales Orders: Update Sales Order</t>
  </si>
  <si>
    <r>
      <rPr>
        <b/>
        <sz val="11"/>
        <color rgb="FF0FF000"/>
        <rFont val="Calibri"/>
        <family val="2"/>
      </rPr>
      <t>ptp</t>
    </r>
    <r>
      <rPr>
        <sz val="10"/>
        <color theme="1"/>
        <rFont val="Arial"/>
        <family val="2"/>
      </rPr>
      <t xml:space="preserve">, </t>
    </r>
    <r>
      <rPr>
        <b/>
        <sz val="11"/>
        <color rgb="FF0F9D9F"/>
        <rFont val="Calibri"/>
        <family val="2"/>
      </rPr>
      <t>lean request</t>
    </r>
    <r>
      <rPr>
        <sz val="10"/>
        <color theme="1"/>
        <rFont val="Arial"/>
        <family val="2"/>
      </rPr>
      <t xml:space="preserve">, </t>
    </r>
    <r>
      <rPr>
        <b/>
        <sz val="11"/>
        <color rgb="FFE16B16"/>
        <rFont val="Calibri"/>
        <family val="2"/>
      </rPr>
      <t>wbt</t>
    </r>
  </si>
  <si>
    <t>868dq07hj
868dq07hm</t>
  </si>
  <si>
    <t xml:space="preserve">Alpha revision edits have been made to this course. Ready to be assigned for QA 2.  </t>
  </si>
  <si>
    <t xml:space="preserve">@Jenn Cooke  I implemented Edward's feedback in Alpha folder, this is ready to move ot Beta  </t>
  </si>
  <si>
    <t xml:space="preserve">Final updates made. Should be approved monday.  </t>
  </si>
  <si>
    <t xml:space="preserve">@Eugene Deloatch  There were no comments from SME on this lesson cleaned up lesson titles only and republished.  Ready for internal QA.  </t>
  </si>
  <si>
    <t>Development, ✍ Risk Register, Sprint 5 (5/12 - 6/6)</t>
  </si>
  <si>
    <t>R2R Tax Accounting: Withholding Tax Payables Collection: Supplier Invoice Received, Processed, &amp; Posted - WBT</t>
  </si>
  <si>
    <t xml:space="preserve">5/30 - Not done in SAP. 
</t>
  </si>
  <si>
    <t>868a2v71f</t>
  </si>
  <si>
    <t>A2R Metrology: Calibration Requests: Submit Calibration Request - SB</t>
  </si>
  <si>
    <t>Release 2</t>
  </si>
  <si>
    <t xml:space="preserve">5/30 - Says in the script the report will be generated by cost accounting, no actual steps here.
</t>
  </si>
  <si>
    <t xml:space="preserve">5/30 - script says this is done in TRCS not SAP.
</t>
  </si>
  <si>
    <t xml:space="preserve">@Bailey Petty  Please bring this up at the beginning of the first CT call on Wednesday.  </t>
  </si>
  <si>
    <t xml:space="preserve">5/30 - script says generate oracle trail balance report. Not run in SAP.
</t>
  </si>
  <si>
    <t xml:space="preserve">@Bailey Petty  SME SB reviewed and approved and ready for dev.  </t>
  </si>
  <si>
    <t xml:space="preserve">4/28 - Still reviewing the SB with SME. SG sent to Seth for offline review.
5/5 Seth signed off SB, QRG ready for QA.
5/5 SG QRG QA and sent back to Jade for light revision
5/6 sent to SME requesting review/signoff by EOD 5/12
Reminded twice and he did not send. 6/2 re-sent email to request signoff
</t>
  </si>
  <si>
    <t xml:space="preserve">Changes/corrections implemented, one pending question for SME. Changed status to Ready for SME Review  @Jenn Cooke  </t>
  </si>
  <si>
    <t xml:space="preserve">5/30 - says in the script, payroll report will be prepared outside of tax and submitted to the corporate tax team. No steps
</t>
  </si>
  <si>
    <t xml:space="preserve">5/30 - not performed in SAP.
</t>
  </si>
  <si>
    <t>Development, Descoped</t>
  </si>
  <si>
    <t xml:space="preserve">5/30 - script says this is done in TRCS not SAP
</t>
  </si>
  <si>
    <t xml:space="preserve">5/30 - Task not performed in SAP. 
</t>
  </si>
  <si>
    <t>A2R Asset Management: Asset Acquisition SAP and PIEE Interface: Register UII in PIEE</t>
  </si>
  <si>
    <t xml:space="preserve">@Veronica Massey   @Bailey Petty  Please record this SIM. TY  </t>
  </si>
  <si>
    <t>868a2vbuu</t>
  </si>
  <si>
    <t>R2R Product Costing: Maintain PMMO Master Data: Create a Contract Specific Group WBS - QRG</t>
  </si>
  <si>
    <t>Future Release</t>
  </si>
  <si>
    <t>Master Data Specialist: https://app.clickup.com/t/868cjdfmx)
SAP Support Organizer: https://app.clickup.com/t/868cje4rw)</t>
  </si>
  <si>
    <t>868a2vbv0</t>
  </si>
  <si>
    <t>PTS Prod Ops: Production Staging - SB</t>
  </si>
  <si>
    <t xml:space="preserve">SB drafted, WMIM deferred to Release 2  </t>
  </si>
  <si>
    <r>
      <rPr>
        <b/>
        <sz val="11"/>
        <color rgb="FF1090E0"/>
        <rFont val="Calibri"/>
        <family val="2"/>
      </rPr>
      <t>sen</t>
    </r>
    <r>
      <rPr>
        <sz val="10"/>
        <color theme="1"/>
        <rFont val="Arial"/>
        <family val="2"/>
      </rPr>
      <t xml:space="preserve">, </t>
    </r>
    <r>
      <rPr>
        <b/>
        <sz val="11"/>
        <color rgb="FF795548"/>
        <rFont val="Calibri"/>
        <family val="2"/>
      </rPr>
      <t>pts</t>
    </r>
  </si>
  <si>
    <t xml:space="preserve">5/30 - Says in the script the fixed asset report will be prepared by the FA team and provided to tax. No steps.
</t>
  </si>
  <si>
    <t xml:space="preserve">5/30- script says its performed in PBCS
</t>
  </si>
  <si>
    <t>Anya Toms, Jenn Cooke</t>
  </si>
  <si>
    <t>Development, Sprint 5 (5/12 - 6/6), ✍ Risk Register</t>
  </si>
  <si>
    <t xml:space="preserve">@Jenn Cooke  ready for SME  </t>
  </si>
  <si>
    <t xml:space="preserve">@Jenn Cooke  ready for QA.  @Anya Toms  </t>
  </si>
  <si>
    <t xml:space="preserve">5/1 - Created SB and ready for QA.
5/5 SG SB QA
5/9 - added steps, and ready for QA
5/9 SG SB QA and sent back for light revision; revisions made
5/9 SB checked again and ready for SME review
5/19 SB signoff by Billy in call
5/20 - SIM ready for QA
5/22 SG sim QA and sent back for revision
5/23 sent to SMEs requesting review/signoff by EOD 5/29
5/28 Billy signed off 
</t>
  </si>
  <si>
    <t xml:space="preserve">5/5 - SB started, Waiting on SME feedback on revised scripts.
5/9 - ready for QA
5/9 sent to SMEs requestion review and signoff by EOD 5/14
SG SB QA and sent back for light revision
5/28 reviewed and signed off by Billy
5/29 - SIM ready for QA
6/2 SG sim QA and returned for revisions, SIM updated
6/2 sent to SMEs requesting review/signoff by EOD 6/5
</t>
  </si>
  <si>
    <t xml:space="preserve">JB 5/16 - finished reviewing SB, ready for QA
5/21 SG SB QA and sent to Jade for light revision
5/23 - made updates
5/28 Billy signed off SB
5/29 SIM ready for QA
6/2 SG sim QA and sent for light revision
</t>
  </si>
  <si>
    <t xml:space="preserve">5/19 - Brenda created the SB, JB reviewed it. Ready for QA.
5/21 SG SB QA
5/28 Billy signed off SB
5/30 - SIM ready for QA
6/2 SG sim QA and sent back for light revision
</t>
  </si>
  <si>
    <t xml:space="preserve">This will just be a note of awareness in the larger course wrapper
Check the curriculum notes for content.
</t>
  </si>
  <si>
    <t xml:space="preserve">Issues with the CJ88 T-code in testing; Billy is reaching out to teammates to see if he can get access to the integrated test cases for more info.
5/29 - SB ready for QA
6/2 SG SB QA
</t>
  </si>
  <si>
    <t xml:space="preserve">5/1 - SB created and ready for QA. Need to review script with SME to confirm all the steps are in the SB.
5/5 SG SB QA and sent back for light revision
5/14- Billy Signed SB off.
5/15 - SIM ready for QA
5/19 SG sim QA and sent back for light revision
5/23 sim sent to SMEs requesting review/signoff by EOD 5/29
5/29 Billy signed off sim
</t>
  </si>
  <si>
    <t xml:space="preserve">4/29 - JB created SB, ready for QA.
Can't move forward; need MDG
</t>
  </si>
  <si>
    <r>
      <rPr>
        <b/>
        <sz val="11"/>
        <color rgb="FF1090E0"/>
        <rFont val="Calibri"/>
        <family val="2"/>
      </rPr>
      <t>r2r</t>
    </r>
    <r>
      <rPr>
        <sz val="10"/>
        <color theme="1"/>
        <rFont val="Arial"/>
        <family val="2"/>
      </rPr>
      <t xml:space="preserve">, </t>
    </r>
    <r>
      <rPr>
        <b/>
        <sz val="11"/>
        <color rgb="FF1090E0"/>
        <rFont val="Calibri"/>
        <family val="2"/>
      </rPr>
      <t>sen</t>
    </r>
    <r>
      <rPr>
        <sz val="10"/>
        <color theme="1"/>
        <rFont val="Arial"/>
        <family val="2"/>
      </rPr>
      <t xml:space="preserve">, </t>
    </r>
    <r>
      <rPr>
        <b/>
        <sz val="11"/>
        <color rgb="FFA18072"/>
        <rFont val="Calibri"/>
        <family val="2"/>
      </rPr>
      <t>mdg</t>
    </r>
  </si>
  <si>
    <r>
      <rPr>
        <b/>
        <sz val="11"/>
        <color rgb="FF1090E0"/>
        <rFont val="Calibri"/>
        <family val="2"/>
      </rPr>
      <t>r2r</t>
    </r>
    <r>
      <rPr>
        <sz val="10"/>
        <color theme="1"/>
        <rFont val="Arial"/>
        <family val="2"/>
      </rPr>
      <t xml:space="preserve">, </t>
    </r>
    <r>
      <rPr>
        <b/>
        <sz val="11"/>
        <color rgb="FF795548"/>
        <rFont val="Calibri"/>
        <family val="2"/>
      </rPr>
      <t>content</t>
    </r>
    <r>
      <rPr>
        <sz val="10"/>
        <color theme="1"/>
        <rFont val="Arial"/>
        <family val="2"/>
      </rPr>
      <t xml:space="preserve">, </t>
    </r>
    <r>
      <rPr>
        <b/>
        <sz val="11"/>
        <color rgb="FFA18072"/>
        <rFont val="Calibri"/>
        <family val="2"/>
      </rPr>
      <t>mdg</t>
    </r>
  </si>
  <si>
    <r>
      <rPr>
        <b/>
        <sz val="11"/>
        <color rgb="FFD60800"/>
        <rFont val="Calibri"/>
        <family val="2"/>
      </rPr>
      <t>vertex</t>
    </r>
    <r>
      <rPr>
        <sz val="10"/>
        <color theme="1"/>
        <rFont val="Arial"/>
        <family val="2"/>
      </rPr>
      <t xml:space="preserve">, </t>
    </r>
    <r>
      <rPr>
        <b/>
        <sz val="11"/>
        <color rgb="FF1090E0"/>
        <rFont val="Calibri"/>
        <family val="2"/>
      </rPr>
      <t>r2r</t>
    </r>
    <r>
      <rPr>
        <sz val="10"/>
        <color theme="1"/>
        <rFont val="Arial"/>
        <family val="2"/>
      </rPr>
      <t xml:space="preserve">, </t>
    </r>
    <r>
      <rPr>
        <b/>
        <sz val="11"/>
        <color rgb="FF1090E0"/>
        <rFont val="Calibri"/>
        <family val="2"/>
      </rPr>
      <t>sen</t>
    </r>
    <r>
      <rPr>
        <sz val="10"/>
        <color theme="1"/>
        <rFont val="Arial"/>
        <family val="2"/>
      </rPr>
      <t xml:space="preserve">, </t>
    </r>
    <r>
      <rPr>
        <b/>
        <sz val="11"/>
        <color rgb="FF25B933"/>
        <rFont val="Calibri"/>
        <family val="2"/>
      </rPr>
      <t>americas</t>
    </r>
  </si>
  <si>
    <t>868aakaq5</t>
  </si>
  <si>
    <t>R2R Tax Accounting: Vertex-Americas: US Sales/Use Tax Compliance and Reporting: Activate/Deactivate New Returns or Locations (as Required) - QRG</t>
  </si>
  <si>
    <r>
      <rPr>
        <b/>
        <sz val="11"/>
        <color rgb="FF1090E0"/>
        <rFont val="Calibri"/>
        <family val="2"/>
      </rPr>
      <t>r2r</t>
    </r>
    <r>
      <rPr>
        <sz val="10"/>
        <color theme="1"/>
        <rFont val="Arial"/>
        <family val="2"/>
      </rPr>
      <t xml:space="preserve">, </t>
    </r>
    <r>
      <rPr>
        <b/>
        <sz val="11"/>
        <color rgb="FF1B5E20"/>
        <rFont val="Calibri"/>
        <family val="2"/>
      </rPr>
      <t>qrg</t>
    </r>
    <r>
      <rPr>
        <sz val="10"/>
        <color theme="1"/>
        <rFont val="Arial"/>
        <family val="2"/>
      </rPr>
      <t xml:space="preserve">, </t>
    </r>
    <r>
      <rPr>
        <b/>
        <sz val="11"/>
        <color rgb="FFD60800"/>
        <rFont val="Calibri"/>
        <family val="2"/>
      </rPr>
      <t>vertex</t>
    </r>
    <r>
      <rPr>
        <sz val="10"/>
        <color theme="1"/>
        <rFont val="Arial"/>
        <family val="2"/>
      </rPr>
      <t xml:space="preserve">, </t>
    </r>
    <r>
      <rPr>
        <b/>
        <sz val="11"/>
        <color rgb="FF25B933"/>
        <rFont val="Calibri"/>
        <family val="2"/>
      </rPr>
      <t>americas</t>
    </r>
  </si>
  <si>
    <t>868aakb61</t>
  </si>
  <si>
    <t>R2R Tax Accounting: Vertex-Americas: US Sales/Use Tax Compliance and Reporting: Identify Tax Regulation Changes/Business Changes - QRG</t>
  </si>
  <si>
    <t>868aakbka</t>
  </si>
  <si>
    <t>R2R Tax Accounting: Vertex-Americas: US Sales/Use Tax Compliance and Reporting: Update Tax Engine Mapping and Calculation Rules - QRG</t>
  </si>
  <si>
    <t>868aakeck</t>
  </si>
  <si>
    <t>R2R Tax Accounting: Vertex-Americas: US Sales/Use Tax Compliance and Reporting: Generate Tax Engine Registry File - QRG</t>
  </si>
  <si>
    <t>868aakf0c</t>
  </si>
  <si>
    <t>R2R Tax Accounting: Vertex-Americas: US Sales/Use Tax Compliance and Reporting: Obtain Additional Data on Reportable Transactions - QRG</t>
  </si>
  <si>
    <t>868aakgu0</t>
  </si>
  <si>
    <t>R2R Tax Accounting: Vertex-Americas: US Sales/Use Tax Compliance and Reporting: Reconcile Tax Reports to G/L - QRG</t>
  </si>
  <si>
    <t>868aakh6r</t>
  </si>
  <si>
    <t>R2R Tax Accounting: Vertex-Americas: US Sales/Use Tax Compliance and Reporting: Review Tax Data &amp; Adjust (as Required) - QRG</t>
  </si>
  <si>
    <t>868aakhmv</t>
  </si>
  <si>
    <t>R2R Tax Accounting: Vertex-Americas: US Sales/Use Tax Compliance and Reporting: Import Raw Data &amp; Adjust into Tax Compliance Software - QRG</t>
  </si>
  <si>
    <t>868aakj4q</t>
  </si>
  <si>
    <t>R2R Tax Accounting: Vertex-Americas: US Sales/Use Tax Compliance and Reporting: Run Error Log, Credit Report, NR Report - QRG</t>
  </si>
  <si>
    <t>868aakjjh</t>
  </si>
  <si>
    <t>R2R Tax Accounting: Vertex-Americas: US Sales/Use Tax Compliance and Reporting: Calculate and Input Manual Prepayments - QRG</t>
  </si>
  <si>
    <t>868aakjxt</t>
  </si>
  <si>
    <t>R2R Tax Accounting: Vertex-Americas: US Sales/Use Tax Compliance and Reporting: Finalize Tax Returns Supported by Compliance Software - QRG</t>
  </si>
  <si>
    <t>868aakk94</t>
  </si>
  <si>
    <t>R2R Tax Accounting: Vertex-Americas: US Sales/Use Tax Compliance and Reporting: Prepare Tax Returns Manually - QRG</t>
  </si>
  <si>
    <t>868aakm55</t>
  </si>
  <si>
    <t>R2R Tax Accounting: Vertex-Americas: US Sales/Use Tax Compliance and Reporting: Reconcile Tax Return Payments to G/L - QRG</t>
  </si>
  <si>
    <t>868aakmdk</t>
  </si>
  <si>
    <t>R2R Tax Accounting: Vertex-Americas: US Sales/Use Tax Compliance and Reporting: Submit Returns &amp; Payments to Review - QRG</t>
  </si>
  <si>
    <t>868aakmr8</t>
  </si>
  <si>
    <t>R2R Tax Accounting: Vertex-Americas: US Sales/Use Tax Compliance and Reporting: Review and Approve Returns &amp; Payments - QRG</t>
  </si>
  <si>
    <t>868aakmz8</t>
  </si>
  <si>
    <t>R2R Tax Accounting: Vertex-Americas: US Sales/Use Tax Compliance and Reporting: Sign Returns - QRG</t>
  </si>
  <si>
    <t>868aakn66</t>
  </si>
  <si>
    <t>R2R Tax Accounting: Vertex-Americas: US Sales/Use Tax Compliance and Reporting: File Tax Returns - QRG</t>
  </si>
  <si>
    <t>868ahp79r</t>
  </si>
  <si>
    <t>R2R Tax Accounting: Withholding Tax Payables Collection: Withholding Tax Updates on Posted Invoices &amp; Business Partner - SB</t>
  </si>
  <si>
    <t xml:space="preserve">11/14 - Ankine provided SB signoff 
1/10 QA by Emilie and Sarah of simulation
1/20 sent Adrienne sim for review. 1/30 she let us know she needs to go over with Phil Choi for approval.
2/18 - under 2nd review of SIM with Ankine.
3/24 - SIM is descoped for R1. Put on pause since dev technically began.
</t>
  </si>
  <si>
    <t xml:space="preserve">Simulation QA Complete  </t>
  </si>
  <si>
    <t>868ahphkw</t>
  </si>
  <si>
    <t>R2R Tax Accounting: Withholding Tax Payables Collection: Remit Withholdings to Tax Authorities - SB</t>
  </si>
  <si>
    <t xml:space="preserve">The course this was supposed to be in is completely approved and done. Not sure where this task falls into that?  </t>
  </si>
  <si>
    <t>868b45vtr</t>
  </si>
  <si>
    <t>PTS Prod Ops: Resolve Issues - SB</t>
  </si>
  <si>
    <t>868b467eg</t>
  </si>
  <si>
    <t>PTS Prod Ops: Business Partners (Customer &amp; Vendor Master) - SB</t>
  </si>
  <si>
    <t>868b4681t</t>
  </si>
  <si>
    <t>PTS Prod Ops: Documents - SB</t>
  </si>
  <si>
    <t xml:space="preserve">@Eugene Deloatch  SME meeting on 5/27: No changes or updates  </t>
  </si>
  <si>
    <t xml:space="preserve">@Eugene Deloatch  this has been updated per SME comments.  </t>
  </si>
  <si>
    <t xml:space="preserve">@Eugene Deloatch  this is updated and ready for the next steps.  </t>
  </si>
  <si>
    <t xml:space="preserve">@Eugene Deloatch  this has been updated with the agreed upon SME changes from 5/29/25.  </t>
  </si>
  <si>
    <t xml:space="preserve">@Eugene Deloatch   this has been updated per the SME suggestions and is ready for an Internal QA.  </t>
  </si>
  <si>
    <t xml:space="preserve">4/29 - SB ready for QA
4/29 SG SB QA complete; ready for SME review
Seth didn't sign off in call; approved verbally but wanted to sign off via email
5/20 Seth signed off SB
5/27 - Brenda starting QRG
5/28 - JB making edits, not able to perform the last steps bc the system isn't working. Fixed issue, ready for QA
6/2 SG sim QA and returned for light revision
6/2 presented in call, Jade made 2 small changes as a result, sent for final signoff by email
</t>
  </si>
  <si>
    <t>868b9uc4q</t>
  </si>
  <si>
    <t>R2R Product Costing: Maintain PMMO Master Data: Create a Sustainment Group - QRG</t>
  </si>
  <si>
    <t>Development, Sprint 16 (7/28 - 8/22), ✍ Risk Register</t>
  </si>
  <si>
    <t>Development, Sprint 6 (5/19 - 6/13), ✍ Risk Register</t>
  </si>
  <si>
    <r>
      <rPr>
        <b/>
        <sz val="11"/>
        <color rgb="FF1090E0"/>
        <rFont val="Calibri"/>
        <family val="2"/>
      </rPr>
      <t>sen</t>
    </r>
    <r>
      <rPr>
        <sz val="10"/>
        <color theme="1"/>
        <rFont val="Arial"/>
        <family val="2"/>
      </rPr>
      <t xml:space="preserve">, </t>
    </r>
    <r>
      <rPr>
        <b/>
        <sz val="11"/>
        <color rgb="FFAB4ABA"/>
        <rFont val="Calibri"/>
        <family val="2"/>
      </rPr>
      <t>plp</t>
    </r>
    <r>
      <rPr>
        <sz val="10"/>
        <color theme="1"/>
        <rFont val="Arial"/>
        <family val="2"/>
      </rPr>
      <t xml:space="preserve">, </t>
    </r>
    <r>
      <rPr>
        <b/>
        <sz val="11"/>
        <color rgb="FFA18072"/>
        <rFont val="Calibri"/>
        <family val="2"/>
      </rPr>
      <t>mdg</t>
    </r>
  </si>
  <si>
    <r>
      <rPr>
        <b/>
        <sz val="11"/>
        <color rgb="FFAB4ABA"/>
        <rFont val="Calibri"/>
        <family val="2"/>
      </rPr>
      <t>plp</t>
    </r>
    <r>
      <rPr>
        <sz val="10"/>
        <color theme="1"/>
        <rFont val="Arial"/>
        <family val="2"/>
      </rPr>
      <t xml:space="preserve">, </t>
    </r>
    <r>
      <rPr>
        <b/>
        <sz val="11"/>
        <color rgb="FF1090E0"/>
        <rFont val="Calibri"/>
        <family val="2"/>
      </rPr>
      <t>sen</t>
    </r>
    <r>
      <rPr>
        <sz val="10"/>
        <color theme="1"/>
        <rFont val="Arial"/>
        <family val="2"/>
      </rPr>
      <t xml:space="preserve">, </t>
    </r>
    <r>
      <rPr>
        <b/>
        <sz val="11"/>
        <color rgb="FFA18072"/>
        <rFont val="Calibri"/>
        <family val="2"/>
      </rPr>
      <t>mdg</t>
    </r>
  </si>
  <si>
    <r>
      <rPr>
        <b/>
        <sz val="11"/>
        <color rgb="FFE16B16"/>
        <rFont val="Calibri"/>
        <family val="2"/>
      </rPr>
      <t>wbt</t>
    </r>
    <r>
      <rPr>
        <sz val="10"/>
        <color theme="1"/>
        <rFont val="Arial"/>
        <family val="2"/>
      </rPr>
      <t xml:space="preserve">, </t>
    </r>
    <r>
      <rPr>
        <b/>
        <sz val="11"/>
        <color rgb="FFAB4ABA"/>
        <rFont val="Calibri"/>
        <family val="2"/>
      </rPr>
      <t>plp</t>
    </r>
    <r>
      <rPr>
        <sz val="10"/>
        <color theme="1"/>
        <rFont val="Arial"/>
        <family val="2"/>
      </rPr>
      <t xml:space="preserve">, </t>
    </r>
    <r>
      <rPr>
        <b/>
        <sz val="11"/>
        <color rgb="FFA18072"/>
        <rFont val="Calibri"/>
        <family val="2"/>
      </rPr>
      <t>mdg</t>
    </r>
  </si>
  <si>
    <t>Development, Sprint 2 (4/21 - 5/16), ✍ Risk Register</t>
  </si>
  <si>
    <r>
      <rPr>
        <b/>
        <sz val="11"/>
        <color rgb="FF25B933"/>
        <rFont val="Calibri"/>
        <family val="2"/>
      </rPr>
      <t>americas</t>
    </r>
    <r>
      <rPr>
        <sz val="10"/>
        <color theme="1"/>
        <rFont val="Arial"/>
        <family val="2"/>
      </rPr>
      <t xml:space="preserve">, </t>
    </r>
    <r>
      <rPr>
        <b/>
        <sz val="11"/>
        <color rgb="FFE16B16"/>
        <rFont val="Calibri"/>
        <family val="2"/>
      </rPr>
      <t>wbt</t>
    </r>
    <r>
      <rPr>
        <sz val="10"/>
        <color theme="1"/>
        <rFont val="Arial"/>
        <family val="2"/>
      </rPr>
      <t xml:space="preserve">, </t>
    </r>
    <r>
      <rPr>
        <b/>
        <sz val="11"/>
        <color rgb="FF1090E0"/>
        <rFont val="Calibri"/>
        <family val="2"/>
      </rPr>
      <t>r2r</t>
    </r>
    <r>
      <rPr>
        <sz val="10"/>
        <color theme="1"/>
        <rFont val="Arial"/>
        <family val="2"/>
      </rPr>
      <t xml:space="preserve">, </t>
    </r>
    <r>
      <rPr>
        <b/>
        <sz val="11"/>
        <color rgb="FFD60800"/>
        <rFont val="Calibri"/>
        <family val="2"/>
      </rPr>
      <t>vertex</t>
    </r>
  </si>
  <si>
    <r>
      <rPr>
        <b/>
        <sz val="11"/>
        <color rgb="FF0388D1"/>
        <rFont val="Calibri"/>
        <family val="2"/>
      </rPr>
      <t>p2s</t>
    </r>
    <r>
      <rPr>
        <sz val="10"/>
        <color theme="1"/>
        <rFont val="Arial"/>
        <family val="2"/>
      </rPr>
      <t xml:space="preserve">, </t>
    </r>
    <r>
      <rPr>
        <b/>
        <sz val="11"/>
        <color rgb="FF1090E0"/>
        <rFont val="Calibri"/>
        <family val="2"/>
      </rPr>
      <t>sen</t>
    </r>
    <r>
      <rPr>
        <sz val="10"/>
        <color theme="1"/>
        <rFont val="Arial"/>
        <family val="2"/>
      </rPr>
      <t xml:space="preserve">, </t>
    </r>
    <r>
      <rPr>
        <b/>
        <sz val="11"/>
        <color rgb="FF9E97B9"/>
        <rFont val="Calibri"/>
        <family val="2"/>
      </rPr>
      <t>aps</t>
    </r>
  </si>
  <si>
    <r>
      <rPr>
        <b/>
        <sz val="11"/>
        <color rgb="FF415C4E"/>
        <rFont val="Calibri"/>
        <family val="2"/>
      </rPr>
      <t>cognitus</t>
    </r>
    <r>
      <rPr>
        <sz val="10"/>
        <color theme="1"/>
        <rFont val="Arial"/>
        <family val="2"/>
      </rPr>
      <t xml:space="preserve">, </t>
    </r>
    <r>
      <rPr>
        <b/>
        <sz val="11"/>
        <color rgb="FF1090E0"/>
        <rFont val="Calibri"/>
        <family val="2"/>
      </rPr>
      <t>sen</t>
    </r>
    <r>
      <rPr>
        <sz val="10"/>
        <color theme="1"/>
        <rFont val="Arial"/>
        <family val="2"/>
      </rPr>
      <t xml:space="preserve">, </t>
    </r>
    <r>
      <rPr>
        <b/>
        <sz val="11"/>
        <color rgb="FFDC08E7"/>
        <rFont val="Calibri"/>
        <family val="2"/>
      </rPr>
      <t>ot</t>
    </r>
    <r>
      <rPr>
        <sz val="10"/>
        <color theme="1"/>
        <rFont val="Arial"/>
        <family val="2"/>
      </rPr>
      <t xml:space="preserve">, </t>
    </r>
    <r>
      <rPr>
        <b/>
        <sz val="11"/>
        <color rgb="FFAB4ABA"/>
        <rFont val="Calibri"/>
        <family val="2"/>
      </rPr>
      <t>plp</t>
    </r>
  </si>
  <si>
    <r>
      <rPr>
        <b/>
        <sz val="11"/>
        <color rgb="FF1090E0"/>
        <rFont val="Calibri"/>
        <family val="2"/>
      </rPr>
      <t>sen</t>
    </r>
    <r>
      <rPr>
        <sz val="10"/>
        <color theme="1"/>
        <rFont val="Arial"/>
        <family val="2"/>
      </rPr>
      <t xml:space="preserve">, </t>
    </r>
    <r>
      <rPr>
        <b/>
        <sz val="11"/>
        <color rgb="FF415C4E"/>
        <rFont val="Calibri"/>
        <family val="2"/>
      </rPr>
      <t>cognitus</t>
    </r>
    <r>
      <rPr>
        <sz val="10"/>
        <color theme="1"/>
        <rFont val="Arial"/>
        <family val="2"/>
      </rPr>
      <t xml:space="preserve">, </t>
    </r>
    <r>
      <rPr>
        <b/>
        <sz val="11"/>
        <color rgb="FFAB4ABA"/>
        <rFont val="Calibri"/>
        <family val="2"/>
      </rPr>
      <t>plp</t>
    </r>
  </si>
  <si>
    <t>Kristin Grappone, Ashley Parker</t>
  </si>
  <si>
    <t>Ashley Parker, Kristin Grappone</t>
  </si>
  <si>
    <t xml:space="preserve">Corrections/updates implemented, one pending question for the SME, ready for SME Review  @Jenn Cooke  </t>
  </si>
  <si>
    <t xml:space="preserve">@Jenn Cooke  updates with feedback from 5/29 are complete  </t>
  </si>
  <si>
    <t xml:space="preserve">SB approved by Bruce and Edward 5.29.25  </t>
  </si>
  <si>
    <t xml:space="preserve">Four pending questions for the SME, changed Status to Ready for SME Review  @Jenn Cooke  </t>
  </si>
  <si>
    <t xml:space="preserve">SB approved by Bruce &amp; Edward 5.29.25  </t>
  </si>
  <si>
    <t>Mac Thomas</t>
  </si>
  <si>
    <t xml:space="preserve">@Jenn Cooke  ready for QA. *Requires additional guidance to show actual list. Currently results appear as " no results". Will adjust recording post SME meeting.  </t>
  </si>
  <si>
    <r>
      <rPr>
        <b/>
        <sz val="11"/>
        <color rgb="FFE16B16"/>
        <rFont val="Calibri"/>
        <family val="2"/>
      </rPr>
      <t>wbt</t>
    </r>
    <r>
      <rPr>
        <sz val="10"/>
        <color theme="1"/>
        <rFont val="Arial"/>
        <family val="2"/>
      </rPr>
      <t xml:space="preserve">, </t>
    </r>
    <r>
      <rPr>
        <b/>
        <sz val="11"/>
        <color rgb="FF0388D1"/>
        <rFont val="Calibri"/>
        <family val="2"/>
      </rPr>
      <t>p2s</t>
    </r>
    <r>
      <rPr>
        <sz val="10"/>
        <color theme="1"/>
        <rFont val="Arial"/>
        <family val="2"/>
      </rPr>
      <t xml:space="preserve">, </t>
    </r>
    <r>
      <rPr>
        <b/>
        <sz val="11"/>
        <color rgb="FFA18072"/>
        <rFont val="Calibri"/>
        <family val="2"/>
      </rPr>
      <t>mdg</t>
    </r>
  </si>
  <si>
    <t xml:space="preserve">Corrections/updates implemented, still pending functional Excel file for upload, changed status to Ready for SME Review  @Jenn Cooke  </t>
  </si>
  <si>
    <t xml:space="preserve">In development  @Jenn Cooke  </t>
  </si>
  <si>
    <t>Development, ✍ Risk Register, Sprint 6 (5/19 - 6/13)</t>
  </si>
  <si>
    <t xml:space="preserve">SB approved by Bruce 5.29.25  </t>
  </si>
  <si>
    <t>Ready for QRG draft</t>
  </si>
  <si>
    <r>
      <rPr>
        <b/>
        <sz val="11"/>
        <color rgb="FF1090E0"/>
        <rFont val="Calibri"/>
        <family val="2"/>
      </rPr>
      <t>r2r</t>
    </r>
    <r>
      <rPr>
        <sz val="10"/>
        <color theme="1"/>
        <rFont val="Arial"/>
        <family val="2"/>
      </rPr>
      <t xml:space="preserve">, </t>
    </r>
    <r>
      <rPr>
        <b/>
        <sz val="11"/>
        <color rgb="FF455963"/>
        <rFont val="Calibri"/>
        <family val="2"/>
      </rPr>
      <t>row</t>
    </r>
    <r>
      <rPr>
        <sz val="10"/>
        <color theme="1"/>
        <rFont val="Arial"/>
        <family val="2"/>
      </rPr>
      <t xml:space="preserve">, </t>
    </r>
    <r>
      <rPr>
        <b/>
        <sz val="11"/>
        <color rgb="FF006063"/>
        <rFont val="Calibri"/>
        <family val="2"/>
      </rPr>
      <t>ilt</t>
    </r>
    <r>
      <rPr>
        <sz val="10"/>
        <color theme="1"/>
        <rFont val="Arial"/>
        <family val="2"/>
      </rPr>
      <t xml:space="preserve">, </t>
    </r>
    <r>
      <rPr>
        <b/>
        <sz val="11"/>
        <color rgb="FFD60800"/>
        <rFont val="Calibri"/>
        <family val="2"/>
      </rPr>
      <t>vertex</t>
    </r>
  </si>
  <si>
    <r>
      <rPr>
        <b/>
        <sz val="11"/>
        <color rgb="FF455963"/>
        <rFont val="Calibri"/>
        <family val="2"/>
      </rPr>
      <t>row</t>
    </r>
    <r>
      <rPr>
        <sz val="10"/>
        <color theme="1"/>
        <rFont val="Arial"/>
        <family val="2"/>
      </rPr>
      <t xml:space="preserve">, </t>
    </r>
    <r>
      <rPr>
        <b/>
        <sz val="11"/>
        <color rgb="FFD60800"/>
        <rFont val="Calibri"/>
        <family val="2"/>
      </rPr>
      <t>vertex</t>
    </r>
    <r>
      <rPr>
        <sz val="10"/>
        <color theme="1"/>
        <rFont val="Arial"/>
        <family val="2"/>
      </rPr>
      <t xml:space="preserve">, </t>
    </r>
    <r>
      <rPr>
        <b/>
        <sz val="11"/>
        <color rgb="FF006063"/>
        <rFont val="Calibri"/>
        <family val="2"/>
      </rPr>
      <t>ilt</t>
    </r>
    <r>
      <rPr>
        <sz val="10"/>
        <color theme="1"/>
        <rFont val="Arial"/>
        <family val="2"/>
      </rPr>
      <t xml:space="preserve">, </t>
    </r>
    <r>
      <rPr>
        <b/>
        <sz val="11"/>
        <color rgb="FF1090E0"/>
        <rFont val="Calibri"/>
        <family val="2"/>
      </rPr>
      <t>r2r</t>
    </r>
  </si>
  <si>
    <t xml:space="preserve">@Bailey Petty   @Veronica Massey  VS QA complete with minor edits added. Ready for SME review. TY  </t>
  </si>
  <si>
    <t>Mary Beth Finigan, Bailey Petty</t>
  </si>
  <si>
    <t xml:space="preserve">@Bailey Petty   @Veronica Massey  VS QA complete and ready for SME review. TY  </t>
  </si>
  <si>
    <t>Mary Beth Finigan, Veronica Massey</t>
  </si>
  <si>
    <t xml:space="preserve">@Veronica Massey  I looked at this and I'm not quite sure how/what to update -any suggestions?  </t>
  </si>
  <si>
    <t>A2R CLRP Capital: Create Plan Item and Enter Financial and Labor Plan: Plan for Assets in Asset Planning Table</t>
  </si>
  <si>
    <t xml:space="preserve">@Bailey Petty  and  @Veronica Massey  VS QA complete and ready for SME review. TY  </t>
  </si>
  <si>
    <t xml:space="preserve">@Bailey Petty  TY.  @Veronica Massey  This along with all the other SIM SBs are ready for SME review and approval.  </t>
  </si>
  <si>
    <t>A2R CLRP Overhead: Project Approval Request Submission Stat With no Plan: Create Stat Item for Unplanned Work</t>
  </si>
  <si>
    <t xml:space="preserve">@Trish Cortez    @Steve Hile   FYI  @Veronica Massey  This is ready for  INT QA ! Proposed name change: Create and Submit Stat Item for Unplanned Work     SB Location:  Value Streams &gt; Acquire to Retire &gt; Capital Long Range Planning (CLRP) &gt; Overhead &gt; Project Approval Request Submission Stat With no Plan &gt; SBs  </t>
  </si>
  <si>
    <t>A2R CLRP Overhead:  Project Approval Request Submission Stat Project With no Plan: Updating project details as needed</t>
  </si>
  <si>
    <t>A2R CLRP Overhead: Project Approval Request Submission Stat Project With no Plan: Approvers</t>
  </si>
  <si>
    <t xml:space="preserve">@Veronica Massey   @Steve Hile     There's no test steps for this so not sure what we need to do for this one!  </t>
  </si>
  <si>
    <t>A2R CLRP Overhead: Project Approval Request Submission Stat Project With no Plan: Submit for approval</t>
  </si>
  <si>
    <t xml:space="preserve">Consolidated into  868dduyn9           Proposing Name Change to:  Create Stat Item for Unplanned Work   @Veronica Massey   @Steve Hile  </t>
  </si>
  <si>
    <t>A2R CLRP Overhead: Project Approval Request Submission Stat Project With no Plan: Basis of estimate</t>
  </si>
  <si>
    <t>A2R CLRP Overhead: Project Approval Request Submission Stat Project With no Plan: Proposed  Project/WBS Structure</t>
  </si>
  <si>
    <t>A2R CLRP Overhead: Project Approval Request Submission Stat Project With no Plan: Starting Approval Request</t>
  </si>
  <si>
    <t xml:space="preserve">Consolidated into  868dduyn9       Proposing Name Change to:  Create Stat Item for Unplanned Work   @Veronica Massey   @Steve Hile  </t>
  </si>
  <si>
    <r>
      <rPr>
        <b/>
        <sz val="11"/>
        <color rgb="FF1B5E20"/>
        <rFont val="Calibri"/>
        <family val="2"/>
      </rPr>
      <t>qrg</t>
    </r>
    <r>
      <rPr>
        <sz val="10"/>
        <color theme="1"/>
        <rFont val="Arial"/>
        <family val="2"/>
      </rPr>
      <t xml:space="preserve">, </t>
    </r>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E16B16"/>
        <rFont val="Calibri"/>
        <family val="2"/>
      </rPr>
      <t>wbt</t>
    </r>
  </si>
  <si>
    <t>868de3f7c</t>
  </si>
  <si>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1B5E20"/>
        <rFont val="Calibri"/>
        <family val="2"/>
      </rPr>
      <t>qrg</t>
    </r>
  </si>
  <si>
    <t>868de3f7d</t>
  </si>
  <si>
    <t>SUS Perform Maintenance: Service Orders: Service Order replicated to Apriso</t>
  </si>
  <si>
    <r>
      <rPr>
        <b/>
        <sz val="11"/>
        <color rgb="FFE16B16"/>
        <rFont val="Calibri"/>
        <family val="2"/>
      </rPr>
      <t>wbt</t>
    </r>
    <r>
      <rPr>
        <sz val="10"/>
        <color theme="1"/>
        <rFont val="Arial"/>
        <family val="2"/>
      </rPr>
      <t xml:space="preserve">, </t>
    </r>
    <r>
      <rPr>
        <b/>
        <sz val="11"/>
        <color rgb="FF1090E0"/>
        <rFont val="Calibri"/>
        <family val="2"/>
      </rPr>
      <t>sen</t>
    </r>
    <r>
      <rPr>
        <sz val="10"/>
        <color theme="1"/>
        <rFont val="Arial"/>
        <family val="2"/>
      </rPr>
      <t xml:space="preserve">, </t>
    </r>
    <r>
      <rPr>
        <b/>
        <sz val="11"/>
        <color rgb="FFE93D82"/>
        <rFont val="Calibri"/>
        <family val="2"/>
      </rPr>
      <t>sus</t>
    </r>
    <r>
      <rPr>
        <sz val="10"/>
        <color theme="1"/>
        <rFont val="Arial"/>
        <family val="2"/>
      </rPr>
      <t xml:space="preserve">, </t>
    </r>
    <r>
      <rPr>
        <b/>
        <sz val="11"/>
        <color rgb="FF1B5E20"/>
        <rFont val="Calibri"/>
        <family val="2"/>
      </rPr>
      <t>qrg</t>
    </r>
  </si>
  <si>
    <t>868de3f7e</t>
  </si>
  <si>
    <r>
      <rPr>
        <b/>
        <sz val="11"/>
        <color rgb="FFE93D82"/>
        <rFont val="Calibri"/>
        <family val="2"/>
      </rPr>
      <t>sus</t>
    </r>
    <r>
      <rPr>
        <sz val="10"/>
        <color theme="1"/>
        <rFont val="Arial"/>
        <family val="2"/>
      </rPr>
      <t xml:space="preserve">, </t>
    </r>
    <r>
      <rPr>
        <b/>
        <sz val="11"/>
        <color rgb="FF1B5E20"/>
        <rFont val="Calibri"/>
        <family val="2"/>
      </rPr>
      <t>qrg</t>
    </r>
    <r>
      <rPr>
        <sz val="10"/>
        <color theme="1"/>
        <rFont val="Arial"/>
        <family val="2"/>
      </rPr>
      <t xml:space="preserve">, </t>
    </r>
    <r>
      <rPr>
        <b/>
        <sz val="11"/>
        <color rgb="FF1090E0"/>
        <rFont val="Calibri"/>
        <family val="2"/>
      </rPr>
      <t>sen</t>
    </r>
    <r>
      <rPr>
        <sz val="10"/>
        <color theme="1"/>
        <rFont val="Arial"/>
        <family val="2"/>
      </rPr>
      <t xml:space="preserve">, </t>
    </r>
    <r>
      <rPr>
        <b/>
        <sz val="11"/>
        <color rgb="FFE16B16"/>
        <rFont val="Calibri"/>
        <family val="2"/>
      </rPr>
      <t>wbt</t>
    </r>
  </si>
  <si>
    <t>868de3f7g</t>
  </si>
  <si>
    <t>SUS Perform Maintenance: Service Orders: Service Order created in iMRO and replicated to S4</t>
  </si>
  <si>
    <r>
      <rPr>
        <b/>
        <sz val="11"/>
        <color rgb="FFE93D82"/>
        <rFont val="Calibri"/>
        <family val="2"/>
      </rPr>
      <t>sus</t>
    </r>
    <r>
      <rPr>
        <sz val="10"/>
        <color theme="1"/>
        <rFont val="Arial"/>
        <family val="2"/>
      </rPr>
      <t xml:space="preserve">, </t>
    </r>
    <r>
      <rPr>
        <b/>
        <sz val="11"/>
        <color rgb="FFE16B16"/>
        <rFont val="Calibri"/>
        <family val="2"/>
      </rPr>
      <t>wbt</t>
    </r>
    <r>
      <rPr>
        <sz val="10"/>
        <color theme="1"/>
        <rFont val="Arial"/>
        <family val="2"/>
      </rPr>
      <t xml:space="preserve">, </t>
    </r>
    <r>
      <rPr>
        <b/>
        <sz val="11"/>
        <color rgb="FF1B5E20"/>
        <rFont val="Calibri"/>
        <family val="2"/>
      </rPr>
      <t>qrg</t>
    </r>
    <r>
      <rPr>
        <sz val="10"/>
        <color theme="1"/>
        <rFont val="Arial"/>
        <family val="2"/>
      </rPr>
      <t xml:space="preserve">, </t>
    </r>
    <r>
      <rPr>
        <b/>
        <sz val="11"/>
        <color rgb="FF1090E0"/>
        <rFont val="Calibri"/>
        <family val="2"/>
      </rPr>
      <t>sen</t>
    </r>
  </si>
  <si>
    <t>868de3f7h</t>
  </si>
  <si>
    <r>
      <rPr>
        <b/>
        <sz val="11"/>
        <color rgb="FF1090E0"/>
        <rFont val="Calibri"/>
        <family val="2"/>
      </rPr>
      <t>sen</t>
    </r>
    <r>
      <rPr>
        <sz val="10"/>
        <color theme="1"/>
        <rFont val="Arial"/>
        <family val="2"/>
      </rPr>
      <t xml:space="preserve">, </t>
    </r>
    <r>
      <rPr>
        <b/>
        <sz val="11"/>
        <color rgb="FF1B5E20"/>
        <rFont val="Calibri"/>
        <family val="2"/>
      </rPr>
      <t>qrg</t>
    </r>
    <r>
      <rPr>
        <sz val="10"/>
        <color theme="1"/>
        <rFont val="Arial"/>
        <family val="2"/>
      </rPr>
      <t xml:space="preserve">, </t>
    </r>
    <r>
      <rPr>
        <b/>
        <sz val="11"/>
        <color rgb="FFE16B16"/>
        <rFont val="Calibri"/>
        <family val="2"/>
      </rPr>
      <t>wbt</t>
    </r>
    <r>
      <rPr>
        <sz val="10"/>
        <color theme="1"/>
        <rFont val="Arial"/>
        <family val="2"/>
      </rPr>
      <t xml:space="preserve">, </t>
    </r>
    <r>
      <rPr>
        <b/>
        <sz val="11"/>
        <color rgb="FFE93D82"/>
        <rFont val="Calibri"/>
        <family val="2"/>
      </rPr>
      <t>sus</t>
    </r>
  </si>
  <si>
    <t>868de3hzr</t>
  </si>
  <si>
    <r>
      <rPr>
        <b/>
        <sz val="11"/>
        <color rgb="FFE93D82"/>
        <rFont val="Calibri"/>
        <family val="2"/>
      </rPr>
      <t>sus</t>
    </r>
    <r>
      <rPr>
        <sz val="10"/>
        <color theme="1"/>
        <rFont val="Arial"/>
        <family val="2"/>
      </rPr>
      <t xml:space="preserve">, </t>
    </r>
    <r>
      <rPr>
        <b/>
        <sz val="11"/>
        <color rgb="FF1090E0"/>
        <rFont val="Calibri"/>
        <family val="2"/>
      </rPr>
      <t>sen</t>
    </r>
    <r>
      <rPr>
        <sz val="10"/>
        <color theme="1"/>
        <rFont val="Arial"/>
        <family val="2"/>
      </rPr>
      <t xml:space="preserve">, </t>
    </r>
    <r>
      <rPr>
        <b/>
        <sz val="11"/>
        <color rgb="FF1B5E20"/>
        <rFont val="Calibri"/>
        <family val="2"/>
      </rPr>
      <t>qrg</t>
    </r>
    <r>
      <rPr>
        <sz val="10"/>
        <color theme="1"/>
        <rFont val="Arial"/>
        <family val="2"/>
      </rPr>
      <t xml:space="preserve">, </t>
    </r>
    <r>
      <rPr>
        <b/>
        <sz val="11"/>
        <color rgb="FFE16B16"/>
        <rFont val="Calibri"/>
        <family val="2"/>
      </rPr>
      <t>wbt</t>
    </r>
  </si>
  <si>
    <t>868de3hzu</t>
  </si>
  <si>
    <t>868de3hzv</t>
  </si>
  <si>
    <t>868de3hzw</t>
  </si>
  <si>
    <r>
      <rPr>
        <b/>
        <sz val="11"/>
        <color rgb="FF1090E0"/>
        <rFont val="Calibri"/>
        <family val="2"/>
      </rPr>
      <t>sen</t>
    </r>
    <r>
      <rPr>
        <sz val="10"/>
        <color theme="1"/>
        <rFont val="Arial"/>
        <family val="2"/>
      </rPr>
      <t xml:space="preserve">, </t>
    </r>
    <r>
      <rPr>
        <b/>
        <sz val="11"/>
        <color rgb="FF1B5E20"/>
        <rFont val="Calibri"/>
        <family val="2"/>
      </rPr>
      <t>qrg</t>
    </r>
    <r>
      <rPr>
        <sz val="10"/>
        <color theme="1"/>
        <rFont val="Arial"/>
        <family val="2"/>
      </rPr>
      <t xml:space="preserve">, </t>
    </r>
    <r>
      <rPr>
        <b/>
        <sz val="11"/>
        <color rgb="FFE93D82"/>
        <rFont val="Calibri"/>
        <family val="2"/>
      </rPr>
      <t>sus</t>
    </r>
  </si>
  <si>
    <t>868de3hzy</t>
  </si>
  <si>
    <r>
      <rPr>
        <b/>
        <sz val="11"/>
        <color rgb="FF1B5E20"/>
        <rFont val="Calibri"/>
        <family val="2"/>
      </rPr>
      <t>qrg</t>
    </r>
    <r>
      <rPr>
        <sz val="10"/>
        <color theme="1"/>
        <rFont val="Arial"/>
        <family val="2"/>
      </rPr>
      <t xml:space="preserve">, </t>
    </r>
    <r>
      <rPr>
        <b/>
        <sz val="11"/>
        <color rgb="FFE16B16"/>
        <rFont val="Calibri"/>
        <family val="2"/>
      </rPr>
      <t>wbt</t>
    </r>
    <r>
      <rPr>
        <sz val="10"/>
        <color theme="1"/>
        <rFont val="Arial"/>
        <family val="2"/>
      </rPr>
      <t xml:space="preserve">, </t>
    </r>
    <r>
      <rPr>
        <b/>
        <sz val="11"/>
        <color rgb="FF1090E0"/>
        <rFont val="Calibri"/>
        <family val="2"/>
      </rPr>
      <t>sen</t>
    </r>
    <r>
      <rPr>
        <sz val="10"/>
        <color theme="1"/>
        <rFont val="Arial"/>
        <family val="2"/>
      </rPr>
      <t xml:space="preserve">, </t>
    </r>
    <r>
      <rPr>
        <b/>
        <sz val="11"/>
        <color rgb="FFE93D82"/>
        <rFont val="Calibri"/>
        <family val="2"/>
      </rPr>
      <t>sus</t>
    </r>
  </si>
  <si>
    <t xml:space="preserve">@Veronica Massey   @Bailey Petty  this QRG SB is ready for dev. TY  </t>
  </si>
  <si>
    <t>O2C Sales Orders: Create Sales Order: Create Sales Order</t>
  </si>
  <si>
    <t>O2C Sales Orders: Create Sales Order: Search for Sales Orders</t>
  </si>
  <si>
    <r>
      <rPr>
        <b/>
        <sz val="11"/>
        <color rgb="FF25B933"/>
        <rFont val="Calibri"/>
        <family val="2"/>
      </rPr>
      <t>americas</t>
    </r>
    <r>
      <rPr>
        <sz val="10"/>
        <color theme="1"/>
        <rFont val="Arial"/>
        <family val="2"/>
      </rPr>
      <t xml:space="preserve">, </t>
    </r>
    <r>
      <rPr>
        <b/>
        <sz val="11"/>
        <color rgb="FF1090E0"/>
        <rFont val="Calibri"/>
        <family val="2"/>
      </rPr>
      <t>r2r</t>
    </r>
    <r>
      <rPr>
        <sz val="10"/>
        <color theme="1"/>
        <rFont val="Arial"/>
        <family val="2"/>
      </rPr>
      <t xml:space="preserve">, </t>
    </r>
    <r>
      <rPr>
        <b/>
        <sz val="11"/>
        <color rgb="FF1B5E20"/>
        <rFont val="Calibri"/>
        <family val="2"/>
      </rPr>
      <t>qrg</t>
    </r>
  </si>
  <si>
    <r>
      <rPr>
        <b/>
        <sz val="11"/>
        <color rgb="FF25B933"/>
        <rFont val="Calibri"/>
        <family val="2"/>
      </rPr>
      <t>americas</t>
    </r>
    <r>
      <rPr>
        <sz val="10"/>
        <color theme="1"/>
        <rFont val="Arial"/>
        <family val="2"/>
      </rPr>
      <t xml:space="preserve">, </t>
    </r>
    <r>
      <rPr>
        <b/>
        <sz val="11"/>
        <color rgb="FF1B5E20"/>
        <rFont val="Calibri"/>
        <family val="2"/>
      </rPr>
      <t>qrg</t>
    </r>
    <r>
      <rPr>
        <sz val="10"/>
        <color theme="1"/>
        <rFont val="Arial"/>
        <family val="2"/>
      </rPr>
      <t xml:space="preserve">, </t>
    </r>
    <r>
      <rPr>
        <b/>
        <sz val="11"/>
        <color rgb="FF1090E0"/>
        <rFont val="Calibri"/>
        <family val="2"/>
      </rPr>
      <t>r2r</t>
    </r>
  </si>
  <si>
    <r>
      <rPr>
        <b/>
        <sz val="11"/>
        <color rgb="FF0F9D9F"/>
        <rFont val="Calibri"/>
        <family val="2"/>
      </rPr>
      <t>lean request</t>
    </r>
    <r>
      <rPr>
        <sz val="10"/>
        <color theme="1"/>
        <rFont val="Arial"/>
        <family val="2"/>
      </rPr>
      <t xml:space="preserve">, </t>
    </r>
    <r>
      <rPr>
        <b/>
        <sz val="11"/>
        <color rgb="FF1B5E20"/>
        <rFont val="Calibri"/>
        <family val="2"/>
      </rPr>
      <t>qrg</t>
    </r>
    <r>
      <rPr>
        <sz val="10"/>
        <color theme="1"/>
        <rFont val="Arial"/>
        <family val="2"/>
      </rPr>
      <t xml:space="preserve">, </t>
    </r>
    <r>
      <rPr>
        <b/>
        <sz val="11"/>
        <color rgb="FF0FF000"/>
        <rFont val="Calibri"/>
        <family val="2"/>
      </rPr>
      <t>ptp</t>
    </r>
  </si>
  <si>
    <r>
      <rPr>
        <b/>
        <sz val="11"/>
        <color rgb="FF1090E0"/>
        <rFont val="Calibri"/>
        <family val="2"/>
      </rPr>
      <t>sen</t>
    </r>
    <r>
      <rPr>
        <sz val="10"/>
        <color theme="1"/>
        <rFont val="Arial"/>
        <family val="2"/>
      </rPr>
      <t xml:space="preserve">, </t>
    </r>
    <r>
      <rPr>
        <b/>
        <sz val="11"/>
        <color rgb="FF0FF000"/>
        <rFont val="Calibri"/>
        <family val="2"/>
      </rPr>
      <t>ptp</t>
    </r>
    <r>
      <rPr>
        <sz val="10"/>
        <color theme="1"/>
        <rFont val="Arial"/>
        <family val="2"/>
      </rPr>
      <t xml:space="preserve">, </t>
    </r>
    <r>
      <rPr>
        <b/>
        <sz val="11"/>
        <color rgb="FFA18072"/>
        <rFont val="Calibri"/>
        <family val="2"/>
      </rPr>
      <t>mdg</t>
    </r>
  </si>
  <si>
    <t xml:space="preserve">5/7 - SB ready for QA
5/8 SG SB QA
5/15 - reviewed SB with Katie &amp; Ankine. Katie needs to provide a document number for the SIM, Ankine needs to let us know what type of document and who should be the approver for the SIM.
5/27 - Waiting on document number from Katie.
5/27 Katie responded to say she has an issue posting invoices in QS4 and it's a known issue since last week; when she's able she'll get it to us
</t>
  </si>
  <si>
    <t xml:space="preserve">5/13 - SB created. ready for QA, need a document # from SME with data in the system.
5/19 SG SB QA
5/23 SB fully signed off by Katie Draisen but then she realized we need a document number. 
5/27 Katie responded to say she has an issue posting invoices in QS4 and it's a known issue since last week; when she's able she'll get it to us
</t>
  </si>
  <si>
    <t xml:space="preserve">5/23- SB is ready for QA. Its actually different than the others.
5/23 SG SB QA; revised and ready for SME review
5/27 Katie responded to say she has an issue posting invoices in QS4 and it's a known issue since last week; when she's able she'll get it to us
</t>
  </si>
  <si>
    <t xml:space="preserve">5/23 - Same steps as the other Post SB's. Ready for QA
5/23 SG SB QA; ready for review
5/27 Katie responded to say she has an issue posting invoices in QS4 and it's a known issue since last week; when she's able she'll get it to us
</t>
  </si>
  <si>
    <t xml:space="preserve">5/23 - SB ready for QA. Same exact steps done in the other Parked Tax Adjustments SB's.
5/27 SG SB QA and sent back for light revision, Updates completed.
5/27 Katie responded to say she has an issue posting invoices in QS4 and it's a known issue since last week; when she's able she'll get it to us
</t>
  </si>
  <si>
    <t xml:space="preserve">5/9 - ready for QA
5/9 SG SB QA and sent back for light revision
5/21 Billy reviewed and approved SB
5/27 - SIM ready for QA. Will have to re-record once CRW is working in the system. It won't allow me to save. Recording updated.
5/27 SG sim QA and sent back for revisions
5/28 - Made revisions, sent back to SG; same on 6/2 with slight revision, SIM updated
6/2 sent to SMEs requesting review/signoff by EOD 6/5
</t>
  </si>
  <si>
    <r>
      <rPr>
        <b/>
        <sz val="11"/>
        <color rgb="FF1090E0"/>
        <rFont val="Calibri"/>
        <family val="2"/>
      </rPr>
      <t>sen</t>
    </r>
    <r>
      <rPr>
        <sz val="10"/>
        <color theme="1"/>
        <rFont val="Arial"/>
        <family val="2"/>
      </rPr>
      <t xml:space="preserve">, </t>
    </r>
    <r>
      <rPr>
        <b/>
        <sz val="11"/>
        <color rgb="FF1090E0"/>
        <rFont val="Calibri"/>
        <family val="2"/>
      </rPr>
      <t>r2r</t>
    </r>
    <r>
      <rPr>
        <sz val="10"/>
        <color theme="1"/>
        <rFont val="Arial"/>
        <family val="2"/>
      </rPr>
      <t xml:space="preserve">, </t>
    </r>
    <r>
      <rPr>
        <b/>
        <sz val="11"/>
        <color rgb="FFA18072"/>
        <rFont val="Calibri"/>
        <family val="2"/>
      </rPr>
      <t>mdg</t>
    </r>
  </si>
  <si>
    <t xml:space="preserve">SB Draft complete, changed status to Ready for QA  @Jenn Cooke  </t>
  </si>
  <si>
    <r>
      <rPr>
        <b/>
        <sz val="11"/>
        <color rgb="FFB40D7C"/>
        <rFont val="Calibri"/>
        <family val="2"/>
      </rPr>
      <t>dap</t>
    </r>
    <r>
      <rPr>
        <sz val="10"/>
        <color theme="1"/>
        <rFont val="Arial"/>
        <family val="2"/>
      </rPr>
      <t xml:space="preserve">, </t>
    </r>
    <r>
      <rPr>
        <b/>
        <sz val="11"/>
        <color rgb="FF0FF000"/>
        <rFont val="Calibri"/>
        <family val="2"/>
      </rPr>
      <t>ptp</t>
    </r>
    <r>
      <rPr>
        <sz val="10"/>
        <color theme="1"/>
        <rFont val="Arial"/>
        <family val="2"/>
      </rPr>
      <t xml:space="preserve">, </t>
    </r>
    <r>
      <rPr>
        <b/>
        <sz val="11"/>
        <color rgb="FF1B5E20"/>
        <rFont val="Calibri"/>
        <family val="2"/>
      </rPr>
      <t>qrg</t>
    </r>
    <r>
      <rPr>
        <sz val="10"/>
        <color theme="1"/>
        <rFont val="Arial"/>
        <family val="2"/>
      </rPr>
      <t xml:space="preserve">, </t>
    </r>
    <r>
      <rPr>
        <b/>
        <sz val="11"/>
        <color rgb="FF1090E0"/>
        <rFont val="Calibri"/>
        <family val="2"/>
      </rPr>
      <t>sen</t>
    </r>
  </si>
  <si>
    <r>
      <rPr>
        <b/>
        <sz val="11"/>
        <color rgb="FFA18072"/>
        <rFont val="Calibri"/>
        <family val="2"/>
      </rPr>
      <t>mdg</t>
    </r>
    <r>
      <rPr>
        <sz val="10"/>
        <color theme="1"/>
        <rFont val="Arial"/>
        <family val="2"/>
      </rPr>
      <t xml:space="preserve">, </t>
    </r>
    <r>
      <rPr>
        <b/>
        <sz val="11"/>
        <color rgb="FFAB4ABA"/>
        <rFont val="Calibri"/>
        <family val="2"/>
      </rPr>
      <t>plp</t>
    </r>
    <r>
      <rPr>
        <sz val="10"/>
        <color theme="1"/>
        <rFont val="Arial"/>
        <family val="2"/>
      </rPr>
      <t xml:space="preserve">, </t>
    </r>
    <r>
      <rPr>
        <b/>
        <sz val="11"/>
        <color rgb="FF1090E0"/>
        <rFont val="Calibri"/>
        <family val="2"/>
      </rPr>
      <t>sen</t>
    </r>
  </si>
  <si>
    <t xml:space="preserve">This looks great,  @Priscilla Holguin ! I hid the V/O and Practice Columns since this is a QRG SB and added Edward's name as the approver. This is now ready for SME review.   </t>
  </si>
  <si>
    <t>PTP Prod Ops: Prepare Shipment - SB</t>
  </si>
  <si>
    <t xml:space="preserve">This looks good,  @Emilie Martin  - I hid the V/O and Practice Mode columns since this is a QRG SB and deleted the final sentence from Demo mode since there won't be a Practice mode to complete. Sending this in for Alpha Review today.  </t>
  </si>
  <si>
    <t xml:space="preserve">5/ 27 - SB ready for QA
5/27 SG SB QA
</t>
  </si>
  <si>
    <t xml:space="preserve">5/27- SB ready for QA
5/27 SG SB QA
</t>
  </si>
  <si>
    <t xml:space="preserve">5/27 - SB ready for QA
5/27 SG SB QA
</t>
  </si>
  <si>
    <t xml:space="preserve">5/22 - SB is the same as Tax and Non-Taxable Post Parked Documents.
5/27 Katie responded to say she has an issue posting invoices in QS4 and it's a known issue since last week; when she's able she'll get it to us
</t>
  </si>
  <si>
    <t>Financial Accounting: Create and Manage Online Journal Entries</t>
  </si>
  <si>
    <t>Billing: Perform Fixed-Price Billing</t>
  </si>
  <si>
    <t>CLRP Overhead: Project Approval Request Submission Stat with Plan</t>
  </si>
  <si>
    <t>CLRP Overhead: Project Approval Request Submission Stat Project With no Plan</t>
  </si>
  <si>
    <t>Sales Orders: Create Sales Order</t>
  </si>
  <si>
    <t>Sales Orders: Validate Sales Order</t>
  </si>
  <si>
    <t>Sales Orders: Update Sales Order</t>
  </si>
  <si>
    <t>A/P &amp; Supply Chain: Expense Report Posting &amp; Errors</t>
  </si>
  <si>
    <t>A/P &amp; Supply Chain: Expense Report Analytics (Concur Reports)</t>
  </si>
  <si>
    <t xml:space="preserve">Supply Chain: PO Acknowledgement/Rejection </t>
  </si>
  <si>
    <t xml:space="preserve">Prod Ops: Production Kitting: Reconcile Inventory </t>
  </si>
  <si>
    <t>PS: Manage PCID for LRP, Proposal or Contract</t>
  </si>
  <si>
    <t>Tax Accounting: SAP/Vertex-Americas: US Sales/Use Tax Compliance/Report</t>
  </si>
  <si>
    <t>Billing: Perform Cost-Base Billing</t>
  </si>
  <si>
    <t>Billing: Perform Time &amp; Material Billing: Perform PBD Validation</t>
  </si>
  <si>
    <t>Billing: Generate and Attach Invoices: Manually Generate &amp; Attach Invoice Output</t>
  </si>
  <si>
    <t>Billing: Perform Fixed-Price Billing: Validate Order-Related Billing</t>
  </si>
  <si>
    <t>Billing: Work with Billing Documents: Reject Preliminary Billing Document (PBD)</t>
  </si>
  <si>
    <t>Billing: Perform Time &amp; Material Billing: Create PBD</t>
  </si>
  <si>
    <t>Billing: Perform BPMI Billing: BPMI Progress Payments</t>
  </si>
  <si>
    <t>Billing: Perform Cost-Based Billing: Reject PBD</t>
  </si>
  <si>
    <t>Tax Accounting: Defend Indirect Tax Audit: Sales and Use Taxes</t>
  </si>
  <si>
    <t>IPASS Trace: Search for Part or End Item Maintenance History – QRG</t>
  </si>
  <si>
    <t>Billing: Perform Billing with Financing: Performance Based Payments</t>
  </si>
  <si>
    <t>Billing: Transmit Invoices and Back-Up: Review Transmission Failures</t>
  </si>
  <si>
    <t>Billing: Perform Fixed-Price Billing: Remove Billing Block</t>
  </si>
  <si>
    <t>Controlled Tooling: Perishable Tooling: Set Min/Max Values</t>
  </si>
  <si>
    <t>Billing: Perform Fixed-Price Billing: Validate Bill Plan</t>
  </si>
  <si>
    <t>Billing: Perform Cost-Based Billing: Create PBD</t>
  </si>
  <si>
    <t>Billing: Perform Fixed-Price Billing: Reject PBD</t>
  </si>
  <si>
    <t>Billing: Generate and Attach Invoices: Automatically Generate Invoice Output</t>
  </si>
  <si>
    <t>Billing: Work with Billing Documents: Cancel Billing Document</t>
  </si>
  <si>
    <t>Billing: Perform Time &amp; Material Billing: Remove Billing Block</t>
  </si>
  <si>
    <t>Billing: Perform Fixed-Price Billing: Create PBD</t>
  </si>
  <si>
    <t>Billing: Perform Cost-Based Billing: Perform PBD Validation</t>
  </si>
  <si>
    <t>Billing: Perform Time &amp; Material Billing: Review Calculation Requests</t>
  </si>
  <si>
    <t>Billing: Perform Cost-Based Billing: Remove Billing Block</t>
  </si>
  <si>
    <t>Billing: Perform Billing with Financing: Advances</t>
  </si>
  <si>
    <t>Billing: Perform Time &amp; Material Billing: Reject PBD</t>
  </si>
  <si>
    <t>Billing: Perform Billing with Financing: Progress Payments</t>
  </si>
  <si>
    <t>Asset Management: Display Equipment: Display Location</t>
  </si>
  <si>
    <t>Billing: Perform Cost-Based Billing: Review Calculation Requests</t>
  </si>
  <si>
    <t>Billing: Perform Fixed-Price Billing: Validate Delivery</t>
  </si>
  <si>
    <t>Controlled Tooling: Request to Scrap an Asset</t>
  </si>
  <si>
    <t>Asset Management: Display Equipment: Display Equipment</t>
  </si>
  <si>
    <t>Supply Chain: Supplier Master Data Update Process- OL</t>
  </si>
  <si>
    <t>Asset Management: Asset Acquisition SAP and PIEE Interface: Register UII in PIEE</t>
  </si>
  <si>
    <t>Billing: Perform Cost-Based Billing: Create Invoice</t>
  </si>
  <si>
    <t>Billing: Perform Fixed-Price Billing: Perform PBD Validation</t>
  </si>
  <si>
    <t>Financial Accounting: Process Open Items and Manage Periods: Open New Periods</t>
  </si>
  <si>
    <t>Tax Accounting: Withholding Tax Payables Collection: Post Outgoing Payments</t>
  </si>
  <si>
    <t>CLRP Overhead: Approval Workflow: Approval Request Outlook Notification</t>
  </si>
  <si>
    <t>CLRP Overhead: Approval Workflow: Approval Request in My Inbox</t>
  </si>
  <si>
    <t>CLRP Overhead: Approval Workflow: Review Request Details</t>
  </si>
  <si>
    <t>CLRP Overhead: Approval Workflow: Approve Request</t>
  </si>
  <si>
    <t>CLRP Overhead: Approval Workflow: Reject Request</t>
  </si>
  <si>
    <t>CLRP Overhead: Approval Workflow: Put Request on Hold</t>
  </si>
  <si>
    <t>CLRP Overhead: Approval Workflow: Return Request to Requestor</t>
  </si>
  <si>
    <t>CLRP Overhead: Project Approval Request Submission Non-Stat Emergent: Approvers</t>
  </si>
  <si>
    <t>CLRP Overhead: Project Approval Request Submission Stat Emergent: Approvers</t>
  </si>
  <si>
    <t>CLRP Overhead: Upload Plan Items in Bulk: Bulk Upload Portfolio Items</t>
  </si>
  <si>
    <t>CLRP Overhead: Upload Plan Items in Bulk: Bulk Upload Financial/Capacity</t>
  </si>
  <si>
    <t>CLRP Capital: Upload Plan Items in Bulk: Bulk Upload Portfolio Items</t>
  </si>
  <si>
    <t>CLRP Capital: Upload Plan Items in Bulk: Bulk Upload Financial/Capacity</t>
  </si>
  <si>
    <t>CLRP Capital: Project Approval Request Submission: Starting Approval Request</t>
  </si>
  <si>
    <t>CLRP Capital: Project Approval Request Submission: Approvers</t>
  </si>
  <si>
    <t>CLRP Capital: Project Approval Request Submission: Basis of estimate</t>
  </si>
  <si>
    <t>CLRP Capital: Project Approval Request Submission: Submit for approval</t>
  </si>
  <si>
    <t>CLRP Capital: Post Approval Request Automations: Asset Shell Creation</t>
  </si>
  <si>
    <t>Asset Accounting: Software Licenses Maintain: Maintain Master Data</t>
  </si>
  <si>
    <t>Asset Accounting: Software Licenses Maintain: Maintain Communications Parameters</t>
  </si>
  <si>
    <t>CLRP: EPPM Administrative Tasks: Updating Maintenance Tables and Dropdown Menus</t>
  </si>
  <si>
    <t>CLRP: EPPM Administrative Tasks: Update Templates and Validations</t>
  </si>
  <si>
    <t>CLRP Overhead: Prioritize Plan Items Inputs: Review Program/Org Affordability</t>
  </si>
  <si>
    <t>CLRP Overhead: Prioritize Plan Items Inputs: Review LOB/FA affordability</t>
  </si>
  <si>
    <t>CLRP Overhead: Prioritize Plan Items Inputs: Submit Plan Items to BA</t>
  </si>
  <si>
    <t>CLRP Overhead: Prioritize Plan Items Inputs: Submit Plan Items to LOB/FA</t>
  </si>
  <si>
    <t>CLRP Overhead: Managing Project Performance: Monthly Workflow Work Item</t>
  </si>
  <si>
    <t>CLRP Overhead: Managing Project Performance: Updating PM EAC</t>
  </si>
  <si>
    <t>CLRP Overhead: Managing Project Performance: Updating Schedule Dates</t>
  </si>
  <si>
    <t>CLRP Overhead: Managing Project Performance: Updating Project Structure</t>
  </si>
  <si>
    <t>CLRP Overhead: Managing Project Performance: Work Item Tasks</t>
  </si>
  <si>
    <t>CLRP Overhead: Managing Project Performance: Work Item Completion</t>
  </si>
  <si>
    <t>CLRP Capital: Prioritize Plan Items Inputs: Review Program/Org Affordability</t>
  </si>
  <si>
    <t>CLRP Capital: Prioritize Plan Items Inputs: Review LOB/FA affordability</t>
  </si>
  <si>
    <t>CLRP Capital: Prioritize Plan Items Inputs: Submit Plan Items to BA</t>
  </si>
  <si>
    <t>CLRP Capital: Prioritize Plan Items Inputs: Submit Plan Items to LOB/FA</t>
  </si>
  <si>
    <t>CLRP Capital: Managing Project Performance: Monthly Workflow Work Item</t>
  </si>
  <si>
    <t>CLRP Capital: Managing Project Performance: Updating PM EAC</t>
  </si>
  <si>
    <t>CLRP Capital: Managing Project Performance: Updating Schedule Dates</t>
  </si>
  <si>
    <t>CLRP Capital: Managing Project Performance: Updating Project Structure</t>
  </si>
  <si>
    <t>CLRP Capital: Managing Project Performance: Updating Asset Class Table</t>
  </si>
  <si>
    <t>CLRP Capital: Managing Project Performance: Work Item Tasks</t>
  </si>
  <si>
    <t>CLRP Capital: Managing Project Performance: Work Item Completion</t>
  </si>
  <si>
    <t>CLRP Capital: Project Closeout: Initiating Capital Asset Closeout Process</t>
  </si>
  <si>
    <t>CLRP Capital: Project Closeout: Completing MACRs Questionnaire</t>
  </si>
  <si>
    <t>CLRP Capital: Project Closeout: Marking Asset Ready for Intended use</t>
  </si>
  <si>
    <t>CLRP Capital: Project Closeout: Capitalization Request - Capital Planner</t>
  </si>
  <si>
    <t>CLRP Capital: Project Closeout: Approving / Rejecting Capitalization Request</t>
  </si>
  <si>
    <t>CLRP Capital: Project Closeout: Capitalization Request - GFS Accounting</t>
  </si>
  <si>
    <t>CLRP Capital: Project Closeout: Reviewing Closeout Dashboard</t>
  </si>
  <si>
    <t>CLRP Capital: Project Closeout: Reviewing Settlement Rules</t>
  </si>
  <si>
    <t>CLRP Capital: Change Request Workflow: Change Request Approval Workflow</t>
  </si>
  <si>
    <t>CLRP Overhead: Manage Plan Financials: Updating item Including Schedule Dates</t>
  </si>
  <si>
    <t>CLRP Overhead: Manage Plan Financials: Confirming Workflow Completion</t>
  </si>
  <si>
    <t>CLRP Capital: Change Request Workflow: Change Request Approval Automations</t>
  </si>
  <si>
    <t>AR: Contact Customer to Collect Cash: Correspond with Customer to Correct</t>
  </si>
  <si>
    <t>CLRP Capital: Manage Plan Financials: Monthly Capital Workflow</t>
  </si>
  <si>
    <t>CLRP Capital: Manage Plan Financials: Updating item including schedule dates</t>
  </si>
  <si>
    <t>CLRP Capital: Manage Plan Financials: Confirming Workflow Completion</t>
  </si>
  <si>
    <t>CLRP Capital: Approval Workflow: Approval Request Outlook Notification</t>
  </si>
  <si>
    <t>CLRP Capital: Approval Workflow: Approval Request in My Inbox</t>
  </si>
  <si>
    <t>CLRP Capital: Approval Workflow: Review Request Details</t>
  </si>
  <si>
    <t>CLRP Capital: Approval Workflow: Approve Request</t>
  </si>
  <si>
    <t>CLRP Capital: Approval Workflow: Reject Request</t>
  </si>
  <si>
    <t>CLRP Capital: Approval Workflow: Put Request on Hold</t>
  </si>
  <si>
    <t>CLRP Capital: Approval Workflow: Return Request to Requestor</t>
  </si>
  <si>
    <t>AR: Monitor Payments &amp; Status: Review Dispute and Determine Corrective Action</t>
  </si>
  <si>
    <t>AR: Monitor Payments &amp; Status: Monitor Payment Due Dates</t>
  </si>
  <si>
    <t>AR: Monitor Payments &amp; Status: Monitor Status</t>
  </si>
  <si>
    <t>Prod Ops: Inbound Delivery Created- SB</t>
  </si>
  <si>
    <t>Prod Ops: Notification to Import Controls to Resolve- SB</t>
  </si>
  <si>
    <t>AR: Work with Unapplied Cash: Automatically Record Unapplied Cash</t>
  </si>
  <si>
    <t>AR: Dispute Management: Perform Offsets</t>
  </si>
  <si>
    <t>AR: Dispute Management: Refund Customer Payments</t>
  </si>
  <si>
    <t>AR: Dispute Management: Perform Write-Offs</t>
  </si>
  <si>
    <t>AR: Dispute Management: Perform Cash Un-application/Re-application</t>
  </si>
  <si>
    <t>AR: Apply Cash: Review Incoming Payment</t>
  </si>
  <si>
    <t>AR: Apply Cash: Receive Payment</t>
  </si>
  <si>
    <t>Prod Ops: Demand Authorization Received (PD, PMI, MPS, Safety Stock)- SB</t>
  </si>
  <si>
    <t>Asset Management: Print Custom Property Tags</t>
  </si>
  <si>
    <t>Perform Maintenance: Service Orders: Replicate Service Order to Apriso</t>
  </si>
  <si>
    <t>Perform Maintenance: Service Orders: Log Labor in Apriso</t>
  </si>
  <si>
    <t>Asset Management: Asset Transfers: Indicate Record Should be Unembedded</t>
  </si>
  <si>
    <t>Asset Management: Asset Transfers: Include Entire Hierarchy</t>
  </si>
  <si>
    <t>Sales Orders: Create Sales Order: Create Sales Order</t>
  </si>
  <si>
    <t>Tax Accounting: Defend Indirect Tax Audit: Business License and Privilege Taxes</t>
  </si>
  <si>
    <t>Tax Accounting: Indirect Taxes Defend Audit: Audit Follow-Up Requests - Step 4</t>
  </si>
  <si>
    <t>Sales Orders: Create Sales Order: Search for Sales Orders</t>
  </si>
  <si>
    <t xml:space="preserve">MCE: Display Purchase Orders </t>
  </si>
  <si>
    <t>Product Costing: Intro to PMMO</t>
  </si>
  <si>
    <t>Prod Ops: Create Manual Outbound Delivery for Services or Supplies</t>
  </si>
  <si>
    <t>Prod Ops: Manage Exception Message 20 in SAP S/4HANA</t>
  </si>
  <si>
    <t>Metrology: IndySoft: Rejections</t>
  </si>
  <si>
    <t>SCDS: Theory &amp; Tool Use: Navigate a Profile</t>
  </si>
  <si>
    <t>Metrology: IndySoft Overview: Process Flow</t>
  </si>
  <si>
    <t>Controlled Tooling: Hard/ Durable Tooling: Adjust Maintenance Cycles as Needed</t>
  </si>
  <si>
    <t>Controlled Tooling: Perishable Tooling: Update Inventory</t>
  </si>
  <si>
    <t>Obsolescence Management: Using CDATS Part 2: Obtain Market Data</t>
  </si>
  <si>
    <t>Obsolescence Management: Using CDATS Part 1: Unmask</t>
  </si>
  <si>
    <t>Asset Management: Disposition Equipment Self-Service: Accept Request</t>
  </si>
  <si>
    <t>Metrology: IndySoft: Asset Receiving</t>
  </si>
  <si>
    <t>Metrology: Limitation Requests: Request Limitation Approval from Customer</t>
  </si>
  <si>
    <t>Asset Management: Disposition Equipment Self-Service: Reject Request</t>
  </si>
  <si>
    <t>SCDS: Theory &amp; Tool Use: Create a Profile</t>
  </si>
  <si>
    <t>Obsolescence Management: Using CDATS Part 1: Review BOM</t>
  </si>
  <si>
    <t>Asset Management: Equipment Disposition: Retire by Sale</t>
  </si>
  <si>
    <t>Supplier Quality: Display List of all Approval Codes in the System</t>
  </si>
  <si>
    <t>Metrology: IndySoft: External Vendors: Vendor Process</t>
  </si>
  <si>
    <t>Tax Accounting: Manage Global Tax Provision: Generate R&amp;D Reports</t>
  </si>
  <si>
    <t>Metrology: IndySoft: Quality Controls: Quality Event</t>
  </si>
  <si>
    <t>Asset Accounting: Retire Assets: Record Asset as Lost</t>
  </si>
  <si>
    <t>Accounts Payable: Review Bank File Transmissions for Error Messages</t>
  </si>
  <si>
    <t>Asset Accounting: Retire Assets: Perform Asset Casualty Loss</t>
  </si>
  <si>
    <t>Asset Management: Disposition Equipment Self-Service: Restructure Hierarchy</t>
  </si>
  <si>
    <t>Asset Management: Approve, Edit, or Reject a Loss Report: Approve Request</t>
  </si>
  <si>
    <t>Metrology: Metrology and Calibration Troubleshooting: Metrology Contact List</t>
  </si>
  <si>
    <t>Asset Management: Approve, Edit, or Reject a Loss Report: Return Request</t>
  </si>
  <si>
    <t>Product Costing: Reporting: Pegging Assignments History Report</t>
  </si>
  <si>
    <t>Billing: Confirm Billing Eligibility: Validate Contract and/or Sales Order</t>
  </si>
  <si>
    <t>Asset Management: Disposition an Asset Prepare a Loss Report: Submit Request</t>
  </si>
  <si>
    <t>Supplier Quality: Create New Approval Codes</t>
  </si>
  <si>
    <t>Asset Management: Asset Transfer Records: Indicate Record Should be Unembedded</t>
  </si>
  <si>
    <t>Metrology: Metrology and Calibration Troubleshooting: Metrology User Training</t>
  </si>
  <si>
    <t>Asset Management: Disposition Equipment Self-Service: Attach Document</t>
  </si>
  <si>
    <t>Obsolescence Management: Using CDATS Part 3: Run Impact Assessments</t>
  </si>
  <si>
    <t>Metrology: IndySoft: Partial Calibrate (Interim) Event</t>
  </si>
  <si>
    <t>Supply Chain: Create LEAN Requisition</t>
  </si>
  <si>
    <t>Product Costing: Reporting: Pegging Assignments with Costs</t>
  </si>
  <si>
    <t>Supply Chain: Select &amp;/or Group PRs for Sourcing Event</t>
  </si>
  <si>
    <t>Metrology: IndySoft: Risk Identification Notices</t>
  </si>
  <si>
    <t>Obsolescence Management: Enter Spares Impacts</t>
  </si>
  <si>
    <t>Tax Accounting: Manage Business Licenses: Gather Asset Class Data by Location</t>
  </si>
  <si>
    <t>Product Costing: Reporting: Inventory Report</t>
  </si>
  <si>
    <t>Asset Management: Approve, Edit, or Reject a Loss Report: Review Request</t>
  </si>
  <si>
    <t>Asset Management: Equipment Disposition: Retire by Abandonment</t>
  </si>
  <si>
    <t>Supplier Quality: Change Quality Note in ZQUAL</t>
  </si>
  <si>
    <t>Asset Management: Approve, Edit, or Reject a Loss Report: Approve Signatures</t>
  </si>
  <si>
    <t>SCDS: Theory &amp; Tool Use: Display Facilities View</t>
  </si>
  <si>
    <t>Asset Management: Change Equipment: Report to PIEE</t>
  </si>
  <si>
    <t>Metrology: IndySoft: Return to Customer</t>
  </si>
  <si>
    <t>Asset Management: Review a Loss Report: Update Requests</t>
  </si>
  <si>
    <t>Asset Management: Disposition Equipment Self-Service: Close Request</t>
  </si>
  <si>
    <t>Supply Chain: Supplier User 2FA Setup Process</t>
  </si>
  <si>
    <t>Asset Management: Approve, Edit, or Reject a Loss Report: Reject Request</t>
  </si>
  <si>
    <t>Obsolescence Management: Using CDATS Part 1: Load BOM</t>
  </si>
  <si>
    <t>Product Costing: Reporting: Breakpoint Report</t>
  </si>
  <si>
    <t>SCDS: Theory &amp; Tool Use: Run Legacy Maturity Model</t>
  </si>
  <si>
    <t>SCDS: Theory &amp; Tool Use: View Resource Allocation</t>
  </si>
  <si>
    <t>Billing: Post Invoice: Release Billing Document for AR Posting</t>
  </si>
  <si>
    <t>Supply Chain: Initiate Sourcing Event Based on PR</t>
  </si>
  <si>
    <t>Asset Management: Preparing for an Equipment Transfer: Unembed Record</t>
  </si>
  <si>
    <t>Asset Accounting: Retire Assets: Perform Return to Vendor</t>
  </si>
  <si>
    <t>Product Costing: Manage Exceptions: Create Exception WBS Element</t>
  </si>
  <si>
    <t>Asset Management: Inventory Counts: Perform Physical Inventory</t>
  </si>
  <si>
    <t>Accounts Payable: Request Recurring Invoice Setup</t>
  </si>
  <si>
    <t>Asset Accounting: Retire Assets: Perform Asset Donation</t>
  </si>
  <si>
    <t>Asset Management: Preparing for an Equipment Transfer: Update Hierarchy</t>
  </si>
  <si>
    <t>Supply Chain: Expedited Profile Process</t>
  </si>
  <si>
    <t>Supplier Quality: Remove New Quality Note in ZQUAL</t>
  </si>
  <si>
    <t>Metrology: IndySoft: Repairs</t>
  </si>
  <si>
    <t>Asset Management: Approve, Edit, or Reject a Loss Report: Edit Request</t>
  </si>
  <si>
    <t>Metrology: Limitation Requests: Metrology-Initiated Limitation Request</t>
  </si>
  <si>
    <t>Asset Management: Disposition Equipment Self-Service: Create Request</t>
  </si>
  <si>
    <t>Asset Management: Create Equipment Record 1 - General Data and Location</t>
  </si>
  <si>
    <t>Asset Management: Equipment Disposition: Retire by Scrap</t>
  </si>
  <si>
    <t>Product Costing: Reporting: Cost Shift Report</t>
  </si>
  <si>
    <t>Asset Management: Inventory Counts: Analyze Results</t>
  </si>
  <si>
    <t>Asset Management: Approve, Edit, or Reject a Loss Report: Identify Signatories</t>
  </si>
  <si>
    <t>Asset Management: Review a Custodian Transfer - Cancel Custodian Transfer</t>
  </si>
  <si>
    <t>Asset Management: Disposition Equipment Self-Service: Edit Request</t>
  </si>
  <si>
    <t>Tax Accounting: Manage Business Licenses: Gather Gross Receipts by Jurisdiction</t>
  </si>
  <si>
    <t>Asset Management: Review a Loss Report: Upload Additional Attachments</t>
  </si>
  <si>
    <t>SCDS: Theory &amp; Tool Use: Overview</t>
  </si>
  <si>
    <t>SCDS: Theory &amp; Tool Use: Display Outputs</t>
  </si>
  <si>
    <t>Product Costing: Reporting: Current Pegging Assignments Report</t>
  </si>
  <si>
    <t>Billing: Confirm Billing Eligibility: Determine Billing Schedule</t>
  </si>
  <si>
    <t>SCDS: Theory &amp; Tool Use: Display Activity View</t>
  </si>
  <si>
    <t>Billing: Post Invoice: Invoice Posts</t>
  </si>
  <si>
    <t>Asset Management: Inventory Counts: Perform Physical Inventory Reconciliation</t>
  </si>
  <si>
    <t>SCDS: Theory &amp; Tool Use: Display Capability View</t>
  </si>
  <si>
    <t>SCDS: Theory &amp; Tool Use: Review Technologies Page</t>
  </si>
  <si>
    <t>Metrology: IndySoft: Limitations</t>
  </si>
  <si>
    <t>SCDS: Theory &amp; Tool Use: Enter Requirements</t>
  </si>
  <si>
    <t>Metrology: Limitation Requests: Customer-Initiated Limitation Request</t>
  </si>
  <si>
    <t>Metrology: IndySoft: Quality Controls: Peer Reviews</t>
  </si>
  <si>
    <t>Obsolescence Management: Using CDATS Part 3: Run Health Assessments</t>
  </si>
  <si>
    <t>Metrology: IndySoft: Lab Transfers</t>
  </si>
  <si>
    <t>Metrology: IndySoft: Holds</t>
  </si>
  <si>
    <t>Metrology: IndySoft Overview: Views</t>
  </si>
  <si>
    <t>Metrology: IndySoft: Procedure Development and Approval</t>
  </si>
  <si>
    <t>Product Costing: Reporting: Actual Cost Rollup Report</t>
  </si>
  <si>
    <t>Metrology: IndySoft: Calibration Process</t>
  </si>
  <si>
    <t>Asset Management: Change Equipment: Change Equipment</t>
  </si>
  <si>
    <t>Metrology: IndySoft: Asset Creation Records: Approve New Asset Creation</t>
  </si>
  <si>
    <t>Billing: Post Invoice: Send Notification of Unposted Invoice</t>
  </si>
  <si>
    <t>Billing: Post Invoice: Manually Post Invoice to AR</t>
  </si>
  <si>
    <t>Asset Management: Review a Custodian Transfer: Update Record Data</t>
  </si>
  <si>
    <t>Supply Chain: Qualify Supplier Process</t>
  </si>
  <si>
    <t>Metrology: Calibration Request (Exit): Request Exit Calibration</t>
  </si>
  <si>
    <t>Supply Chain: Submit Request in LEAN Catalog</t>
  </si>
  <si>
    <t>Asset Management: Equipment Disposition Notifications: Include Hierarchy</t>
  </si>
  <si>
    <t>Metrology: IndySoft: Asset Creation Records: Modify Existing Asset Record</t>
  </si>
  <si>
    <t>MCE: Display Purchase Info Records (RFQ)</t>
  </si>
  <si>
    <t>Asset Accounting: Retire Assets: Perform Asset Scrapping</t>
  </si>
  <si>
    <t>Controlled Tooling: Perishable Tooling: Close Out Work Order</t>
  </si>
  <si>
    <t>Controlled Tooling: Perishable Tooling: Create Work Order</t>
  </si>
  <si>
    <t>Asset Accounting: Retire Assets: Review Changes Remove Asset</t>
  </si>
  <si>
    <t>Controlled Tooling: Hard/ Durable Tooling: Inspection: Update Inspection Records</t>
  </si>
  <si>
    <t>Supply Chain: Update MCE Estimates with Sourcing Event Data or Contract Data</t>
  </si>
  <si>
    <t>Asset Management: Disposition Equipment Self-Service: Update Request Data</t>
  </si>
  <si>
    <t>Supplier Quality: Add New Quality Note in ZQUAL</t>
  </si>
  <si>
    <t>Supply Chain: Process Supplier Onboarding</t>
  </si>
  <si>
    <t>Supply Chain: Existing Supplier Check Process</t>
  </si>
  <si>
    <t>Product Costing: Reporting: Cost Distribution Report</t>
  </si>
  <si>
    <t>Metrology: Limitation Requests: Review Limitation Request from Customer</t>
  </si>
  <si>
    <t>Supply Chain: Supplier Inactivation</t>
  </si>
  <si>
    <t>Asset Management: Creating a Custodian Transfer: Include Entire Hierarchy</t>
  </si>
  <si>
    <t>Obsolescence Management: Using CDATS Part 2: View Alert Console</t>
  </si>
  <si>
    <t>SCDS: Theory &amp; Tool Use: Run SCDS DCAM Model</t>
  </si>
  <si>
    <t>Asset Accounting: Retire Assets: Perform Asset Abandonment</t>
  </si>
  <si>
    <t>SCDS: Theory &amp; Tool Use: Display Team View</t>
  </si>
  <si>
    <t>Billing: Confirm Billing Eligibility: Verify Delivery/Milestone Complete</t>
  </si>
  <si>
    <t>Metrology: IndySoft: Calibration Event: Calibrations</t>
  </si>
  <si>
    <t>Asset Management: Asset Transfer Records: Indicate Record Should be Embedded</t>
  </si>
  <si>
    <t>Obsolescence Management: Using CDATS Part 2: Resolve Parts without Market Data</t>
  </si>
  <si>
    <t>Accounts Payable: Report/Dashboard of Unvouchered ERS Receipts</t>
  </si>
  <si>
    <t>Accounts Payable: Review Banking Expedite Request</t>
  </si>
  <si>
    <t>Accounts Payable: Approve Expedite Request</t>
  </si>
  <si>
    <t>Accounts Payable: Reject Expedite Request</t>
  </si>
  <si>
    <t>Accounts Payable: Manually Pay/Clear Invoice &amp; Liquidation</t>
  </si>
  <si>
    <t>Accounts Payable: Review Proposal &amp; Block Payment</t>
  </si>
  <si>
    <t>Accounts Payable: Revise Payment Proposal</t>
  </si>
  <si>
    <t>Accounts Payable: Review Hedge Data &amp; Send to Treasury</t>
  </si>
  <si>
    <t>Accounts Payable: Review Clearing Report &amp; Determine Necessary Actions</t>
  </si>
  <si>
    <t>Accounts Payable: Post Payments/Clearings &amp; Other Reports</t>
  </si>
  <si>
    <t>Accounts Payable: Extract Payment Exceptions from Fiori</t>
  </si>
  <si>
    <t>Accounts Payable: Take Corrective Action (Invoice Processor)</t>
  </si>
  <si>
    <t>Accounts Payable: Run Payment Register &amp; Other Reports</t>
  </si>
  <si>
    <t>Accounts Payable: Make Payment &amp; Add Details to Document</t>
  </si>
  <si>
    <t>Accounts Payable: Review Unclaimed Property Dashboard for Uncashed Check</t>
  </si>
  <si>
    <t>Accounts Payable: Investigate/Take Corrective Action/Add Notes</t>
  </si>
  <si>
    <t>Accounts Payable: Extract Check Data for Escheatment</t>
  </si>
  <si>
    <t>Accounts Payable: Submit Request to Pay Appropriate State</t>
  </si>
  <si>
    <t>Accounts Payable: Review Supplier Refunds (Display PO)</t>
  </si>
  <si>
    <t>Accounts Payable: Identify Supplier Refunds</t>
  </si>
  <si>
    <t>Accounts Payable: Create Credit Memo w/Charging Direction from SALT</t>
  </si>
  <si>
    <t>Accounts Payable: Upload Refund to S/4HANA</t>
  </si>
  <si>
    <t>Accounts Payable: Clear Credit Memo Against Lockbox GL</t>
  </si>
  <si>
    <t>Accounts Payable: Liquidate the Refund</t>
  </si>
  <si>
    <t>Accounts Payable: Continue Research</t>
  </si>
  <si>
    <t>Obsolescence Management: Using CDATS Part 1: What is CDATS?</t>
  </si>
  <si>
    <t>Accounts Payable: Print/Display Bank Statement/Reconciliation Report</t>
  </si>
  <si>
    <t>Accounts Payable: Post Corrections and/or Reversals (Reverse Document)</t>
  </si>
  <si>
    <t>Accounts Payable: File Approved Reconciliation Report</t>
  </si>
  <si>
    <t>Accounts Payable: Validate LQ%, DP%, SPI, Bill/No Bill</t>
  </si>
  <si>
    <t>Accounts Payable: Analyst Review of VIM Status for Eligible for Advance Value</t>
  </si>
  <si>
    <t>Accounts Payable: Header vs. Line-Item Financing</t>
  </si>
  <si>
    <t>Accounts Payable: Approve the Down Payment Invoice</t>
  </si>
  <si>
    <t>Accounts Payable: Post Down Payment</t>
  </si>
  <si>
    <t>Financial Accounting: Revenue Recognition: Contract Review Workbook (CRW Setup)</t>
  </si>
  <si>
    <t>Financial Accounting: Revenue Recognition: Determine Transaction Price (Step 3)</t>
  </si>
  <si>
    <t>Financial Accounting: Year-End Close: Balance Carry Forward: Carry Forward</t>
  </si>
  <si>
    <t>Tax Accounting: Ad Hoc Reporting: Variant Creation for Report Search Criteria</t>
  </si>
  <si>
    <t>Tax Accounting: Ad Hoc Reporting:  Tax Asset Retirements Report</t>
  </si>
  <si>
    <t>Tax Accounting: Ad Hoc Reporting: Tax Asset Balances by Business Area (Segment)</t>
  </si>
  <si>
    <t>Tax Accounting: Ad Hoc Reporting: Generate Tax Asset Acquisitions Report</t>
  </si>
  <si>
    <t>Tax Accounting: Ad Hoc Reporting: Tax Asset Transfer Report</t>
  </si>
  <si>
    <t>Tax Accounting: Ad Hoc Reporting: Generate Tax Planned Depreciation Report</t>
  </si>
  <si>
    <t>Tax Accounting: Ad Hoc Reporting: Tax Asset Balances by Asset Number</t>
  </si>
  <si>
    <t>Tax Accounting: Ad Hoc Reporting: Tax Asset History Sheet</t>
  </si>
  <si>
    <t>Tax Accounting: Ad Hoc Reporting: Creating and Managing Report Layout Variants</t>
  </si>
  <si>
    <t>Financial Accounting: Perform Currency Valuation: Review Postings for Accuracy</t>
  </si>
  <si>
    <t>Financial Accounting: Review Financial Postings: Review Project Actual Postings</t>
  </si>
  <si>
    <t>Financial Accounting: G/L Account Clearing: Clear Open Items (Automatically)</t>
  </si>
  <si>
    <t>Financial Accounting: G/L Account Clearing: Execute Manual Clearing (Update Run)</t>
  </si>
  <si>
    <t>Financial Accounting: G/L Account Clearing: Reset Cleared Items</t>
  </si>
  <si>
    <t>Product Costing: Maintain PMMO Master Data: Create Group WBS Elements</t>
  </si>
  <si>
    <t>Product Costing: Maintain PMMO Master Data: Maintain GRM4 Assignments</t>
  </si>
  <si>
    <t>Product Costing: Maintain PMMO Master Data: Maintain GRM5 Assignments</t>
  </si>
  <si>
    <t>Financial Accounting: AR/AP Grouping: Regrouping AR/AP Balances</t>
  </si>
  <si>
    <t>A/P &amp; Supply Chain: Enter Transaction Detail</t>
  </si>
  <si>
    <t>A/P &amp; Supply Chain: Correct Rejected Expense Report</t>
  </si>
  <si>
    <t>PS: Open (Release) Initial Work Packages</t>
  </si>
  <si>
    <t>A/P &amp; Supply Chain: Reconcile P-Card Statement Invoice</t>
  </si>
  <si>
    <t>Prod Ops: Load New Demand/ Rescheduling / Deleting Demand</t>
  </si>
  <si>
    <t>Asset Accounting: Software Licenses Ad Hoc Reporting: Check Posting Document</t>
  </si>
  <si>
    <t>Asset Accounting: Software Licenses Ad Hoc Reporting: Simulate Period Posting</t>
  </si>
  <si>
    <t>Prod Ops: Attach Demand Doc/Use Free Text Field with Identifier</t>
  </si>
  <si>
    <t>Prod Ops: PIR Reconciliation/Consumption</t>
  </si>
  <si>
    <t>Prod Ops: Validate PIR consumed correctly (report FRICE req)</t>
  </si>
  <si>
    <t>Prod Ops: Demand Authorization Received (PD, PMI, MPS)</t>
  </si>
  <si>
    <t>A/P &amp; Supply Chain: Assign Lean Request to P-Card Holder</t>
  </si>
  <si>
    <t>Financial Accounting: Run Financial Reports: Analyze Net Investment Report</t>
  </si>
  <si>
    <t>Financial Accounting: Run Financial Reports: Analyze Inventory Report</t>
  </si>
  <si>
    <t>Financial Accounting: Run Financial Reports: Analyze Profitability Report</t>
  </si>
  <si>
    <t>A/P &amp; Supply Chain: Review and Approve Expense Report</t>
  </si>
  <si>
    <t>A/P &amp; Supply Chain: Print Approved Expense Reports</t>
  </si>
  <si>
    <t>A/P &amp; Supply Chain: Store Expense Reports</t>
  </si>
  <si>
    <t>A/P &amp; Supply Chain: Complete a Package Audit</t>
  </si>
  <si>
    <t>Asset Accounting: Change or Renew Contract: Review Contract Updates</t>
  </si>
  <si>
    <t>Tax Accounting: US Federal Tax Return: Incorporate Federal Impact of State Taxes</t>
  </si>
  <si>
    <t>Tax Accounting: US Federal Tax Return: Compute Pension/OPEB Plan Adjustments</t>
  </si>
  <si>
    <t>Tax Accounting: US Federal Tax Return: Obtain Officer's Compensation Detail</t>
  </si>
  <si>
    <t>Tax Accounting: US Federal Tax Return: Compute 162(m) Analysis</t>
  </si>
  <si>
    <t>Tax Accounting: US Federal Tax Return: Generate Tax Basis Balance Sheet</t>
  </si>
  <si>
    <t>Tax Accounting: US Federal Tax Return: Compute Adjustments Related to Contracts</t>
  </si>
  <si>
    <t>Tax Accounting: US Federal Tax Return: Obtain Non-US Tax Packages</t>
  </si>
  <si>
    <t>Tax Accounting: US Federal Tax Return: R&amp;D Tax Credit Support</t>
  </si>
  <si>
    <t>Tax Accounting: US Federal Tax Return: Compute Other Book/Tax Adjustments</t>
  </si>
  <si>
    <t>Tax Accounting: US Federal Tax Return: Generate Book/Tax Fixed Assets Reports</t>
  </si>
  <si>
    <t>Prod Ops: Validate PIR Consumed Correctly</t>
  </si>
  <si>
    <t>Tax Accounting: US State Tax Return: Generate State Tax Fixed Assets Reports</t>
  </si>
  <si>
    <t>Contracts: Work with Requests: Perform Data Queries / Calls</t>
  </si>
  <si>
    <t>Contracts: Work with Requests: Receive Request</t>
  </si>
  <si>
    <t>Contracts: Work with Requests: Submit Request</t>
  </si>
  <si>
    <t>Contracts: Work with Requests: Determine Request Type</t>
  </si>
  <si>
    <t>Contracts: Work with Requests: Send Response to Requestor</t>
  </si>
  <si>
    <t>Contracts: Work with Requests: Refer Requestor to Self-Service Portal</t>
  </si>
  <si>
    <t>Contracts: Work with Requests: Receive Self-Service Portal Information</t>
  </si>
  <si>
    <t>Prod Ops: Import Validations / ASN Created</t>
  </si>
  <si>
    <t>Prod Ops: Sales Order (spares, consignment, repair, service)</t>
  </si>
  <si>
    <t>PS: Create Project Header WBS for Internal Projects</t>
  </si>
  <si>
    <t>PS: Link Portfolio (PCID) to PS Project for Internal Projects</t>
  </si>
  <si>
    <t>PS: Create Project Definition for Internal Projects</t>
  </si>
  <si>
    <t>PS: Review &amp; Correct Financial Postings</t>
  </si>
  <si>
    <t>PS: Create Project Header WBS for Customer Projects</t>
  </si>
  <si>
    <t>PS: Link Portfolio Program (PCID) to PS Project for Customer Projects</t>
  </si>
  <si>
    <t>PS: Create Project Definition for Customer Projects</t>
  </si>
  <si>
    <t>PS: Create POB Group &amp; RA Level for Customer Projects</t>
  </si>
  <si>
    <t>PS: Create Billing WBS for Customer Projects</t>
  </si>
  <si>
    <t>PS: Create POB Group WBS with Profit Center for Customer Projects</t>
  </si>
  <si>
    <t>PS: Create POB Group WBS with Profit Center for New FEA Contract</t>
  </si>
  <si>
    <t>PS: Link Portfolio (PCID) to PS Project for New FEA Contract</t>
  </si>
  <si>
    <t>PS: Create Project Header WBS for New FEA Contract</t>
  </si>
  <si>
    <t>PS: Create Project Definition for New FEA Contract</t>
  </si>
  <si>
    <t>PS: Create POB Group WBS with Profit Center Under Existing Project Header WBS</t>
  </si>
  <si>
    <t>PS: Create Non-Billable Billing WBS for New FEA Contract</t>
  </si>
  <si>
    <t>Financial Accounting: Revenue Recognition: Approve CRW</t>
  </si>
  <si>
    <t>Financial Accounting: Cash Document Matching: Begin Standard Clearing Process</t>
  </si>
  <si>
    <t>Financial Accounting: Cash Document Matching: Review Matched Results</t>
  </si>
  <si>
    <t>Financial Accounting: Cash Document Matching: Manual Reprocessing</t>
  </si>
  <si>
    <t>Financial Accounting: Cash Document Matching: Apply Reprocessing Rules</t>
  </si>
  <si>
    <t>Financial Accounting: Review General Ledger Balances: G/L Account Analysis</t>
  </si>
  <si>
    <t>Tax Accounting: Indirect Tax Determination Engine: Determine Nature of Supply</t>
  </si>
  <si>
    <t>Tax Accounting: Indirect Tax Determination Engine: Determine Taxing Jurisdiction</t>
  </si>
  <si>
    <t>Tax Accounting: Indirect Tax Determination Engine: Determine Time of Supply</t>
  </si>
  <si>
    <t>Tax Accounting: Vertex-RoW: Canadian GST Compliance and Reporting: Sign Returns</t>
  </si>
  <si>
    <t>Metrology: Calibration Requests: Submit Calibration Requests</t>
  </si>
  <si>
    <t>Metrology: Asset Management: Reprinting Calibration Label (R1)</t>
  </si>
  <si>
    <t>Metrology: Asset Management: Generating Reports on the Customer Portal (R1 &amp; R2)</t>
  </si>
  <si>
    <t>Prod Ops: Set Material Status to Inactive</t>
  </si>
  <si>
    <t>Prod Ops: Set Material Status to Active</t>
  </si>
  <si>
    <t>Prod Ops: Generate Unreleased Purchase Requisitions</t>
  </si>
  <si>
    <t>Prod Ops: Request Approval to Transfer Available Stock</t>
  </si>
  <si>
    <t>Prod Ops: Create Purchase Requisition</t>
  </si>
  <si>
    <t>Prod Ops: Planning Execution: MRP Execution</t>
  </si>
  <si>
    <t>Prod Ops: Cyclical Enterprise Strategy Review Cadence</t>
  </si>
  <si>
    <t>Prod Ops: Analyze current parameters and usage</t>
  </si>
  <si>
    <t>Prod Ops: Manual Create Special Cycle Count Request</t>
  </si>
  <si>
    <t>Prod Ops: Distribute Inbound Delivery to EWM</t>
  </si>
  <si>
    <t>Prod Ops: Auto Goods Receipt based on Delivered Notification</t>
  </si>
  <si>
    <t>Prod Ops: Outbound Delivery Creation: Create Reference Document</t>
  </si>
  <si>
    <t>Prod Ops: Outbound Delivery Creation: Generate a Delivery Due List</t>
  </si>
  <si>
    <t>Prod Ops: Outbound Delivery Creation: Manage Blocking Capabilities</t>
  </si>
  <si>
    <t>Prod Ops: Outbound Delivery Creation: Manage I2S Integration Delivery</t>
  </si>
  <si>
    <t>Prod Ops: Outbound Delivery Creation: Initiate PGI on LE Delivery</t>
  </si>
  <si>
    <t>Prod Ops: WBS Created (Includes PCID)</t>
  </si>
  <si>
    <t>Product Costing: Manage Exceptions: Create Exception WBS Element Scrap</t>
  </si>
  <si>
    <t>Product Costing: Manage Exceptions: Create Exception WBS Element Lost &amp; Found</t>
  </si>
  <si>
    <t>Asset Management: Create Equipment Record 2 - Organization and Tooling Info</t>
  </si>
  <si>
    <t>Asset Management: Create Equipment Record 3 - M&amp;C Info</t>
  </si>
  <si>
    <t>Asset Management: Create Equipment Record 5 - CIS-AD Property - Acquisition</t>
  </si>
  <si>
    <t>Asset Management: Create Equipment Record 6 - CIS-AD Customer Tab</t>
  </si>
  <si>
    <t>PS: Update an Existing PCID for LRP Order (A&amp;B) Item</t>
  </si>
  <si>
    <t>PS: Create the PCID for LRP (A&amp;B) Order Item</t>
  </si>
  <si>
    <t>PS: Split PCID for LRP or Proposal</t>
  </si>
  <si>
    <t>PS: Create PCID to Notate Split for Contracts</t>
  </si>
  <si>
    <t>PS: Update an Existing PCID for Merged Item for Contracts</t>
  </si>
  <si>
    <t>PS: Change a Proposal Item to a Project (Firm Item)</t>
  </si>
  <si>
    <t>PS: Create the PCID for Internal Projects</t>
  </si>
  <si>
    <t>PS: Create the PCID for an Internal Project</t>
  </si>
  <si>
    <t>PS: Update an Existing PCID for an Internal Project</t>
  </si>
  <si>
    <t>DYNSCH: View Dashboard Metrics &amp; APS Skills Score</t>
  </si>
  <si>
    <t>DYNSCH: Verify Coverage for Other Supervisor</t>
  </si>
  <si>
    <t>DYNSCH: View Roster, Status Check, Loaned Resources, &amp; Issues</t>
  </si>
  <si>
    <t>DYNSCH: View &amp; Edit Operator Work Center Assignments</t>
  </si>
  <si>
    <t>DYNSCH: Receive Operator Atlas Certifications and Optimize Data</t>
  </si>
  <si>
    <t>DYNSCH: Run/Validate Optimizer Output</t>
  </si>
  <si>
    <t>DYNSCH: Validate &amp; Adjust Operator Schedule</t>
  </si>
  <si>
    <t>DYNSCH: Validate and Adjust Partial PO</t>
  </si>
  <si>
    <t>Supply Chain: Process LR Line (WBS) by Finance</t>
  </si>
  <si>
    <t>Supply Chain: Convert PR to PO/STO Manually</t>
  </si>
  <si>
    <t>Supply Chain: Create/Amend Purchase Order</t>
  </si>
  <si>
    <t>Supply Chain: Verify that All Materials are Delivered</t>
  </si>
  <si>
    <t>Supply Chain: Release Purchase Document (PO/SA)</t>
  </si>
  <si>
    <t>Supply Chain: Approve PO Delivery Schedule Deviations</t>
  </si>
  <si>
    <t>Supply Chain: Monitor Demand-Driven Replenishment (MD04)</t>
  </si>
  <si>
    <t>Supply Chain: Monitor Depletion of Service POs</t>
  </si>
  <si>
    <t>Supply Chain: Manage Purchase Orders</t>
  </si>
  <si>
    <t>Supply Chain: Process Overdue Purchase Items</t>
  </si>
  <si>
    <t>Supply Chain: Maintain PO Average Delivery Time</t>
  </si>
  <si>
    <t>Supply Chain: Maintain Spend Variants</t>
  </si>
  <si>
    <t>Supply Chain: Monitor PO Down Payments</t>
  </si>
  <si>
    <t>Supply Chain: Manage Source Inspections Worklist</t>
  </si>
  <si>
    <t>Supply Chain: Monitor Supplier Confirmations</t>
  </si>
  <si>
    <t>Supply Chain: Monitor Receipt of Order Acknowledgement</t>
  </si>
  <si>
    <t>Supply Chain: Request Expedited Delivery with Expediting Reason Code</t>
  </si>
  <si>
    <t>Supply Chain: Amend PO Item Schedule Date</t>
  </si>
  <si>
    <t>Supply Chain: Apply Expedited Fee to Item</t>
  </si>
  <si>
    <t>Supply Chain: Enter Reason Codes for Expediting Header</t>
  </si>
  <si>
    <t>Supply Chain: Enter PO Change Approval</t>
  </si>
  <si>
    <t>Supply Chain: Send Rejection to Appropriate Purchase Document</t>
  </si>
  <si>
    <t>Supply Chain: Perform Non-Standard Receiving Process</t>
  </si>
  <si>
    <t>Supply Chain: Link SNOW for Tags &amp; Tracking</t>
  </si>
  <si>
    <t>Supply Chain: Provide Direction to Ship</t>
  </si>
  <si>
    <t>Asset Accounting: Inter-Company Asset Transfer: Transfer Out of S/4HANA</t>
  </si>
  <si>
    <t>Supply Chain: Assemble Bid Package</t>
  </si>
  <si>
    <t>Supply Chain: Update Fieldglass SOW</t>
  </si>
  <si>
    <t>Supply Chain: Enter Time Sheet or Expense Report in Fieldglass</t>
  </si>
  <si>
    <t>Supply Chain: Correct Rejected Time Sheet/Expense Report</t>
  </si>
  <si>
    <t>MCE: Display Outline Agreements/Scheduling Agreements</t>
  </si>
  <si>
    <t>MCE: Display the Procurement Review Page</t>
  </si>
  <si>
    <t>MCE: Display Purchase Document History</t>
  </si>
  <si>
    <t>MCE: Request Sourcing Events with Quote Awards &amp; Display PIR</t>
  </si>
  <si>
    <t>MCE: Run the Actuals by Part Number &amp; PO Based on WBS/Contract Sales Order</t>
  </si>
  <si>
    <t>MCE: Run the Where Used for a Part (Model Effectivity)</t>
  </si>
  <si>
    <t>MCE: Run the CS12 Type BOM Report with Model Effectivity</t>
  </si>
  <si>
    <t>MCE: Run the Model &amp; Effectivity Fed into MCV Report</t>
  </si>
  <si>
    <t>Supplier Quality: Update Quality Requirements on PR</t>
  </si>
  <si>
    <t>Supplier Quality: Maintain Quality Clause Groups</t>
  </si>
  <si>
    <t>Supplier Quality: Create New Quality Clause Groups</t>
  </si>
  <si>
    <t>Supplier Quality: Display List of All Quality Clause Groups</t>
  </si>
  <si>
    <t>Supplier Quality: Display List of all Vendors with Approvals</t>
  </si>
  <si>
    <t>Supplier Quality: Create Vendor Records</t>
  </si>
  <si>
    <t>Supplier Quality: Display List of All Program Group Codes</t>
  </si>
  <si>
    <t>Supplier Quality: Create New Program Group Codes</t>
  </si>
  <si>
    <t>Supplier Quality: Update Program Group Codes</t>
  </si>
  <si>
    <t>Supplier Quality: Create a Plant Override Record</t>
  </si>
  <si>
    <t>Supplier Quality: Update a Plant Override Record</t>
  </si>
  <si>
    <t>Supplier Quality: Display a List of Plant Overrides</t>
  </si>
  <si>
    <t>Accounts Payable: Update Notes for Vendor Code &amp; Release Workflow</t>
  </si>
  <si>
    <t>A/P: Select Reason for Audit Failure &amp; Route for Corrective Action</t>
  </si>
  <si>
    <t>A/P: Release from Workflow (Approve)</t>
  </si>
  <si>
    <t>Accounts Payable: Clear Payments Manually (F52 or F53)</t>
  </si>
  <si>
    <t>Accounts Payable: Investigate, Take Corrective Action, Add Notes, &amp; Route to A/P</t>
  </si>
  <si>
    <t>Prod Ops: Manage Exception Message 15 in SAP S/4HANA</t>
  </si>
  <si>
    <t>Prod Ops: Manage Exception Message 10 in SAP S/4HANA</t>
  </si>
  <si>
    <t>Prod Ops: Manage Exception Message 26 in SAP S/4HANA</t>
  </si>
  <si>
    <t>Supplier Quality: Update New Approval Codes</t>
  </si>
  <si>
    <t>Supplier Quality: Maintain Text Key Mapping to Approval Codes</t>
  </si>
  <si>
    <t>Supplier Quality: Update Vendor Records</t>
  </si>
  <si>
    <t>Supplier Quality: Conduct ZQUAL Mass Upload</t>
  </si>
  <si>
    <t>Supplier Quality: Create a ZUSER Record</t>
  </si>
  <si>
    <t>Supplier Quality: Maintain Vendor Certificate of Conformance Records</t>
  </si>
  <si>
    <t>Supplier Quality: Display List of All Vendor Certificate of Conformance Records</t>
  </si>
  <si>
    <t>Supplier Quality: Create New Vendor Certificate of Conformance Records</t>
  </si>
  <si>
    <t>Supplier Quality: Create WF Settings</t>
  </si>
  <si>
    <t>Supplier Quality: Search for Vendor Approvals</t>
  </si>
  <si>
    <t>Supplier Quality: Display ZSC_DTS Table</t>
  </si>
  <si>
    <t>Supplier Quality: Display ZSC_HOLD Table</t>
  </si>
  <si>
    <t>Supplier Quality: Display ZSC_INSPLOTLOG Table</t>
  </si>
  <si>
    <t>Supplier Quality: Display Quality Note</t>
  </si>
  <si>
    <t>Supplier Quality: Update New Text Key</t>
  </si>
  <si>
    <t>Prod Ops: Validate Prerequisites Before Executing Customer Selloff</t>
  </si>
  <si>
    <t>Prod Ops: Submit DCMA in WAWF (ITC-70030-I)</t>
  </si>
  <si>
    <t>DYNSCH: Review Ability to Loan Any Operator Within Plant</t>
  </si>
  <si>
    <t>DYNSCH: Supervisor Association to Work Center</t>
  </si>
  <si>
    <t>Prod Ops: Generate Inventory Document</t>
  </si>
  <si>
    <t>Asset Management: Print Multiple Property Tags from a List View</t>
  </si>
  <si>
    <t>Controlled Tooling: Hard/ Durable Tooling: Establish Maintenace Plan</t>
  </si>
  <si>
    <t>Tax Accounting: Defend Indirect Tax Audit: Business Personal Property Taxes</t>
  </si>
  <si>
    <t>Supply Chain: Develop Business Rule for Firming a New PR</t>
  </si>
  <si>
    <t>Supply Chain: Adjust the Unfirmed PR as Needed</t>
  </si>
  <si>
    <t>Supply Chain: Complete the PR Firming Process and Capture Required Information</t>
  </si>
  <si>
    <t>Supply Chain: Amend the Purchase Requisition</t>
  </si>
  <si>
    <t>Supply Chain: Initiate Request in Lean Request (Customer)</t>
  </si>
  <si>
    <t>Supply Chain: Initiate Lean Request in S/4HANA for Services or Materials</t>
  </si>
  <si>
    <t>Supply Chain: Adjust for P-Card Policy Deviation</t>
  </si>
  <si>
    <t>Supply Chain: Approve P-Card Order and Send Catalog Order to Supplier</t>
  </si>
  <si>
    <t>Supply Chain: Process LR Line (WBS)</t>
  </si>
  <si>
    <t>Supply Chain: Process LR Line (Cost Center)</t>
  </si>
  <si>
    <t>Supply Chain: Set Line Item Rejection Indicator</t>
  </si>
  <si>
    <t>Supply Chain: Process LR Line Item by ESH/HazMat Manager or Plant Manager</t>
  </si>
  <si>
    <t>Supply Chain: Order from Catalog After Lean Request Approval</t>
  </si>
  <si>
    <t>Supply Chain: Fix Warnings Reviewed by the System</t>
  </si>
  <si>
    <t>Supply Chain: Process LR Line Item by ESH/HazMat Mgr or Plant Mgr</t>
  </si>
  <si>
    <t>Supply Chain: Set Line Item Rejection Indicator (if coming from Plant Mgr)</t>
  </si>
  <si>
    <t>Supply Chain: Set Line Item Rejection Indicator (if LR Line is Rejected)</t>
  </si>
  <si>
    <t>Supply Chain: Process LR Line (Cost Center) by Finance</t>
  </si>
  <si>
    <t>ove P-Card Order and Send Catalog Order to Supplier</t>
  </si>
  <si>
    <t>Supply Chain: Order from Catalog after Lean Request Approval</t>
  </si>
  <si>
    <t>Supply Chain: Complete Supplier Quality Edit Check</t>
  </si>
  <si>
    <t>Supply Chain: Complete NDA 889 Compliance Check</t>
  </si>
  <si>
    <t>Supply Chain: Complete Over Target Check</t>
  </si>
  <si>
    <t>Supply Chain: Complete Minimum Buy Check</t>
  </si>
  <si>
    <t>Supply Chain: Verify that All Line Items are Paid</t>
  </si>
  <si>
    <t>Supply Chain: Complete the Acquisition Procedures Closing Contract Process</t>
  </si>
  <si>
    <t>Supply Chain: Upload Closeout Documentation and Mark PO Closure Complete</t>
  </si>
  <si>
    <t>Supply Chain: Send Confirmation to Appropriate Purchase Document</t>
  </si>
  <si>
    <t>Supply Chain: Approve Purchase Order or Sales Agreement</t>
  </si>
  <si>
    <t>Supply Chain: Use Mass Update Delivery Date Tool to Make Date Changes</t>
  </si>
  <si>
    <t>Supply Chain: Review Equipment Records in S/4HANA</t>
  </si>
  <si>
    <t>Supply Chain: Initiate/Confirm Property Agreement is in Place</t>
  </si>
  <si>
    <t>Supply Chain: Create Rules for Auto Flow</t>
  </si>
  <si>
    <t>Supply Chain: Request a New Clause or Text Key</t>
  </si>
  <si>
    <t>Supply Chain: Create/Maintain a New Clause or Text Key</t>
  </si>
  <si>
    <t>Supply Chain: Mass Upload Long Term Agreement</t>
  </si>
  <si>
    <t>Supply Chain: Manually Create Long Term Agreement</t>
  </si>
  <si>
    <t>Supply Chain: Generate a Return Purchase Order</t>
  </si>
  <si>
    <t>Supply Chain: Review Quality Defect Data</t>
  </si>
  <si>
    <t>Supply Chain: Generate a Return Purchase Requisition</t>
  </si>
  <si>
    <t>Supply Chain: Document the Reason for Rejection</t>
  </si>
  <si>
    <t>Supply Chain: Create an Acquisition Compliance Folder</t>
  </si>
  <si>
    <t>MCE: Display BOM Transaction in S/4HANA</t>
  </si>
  <si>
    <t>PS: Update Status of Removed Item(s) for Contracts</t>
  </si>
  <si>
    <t>Supplier Quality: Run the ZPOR Report</t>
  </si>
  <si>
    <t>Supplier Quality: Update Quality Requirements on PO</t>
  </si>
  <si>
    <t xml:space="preserve">Obsolescence Management: Enter Tech Refresh Plans/Roadmapping </t>
  </si>
  <si>
    <t>Tax Accounting: Ad Hoc Reporting: Tax Asset Balances by Location</t>
  </si>
  <si>
    <t>Tax Accounting: Indirect Tax Corrections (PO and SD Invoices): Scenarios</t>
  </si>
  <si>
    <t>PS: Create the Program Common ID for LRP, Proposals, and Contracts_M</t>
  </si>
  <si>
    <t>Accounts Payable: Errors within the Financing Process_M</t>
  </si>
  <si>
    <t>PS: Manage PCID for LRP Item, Proposal, or Contract_M</t>
  </si>
  <si>
    <t>Financial Accounting: Settle Costs/Revenues_M</t>
  </si>
  <si>
    <t>Billing: Perform Billing with Financing_M</t>
  </si>
  <si>
    <t>Billing: Perform BPMI Billing_M</t>
  </si>
  <si>
    <t>Prod Ops: Planning Strategy_M</t>
  </si>
  <si>
    <t>Accounts Payable: Process Cost-Reimbursable Exceptions for Accounts Payable_M</t>
  </si>
  <si>
    <t>Accounts Payable: Process Cost-Reimbursable Exceptions for Buyers_M</t>
  </si>
  <si>
    <t>Supplier Quality: Text Keys_M</t>
  </si>
  <si>
    <t>Controlled Tooling: Perishable Tooling Part A_M</t>
  </si>
  <si>
    <t>Supply Chain: Purchase Requisition Handover_M</t>
  </si>
  <si>
    <t>MCE: MCE Pricing &amp; Costing Reporting_M</t>
  </si>
  <si>
    <t>MCE: MCE Inventory &amp; Parts Reporting_M</t>
  </si>
  <si>
    <t>Billing: Legacy Rate Year Interface_M</t>
  </si>
  <si>
    <t>Billing: Previously Billed Process_M</t>
  </si>
  <si>
    <t>Billing: Planned Version Upload_M</t>
  </si>
  <si>
    <t>Prod Ops: Production Kitting: Reconcile Inventory_M</t>
  </si>
  <si>
    <t>Prod Ops: Production Picking_M</t>
  </si>
  <si>
    <t>Supply Chain: PO Edit Checks_M</t>
  </si>
  <si>
    <t>Supply Chain: IT Procurement_M</t>
  </si>
  <si>
    <t>Prod Ops: Production Staging_M</t>
  </si>
  <si>
    <t>Prod Ops: Generate Workflows_M</t>
  </si>
  <si>
    <t>Metrology: IndySoft Overview_M</t>
  </si>
  <si>
    <t>Prod Ops: Compliance Checks_M</t>
  </si>
  <si>
    <t>Metrology: Asset Management_M</t>
  </si>
  <si>
    <t>Product Costing: Reporting_M</t>
  </si>
  <si>
    <t>Metrology: Asset Receiving_M</t>
  </si>
  <si>
    <t>Metrology: IndySoft: Asset Creation Records_M</t>
  </si>
  <si>
    <t>Supply Chain: Supplier PO Acknowledgement/Rejection_M</t>
  </si>
  <si>
    <t>Billing: Perform Fixed Price Billing_M</t>
  </si>
  <si>
    <t>Accounts Payable: Process Down Payments on Financed POs for Buyers_M</t>
  </si>
  <si>
    <t>Manage Global Tax Provision: Prepare Forecasted Adjustments Related to Contracts</t>
  </si>
  <si>
    <t>US State Tax Provision: Year-End Tasks: Generate State Tax Fixed Assets Reports</t>
  </si>
  <si>
    <t>Vertex-Americas: Indirect Tax Determination Engine: Send Tax Results to SAP S/4</t>
  </si>
  <si>
    <t>Vertex-RoW: Indirect Tax Determination Engine: Create Tax Pre-Calculation Rules</t>
  </si>
  <si>
    <t>US Federal Tax Provision: Year-End Tasks: Obtain Officer's Compensation Detail</t>
  </si>
  <si>
    <t>Vertex-RoW: Indirect Tax Determination Engine: Determine Taxing Jurisdiction</t>
  </si>
  <si>
    <t>US Federal Tax Provision: Year-End Tasks: Compute Other Book/Tax Adjustments</t>
  </si>
  <si>
    <t>Vertex-RoW: Indirect Tax Determination Engine: Confirm Master Data Elements</t>
  </si>
  <si>
    <t>Vertex-RoW: Indirect Tax Determination Engine: Customer Exemption/zero-rate</t>
  </si>
  <si>
    <t>US State Tax Return: Generate Rent or Expense Data by Jurisdiction from SAP</t>
  </si>
  <si>
    <t>US Federal Tax Return: Generate Trial Balance by Legal Entity (SAP S/4HANA)</t>
  </si>
  <si>
    <t>Vertex-RoW: Indirect Tax Determination Engine: Send Tax Results to SAP S/4</t>
  </si>
  <si>
    <t>US Federal Tax Return: Obtain Pension/OPEB Plan Details from Benefits Team</t>
  </si>
  <si>
    <t>Vertex-RoW: Indirect Tax Determination Engine: Determine Nature of Supply</t>
  </si>
  <si>
    <t>Vertex-Americas: Indirect Tax Determination Engine: Check Applicability</t>
  </si>
  <si>
    <t>Vertex-RoW: Indirect Tax Determination Engine: Determine Time of Supply</t>
  </si>
  <si>
    <t>Withholding Tax Payables Collection: Review &amp; Reconcile Withholding Tax Reports</t>
  </si>
  <si>
    <t>CLRP Overhead: Create Plan Item &amp; Enter Financial &amp; Labor Plan: Create Plan Item</t>
  </si>
  <si>
    <t>Product Costing: Manage Exceptions: Assign Exception WBS to Group WBS &amp; MRP Area</t>
  </si>
  <si>
    <t>Accounts Payable: Post Corrections &amp;/or Reversals (Post General Journal Entries)</t>
  </si>
  <si>
    <t>Financial Acct'g: Perform Currency Valuation: Verify &amp; Post Currency Adjustments</t>
  </si>
  <si>
    <t>Asset Acct'g: Depreciation/Amortization Job Run &amp; Review: Investigate &amp; Correct</t>
  </si>
  <si>
    <t>Financial Acct'g: Process Open Items &amp; Manage Periods: Closing Material Periods</t>
  </si>
  <si>
    <t>Asset Acct'g: Intra-Company Asset Transfer: Perform Intra-Company Transfer Entry</t>
  </si>
  <si>
    <t>Asset Acct'g: Depreciation Adjustments: Review Changes Update Financial Values</t>
  </si>
  <si>
    <t>Financial Acct'g: Create &amp; Manage Online Journal Entries: Park Journal Entry</t>
  </si>
  <si>
    <t>Update Initial WAD</t>
  </si>
  <si>
    <t>Metrology: Asset Management: Using the Asset Management Customer Portal (R1/R2)</t>
  </si>
  <si>
    <t>Financial Accounting: Run Financial Reports: Analyze Project Balance Sheet Rpt</t>
  </si>
  <si>
    <t>CLRP Capital: Project Approval Request Submission: Proposed Project/WBS Struct</t>
  </si>
  <si>
    <t>CLRP Capital: Create Plan Item and Enter Financial &amp; Labor Plan: Gate Plan item</t>
  </si>
  <si>
    <t>Asset Management: Disposition Equipment Self-Service: Review Self-Service Req</t>
  </si>
  <si>
    <t>Asset Accounting: New Lease Contract Payment Schedule: Review Start Date</t>
  </si>
  <si>
    <t>Tax Accounting: Vertex-RoW: Indirect Tax Determination Engine: Check Applicable</t>
  </si>
  <si>
    <t>Tax Accounting: US Federal Tax Return: Review Eliminations &amp; Intercompany Bal's</t>
  </si>
  <si>
    <t>Tax Accounting: Manage Global Tax Provision: Review Forecasted Non-US Tax Pkgs</t>
  </si>
  <si>
    <t>Tax Acct'g: Indirect Tax Corrections (PO &amp; SD Invoices): Tax Correction Workflow</t>
  </si>
  <si>
    <t>Tax Acct'g: Vertex-RoW: Indirect Tax Determination Engine: Apply St&amp;ard VAT Rate</t>
  </si>
  <si>
    <t>Tax Acct'g:  Indirect Tax Determination Engine: Create Tax Pre-Calculation Rules</t>
  </si>
  <si>
    <t>Tax Acct'g: Indirect Taxes Defend Audit: Audit Follow-Up Requests: Display Asset</t>
  </si>
  <si>
    <t>Tax Acct'g: US Federal Tax Return: Generate R&amp;D Reports from SAP Project Systems</t>
  </si>
  <si>
    <t>Tax Acct'g Withholding Tax Receivables: Add Conditional Records for Withholding</t>
  </si>
  <si>
    <t>Tax Acct'g: Review Withholding Tax Information on Business Partner (BP) Records</t>
  </si>
  <si>
    <t>Tax Acct'g: US Federal Tax Return: Compute Stock-Based Compensation Adjustments</t>
  </si>
  <si>
    <t>Tax Acct'g: US State Tax Return: Compile R&amp;D Tax Credit Support by Jurisdiction</t>
  </si>
  <si>
    <t>Tax Acct'g: Vertex-RoW: Canadian GST Compliance &amp; Reporting: File Tax Returns</t>
  </si>
  <si>
    <t>Financial Acct'g: Settle Costs/Revenues: Validate RA Results &amp; Identify Errors</t>
  </si>
  <si>
    <t>Asset Mgmt: Creating a Custodian Transfer: Include Additional Records in Request</t>
  </si>
  <si>
    <t>Asset Mgmt: Disposition an Asset Prepare a Loss Report: Include Entire Hierarchy</t>
  </si>
  <si>
    <t>Asset Mgmt: Creating a Custodian Transfer: Indicate Record Should be Unembedded</t>
  </si>
  <si>
    <t>Asset Mgmt: Equipment Disposition Post-Disposition: Analyze &amp; Report Results</t>
  </si>
  <si>
    <t>CLRP Overhead: Manage Plan Financials: Indirect Budget Mgmt Processes Workflow</t>
  </si>
  <si>
    <t>Asset Mgmt: Review a Custodian Transfer - Accept or Reject Custodian Transfer</t>
  </si>
  <si>
    <t>Controlled Tooling: Perishable Tooling: Move Cutter to Regrind Location in Sys</t>
  </si>
  <si>
    <t>Tax Acct'g: Vertex-RoW: Indirect Tax Determination Engine: LM Exempt/zero-rate</t>
  </si>
  <si>
    <t>Tax Acct'g: Indirect Tax Determination Engine: Maintain Customer Tax Cert's</t>
  </si>
  <si>
    <t>Tax Acct'g Withholding Tax Rec'bles: Perform Billing &amp; Application of Cashflow</t>
  </si>
  <si>
    <t>Financial Acct'g: Settle Costs/Revs: Request Single Rev Recognition for Project</t>
  </si>
  <si>
    <t>Financial Acct'g: Rev Recognition: Identify Rev Recognition Method (Step 5)</t>
  </si>
  <si>
    <t>Financial Acct'g: Settle Costs/Revs: Request Approval for Individual Processing</t>
  </si>
  <si>
    <t>Asset Mgmt: Equip Disposition Notifications: Indicate Record Should be Embedded</t>
  </si>
  <si>
    <t>Asset Mgmt: Equip Disposition Records &amp; Requirements: Include Entire Hierarchy</t>
  </si>
  <si>
    <t>Controlled Tooling: Hard/Durable Tooling: Location Mgmt: Update Equip Location</t>
  </si>
  <si>
    <t>Lease Lifecycle Mgmt Equip/RE Lease Lifecycle: View Monthly Journal Entries</t>
  </si>
  <si>
    <t>Tax Acct'g: Indirect Taxes: Property Taxes Rpt'g: Create Expensed Asset Listing</t>
  </si>
  <si>
    <t>Asset Mgmt: Equip Disposition Records &amp; Requirements: Include Addt'l Records</t>
  </si>
  <si>
    <t>Asset Mgmt: Disposition an Asset Prepare a Loss Report: Include Addt'l Records</t>
  </si>
  <si>
    <t>CLRP Overhead: Reset Decision Points</t>
  </si>
  <si>
    <t>Tax Acct'g: Vertex-RoW: Canadian GST Comp &amp; Rpt'g: Prepare Tax Returns Manually</t>
  </si>
  <si>
    <t>Tax Acct'g: Vertex-RoW: Canadian GST Comp &amp; Rpt'g: Reconcile Tax Reports to GlL</t>
  </si>
  <si>
    <t>Tax Acct'g: Indirect Tax Correct (PO &amp; SD Invoices): Scenarios: Vendor Refund</t>
  </si>
  <si>
    <t>Asset Mgmt: Create a Custodian Transfer: Custodian Initiates Custodian Transfer</t>
  </si>
  <si>
    <t>CLRP Overhead: Manage Plan Finc'ls: Updating Finc'l information Pre-BAC/Pre-BCWS</t>
  </si>
  <si>
    <t>Finc'l Acct'g: General Ledger Account Reports: Execute Finc'l Statement Report</t>
  </si>
  <si>
    <t>Finc'l Acct'g: Run Finc'l Reports: Analyze Disaggregated Rev ROS Rate Report</t>
  </si>
  <si>
    <t>CLRP Capital: Create Plan Item &amp; Enter Finc'l &amp; Labor Plan: Create Plan Item_SB</t>
  </si>
  <si>
    <t>Finc'l Acct'g: Create &amp; Manage Online Journal Entries: Change the Parked Entry</t>
  </si>
  <si>
    <t>Cost Acct'g: Review &amp; Correct Finc'l Postings: Review Project Results Analysis</t>
  </si>
  <si>
    <t>Non-US VAT/GST/Other Indirect Tax Return Comp &amp; Rpt'g: Generate GL VAT Liability</t>
  </si>
  <si>
    <t>Non-US VAT/GST/Other Indirect Tax Return Comp &amp; Rpt'g: Generate Payment Requests</t>
  </si>
  <si>
    <t>US State Tax Return: Validate Apportionment Data Extracted to Finc'l Statements</t>
  </si>
  <si>
    <t>US State Tax Return: Generate R&amp;D Reports by Jurisdiction from SAP Project Syss</t>
  </si>
  <si>
    <t>Vertex-RoW: Canadian GST Comp &amp; Rpt'g: Generate Detail Reports from Tax Engine</t>
  </si>
  <si>
    <t>Vertex-RoW: Canadian GST Comp &amp; Rpt'g: Run Error Log, Credit Report, NR Report</t>
  </si>
  <si>
    <t>Vertex-RoW: Canadian GST Comp &amp; Rpt'g: Review Tax Data &amp; Adjust (as Required)</t>
  </si>
  <si>
    <t>US State Tax Provision: Year-End Tasks: Generate Other Items by Jurisdiction</t>
  </si>
  <si>
    <t>Vertex-RoW: Canadian GST Comp &amp; Rpt'g: Calculate &amp; Input Manual Prepayments</t>
  </si>
  <si>
    <t>Vertex-RoW: Canadian GST Comp &amp; Rpt'g: Reconcile Tax Return Payments to G/L</t>
  </si>
  <si>
    <t>Vertex-RoW: Canadian GST Comp &amp; Rpt'g: Review &amp; Approve Returns &amp; Payments</t>
  </si>
  <si>
    <t>Vertex-RoW: Canadian GST Comp &amp; Rpt'g: Submit Returns &amp; Payments to Review</t>
  </si>
  <si>
    <t>US Sales/Use Tax Comp &amp; Rpt'g: Generate GL Sales/Use Tax Liability Reports</t>
  </si>
  <si>
    <t>Indirect Tax Correct (PO &amp; SD Invoices): Scenarios: Non-Taxable to Taxable</t>
  </si>
  <si>
    <t>Indirect Tax Correct (PO &amp; SD Invoices): Scenarios: Taxable to Non-Taxable</t>
  </si>
  <si>
    <t>Indirect Tax Correct (PO &amp; SD Invoices): Scenarios: Post Parked Documents</t>
  </si>
  <si>
    <t>Vertex-RoW: Canadian GST Comp &amp; Rpt'g: Generate Tax Engine Registry File</t>
  </si>
  <si>
    <t>US State Tax Return: Generate Payroll by Jurisdiction from Payroll Rpt'g</t>
  </si>
  <si>
    <t>US Federal Tax Return: Obtain Stock-Based Compensation Report (Non-SAP)</t>
  </si>
  <si>
    <t>Indirect Tax Defend Audit: Transaction Level Data: G/L Account Line Item Browser</t>
  </si>
  <si>
    <t>Indirect Tax Defend Audit: Audit Follow-Up Requests: Display Project Definition</t>
  </si>
  <si>
    <t>Defend Indirect Tax Audit: Sales &amp; Use Tax: Extract Purchase Transaction Data</t>
  </si>
  <si>
    <t>Defend Indirect Tax Audit: Sales &amp; Use Tax: Reconciliation of Data to Returns</t>
  </si>
  <si>
    <t>Indirect Tax Defend Audit: Audit Follow-Up Requests: Display Internal Order</t>
  </si>
  <si>
    <t>Defend Indirect Tax Audit: Sales &amp; Use Tax: Extract Sales Transaction Data</t>
  </si>
  <si>
    <t>Indirect Tax Defend Audit: Audit Follow-Up Requests: Display Profit Center</t>
  </si>
  <si>
    <t>Indirect Tax: Property Tax Rpt'g: Generate Tax Asset Aquisitions Report</t>
  </si>
  <si>
    <t>Indirect Tax: Property Tax Rpt'g: Generate Tax Asset Retirements Report</t>
  </si>
  <si>
    <t>Defend Indirect Tax Audit: Sales &amp; Use Tax: Generate Trial Balance Report</t>
  </si>
  <si>
    <t>Indirect Tax Defend Audit: Audit Follow-Up Requests: Display Cost Element</t>
  </si>
  <si>
    <t>Indirect Tax Defend Audit: Audit Follow-Up Requests: Display Cost Center</t>
  </si>
  <si>
    <t>Indirect Tax Defend Audit: Audit Follow-Up Requests: Display Sales Order</t>
  </si>
  <si>
    <t>Indirect Tax Defend Audit: Audit Follow-Up Requests: Display WBS Element</t>
  </si>
  <si>
    <t>Indirect Tax Defend Audit: Transaction Level Data: General Table Display</t>
  </si>
  <si>
    <t>Indirect Tax: Property Tax Rpt'g: Generate Tax Asset Address Listing</t>
  </si>
  <si>
    <t>Indirect Tax: Property Tax Rpt'g: Generate Tax Asset Transfer Report</t>
  </si>
  <si>
    <t>Indirect Tax Defend Audit: Audit Follow-Up Requests: Display Contract</t>
  </si>
  <si>
    <t>Indirect Tax Defend Audit: Audit Follow-Up Requests: Display Billing</t>
  </si>
  <si>
    <t>Indirect Tax Defend Audit: Transaction Level Data: A/P Detail Report</t>
  </si>
  <si>
    <t>Finc'l Acct'g: Cash Document Matching: Collect Open Invoices/Unmatched Payments</t>
  </si>
  <si>
    <t>Metrology: Calibration Request (Exit): Verify if Item Requires Exit Calibration</t>
  </si>
  <si>
    <t>CLRP Capital: Set Targets: Distribute Preliminary Targets Levels Below LOBs/FAs</t>
  </si>
  <si>
    <t>CLRP Capital: Forecast Depreciation Model (SAC): Model Adjustments</t>
  </si>
  <si>
    <t>Asset Acct'g: Depr/Amortization Job Run &amp; Review: Depreciation Run in Test</t>
  </si>
  <si>
    <t>Sales Orders: Update End Item Deliv or Spares Sales Order: Consult Dem&amp; Mgmt</t>
  </si>
  <si>
    <t>Metrology: Asset Mgmt: Lean Requests for Materials &amp; Ext Vendor Services (R1)</t>
  </si>
  <si>
    <t>Asset Acct'g: Software Lic's Ad Hoc Rpt'g: Run Periodic Processing in Real Mode</t>
  </si>
  <si>
    <t>Asset Mgmt: Create Equip Record 4 CIS-AD Property Tag Information &amp; Equip Data</t>
  </si>
  <si>
    <t>Finc'l Acct'g: Cash Document Matching: Analyze/Adopt Reprocess Rule Proposals</t>
  </si>
  <si>
    <t>Finc'l Acct'g: Run Finc'l Reports: Analyze Orders/Sales/Profit/Backlog Report</t>
  </si>
  <si>
    <t>Metrology: IndySoft: External Vendors: Vendor Approval</t>
  </si>
  <si>
    <t>Sales Orders: Update End Item Deliv Spares Sales Order: Update Sales Order</t>
  </si>
  <si>
    <t>Lease Lifecycle: Create Catch Up Journal Entry Review/Approve/Reject Park Entry</t>
  </si>
  <si>
    <t>Finc'l Acct'g: Rev Rec: Allocate Trans Price by CLIN to POB Step 4</t>
  </si>
  <si>
    <t>Indirect Tax Correct: Rev Accrual/Re-Accrue New Tax Rate: Verify JE Tax Correct</t>
  </si>
  <si>
    <t>Hard/ Durable Tooling: Maintenace: Perform Annual Review of Maintenance History</t>
  </si>
  <si>
    <t>Perishable Tooling: Preview &amp; Release Requirement for Material Replacement</t>
  </si>
  <si>
    <t>Hard/ Durable Tooling: Inspection: Perform Validation/ Periodic Inspection</t>
  </si>
  <si>
    <t>Hard/ Durable Tooling: Modify Basic Start &amp; Finish Dates on Work Order</t>
  </si>
  <si>
    <t>Hard/Dur Tool:: Location Mgmt: Activate/Inactivate &amp; Change Storage Location</t>
  </si>
  <si>
    <t>Hard/Dur Tool:: Update Maintenance Plan to Include Calibration</t>
  </si>
  <si>
    <t>Prelim Tasks for Hard/Dur Tool:: Cancel (Force Close) a Work Order</t>
  </si>
  <si>
    <t>CLRP OH: Project Approval Request Submission Non-Stat Emerge: Basis of estimate</t>
  </si>
  <si>
    <t>CLRP OH: Project Approval Request Submission Stat Emerge: Submit for approval</t>
  </si>
  <si>
    <t>CLRP OH: Project Approval Request Submission Stat Emerge: Basis of estimate</t>
  </si>
  <si>
    <t>CLRP Cap: Project Closeout: Assigning settlement rules in capitalization request</t>
  </si>
  <si>
    <t>Finc'l Acct'g: GL Account Reports: Execute Ledger Comparison Prelim Report</t>
  </si>
  <si>
    <t>Finc'l Acct'g: GL Account Reports: Execute G/L Line Item Prelim Report</t>
  </si>
  <si>
    <t>Finc'l Acct'g: GL Account Reports: Execute Trial Balance Prelim Report</t>
  </si>
  <si>
    <t>US State Tax Provision: Year-End Tasks: Prepare State Tax Mod Workpapers</t>
  </si>
  <si>
    <t>US State Tax Return: Gen Property Data by Jurisdiction from SAP Fixed Assets</t>
  </si>
  <si>
    <t>Indirect Tax Defend Audit: Transaction Level Data Project Actual Cost Line Items</t>
  </si>
  <si>
    <t>Vertex-RoW: Indirect Tax Determination Engine: Apply Red'd or Super-Reduced Rate</t>
  </si>
  <si>
    <t>Perishable Tooling: Notify Tool Inspection of Rebuild Replacement Tool Assembly</t>
  </si>
  <si>
    <t>Perform Maintenance: Service Orders: Perform Confirms/Complete Order in iMRO</t>
  </si>
  <si>
    <t>Billing: Generate &amp; Attach Invoices: Auto Generate Billing Back-up Reports</t>
  </si>
  <si>
    <t>Asset Acct'g: New Lease Contract Valuation (Test Run) Activate Lease In Contract</t>
  </si>
  <si>
    <t>Asset Acct'g: New Lease Contract Valuation (Post Run) Activate Lease In Contract</t>
  </si>
  <si>
    <t>Withholding Tax Payables Collection: Supplier Invoice Received/Processed/Posted</t>
  </si>
  <si>
    <t>Vertex-RoW: Non-US VAT/GST/Other IndirTax Return Comp/Rpt'g: File Tax Returns</t>
  </si>
  <si>
    <t>Indirect Tax: Manage Tax Fixed Assets Rpt'g: Generate Tax Asset Acquisitions Rpt</t>
  </si>
  <si>
    <t>Metrology: Calibration Requests: Customer Request for Expedited Calibration Svcs</t>
  </si>
  <si>
    <t>CLRP Cap: Reset Decision Point: Reset status to draft on capital planner trigger</t>
  </si>
  <si>
    <t>CLRP OH: OH Project Closeout: Initiating Indir Project Closeout Process</t>
  </si>
  <si>
    <t>Indir Tax Correct (PO/SD Invoices): Scenarios: Reverse an Accrual/Pay the Vendor</t>
  </si>
  <si>
    <t>CLRP OH: Create Plan Item/Enter Finc'l/Labor Plan: Enter Finc'l/Labor Plan</t>
  </si>
  <si>
    <t>CLRP Cap: Create Plan Item/Enter Finc'l/Labor Plan: Enter Finc'l/Labor Plan</t>
  </si>
  <si>
    <t>Vertex-RoW: Canadian GST Comp/Rpt'g: Update Tax Engine Mapping/Calculation Rules</t>
  </si>
  <si>
    <t>Perform Maintenance: Svc Orders: Create Svc Order in iMRO/Replicated to S4</t>
  </si>
  <si>
    <t>Vertex-RoW: Non-US VAT/GST/Other Indirect Tax: Add Add'l Details/Carry Fwd Cred</t>
  </si>
  <si>
    <t>Asset Acct'g: Capitalize an Asset: Review Pre-Settle/Approve Workflow New Asset</t>
  </si>
  <si>
    <t>Metrology: SAP to S/4: Validate Loss/Theft/Damage/Destruction of an Item LDDT</t>
  </si>
  <si>
    <t>Indir Tax Correct (PO/SD): Rev Accrual/Re-Accrue New Tax Rate: Verify Tax Adjust</t>
  </si>
  <si>
    <t>Indir Tax Correct (PO/SD): Rev Accrual/Re-Accrue New Tax Rate: Park Tax Adjust</t>
  </si>
  <si>
    <t>Asset Acct'g: Inter-Co Asset Transfer: Perform Asset Sale w/Customer</t>
  </si>
  <si>
    <t>Vertex-RoW: Non-US VAT/GST/Other: Identify Tax Regulation/Business Changes</t>
  </si>
  <si>
    <t>US State Tax Ret: Gen Other Items by Juris Impact State Apportion Rent/Other Inc</t>
  </si>
  <si>
    <t>Lease Lifecycle Mgmt: Create Catch Up Journal Entry: Change Parked Journal Entry</t>
  </si>
  <si>
    <t>Create/Manage Online Journal Entries: Post to a Non-Lead Ledger w/o Parking</t>
  </si>
  <si>
    <t>Lease Lifecycle Mgmt: Create Catch Up Journal Entry: Create Parked Journal Entry</t>
  </si>
  <si>
    <t>Finc'l Acct'g: Cash Doc Match: Create Templates for Bank Stmt Reprocess Rules</t>
  </si>
  <si>
    <t>CLRP OH: Project Approval Req Non-Stat Emerge: Create Item for Unplanned Work</t>
  </si>
  <si>
    <t>CLRP OH: Project Approval Req Stat Project w/no Plan: Update project detail</t>
  </si>
  <si>
    <t>Defend Indir Tax Audit: Bus Pers Prop Tax: Extract Fix Asset Data Transact Rpt</t>
  </si>
  <si>
    <t>IPASS Analytics Composer: Create Custom Analytics Rpt: Search for Diag/Prog Data</t>
  </si>
  <si>
    <t>Defend Indir Tax Audit: Bus Pers Prop Tax: Extract FixAsset Data - Address Data</t>
  </si>
  <si>
    <t>Calculate Withholding Tax/Application of Withholding Tax to Invoice</t>
  </si>
  <si>
    <t>Maintain Chart of Accounts: First Steps for Maintaining CofA All Requests</t>
  </si>
  <si>
    <t>CLRP OH: Project Approval Request: Proposed Project/WBS Structure</t>
  </si>
  <si>
    <t>SAP to S/4: Changes to the PMS: Validate Charge Number for Calibration Svc</t>
  </si>
  <si>
    <t>Metrology: SAP to S/4 Sys: Change the PMS: Verify Item Usage Prior to Calibr Svc</t>
  </si>
  <si>
    <t>Indir Tax Correct (PO/SD): Reverse an Accrual/Pay the Vendor: Park Tax Adjusts</t>
  </si>
  <si>
    <t>Indir Tax Correct (PO/SD): Reverse Accrual/Pay Vendor: Verify Tax Adjust</t>
  </si>
  <si>
    <t>Process Open Items: Open Previous Material Mgmt Periods</t>
  </si>
  <si>
    <t>Transfer pWBS to aWBS Create/Release Final Work Pkg/Acct Assign/Issue Final WAD</t>
  </si>
  <si>
    <t>CLRP Cap: SAP Analytics Cloud: Copy to LRP or Outlook (Create snapshot)</t>
  </si>
  <si>
    <t>SAP Analytics Cloud: Overview of Depreciation Forecast Model</t>
  </si>
  <si>
    <t>US State Tax Provision: Generate Property Data by Juris from SAP Fixed Assets</t>
  </si>
  <si>
    <t>CLRP OH Stat Project: Create Stat Item for Unplanned Work</t>
  </si>
  <si>
    <t>CLRP OH Stat Project: Starting Approval Request</t>
  </si>
  <si>
    <t>SAP to S/4: Changes to the PMS: Add New Category "O" Calibrated Item</t>
  </si>
  <si>
    <t>CLRP OH: Project Approval Request Non-Stat Emerge: Updating project details</t>
  </si>
  <si>
    <t>CLRP Cap: Manage Plan Finc'ls: Update Finc'l info Pre-BAC/Pre-BCWS/asset class</t>
  </si>
  <si>
    <t>CLRP OH: Project Approval Request Non-Stat Emerge: Proposed Project/WBS Struct</t>
  </si>
  <si>
    <t>CLRP OH: Project Approval Request Stat Emerge: Updating project details</t>
  </si>
  <si>
    <t>CLRP Cap: Create Plan Item/Enter Finc'l/Labor Plan: Asset Planning Table</t>
  </si>
  <si>
    <t>CLRP Cap: Review/Prioritize Plan Items (Program/Organization)</t>
  </si>
  <si>
    <t>CLRP OH: Project Approval Request Stat Project With no Plan: Submit for approval</t>
  </si>
  <si>
    <t>CLRP OH: Prioritize Plan Items Inputs: Review/Prioritize Plan Items (Prog/Org)</t>
  </si>
  <si>
    <t>CLRP Cap: Change Request Workflow: Create Change Request Est Submit for Approval</t>
  </si>
  <si>
    <t>CLRP Cap: Prioritize Plan Items: Review/Prioritize Plan items LOB/Function Area</t>
  </si>
  <si>
    <t>CLRP Cap: SAP Analytics Cloud: Depreciation Input Story Page</t>
  </si>
  <si>
    <t>CLRP OH: Prioritize Plan Items: Review/Prioritize Plan items LOB/Function Area</t>
  </si>
  <si>
    <t>CLRP OH: Project Approval Request Stat Project With no Plan: Basis of estimate</t>
  </si>
  <si>
    <t>CLRP OH: Project Approval Request Stat Emerge: Proposed Project/WBS Structure</t>
  </si>
  <si>
    <t>CLRP Cap: Create Plan Item/Enter Finc'l/Labor Plan: Submit plan item priority</t>
  </si>
  <si>
    <t>CLRP OH: Project Approval Request Non-Stat Emerge: Starting Approval Request</t>
  </si>
  <si>
    <t>CLRP OH: Create Plan Item/Enter Finc'l/Labor Plan: Submit plan item for priority</t>
  </si>
  <si>
    <t>CLRP Cap: Update Capital Plan Items Review/Update Item Finc'l/Labor/Asset Plan</t>
  </si>
  <si>
    <t>CLRP Cap: SAP Analytics Cloud: Run depreciation forecast</t>
  </si>
  <si>
    <t>CLRP Cap: Project Closeout: Approve/Reject Capitalize Request GFS Acct'g</t>
  </si>
  <si>
    <t>CLRP Cap: Project Approval Request: Create Emerge Item for Unplanned Work</t>
  </si>
  <si>
    <t>CLRP Cap: Post Approval Request Automations: Project Sys Structure Creation</t>
  </si>
  <si>
    <t>CLRP OH: Project Approval Request Stat Emerge: Starting Approval Request</t>
  </si>
  <si>
    <t>CLRP OH: Post Approval Request Automations: Project Sys Structure Creation</t>
  </si>
  <si>
    <t>CLRP Cap: Post Approval Request Automations: Distrib of Budget to WBS elements</t>
  </si>
  <si>
    <t>CLRP Cap: Update Capital Plan Items Update EPPM Items Incl Attributes/Dates</t>
  </si>
  <si>
    <t>CLRP OH: Post Approval Request Automations: Distrib of Budget to WBS elements</t>
  </si>
  <si>
    <t>CLRP OH: Project Approval Request Non-Stat Emerge: Submit for approval</t>
  </si>
  <si>
    <t>CLRP OH: Project Approval Request Stat Project With no Plan: Approvers</t>
  </si>
  <si>
    <t>CLRP Cap: Change Request Workflow: Update Asset Class Table w/Proposed Changes</t>
  </si>
  <si>
    <t>CLRP Cap: Project Approval Request Submission: Updating project details</t>
  </si>
  <si>
    <t>Tax Acct'g: Business Personal Property Taxes: Extract Asset Balance Report</t>
  </si>
  <si>
    <t>Tax Acct'g: Data Error Correct Overview of Tax-Relevant Fields in a PO</t>
  </si>
  <si>
    <t>Prod Ops: Product Staging: Prepare Shipment</t>
  </si>
  <si>
    <t>Prod Ops: Create Network: Save the Network</t>
  </si>
  <si>
    <t>Prod Ops: Planned Order Requirement: Load Data Elements</t>
  </si>
  <si>
    <t>Prod Ops: Create Network: Load Data Elements</t>
  </si>
  <si>
    <t>SCM Requisition to Procure: PO Edit Checks</t>
  </si>
  <si>
    <t>Prod Ops: Planned Order Requirement Sales Orders Demand</t>
  </si>
  <si>
    <t>Prod Ops: Create Netowrk: Create Supply Object</t>
  </si>
  <si>
    <t>SCM Process Agreements: Approve Agreement</t>
  </si>
  <si>
    <t>SCM Requisition to Procure: Cancel PO Lines</t>
  </si>
  <si>
    <t>Prod Ops: Advanced Demand: Load Data Elements</t>
  </si>
  <si>
    <t>Prod Ops: Advanced Demand Load: Sales Orders Demand</t>
  </si>
  <si>
    <t>SCM Requisition to Procure: Compliance Approval</t>
  </si>
  <si>
    <t>SCM Requisition to Procure: Create Lean Request</t>
  </si>
  <si>
    <t>Contracts: Work with Requests: Receive Request_M</t>
  </si>
  <si>
    <t>Contracts: Work with Requests: Receive Self-Service Portal Information_M</t>
  </si>
  <si>
    <t>Contracts: Work with Requests: Refer Requestor to Self-Service Portal_M</t>
  </si>
  <si>
    <t>Contracts: Work with Requests: Send Response to Requestor_M</t>
  </si>
  <si>
    <t>DYNSCH: Supervisor Association to Work Center_M</t>
  </si>
  <si>
    <t>DYNSCH: Validate and Adjust Partial PO_M</t>
  </si>
  <si>
    <t>DYNSCH: Verify Coverage for Other Supervisor_M</t>
  </si>
  <si>
    <t>Financial Accounting: Cash Document Matching: Begin Standard Clearing Process_M</t>
  </si>
  <si>
    <t>Financial Accounting: G/L Account Clearing: Reset Cleared Items_M</t>
  </si>
  <si>
    <t>Financial Accounting: G/L Acct Rpts: Execute Financial Statement Report_M</t>
  </si>
  <si>
    <t>Financial Accounting: G/L Acct Rpts: Execute G/L Line Item Prelim Report_M</t>
  </si>
  <si>
    <t>Financial Accounting: G/L Acct Rpts: Execute Ledger Comparison Prelim Report_M</t>
  </si>
  <si>
    <t>MCE: Run the Actuals by Part Number &amp; PO Based on WBS/Contract Sales Order_M</t>
  </si>
  <si>
    <t>Metrology: Limitation Requests: Metrology-Initiated Limitation Request_M</t>
  </si>
  <si>
    <t>Metrology: SAP to S/4 System: Changes to the PMS: Validate LTDD of an Item_M</t>
  </si>
  <si>
    <t>Obsolescence Management: Using CDATS Part 3: Run Health Assessments_M</t>
  </si>
  <si>
    <t>Prod Ops: Create Supply Object_M</t>
  </si>
  <si>
    <t>Prod Ops: MRP_M</t>
  </si>
  <si>
    <t>Prod Ops: Production Kitting: Transfer Item Back to Inventory_M</t>
  </si>
  <si>
    <t>Prod Ops: Quality Management View_M</t>
  </si>
  <si>
    <t>Prod Ops: Validate PIR consumed correctly (report FRICE req)_M</t>
  </si>
  <si>
    <t>Product Costing: Manage Exceptions: Create Exception WBS Element Lost &amp; Found_M</t>
  </si>
  <si>
    <t>Product Costing: Manage Exceptions: Create Exception WBS Element Scrap_M</t>
  </si>
  <si>
    <t>PS: Create Initial WAD_M</t>
  </si>
  <si>
    <t>PS: Create POB Group &amp; RA Level for Customer Projects_M</t>
  </si>
  <si>
    <t>PS: Create POB Group WBS with Profit Center for Customer Projects_M</t>
  </si>
  <si>
    <t>PS: Create Project Definition for Customer Projects_M</t>
  </si>
  <si>
    <t>PS: Create Project Header WBS for Customer Projects_M</t>
  </si>
  <si>
    <t>PS: Link Portfolio (PCID) to PS Project for Internal Projects_M</t>
  </si>
  <si>
    <t>SCDS: Theory &amp; Tool Use: Create a Profile_M</t>
  </si>
  <si>
    <t>SCDS: Theory &amp; Tool Use: Display Capability View_M</t>
  </si>
  <si>
    <t>Supplier Quality: Change Quality Note in ZQUAL_M</t>
  </si>
  <si>
    <t>Supplier Quality: Create a Corporate Override Record_M</t>
  </si>
  <si>
    <t>Supplier Quality: Remove New Quality Note in ZQUAL_M</t>
  </si>
  <si>
    <t>Supplier Quality: Search for Vendor Approvals_M</t>
  </si>
  <si>
    <t>Supply Chain: Create an Acquisition Compliance Folder_M</t>
  </si>
  <si>
    <t>Supply Chain: Enter Time Sheet or Expense Report in Fieldglass_M</t>
  </si>
  <si>
    <t>Supply Chain: Mass Upload Long Term Agreement_M</t>
  </si>
  <si>
    <t>Supply Chain: Review Quality Defect Data_M</t>
  </si>
  <si>
    <t>Tax Acct'g: Indirect Tax Determination Engine: Determine Nature of Supply_M</t>
  </si>
  <si>
    <t>Tax Acct'g: Indirect Taxes: Data Error Corrections (PO/SD Invoices)_M</t>
  </si>
  <si>
    <t>Tax Acct'g: Manage Business Licenses_M</t>
  </si>
  <si>
    <t>Tax Acct'g: Manage Global Tax Provision_M</t>
  </si>
  <si>
    <t>Tax Acct'g: Non-US VAT/GST/Other Indirect Tax Return Compliance &amp; Report_M</t>
  </si>
  <si>
    <t>Tax Acct'g: Non-US VAT/GST/Other Indirect Tax : Generate GL VAT Liability_M</t>
  </si>
  <si>
    <t>Tax Acct'g: SAP/Vertex-Americas: US Sales/Use Tax Compliance and Reporting_M</t>
  </si>
  <si>
    <t>Tax Acct'g: US Federal Tax Return: Generate Tax Basis Balance Sheet_M</t>
  </si>
  <si>
    <t>Tax Acct'g: Vertex-Americas: Indirect Tax: Apply Reduced or Super Reduced Rate_M</t>
  </si>
  <si>
    <t>Tax Acct'g: Vertex-Americas: Indirect Tax: Perform Tax Calc &amp; Return Values_M</t>
  </si>
  <si>
    <t>Tax Acct'g: Vertex-Americas: Indirect Tax Determination Engine_M</t>
  </si>
  <si>
    <t>Tax Acct'g: Vertex-RoW: Canadian GST Compliance and Reporting_M</t>
  </si>
  <si>
    <t>Tax Acct'g: Vertex-RoW: Indirect Tax Determination Engine_M</t>
  </si>
  <si>
    <t>Tax Acct'g: Vertex-RoW: Non-US VAT/GST/Other Indirect Tax Ret Compl/Rptg_M</t>
  </si>
  <si>
    <t>CLRP Cap: Managing Project Performance: Monthly Workflow Work Item_M</t>
  </si>
  <si>
    <t>CLRP Cap: Project Approval Request Submission: Submit for approval_M</t>
  </si>
  <si>
    <t>CLRP Cap: Project Closeout: Completing MACRs Questionnaire_M</t>
  </si>
  <si>
    <t>CLRP Cap: Approval Workflow: Reject Request_M</t>
  </si>
  <si>
    <t>CLRP OH: Project Approval Req Non-Stat Emergent: Proposed Project/WBS Struct_M</t>
  </si>
  <si>
    <t>CLRP OH: Project Approval Req Non-Stat Emergent: Submit for approval_M</t>
  </si>
  <si>
    <t>CLRP OH: Project Approval Req Stat Emergent: Basis of estimate_M</t>
  </si>
  <si>
    <t>CLRP OH: Approval Workflow: Return Request to Requestor_M</t>
  </si>
  <si>
    <t>Tax Acct'g: Ad Hoc Reporting: Tax Asset Balances by Location_M</t>
  </si>
  <si>
    <t>Controlled Tooling: Prelim Tasks for Hard/Durable Tooling_M</t>
  </si>
  <si>
    <t>CLRP Cap: Manage Plan Financials: Updating finc'l info Pre-BAC/Pre-BCWS</t>
  </si>
  <si>
    <t>Controlled Tooling: Check for New Requirements for Previously Stored Tool_M</t>
  </si>
  <si>
    <t>Controlled Tooling: Location Mgmt: Activate/Inactivate and Change Storage Loc_M</t>
  </si>
  <si>
    <t>CLRP Cap: SAP Analytics Cloud: Review in-process deprec forecast attribute_M</t>
  </si>
  <si>
    <t>CLRP OH: Create Plan Item/Enter Finc'l/Labor Plan: Submit for prioritization_M</t>
  </si>
  <si>
    <t>Tax Acct'g: Indirect Tax: Reverse/Re-Accrue New Tax Rate: Park Tax Adjust_M</t>
  </si>
  <si>
    <t>Finc'l Acct'g: Sched AP/AR: Create Template for Bank Stmt Reprocess Rules_M</t>
  </si>
  <si>
    <t>Tax Acct'g: Defend Indirect Tax Audit: Bus/Pers Prop Tax: Pull Rec's Rend WBs_M</t>
  </si>
  <si>
    <t>CLRP OH: Create Plan Item/Enter Finc'l/Labor Plan: Enter financial/Labor Plan_M</t>
  </si>
  <si>
    <t>CLRP Cap: Create Plan Item/Enter Finc'l/Labor Plan: Enter finc'l/Labor Plan_M</t>
  </si>
  <si>
    <t>CLRP OH: Project Approval Req Stat Emergent: Create Item for Unplanned Work_M</t>
  </si>
  <si>
    <t>Tax Acct'g: Vertex-RoW: Non-US VAT/GST/Other Indirect Tax: Upload Data_M</t>
  </si>
  <si>
    <t>Financial Accounting: Cash Doc Match: Analyze/Adopt Reprocessing Rule Proposal_M</t>
  </si>
  <si>
    <t>CLRP Cap: Update Capital Plan Items - Update EPPM Items Incl Attributes/Dates_M</t>
  </si>
  <si>
    <t>Tax Acct'g: Defend Indir Tax Audit: Bus/Pers Prop Tax: Extract Exp Asset Data_M</t>
  </si>
  <si>
    <t>Controlled Tooling: Hard/ Durable Tooling: Perform Annual Rev of Maint History_M</t>
  </si>
  <si>
    <t>Lease Lifecycle Mgmt: Create Catch Up Journal Entry: Change Parked Entry_M</t>
  </si>
  <si>
    <t>Finc'l Acct'g: G/L Acct Rpts: Execute Finc'l Stmt Actual Comparison Prelim Rpt_M</t>
  </si>
  <si>
    <t>Finc'l Acct'g: Revenue Recognition: ID the Performance Obligations POBs Step 2_M</t>
  </si>
  <si>
    <t>Finc'l Acct'g: Run Financial Reports: Analyze Disaggregated Revenue ROS Rate _M</t>
  </si>
  <si>
    <t>Finc'l Acct'g: Settle Costs/Revenues: Validate RA Results &amp; Identify Errors_M</t>
  </si>
  <si>
    <t>Finc'l Acct'g: Revenue Recognition: Contract Review Workbook (CRW Setup)_M</t>
  </si>
  <si>
    <t>Finc'l Acct'g: Review Financial Postings: Review Project Actual Postings_M</t>
  </si>
  <si>
    <t>Perform Maintenance: Service Orders: Perform Confirm/Complete Order in iMRO_M</t>
  </si>
  <si>
    <t>Tax Acct'g: Vertex-RoW: Non-US VAT/GST/Other Indir Tax Act/Deact New Rets/Locs_M</t>
  </si>
  <si>
    <t>Tax Acct'g: Non-US VAT/GST/Other Indir Tax: Obtain Add'l Data on Report Trans_M</t>
  </si>
  <si>
    <t>Tax Acct'g: US Federal Tax Return: Obtain Stock-Based Comp Report (Non-SAP)_M</t>
  </si>
  <si>
    <t>Tax Acct'g: US Federal Tax Return: Generate R&amp;D Rpts from SAP Project Systems_M</t>
  </si>
  <si>
    <t>Tax Acct'g Withholding Tax Receivables: Add Conditional Record for Withholding_M</t>
  </si>
  <si>
    <t>Controlled Tooling: Perishable Tooling: Move Cutter to Regrind Location in Sys_M</t>
  </si>
  <si>
    <t>Tax Acct'g: Non-US VAT/GST/Other Indirect Tax: Generate Detail Rpts from SAP_M</t>
  </si>
  <si>
    <t>SME Time Needed</t>
  </si>
  <si>
    <t>Paused due to Curriculum redesign</t>
  </si>
  <si>
    <t>System Access Needed</t>
  </si>
  <si>
    <t>Script Defect</t>
  </si>
  <si>
    <t>Tax Accounting: Generate Ad Hoc Tax Fixed Asset Reports</t>
  </si>
  <si>
    <t>Curriculum redesign</t>
  </si>
  <si>
    <t>Script Redesign</t>
  </si>
  <si>
    <t>Development not started</t>
  </si>
  <si>
    <t>Backlog from other delayed courses</t>
  </si>
  <si>
    <t>Script Not Available</t>
  </si>
  <si>
    <t>(All)</t>
  </si>
  <si>
    <t>(Multiple Items)</t>
  </si>
  <si>
    <t>Count of Course Name</t>
  </si>
  <si>
    <t>Column Labels</t>
  </si>
  <si>
    <t>Grand Total</t>
  </si>
  <si>
    <t>Target Finish Dates</t>
  </si>
  <si>
    <t>March 28</t>
  </si>
  <si>
    <t>May 30</t>
  </si>
  <si>
    <t>June 6</t>
  </si>
  <si>
    <t>June 13</t>
  </si>
  <si>
    <t>June 20</t>
  </si>
  <si>
    <t>June 27</t>
  </si>
  <si>
    <t>July 11</t>
  </si>
  <si>
    <t>July 18</t>
  </si>
  <si>
    <t>July 25</t>
  </si>
  <si>
    <t>Aug 1</t>
  </si>
  <si>
    <t>Aug 8</t>
  </si>
  <si>
    <t>Aug 15</t>
  </si>
  <si>
    <t>Aug 22</t>
  </si>
  <si>
    <t>end of June</t>
  </si>
  <si>
    <t>end of July</t>
  </si>
  <si>
    <t>end of Aug</t>
  </si>
  <si>
    <t>ITC3/ITC4</t>
  </si>
  <si>
    <t>In Development</t>
  </si>
  <si>
    <t>Paused</t>
  </si>
  <si>
    <t>Total</t>
  </si>
  <si>
    <t>% Not Started/Paused</t>
  </si>
  <si>
    <t>% In Progress</t>
  </si>
  <si>
    <t>No ITC</t>
  </si>
  <si>
    <t>All</t>
  </si>
  <si>
    <t>Change from May 20</t>
  </si>
  <si>
    <t>May 23</t>
  </si>
  <si>
    <t>July 4</t>
  </si>
  <si>
    <t>Feb 27</t>
  </si>
  <si>
    <t>Value Stream</t>
  </si>
  <si>
    <t>ALL</t>
  </si>
  <si>
    <t>Row Labels</t>
  </si>
  <si>
    <t>From Phase to Paused</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</si>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</sst>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5" x14ac:knownFonts="1">
    <font>
      <sz val="10"/>
      <color theme="1"/>
      <name val="Arial"/>
      <family val="2"/>
    </font>
    <font>
      <sz val="11"/>
      <color theme="1"/>
      <name val="Aptos Narrow"/>
      <family val="2"/>
      <scheme val="minor"/>
    </font>
    <font>
      <sz val="12"/>
      <name val="Roboto"/>
      <family val="2"/>
    </font>
    <font>
      <b/>
      <sz val="11"/>
      <color theme="0"/>
      <name val="Calibri"/>
      <family val="2"/>
    </font>
    <font>
      <sz val="11"/>
      <color rgb="FF000000"/>
      <name val="Calibri"/>
      <family val="2"/>
    </font>
    <font>
      <sz val="11"/>
      <color indexed="8"/>
      <name val="Calibri"/>
      <family val="2"/>
    </font>
    <font>
      <sz val="11"/>
      <color theme="1"/>
      <name val="Aptos Narrow"/>
      <family val="2"/>
      <scheme val="minor"/>
    </font>
    <font>
      <b/>
      <sz val="11"/>
      <color theme="1"/>
      <name val="Aptos Narrow"/>
      <family val="2"/>
      <scheme val="minor"/>
    </font>
    <font>
      <sz val="11"/>
      <color rgb="FF000000"/>
      <name val="Aptos Narrow"/>
      <family val="2"/>
    </font>
    <font>
      <b/>
      <sz val="12"/>
      <name val="Roboto"/>
      <family val="2"/>
    </font>
    <font>
      <sz val="12"/>
      <color rgb="FFFFFFFF"/>
      <name val="Roboto"/>
      <family val="2"/>
    </font>
    <font>
      <u/>
      <sz val="12"/>
      <name val="Roboto"/>
      <family val="2"/>
    </font>
    <font>
      <sz val="8"/>
      <name val="Arial"/>
      <family val="2"/>
    </font>
    <font>
      <sz val="11"/>
      <name val="Calibri"/>
      <family val="2"/>
    </font>
    <font>
      <b/>
      <sz val="11"/>
      <color rgb="FF006063"/>
      <name val="Calibri"/>
      <family val="2"/>
    </font>
    <font>
      <b/>
      <sz val="11"/>
      <color rgb="FFAB4ABA"/>
      <name val="Calibri"/>
      <family val="2"/>
    </font>
    <font>
      <b/>
      <sz val="11"/>
      <color rgb="FF415C4E"/>
      <name val="Calibri"/>
      <family val="2"/>
    </font>
    <font>
      <b/>
      <sz val="11"/>
      <color rgb="FFE93D82"/>
      <name val="Calibri"/>
      <family val="2"/>
    </font>
    <font>
      <b/>
      <sz val="11"/>
      <color rgb="FFFD6ED0"/>
      <name val="Calibri"/>
      <family val="2"/>
    </font>
    <font>
      <b/>
      <sz val="11"/>
      <color rgb="FF8F566D"/>
      <name val="Calibri"/>
      <family val="2"/>
    </font>
    <font>
      <b/>
      <sz val="11"/>
      <color rgb="FFE16B16"/>
      <name val="Calibri"/>
      <family val="2"/>
    </font>
    <font>
      <b/>
      <sz val="11"/>
      <color rgb="FF0FF000"/>
      <name val="Calibri"/>
      <family val="2"/>
    </font>
    <font>
      <b/>
      <sz val="11"/>
      <color rgb="FFC50F07"/>
      <name val="Calibri"/>
      <family val="2"/>
    </font>
    <font>
      <b/>
      <sz val="11"/>
      <color rgb="FF7A426C"/>
      <name val="Calibri"/>
      <family val="2"/>
    </font>
    <font>
      <b/>
      <sz val="11"/>
      <color rgb="FFAEFB35"/>
      <name val="Calibri"/>
      <family val="2"/>
    </font>
    <font>
      <b/>
      <sz val="11"/>
      <color rgb="FF1090E0"/>
      <name val="Calibri"/>
      <family val="2"/>
    </font>
    <font>
      <b/>
      <sz val="11"/>
      <color rgb="FF0388D1"/>
      <name val="Calibri"/>
      <family val="2"/>
    </font>
    <font>
      <b/>
      <sz val="11"/>
      <color rgb="FF1B5E20"/>
      <name val="Calibri"/>
      <family val="2"/>
    </font>
    <font>
      <b/>
      <sz val="11"/>
      <color rgb="FFB40D7C"/>
      <name val="Calibri"/>
      <family val="2"/>
    </font>
    <font>
      <b/>
      <sz val="11"/>
      <color rgb="FF0091FF"/>
      <name val="Calibri"/>
      <family val="2"/>
    </font>
    <font>
      <b/>
      <sz val="11"/>
      <color rgb="FFAE894C"/>
      <name val="Calibri"/>
      <family val="2"/>
    </font>
    <font>
      <b/>
      <sz val="11"/>
      <color rgb="FF795548"/>
      <name val="Calibri"/>
      <family val="2"/>
    </font>
    <font>
      <b/>
      <sz val="11"/>
      <color rgb="FF9E97B9"/>
      <name val="Calibri"/>
      <family val="2"/>
    </font>
    <font>
      <b/>
      <sz val="11"/>
      <color rgb="FF6E56CF"/>
      <name val="Calibri"/>
      <family val="2"/>
    </font>
    <font>
      <b/>
      <sz val="11"/>
      <color rgb="FFD60800"/>
      <name val="Calibri"/>
      <family val="2"/>
    </font>
    <font>
      <b/>
      <sz val="11"/>
      <color rgb="FF455963"/>
      <name val="Calibri"/>
      <family val="2"/>
    </font>
    <font>
      <b/>
      <sz val="11"/>
      <color rgb="FF25B933"/>
      <name val="Calibri"/>
      <family val="2"/>
    </font>
    <font>
      <b/>
      <sz val="11"/>
      <color rgb="FFFFC53D"/>
      <name val="Calibri"/>
      <family val="2"/>
    </font>
    <font>
      <b/>
      <sz val="11"/>
      <color rgb="FF0F9D9F"/>
      <name val="Calibri"/>
      <family val="2"/>
    </font>
    <font>
      <b/>
      <sz val="11"/>
      <color rgb="FFB77631"/>
      <name val="Calibri"/>
      <family val="2"/>
    </font>
    <font>
      <b/>
      <sz val="11"/>
      <color rgb="FF2DC74F"/>
      <name val="Calibri"/>
      <family val="2"/>
    </font>
    <font>
      <b/>
      <sz val="11"/>
      <color rgb="FFF76808"/>
      <name val="Calibri"/>
      <family val="2"/>
    </font>
    <font>
      <b/>
      <sz val="11"/>
      <color rgb="FFDC08E7"/>
      <name val="Calibri"/>
      <family val="2"/>
    </font>
    <font>
      <b/>
      <sz val="11"/>
      <color rgb="FF5F7C8A"/>
      <name val="Calibri"/>
      <family val="2"/>
    </font>
    <font>
      <sz val="11"/>
      <color theme="1"/>
      <name val="Calibri"/>
      <family val="2"/>
    </font>
    <font>
      <sz val="10"/>
      <color theme="1"/>
      <name val="Arial"/>
      <family val="2"/>
    </font>
    <font>
      <b/>
      <sz val="11"/>
      <color rgb="FFA18072"/>
      <name val="Calibri"/>
      <family val="2"/>
    </font>
    <font>
      <sz val="11"/>
      <color rgb="FFFF0000"/>
      <name val="Calibri"/>
      <family val="2"/>
    </font>
    <font>
      <b/>
      <sz val="10"/>
      <color theme="1"/>
      <name val="Arial"/>
      <family val="2"/>
    </font>
    <font>
      <b/>
      <sz val="12"/>
      <color rgb="FFFFFFFF"/>
      <name val="Open Sans ISG"/>
    </font>
    <font>
      <sz val="12"/>
      <color rgb="FF000000"/>
      <name val="Open Sans ISG"/>
    </font>
    <font>
      <b/>
      <sz val="12"/>
      <color rgb="FF000000"/>
      <name val="Open Sans ISG"/>
    </font>
    <font>
      <b/>
      <sz val="12"/>
      <color rgb="FFFFFFFF"/>
      <name val="Arial"/>
      <family val="2"/>
    </font>
    <font>
      <sz val="12"/>
      <color rgb="FF000000"/>
      <name val="Arial"/>
      <family val="2"/>
    </font>
    <font>
      <b/>
      <sz val="12"/>
      <color rgb="FF000000"/>
      <name val="Arial"/>
      <family val="2"/>
    </font>
  </fonts>
  <fills count="40">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9"/>
        <bgColor indexed="64"/>
      </patternFill>
    </fill>
    <fill>
      <patternFill patternType="solid">
        <fgColor theme="1" tint="0.499984740745262"/>
        <bgColor indexed="64"/>
      </patternFill>
    </fill>
    <fill>
      <patternFill patternType="solid">
        <fgColor rgb="FFE0E0E0"/>
      </patternFill>
    </fill>
    <fill>
      <patternFill patternType="solid">
        <fgColor rgb="FFD33D44"/>
      </patternFill>
    </fill>
    <fill>
      <patternFill patternType="solid">
        <fgColor rgb="FFD8D8D8"/>
      </patternFill>
    </fill>
    <fill>
      <patternFill patternType="solid">
        <fgColor rgb="FF0231E8"/>
      </patternFill>
    </fill>
    <fill>
      <patternFill patternType="solid">
        <fgColor rgb="FFF8AE00"/>
      </patternFill>
    </fill>
    <fill>
      <patternFill patternType="solid">
        <fgColor rgb="FFB660E0"/>
      </patternFill>
    </fill>
    <fill>
      <patternFill patternType="solid">
        <fgColor rgb="FF800000"/>
      </patternFill>
    </fill>
    <fill>
      <patternFill patternType="solid">
        <fgColor rgb="FF6FDDFF"/>
      </patternFill>
    </fill>
    <fill>
      <patternFill patternType="solid">
        <fgColor rgb="FFF50000"/>
      </patternFill>
    </fill>
    <fill>
      <patternFill patternType="solid">
        <fgColor rgb="FFE50000"/>
      </patternFill>
    </fill>
    <fill>
      <patternFill patternType="solid">
        <fgColor rgb="FF1090E0"/>
      </patternFill>
    </fill>
    <fill>
      <patternFill patternType="solid">
        <fgColor rgb="FF04A9F4"/>
      </patternFill>
    </fill>
    <fill>
      <patternFill patternType="solid">
        <fgColor rgb="FFBF55EC"/>
      </patternFill>
    </fill>
    <fill>
      <patternFill patternType="solid">
        <fgColor rgb="FFFF7FAB"/>
      </patternFill>
    </fill>
    <fill>
      <patternFill patternType="solid">
        <fgColor rgb="FF02BCD4"/>
      </patternFill>
    </fill>
    <fill>
      <patternFill patternType="solid">
        <fgColor rgb="FFF9D900"/>
      </patternFill>
    </fill>
    <fill>
      <patternFill patternType="solid">
        <fgColor rgb="FF3DB88B"/>
      </patternFill>
    </fill>
    <fill>
      <patternFill patternType="solid">
        <fgColor rgb="FFE65100"/>
      </patternFill>
    </fill>
    <fill>
      <patternFill patternType="solid">
        <fgColor rgb="FF9B59B6"/>
      </patternFill>
    </fill>
    <fill>
      <patternFill patternType="solid">
        <fgColor rgb="FF656F7D"/>
      </patternFill>
    </fill>
    <fill>
      <patternFill patternType="solid">
        <fgColor rgb="FF667684"/>
      </patternFill>
    </fill>
    <fill>
      <patternFill patternType="solid">
        <fgColor rgb="FF0FFFFF"/>
      </patternFill>
    </fill>
    <fill>
      <patternFill patternType="solid">
        <fgColor rgb="FF1BBC9C"/>
      </patternFill>
    </fill>
    <fill>
      <patternFill patternType="solid">
        <fgColor rgb="FFFFC000"/>
        <bgColor indexed="64"/>
      </patternFill>
    </fill>
    <fill>
      <patternFill patternType="solid">
        <fgColor rgb="FF2ECD6F"/>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0078A7"/>
        <bgColor indexed="64"/>
      </patternFill>
    </fill>
    <fill>
      <patternFill patternType="solid">
        <fgColor rgb="FFFFFFFF"/>
        <bgColor indexed="64"/>
      </patternFill>
    </fill>
    <fill>
      <patternFill patternType="solid">
        <fgColor rgb="FFD9D9D9"/>
        <bgColor indexed="64"/>
      </patternFill>
    </fill>
    <fill>
      <patternFill patternType="solid">
        <fgColor rgb="FFA6A6A6"/>
        <bgColor indexed="64"/>
      </patternFill>
    </fill>
    <fill>
      <patternFill patternType="solid">
        <fgColor rgb="FF0095D0"/>
        <bgColor indexed="64"/>
      </patternFill>
    </fill>
    <fill>
      <patternFill patternType="solid">
        <fgColor rgb="FFF2F2F2"/>
        <bgColor indexed="64"/>
      </patternFill>
    </fill>
    <fill>
      <patternFill patternType="solid">
        <fgColor theme="2" tint="-9.9978637043366805E-2"/>
        <bgColor indexed="64"/>
      </patternFill>
    </fill>
  </fills>
  <borders count="5">
    <border>
      <left/>
      <right/>
      <top/>
      <bottom/>
      <diagonal/>
    </border>
    <border>
      <left style="thin">
        <color rgb="FFD5D3D1"/>
      </left>
      <right style="thin">
        <color rgb="FFD5D3D1"/>
      </right>
      <top style="thin">
        <color rgb="FFD5D3D1"/>
      </top>
      <bottom style="thin">
        <color rgb="FFD5D3D1"/>
      </bottom>
      <diagonal/>
    </border>
    <border>
      <left/>
      <right/>
      <top/>
      <bottom style="thin">
        <color theme="4" tint="0.39997558519241921"/>
      </bottom>
      <diagonal/>
    </border>
    <border>
      <left style="thin">
        <color rgb="FFD9D9D9"/>
      </left>
      <right style="thin">
        <color rgb="FFD9D9D9"/>
      </right>
      <top style="thin">
        <color rgb="FFD9D9D9"/>
      </top>
      <bottom style="thin">
        <color rgb="FFD9D9D9"/>
      </bottom>
      <diagonal/>
    </border>
    <border>
      <left style="thin">
        <color rgb="FFD5D3D1"/>
      </left>
      <right style="thin">
        <color rgb="FFD5D3D1"/>
      </right>
      <top/>
      <bottom/>
      <diagonal/>
    </border>
  </borders>
  <cellStyleXfs count="6">
    <xf numFmtId="0" fontId="0" fillId="0" borderId="0"/>
    <xf numFmtId="0" fontId="6" fillId="0" borderId="0"/>
    <xf numFmtId="0" fontId="1" fillId="0" borderId="0"/>
    <xf numFmtId="0" fontId="45" fillId="0" borderId="0"/>
    <xf numFmtId="0" fontId="1" fillId="0" borderId="0"/>
    <xf numFmtId="9" fontId="45" fillId="0" borderId="0" applyFont="0" applyFill="0" applyBorder="0" applyAlignment="0" applyProtection="0"/>
  </cellStyleXfs>
  <cellXfs count="114">
    <xf numFmtId="0" fontId="0" fillId="0" borderId="0" xfId="0"/>
    <xf numFmtId="0" fontId="3" fillId="2" borderId="1" xfId="0" applyFont="1" applyFill="1" applyBorder="1"/>
    <xf numFmtId="0" fontId="3" fillId="4" borderId="1" xfId="0" applyFont="1" applyFill="1" applyBorder="1"/>
    <xf numFmtId="0" fontId="3" fillId="4" borderId="1" xfId="0" applyFont="1" applyFill="1" applyBorder="1" applyAlignment="1">
      <alignment horizontal="left"/>
    </xf>
    <xf numFmtId="0" fontId="5" fillId="3" borderId="1" xfId="0" applyFont="1" applyFill="1" applyBorder="1"/>
    <xf numFmtId="0" fontId="4" fillId="3" borderId="1" xfId="0" applyFont="1" applyFill="1" applyBorder="1" applyAlignment="1">
      <alignment horizontal="left"/>
    </xf>
    <xf numFmtId="0" fontId="5" fillId="3" borderId="0" xfId="0" applyFont="1" applyFill="1"/>
    <xf numFmtId="0" fontId="5" fillId="5" borderId="0" xfId="0" applyFont="1" applyFill="1"/>
    <xf numFmtId="0" fontId="5" fillId="3" borderId="0" xfId="0" applyFont="1" applyFill="1" applyAlignment="1">
      <alignment horizontal="left"/>
    </xf>
    <xf numFmtId="14" fontId="3" fillId="2" borderId="1" xfId="0" applyNumberFormat="1" applyFont="1" applyFill="1" applyBorder="1"/>
    <xf numFmtId="0" fontId="3" fillId="2" borderId="1" xfId="0" applyFont="1" applyFill="1" applyBorder="1" applyAlignment="1">
      <alignment horizontal="left"/>
    </xf>
    <xf numFmtId="14" fontId="4" fillId="3" borderId="1" xfId="0" applyNumberFormat="1" applyFont="1" applyFill="1" applyBorder="1" applyAlignment="1">
      <alignment horizontal="center"/>
    </xf>
    <xf numFmtId="0" fontId="5" fillId="0" borderId="0" xfId="0" applyFont="1"/>
    <xf numFmtId="0" fontId="9" fillId="6" borderId="0" xfId="2" applyFont="1" applyFill="1" applyAlignment="1">
      <alignment horizontal="center"/>
    </xf>
    <xf numFmtId="0" fontId="1" fillId="0" borderId="0" xfId="2"/>
    <xf numFmtId="0" fontId="2" fillId="0" borderId="0" xfId="2" applyFont="1"/>
    <xf numFmtId="0" fontId="10" fillId="10" borderId="0" xfId="2" applyFont="1" applyFill="1" applyAlignment="1">
      <alignment horizontal="center"/>
    </xf>
    <xf numFmtId="0" fontId="2" fillId="8" borderId="0" xfId="2" applyFont="1" applyFill="1" applyAlignment="1">
      <alignment horizontal="center"/>
    </xf>
    <xf numFmtId="164" fontId="2" fillId="0" borderId="0" xfId="2" applyNumberFormat="1" applyFont="1" applyAlignment="1">
      <alignment horizontal="center"/>
    </xf>
    <xf numFmtId="9" fontId="2" fillId="0" borderId="0" xfId="2" applyNumberFormat="1" applyFont="1"/>
    <xf numFmtId="0" fontId="10" fillId="15" borderId="0" xfId="2" applyFont="1" applyFill="1" applyAlignment="1">
      <alignment horizontal="center"/>
    </xf>
    <xf numFmtId="0" fontId="10" fillId="19" borderId="0" xfId="2" applyFont="1" applyFill="1" applyAlignment="1">
      <alignment horizontal="center"/>
    </xf>
    <xf numFmtId="0" fontId="10" fillId="18" borderId="0" xfId="2" applyFont="1" applyFill="1" applyAlignment="1">
      <alignment horizontal="center"/>
    </xf>
    <xf numFmtId="0" fontId="10" fillId="28" borderId="0" xfId="2" applyFont="1" applyFill="1" applyAlignment="1">
      <alignment horizontal="center"/>
    </xf>
    <xf numFmtId="0" fontId="10" fillId="7" borderId="0" xfId="2" applyFont="1" applyFill="1" applyAlignment="1">
      <alignment horizontal="center"/>
    </xf>
    <xf numFmtId="0" fontId="10" fillId="13" borderId="0" xfId="2" applyFont="1" applyFill="1" applyAlignment="1">
      <alignment horizontal="center"/>
    </xf>
    <xf numFmtId="0" fontId="2" fillId="21" borderId="0" xfId="2" applyFont="1" applyFill="1" applyAlignment="1">
      <alignment horizontal="center"/>
    </xf>
    <xf numFmtId="0" fontId="10" fillId="11" borderId="0" xfId="2" applyFont="1" applyFill="1" applyAlignment="1">
      <alignment horizontal="center"/>
    </xf>
    <xf numFmtId="0" fontId="10" fillId="14" borderId="0" xfId="2" applyFont="1" applyFill="1" applyAlignment="1">
      <alignment horizontal="center"/>
    </xf>
    <xf numFmtId="0" fontId="10" fillId="12" borderId="0" xfId="2" applyFont="1" applyFill="1" applyAlignment="1">
      <alignment horizontal="center"/>
    </xf>
    <xf numFmtId="0" fontId="10" fillId="20" borderId="0" xfId="2" applyFont="1" applyFill="1" applyAlignment="1">
      <alignment horizontal="center"/>
    </xf>
    <xf numFmtId="0" fontId="2" fillId="27" borderId="0" xfId="2" applyFont="1" applyFill="1" applyAlignment="1">
      <alignment horizontal="center"/>
    </xf>
    <xf numFmtId="0" fontId="10" fillId="23" borderId="0" xfId="2" applyFont="1" applyFill="1" applyAlignment="1">
      <alignment horizontal="center"/>
    </xf>
    <xf numFmtId="0" fontId="10" fillId="16" borderId="0" xfId="2" applyFont="1" applyFill="1" applyAlignment="1">
      <alignment horizontal="center"/>
    </xf>
    <xf numFmtId="0" fontId="10" fillId="17" borderId="0" xfId="2" applyFont="1" applyFill="1" applyAlignment="1">
      <alignment horizontal="center"/>
    </xf>
    <xf numFmtId="0" fontId="10" fillId="24" borderId="0" xfId="2" applyFont="1" applyFill="1" applyAlignment="1">
      <alignment horizontal="center"/>
    </xf>
    <xf numFmtId="0" fontId="10" fillId="30" borderId="0" xfId="2" applyFont="1" applyFill="1" applyAlignment="1">
      <alignment horizontal="center"/>
    </xf>
    <xf numFmtId="0" fontId="10" fillId="9" borderId="0" xfId="2" applyFont="1" applyFill="1" applyAlignment="1">
      <alignment horizontal="center"/>
    </xf>
    <xf numFmtId="0" fontId="11" fillId="0" borderId="0" xfId="2" applyFont="1"/>
    <xf numFmtId="0" fontId="10" fillId="22" borderId="0" xfId="2" applyFont="1" applyFill="1" applyAlignment="1">
      <alignment horizontal="center"/>
    </xf>
    <xf numFmtId="0" fontId="10" fillId="25" borderId="0" xfId="2" applyFont="1" applyFill="1" applyAlignment="1">
      <alignment horizontal="center"/>
    </xf>
    <xf numFmtId="0" fontId="10" fillId="26" borderId="0" xfId="2" applyFont="1" applyFill="1" applyAlignment="1">
      <alignment horizontal="center"/>
    </xf>
    <xf numFmtId="0" fontId="44" fillId="0" borderId="0" xfId="0" applyFont="1"/>
    <xf numFmtId="0" fontId="45" fillId="0" borderId="0" xfId="3"/>
    <xf numFmtId="0" fontId="4" fillId="0" borderId="1" xfId="0" applyFont="1" applyBorder="1" applyAlignment="1">
      <alignment horizontal="left"/>
    </xf>
    <xf numFmtId="0" fontId="4" fillId="0" borderId="1" xfId="0" applyFont="1" applyBorder="1" applyAlignment="1">
      <alignment horizontal="right"/>
    </xf>
    <xf numFmtId="14" fontId="4" fillId="0" borderId="1" xfId="0" applyNumberFormat="1" applyFont="1" applyBorder="1" applyAlignment="1">
      <alignment horizontal="center"/>
    </xf>
    <xf numFmtId="14" fontId="13" fillId="0" borderId="1" xfId="0" applyNumberFormat="1" applyFont="1" applyBorder="1" applyAlignment="1">
      <alignment horizontal="center"/>
    </xf>
    <xf numFmtId="0" fontId="5" fillId="0" borderId="1" xfId="0" applyFont="1" applyBorder="1"/>
    <xf numFmtId="0" fontId="5" fillId="0" borderId="1" xfId="0" applyFont="1" applyBorder="1" applyAlignment="1">
      <alignment horizontal="left"/>
    </xf>
    <xf numFmtId="0" fontId="4" fillId="0" borderId="1" xfId="0" applyFont="1" applyBorder="1" applyAlignment="1">
      <alignment horizontal="center"/>
    </xf>
    <xf numFmtId="0" fontId="44" fillId="0" borderId="1" xfId="1" applyFont="1" applyBorder="1"/>
    <xf numFmtId="0" fontId="44" fillId="0" borderId="1" xfId="0" applyFont="1" applyBorder="1"/>
    <xf numFmtId="0" fontId="9" fillId="29" borderId="0" xfId="2" applyFont="1" applyFill="1" applyAlignment="1">
      <alignment horizontal="center"/>
    </xf>
    <xf numFmtId="0" fontId="4" fillId="3" borderId="1" xfId="0" applyFont="1" applyFill="1" applyBorder="1" applyAlignment="1">
      <alignment horizontal="left" wrapText="1"/>
    </xf>
    <xf numFmtId="14" fontId="47" fillId="0" borderId="1" xfId="0" applyNumberFormat="1" applyFont="1" applyBorder="1" applyAlignment="1">
      <alignment horizontal="center"/>
    </xf>
    <xf numFmtId="0" fontId="1" fillId="0" borderId="0" xfId="4"/>
    <xf numFmtId="0" fontId="7" fillId="0" borderId="0" xfId="4" applyFont="1"/>
    <xf numFmtId="9" fontId="1" fillId="0" borderId="0" xfId="4" applyNumberFormat="1"/>
    <xf numFmtId="0" fontId="8" fillId="0" borderId="0" xfId="4" applyFont="1" applyAlignment="1">
      <alignment wrapText="1"/>
    </xf>
    <xf numFmtId="0" fontId="8" fillId="0" borderId="0" xfId="4" applyFont="1"/>
    <xf numFmtId="0" fontId="4" fillId="29" borderId="1" xfId="0" applyFont="1" applyFill="1" applyBorder="1" applyAlignment="1">
      <alignment horizontal="left"/>
    </xf>
    <xf numFmtId="0" fontId="4" fillId="0" borderId="0" xfId="0" applyFont="1" applyAlignment="1">
      <alignment horizontal="left"/>
    </xf>
    <xf numFmtId="0" fontId="44" fillId="0" borderId="0" xfId="1" applyFont="1"/>
    <xf numFmtId="0" fontId="5" fillId="0" borderId="0" xfId="0" applyFont="1" applyAlignment="1">
      <alignment horizontal="left"/>
    </xf>
    <xf numFmtId="0" fontId="4" fillId="0" borderId="0" xfId="0" applyFont="1" applyAlignment="1">
      <alignment horizontal="center"/>
    </xf>
    <xf numFmtId="0" fontId="6" fillId="0" borderId="0" xfId="1"/>
    <xf numFmtId="0" fontId="5" fillId="29" borderId="1" xfId="0" applyFont="1" applyFill="1" applyBorder="1"/>
    <xf numFmtId="0" fontId="4" fillId="0" borderId="1" xfId="0" applyFont="1" applyBorder="1" applyAlignment="1">
      <alignment horizontal="left" vertical="top"/>
    </xf>
    <xf numFmtId="0" fontId="4" fillId="29" borderId="0" xfId="0" applyFont="1" applyFill="1" applyAlignment="1">
      <alignment horizontal="left"/>
    </xf>
    <xf numFmtId="0" fontId="0" fillId="0" borderId="0" xfId="0" applyAlignment="1">
      <alignment horizontal="center"/>
    </xf>
    <xf numFmtId="0" fontId="0" fillId="0" borderId="0" xfId="0" applyAlignment="1">
      <alignment horizontal="left"/>
    </xf>
    <xf numFmtId="14" fontId="0" fillId="0" borderId="0" xfId="0" applyNumberFormat="1"/>
    <xf numFmtId="0" fontId="0" fillId="0" borderId="0" xfId="0" applyAlignment="1">
      <alignment horizontal="left" indent="1"/>
    </xf>
    <xf numFmtId="0" fontId="48" fillId="31" borderId="2" xfId="0" applyFont="1" applyFill="1" applyBorder="1"/>
    <xf numFmtId="49" fontId="48" fillId="31" borderId="2" xfId="0" applyNumberFormat="1" applyFont="1" applyFill="1" applyBorder="1"/>
    <xf numFmtId="0" fontId="48" fillId="31" borderId="2" xfId="0" applyFont="1" applyFill="1" applyBorder="1" applyAlignment="1">
      <alignment horizontal="center"/>
    </xf>
    <xf numFmtId="0" fontId="48" fillId="0" borderId="2" xfId="0" applyFont="1" applyBorder="1" applyAlignment="1">
      <alignment horizontal="left"/>
    </xf>
    <xf numFmtId="0" fontId="0" fillId="32" borderId="0" xfId="0" applyFill="1" applyAlignment="1">
      <alignment horizontal="center"/>
    </xf>
    <xf numFmtId="0" fontId="0" fillId="3" borderId="0" xfId="0" applyFill="1" applyAlignment="1">
      <alignment horizontal="center"/>
    </xf>
    <xf numFmtId="0" fontId="49" fillId="33" borderId="3" xfId="0" applyFont="1" applyFill="1" applyBorder="1" applyAlignment="1">
      <alignment horizontal="left" wrapText="1" readingOrder="1"/>
    </xf>
    <xf numFmtId="0" fontId="49" fillId="33" borderId="3" xfId="0" applyFont="1" applyFill="1" applyBorder="1" applyAlignment="1">
      <alignment horizontal="center" wrapText="1" readingOrder="1"/>
    </xf>
    <xf numFmtId="0" fontId="50" fillId="34" borderId="3" xfId="0" applyFont="1" applyFill="1" applyBorder="1" applyAlignment="1">
      <alignment horizontal="center" wrapText="1" readingOrder="1"/>
    </xf>
    <xf numFmtId="9" fontId="50" fillId="34" borderId="3" xfId="0" applyNumberFormat="1" applyFont="1" applyFill="1" applyBorder="1" applyAlignment="1">
      <alignment horizontal="center" wrapText="1" readingOrder="1"/>
    </xf>
    <xf numFmtId="0" fontId="51" fillId="35" borderId="3" xfId="0" applyFont="1" applyFill="1" applyBorder="1" applyAlignment="1">
      <alignment horizontal="center" wrapText="1" readingOrder="1"/>
    </xf>
    <xf numFmtId="9" fontId="51" fillId="35" borderId="3" xfId="0" applyNumberFormat="1" applyFont="1" applyFill="1" applyBorder="1" applyAlignment="1">
      <alignment horizontal="center" wrapText="1" readingOrder="1"/>
    </xf>
    <xf numFmtId="0" fontId="0" fillId="0" borderId="0" xfId="0" pivotButton="1"/>
    <xf numFmtId="0" fontId="0" fillId="0" borderId="0" xfId="0" applyNumberFormat="1" applyAlignment="1">
      <alignment horizontal="center"/>
    </xf>
    <xf numFmtId="0" fontId="0" fillId="0" borderId="0" xfId="0" pivotButton="1" applyAlignment="1">
      <alignment horizontal="center"/>
    </xf>
    <xf numFmtId="0" fontId="49" fillId="36" borderId="3" xfId="0" applyFont="1" applyFill="1" applyBorder="1" applyAlignment="1">
      <alignment horizontal="center" wrapText="1" readingOrder="1"/>
    </xf>
    <xf numFmtId="0" fontId="49" fillId="37" borderId="3" xfId="0" applyFont="1" applyFill="1" applyBorder="1" applyAlignment="1">
      <alignment horizontal="center" wrapText="1" readingOrder="1"/>
    </xf>
    <xf numFmtId="0" fontId="50" fillId="0" borderId="3" xfId="0" applyFont="1" applyBorder="1" applyAlignment="1">
      <alignment horizontal="center" wrapText="1" readingOrder="1"/>
    </xf>
    <xf numFmtId="0" fontId="50" fillId="38" borderId="3" xfId="0" applyFont="1" applyFill="1" applyBorder="1" applyAlignment="1">
      <alignment horizontal="center" wrapText="1" readingOrder="1"/>
    </xf>
    <xf numFmtId="0" fontId="51" fillId="38" borderId="3" xfId="0" applyFont="1" applyFill="1" applyBorder="1" applyAlignment="1">
      <alignment horizontal="center" wrapText="1" readingOrder="1"/>
    </xf>
    <xf numFmtId="9" fontId="51" fillId="38" borderId="3" xfId="0" applyNumberFormat="1" applyFont="1" applyFill="1" applyBorder="1" applyAlignment="1">
      <alignment horizontal="center" wrapText="1" readingOrder="1"/>
    </xf>
    <xf numFmtId="14" fontId="49" fillId="33" borderId="3" xfId="0" applyNumberFormat="1" applyFont="1" applyFill="1" applyBorder="1" applyAlignment="1">
      <alignment horizontal="center" wrapText="1" readingOrder="1"/>
    </xf>
    <xf numFmtId="0" fontId="52" fillId="33" borderId="3" xfId="0" applyFont="1" applyFill="1" applyBorder="1" applyAlignment="1">
      <alignment horizontal="left" wrapText="1" readingOrder="1"/>
    </xf>
    <xf numFmtId="0" fontId="52" fillId="33" borderId="3" xfId="0" applyFont="1" applyFill="1" applyBorder="1" applyAlignment="1">
      <alignment horizontal="center" wrapText="1" readingOrder="1"/>
    </xf>
    <xf numFmtId="0" fontId="53" fillId="34" borderId="3" xfId="0" applyFont="1" applyFill="1" applyBorder="1" applyAlignment="1">
      <alignment horizontal="center" wrapText="1" readingOrder="1"/>
    </xf>
    <xf numFmtId="9" fontId="53" fillId="34" borderId="3" xfId="0" applyNumberFormat="1" applyFont="1" applyFill="1" applyBorder="1" applyAlignment="1">
      <alignment horizontal="center" wrapText="1" readingOrder="1"/>
    </xf>
    <xf numFmtId="0" fontId="54" fillId="35" borderId="3" xfId="0" applyFont="1" applyFill="1" applyBorder="1" applyAlignment="1">
      <alignment horizontal="center" wrapText="1" readingOrder="1"/>
    </xf>
    <xf numFmtId="9" fontId="54" fillId="35" borderId="3" xfId="0" applyNumberFormat="1" applyFont="1" applyFill="1" applyBorder="1" applyAlignment="1">
      <alignment horizontal="center" wrapText="1" readingOrder="1"/>
    </xf>
    <xf numFmtId="0" fontId="53" fillId="34" borderId="0" xfId="0" applyFont="1" applyFill="1" applyBorder="1" applyAlignment="1">
      <alignment horizontal="center" wrapText="1" readingOrder="1"/>
    </xf>
    <xf numFmtId="9" fontId="53" fillId="34" borderId="0" xfId="0" applyNumberFormat="1" applyFont="1" applyFill="1" applyBorder="1" applyAlignment="1">
      <alignment horizontal="center" wrapText="1" readingOrder="1"/>
    </xf>
    <xf numFmtId="9" fontId="53" fillId="34" borderId="3" xfId="5" applyFont="1" applyFill="1" applyBorder="1" applyAlignment="1">
      <alignment horizontal="center" vertical="center" wrapText="1" readingOrder="1"/>
    </xf>
    <xf numFmtId="0" fontId="53" fillId="34" borderId="3" xfId="0" applyFont="1" applyFill="1" applyBorder="1" applyAlignment="1">
      <alignment horizontal="center" vertical="center" wrapText="1" readingOrder="1"/>
    </xf>
    <xf numFmtId="9" fontId="53" fillId="34" borderId="3" xfId="0" applyNumberFormat="1" applyFont="1" applyFill="1" applyBorder="1" applyAlignment="1">
      <alignment horizontal="center" vertical="center" wrapText="1" readingOrder="1"/>
    </xf>
    <xf numFmtId="0" fontId="0" fillId="0" borderId="0" xfId="0" applyAlignment="1">
      <alignment vertical="center"/>
    </xf>
    <xf numFmtId="0" fontId="48" fillId="0" borderId="2" xfId="0" applyNumberFormat="1" applyFont="1" applyBorder="1" applyAlignment="1">
      <alignment horizontal="center"/>
    </xf>
    <xf numFmtId="0" fontId="48" fillId="39" borderId="2" xfId="0" applyNumberFormat="1" applyFont="1" applyFill="1" applyBorder="1" applyAlignment="1">
      <alignment horizontal="center"/>
    </xf>
    <xf numFmtId="0" fontId="48" fillId="39" borderId="0" xfId="0" applyFont="1" applyFill="1" applyAlignment="1">
      <alignment horizontal="right"/>
    </xf>
    <xf numFmtId="0" fontId="48" fillId="39" borderId="0" xfId="0" applyFont="1" applyFill="1" applyAlignment="1">
      <alignment horizontal="center"/>
    </xf>
    <xf numFmtId="9" fontId="48" fillId="39" borderId="0" xfId="5" applyFont="1" applyFill="1" applyAlignment="1">
      <alignment horizontal="center"/>
    </xf>
    <xf numFmtId="0" fontId="3" fillId="2" borderId="4" xfId="0" applyFont="1" applyFill="1" applyBorder="1"/>
  </cellXfs>
  <cellStyles count="6">
    <cellStyle name="Normal" xfId="0" builtinId="0"/>
    <cellStyle name="Normal 2" xfId="2" xr:uid="{F65A5EB4-D880-42B2-A31C-E50DB2FA435F}"/>
    <cellStyle name="Normal 2 2" xfId="1" xr:uid="{527675A1-E080-4D31-942C-0495A216AF40}"/>
    <cellStyle name="Normal 2 2 2" xfId="4" xr:uid="{EF0DB686-8EFE-4595-BD67-B25FCD3396DB}"/>
    <cellStyle name="Normal 2 3" xfId="3" xr:uid="{D5E5D7BC-D479-43AB-A207-07604A778E59}"/>
    <cellStyle name="Percent" xfId="5" builtinId="5"/>
  </cellStyles>
  <dxfs count="41">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0" tint="-0.14999847407452621"/>
        </patternFill>
      </fill>
    </dxf>
    <dxf>
      <fill>
        <patternFill patternType="solid">
          <bgColor theme="9" tint="0.79998168889431442"/>
        </patternFill>
      </fill>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rgbClr val="00B050"/>
              </a:solidFill>
              <a:ln w="19050">
                <a:solidFill>
                  <a:schemeClr val="lt1"/>
                </a:solidFill>
              </a:ln>
              <a:effectLst/>
            </c:spPr>
            <c:extLst>
              <c:ext xmlns:c16="http://schemas.microsoft.com/office/drawing/2014/chart" uri="{C3380CC4-5D6E-409C-BE32-E72D297353CC}">
                <c16:uniqueId val="{00000001-3EFF-4407-B9BA-646AAD77194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3EFF-4407-B9BA-646AAD771948}"/>
              </c:ext>
            </c:extLst>
          </c:dPt>
          <c:dLbls>
            <c:dLbl>
              <c:idx val="0"/>
              <c:tx>
                <c:rich>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fld id="{9EAFAD08-A2D8-409E-96E0-FA7093C4A4C0}" type="CATEGORYNAME">
                      <a:rPr lang="en-US">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[CATEGORY NAME]</a:t>
                    </a:fld>
                    <a:endParaRPr lang="en-US" baseline="0">
                      <a:solidFill>
                        <a:sysClr val="windowText" lastClr="000000"/>
                      </a:solidFill>
                    </a:endParaRPr>
                  </a:p>
                  <a:p>
                    <a:pPr>
                      <a:defRPr sz="1400">
                        <a:solidFill>
                          <a:sysClr val="windowText" lastClr="000000"/>
                        </a:solidFill>
                        <a:latin typeface="Arial" panose="020B0604020202020204" pitchFamily="34" charset="0"/>
                        <a:cs typeface="Arial" panose="020B0604020202020204" pitchFamily="34" charset="0"/>
                      </a:defRPr>
                    </a:pPr>
                    <a:fld id="{28A1A9AD-2830-4FE3-8A76-F9806C830945}" type="VALUE">
                      <a:rPr lang="en-US" baseline="0">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[VALUE]</a:t>
                    </a:fld>
                    <a:r>
                      <a:rPr lang="en-US" baseline="0">
                        <a:solidFill>
                          <a:sysClr val="windowText" lastClr="000000"/>
                        </a:solidFill>
                      </a:rPr>
                      <a:t> Courses</a:t>
                    </a:r>
                  </a:p>
                  <a:p>
                    <a:pPr>
                      <a:defRPr sz="1400">
                        <a:solidFill>
                          <a:sysClr val="windowText" lastClr="000000"/>
                        </a:solidFill>
                        <a:latin typeface="Arial" panose="020B0604020202020204" pitchFamily="34" charset="0"/>
                        <a:cs typeface="Arial" panose="020B0604020202020204" pitchFamily="34" charset="0"/>
                      </a:defRPr>
                    </a:pPr>
                    <a:r>
                      <a:rPr lang="en-US" baseline="0">
                        <a:solidFill>
                          <a:sysClr val="windowText" lastClr="000000"/>
                        </a:solidFill>
                      </a:rPr>
                      <a:t> </a:t>
                    </a:r>
                    <a:fld id="{74408582-41B4-49C2-B367-A95F923B6FF8}" type="PERCENTAGE">
                      <a:rPr lang="en-US" baseline="0">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[PERCENTAGE]</a:t>
                    </a:fld>
                    <a:endParaRPr lang="en-US" baseline="0">
                      <a:solidFill>
                        <a:sysClr val="windowText" lastClr="000000"/>
                      </a:solidFill>
                    </a:endParaRPr>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1"/>
              <c:showSerName val="0"/>
              <c:showPercent val="1"/>
              <c:showBubbleSize val="0"/>
              <c:extLst>
                <c:ext xmlns:c15="http://schemas.microsoft.com/office/drawing/2012/chart" uri="{CE6537A1-D6FC-4f65-9D91-7224C49458BB}">
                  <c15:layout>
                    <c:manualLayout>
                      <c:w val="0.51374227030782049"/>
                      <c:h val="0.3144394636624751"/>
                    </c:manualLayout>
                  </c15:layout>
                  <c15:dlblFieldTable/>
                  <c15:showDataLabelsRange val="0"/>
                </c:ext>
                <c:ext xmlns:c16="http://schemas.microsoft.com/office/drawing/2014/chart" uri="{C3380CC4-5D6E-409C-BE32-E72D297353CC}">
                  <c16:uniqueId val="{00000001-3EFF-4407-B9BA-646AAD771948}"/>
                </c:ext>
              </c:extLst>
            </c:dLbl>
            <c:dLbl>
              <c:idx val="1"/>
              <c:tx>
                <c:rich>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fld id="{E4C63E22-3B70-4B2C-976D-3C4DD4C4AEBD}" type="CATEGORYNAME">
                      <a:rPr lang="en-US">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[CATEGORY NAME]</a:t>
                    </a:fld>
                    <a:endParaRPr lang="en-US" baseline="0">
                      <a:solidFill>
                        <a:sysClr val="windowText" lastClr="000000"/>
                      </a:solidFill>
                    </a:endParaRPr>
                  </a:p>
                  <a:p>
                    <a:pPr>
                      <a:defRPr sz="1400">
                        <a:solidFill>
                          <a:sysClr val="windowText" lastClr="000000"/>
                        </a:solidFill>
                        <a:latin typeface="Arial" panose="020B0604020202020204" pitchFamily="34" charset="0"/>
                        <a:cs typeface="Arial" panose="020B0604020202020204" pitchFamily="34" charset="0"/>
                      </a:defRPr>
                    </a:pPr>
                    <a:fld id="{713C3091-AE63-4A3B-82FC-2F9310A93671}" type="VALUE">
                      <a:rPr lang="en-US" baseline="0">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[VALUE]</a:t>
                    </a:fld>
                    <a:r>
                      <a:rPr lang="en-US" baseline="0">
                        <a:solidFill>
                          <a:sysClr val="windowText" lastClr="000000"/>
                        </a:solidFill>
                      </a:rPr>
                      <a:t> Courses</a:t>
                    </a:r>
                  </a:p>
                  <a:p>
                    <a:pPr>
                      <a:defRPr sz="1400">
                        <a:solidFill>
                          <a:sysClr val="windowText" lastClr="000000"/>
                        </a:solidFill>
                        <a:latin typeface="Arial" panose="020B0604020202020204" pitchFamily="34" charset="0"/>
                        <a:cs typeface="Arial" panose="020B0604020202020204" pitchFamily="34" charset="0"/>
                      </a:defRPr>
                    </a:pPr>
                    <a:fld id="{A776BB91-32E1-4EB1-88D0-10C488AEED9E}" type="PERCENTAGE">
                      <a:rPr lang="en-US" baseline="0">
                        <a:solidFill>
                          <a:sysClr val="windowText" lastClr="000000"/>
                        </a:solidFill>
                      </a:rPr>
                      <a:pPr>
                        <a:defRPr sz="1400">
                          <a:solidFill>
                            <a:sysClr val="windowText" lastClr="000000"/>
                          </a:solidFill>
                          <a:latin typeface="Arial" panose="020B0604020202020204" pitchFamily="34" charset="0"/>
                          <a:cs typeface="Arial" panose="020B0604020202020204" pitchFamily="34"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1"/>
              <c:showSerName val="0"/>
              <c:showPercent val="1"/>
              <c:showBubbleSize val="0"/>
              <c:extLst>
                <c:ext xmlns:c15="http://schemas.microsoft.com/office/drawing/2012/chart" uri="{CE6537A1-D6FC-4f65-9D91-7224C49458BB}">
                  <c15:layout>
                    <c:manualLayout>
                      <c:w val="0.5105977382278658"/>
                      <c:h val="0.46466128458134309"/>
                    </c:manualLayout>
                  </c15:layout>
                  <c15:dlblFieldTable/>
                  <c15:showDataLabelsRange val="0"/>
                </c:ext>
                <c:ext xmlns:c16="http://schemas.microsoft.com/office/drawing/2014/chart" uri="{C3380CC4-5D6E-409C-BE32-E72D297353CC}">
                  <c16:uniqueId val="{00000003-3EFF-4407-B9BA-646AAD77194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'Schedule Charts'!$A$28:$A$29</c:f>
              <c:strCache>
                <c:ptCount val="2"/>
                <c:pt idx="0">
                  <c:v>On Track</c:v>
                </c:pt>
                <c:pt idx="1">
                  <c:v>Behind Schedule</c:v>
                </c:pt>
              </c:strCache>
            </c:strRef>
          </c:cat>
          <c:val>
            <c:numRef>
              <c:f>'Schedule Charts'!$B$28:$B$29</c:f>
              <c:numCache>
                <c:formatCode>General</c:formatCode>
                <c:ptCount val="2"/>
                <c:pt idx="0">
                  <c:v>117</c:v>
                </c:pt>
                <c:pt idx="1">
                  <c:v>178</c:v>
                </c:pt>
              </c:numCache>
            </c:numRef>
          </c:val>
          <c:extLst>
            <c:ext xmlns:c16="http://schemas.microsoft.com/office/drawing/2014/chart" uri="{C3380CC4-5D6E-409C-BE32-E72D297353CC}">
              <c16:uniqueId val="{00000004-3EFF-4407-B9BA-646AAD77194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Open Sans ISG" panose="00000500000000000000" pitchFamily="2" charset="0"/>
          <a:cs typeface="Open Sans ISG" panose="00000500000000000000" pitchFamily="2"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736664579689223E-2"/>
          <c:y val="8.5422869218558392E-2"/>
          <c:w val="0.68581603700993854"/>
          <c:h val="0.88465950534775661"/>
        </c:manualLayout>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F53-49C2-A01C-704F042FE7E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F53-49C2-A01C-704F042FE7E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F53-49C2-A01C-704F042FE7E2}"/>
              </c:ext>
            </c:extLst>
          </c:dPt>
          <c:dPt>
            <c:idx val="3"/>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A-AF53-49C2-A01C-704F042FE7E2}"/>
              </c:ext>
            </c:extLst>
          </c:dPt>
          <c:dPt>
            <c:idx val="4"/>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AF53-49C2-A01C-704F042FE7E2}"/>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8-AF53-49C2-A01C-704F042FE7E2}"/>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6-AF53-49C2-A01C-704F042FE7E2}"/>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7-AF53-49C2-A01C-704F042FE7E2}"/>
              </c:ext>
            </c:extLst>
          </c:dPt>
          <c:dLbls>
            <c:dLbl>
              <c:idx val="0"/>
              <c:layout>
                <c:manualLayout>
                  <c:x val="-0.27028735557370093"/>
                  <c:y val="-2.5719423177913283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1400"/>
                      <a:t>Curriculum Redesign</a:t>
                    </a:r>
                  </a:p>
                  <a:p>
                    <a:pPr>
                      <a:defRPr sz="1400"/>
                    </a:pPr>
                    <a:fld id="{A53DBDAB-D1D5-4C69-8074-52110ABCD551}" type="VALUE">
                      <a:rPr lang="en-US" sz="1400"/>
                      <a:pPr>
                        <a:defRPr sz="1400"/>
                      </a:pPr>
                      <a:t>[VALUE]</a:t>
                    </a:fld>
                    <a:r>
                      <a:rPr lang="en-US" sz="1400"/>
                      <a:t> Courses</a:t>
                    </a:r>
                    <a:endParaRPr lang="en-US" sz="1400" baseline="0"/>
                  </a:p>
                  <a:p>
                    <a:pPr>
                      <a:defRPr sz="1400"/>
                    </a:pPr>
                    <a:fld id="{8D8F0C6F-C407-4AC3-BDFF-D50B262406C9}" type="PERCENTAGE">
                      <a:rPr lang="en-US" sz="1400"/>
                      <a:pPr>
                        <a:defRPr sz="1400"/>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AF53-49C2-A01C-704F042FE7E2}"/>
                </c:ext>
              </c:extLst>
            </c:dLbl>
            <c:dLbl>
              <c:idx val="1"/>
              <c:layout>
                <c:manualLayout>
                  <c:x val="7.5032771314934549E-2"/>
                  <c:y val="-0.22082380546987732"/>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1400"/>
                      <a:t>SME Time</a:t>
                    </a:r>
                  </a:p>
                  <a:p>
                    <a:pPr>
                      <a:defRPr sz="1400"/>
                    </a:pPr>
                    <a:fld id="{A1BAF814-49FE-463E-B016-1C3223AC72EF}" type="VALUE">
                      <a:rPr lang="en-US" sz="1400"/>
                      <a:pPr>
                        <a:defRPr sz="1400"/>
                      </a:pPr>
                      <a:t>[VALUE]</a:t>
                    </a:fld>
                    <a:r>
                      <a:rPr lang="en-US" sz="1400"/>
                      <a:t> Courses</a:t>
                    </a:r>
                    <a:endParaRPr lang="en-US" sz="1400" baseline="0"/>
                  </a:p>
                  <a:p>
                    <a:pPr>
                      <a:defRPr sz="1400"/>
                    </a:pPr>
                    <a:fld id="{4F581D19-F67A-45BB-8EA9-6925CCD9FC5E}" type="PERCENTAGE">
                      <a:rPr lang="en-US" sz="1400"/>
                      <a:pPr>
                        <a:defRPr sz="1400"/>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manualLayout>
                      <c:w val="0.23364417983918578"/>
                      <c:h val="0.19694873797729948"/>
                    </c:manualLayout>
                  </c15:layout>
                  <c15:dlblFieldTable/>
                  <c15:showDataLabelsRange val="0"/>
                </c:ext>
                <c:ext xmlns:c16="http://schemas.microsoft.com/office/drawing/2014/chart" uri="{C3380CC4-5D6E-409C-BE32-E72D297353CC}">
                  <c16:uniqueId val="{00000003-AF53-49C2-A01C-704F042FE7E2}"/>
                </c:ext>
              </c:extLst>
            </c:dLbl>
            <c:dLbl>
              <c:idx val="2"/>
              <c:layout>
                <c:manualLayout>
                  <c:x val="9.9420381081864781E-2"/>
                  <c:y val="0.14385438718001389"/>
                </c:manualLayout>
              </c:layout>
              <c:tx>
                <c:rich>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1400"/>
                      <a:t>Backlog</a:t>
                    </a:r>
                  </a:p>
                  <a:p>
                    <a:pPr>
                      <a:defRPr sz="1400"/>
                    </a:pPr>
                    <a:fld id="{CEF1D259-B228-45C0-A425-A9D73234C35B}" type="VALUE">
                      <a:rPr lang="en-US" sz="1400"/>
                      <a:pPr>
                        <a:defRPr sz="1400"/>
                      </a:pPr>
                      <a:t>[VALUE]</a:t>
                    </a:fld>
                    <a:r>
                      <a:rPr lang="en-US" sz="1400"/>
                      <a:t> Courses</a:t>
                    </a:r>
                    <a:endParaRPr lang="en-US" sz="1400" baseline="0"/>
                  </a:p>
                  <a:p>
                    <a:pPr>
                      <a:defRPr sz="1400"/>
                    </a:pPr>
                    <a:fld id="{CE38ECC3-C379-46F5-81B2-F9AA97AF68F0}" type="PERCENTAGE">
                      <a:rPr lang="en-US" sz="1400"/>
                      <a:pPr>
                        <a:defRPr sz="1400"/>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manualLayout>
                      <c:w val="0.16016014608697318"/>
                      <c:h val="0.21522808100683244"/>
                    </c:manualLayout>
                  </c15:layout>
                  <c15:dlblFieldTable/>
                  <c15:showDataLabelsRange val="0"/>
                </c:ext>
                <c:ext xmlns:c16="http://schemas.microsoft.com/office/drawing/2014/chart" uri="{C3380CC4-5D6E-409C-BE32-E72D297353CC}">
                  <c16:uniqueId val="{00000005-AF53-49C2-A01C-704F042FE7E2}"/>
                </c:ext>
              </c:extLst>
            </c:dLbl>
            <c:dLbl>
              <c:idx val="3"/>
              <c:layout>
                <c:manualLayout>
                  <c:x val="0.10658437824767523"/>
                  <c:y val="8.10668692121176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1400"/>
                      <a:t>Development</a:t>
                    </a:r>
                    <a:r>
                      <a:rPr lang="en-US" sz="1400" baseline="0"/>
                      <a:t> not started</a:t>
                    </a:r>
                  </a:p>
                  <a:p>
                    <a:pPr>
                      <a:defRPr sz="1400"/>
                    </a:pPr>
                    <a:fld id="{7C00FFBF-BBE4-44BE-B674-5845DBD47764}" type="VALUE">
                      <a:rPr lang="en-US" sz="1400"/>
                      <a:pPr>
                        <a:defRPr sz="1400"/>
                      </a:pPr>
                      <a:t>[VALUE]</a:t>
                    </a:fld>
                    <a:r>
                      <a:rPr lang="en-US" sz="1400"/>
                      <a:t> Courses</a:t>
                    </a:r>
                  </a:p>
                  <a:p>
                    <a:pPr>
                      <a:defRPr sz="1400"/>
                    </a:pPr>
                    <a:r>
                      <a:rPr lang="en-US" sz="1400" baseline="0"/>
                      <a:t>8%</a:t>
                    </a:r>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741181153149253"/>
                      <c:h val="0.19718968186731325"/>
                    </c:manualLayout>
                  </c15:layout>
                  <c15:dlblFieldTable/>
                  <c15:showDataLabelsRange val="0"/>
                </c:ext>
                <c:ext xmlns:c16="http://schemas.microsoft.com/office/drawing/2014/chart" uri="{C3380CC4-5D6E-409C-BE32-E72D297353CC}">
                  <c16:uniqueId val="{0000000A-AF53-49C2-A01C-704F042FE7E2}"/>
                </c:ext>
              </c:extLst>
            </c:dLbl>
            <c:dLbl>
              <c:idx val="4"/>
              <c:tx>
                <c:rich>
                  <a:bodyPr/>
                  <a:lstStyle/>
                  <a:p>
                    <a:fld id="{37740BF4-7720-4D72-910A-8D662148B2AB}" type="VALUE">
                      <a:rPr lang="en-US"/>
                      <a:pPr/>
                      <a:t>[VALUE]</a:t>
                    </a:fld>
                    <a:endParaRPr lang="en-US"/>
                  </a:p>
                </c:rich>
              </c:tx>
              <c:dLblPos val="inEnd"/>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AF53-49C2-A01C-704F042FE7E2}"/>
                </c:ext>
              </c:extLst>
            </c:dLbl>
            <c:dLbl>
              <c:idx val="5"/>
              <c:tx>
                <c:rich>
                  <a:bodyPr/>
                  <a:lstStyle/>
                  <a:p>
                    <a:fld id="{CDE75DF7-F79B-4949-A8E1-92949D9573FD}" type="VALUE">
                      <a:rPr lang="en-US"/>
                      <a:pPr/>
                      <a:t>[VALUE]</a:t>
                    </a:fld>
                    <a:endParaRPr lang="en-US"/>
                  </a:p>
                </c:rich>
              </c:tx>
              <c:dLblPos val="inEnd"/>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8-AF53-49C2-A01C-704F042FE7E2}"/>
                </c:ext>
              </c:extLst>
            </c:dLbl>
            <c:dLbl>
              <c:idx val="6"/>
              <c:tx>
                <c:rich>
                  <a:bodyPr/>
                  <a:lstStyle/>
                  <a:p>
                    <a:fld id="{256C4B92-5D44-46B7-B6D9-02E2CA52FC7D}" type="VALUE">
                      <a:rPr lang="en-US"/>
                      <a:pPr/>
                      <a:t>[VALUE]</a:t>
                    </a:fld>
                    <a:endParaRPr lang="en-US"/>
                  </a:p>
                </c:rich>
              </c:tx>
              <c:dLblPos val="bestFit"/>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6-AF53-49C2-A01C-704F042FE7E2}"/>
                </c:ext>
              </c:extLst>
            </c:dLbl>
            <c:dLbl>
              <c:idx val="7"/>
              <c:tx>
                <c:rich>
                  <a:bodyPr/>
                  <a:lstStyle/>
                  <a:p>
                    <a:fld id="{2459FCDB-36AF-4D07-A051-CFD7C30A99AB}" type="VALUE">
                      <a:rPr lang="en-US"/>
                      <a:pPr/>
                      <a:t>[VALUE]</a:t>
                    </a:fld>
                    <a:endParaRPr lang="en-US"/>
                  </a:p>
                </c:rich>
              </c:tx>
              <c:dLblPos val="bestFit"/>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AF53-49C2-A01C-704F042FE7E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'Schedule Charts'!$A$39:$A$46</c:f>
              <c:strCache>
                <c:ptCount val="8"/>
                <c:pt idx="0">
                  <c:v>Curriculum redesign</c:v>
                </c:pt>
                <c:pt idx="1">
                  <c:v>SME Time Needed</c:v>
                </c:pt>
                <c:pt idx="2">
                  <c:v>Backlog from other delayed courses</c:v>
                </c:pt>
                <c:pt idx="3">
                  <c:v>Development not started</c:v>
                </c:pt>
                <c:pt idx="4">
                  <c:v>Script Defect</c:v>
                </c:pt>
                <c:pt idx="5">
                  <c:v>Script Not Available</c:v>
                </c:pt>
                <c:pt idx="6">
                  <c:v>Script Redesign</c:v>
                </c:pt>
                <c:pt idx="7">
                  <c:v>System Access Needed</c:v>
                </c:pt>
              </c:strCache>
            </c:strRef>
          </c:cat>
          <c:val>
            <c:numRef>
              <c:f>'Schedule Charts'!$B$39:$B$46</c:f>
              <c:numCache>
                <c:formatCode>General</c:formatCode>
                <c:ptCount val="8"/>
                <c:pt idx="0">
                  <c:v>91</c:v>
                </c:pt>
                <c:pt idx="1">
                  <c:v>41</c:v>
                </c:pt>
                <c:pt idx="2">
                  <c:v>19</c:v>
                </c:pt>
                <c:pt idx="3">
                  <c:v>14</c:v>
                </c:pt>
                <c:pt idx="4">
                  <c:v>3</c:v>
                </c:pt>
                <c:pt idx="5">
                  <c:v>3</c:v>
                </c:pt>
                <c:pt idx="6">
                  <c:v>2</c:v>
                </c:pt>
                <c:pt idx="7">
                  <c:v>2</c:v>
                </c:pt>
              </c:numCache>
            </c:numRef>
          </c:val>
          <c:extLst>
            <c:ext xmlns:c16="http://schemas.microsoft.com/office/drawing/2014/chart" uri="{C3380CC4-5D6E-409C-BE32-E72D297353CC}">
              <c16:uniqueId val="{00000004-AF53-49C2-A01C-704F042FE7E2}"/>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9163858172299242"/>
          <c:y val="0.31696277514257576"/>
          <c:w val="0.28198460367278366"/>
          <c:h val="0.4887700217397454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Arial" panose="020B0604020202020204" pitchFamily="34" charset="0"/>
                <a:ea typeface="+mn-ea"/>
                <a:cs typeface="Arial" panose="020B0604020202020204" pitchFamily="34" charset="0"/>
              </a:defRPr>
            </a:pPr>
            <a:r>
              <a:rPr lang="en-US" sz="1600">
                <a:solidFill>
                  <a:schemeClr val="tx1"/>
                </a:solidFill>
                <a:latin typeface="Arial" panose="020B0604020202020204" pitchFamily="34" charset="0"/>
                <a:cs typeface="Arial" panose="020B0604020202020204" pitchFamily="34" charset="0"/>
              </a:rPr>
              <a:t>Course Status by Target Completion Date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0"/>
          <c:order val="0"/>
          <c:tx>
            <c:strRef>
              <c:f>'Schedule Charts'!$J$13</c:f>
              <c:strCache>
                <c:ptCount val="1"/>
                <c:pt idx="0">
                  <c:v>Behind Schedule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'Schedule Charts'!$K$12:$Z$12</c:f>
              <c:strCache>
                <c:ptCount val="16"/>
                <c:pt idx="0">
                  <c:v>Feb 27</c:v>
                </c:pt>
                <c:pt idx="1">
                  <c:v>March 28</c:v>
                </c:pt>
                <c:pt idx="2">
                  <c:v>May 23</c:v>
                </c:pt>
                <c:pt idx="3">
                  <c:v>May 30</c:v>
                </c:pt>
                <c:pt idx="4">
                  <c:v>June 6</c:v>
                </c:pt>
                <c:pt idx="5">
                  <c:v>June 13</c:v>
                </c:pt>
                <c:pt idx="6">
                  <c:v>June 20</c:v>
                </c:pt>
                <c:pt idx="7">
                  <c:v>June 27</c:v>
                </c:pt>
                <c:pt idx="8">
                  <c:v>July 4</c:v>
                </c:pt>
                <c:pt idx="9">
                  <c:v>July 11</c:v>
                </c:pt>
                <c:pt idx="10">
                  <c:v>July 18</c:v>
                </c:pt>
                <c:pt idx="11">
                  <c:v>July 25</c:v>
                </c:pt>
                <c:pt idx="12">
                  <c:v>Aug 1</c:v>
                </c:pt>
                <c:pt idx="13">
                  <c:v>Aug 8</c:v>
                </c:pt>
                <c:pt idx="14">
                  <c:v>Aug 15</c:v>
                </c:pt>
                <c:pt idx="15">
                  <c:v>Aug 22</c:v>
                </c:pt>
              </c:strCache>
            </c:strRef>
          </c:cat>
          <c:val>
            <c:numRef>
              <c:f>'Schedule Charts'!$K$13:$Z$13</c:f>
              <c:numCache>
                <c:formatCode>General</c:formatCode>
                <c:ptCount val="16"/>
                <c:pt idx="2">
                  <c:v>12</c:v>
                </c:pt>
                <c:pt idx="3">
                  <c:v>29</c:v>
                </c:pt>
                <c:pt idx="4">
                  <c:v>27</c:v>
                </c:pt>
                <c:pt idx="5">
                  <c:v>28</c:v>
                </c:pt>
                <c:pt idx="6">
                  <c:v>10</c:v>
                </c:pt>
                <c:pt idx="7">
                  <c:v>5</c:v>
                </c:pt>
              </c:numCache>
            </c:numRef>
          </c:val>
          <c:extLst>
            <c:ext xmlns:c16="http://schemas.microsoft.com/office/drawing/2014/chart" uri="{C3380CC4-5D6E-409C-BE32-E72D297353CC}">
              <c16:uniqueId val="{00000000-B47D-4304-B3AE-C7ED9E62F849}"/>
            </c:ext>
          </c:extLst>
        </c:ser>
        <c:ser>
          <c:idx val="1"/>
          <c:order val="1"/>
          <c:tx>
            <c:strRef>
              <c:f>'Schedule Charts'!$J$14</c:f>
              <c:strCache>
                <c:ptCount val="1"/>
                <c:pt idx="0">
                  <c:v>On Track</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'Schedule Charts'!$K$12:$Z$12</c:f>
              <c:strCache>
                <c:ptCount val="16"/>
                <c:pt idx="0">
                  <c:v>Feb 27</c:v>
                </c:pt>
                <c:pt idx="1">
                  <c:v>March 28</c:v>
                </c:pt>
                <c:pt idx="2">
                  <c:v>May 23</c:v>
                </c:pt>
                <c:pt idx="3">
                  <c:v>May 30</c:v>
                </c:pt>
                <c:pt idx="4">
                  <c:v>June 6</c:v>
                </c:pt>
                <c:pt idx="5">
                  <c:v>June 13</c:v>
                </c:pt>
                <c:pt idx="6">
                  <c:v>June 20</c:v>
                </c:pt>
                <c:pt idx="7">
                  <c:v>June 27</c:v>
                </c:pt>
                <c:pt idx="8">
                  <c:v>July 4</c:v>
                </c:pt>
                <c:pt idx="9">
                  <c:v>July 11</c:v>
                </c:pt>
                <c:pt idx="10">
                  <c:v>July 18</c:v>
                </c:pt>
                <c:pt idx="11">
                  <c:v>July 25</c:v>
                </c:pt>
                <c:pt idx="12">
                  <c:v>Aug 1</c:v>
                </c:pt>
                <c:pt idx="13">
                  <c:v>Aug 8</c:v>
                </c:pt>
                <c:pt idx="14">
                  <c:v>Aug 15</c:v>
                </c:pt>
                <c:pt idx="15">
                  <c:v>Aug 22</c:v>
                </c:pt>
              </c:strCache>
            </c:strRef>
          </c:cat>
          <c:val>
            <c:numRef>
              <c:f>'Schedule Charts'!$K$14:$Z$14</c:f>
              <c:numCache>
                <c:formatCode>General</c:formatCode>
                <c:ptCount val="16"/>
                <c:pt idx="5">
                  <c:v>6</c:v>
                </c:pt>
                <c:pt idx="7">
                  <c:v>1</c:v>
                </c:pt>
                <c:pt idx="8">
                  <c:v>14</c:v>
                </c:pt>
                <c:pt idx="9">
                  <c:v>8</c:v>
                </c:pt>
                <c:pt idx="10">
                  <c:v>4</c:v>
                </c:pt>
                <c:pt idx="11">
                  <c:v>10</c:v>
                </c:pt>
                <c:pt idx="12">
                  <c:v>11</c:v>
                </c:pt>
                <c:pt idx="13">
                  <c:v>19</c:v>
                </c:pt>
                <c:pt idx="14">
                  <c:v>23</c:v>
                </c:pt>
                <c:pt idx="15">
                  <c:v>18</c:v>
                </c:pt>
              </c:numCache>
            </c:numRef>
          </c:val>
          <c:extLst>
            <c:ext xmlns:c16="http://schemas.microsoft.com/office/drawing/2014/chart" uri="{C3380CC4-5D6E-409C-BE32-E72D297353CC}">
              <c16:uniqueId val="{00000001-B47D-4304-B3AE-C7ED9E62F849}"/>
            </c:ext>
          </c:extLst>
        </c:ser>
        <c:ser>
          <c:idx val="2"/>
          <c:order val="2"/>
          <c:tx>
            <c:strRef>
              <c:f>'Schedule Charts'!$J$15</c:f>
              <c:strCache>
                <c:ptCount val="1"/>
                <c:pt idx="0">
                  <c:v>Paused</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'Schedule Charts'!$K$12:$Z$12</c:f>
              <c:strCache>
                <c:ptCount val="16"/>
                <c:pt idx="0">
                  <c:v>Feb 27</c:v>
                </c:pt>
                <c:pt idx="1">
                  <c:v>March 28</c:v>
                </c:pt>
                <c:pt idx="2">
                  <c:v>May 23</c:v>
                </c:pt>
                <c:pt idx="3">
                  <c:v>May 30</c:v>
                </c:pt>
                <c:pt idx="4">
                  <c:v>June 6</c:v>
                </c:pt>
                <c:pt idx="5">
                  <c:v>June 13</c:v>
                </c:pt>
                <c:pt idx="6">
                  <c:v>June 20</c:v>
                </c:pt>
                <c:pt idx="7">
                  <c:v>June 27</c:v>
                </c:pt>
                <c:pt idx="8">
                  <c:v>July 4</c:v>
                </c:pt>
                <c:pt idx="9">
                  <c:v>July 11</c:v>
                </c:pt>
                <c:pt idx="10">
                  <c:v>July 18</c:v>
                </c:pt>
                <c:pt idx="11">
                  <c:v>July 25</c:v>
                </c:pt>
                <c:pt idx="12">
                  <c:v>Aug 1</c:v>
                </c:pt>
                <c:pt idx="13">
                  <c:v>Aug 8</c:v>
                </c:pt>
                <c:pt idx="14">
                  <c:v>Aug 15</c:v>
                </c:pt>
                <c:pt idx="15">
                  <c:v>Aug 22</c:v>
                </c:pt>
              </c:strCache>
            </c:strRef>
          </c:cat>
          <c:val>
            <c:numRef>
              <c:f>'Schedule Charts'!$K$15:$Z$15</c:f>
              <c:numCache>
                <c:formatCode>General</c:formatCode>
                <c:ptCount val="16"/>
                <c:pt idx="1">
                  <c:v>2</c:v>
                </c:pt>
                <c:pt idx="2">
                  <c:v>1</c:v>
                </c:pt>
                <c:pt idx="3">
                  <c:v>17</c:v>
                </c:pt>
                <c:pt idx="4">
                  <c:v>26</c:v>
                </c:pt>
                <c:pt idx="5">
                  <c:v>9</c:v>
                </c:pt>
                <c:pt idx="6">
                  <c:v>7</c:v>
                </c:pt>
                <c:pt idx="8">
                  <c:v>5</c:v>
                </c:pt>
                <c:pt idx="10">
                  <c:v>1</c:v>
                </c:pt>
                <c:pt idx="11">
                  <c:v>2</c:v>
                </c:pt>
              </c:numCache>
            </c:numRef>
          </c:val>
          <c:extLst>
            <c:ext xmlns:c16="http://schemas.microsoft.com/office/drawing/2014/chart" uri="{C3380CC4-5D6E-409C-BE32-E72D297353CC}">
              <c16:uniqueId val="{00000002-B47D-4304-B3AE-C7ED9E62F849}"/>
            </c:ext>
          </c:extLst>
        </c:ser>
        <c:ser>
          <c:idx val="3"/>
          <c:order val="3"/>
          <c:tx>
            <c:strRef>
              <c:f>'Schedule Charts'!$J$16</c:f>
              <c:strCache>
                <c:ptCount val="1"/>
                <c:pt idx="0">
                  <c:v>Complete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'Schedule Charts'!$K$12:$Z$12</c:f>
              <c:strCache>
                <c:ptCount val="16"/>
                <c:pt idx="0">
                  <c:v>Feb 27</c:v>
                </c:pt>
                <c:pt idx="1">
                  <c:v>March 28</c:v>
                </c:pt>
                <c:pt idx="2">
                  <c:v>May 23</c:v>
                </c:pt>
                <c:pt idx="3">
                  <c:v>May 30</c:v>
                </c:pt>
                <c:pt idx="4">
                  <c:v>June 6</c:v>
                </c:pt>
                <c:pt idx="5">
                  <c:v>June 13</c:v>
                </c:pt>
                <c:pt idx="6">
                  <c:v>June 20</c:v>
                </c:pt>
                <c:pt idx="7">
                  <c:v>June 27</c:v>
                </c:pt>
                <c:pt idx="8">
                  <c:v>July 4</c:v>
                </c:pt>
                <c:pt idx="9">
                  <c:v>July 11</c:v>
                </c:pt>
                <c:pt idx="10">
                  <c:v>July 18</c:v>
                </c:pt>
                <c:pt idx="11">
                  <c:v>July 25</c:v>
                </c:pt>
                <c:pt idx="12">
                  <c:v>Aug 1</c:v>
                </c:pt>
                <c:pt idx="13">
                  <c:v>Aug 8</c:v>
                </c:pt>
                <c:pt idx="14">
                  <c:v>Aug 15</c:v>
                </c:pt>
                <c:pt idx="15">
                  <c:v>Aug 22</c:v>
                </c:pt>
              </c:strCache>
            </c:strRef>
          </c:cat>
          <c:val>
            <c:numRef>
              <c:f>'Schedule Charts'!$K$16:$Z$16</c:f>
              <c:numCache>
                <c:formatCode>General</c:formatCode>
                <c:ptCount val="16"/>
                <c:pt idx="0">
                  <c:v>2</c:v>
                </c:pt>
                <c:pt idx="1">
                  <c:v>27</c:v>
                </c:pt>
                <c:pt idx="2">
                  <c:v>6</c:v>
                </c:pt>
                <c:pt idx="3">
                  <c:v>1</c:v>
                </c:pt>
              </c:numCache>
            </c:numRef>
          </c:val>
          <c:extLst>
            <c:ext xmlns:c16="http://schemas.microsoft.com/office/drawing/2014/chart" uri="{C3380CC4-5D6E-409C-BE32-E72D297353CC}">
              <c16:uniqueId val="{00000004-B47D-4304-B3AE-C7ED9E62F849}"/>
            </c:ext>
          </c:extLst>
        </c:ser>
        <c:dLbls>
          <c:dLblPos val="ctr"/>
          <c:showLegendKey val="0"/>
          <c:showVal val="1"/>
          <c:showCatName val="0"/>
          <c:showSerName val="0"/>
          <c:showPercent val="0"/>
          <c:showBubbleSize val="0"/>
        </c:dLbls>
        <c:gapWidth val="150"/>
        <c:overlap val="100"/>
        <c:axId val="127885520"/>
        <c:axId val="127886000"/>
      </c:barChart>
      <c:dateAx>
        <c:axId val="127885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Open Sans ISG" panose="00000500000000000000" pitchFamily="2" charset="0"/>
                <a:ea typeface="+mn-ea"/>
                <a:cs typeface="Open Sans ISG" panose="00000500000000000000" pitchFamily="2" charset="0"/>
              </a:defRPr>
            </a:pPr>
            <a:endParaRPr lang="en-US"/>
          </a:p>
        </c:txPr>
        <c:crossAx val="127886000"/>
        <c:crosses val="autoZero"/>
        <c:auto val="1"/>
        <c:lblOffset val="100"/>
        <c:baseTimeUnit val="days"/>
        <c:majorTimeUnit val="days"/>
        <c:minorUnit val="5"/>
        <c:minorTimeUnit val="days"/>
      </c:dateAx>
      <c:valAx>
        <c:axId val="127886000"/>
        <c:scaling>
          <c:orientation val="minMax"/>
          <c:max val="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855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0925730400821"/>
          <c:y val="2.8777433949161026E-2"/>
          <c:w val="0.5108364575738622"/>
          <c:h val="0.78939714247781279"/>
        </c:manualLayout>
      </c:layout>
      <c:pieChart>
        <c:varyColors val="1"/>
        <c:ser>
          <c:idx val="0"/>
          <c:order val="0"/>
          <c:tx>
            <c:strRef>
              <c:f>'Status Charts'!$F$2</c:f>
              <c:strCache>
                <c:ptCount val="1"/>
                <c:pt idx="0">
                  <c:v>Grand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E7-40AC-B47E-DD6B12CEB85C}"/>
              </c:ext>
            </c:extLst>
          </c:dPt>
          <c:dPt>
            <c:idx val="1"/>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3-18E7-40AC-B47E-DD6B12CEB85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18E7-40AC-B47E-DD6B12CEB85C}"/>
              </c:ext>
            </c:extLst>
          </c:dPt>
          <c:dPt>
            <c:idx val="3"/>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7-18E7-40AC-B47E-DD6B12CEB85C}"/>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18E7-40AC-B47E-DD6B12CEB85C}"/>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18E7-40AC-B47E-DD6B12CEB85C}"/>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F-18E7-40AC-B47E-DD6B12CEB85C}"/>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E-18E7-40AC-B47E-DD6B12CEB85C}"/>
              </c:ext>
            </c:extLst>
          </c:dPt>
          <c:dPt>
            <c:idx val="8"/>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D-18E7-40AC-B47E-DD6B12CEB85C}"/>
              </c:ext>
            </c:extLst>
          </c:dPt>
          <c:dLbls>
            <c:dLbl>
              <c:idx val="0"/>
              <c:layout>
                <c:manualLayout>
                  <c:x val="2.6335087419695432E-3"/>
                  <c:y val="6.7429864068547854E-2"/>
                </c:manualLayout>
              </c:layout>
              <c:tx>
                <c:rich>
                  <a:bodyPr/>
                  <a:lstStyle/>
                  <a:p>
                    <a:fld id="{E63987C2-4F17-4F45-8228-2F3968E5E162}" type="CATEGORYNAME">
                      <a:rPr lang="en-US"/>
                      <a:pPr/>
                      <a:t>[CATEGORY NAME]</a:t>
                    </a:fld>
                    <a:r>
                      <a:rPr lang="en-US"/>
                      <a:t>/Paused</a:t>
                    </a:r>
                  </a:p>
                  <a:p>
                    <a:fld id="{CD69DFC7-84FC-4C27-9E23-5AA11177E6BA}" type="VALUE">
                      <a:rPr lang="en-US"/>
                      <a:pPr/>
                      <a:t>[VALUE]</a:t>
                    </a:fld>
                    <a:r>
                      <a:rPr lang="en-US"/>
                      <a:t> Courses</a:t>
                    </a:r>
                  </a:p>
                  <a:p>
                    <a:fld id="{023BBB49-1BE8-4E26-827E-141ACD070F0E}" type="PERCENTAGE">
                      <a:rPr lang="en-US"/>
                      <a:pPr/>
                      <a:t>[PERCENTAGE]</a:t>
                    </a:fld>
                    <a:endParaRPr lang="en-US"/>
                  </a:p>
                </c:rich>
              </c:tx>
              <c:dLblPos val="bestFit"/>
              <c:showLegendKey val="0"/>
              <c:showVal val="1"/>
              <c:showCatName val="1"/>
              <c:showSerName val="0"/>
              <c:showPercent val="1"/>
              <c:showBubbleSize val="0"/>
              <c:extLst>
                <c:ext xmlns:c15="http://schemas.microsoft.com/office/drawing/2012/chart" uri="{CE6537A1-D6FC-4f65-9D91-7224C49458BB}">
                  <c15:layout>
                    <c:manualLayout>
                      <c:w val="0.21386631440425125"/>
                      <c:h val="0.1598288346252438"/>
                    </c:manualLayout>
                  </c15:layout>
                  <c15:dlblFieldTable/>
                  <c15:showDataLabelsRange val="0"/>
                </c:ext>
                <c:ext xmlns:c16="http://schemas.microsoft.com/office/drawing/2014/chart" uri="{C3380CC4-5D6E-409C-BE32-E72D297353CC}">
                  <c16:uniqueId val="{00000001-18E7-40AC-B47E-DD6B12CEB85C}"/>
                </c:ext>
              </c:extLst>
            </c:dLbl>
            <c:dLbl>
              <c:idx val="1"/>
              <c:layout>
                <c:manualLayout>
                  <c:x val="-2.344581480422114E-2"/>
                  <c:y val="-1.7183124482980483E-2"/>
                </c:manualLayout>
              </c:layout>
              <c:tx>
                <c:rich>
                  <a:bodyPr/>
                  <a:lstStyle/>
                  <a:p>
                    <a:fld id="{E6943131-E291-4091-8F4B-20C3A342195D}" type="CATEGORYNAME">
                      <a:rPr lang="en-US"/>
                      <a:pPr/>
                      <a:t>[CATEGORY NAME]</a:t>
                    </a:fld>
                    <a:endParaRPr lang="en-US"/>
                  </a:p>
                  <a:p>
                    <a:fld id="{DBA41C63-4500-4536-9596-98DEEB897DD9}" type="VALUE">
                      <a:rPr lang="en-US" baseline="0"/>
                      <a:pPr/>
                      <a:t>[VALUE]</a:t>
                    </a:fld>
                    <a:r>
                      <a:rPr lang="en-US" baseline="0"/>
                      <a:t> Courses, </a:t>
                    </a:r>
                    <a:fld id="{30266FEA-DDA1-4E6A-A22A-786182CF4324}"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layout>
                    <c:manualLayout>
                      <c:w val="0.26322310539877519"/>
                      <c:h val="0.11075299981611147"/>
                    </c:manualLayout>
                  </c15:layout>
                  <c15:dlblFieldTable/>
                  <c15:showDataLabelsRange val="0"/>
                </c:ext>
                <c:ext xmlns:c16="http://schemas.microsoft.com/office/drawing/2014/chart" uri="{C3380CC4-5D6E-409C-BE32-E72D297353CC}">
                  <c16:uniqueId val="{00000003-18E7-40AC-B47E-DD6B12CEB85C}"/>
                </c:ext>
              </c:extLst>
            </c:dLbl>
            <c:dLbl>
              <c:idx val="2"/>
              <c:layout>
                <c:manualLayout>
                  <c:x val="2.0251542117370513E-2"/>
                  <c:y val="-8.0046978563477325E-2"/>
                </c:manualLayout>
              </c:layout>
              <c:tx>
                <c:rich>
                  <a:bodyPr/>
                  <a:lstStyle/>
                  <a:p>
                    <a:fld id="{42FE6A0C-367A-434D-BB5B-CA2FE4594DC4}" type="CATEGORYNAME">
                      <a:rPr lang="en-US"/>
                      <a:pPr/>
                      <a:t>[CATEGORY NAME]</a:t>
                    </a:fld>
                    <a:endParaRPr lang="en-US"/>
                  </a:p>
                  <a:p>
                    <a:fld id="{68BDA5CD-8F83-420E-A9F3-E34721EDD3D5}" type="VALUE">
                      <a:rPr lang="en-US" baseline="0"/>
                      <a:pPr/>
                      <a:t>[VALUE]</a:t>
                    </a:fld>
                    <a:r>
                      <a:rPr lang="en-US" baseline="0"/>
                      <a:t> Courses, </a:t>
                    </a:r>
                    <a:fld id="{18BC37E9-9EEF-4BCD-9604-110B623F53A1}"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layout>
                    <c:manualLayout>
                      <c:w val="0.19451972699486567"/>
                      <c:h val="9.5208186525322466E-2"/>
                    </c:manualLayout>
                  </c15:layout>
                  <c15:dlblFieldTable/>
                  <c15:showDataLabelsRange val="0"/>
                </c:ext>
                <c:ext xmlns:c16="http://schemas.microsoft.com/office/drawing/2014/chart" uri="{C3380CC4-5D6E-409C-BE32-E72D297353CC}">
                  <c16:uniqueId val="{00000005-18E7-40AC-B47E-DD6B12CEB85C}"/>
                </c:ext>
              </c:extLst>
            </c:dLbl>
            <c:dLbl>
              <c:idx val="3"/>
              <c:layout>
                <c:manualLayout>
                  <c:x val="5.4231788422607043E-2"/>
                  <c:y val="-6.9945668270065459E-2"/>
                </c:manualLayout>
              </c:layout>
              <c:tx>
                <c:rich>
                  <a:bodyPr/>
                  <a:lstStyle/>
                  <a:p>
                    <a:fld id="{36693602-FDF5-484D-9019-A4D59D05F98C}" type="CATEGORYNAME">
                      <a:rPr lang="en-US"/>
                      <a:pPr/>
                      <a:t>[CATEGORY NAME]</a:t>
                    </a:fld>
                    <a:endParaRPr lang="en-US" baseline="0"/>
                  </a:p>
                  <a:p>
                    <a:fld id="{2A8A7EB0-BFDA-4DF1-9FF7-207F845925B8}" type="VALUE">
                      <a:rPr lang="en-US" baseline="0"/>
                      <a:pPr/>
                      <a:t>[VALUE]</a:t>
                    </a:fld>
                    <a:r>
                      <a:rPr lang="en-US" baseline="0"/>
                      <a:t> Courses, </a:t>
                    </a:r>
                    <a:fld id="{FD114EBA-BECB-4D4C-B920-AEF700F5294C}"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layout>
                    <c:manualLayout>
                      <c:w val="0.22554590017825313"/>
                      <c:h val="0.10186541341111489"/>
                    </c:manualLayout>
                  </c15:layout>
                  <c15:dlblFieldTable/>
                  <c15:showDataLabelsRange val="0"/>
                </c:ext>
                <c:ext xmlns:c16="http://schemas.microsoft.com/office/drawing/2014/chart" uri="{C3380CC4-5D6E-409C-BE32-E72D297353CC}">
                  <c16:uniqueId val="{00000007-18E7-40AC-B47E-DD6B12CEB85C}"/>
                </c:ext>
              </c:extLst>
            </c:dLbl>
            <c:dLbl>
              <c:idx val="4"/>
              <c:layout>
                <c:manualLayout>
                  <c:x val="3.2250568760696471E-2"/>
                  <c:y val="-1.293093679969713E-2"/>
                </c:manualLayout>
              </c:layout>
              <c:tx>
                <c:rich>
                  <a:bodyPr/>
                  <a:lstStyle/>
                  <a:p>
                    <a:fld id="{7AA85ABB-71C2-4E1F-8515-B8C57FAC64C0}" type="CATEGORYNAME">
                      <a:rPr lang="en-US"/>
                      <a:pPr/>
                      <a:t>[CATEGORY NAME]</a:t>
                    </a:fld>
                    <a:endParaRPr lang="en-US"/>
                  </a:p>
                  <a:p>
                    <a:fld id="{F8C6C4CC-624C-455D-9FF3-2921CC24D5BD}" type="VALUE">
                      <a:rPr lang="en-US" baseline="0"/>
                      <a:pPr/>
                      <a:t>[VALUE]</a:t>
                    </a:fld>
                    <a:r>
                      <a:rPr lang="en-US" baseline="0"/>
                      <a:t> Courses, </a:t>
                    </a:r>
                    <a:fld id="{1D788131-FA82-4B14-B231-9528E3BCBBB2}"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layout>
                    <c:manualLayout>
                      <c:w val="0.20237888159679135"/>
                      <c:h val="9.6259485074093362E-2"/>
                    </c:manualLayout>
                  </c15:layout>
                  <c15:dlblFieldTable/>
                  <c15:showDataLabelsRange val="0"/>
                </c:ext>
                <c:ext xmlns:c16="http://schemas.microsoft.com/office/drawing/2014/chart" uri="{C3380CC4-5D6E-409C-BE32-E72D297353CC}">
                  <c16:uniqueId val="{00000009-18E7-40AC-B47E-DD6B12CEB85C}"/>
                </c:ext>
              </c:extLst>
            </c:dLbl>
            <c:dLbl>
              <c:idx val="5"/>
              <c:layout>
                <c:manualLayout>
                  <c:x val="1.0528153059676061E-2"/>
                  <c:y val="5.182532144571423E-2"/>
                </c:manualLayout>
              </c:layout>
              <c:tx>
                <c:rich>
                  <a:bodyPr/>
                  <a:lstStyle/>
                  <a:p>
                    <a:fld id="{2F2FB7F3-EAEB-42CB-9814-831A55E7DB7F}" type="CATEGORYNAME">
                      <a:rPr lang="en-US"/>
                      <a:pPr/>
                      <a:t>[CATEGORY NAME]</a:t>
                    </a:fld>
                    <a:endParaRPr lang="en-US" baseline="0"/>
                  </a:p>
                  <a:p>
                    <a:fld id="{36562651-6C64-45AC-BD86-1EF3B7404681}" type="VALUE">
                      <a:rPr lang="en-US" baseline="0"/>
                      <a:pPr/>
                      <a:t>[VALUE]</a:t>
                    </a:fld>
                    <a:r>
                      <a:rPr lang="en-US" baseline="0"/>
                      <a:t> Courses, 5%</a:t>
                    </a:r>
                  </a:p>
                </c:rich>
              </c:tx>
              <c:dLblPos val="bestFit"/>
              <c:showLegendKey val="0"/>
              <c:showVal val="1"/>
              <c:showCatName val="1"/>
              <c:showSerName val="0"/>
              <c:showPercent val="1"/>
              <c:showBubbleSize val="0"/>
              <c:extLst>
                <c:ext xmlns:c15="http://schemas.microsoft.com/office/drawing/2012/chart" uri="{CE6537A1-D6FC-4f65-9D91-7224C49458BB}">
                  <c15:layout>
                    <c:manualLayout>
                      <c:w val="0.24071464788121769"/>
                      <c:h val="0.10391639488919102"/>
                    </c:manualLayout>
                  </c15:layout>
                  <c15:dlblFieldTable/>
                  <c15:showDataLabelsRange val="0"/>
                </c:ext>
                <c:ext xmlns:c16="http://schemas.microsoft.com/office/drawing/2014/chart" uri="{C3380CC4-5D6E-409C-BE32-E72D297353CC}">
                  <c16:uniqueId val="{0000000B-18E7-40AC-B47E-DD6B12CEB85C}"/>
                </c:ext>
              </c:extLst>
            </c:dLbl>
            <c:dLbl>
              <c:idx val="6"/>
              <c:layout>
                <c:manualLayout>
                  <c:x val="-2.7353054071787303E-2"/>
                  <c:y val="-2.9727926809783901E-3"/>
                </c:manualLayout>
              </c:layout>
              <c:tx>
                <c:rich>
                  <a:bodyPr/>
                  <a:lstStyle/>
                  <a:p>
                    <a:fld id="{0BBE2E64-91E3-4016-AC8F-7904ED26AFA0}" type="CATEGORYNAME">
                      <a:rPr lang="en-US"/>
                      <a:pPr/>
                      <a:t>[CATEGORY NAME]</a:t>
                    </a:fld>
                    <a:endParaRPr lang="en-US" baseline="0"/>
                  </a:p>
                  <a:p>
                    <a:fld id="{0F7410E6-0098-469F-8F3B-D2CBE7D236D8}" type="VALUE">
                      <a:rPr lang="en-US" baseline="0"/>
                      <a:pPr/>
                      <a:t>[VALUE]</a:t>
                    </a:fld>
                    <a:r>
                      <a:rPr lang="en-US" baseline="0"/>
                      <a:t> Courses, </a:t>
                    </a:r>
                    <a:fld id="{B74EEC2E-E72D-42FD-9A21-9C4B1A96917F}"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layout>
                    <c:manualLayout>
                      <c:w val="0.21795985815745322"/>
                      <c:h val="0.11075299981611147"/>
                    </c:manualLayout>
                  </c15:layout>
                  <c15:dlblFieldTable/>
                  <c15:showDataLabelsRange val="0"/>
                </c:ext>
                <c:ext xmlns:c16="http://schemas.microsoft.com/office/drawing/2014/chart" uri="{C3380CC4-5D6E-409C-BE32-E72D297353CC}">
                  <c16:uniqueId val="{0000000F-18E7-40AC-B47E-DD6B12CEB85C}"/>
                </c:ext>
              </c:extLst>
            </c:dLbl>
            <c:dLbl>
              <c:idx val="7"/>
              <c:layout>
                <c:manualLayout>
                  <c:x val="-1.4151210245570329E-2"/>
                  <c:y val="-5.4634270705438581E-2"/>
                </c:manualLayout>
              </c:layout>
              <c:tx>
                <c:rich>
                  <a:bodyPr/>
                  <a:lstStyle/>
                  <a:p>
                    <a:fld id="{9896DB1F-9221-4A90-AF42-45AA20D03A67}" type="CATEGORYNAME">
                      <a:rPr lang="en-US"/>
                      <a:pPr/>
                      <a:t>[CATEGORY NAME]</a:t>
                    </a:fld>
                    <a:endParaRPr lang="en-US" baseline="0"/>
                  </a:p>
                  <a:p>
                    <a:fld id="{EE341332-E488-4C0E-A799-0C782DCA8737}" type="VALUE">
                      <a:rPr lang="en-US" baseline="0"/>
                      <a:pPr/>
                      <a:t>[VALUE]</a:t>
                    </a:fld>
                    <a:r>
                      <a:rPr lang="en-US" baseline="0"/>
                      <a:t> Courses, </a:t>
                    </a:r>
                    <a:fld id="{2B8B135E-8199-4A31-A619-C350C29FCB57}"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18E7-40AC-B47E-DD6B12CEB85C}"/>
                </c:ext>
              </c:extLst>
            </c:dLbl>
            <c:dLbl>
              <c:idx val="8"/>
              <c:layout>
                <c:manualLayout>
                  <c:x val="0.16084051542963307"/>
                  <c:y val="7.2533063717229895E-2"/>
                </c:manualLayout>
              </c:layout>
              <c:tx>
                <c:rich>
                  <a:bodyPr/>
                  <a:lstStyle/>
                  <a:p>
                    <a:fld id="{F24B6CE4-827A-4172-9131-DB1769349431}" type="CATEGORYNAME">
                      <a:rPr lang="en-US"/>
                      <a:pPr/>
                      <a:t>[CATEGORY NAME]</a:t>
                    </a:fld>
                    <a:endParaRPr lang="en-US" baseline="0"/>
                  </a:p>
                  <a:p>
                    <a:fld id="{FB5121F5-0AC6-4669-824B-5843D004FDBB}" type="VALUE">
                      <a:rPr lang="en-US" baseline="0"/>
                      <a:pPr/>
                      <a:t>[VALUE]</a:t>
                    </a:fld>
                    <a:r>
                      <a:rPr lang="en-US" baseline="0"/>
                      <a:t> Courses</a:t>
                    </a:r>
                  </a:p>
                  <a:p>
                    <a:fld id="{ACA594C0-9296-4D5E-BD6F-072A5E8C83EB}" type="PERCENTAGE">
                      <a:rPr lang="en-US" baseline="0"/>
                      <a:pPr/>
                      <a:t>[PERCENTAGE]</a:t>
                    </a:fld>
                    <a:endParaRPr lang="en-US"/>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8E7-40AC-B47E-DD6B12CEB85C}"/>
                </c:ext>
              </c:extLst>
            </c:dLbl>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Charts'!$E$3:$E$11</c:f>
              <c:strCache>
                <c:ptCount val="9"/>
                <c:pt idx="0">
                  <c:v>Design</c:v>
                </c:pt>
                <c:pt idx="1">
                  <c:v>Alpha Development</c:v>
                </c:pt>
                <c:pt idx="2">
                  <c:v>Alpha Review</c:v>
                </c:pt>
                <c:pt idx="3">
                  <c:v>Beta Development</c:v>
                </c:pt>
                <c:pt idx="4">
                  <c:v>Beta Review</c:v>
                </c:pt>
                <c:pt idx="5">
                  <c:v>Final Development</c:v>
                </c:pt>
                <c:pt idx="6">
                  <c:v>Final Approval</c:v>
                </c:pt>
                <c:pt idx="7">
                  <c:v>Complete</c:v>
                </c:pt>
                <c:pt idx="8">
                  <c:v>Not Started</c:v>
                </c:pt>
              </c:strCache>
            </c:strRef>
          </c:cat>
          <c:val>
            <c:numRef>
              <c:f>'Status Charts'!$F$3:$F$11</c:f>
              <c:numCache>
                <c:formatCode>General</c:formatCode>
                <c:ptCount val="9"/>
                <c:pt idx="0">
                  <c:v>70</c:v>
                </c:pt>
                <c:pt idx="1">
                  <c:v>35</c:v>
                </c:pt>
                <c:pt idx="2">
                  <c:v>17</c:v>
                </c:pt>
                <c:pt idx="3">
                  <c:v>6</c:v>
                </c:pt>
                <c:pt idx="4">
                  <c:v>11</c:v>
                </c:pt>
                <c:pt idx="5">
                  <c:v>13</c:v>
                </c:pt>
                <c:pt idx="6">
                  <c:v>20</c:v>
                </c:pt>
                <c:pt idx="7">
                  <c:v>16</c:v>
                </c:pt>
                <c:pt idx="8">
                  <c:v>143</c:v>
                </c:pt>
              </c:numCache>
            </c:numRef>
          </c:val>
          <c:extLst>
            <c:ext xmlns:c16="http://schemas.microsoft.com/office/drawing/2014/chart" uri="{C3380CC4-5D6E-409C-BE32-E72D297353CC}">
              <c16:uniqueId val="{0000000C-18E7-40AC-B47E-DD6B12CEB85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553065</xdr:colOff>
      <xdr:row>1</xdr:row>
      <xdr:rowOff>120708</xdr:rowOff>
    </xdr:from>
    <xdr:to>
      <xdr:col>6</xdr:col>
      <xdr:colOff>503052</xdr:colOff>
      <xdr:row>24</xdr:row>
      <xdr:rowOff>16493</xdr:rowOff>
    </xdr:to>
    <xdr:graphicFrame macro="">
      <xdr:nvGraphicFramePr>
        <xdr:cNvPr id="2" name="Chart 1">
          <a:extLst>
            <a:ext uri="{FF2B5EF4-FFF2-40B4-BE49-F238E27FC236}">
              <a16:creationId xmlns:a16="http://schemas.microsoft.com/office/drawing/2014/main" id="{4C5A4096-5D4F-41BB-BC78-76DC7ED48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222663</xdr:colOff>
      <xdr:row>25</xdr:row>
      <xdr:rowOff>6947</xdr:rowOff>
    </xdr:from>
    <xdr:to>
      <xdr:col>9</xdr:col>
      <xdr:colOff>16493</xdr:colOff>
      <xdr:row>52</xdr:row>
      <xdr:rowOff>123700</xdr:rowOff>
    </xdr:to>
    <xdr:graphicFrame macro="">
      <xdr:nvGraphicFramePr>
        <xdr:cNvPr id="3" name="Chart 2">
          <a:extLst>
            <a:ext uri="{FF2B5EF4-FFF2-40B4-BE49-F238E27FC236}">
              <a16:creationId xmlns:a16="http://schemas.microsoft.com/office/drawing/2014/main" id="{360960D2-3EDB-4522-A49F-45AF9EA70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420584</xdr:colOff>
      <xdr:row>21</xdr:row>
      <xdr:rowOff>82467</xdr:rowOff>
    </xdr:from>
    <xdr:to>
      <xdr:col>27</xdr:col>
      <xdr:colOff>600362</xdr:colOff>
      <xdr:row>55</xdr:row>
      <xdr:rowOff>65974</xdr:rowOff>
    </xdr:to>
    <xdr:graphicFrame macro="">
      <xdr:nvGraphicFramePr>
        <xdr:cNvPr id="4" name="Chart 3">
          <a:extLst>
            <a:ext uri="{FF2B5EF4-FFF2-40B4-BE49-F238E27FC236}">
              <a16:creationId xmlns:a16="http://schemas.microsoft.com/office/drawing/2014/main" id="{4430FEFA-37D6-4AF2-8662-2ABC90A38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693961</xdr:colOff>
      <xdr:row>11</xdr:row>
      <xdr:rowOff>50347</xdr:rowOff>
    </xdr:from>
    <xdr:to>
      <xdr:col>15</xdr:col>
      <xdr:colOff>483051</xdr:colOff>
      <xdr:row>42</xdr:row>
      <xdr:rowOff>95251</xdr:rowOff>
    </xdr:to>
    <xdr:graphicFrame macro="">
      <xdr:nvGraphicFramePr>
        <xdr:cNvPr id="2" name="Chart 1">
          <a:extLst>
            <a:ext uri="{FF2B5EF4-FFF2-40B4-BE49-F238E27FC236}">
              <a16:creationId xmlns:a16="http://schemas.microsoft.com/office/drawing/2014/main" id="{7F529CEA-1073-4C7F-8405-88FDE9FC5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lmco.sharepoint.us/sites/US-1LMX_Organizational_Change_Management/Shared%20Documents/Core/ERP-S4/MFC/Training/Implementation%20&amp;%20Planning/Project%20Management/1.%20Status%20Reports/CS%20Uploads/5.28.2025%20ISG%20Review%20File_LG.xlsx" TargetMode="External"/><Relationship Id="rId1" Type="http://schemas.openxmlformats.org/officeDocument/2006/relationships/externalLinkPath" Target="5.28.2025%20ISG%20Review%20File_LG.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isgone.sharepoint.com/sites/I-G-ISGEnterpriseTaaS-LockheedMartin/Shared%20Documents/Lockheed%20Martin/0%20-%20Project%20Management/7%20-%20ClickUp%20Reports/CS%20Uploads/ISG%20Courses%20and%20Modules%20Import-2025-05-27.xlsx" TargetMode="External"/><Relationship Id="rId1" Type="http://schemas.openxmlformats.org/officeDocument/2006/relationships/externalLinkPath" Target="ISG%20Courses%20and%20Modules%20Import-2025-05-27.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lmco.sharepoint.us/sites/US-1LMX_Organizational_Change_Management/Shared%20Documents/Core/ERP-S4/MFC/Training/Implementation%20&amp;%20Planning/Project%20Management/1.%20Status%20Reports/CS%20Uploads/Review%20File%205.21.2025_LG%20V2.xlsx" TargetMode="External"/><Relationship Id="rId1" Type="http://schemas.openxmlformats.org/officeDocument/2006/relationships/externalLinkPath" Target="Review%20File%205.21.2025_LG%20V2.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isgone.sharepoint.com/sites/I-G-ISGEnterpriseTaaS-LockheedMartin/Shared%20Documents/Lockheed%20Martin/0%20-%20Project%20Management/7%20-%20ClickUp%20Reports/CS%20Uploads/ISG%20Courses%20and%20Modules%20Import-2025-05-20.xlsx" TargetMode="External"/><Relationship Id="rId1" Type="http://schemas.openxmlformats.org/officeDocument/2006/relationships/externalLinkPath" Target="ISG%20Courses%20and%20Modules%20Import-2025-0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urses"/>
      <sheetName val="Modules"/>
      <sheetName val="DELETED Modules"/>
      <sheetName val="Module Deletions"/>
      <sheetName val="Course Deletions"/>
      <sheetName val="Check"/>
      <sheetName val="Mod No Course LG"/>
      <sheetName val="ISG Modules wo Assigned Course"/>
      <sheetName val="Module Character Counts"/>
      <sheetName val="Course Module Deletions"/>
    </sheetNames>
    <sheetDataSet>
      <sheetData sheetId="0"/>
      <sheetData sheetId="1"/>
      <sheetData sheetId="2"/>
      <sheetData sheetId="3"/>
      <sheetData sheetId="4"/>
      <sheetData sheetId="5">
        <row r="2">
          <cell r="A2" t="str">
            <v>Module Code</v>
          </cell>
          <cell r="B2" t="str">
            <v>Course Code</v>
          </cell>
        </row>
        <row r="3">
          <cell r="A3" t="str">
            <v>868ddne2q</v>
          </cell>
          <cell r="B3" t="str">
            <v>868ddhxa4</v>
          </cell>
        </row>
        <row r="4">
          <cell r="A4" t="str">
            <v>868ddneu0</v>
          </cell>
          <cell r="B4" t="str">
            <v>868ddhxa4</v>
          </cell>
        </row>
        <row r="5">
          <cell r="A5" t="str">
            <v>868ddnf5c</v>
          </cell>
          <cell r="B5" t="str">
            <v>868ddhxa4</v>
          </cell>
        </row>
        <row r="6">
          <cell r="A6" t="str">
            <v>868ddnfpr</v>
          </cell>
          <cell r="B6" t="str">
            <v>868ddhxa4</v>
          </cell>
        </row>
        <row r="7">
          <cell r="A7" t="str">
            <v>868ddng1r</v>
          </cell>
          <cell r="B7" t="str">
            <v>868ddhxa4</v>
          </cell>
        </row>
        <row r="8">
          <cell r="A8" t="str">
            <v>868ddngem</v>
          </cell>
          <cell r="B8" t="str">
            <v>868ddhxa4</v>
          </cell>
        </row>
        <row r="9">
          <cell r="A9" t="str">
            <v>868ddngmz</v>
          </cell>
          <cell r="B9" t="str">
            <v>868ddhxa4</v>
          </cell>
        </row>
        <row r="10">
          <cell r="A10" t="str">
            <v>868dduhyp</v>
          </cell>
          <cell r="B10" t="str">
            <v>868ddhxa4</v>
          </cell>
        </row>
        <row r="11">
          <cell r="A11" t="str">
            <v>868dduj4p</v>
          </cell>
          <cell r="B11" t="str">
            <v>868ddhxa4</v>
          </cell>
        </row>
        <row r="12">
          <cell r="A12" t="str">
            <v>868ddhxa4_M</v>
          </cell>
          <cell r="B12" t="str">
            <v>868ddhxa4</v>
          </cell>
        </row>
        <row r="13">
          <cell r="A13" t="str">
            <v>868bzm2mj</v>
          </cell>
          <cell r="B13" t="str">
            <v>868bzm2mj</v>
          </cell>
        </row>
        <row r="14">
          <cell r="A14" t="str">
            <v>868bzm2mj_M</v>
          </cell>
          <cell r="B14" t="str">
            <v>868bzm2mj</v>
          </cell>
        </row>
        <row r="15">
          <cell r="A15" t="str">
            <v>868a2v6f5</v>
          </cell>
          <cell r="B15" t="str">
            <v>868byue7e</v>
          </cell>
        </row>
        <row r="16">
          <cell r="A16" t="str">
            <v>868a2v7dk</v>
          </cell>
          <cell r="B16" t="str">
            <v>868byue7e</v>
          </cell>
        </row>
        <row r="17">
          <cell r="A17" t="str">
            <v>868a2v7jw</v>
          </cell>
          <cell r="B17" t="str">
            <v>868byue7e</v>
          </cell>
        </row>
        <row r="18">
          <cell r="A18" t="str">
            <v>868a2v7xv</v>
          </cell>
          <cell r="B18" t="str">
            <v>868byue7e</v>
          </cell>
        </row>
        <row r="19">
          <cell r="A19" t="str">
            <v>868a2vaz5</v>
          </cell>
          <cell r="B19" t="str">
            <v>868byue7e</v>
          </cell>
        </row>
        <row r="20">
          <cell r="A20" t="str">
            <v>868aamu2t</v>
          </cell>
          <cell r="B20" t="str">
            <v>868bzxuhp</v>
          </cell>
        </row>
        <row r="21">
          <cell r="A21" t="str">
            <v>868aamuyp</v>
          </cell>
          <cell r="B21" t="str">
            <v>868bzxuhp</v>
          </cell>
        </row>
        <row r="22">
          <cell r="A22" t="str">
            <v>868aamw2h</v>
          </cell>
          <cell r="B22" t="str">
            <v>868bzxuhp</v>
          </cell>
        </row>
        <row r="23">
          <cell r="A23" t="str">
            <v>868aamwm0</v>
          </cell>
          <cell r="B23" t="str">
            <v>868bzxuhp</v>
          </cell>
        </row>
        <row r="24">
          <cell r="A24" t="str">
            <v>868aamxp5</v>
          </cell>
          <cell r="B24" t="str">
            <v>868bzxuhp</v>
          </cell>
        </row>
        <row r="25">
          <cell r="A25" t="str">
            <v>868aamy5h</v>
          </cell>
          <cell r="B25" t="str">
            <v>868bzxuhp</v>
          </cell>
        </row>
        <row r="26">
          <cell r="A26" t="str">
            <v>868aamypf</v>
          </cell>
          <cell r="B26" t="str">
            <v>868bzxuhp</v>
          </cell>
        </row>
        <row r="27">
          <cell r="A27" t="str">
            <v>868aamz4j</v>
          </cell>
          <cell r="B27" t="str">
            <v>868bzxuhp</v>
          </cell>
        </row>
        <row r="28">
          <cell r="A28" t="str">
            <v>868aamzgv</v>
          </cell>
          <cell r="B28" t="str">
            <v>868bzxuhp</v>
          </cell>
        </row>
        <row r="29">
          <cell r="A29" t="str">
            <v>868aan069</v>
          </cell>
          <cell r="B29" t="str">
            <v>868bzxuhp</v>
          </cell>
        </row>
        <row r="30">
          <cell r="A30" t="str">
            <v>868aan0n8</v>
          </cell>
          <cell r="B30" t="str">
            <v>868bzxuhp</v>
          </cell>
        </row>
        <row r="31">
          <cell r="A31" t="str">
            <v>868aan1j0</v>
          </cell>
          <cell r="B31" t="str">
            <v>868bzxuhp</v>
          </cell>
        </row>
        <row r="32">
          <cell r="A32" t="str">
            <v>868aan218</v>
          </cell>
          <cell r="B32" t="str">
            <v>868bzxuhp</v>
          </cell>
        </row>
        <row r="33">
          <cell r="A33" t="str">
            <v>868aan2dr</v>
          </cell>
          <cell r="B33" t="str">
            <v>868bzxuhp</v>
          </cell>
        </row>
        <row r="34">
          <cell r="A34" t="str">
            <v>868aan2z5</v>
          </cell>
          <cell r="B34" t="str">
            <v>868bzxuhp</v>
          </cell>
        </row>
        <row r="35">
          <cell r="A35" t="str">
            <v>868aan3c2</v>
          </cell>
          <cell r="B35" t="str">
            <v>868bzxuhp</v>
          </cell>
        </row>
        <row r="36">
          <cell r="A36" t="str">
            <v>868aan3q5</v>
          </cell>
          <cell r="B36" t="str">
            <v>868bzxuhp</v>
          </cell>
        </row>
        <row r="37">
          <cell r="A37" t="str">
            <v>868byue7e_M</v>
          </cell>
          <cell r="B37" t="str">
            <v>868byue7e</v>
          </cell>
        </row>
        <row r="38">
          <cell r="A38" t="str">
            <v>868bzxuhp_M</v>
          </cell>
          <cell r="B38" t="str">
            <v>868bzxuhp</v>
          </cell>
        </row>
        <row r="39">
          <cell r="A39" t="str">
            <v>868a2uwdz</v>
          </cell>
          <cell r="B39" t="str">
            <v>868c02kbb</v>
          </cell>
        </row>
        <row r="40">
          <cell r="A40" t="str">
            <v>868c02kbb_M</v>
          </cell>
          <cell r="B40" t="str">
            <v>868c02kbb</v>
          </cell>
        </row>
        <row r="41">
          <cell r="A41" t="str">
            <v>868a37f89_M</v>
          </cell>
          <cell r="B41" t="str">
            <v>868a37f89</v>
          </cell>
        </row>
        <row r="42">
          <cell r="A42" t="str">
            <v>868a37fep</v>
          </cell>
          <cell r="B42" t="str">
            <v>868a37d3x</v>
          </cell>
        </row>
        <row r="43">
          <cell r="A43" t="str">
            <v>868a37fkt</v>
          </cell>
          <cell r="B43" t="str">
            <v>868a37d3x</v>
          </cell>
        </row>
        <row r="44">
          <cell r="A44" t="str">
            <v>868a37fx1</v>
          </cell>
          <cell r="B44" t="str">
            <v>868a37d3x</v>
          </cell>
        </row>
        <row r="45">
          <cell r="A45" t="str">
            <v>868a37d3x_M</v>
          </cell>
          <cell r="B45" t="str">
            <v>868a37d3x</v>
          </cell>
        </row>
        <row r="46">
          <cell r="A46" t="str">
            <v>868b40u6z_M</v>
          </cell>
          <cell r="B46" t="str">
            <v>868b40u6z</v>
          </cell>
        </row>
        <row r="47">
          <cell r="A47" t="str">
            <v>868dwhynz</v>
          </cell>
          <cell r="B47" t="str">
            <v>868c1z0xy</v>
          </cell>
        </row>
        <row r="48">
          <cell r="A48" t="str">
            <v>868a3bpq6</v>
          </cell>
          <cell r="B48" t="str">
            <v>868c1z0xy</v>
          </cell>
        </row>
        <row r="49">
          <cell r="A49" t="str">
            <v>868c1z0xy_M</v>
          </cell>
          <cell r="B49" t="str">
            <v>868c1z0xy</v>
          </cell>
        </row>
        <row r="50">
          <cell r="A50" t="str">
            <v>868c1zjn5</v>
          </cell>
          <cell r="B50" t="str">
            <v>868a2v6gq</v>
          </cell>
        </row>
        <row r="51">
          <cell r="A51" t="str">
            <v>868c1zjzg</v>
          </cell>
          <cell r="B51" t="str">
            <v>868a2v6gq</v>
          </cell>
        </row>
        <row r="52">
          <cell r="A52" t="str">
            <v>868aakc2n</v>
          </cell>
          <cell r="B52" t="str">
            <v>868bzy4cu</v>
          </cell>
        </row>
        <row r="53">
          <cell r="A53" t="str">
            <v>868djpqvu</v>
          </cell>
          <cell r="B53" t="str">
            <v>868bzy4cu</v>
          </cell>
        </row>
        <row r="54">
          <cell r="A54" t="str">
            <v>868djpr6q</v>
          </cell>
          <cell r="B54" t="str">
            <v>868bzy4cu</v>
          </cell>
        </row>
        <row r="55">
          <cell r="A55" t="str">
            <v>868a2v9fg</v>
          </cell>
          <cell r="B55" t="str">
            <v>868bzy4cu</v>
          </cell>
        </row>
        <row r="56">
          <cell r="A56" t="str">
            <v>868bzy4cu_M</v>
          </cell>
          <cell r="B56" t="str">
            <v>868bzy4cu</v>
          </cell>
        </row>
        <row r="57">
          <cell r="A57" t="str">
            <v>868a2v6gq_M</v>
          </cell>
          <cell r="B57" t="str">
            <v>868a2v6gq</v>
          </cell>
        </row>
        <row r="58">
          <cell r="A58" t="str">
            <v>868c0w7e7</v>
          </cell>
          <cell r="B58" t="str">
            <v>868a2v7c7</v>
          </cell>
        </row>
        <row r="59">
          <cell r="A59" t="str">
            <v>868dpycgn</v>
          </cell>
          <cell r="B59" t="str">
            <v>868a2v7c7</v>
          </cell>
        </row>
        <row r="60">
          <cell r="A60" t="str">
            <v>868a37evm</v>
          </cell>
          <cell r="B60" t="str">
            <v>868a37dfy</v>
          </cell>
        </row>
        <row r="61">
          <cell r="A61" t="str">
            <v>868a37f2u</v>
          </cell>
          <cell r="B61" t="str">
            <v>868a37dfy</v>
          </cell>
        </row>
        <row r="62">
          <cell r="A62" t="str">
            <v>868a2v7c7_M</v>
          </cell>
          <cell r="B62" t="str">
            <v>868a2v7c7</v>
          </cell>
        </row>
        <row r="63">
          <cell r="A63" t="str">
            <v>868a37dfy_M</v>
          </cell>
          <cell r="B63" t="str">
            <v>868a37dfy</v>
          </cell>
        </row>
        <row r="64">
          <cell r="A64" t="str">
            <v>868b3zzx6_M</v>
          </cell>
          <cell r="B64" t="str">
            <v>868b3zzx6</v>
          </cell>
        </row>
        <row r="65">
          <cell r="A65" t="str">
            <v>868a2v68n</v>
          </cell>
          <cell r="B65" t="str">
            <v>868a2v6re</v>
          </cell>
        </row>
        <row r="66">
          <cell r="A66" t="str">
            <v>868a2v6vm</v>
          </cell>
          <cell r="B66" t="str">
            <v>868a2v6re</v>
          </cell>
        </row>
        <row r="67">
          <cell r="A67" t="str">
            <v>868cbxdh2</v>
          </cell>
          <cell r="B67" t="str">
            <v>868a2v6re</v>
          </cell>
        </row>
        <row r="68">
          <cell r="A68" t="str">
            <v>868cbxfch</v>
          </cell>
          <cell r="B68" t="str">
            <v>868a2v6re</v>
          </cell>
        </row>
        <row r="69">
          <cell r="A69" t="str">
            <v>868a2v6w1</v>
          </cell>
          <cell r="B69" t="str">
            <v>868c0eee9</v>
          </cell>
        </row>
        <row r="70">
          <cell r="A70" t="str">
            <v>868a2v7qq</v>
          </cell>
          <cell r="B70" t="str">
            <v>868c0eee9</v>
          </cell>
        </row>
        <row r="71">
          <cell r="A71" t="str">
            <v>868a2va0q</v>
          </cell>
          <cell r="B71" t="str">
            <v>868c0eee9</v>
          </cell>
        </row>
        <row r="72">
          <cell r="A72" t="str">
            <v>868a2vbyw</v>
          </cell>
          <cell r="B72" t="str">
            <v>868c0eee9</v>
          </cell>
        </row>
        <row r="73">
          <cell r="A73" t="str">
            <v>868a2vb1v</v>
          </cell>
          <cell r="B73" t="str">
            <v>868c0eee9</v>
          </cell>
        </row>
        <row r="74">
          <cell r="A74" t="str">
            <v>868a2v6re_M</v>
          </cell>
          <cell r="B74" t="str">
            <v>868a2v6re</v>
          </cell>
        </row>
        <row r="75">
          <cell r="A75" t="str">
            <v>868c0eee9_M</v>
          </cell>
          <cell r="B75" t="str">
            <v>868c0eee9</v>
          </cell>
        </row>
        <row r="76">
          <cell r="A76" t="str">
            <v>868c1wg03</v>
          </cell>
          <cell r="B76" t="str">
            <v>868c1wfzz</v>
          </cell>
        </row>
        <row r="77">
          <cell r="A77" t="str">
            <v>868c1wg04</v>
          </cell>
          <cell r="B77" t="str">
            <v>868c1wfzz</v>
          </cell>
        </row>
        <row r="78">
          <cell r="A78" t="str">
            <v>868c1wg05</v>
          </cell>
          <cell r="B78" t="str">
            <v>868c1wfzz</v>
          </cell>
        </row>
        <row r="79">
          <cell r="A79" t="str">
            <v>868c1wg06</v>
          </cell>
          <cell r="B79" t="str">
            <v>868c1wfzz</v>
          </cell>
        </row>
        <row r="80">
          <cell r="A80" t="str">
            <v>868dq85zp</v>
          </cell>
          <cell r="B80" t="str">
            <v>868dq85zj</v>
          </cell>
        </row>
        <row r="81">
          <cell r="A81" t="str">
            <v>868dq85zq</v>
          </cell>
          <cell r="B81" t="str">
            <v>868dq85zj</v>
          </cell>
        </row>
        <row r="82">
          <cell r="A82" t="str">
            <v>868dq85zr</v>
          </cell>
          <cell r="B82" t="str">
            <v>868dq85zj</v>
          </cell>
        </row>
        <row r="83">
          <cell r="A83" t="str">
            <v>868dq85zv</v>
          </cell>
          <cell r="B83" t="str">
            <v>868dq85zj</v>
          </cell>
        </row>
        <row r="84">
          <cell r="A84" t="str">
            <v>868c1wfzz_M</v>
          </cell>
          <cell r="B84" t="str">
            <v>868c1wfzz</v>
          </cell>
        </row>
        <row r="85">
          <cell r="A85" t="str">
            <v>868dq85zj_M</v>
          </cell>
          <cell r="B85" t="str">
            <v>868dq85zj</v>
          </cell>
        </row>
        <row r="86">
          <cell r="A86" t="str">
            <v>868a38xxh</v>
          </cell>
          <cell r="B86" t="str">
            <v>868c1yy91</v>
          </cell>
        </row>
        <row r="87">
          <cell r="A87" t="str">
            <v>868dwhhr6</v>
          </cell>
          <cell r="B87" t="str">
            <v>868c1yy91</v>
          </cell>
        </row>
        <row r="88">
          <cell r="A88" t="str">
            <v>868c1yy91_M</v>
          </cell>
          <cell r="B88" t="str">
            <v>868c1yy91</v>
          </cell>
        </row>
        <row r="89">
          <cell r="A89" t="str">
            <v>868c175ec</v>
          </cell>
          <cell r="B89" t="str">
            <v>868a2vbj9</v>
          </cell>
        </row>
        <row r="90">
          <cell r="A90" t="str">
            <v>868c176j7</v>
          </cell>
          <cell r="B90" t="str">
            <v>868a2vbj9</v>
          </cell>
        </row>
        <row r="91">
          <cell r="A91" t="str">
            <v>868dq06q5</v>
          </cell>
          <cell r="B91" t="str">
            <v>868a2vbj9</v>
          </cell>
        </row>
        <row r="92">
          <cell r="A92" t="str">
            <v>868a2v7u6</v>
          </cell>
          <cell r="B92" t="str">
            <v>868bz0e5k</v>
          </cell>
        </row>
        <row r="93">
          <cell r="A93" t="str">
            <v>868a2v8d3</v>
          </cell>
          <cell r="B93" t="str">
            <v>868bz0e5k</v>
          </cell>
        </row>
        <row r="94">
          <cell r="A94" t="str">
            <v>868a2v9pj</v>
          </cell>
          <cell r="B94" t="str">
            <v>868bz0e5k</v>
          </cell>
        </row>
        <row r="95">
          <cell r="A95" t="str">
            <v>868a2vah4</v>
          </cell>
          <cell r="B95" t="str">
            <v>868bz0e5k</v>
          </cell>
        </row>
        <row r="96">
          <cell r="A96" t="str">
            <v>868cca9yr</v>
          </cell>
          <cell r="B96" t="str">
            <v>868cca9yb</v>
          </cell>
        </row>
        <row r="97">
          <cell r="A97" t="str">
            <v>868cca9yw</v>
          </cell>
          <cell r="B97" t="str">
            <v>868cca9yb</v>
          </cell>
        </row>
        <row r="98">
          <cell r="A98" t="str">
            <v>868cca9yx</v>
          </cell>
          <cell r="B98" t="str">
            <v>868cca9yb</v>
          </cell>
        </row>
        <row r="99">
          <cell r="A99" t="str">
            <v>868cca9yy</v>
          </cell>
          <cell r="B99" t="str">
            <v>868cca9yb</v>
          </cell>
        </row>
        <row r="100">
          <cell r="A100" t="str">
            <v>868dduvx9</v>
          </cell>
          <cell r="B100" t="str">
            <v>868ddhuc3</v>
          </cell>
        </row>
        <row r="101">
          <cell r="A101" t="str">
            <v>868dduw1a</v>
          </cell>
          <cell r="B101" t="str">
            <v>868ddhuc3</v>
          </cell>
        </row>
        <row r="102">
          <cell r="A102" t="str">
            <v>868dduw39</v>
          </cell>
          <cell r="B102" t="str">
            <v>868ddhuc3</v>
          </cell>
        </row>
        <row r="103">
          <cell r="A103" t="str">
            <v>868dduwa5</v>
          </cell>
          <cell r="B103" t="str">
            <v>868ddhuc3</v>
          </cell>
        </row>
        <row r="104">
          <cell r="A104" t="str">
            <v>868dduwax</v>
          </cell>
          <cell r="B104" t="str">
            <v>868ddhuc3</v>
          </cell>
        </row>
        <row r="105">
          <cell r="A105" t="str">
            <v>868dduwcb</v>
          </cell>
          <cell r="B105" t="str">
            <v>868ddhuc3</v>
          </cell>
        </row>
        <row r="106">
          <cell r="A106" t="str">
            <v>868dduwd2</v>
          </cell>
          <cell r="B106" t="str">
            <v>868ddhuc3</v>
          </cell>
        </row>
        <row r="107">
          <cell r="A107" t="str">
            <v>868cca9yb_M</v>
          </cell>
          <cell r="B107" t="str">
            <v>868cca9yb</v>
          </cell>
        </row>
        <row r="108">
          <cell r="A108" t="str">
            <v>868a2vbj9_M</v>
          </cell>
          <cell r="B108" t="str">
            <v>868a2vbj9</v>
          </cell>
        </row>
        <row r="109">
          <cell r="A109" t="str">
            <v>868bz0e5k_M</v>
          </cell>
          <cell r="B109" t="str">
            <v>868bz0e5k</v>
          </cell>
        </row>
        <row r="110">
          <cell r="A110" t="str">
            <v>868ddhuc3_M</v>
          </cell>
          <cell r="B110" t="str">
            <v>868ddhuc3</v>
          </cell>
        </row>
        <row r="111">
          <cell r="A111" t="str">
            <v>868bzngvc</v>
          </cell>
          <cell r="B111" t="str">
            <v>868bzngtq</v>
          </cell>
        </row>
        <row r="112">
          <cell r="A112" t="str">
            <v>868bzngvh</v>
          </cell>
          <cell r="B112" t="str">
            <v>868bzngtq</v>
          </cell>
        </row>
        <row r="113">
          <cell r="A113" t="str">
            <v>868bzngvm</v>
          </cell>
          <cell r="B113" t="str">
            <v>868bzngtq</v>
          </cell>
        </row>
        <row r="114">
          <cell r="A114" t="str">
            <v>868bzngyc</v>
          </cell>
          <cell r="B114" t="str">
            <v>868bzngtq</v>
          </cell>
        </row>
        <row r="115">
          <cell r="A115" t="str">
            <v>868bzngvn</v>
          </cell>
          <cell r="B115" t="str">
            <v>868bzngtq</v>
          </cell>
        </row>
        <row r="116">
          <cell r="A116" t="str">
            <v>868bzngvp</v>
          </cell>
          <cell r="B116" t="str">
            <v>868bzngtq</v>
          </cell>
        </row>
        <row r="117">
          <cell r="A117" t="str">
            <v>868a371fg</v>
          </cell>
          <cell r="B117" t="str">
            <v>868a37228</v>
          </cell>
        </row>
        <row r="118">
          <cell r="A118" t="str">
            <v>868a371j7</v>
          </cell>
          <cell r="B118" t="str">
            <v>868a37228</v>
          </cell>
        </row>
        <row r="119">
          <cell r="A119" t="str">
            <v>868a371r2</v>
          </cell>
          <cell r="B119" t="str">
            <v>868a37228</v>
          </cell>
        </row>
        <row r="120">
          <cell r="A120" t="str">
            <v>868aahm7c</v>
          </cell>
          <cell r="B120" t="str">
            <v>868bzy7pa</v>
          </cell>
        </row>
        <row r="121">
          <cell r="A121" t="str">
            <v>868aahn8r</v>
          </cell>
          <cell r="B121" t="str">
            <v>868bzy7pa</v>
          </cell>
        </row>
        <row r="122">
          <cell r="A122" t="str">
            <v>868aahrn4</v>
          </cell>
          <cell r="B122" t="str">
            <v>868bzy7pa</v>
          </cell>
        </row>
        <row r="123">
          <cell r="A123" t="str">
            <v>868aahrxm</v>
          </cell>
          <cell r="B123" t="str">
            <v>868bzy7pa</v>
          </cell>
        </row>
        <row r="124">
          <cell r="A124" t="str">
            <v>868aaht26</v>
          </cell>
          <cell r="B124" t="str">
            <v>868bzy7pa</v>
          </cell>
        </row>
        <row r="125">
          <cell r="A125" t="str">
            <v>868aahtct</v>
          </cell>
          <cell r="B125" t="str">
            <v>868bzy7pa</v>
          </cell>
        </row>
        <row r="126">
          <cell r="A126" t="str">
            <v>868aahtvr</v>
          </cell>
          <cell r="B126" t="str">
            <v>868bzy7pa</v>
          </cell>
        </row>
        <row r="127">
          <cell r="A127" t="str">
            <v>868aahu5t</v>
          </cell>
          <cell r="B127" t="str">
            <v>868bzy7pa</v>
          </cell>
        </row>
        <row r="128">
          <cell r="A128" t="str">
            <v>868aahumf</v>
          </cell>
          <cell r="B128" t="str">
            <v>868bzy7pa</v>
          </cell>
        </row>
        <row r="129">
          <cell r="A129" t="str">
            <v>868aahv5w</v>
          </cell>
          <cell r="B129" t="str">
            <v>868bzy7pa</v>
          </cell>
        </row>
        <row r="130">
          <cell r="A130" t="str">
            <v>868aahwey</v>
          </cell>
          <cell r="B130" t="str">
            <v>868bzy7pa</v>
          </cell>
        </row>
        <row r="131">
          <cell r="A131" t="str">
            <v>868aahwnh</v>
          </cell>
          <cell r="B131" t="str">
            <v>868bzy7pa</v>
          </cell>
        </row>
        <row r="132">
          <cell r="A132" t="str">
            <v>868aaj18v</v>
          </cell>
          <cell r="B132" t="str">
            <v>868bzy7pa</v>
          </cell>
        </row>
        <row r="133">
          <cell r="A133" t="str">
            <v>868aaj1q1</v>
          </cell>
          <cell r="B133" t="str">
            <v>868bzy7pa</v>
          </cell>
        </row>
        <row r="134">
          <cell r="A134" t="str">
            <v>868a372b2</v>
          </cell>
          <cell r="B134" t="str">
            <v>868c1xvfw</v>
          </cell>
        </row>
        <row r="135">
          <cell r="A135" t="str">
            <v>868c1xwgf</v>
          </cell>
          <cell r="B135" t="str">
            <v>868c1xvfw</v>
          </cell>
        </row>
        <row r="136">
          <cell r="A136" t="str">
            <v>868ddpjw4</v>
          </cell>
          <cell r="B136" t="str">
            <v>868ddm192</v>
          </cell>
        </row>
        <row r="137">
          <cell r="A137" t="str">
            <v>868ddpk9r</v>
          </cell>
          <cell r="B137" t="str">
            <v>868ddm192</v>
          </cell>
        </row>
        <row r="138">
          <cell r="A138" t="str">
            <v>868ddpkh0</v>
          </cell>
          <cell r="B138" t="str">
            <v>868ddm192</v>
          </cell>
        </row>
        <row r="139">
          <cell r="A139" t="str">
            <v>868a2uwey</v>
          </cell>
          <cell r="B139" t="str">
            <v>868c02ej2</v>
          </cell>
        </row>
        <row r="140">
          <cell r="A140" t="str">
            <v>868axyb8k</v>
          </cell>
          <cell r="B140" t="str">
            <v>868c02ej2</v>
          </cell>
        </row>
        <row r="141">
          <cell r="A141" t="str">
            <v>868axycd4</v>
          </cell>
          <cell r="B141" t="str">
            <v>868c02ej2</v>
          </cell>
        </row>
        <row r="142">
          <cell r="A142" t="str">
            <v>868bzngtq_M</v>
          </cell>
          <cell r="B142" t="str">
            <v>868bzngtq</v>
          </cell>
        </row>
        <row r="143">
          <cell r="A143" t="str">
            <v>868c02ej2_M</v>
          </cell>
          <cell r="B143" t="str">
            <v>868c02ej2</v>
          </cell>
        </row>
        <row r="144">
          <cell r="A144" t="str">
            <v>868a3719f_M</v>
          </cell>
          <cell r="B144" t="str">
            <v>868a3719f</v>
          </cell>
        </row>
        <row r="145">
          <cell r="A145" t="str">
            <v>868a37228_M</v>
          </cell>
          <cell r="B145" t="str">
            <v>868a37228</v>
          </cell>
        </row>
        <row r="146">
          <cell r="A146" t="str">
            <v>868c1xvfw_M</v>
          </cell>
          <cell r="B146" t="str">
            <v>868c1xvfw</v>
          </cell>
        </row>
        <row r="147">
          <cell r="A147" t="str">
            <v>868bzy7pa_M</v>
          </cell>
          <cell r="B147" t="str">
            <v>868bzy7pa</v>
          </cell>
        </row>
        <row r="148">
          <cell r="A148" t="str">
            <v>868ddm192_M</v>
          </cell>
          <cell r="B148" t="str">
            <v>868ddm192</v>
          </cell>
        </row>
        <row r="149">
          <cell r="A149" t="str">
            <v>868a2vbfx</v>
          </cell>
          <cell r="B149" t="str">
            <v>868bzx9bf</v>
          </cell>
        </row>
        <row r="150">
          <cell r="A150" t="str">
            <v>868c01cd4</v>
          </cell>
          <cell r="B150" t="str">
            <v>868a2uwc9</v>
          </cell>
        </row>
        <row r="151">
          <cell r="A151" t="str">
            <v>868c01ekr</v>
          </cell>
          <cell r="B151" t="str">
            <v>868a2uwc9</v>
          </cell>
        </row>
        <row r="152">
          <cell r="A152" t="str">
            <v>868c01ey0</v>
          </cell>
          <cell r="B152" t="str">
            <v>868a2uwc9</v>
          </cell>
        </row>
        <row r="153">
          <cell r="A153" t="str">
            <v>868c01f7t</v>
          </cell>
          <cell r="B153" t="str">
            <v>868a2uwc9</v>
          </cell>
        </row>
        <row r="154">
          <cell r="A154" t="str">
            <v>868aambv0</v>
          </cell>
          <cell r="B154" t="str">
            <v>868bzy0q4</v>
          </cell>
        </row>
        <row r="155">
          <cell r="A155" t="str">
            <v>868aamd6n</v>
          </cell>
          <cell r="B155" t="str">
            <v>868bzy0q4</v>
          </cell>
        </row>
        <row r="156">
          <cell r="A156" t="str">
            <v>868aamebf</v>
          </cell>
          <cell r="B156" t="str">
            <v>868bzy0q4</v>
          </cell>
        </row>
        <row r="157">
          <cell r="A157" t="str">
            <v>868aamew3</v>
          </cell>
          <cell r="B157" t="str">
            <v>868bzy0q4</v>
          </cell>
        </row>
        <row r="158">
          <cell r="A158" t="str">
            <v>868aamfnm</v>
          </cell>
          <cell r="B158" t="str">
            <v>868bzy0q4</v>
          </cell>
        </row>
        <row r="159">
          <cell r="A159" t="str">
            <v>868aamg73</v>
          </cell>
          <cell r="B159" t="str">
            <v>868bzy0q4</v>
          </cell>
        </row>
        <row r="160">
          <cell r="A160" t="str">
            <v>868aamgpr</v>
          </cell>
          <cell r="B160" t="str">
            <v>868bzy0q4</v>
          </cell>
        </row>
        <row r="161">
          <cell r="A161" t="str">
            <v>868aamhm2</v>
          </cell>
          <cell r="B161" t="str">
            <v>868bzy0q4</v>
          </cell>
        </row>
        <row r="162">
          <cell r="A162" t="str">
            <v>868aamjjp</v>
          </cell>
          <cell r="B162" t="str">
            <v>868bzy0q4</v>
          </cell>
        </row>
        <row r="163">
          <cell r="A163" t="str">
            <v>868aamk6t</v>
          </cell>
          <cell r="B163" t="str">
            <v>868bzy0q4</v>
          </cell>
        </row>
        <row r="164">
          <cell r="A164" t="str">
            <v>868aamm84</v>
          </cell>
          <cell r="B164" t="str">
            <v>868bzy0q4</v>
          </cell>
        </row>
        <row r="165">
          <cell r="A165" t="str">
            <v>868aammwt</v>
          </cell>
          <cell r="B165" t="str">
            <v>868bzy0q4</v>
          </cell>
        </row>
        <row r="166">
          <cell r="A166" t="str">
            <v>868aamp0d</v>
          </cell>
          <cell r="B166" t="str">
            <v>868bzy0q4</v>
          </cell>
        </row>
        <row r="167">
          <cell r="A167" t="str">
            <v>868aampq1</v>
          </cell>
          <cell r="B167" t="str">
            <v>868bzy0q4</v>
          </cell>
        </row>
        <row r="168">
          <cell r="A168" t="str">
            <v>868aamq8b</v>
          </cell>
          <cell r="B168" t="str">
            <v>868bzy0q4</v>
          </cell>
        </row>
        <row r="169">
          <cell r="A169" t="str">
            <v>868aamqdw</v>
          </cell>
          <cell r="B169" t="str">
            <v>868bzy0q4</v>
          </cell>
        </row>
        <row r="170">
          <cell r="A170" t="str">
            <v>868aamrbq</v>
          </cell>
          <cell r="B170" t="str">
            <v>868bzy0q4</v>
          </cell>
        </row>
        <row r="171">
          <cell r="A171" t="str">
            <v>868aamrvw</v>
          </cell>
          <cell r="B171" t="str">
            <v>868bzy0q4</v>
          </cell>
        </row>
        <row r="172">
          <cell r="A172" t="str">
            <v>868ddphcm</v>
          </cell>
          <cell r="B172" t="str">
            <v>868c0qr9k</v>
          </cell>
        </row>
        <row r="173">
          <cell r="A173" t="str">
            <v>868ddphjn</v>
          </cell>
          <cell r="B173" t="str">
            <v>868c0qr9k</v>
          </cell>
        </row>
        <row r="174">
          <cell r="A174" t="str">
            <v>868ddph6h</v>
          </cell>
          <cell r="B174" t="str">
            <v>868c0qr9k</v>
          </cell>
        </row>
        <row r="175">
          <cell r="A175" t="str">
            <v>868dwhnh4</v>
          </cell>
          <cell r="B175" t="str">
            <v>868c1z0a0</v>
          </cell>
        </row>
        <row r="176">
          <cell r="A176" t="str">
            <v>868dwhvb2</v>
          </cell>
          <cell r="B176" t="str">
            <v>868c1z0a0</v>
          </cell>
        </row>
        <row r="177">
          <cell r="A177" t="str">
            <v>868a2v9be</v>
          </cell>
          <cell r="B177" t="str">
            <v>868c0fyq2</v>
          </cell>
        </row>
        <row r="178">
          <cell r="A178" t="str">
            <v>868dwhr6z</v>
          </cell>
          <cell r="B178" t="str">
            <v>868c1z0a0</v>
          </cell>
        </row>
        <row r="179">
          <cell r="A179" t="str">
            <v>868dwhu5b</v>
          </cell>
          <cell r="B179" t="str">
            <v>868c1z0a0</v>
          </cell>
        </row>
        <row r="180">
          <cell r="A180" t="str">
            <v>868ddpgu1</v>
          </cell>
          <cell r="B180" t="str">
            <v>868c0qr9k</v>
          </cell>
        </row>
        <row r="181">
          <cell r="A181" t="str">
            <v>868ddph2j</v>
          </cell>
          <cell r="B181" t="str">
            <v>868c0qr9k</v>
          </cell>
        </row>
        <row r="182">
          <cell r="A182" t="str">
            <v>868bzx9bf_M</v>
          </cell>
          <cell r="B182" t="str">
            <v>868bzx9bf</v>
          </cell>
        </row>
        <row r="183">
          <cell r="A183" t="str">
            <v>868a2uwc9_M</v>
          </cell>
          <cell r="B183" t="str">
            <v>868a2uwc9</v>
          </cell>
        </row>
        <row r="184">
          <cell r="A184" t="str">
            <v>868c1z0a0_M</v>
          </cell>
          <cell r="B184" t="str">
            <v>868c1z0a0</v>
          </cell>
        </row>
        <row r="185">
          <cell r="A185" t="str">
            <v>868c0qr9k_M</v>
          </cell>
          <cell r="B185" t="str">
            <v>868c0qr9k</v>
          </cell>
        </row>
        <row r="186">
          <cell r="A186" t="str">
            <v>868c0fyq2_M</v>
          </cell>
          <cell r="B186" t="str">
            <v>868c0fyq2</v>
          </cell>
        </row>
        <row r="187">
          <cell r="A187" t="str">
            <v>868b45crm_M</v>
          </cell>
          <cell r="B187" t="str">
            <v>868b45crm</v>
          </cell>
        </row>
        <row r="188">
          <cell r="A188" t="str">
            <v>868bzy0q4_M</v>
          </cell>
          <cell r="B188" t="str">
            <v>868bzy0q4</v>
          </cell>
        </row>
        <row r="189">
          <cell r="A189" t="str">
            <v>868a2uwcq</v>
          </cell>
          <cell r="B189" t="str">
            <v>868bzwb0b</v>
          </cell>
        </row>
        <row r="190">
          <cell r="A190" t="str">
            <v>868a2v61a</v>
          </cell>
          <cell r="B190" t="str">
            <v>868c0f41w</v>
          </cell>
        </row>
        <row r="191">
          <cell r="A191" t="str">
            <v>868a2v8h6</v>
          </cell>
          <cell r="B191" t="str">
            <v>868c0f41w</v>
          </cell>
        </row>
        <row r="192">
          <cell r="A192" t="str">
            <v>868a2v8k1</v>
          </cell>
          <cell r="B192" t="str">
            <v>868c0f41w</v>
          </cell>
        </row>
        <row r="193">
          <cell r="A193" t="str">
            <v>868a2va0f</v>
          </cell>
          <cell r="B193" t="str">
            <v>868c0f41w</v>
          </cell>
        </row>
        <row r="194">
          <cell r="A194" t="str">
            <v>868a2vaqw</v>
          </cell>
          <cell r="B194" t="str">
            <v>868c0f41w</v>
          </cell>
        </row>
        <row r="195">
          <cell r="A195" t="str">
            <v>868a2vbgm</v>
          </cell>
          <cell r="B195" t="str">
            <v>868c0f41w</v>
          </cell>
        </row>
        <row r="196">
          <cell r="A196" t="str">
            <v>868a2vbjw</v>
          </cell>
          <cell r="B196" t="str">
            <v>868c0f41w</v>
          </cell>
        </row>
        <row r="197">
          <cell r="A197" t="str">
            <v>868ddux7c</v>
          </cell>
          <cell r="B197" t="str">
            <v>868ddhurb</v>
          </cell>
        </row>
        <row r="198">
          <cell r="A198" t="str">
            <v>868dduxdm</v>
          </cell>
          <cell r="B198" t="str">
            <v>868ddhurb</v>
          </cell>
        </row>
        <row r="199">
          <cell r="A199" t="str">
            <v>868dduxgm</v>
          </cell>
          <cell r="B199" t="str">
            <v>868ddhurb</v>
          </cell>
        </row>
        <row r="200">
          <cell r="A200" t="str">
            <v>868dduxkh</v>
          </cell>
          <cell r="B200" t="str">
            <v>868ddhurb</v>
          </cell>
        </row>
        <row r="201">
          <cell r="A201" t="str">
            <v>868dduxqj</v>
          </cell>
          <cell r="B201" t="str">
            <v>868ddhurb</v>
          </cell>
        </row>
        <row r="202">
          <cell r="A202" t="str">
            <v>868dduxuz</v>
          </cell>
          <cell r="B202" t="str">
            <v>868ddhurb</v>
          </cell>
        </row>
        <row r="203">
          <cell r="A203" t="str">
            <v>868dduxxg</v>
          </cell>
          <cell r="B203" t="str">
            <v>868ddhurb</v>
          </cell>
        </row>
        <row r="204">
          <cell r="A204" t="str">
            <v>868bzwb0b_M</v>
          </cell>
          <cell r="B204" t="str">
            <v>868bzwb0b</v>
          </cell>
        </row>
        <row r="205">
          <cell r="A205" t="str">
            <v>868c0f41w_M</v>
          </cell>
          <cell r="B205" t="str">
            <v>868c0f41w</v>
          </cell>
        </row>
        <row r="206">
          <cell r="A206" t="str">
            <v>868ddhurb_M</v>
          </cell>
          <cell r="B206" t="str">
            <v>868ddhurb</v>
          </cell>
        </row>
        <row r="207">
          <cell r="A207" t="str">
            <v>868a2v9t5</v>
          </cell>
          <cell r="B207" t="str">
            <v>868c0tt5m</v>
          </cell>
        </row>
        <row r="208">
          <cell r="A208" t="str">
            <v>868ddu71d</v>
          </cell>
          <cell r="B208" t="str">
            <v>868c0tt5m</v>
          </cell>
        </row>
        <row r="209">
          <cell r="A209" t="str">
            <v>868ddu75g</v>
          </cell>
          <cell r="B209" t="str">
            <v>868c0tt5m</v>
          </cell>
        </row>
        <row r="210">
          <cell r="A210" t="str">
            <v>868ddu78d</v>
          </cell>
          <cell r="B210" t="str">
            <v>868c0tt5m</v>
          </cell>
        </row>
        <row r="211">
          <cell r="A211" t="str">
            <v>868ddu7mk</v>
          </cell>
          <cell r="B211" t="str">
            <v>868c0tt5m</v>
          </cell>
        </row>
        <row r="212">
          <cell r="A212" t="str">
            <v>868ddu7te</v>
          </cell>
          <cell r="B212" t="str">
            <v>868c0tt5m</v>
          </cell>
        </row>
        <row r="213">
          <cell r="A213" t="str">
            <v>868ddu7w0</v>
          </cell>
          <cell r="B213" t="str">
            <v>868c0tt5m</v>
          </cell>
        </row>
        <row r="214">
          <cell r="A214" t="str">
            <v>868c198df</v>
          </cell>
          <cell r="B214" t="str">
            <v>868c198db</v>
          </cell>
        </row>
        <row r="215">
          <cell r="A215" t="str">
            <v>868c198dh</v>
          </cell>
          <cell r="B215" t="str">
            <v>868c198db</v>
          </cell>
        </row>
        <row r="216">
          <cell r="A216" t="str">
            <v>868c198dj</v>
          </cell>
          <cell r="B216" t="str">
            <v>868c198db</v>
          </cell>
        </row>
        <row r="217">
          <cell r="A217" t="str">
            <v>868dduyn9</v>
          </cell>
          <cell r="B217" t="str">
            <v>868ddmdu4</v>
          </cell>
        </row>
        <row r="218">
          <cell r="A218" t="str">
            <v>868dduzm5</v>
          </cell>
          <cell r="B218" t="str">
            <v>868ddmdu4</v>
          </cell>
        </row>
        <row r="219">
          <cell r="A219" t="str">
            <v>868dduzq8</v>
          </cell>
          <cell r="B219" t="str">
            <v>868ddmdu4</v>
          </cell>
        </row>
        <row r="220">
          <cell r="A220" t="str">
            <v>868dduzt3</v>
          </cell>
          <cell r="B220" t="str">
            <v>868ddmdu4</v>
          </cell>
        </row>
        <row r="221">
          <cell r="A221" t="str">
            <v>868ddv009</v>
          </cell>
          <cell r="B221" t="str">
            <v>868ddmdu4</v>
          </cell>
        </row>
        <row r="222">
          <cell r="A222" t="str">
            <v>868ddv03x</v>
          </cell>
          <cell r="B222" t="str">
            <v>868ddmdu4</v>
          </cell>
        </row>
        <row r="223">
          <cell r="A223" t="str">
            <v>868ddv084</v>
          </cell>
          <cell r="B223" t="str">
            <v>868ddmdu4</v>
          </cell>
        </row>
        <row r="224">
          <cell r="A224" t="str">
            <v>868c198db_M</v>
          </cell>
          <cell r="B224" t="str">
            <v>868c198db</v>
          </cell>
        </row>
        <row r="225">
          <cell r="A225" t="str">
            <v>868c0tt5m_M</v>
          </cell>
          <cell r="B225" t="str">
            <v>868c0tt5m</v>
          </cell>
        </row>
        <row r="226">
          <cell r="A226" t="str">
            <v>868ddmdu4_M</v>
          </cell>
          <cell r="B226" t="str">
            <v>868ddmdu4</v>
          </cell>
        </row>
        <row r="227">
          <cell r="A227" t="str">
            <v>868dwh8md</v>
          </cell>
          <cell r="B227" t="str">
            <v>868c1yq6p</v>
          </cell>
        </row>
        <row r="228">
          <cell r="A228" t="str">
            <v>868dwha7a</v>
          </cell>
          <cell r="B228" t="str">
            <v>868c1yrjp</v>
          </cell>
        </row>
        <row r="229">
          <cell r="A229" t="str">
            <v>868dwhaca</v>
          </cell>
          <cell r="B229" t="str">
            <v>868c1yrjp</v>
          </cell>
        </row>
        <row r="230">
          <cell r="A230" t="str">
            <v>868a38uun</v>
          </cell>
          <cell r="B230" t="str">
            <v>868c1yq6p</v>
          </cell>
        </row>
        <row r="231">
          <cell r="A231" t="str">
            <v>868a38v3r</v>
          </cell>
          <cell r="B231" t="str">
            <v>868c1yq6p</v>
          </cell>
        </row>
        <row r="232">
          <cell r="A232" t="str">
            <v>868dwh98k</v>
          </cell>
          <cell r="B232" t="str">
            <v>868c1yq6p</v>
          </cell>
        </row>
        <row r="233">
          <cell r="A233" t="str">
            <v>868dwh9ek</v>
          </cell>
          <cell r="B233" t="str">
            <v>868c1yq6p</v>
          </cell>
        </row>
        <row r="234">
          <cell r="A234" t="str">
            <v>868c1yx3e</v>
          </cell>
          <cell r="B234" t="str">
            <v>868c1yrjp</v>
          </cell>
        </row>
        <row r="235">
          <cell r="A235" t="str">
            <v>868dwhb5f</v>
          </cell>
          <cell r="B235" t="str">
            <v>868c1yrjp</v>
          </cell>
        </row>
        <row r="236">
          <cell r="A236" t="str">
            <v>868a2v60g</v>
          </cell>
          <cell r="B236" t="str">
            <v>868c0fqu7</v>
          </cell>
        </row>
        <row r="237">
          <cell r="A237" t="str">
            <v>868a2v7fa</v>
          </cell>
          <cell r="B237" t="str">
            <v>868c0fqu7</v>
          </cell>
        </row>
        <row r="238">
          <cell r="A238" t="str">
            <v>868a2v85e</v>
          </cell>
          <cell r="B238" t="str">
            <v>868c0fqu7</v>
          </cell>
        </row>
        <row r="239">
          <cell r="A239" t="str">
            <v>868dwhbjh</v>
          </cell>
          <cell r="B239" t="str">
            <v>868c1yrjp</v>
          </cell>
        </row>
        <row r="240">
          <cell r="A240" t="str">
            <v>868c0fqu7_M</v>
          </cell>
          <cell r="B240" t="str">
            <v>868c0fqu7</v>
          </cell>
        </row>
        <row r="241">
          <cell r="A241" t="str">
            <v>868c1yq6p_M</v>
          </cell>
          <cell r="B241" t="str">
            <v>868c1yq6p</v>
          </cell>
        </row>
        <row r="242">
          <cell r="A242" t="str">
            <v>868c1yrjp_M</v>
          </cell>
          <cell r="B242" t="str">
            <v>868c1yrjp</v>
          </cell>
        </row>
        <row r="243">
          <cell r="A243" t="str">
            <v>868d45h1z</v>
          </cell>
          <cell r="B243" t="str">
            <v>868byrx87</v>
          </cell>
        </row>
        <row r="244">
          <cell r="A244" t="str">
            <v>868d45mm6</v>
          </cell>
          <cell r="B244" t="str">
            <v>868byrx87</v>
          </cell>
        </row>
        <row r="245">
          <cell r="A245" t="str">
            <v>868d45n1k</v>
          </cell>
          <cell r="B245" t="str">
            <v>868byrx87</v>
          </cell>
        </row>
        <row r="246">
          <cell r="A246" t="str">
            <v>868a2va6h</v>
          </cell>
          <cell r="B246" t="str">
            <v>868c0fpq7</v>
          </cell>
        </row>
        <row r="247">
          <cell r="A247" t="str">
            <v>868duzfwx</v>
          </cell>
          <cell r="B247" t="str">
            <v>868byrx87</v>
          </cell>
        </row>
        <row r="248">
          <cell r="A248" t="str">
            <v>868a2v6aa</v>
          </cell>
          <cell r="B248" t="str">
            <v>868c0fpq7</v>
          </cell>
        </row>
        <row r="249">
          <cell r="A249" t="str">
            <v>868a2v6a2</v>
          </cell>
          <cell r="B249" t="str">
            <v>868a2v7kn</v>
          </cell>
        </row>
        <row r="250">
          <cell r="A250" t="str">
            <v>868a2v991</v>
          </cell>
          <cell r="B250" t="str">
            <v>868a2v7kn</v>
          </cell>
        </row>
        <row r="251">
          <cell r="A251" t="str">
            <v>868ccajuz</v>
          </cell>
          <cell r="B251" t="str">
            <v>868ccajuu</v>
          </cell>
        </row>
        <row r="252">
          <cell r="A252" t="str">
            <v>868ccajv0</v>
          </cell>
          <cell r="B252" t="str">
            <v>868ccajuu</v>
          </cell>
        </row>
        <row r="253">
          <cell r="A253" t="str">
            <v>868d4cx1w</v>
          </cell>
          <cell r="B253" t="str">
            <v>868d4cvm3</v>
          </cell>
        </row>
        <row r="254">
          <cell r="A254" t="str">
            <v>868d4czqp</v>
          </cell>
          <cell r="B254" t="str">
            <v>868d4cvm3</v>
          </cell>
        </row>
        <row r="255">
          <cell r="A255" t="str">
            <v>868d4czun</v>
          </cell>
          <cell r="B255" t="str">
            <v>868d4cvm3</v>
          </cell>
        </row>
        <row r="256">
          <cell r="A256" t="str">
            <v>868d4czxf</v>
          </cell>
          <cell r="B256" t="str">
            <v>868d4cvm3</v>
          </cell>
        </row>
        <row r="257">
          <cell r="A257" t="str">
            <v>868d4d05d</v>
          </cell>
          <cell r="B257" t="str">
            <v>868d4cvm3</v>
          </cell>
        </row>
        <row r="258">
          <cell r="A258" t="str">
            <v>868d4d0em</v>
          </cell>
          <cell r="B258" t="str">
            <v>868d4cvm3</v>
          </cell>
        </row>
        <row r="259">
          <cell r="A259" t="str">
            <v>868d4d0pz</v>
          </cell>
          <cell r="B259" t="str">
            <v>868d4cvm3</v>
          </cell>
        </row>
        <row r="260">
          <cell r="A260" t="str">
            <v>868d4d0tt</v>
          </cell>
          <cell r="B260" t="str">
            <v>868d4cvm3</v>
          </cell>
        </row>
        <row r="261">
          <cell r="A261" t="str">
            <v>868d4d12c</v>
          </cell>
          <cell r="B261" t="str">
            <v>868d4cvm3</v>
          </cell>
        </row>
        <row r="262">
          <cell r="A262" t="str">
            <v>868d4d167</v>
          </cell>
          <cell r="B262" t="str">
            <v>868d4cvm3</v>
          </cell>
        </row>
        <row r="263">
          <cell r="A263" t="str">
            <v>868d4d1bt</v>
          </cell>
          <cell r="B263" t="str">
            <v>868d4cvm3</v>
          </cell>
        </row>
        <row r="264">
          <cell r="A264" t="str">
            <v>868d4d1gt</v>
          </cell>
          <cell r="B264" t="str">
            <v>868d4cvm3</v>
          </cell>
        </row>
        <row r="265">
          <cell r="A265" t="str">
            <v>868d4d1mq</v>
          </cell>
          <cell r="B265" t="str">
            <v>868d4cvm3</v>
          </cell>
        </row>
        <row r="266">
          <cell r="A266" t="str">
            <v>868d4d1tg</v>
          </cell>
          <cell r="B266" t="str">
            <v>868d4cvm3</v>
          </cell>
        </row>
        <row r="267">
          <cell r="A267" t="str">
            <v>868d4d1xf</v>
          </cell>
          <cell r="B267" t="str">
            <v>868d4cvm3</v>
          </cell>
        </row>
        <row r="268">
          <cell r="A268" t="str">
            <v>868dq87bt</v>
          </cell>
          <cell r="B268" t="str">
            <v>868dq87bb</v>
          </cell>
        </row>
        <row r="269">
          <cell r="A269" t="str">
            <v>868dq87bu</v>
          </cell>
          <cell r="B269" t="str">
            <v>868dq87bb</v>
          </cell>
        </row>
        <row r="270">
          <cell r="A270" t="str">
            <v>868dq87bv</v>
          </cell>
          <cell r="B270" t="str">
            <v>868dq87bb</v>
          </cell>
        </row>
        <row r="271">
          <cell r="A271" t="str">
            <v>868dq87bx</v>
          </cell>
          <cell r="B271" t="str">
            <v>868dq87bb</v>
          </cell>
        </row>
        <row r="272">
          <cell r="A272" t="str">
            <v>868duz14a</v>
          </cell>
          <cell r="B272" t="str">
            <v>868byrx87</v>
          </cell>
        </row>
        <row r="273">
          <cell r="A273" t="str">
            <v>868duzfkm</v>
          </cell>
          <cell r="B273" t="str">
            <v>868byrx87</v>
          </cell>
        </row>
        <row r="274">
          <cell r="A274" t="str">
            <v>868ccajuy</v>
          </cell>
          <cell r="B274" t="str">
            <v>868ccajuu</v>
          </cell>
        </row>
        <row r="275">
          <cell r="A275" t="str">
            <v>868e28nax</v>
          </cell>
          <cell r="B275" t="str">
            <v>868byrx87</v>
          </cell>
        </row>
        <row r="276">
          <cell r="A276" t="str">
            <v>868duz0k8</v>
          </cell>
          <cell r="B276" t="str">
            <v>868byrx87</v>
          </cell>
        </row>
        <row r="277">
          <cell r="A277" t="str">
            <v>868duz1xy</v>
          </cell>
          <cell r="B277" t="str">
            <v>868byrx87</v>
          </cell>
        </row>
        <row r="278">
          <cell r="A278" t="str">
            <v>868duzmyh</v>
          </cell>
          <cell r="B278" t="str">
            <v>868byrx87</v>
          </cell>
        </row>
        <row r="279">
          <cell r="A279" t="str">
            <v>868duznew</v>
          </cell>
          <cell r="B279" t="str">
            <v>868byrx87</v>
          </cell>
        </row>
        <row r="280">
          <cell r="A280" t="str">
            <v>868duzq8q</v>
          </cell>
          <cell r="B280" t="str">
            <v>868byrx87</v>
          </cell>
        </row>
        <row r="281">
          <cell r="A281" t="str">
            <v>868duzqnw</v>
          </cell>
          <cell r="B281" t="str">
            <v>868byrx87</v>
          </cell>
        </row>
        <row r="282">
          <cell r="A282" t="str">
            <v>868c0fpq7_M</v>
          </cell>
          <cell r="B282" t="str">
            <v>868c0fpq7</v>
          </cell>
        </row>
        <row r="283">
          <cell r="A283" t="str">
            <v>868ccajuu_M</v>
          </cell>
          <cell r="B283" t="str">
            <v>868ccajuu</v>
          </cell>
        </row>
        <row r="284">
          <cell r="A284" t="str">
            <v>868byrx87_M</v>
          </cell>
          <cell r="B284" t="str">
            <v>868byrx87</v>
          </cell>
        </row>
        <row r="285">
          <cell r="A285" t="str">
            <v>868a2v7kn_M</v>
          </cell>
          <cell r="B285" t="str">
            <v>868a2v7kn</v>
          </cell>
        </row>
        <row r="286">
          <cell r="A286" t="str">
            <v>868b3zyfd_M</v>
          </cell>
          <cell r="B286" t="str">
            <v>868b3zyfd</v>
          </cell>
        </row>
        <row r="287">
          <cell r="A287" t="str">
            <v>868dq87bb_M</v>
          </cell>
          <cell r="B287" t="str">
            <v>868dq87bb</v>
          </cell>
        </row>
        <row r="288">
          <cell r="A288" t="str">
            <v>868d4cvm3_M</v>
          </cell>
          <cell r="B288" t="str">
            <v>868d4cvm3</v>
          </cell>
        </row>
        <row r="289">
          <cell r="A289" t="str">
            <v>868a2v6a5</v>
          </cell>
          <cell r="B289" t="str">
            <v>868c043t3</v>
          </cell>
        </row>
        <row r="290">
          <cell r="A290" t="str">
            <v>868a2v6nr</v>
          </cell>
          <cell r="B290" t="str">
            <v>868c043t3</v>
          </cell>
        </row>
        <row r="291">
          <cell r="A291" t="str">
            <v>868a2v70d</v>
          </cell>
          <cell r="B291" t="str">
            <v>868c043t3</v>
          </cell>
        </row>
        <row r="292">
          <cell r="A292" t="str">
            <v>868a2v7b0</v>
          </cell>
          <cell r="B292" t="str">
            <v>868c043t3</v>
          </cell>
        </row>
        <row r="293">
          <cell r="A293" t="str">
            <v>868a2v7ch</v>
          </cell>
          <cell r="B293" t="str">
            <v>868c043t3</v>
          </cell>
        </row>
        <row r="294">
          <cell r="A294" t="str">
            <v>868a2vax8</v>
          </cell>
          <cell r="B294" t="str">
            <v>868c043t3</v>
          </cell>
        </row>
        <row r="295">
          <cell r="A295" t="str">
            <v>868b0n58q</v>
          </cell>
          <cell r="B295" t="str">
            <v>868c043t3</v>
          </cell>
        </row>
        <row r="296">
          <cell r="A296" t="str">
            <v>868b0n61m</v>
          </cell>
          <cell r="B296" t="str">
            <v>868c043t3</v>
          </cell>
        </row>
        <row r="297">
          <cell r="A297" t="str">
            <v>868a3c359</v>
          </cell>
          <cell r="B297" t="str">
            <v>868a2v68z</v>
          </cell>
        </row>
        <row r="298">
          <cell r="A298" t="str">
            <v>868bzq9va</v>
          </cell>
          <cell r="B298" t="str">
            <v>868bzq53m</v>
          </cell>
        </row>
        <row r="299">
          <cell r="A299" t="str">
            <v>868bzqr5a</v>
          </cell>
          <cell r="B299" t="str">
            <v>868bzq53m</v>
          </cell>
        </row>
        <row r="300">
          <cell r="A300" t="str">
            <v>868bzx1pd</v>
          </cell>
          <cell r="B300" t="str">
            <v>868bzq53m</v>
          </cell>
        </row>
        <row r="301">
          <cell r="A301" t="str">
            <v>868bzx6t2</v>
          </cell>
          <cell r="B301" t="str">
            <v>868bzq53m</v>
          </cell>
        </row>
        <row r="302">
          <cell r="A302" t="str">
            <v>868bzx8e7</v>
          </cell>
          <cell r="B302" t="str">
            <v>868bzq53m</v>
          </cell>
        </row>
        <row r="303">
          <cell r="A303" t="str">
            <v>868bzx9d1</v>
          </cell>
          <cell r="B303" t="str">
            <v>868bzq53m</v>
          </cell>
        </row>
        <row r="304">
          <cell r="A304" t="str">
            <v>868a2v6ux</v>
          </cell>
          <cell r="B304" t="str">
            <v>868a2v66p</v>
          </cell>
        </row>
        <row r="305">
          <cell r="A305" t="str">
            <v>868a2v6ua</v>
          </cell>
          <cell r="B305" t="str">
            <v>868c0f042</v>
          </cell>
        </row>
        <row r="306">
          <cell r="A306" t="str">
            <v>868a2v8uw</v>
          </cell>
          <cell r="B306" t="str">
            <v>868c0f042</v>
          </cell>
        </row>
        <row r="307">
          <cell r="A307" t="str">
            <v>868a2v8v2</v>
          </cell>
          <cell r="B307" t="str">
            <v>868c0f042</v>
          </cell>
        </row>
        <row r="308">
          <cell r="A308" t="str">
            <v>868a2v8zz</v>
          </cell>
          <cell r="B308" t="str">
            <v>868c0f042</v>
          </cell>
        </row>
        <row r="309">
          <cell r="A309" t="str">
            <v>868a2v9dy</v>
          </cell>
          <cell r="B309" t="str">
            <v>868c0f042</v>
          </cell>
        </row>
        <row r="310">
          <cell r="A310" t="str">
            <v>868a2va9m</v>
          </cell>
          <cell r="B310" t="str">
            <v>868c0f042</v>
          </cell>
        </row>
        <row r="311">
          <cell r="A311" t="str">
            <v>868ccafpy</v>
          </cell>
          <cell r="B311" t="str">
            <v>868ccafpp</v>
          </cell>
        </row>
        <row r="312">
          <cell r="A312" t="str">
            <v>868ccafpz</v>
          </cell>
          <cell r="B312" t="str">
            <v>868ccafpp</v>
          </cell>
        </row>
        <row r="313">
          <cell r="A313" t="str">
            <v>868ccafq0</v>
          </cell>
          <cell r="B313" t="str">
            <v>868ccafpp</v>
          </cell>
        </row>
        <row r="314">
          <cell r="A314" t="str">
            <v>868ccafq2</v>
          </cell>
          <cell r="B314" t="str">
            <v>868ccafpp</v>
          </cell>
        </row>
        <row r="315">
          <cell r="A315" t="str">
            <v>868ccafq3</v>
          </cell>
          <cell r="B315" t="str">
            <v>868ccafpp</v>
          </cell>
        </row>
        <row r="316">
          <cell r="A316" t="str">
            <v>868ddv6hq</v>
          </cell>
          <cell r="B316" t="str">
            <v>868ddm6f3</v>
          </cell>
        </row>
        <row r="317">
          <cell r="A317" t="str">
            <v>868ddv6kb</v>
          </cell>
          <cell r="B317" t="str">
            <v>868ddm6f3</v>
          </cell>
        </row>
        <row r="318">
          <cell r="A318" t="str">
            <v>868a2v5kr</v>
          </cell>
          <cell r="B318" t="str">
            <v>868c0fg88</v>
          </cell>
        </row>
        <row r="319">
          <cell r="A319" t="str">
            <v>868a2v7wg</v>
          </cell>
          <cell r="B319" t="str">
            <v>868c0fg88</v>
          </cell>
        </row>
        <row r="320">
          <cell r="A320" t="str">
            <v>868a2vb0u</v>
          </cell>
          <cell r="B320" t="str">
            <v>868c0fg88</v>
          </cell>
        </row>
        <row r="321">
          <cell r="A321" t="str">
            <v>868dfz66d</v>
          </cell>
          <cell r="B321" t="str">
            <v>868dfz666</v>
          </cell>
        </row>
        <row r="322">
          <cell r="A322" t="str">
            <v>868dfz66w</v>
          </cell>
          <cell r="B322" t="str">
            <v>868dfz666</v>
          </cell>
        </row>
        <row r="323">
          <cell r="A323" t="str">
            <v>868dr1ape</v>
          </cell>
          <cell r="B323" t="str">
            <v>868dfz666</v>
          </cell>
        </row>
        <row r="324">
          <cell r="A324" t="str">
            <v>868c043t3_M</v>
          </cell>
          <cell r="B324" t="str">
            <v>868c043t3</v>
          </cell>
        </row>
        <row r="325">
          <cell r="A325" t="str">
            <v>868dfz666_M</v>
          </cell>
          <cell r="B325" t="str">
            <v>868dfz666</v>
          </cell>
        </row>
        <row r="326">
          <cell r="A326" t="str">
            <v>868a2v66p_M</v>
          </cell>
          <cell r="B326" t="str">
            <v>868a2v66p</v>
          </cell>
        </row>
        <row r="327">
          <cell r="A327" t="str">
            <v>868c0fg88_M</v>
          </cell>
          <cell r="B327" t="str">
            <v>868c0fg88</v>
          </cell>
        </row>
        <row r="328">
          <cell r="A328" t="str">
            <v>868bzq53m_M</v>
          </cell>
          <cell r="B328" t="str">
            <v>868bzq53m</v>
          </cell>
        </row>
        <row r="329">
          <cell r="A329" t="str">
            <v>868a2v68z_M</v>
          </cell>
          <cell r="B329" t="str">
            <v>868a2v68z</v>
          </cell>
        </row>
        <row r="330">
          <cell r="A330" t="str">
            <v>868acmgwv_M</v>
          </cell>
          <cell r="B330" t="str">
            <v>868acmgwv</v>
          </cell>
        </row>
        <row r="331">
          <cell r="A331" t="str">
            <v>868ccafpp_M</v>
          </cell>
          <cell r="B331" t="str">
            <v>868ccafpp</v>
          </cell>
        </row>
        <row r="332">
          <cell r="A332" t="str">
            <v>868de3hzk_M</v>
          </cell>
          <cell r="B332" t="str">
            <v>868de3hzk</v>
          </cell>
        </row>
        <row r="333">
          <cell r="A333" t="str">
            <v>868c0f042_M</v>
          </cell>
          <cell r="B333" t="str">
            <v>868c0f042</v>
          </cell>
        </row>
        <row r="334">
          <cell r="A334" t="str">
            <v>868ddm6f3_M</v>
          </cell>
          <cell r="B334" t="str">
            <v>868ddm6f3</v>
          </cell>
        </row>
        <row r="335">
          <cell r="A335" t="str">
            <v>868baq0kq</v>
          </cell>
          <cell r="B335" t="str">
            <v>868byywxb</v>
          </cell>
        </row>
        <row r="336">
          <cell r="A336" t="str">
            <v>868a4d804</v>
          </cell>
          <cell r="B336" t="str">
            <v>868byywxb</v>
          </cell>
        </row>
        <row r="337">
          <cell r="A337" t="str">
            <v>868a4d8j5</v>
          </cell>
          <cell r="B337" t="str">
            <v>868byywxb</v>
          </cell>
        </row>
        <row r="338">
          <cell r="A338" t="str">
            <v>868a4dca0</v>
          </cell>
          <cell r="B338" t="str">
            <v>868byywxb</v>
          </cell>
        </row>
        <row r="339">
          <cell r="A339" t="str">
            <v>868cc8jj5</v>
          </cell>
          <cell r="B339" t="str">
            <v>868byywxb</v>
          </cell>
        </row>
        <row r="340">
          <cell r="A340" t="str">
            <v>868cc8jww</v>
          </cell>
          <cell r="B340" t="str">
            <v>868byywxb</v>
          </cell>
        </row>
        <row r="341">
          <cell r="A341" t="str">
            <v>868cc8jze</v>
          </cell>
          <cell r="B341" t="str">
            <v>868byywxb</v>
          </cell>
        </row>
        <row r="342">
          <cell r="A342" t="str">
            <v>868a4eubh</v>
          </cell>
          <cell r="B342" t="str">
            <v>868byz2cz</v>
          </cell>
        </row>
        <row r="343">
          <cell r="A343" t="str">
            <v>868a373hd</v>
          </cell>
          <cell r="B343" t="str">
            <v>868a372rj</v>
          </cell>
        </row>
        <row r="344">
          <cell r="A344" t="str">
            <v>868a373tm</v>
          </cell>
          <cell r="B344" t="str">
            <v>868a372rj</v>
          </cell>
        </row>
        <row r="345">
          <cell r="A345" t="str">
            <v>868a2v68g</v>
          </cell>
          <cell r="B345" t="str">
            <v>868c0f20b</v>
          </cell>
        </row>
        <row r="346">
          <cell r="A346" t="str">
            <v>868a2v7yw</v>
          </cell>
          <cell r="B346" t="str">
            <v>868c0f20b</v>
          </cell>
        </row>
        <row r="347">
          <cell r="A347" t="str">
            <v>868a2v919</v>
          </cell>
          <cell r="B347" t="str">
            <v>868c0f20b</v>
          </cell>
        </row>
        <row r="348">
          <cell r="A348" t="str">
            <v>868ddv64p</v>
          </cell>
          <cell r="B348" t="str">
            <v>868ddm5wf</v>
          </cell>
        </row>
        <row r="349">
          <cell r="A349" t="str">
            <v>868ddv663</v>
          </cell>
          <cell r="B349" t="str">
            <v>868ddm5wf</v>
          </cell>
        </row>
        <row r="350">
          <cell r="A350" t="str">
            <v>868byywxb_M</v>
          </cell>
          <cell r="B350" t="str">
            <v>868byywxb</v>
          </cell>
        </row>
        <row r="351">
          <cell r="A351" t="str">
            <v>868byz2cz_M</v>
          </cell>
          <cell r="B351" t="str">
            <v>868byz2cz</v>
          </cell>
        </row>
        <row r="352">
          <cell r="A352" t="str">
            <v>868a372rj_M</v>
          </cell>
          <cell r="B352" t="str">
            <v>868a372rj</v>
          </cell>
        </row>
        <row r="353">
          <cell r="A353" t="str">
            <v>868c0f20b_M</v>
          </cell>
          <cell r="B353" t="str">
            <v>868c0f20b</v>
          </cell>
        </row>
        <row r="354">
          <cell r="A354" t="str">
            <v>868ddm5wf_M</v>
          </cell>
          <cell r="B354" t="str">
            <v>868ddm5wf</v>
          </cell>
        </row>
        <row r="355">
          <cell r="A355" t="str">
            <v>868a2va8x</v>
          </cell>
          <cell r="B355" t="str">
            <v>868c0emb4</v>
          </cell>
        </row>
        <row r="356">
          <cell r="A356" t="str">
            <v>868a2v6wd</v>
          </cell>
          <cell r="B356" t="str">
            <v>868c0g1dr</v>
          </cell>
        </row>
        <row r="357">
          <cell r="A357" t="str">
            <v>868a2v926</v>
          </cell>
          <cell r="B357" t="str">
            <v>868c0g1dr</v>
          </cell>
        </row>
        <row r="358">
          <cell r="A358" t="str">
            <v>868a2vc2r</v>
          </cell>
          <cell r="B358" t="str">
            <v>868c0g1dr</v>
          </cell>
        </row>
        <row r="359">
          <cell r="A359" t="str">
            <v>868a2vbnt</v>
          </cell>
          <cell r="B359" t="str">
            <v>868c0g1dr</v>
          </cell>
        </row>
        <row r="360">
          <cell r="A360" t="str">
            <v>868a2vbqr</v>
          </cell>
          <cell r="B360" t="str">
            <v>868c0g1dr</v>
          </cell>
        </row>
        <row r="361">
          <cell r="A361" t="str">
            <v>868de3f75_M</v>
          </cell>
          <cell r="B361" t="str">
            <v>868de3f75</v>
          </cell>
        </row>
        <row r="362">
          <cell r="A362" t="str">
            <v>868c0emb4_M</v>
          </cell>
          <cell r="B362" t="str">
            <v>868c0emb4</v>
          </cell>
        </row>
        <row r="363">
          <cell r="A363" t="str">
            <v>868c0g1dr_M</v>
          </cell>
          <cell r="B363" t="str">
            <v>868c0g1dr</v>
          </cell>
        </row>
        <row r="364">
          <cell r="A364" t="str">
            <v>868b48ykk</v>
          </cell>
          <cell r="B364" t="str">
            <v>868c22er9</v>
          </cell>
        </row>
        <row r="365">
          <cell r="A365" t="str">
            <v>868b48yxy</v>
          </cell>
          <cell r="B365" t="str">
            <v>868c22er9</v>
          </cell>
        </row>
        <row r="366">
          <cell r="A366" t="str">
            <v>868b48zg0</v>
          </cell>
          <cell r="B366" t="str">
            <v>868c22er9</v>
          </cell>
        </row>
        <row r="367">
          <cell r="A367" t="str">
            <v>868ddv26v</v>
          </cell>
          <cell r="B367" t="str">
            <v>868a2vbxu</v>
          </cell>
        </row>
        <row r="368">
          <cell r="A368" t="str">
            <v>868a2v7en</v>
          </cell>
          <cell r="B368" t="str">
            <v>868c0w8mu</v>
          </cell>
        </row>
        <row r="369">
          <cell r="A369" t="str">
            <v>868a2vatz</v>
          </cell>
          <cell r="B369" t="str">
            <v>868c0w8mu</v>
          </cell>
        </row>
        <row r="370">
          <cell r="A370" t="str">
            <v>868c195db</v>
          </cell>
          <cell r="B370" t="str">
            <v>868c0w8mu</v>
          </cell>
        </row>
        <row r="371">
          <cell r="A371" t="str">
            <v>868a2v7t1</v>
          </cell>
          <cell r="B371" t="str">
            <v>868c0f92c</v>
          </cell>
        </row>
        <row r="372">
          <cell r="A372" t="str">
            <v>868a2vbf5</v>
          </cell>
          <cell r="B372" t="str">
            <v>868c0f92c</v>
          </cell>
        </row>
        <row r="373">
          <cell r="A373" t="str">
            <v>868a2v681</v>
          </cell>
          <cell r="B373" t="str">
            <v>868c0ft3w</v>
          </cell>
        </row>
        <row r="374">
          <cell r="A374" t="str">
            <v>868a2v83p</v>
          </cell>
          <cell r="B374" t="str">
            <v>868c0ft3w</v>
          </cell>
        </row>
        <row r="375">
          <cell r="A375" t="str">
            <v>868a2v95t</v>
          </cell>
          <cell r="B375" t="str">
            <v>868c0ft3w</v>
          </cell>
        </row>
        <row r="376">
          <cell r="A376" t="str">
            <v>868a2v9b2</v>
          </cell>
          <cell r="B376" t="str">
            <v>868c0fwep</v>
          </cell>
        </row>
        <row r="377">
          <cell r="A377" t="str">
            <v>868a2v9j2</v>
          </cell>
          <cell r="B377" t="str">
            <v>868c0fwep</v>
          </cell>
        </row>
        <row r="378">
          <cell r="A378" t="str">
            <v>868a2vaar</v>
          </cell>
          <cell r="B378" t="str">
            <v>868c0fwep</v>
          </cell>
        </row>
        <row r="379">
          <cell r="A379" t="str">
            <v>868a36ng9</v>
          </cell>
          <cell r="B379" t="str">
            <v>868a36nb0</v>
          </cell>
        </row>
        <row r="380">
          <cell r="A380" t="str">
            <v>868a2vbn1</v>
          </cell>
          <cell r="B380" t="str">
            <v>868c0f92c</v>
          </cell>
        </row>
        <row r="381">
          <cell r="A381" t="str">
            <v>868c0f92c_M</v>
          </cell>
          <cell r="B381" t="str">
            <v>868c0f92c</v>
          </cell>
        </row>
        <row r="382">
          <cell r="A382" t="str">
            <v>868a36nb0_M</v>
          </cell>
          <cell r="B382" t="str">
            <v>868a36nb0</v>
          </cell>
        </row>
        <row r="383">
          <cell r="A383" t="str">
            <v>868c0ft3w_M</v>
          </cell>
          <cell r="B383" t="str">
            <v>868c0ft3w</v>
          </cell>
        </row>
        <row r="384">
          <cell r="A384" t="str">
            <v>868c0fwep_M</v>
          </cell>
          <cell r="B384" t="str">
            <v>868c0fwep</v>
          </cell>
        </row>
        <row r="385">
          <cell r="A385" t="str">
            <v>868c22er9_M</v>
          </cell>
          <cell r="B385" t="str">
            <v>868c22er9</v>
          </cell>
        </row>
        <row r="386">
          <cell r="A386" t="str">
            <v>868c0w8mu_M</v>
          </cell>
          <cell r="B386" t="str">
            <v>868c0w8mu</v>
          </cell>
        </row>
        <row r="387">
          <cell r="A387" t="str">
            <v>868a2vbxu_M</v>
          </cell>
          <cell r="B387" t="str">
            <v>868a2vbxu</v>
          </cell>
        </row>
        <row r="388">
          <cell r="A388" t="str">
            <v>868a2uwe8</v>
          </cell>
          <cell r="B388" t="str">
            <v>868c02mmv</v>
          </cell>
        </row>
        <row r="389">
          <cell r="A389" t="str">
            <v>868a2v66c</v>
          </cell>
          <cell r="B389" t="str">
            <v>868byukqg</v>
          </cell>
        </row>
        <row r="390">
          <cell r="A390" t="str">
            <v>868a2v7ff</v>
          </cell>
          <cell r="B390" t="str">
            <v>868byukqg</v>
          </cell>
        </row>
        <row r="391">
          <cell r="A391" t="str">
            <v>868a2v7pw</v>
          </cell>
          <cell r="B391" t="str">
            <v>868byukqg</v>
          </cell>
        </row>
        <row r="392">
          <cell r="A392" t="str">
            <v>868a2v8ud</v>
          </cell>
          <cell r="B392" t="str">
            <v>868byukqg</v>
          </cell>
        </row>
        <row r="393">
          <cell r="A393" t="str">
            <v>868a2v9yv</v>
          </cell>
          <cell r="B393" t="str">
            <v>868byukqg</v>
          </cell>
        </row>
        <row r="394">
          <cell r="A394" t="str">
            <v>868a2vax1</v>
          </cell>
          <cell r="B394" t="str">
            <v>868byukqg</v>
          </cell>
        </row>
        <row r="395">
          <cell r="A395" t="str">
            <v>868a2vbet</v>
          </cell>
          <cell r="B395" t="str">
            <v>868byukqg</v>
          </cell>
        </row>
        <row r="396">
          <cell r="A396" t="str">
            <v>868a2vbu2</v>
          </cell>
          <cell r="B396" t="str">
            <v>868byukqg</v>
          </cell>
        </row>
        <row r="397">
          <cell r="A397" t="str">
            <v>868a2v6mz</v>
          </cell>
          <cell r="B397" t="str">
            <v>868c0ey9j</v>
          </cell>
        </row>
        <row r="398">
          <cell r="A398" t="str">
            <v>868a2v6qc</v>
          </cell>
          <cell r="B398" t="str">
            <v>868c0ey9j</v>
          </cell>
        </row>
        <row r="399">
          <cell r="A399" t="str">
            <v>868a2v7yn</v>
          </cell>
          <cell r="B399" t="str">
            <v>868c0ey9j</v>
          </cell>
        </row>
        <row r="400">
          <cell r="A400" t="str">
            <v>868a2v80v</v>
          </cell>
          <cell r="B400" t="str">
            <v>868c0ey9j</v>
          </cell>
        </row>
        <row r="401">
          <cell r="A401" t="str">
            <v>868a2v8a1</v>
          </cell>
          <cell r="B401" t="str">
            <v>868c0ey9j</v>
          </cell>
        </row>
        <row r="402">
          <cell r="A402" t="str">
            <v>868a2v8w3</v>
          </cell>
          <cell r="B402" t="str">
            <v>868c0ey9j</v>
          </cell>
        </row>
        <row r="403">
          <cell r="A403" t="str">
            <v>868a2v97w</v>
          </cell>
          <cell r="B403" t="str">
            <v>868c0ey9j</v>
          </cell>
        </row>
        <row r="404">
          <cell r="A404" t="str">
            <v>868a2v7vd</v>
          </cell>
          <cell r="B404" t="str">
            <v>868c0f0v9</v>
          </cell>
        </row>
        <row r="405">
          <cell r="A405" t="str">
            <v>868a2v89v</v>
          </cell>
          <cell r="B405" t="str">
            <v>868c0f0v9</v>
          </cell>
        </row>
        <row r="406">
          <cell r="A406" t="str">
            <v>868dq4jne</v>
          </cell>
          <cell r="B406" t="str">
            <v>868dq4jmp</v>
          </cell>
        </row>
        <row r="407">
          <cell r="A407" t="str">
            <v>868dq4jnf</v>
          </cell>
          <cell r="B407" t="str">
            <v>868dq4jmp</v>
          </cell>
        </row>
        <row r="408">
          <cell r="A408" t="str">
            <v>868dq4jnh</v>
          </cell>
          <cell r="B408" t="str">
            <v>868dq4jmp</v>
          </cell>
        </row>
        <row r="409">
          <cell r="A409" t="str">
            <v>868c02mmv_M</v>
          </cell>
          <cell r="B409" t="str">
            <v>868c02mmv</v>
          </cell>
        </row>
        <row r="410">
          <cell r="A410" t="str">
            <v>868dq4jmp_M</v>
          </cell>
          <cell r="B410" t="str">
            <v>868dq4jmp</v>
          </cell>
        </row>
        <row r="411">
          <cell r="A411" t="str">
            <v>868byukqg_M</v>
          </cell>
          <cell r="B411" t="str">
            <v>868byukqg</v>
          </cell>
        </row>
        <row r="412">
          <cell r="A412" t="str">
            <v>868c0ey9j_M</v>
          </cell>
          <cell r="B412" t="str">
            <v>868c0ey9j</v>
          </cell>
        </row>
        <row r="413">
          <cell r="A413" t="str">
            <v>868c0f0v9_M</v>
          </cell>
          <cell r="B413" t="str">
            <v>868c0f0v9</v>
          </cell>
        </row>
        <row r="414">
          <cell r="A414" t="str">
            <v>868a2uwgm</v>
          </cell>
          <cell r="B414" t="str">
            <v>868bywewc</v>
          </cell>
        </row>
        <row r="415">
          <cell r="A415" t="str">
            <v>868ahpf3p</v>
          </cell>
          <cell r="B415" t="str">
            <v>868bywewc</v>
          </cell>
        </row>
        <row r="416">
          <cell r="A416" t="str">
            <v>868ahpfy3</v>
          </cell>
          <cell r="B416" t="str">
            <v>868bywewc</v>
          </cell>
        </row>
        <row r="417">
          <cell r="A417" t="str">
            <v>868aj55pc</v>
          </cell>
          <cell r="B417" t="str">
            <v>868bywewc</v>
          </cell>
        </row>
        <row r="418">
          <cell r="A418" t="str">
            <v>868aprph1</v>
          </cell>
          <cell r="B418" t="str">
            <v>868bywewc</v>
          </cell>
        </row>
        <row r="419">
          <cell r="A419" t="str">
            <v>868ar437y</v>
          </cell>
          <cell r="B419" t="str">
            <v>868bywewc</v>
          </cell>
        </row>
        <row r="420">
          <cell r="A420" t="str">
            <v>868a2uwbk</v>
          </cell>
          <cell r="B420" t="str">
            <v>868bz4uju</v>
          </cell>
        </row>
        <row r="421">
          <cell r="A421" t="str">
            <v>868a2uwby</v>
          </cell>
          <cell r="B421" t="str">
            <v>868bz4uju</v>
          </cell>
        </row>
        <row r="422">
          <cell r="A422" t="str">
            <v>868a2uwcg</v>
          </cell>
          <cell r="B422" t="str">
            <v>868bz4uju</v>
          </cell>
        </row>
        <row r="423">
          <cell r="A423" t="str">
            <v>868dq503k</v>
          </cell>
          <cell r="B423" t="str">
            <v>868dq5038</v>
          </cell>
        </row>
        <row r="424">
          <cell r="A424" t="str">
            <v>868dq503m</v>
          </cell>
          <cell r="B424" t="str">
            <v>868dq5038</v>
          </cell>
        </row>
        <row r="425">
          <cell r="A425" t="str">
            <v>868dq503n</v>
          </cell>
          <cell r="B425" t="str">
            <v>868dq5038</v>
          </cell>
        </row>
        <row r="426">
          <cell r="A426" t="str">
            <v>868dq51je</v>
          </cell>
          <cell r="B426" t="str">
            <v>868dq5038</v>
          </cell>
        </row>
        <row r="427">
          <cell r="A427" t="str">
            <v>868bywewc_M</v>
          </cell>
          <cell r="B427" t="str">
            <v>868bywewc</v>
          </cell>
        </row>
        <row r="428">
          <cell r="A428" t="str">
            <v>868bz4uju_M</v>
          </cell>
          <cell r="B428" t="str">
            <v>868bz4uju</v>
          </cell>
        </row>
        <row r="429">
          <cell r="A429" t="str">
            <v>868a3c3jd_M</v>
          </cell>
          <cell r="B429" t="str">
            <v>868a3c3jd</v>
          </cell>
        </row>
        <row r="430">
          <cell r="A430" t="str">
            <v>868a2v63n_M</v>
          </cell>
          <cell r="B430" t="str">
            <v>868a2v63n</v>
          </cell>
        </row>
        <row r="431">
          <cell r="A431" t="str">
            <v>868dq5038_M</v>
          </cell>
          <cell r="B431" t="str">
            <v>868dq5038</v>
          </cell>
        </row>
        <row r="432">
          <cell r="A432" t="str">
            <v>868a2v5kk</v>
          </cell>
          <cell r="B432" t="str">
            <v>868bytq3p</v>
          </cell>
        </row>
        <row r="433">
          <cell r="A433" t="str">
            <v>868a2v6xd</v>
          </cell>
          <cell r="B433" t="str">
            <v>868bytq3p</v>
          </cell>
        </row>
        <row r="434">
          <cell r="A434" t="str">
            <v>868a2v8jj</v>
          </cell>
          <cell r="B434" t="str">
            <v>868bytq3p</v>
          </cell>
        </row>
        <row r="435">
          <cell r="A435" t="str">
            <v>868a2v91u</v>
          </cell>
          <cell r="B435" t="str">
            <v>868bytq3p</v>
          </cell>
        </row>
        <row r="436">
          <cell r="A436" t="str">
            <v>868a2v93e</v>
          </cell>
          <cell r="B436" t="str">
            <v>868bytq3p</v>
          </cell>
        </row>
        <row r="437">
          <cell r="A437" t="str">
            <v>868a2vagk</v>
          </cell>
          <cell r="B437" t="str">
            <v>868bytq3p</v>
          </cell>
        </row>
        <row r="438">
          <cell r="A438" t="str">
            <v>868a2vb3g</v>
          </cell>
          <cell r="B438" t="str">
            <v>868bytq3p</v>
          </cell>
        </row>
        <row r="439">
          <cell r="A439" t="str">
            <v>868a2vb6m</v>
          </cell>
          <cell r="B439" t="str">
            <v>868bytq3p</v>
          </cell>
        </row>
        <row r="440">
          <cell r="A440" t="str">
            <v>868d13tjp</v>
          </cell>
          <cell r="B440" t="str">
            <v>868bytq3p</v>
          </cell>
        </row>
        <row r="441">
          <cell r="A441" t="str">
            <v>868bzx3nh</v>
          </cell>
          <cell r="B441" t="str">
            <v>868bzx3na</v>
          </cell>
        </row>
        <row r="442">
          <cell r="A442" t="str">
            <v>868bzx3nj</v>
          </cell>
          <cell r="B442" t="str">
            <v>868bzx3na</v>
          </cell>
        </row>
        <row r="443">
          <cell r="A443" t="str">
            <v>868a2vb0m</v>
          </cell>
          <cell r="B443" t="str">
            <v>868a2uztk</v>
          </cell>
        </row>
        <row r="444">
          <cell r="A444" t="str">
            <v>868a2v7fq</v>
          </cell>
          <cell r="B444" t="str">
            <v>868a2v7cy</v>
          </cell>
        </row>
        <row r="445">
          <cell r="A445" t="str">
            <v>868a2v8j8</v>
          </cell>
          <cell r="B445" t="str">
            <v>868a2v7cy</v>
          </cell>
        </row>
        <row r="446">
          <cell r="A446" t="str">
            <v>868a2vbbw</v>
          </cell>
          <cell r="B446" t="str">
            <v>868a2v7cy</v>
          </cell>
        </row>
        <row r="447">
          <cell r="A447" t="str">
            <v>868a2v7t9</v>
          </cell>
          <cell r="B447" t="str">
            <v>868byuwnn</v>
          </cell>
        </row>
        <row r="448">
          <cell r="A448" t="str">
            <v>868a2v96b</v>
          </cell>
          <cell r="B448" t="str">
            <v>868byuwnn</v>
          </cell>
        </row>
        <row r="449">
          <cell r="A449" t="str">
            <v>868a2vaze</v>
          </cell>
          <cell r="B449" t="str">
            <v>868byuwnn</v>
          </cell>
        </row>
        <row r="450">
          <cell r="A450" t="str">
            <v>868a2vbcy</v>
          </cell>
          <cell r="B450" t="str">
            <v>868byuwnn</v>
          </cell>
        </row>
        <row r="451">
          <cell r="A451" t="str">
            <v>868a2vbed</v>
          </cell>
          <cell r="B451" t="str">
            <v>868byuwnn</v>
          </cell>
        </row>
        <row r="452">
          <cell r="A452" t="str">
            <v>868a2vbk7</v>
          </cell>
          <cell r="B452" t="str">
            <v>868byuwnn</v>
          </cell>
        </row>
        <row r="453">
          <cell r="A453" t="str">
            <v>868a2vbmt</v>
          </cell>
          <cell r="B453" t="str">
            <v>868byuwnn</v>
          </cell>
        </row>
        <row r="454">
          <cell r="A454" t="str">
            <v>868a2vbrc</v>
          </cell>
          <cell r="B454" t="str">
            <v>868byuwnn</v>
          </cell>
        </row>
        <row r="455">
          <cell r="A455" t="str">
            <v>868a2vbxd</v>
          </cell>
          <cell r="B455" t="str">
            <v>868byuwnn</v>
          </cell>
        </row>
        <row r="456">
          <cell r="A456" t="str">
            <v>868a2vc0p</v>
          </cell>
          <cell r="B456" t="str">
            <v>868byuwnn</v>
          </cell>
        </row>
        <row r="457">
          <cell r="A457" t="str">
            <v>868bzx3ng</v>
          </cell>
          <cell r="B457" t="str">
            <v>868bzx3na</v>
          </cell>
        </row>
        <row r="458">
          <cell r="A458" t="str">
            <v>868bytq3p_M</v>
          </cell>
          <cell r="B458" t="str">
            <v>868bytq3p</v>
          </cell>
        </row>
        <row r="459">
          <cell r="A459" t="str">
            <v>868bzx3na_M</v>
          </cell>
          <cell r="B459" t="str">
            <v>868bzx3na</v>
          </cell>
        </row>
        <row r="460">
          <cell r="A460" t="str">
            <v>868a2uztk_M</v>
          </cell>
          <cell r="B460" t="str">
            <v>868a2uztk</v>
          </cell>
        </row>
        <row r="461">
          <cell r="A461" t="str">
            <v>868a2v7cy_M</v>
          </cell>
          <cell r="B461" t="str">
            <v>868a2v7cy</v>
          </cell>
        </row>
        <row r="462">
          <cell r="A462" t="str">
            <v>868c1x1dj_M</v>
          </cell>
          <cell r="B462" t="str">
            <v>868c1x1dj</v>
          </cell>
        </row>
        <row r="463">
          <cell r="A463" t="str">
            <v>868byuwnn_M</v>
          </cell>
          <cell r="B463" t="str">
            <v>868byuwnn</v>
          </cell>
        </row>
        <row r="464">
          <cell r="A464" t="str">
            <v>868a2v613</v>
          </cell>
          <cell r="B464" t="str">
            <v>868bzx1ac</v>
          </cell>
        </row>
        <row r="465">
          <cell r="A465" t="str">
            <v>868a2v63d</v>
          </cell>
          <cell r="B465" t="str">
            <v>868bzx1ac</v>
          </cell>
        </row>
        <row r="466">
          <cell r="A466" t="str">
            <v>868a2vayk</v>
          </cell>
          <cell r="B466" t="str">
            <v>868bzx1ac</v>
          </cell>
        </row>
        <row r="467">
          <cell r="A467" t="str">
            <v>868a2vbvb</v>
          </cell>
          <cell r="B467" t="str">
            <v>868bzx1ac</v>
          </cell>
        </row>
        <row r="468">
          <cell r="A468" t="str">
            <v>868ax49kn</v>
          </cell>
          <cell r="B468" t="str">
            <v>868bzx1ac</v>
          </cell>
        </row>
        <row r="469">
          <cell r="A469" t="str">
            <v>868b45tmg</v>
          </cell>
          <cell r="B469" t="str">
            <v>868bzx1ac</v>
          </cell>
        </row>
        <row r="470">
          <cell r="A470" t="str">
            <v>868a2v7wx</v>
          </cell>
          <cell r="B470" t="str">
            <v>868c0ewgt</v>
          </cell>
        </row>
        <row r="471">
          <cell r="A471" t="str">
            <v>868a2v7xz</v>
          </cell>
          <cell r="B471" t="str">
            <v>868c0ewgt</v>
          </cell>
        </row>
        <row r="472">
          <cell r="A472" t="str">
            <v>868a2v8kt</v>
          </cell>
          <cell r="B472" t="str">
            <v>868c0ewgt</v>
          </cell>
        </row>
        <row r="473">
          <cell r="A473" t="str">
            <v>868a2v8qu</v>
          </cell>
          <cell r="B473" t="str">
            <v>868c0ewgt</v>
          </cell>
        </row>
        <row r="474">
          <cell r="A474" t="str">
            <v>868a2vbg6</v>
          </cell>
          <cell r="B474" t="str">
            <v>868c0ewgt</v>
          </cell>
        </row>
        <row r="475">
          <cell r="A475" t="str">
            <v>868a2v636</v>
          </cell>
          <cell r="B475" t="str">
            <v>868c0f369</v>
          </cell>
        </row>
        <row r="476">
          <cell r="A476" t="str">
            <v>868a2vau5</v>
          </cell>
          <cell r="B476" t="str">
            <v>868c0f369</v>
          </cell>
        </row>
        <row r="477">
          <cell r="A477" t="str">
            <v>868dh6d1h</v>
          </cell>
          <cell r="B477" t="str">
            <v>868dh6a78</v>
          </cell>
        </row>
        <row r="478">
          <cell r="A478" t="str">
            <v>868dh6f1g</v>
          </cell>
          <cell r="B478" t="str">
            <v>868dh6a78</v>
          </cell>
        </row>
        <row r="479">
          <cell r="A479" t="str">
            <v>868a2v760</v>
          </cell>
          <cell r="B479" t="str">
            <v>868c07676</v>
          </cell>
        </row>
        <row r="480">
          <cell r="A480" t="str">
            <v>868bzx1ac_M</v>
          </cell>
          <cell r="B480" t="str">
            <v>868bzx1ac</v>
          </cell>
        </row>
        <row r="481">
          <cell r="A481" t="str">
            <v>868c1z18m_M</v>
          </cell>
          <cell r="B481" t="str">
            <v>868c1z18m</v>
          </cell>
        </row>
        <row r="482">
          <cell r="A482" t="str">
            <v>868dh6a78_M</v>
          </cell>
          <cell r="B482" t="str">
            <v>868dh6a78</v>
          </cell>
        </row>
        <row r="483">
          <cell r="A483" t="str">
            <v>868c07676_M</v>
          </cell>
          <cell r="B483" t="str">
            <v>868c07676</v>
          </cell>
        </row>
        <row r="484">
          <cell r="A484" t="str">
            <v>868a2vbmh_M</v>
          </cell>
          <cell r="B484" t="str">
            <v>868a2vbmh</v>
          </cell>
        </row>
        <row r="485">
          <cell r="A485" t="str">
            <v>868c0ewgt_M</v>
          </cell>
          <cell r="B485" t="str">
            <v>868c0ewgt</v>
          </cell>
        </row>
        <row r="486">
          <cell r="A486" t="str">
            <v>868c0f369_M</v>
          </cell>
          <cell r="B486" t="str">
            <v>868c0f369</v>
          </cell>
        </row>
        <row r="487">
          <cell r="A487" t="str">
            <v>868a4erk6</v>
          </cell>
          <cell r="B487" t="str">
            <v>868byzkmp</v>
          </cell>
        </row>
        <row r="488">
          <cell r="A488" t="str">
            <v>868a3c15z</v>
          </cell>
          <cell r="B488" t="str">
            <v>868c1zugu</v>
          </cell>
        </row>
        <row r="489">
          <cell r="A489" t="str">
            <v>868a3c1ea</v>
          </cell>
          <cell r="B489" t="str">
            <v>868c1zugu</v>
          </cell>
        </row>
        <row r="490">
          <cell r="A490" t="str">
            <v>868a3c235</v>
          </cell>
          <cell r="B490" t="str">
            <v>868c1zugu</v>
          </cell>
        </row>
        <row r="491">
          <cell r="A491" t="str">
            <v>868a2v6na</v>
          </cell>
          <cell r="B491" t="str">
            <v>868a2vamk</v>
          </cell>
        </row>
        <row r="492">
          <cell r="A492" t="str">
            <v>868a2v71w</v>
          </cell>
          <cell r="B492" t="str">
            <v>868a2vamk</v>
          </cell>
        </row>
        <row r="493">
          <cell r="A493" t="str">
            <v>868aezma1</v>
          </cell>
          <cell r="B493" t="str">
            <v>868a2vamk</v>
          </cell>
        </row>
        <row r="494">
          <cell r="A494" t="str">
            <v>868dkzkay</v>
          </cell>
          <cell r="B494" t="str">
            <v>868a2vamk</v>
          </cell>
        </row>
        <row r="495">
          <cell r="A495" t="str">
            <v>868a51kaf</v>
          </cell>
          <cell r="B495" t="str">
            <v>868bz04pc</v>
          </cell>
        </row>
        <row r="496">
          <cell r="A496" t="str">
            <v>868a51n14</v>
          </cell>
          <cell r="B496" t="str">
            <v>868bz04pc</v>
          </cell>
        </row>
        <row r="497">
          <cell r="A497" t="str">
            <v>868a51ny7</v>
          </cell>
          <cell r="B497" t="str">
            <v>868bz04pc</v>
          </cell>
        </row>
        <row r="498">
          <cell r="A498" t="str">
            <v>868a2v5um</v>
          </cell>
          <cell r="B498" t="str">
            <v>868c0ex67</v>
          </cell>
        </row>
        <row r="499">
          <cell r="A499" t="str">
            <v>868a2v5zc</v>
          </cell>
          <cell r="B499" t="str">
            <v>868c0ex67</v>
          </cell>
        </row>
        <row r="500">
          <cell r="A500" t="str">
            <v>868a2v6mh</v>
          </cell>
          <cell r="B500" t="str">
            <v>868c0ex67</v>
          </cell>
        </row>
        <row r="501">
          <cell r="A501" t="str">
            <v>868a2v74n</v>
          </cell>
          <cell r="B501" t="str">
            <v>868c0ex67</v>
          </cell>
        </row>
        <row r="502">
          <cell r="A502" t="str">
            <v>868a2v7m2</v>
          </cell>
          <cell r="B502" t="str">
            <v>868c0ex67</v>
          </cell>
        </row>
        <row r="503">
          <cell r="A503" t="str">
            <v>868a2v88c</v>
          </cell>
          <cell r="B503" t="str">
            <v>868c0ex67</v>
          </cell>
        </row>
        <row r="504">
          <cell r="A504" t="str">
            <v>868a2v8yh</v>
          </cell>
          <cell r="B504" t="str">
            <v>868c0ex67</v>
          </cell>
        </row>
        <row r="505">
          <cell r="A505" t="str">
            <v>868a2v9ea</v>
          </cell>
          <cell r="B505" t="str">
            <v>868c0ex67</v>
          </cell>
        </row>
        <row r="506">
          <cell r="A506" t="str">
            <v>868a2vbcn</v>
          </cell>
          <cell r="B506" t="str">
            <v>868c0ex67</v>
          </cell>
        </row>
        <row r="507">
          <cell r="A507" t="str">
            <v>868cca0t0</v>
          </cell>
          <cell r="B507" t="str">
            <v>868cca0rn</v>
          </cell>
        </row>
        <row r="508">
          <cell r="A508" t="str">
            <v>868cca0t2</v>
          </cell>
          <cell r="B508" t="str">
            <v>868cca0rn</v>
          </cell>
        </row>
        <row r="509">
          <cell r="A509" t="str">
            <v>868cca0t4</v>
          </cell>
          <cell r="B509" t="str">
            <v>868cca0rn</v>
          </cell>
        </row>
        <row r="510">
          <cell r="A510" t="str">
            <v>868e1a9ht</v>
          </cell>
          <cell r="B510" t="str">
            <v>868cca0rn</v>
          </cell>
        </row>
        <row r="511">
          <cell r="A511" t="str">
            <v>868a2v6v9</v>
          </cell>
          <cell r="B511" t="str">
            <v>868c0fe1w</v>
          </cell>
        </row>
        <row r="512">
          <cell r="A512" t="str">
            <v>868cca0t1</v>
          </cell>
          <cell r="B512" t="str">
            <v>868cca0rn</v>
          </cell>
        </row>
        <row r="513">
          <cell r="A513" t="str">
            <v>868c1rbdy</v>
          </cell>
          <cell r="B513" t="str">
            <v>868cca0rn</v>
          </cell>
        </row>
        <row r="514">
          <cell r="A514" t="str">
            <v>868a2v7r2</v>
          </cell>
          <cell r="B514" t="str">
            <v>868c052wj</v>
          </cell>
        </row>
        <row r="515">
          <cell r="A515" t="str">
            <v>868a2v96k</v>
          </cell>
          <cell r="B515" t="str">
            <v>868c052wj</v>
          </cell>
        </row>
        <row r="516">
          <cell r="A516" t="str">
            <v>868a2vb9e</v>
          </cell>
          <cell r="B516" t="str">
            <v>868c052wj</v>
          </cell>
        </row>
        <row r="517">
          <cell r="A517" t="str">
            <v>868a2vbbg</v>
          </cell>
          <cell r="B517" t="str">
            <v>868c0fe1w</v>
          </cell>
        </row>
        <row r="518">
          <cell r="A518" t="str">
            <v>868c0fe1w_M</v>
          </cell>
          <cell r="B518" t="str">
            <v>868c0fe1w</v>
          </cell>
        </row>
        <row r="519">
          <cell r="A519" t="str">
            <v>868a2uwfv_M</v>
          </cell>
          <cell r="B519" t="str">
            <v>868a2uwfv</v>
          </cell>
        </row>
        <row r="520">
          <cell r="A520" t="str">
            <v>868cca0rn_M</v>
          </cell>
          <cell r="B520" t="str">
            <v>868cca0rn</v>
          </cell>
        </row>
        <row r="521">
          <cell r="A521" t="str">
            <v>868c052wj_M</v>
          </cell>
          <cell r="B521" t="str">
            <v>868c052wj</v>
          </cell>
        </row>
        <row r="522">
          <cell r="A522" t="str">
            <v>868c1zugu_M</v>
          </cell>
          <cell r="B522" t="str">
            <v>868c1zugu</v>
          </cell>
        </row>
        <row r="523">
          <cell r="A523" t="str">
            <v>868a2va5u_M</v>
          </cell>
          <cell r="B523" t="str">
            <v>868a2va5u</v>
          </cell>
        </row>
        <row r="524">
          <cell r="A524" t="str">
            <v>868byzkmp_M</v>
          </cell>
          <cell r="B524" t="str">
            <v>868byzkmp</v>
          </cell>
        </row>
        <row r="525">
          <cell r="A525" t="str">
            <v>868bz04pc_M</v>
          </cell>
          <cell r="B525" t="str">
            <v>868bz04pc</v>
          </cell>
        </row>
        <row r="526">
          <cell r="A526" t="str">
            <v>868c0ex67_M</v>
          </cell>
          <cell r="B526" t="str">
            <v>868c0ex67</v>
          </cell>
        </row>
        <row r="527">
          <cell r="A527" t="str">
            <v>868a49d9n</v>
          </cell>
          <cell r="B527" t="str">
            <v>868byykmv</v>
          </cell>
        </row>
        <row r="528">
          <cell r="A528" t="str">
            <v>868a49epk</v>
          </cell>
          <cell r="B528" t="str">
            <v>868byykmv</v>
          </cell>
        </row>
        <row r="529">
          <cell r="A529" t="str">
            <v>868a49g0h</v>
          </cell>
          <cell r="B529" t="str">
            <v>868byykmv</v>
          </cell>
        </row>
        <row r="530">
          <cell r="A530" t="str">
            <v>868a49j8b</v>
          </cell>
          <cell r="B530" t="str">
            <v>868byykmv</v>
          </cell>
        </row>
        <row r="531">
          <cell r="A531" t="str">
            <v>868a49km5</v>
          </cell>
          <cell r="B531" t="str">
            <v>868byykmv</v>
          </cell>
        </row>
        <row r="532">
          <cell r="A532" t="str">
            <v>868a49qtg</v>
          </cell>
          <cell r="B532" t="str">
            <v>868byykmv</v>
          </cell>
        </row>
        <row r="533">
          <cell r="A533" t="str">
            <v>868a4a4p6</v>
          </cell>
          <cell r="B533" t="str">
            <v>868byykmv</v>
          </cell>
        </row>
        <row r="534">
          <cell r="A534" t="str">
            <v>868djc0vm</v>
          </cell>
          <cell r="B534" t="str">
            <v>868byykmv</v>
          </cell>
        </row>
        <row r="535">
          <cell r="A535" t="str">
            <v>868dgwv21</v>
          </cell>
          <cell r="B535" t="str">
            <v>868dh617q</v>
          </cell>
        </row>
        <row r="536">
          <cell r="A536" t="str">
            <v>868dj7c2q</v>
          </cell>
          <cell r="B536" t="str">
            <v>868dh617q</v>
          </cell>
        </row>
        <row r="537">
          <cell r="A537" t="str">
            <v>868a3741k</v>
          </cell>
          <cell r="B537" t="str">
            <v>868a3748x</v>
          </cell>
        </row>
        <row r="538">
          <cell r="A538" t="str">
            <v>868a374cz</v>
          </cell>
          <cell r="B538" t="str">
            <v>868a3748x</v>
          </cell>
        </row>
        <row r="539">
          <cell r="A539" t="str">
            <v>868c1960f</v>
          </cell>
          <cell r="B539" t="str">
            <v>868c1960a</v>
          </cell>
        </row>
        <row r="540">
          <cell r="A540" t="str">
            <v>868c1960g</v>
          </cell>
          <cell r="B540" t="str">
            <v>868c1960a</v>
          </cell>
        </row>
        <row r="541">
          <cell r="A541" t="str">
            <v>868c1960h</v>
          </cell>
          <cell r="B541" t="str">
            <v>868c1960a</v>
          </cell>
        </row>
        <row r="542">
          <cell r="A542" t="str">
            <v>868dh6mm2</v>
          </cell>
          <cell r="B542" t="str">
            <v>868dh6g2m</v>
          </cell>
        </row>
        <row r="543">
          <cell r="A543" t="str">
            <v>868dh6mmb</v>
          </cell>
          <cell r="B543" t="str">
            <v>868dh6g2m</v>
          </cell>
        </row>
        <row r="544">
          <cell r="A544" t="str">
            <v>868dh6mp5</v>
          </cell>
          <cell r="B544" t="str">
            <v>868dh6g2m</v>
          </cell>
        </row>
        <row r="545">
          <cell r="A545" t="str">
            <v>868dh6mpa</v>
          </cell>
          <cell r="B545" t="str">
            <v>868dh6g2m</v>
          </cell>
        </row>
        <row r="546">
          <cell r="A546" t="str">
            <v>868dh6mpk</v>
          </cell>
          <cell r="B546" t="str">
            <v>868dh6g2m</v>
          </cell>
        </row>
        <row r="547">
          <cell r="A547" t="str">
            <v>868dh6mpy</v>
          </cell>
          <cell r="B547" t="str">
            <v>868dh6g2m</v>
          </cell>
        </row>
        <row r="548">
          <cell r="A548" t="str">
            <v>868dh6mqd</v>
          </cell>
          <cell r="B548" t="str">
            <v>868dh6g2m</v>
          </cell>
        </row>
        <row r="549">
          <cell r="A549" t="str">
            <v>868e1awgx</v>
          </cell>
          <cell r="B549" t="str">
            <v>868e1aw82</v>
          </cell>
        </row>
        <row r="550">
          <cell r="A550" t="str">
            <v>868e1awr3</v>
          </cell>
          <cell r="B550" t="str">
            <v>868e1aw82</v>
          </cell>
        </row>
        <row r="551">
          <cell r="A551" t="str">
            <v>868e1awwg</v>
          </cell>
          <cell r="B551" t="str">
            <v>868e1aw82</v>
          </cell>
        </row>
        <row r="552">
          <cell r="A552" t="str">
            <v>868e1ax2z</v>
          </cell>
          <cell r="B552" t="str">
            <v>868e1aw82</v>
          </cell>
        </row>
        <row r="553">
          <cell r="A553" t="str">
            <v>868byykmv_M</v>
          </cell>
          <cell r="B553" t="str">
            <v>868byykmv</v>
          </cell>
        </row>
        <row r="554">
          <cell r="A554" t="str">
            <v>868dh6g2m_M</v>
          </cell>
          <cell r="B554" t="str">
            <v>868dh6g2m</v>
          </cell>
        </row>
        <row r="555">
          <cell r="A555" t="str">
            <v>868dh617q_M</v>
          </cell>
          <cell r="B555" t="str">
            <v>868dh617q</v>
          </cell>
        </row>
        <row r="556">
          <cell r="A556" t="str">
            <v>868e1aw82_M</v>
          </cell>
          <cell r="B556" t="str">
            <v>868e1aw82</v>
          </cell>
        </row>
        <row r="557">
          <cell r="A557" t="str">
            <v>868a3748x_M</v>
          </cell>
          <cell r="B557" t="str">
            <v>868a3748x</v>
          </cell>
        </row>
        <row r="558">
          <cell r="A558" t="str">
            <v>868c1960a_M</v>
          </cell>
          <cell r="B558" t="str">
            <v>868c1960a</v>
          </cell>
        </row>
        <row r="559">
          <cell r="A559" t="str">
            <v>868c0w342</v>
          </cell>
          <cell r="B559" t="str">
            <v>868a2v8me</v>
          </cell>
        </row>
        <row r="560">
          <cell r="A560" t="str">
            <v>868c0w3qn</v>
          </cell>
          <cell r="B560" t="str">
            <v>868a2v8me</v>
          </cell>
        </row>
        <row r="561">
          <cell r="A561" t="str">
            <v>868c0w40e</v>
          </cell>
          <cell r="B561" t="str">
            <v>868a2v8me</v>
          </cell>
        </row>
        <row r="562">
          <cell r="A562" t="str">
            <v>868c0w4j8</v>
          </cell>
          <cell r="B562" t="str">
            <v>868a2v8me</v>
          </cell>
        </row>
        <row r="563">
          <cell r="A563" t="str">
            <v>868c0w55v</v>
          </cell>
          <cell r="B563" t="str">
            <v>868a2v8me</v>
          </cell>
        </row>
        <row r="564">
          <cell r="A564" t="str">
            <v>868c0w650</v>
          </cell>
          <cell r="B564" t="str">
            <v>868a2v8me</v>
          </cell>
        </row>
        <row r="565">
          <cell r="A565" t="str">
            <v>868a2v80m</v>
          </cell>
          <cell r="B565" t="str">
            <v>868c0fcvf</v>
          </cell>
        </row>
        <row r="566">
          <cell r="A566" t="str">
            <v>868a2v8pe</v>
          </cell>
          <cell r="B566" t="str">
            <v>868a2v9nq</v>
          </cell>
        </row>
        <row r="567">
          <cell r="A567" t="str">
            <v>868c0fcvf_M</v>
          </cell>
          <cell r="B567" t="str">
            <v>868c0fcvf</v>
          </cell>
        </row>
        <row r="568">
          <cell r="A568" t="str">
            <v>868a2v9nq_M</v>
          </cell>
          <cell r="B568" t="str">
            <v>868a2v9nq</v>
          </cell>
        </row>
        <row r="569">
          <cell r="A569" t="str">
            <v>868c1wncb_M</v>
          </cell>
          <cell r="B569" t="str">
            <v>868c1wncb</v>
          </cell>
        </row>
        <row r="570">
          <cell r="A570" t="str">
            <v>868a2v8me_M</v>
          </cell>
          <cell r="B570" t="str">
            <v>868a2v8me</v>
          </cell>
        </row>
        <row r="571">
          <cell r="A571" t="str">
            <v>868a2uwcw</v>
          </cell>
          <cell r="B571" t="str">
            <v>868auyu08</v>
          </cell>
        </row>
        <row r="572">
          <cell r="A572" t="str">
            <v>868b46f6w</v>
          </cell>
          <cell r="B572" t="str">
            <v>868auyu08</v>
          </cell>
        </row>
        <row r="573">
          <cell r="A573" t="str">
            <v>868b46g2k</v>
          </cell>
          <cell r="B573" t="str">
            <v>868auyu08</v>
          </cell>
        </row>
        <row r="574">
          <cell r="A574" t="str">
            <v>868b46gab</v>
          </cell>
          <cell r="B574" t="str">
            <v>868auyu08</v>
          </cell>
        </row>
        <row r="575">
          <cell r="A575" t="str">
            <v>868b46gx4</v>
          </cell>
          <cell r="B575" t="str">
            <v>868auyu08</v>
          </cell>
        </row>
        <row r="576">
          <cell r="A576" t="str">
            <v>868b46vu4</v>
          </cell>
          <cell r="B576" t="str">
            <v>868auyu08</v>
          </cell>
        </row>
        <row r="577">
          <cell r="A577" t="str">
            <v>868b48qa5</v>
          </cell>
          <cell r="B577" t="str">
            <v>868c22e2z</v>
          </cell>
        </row>
        <row r="578">
          <cell r="A578" t="str">
            <v>868b48qdk</v>
          </cell>
          <cell r="B578" t="str">
            <v>868c22e2z</v>
          </cell>
        </row>
        <row r="579">
          <cell r="A579" t="str">
            <v>868b48qgu</v>
          </cell>
          <cell r="B579" t="str">
            <v>868c22e2z</v>
          </cell>
        </row>
        <row r="580">
          <cell r="A580" t="str">
            <v>868b48qpf</v>
          </cell>
          <cell r="B580" t="str">
            <v>868c22e2z</v>
          </cell>
        </row>
        <row r="581">
          <cell r="A581" t="str">
            <v>868b48quv</v>
          </cell>
          <cell r="B581" t="str">
            <v>868c22e2z</v>
          </cell>
        </row>
        <row r="582">
          <cell r="A582" t="str">
            <v>868b48r1y</v>
          </cell>
          <cell r="B582" t="str">
            <v>868c22e2z</v>
          </cell>
        </row>
        <row r="583">
          <cell r="A583" t="str">
            <v>868b48r6r</v>
          </cell>
          <cell r="B583" t="str">
            <v>868c22e2z</v>
          </cell>
        </row>
        <row r="584">
          <cell r="A584" t="str">
            <v>868b48rck</v>
          </cell>
          <cell r="B584" t="str">
            <v>868c22e2z</v>
          </cell>
        </row>
        <row r="585">
          <cell r="A585" t="str">
            <v>868b3ymvp</v>
          </cell>
          <cell r="B585" t="str">
            <v>868b3zqc6</v>
          </cell>
        </row>
        <row r="586">
          <cell r="A586" t="str">
            <v>868b3ypt9</v>
          </cell>
          <cell r="B586" t="str">
            <v>868b3zqc6</v>
          </cell>
        </row>
        <row r="587">
          <cell r="A587" t="str">
            <v>868b3yq6t</v>
          </cell>
          <cell r="B587" t="str">
            <v>868b3zqc6</v>
          </cell>
        </row>
        <row r="588">
          <cell r="A588" t="str">
            <v>868b3znug</v>
          </cell>
          <cell r="B588" t="str">
            <v>868b3zqc6</v>
          </cell>
        </row>
        <row r="589">
          <cell r="A589" t="str">
            <v>868b3zp4g</v>
          </cell>
          <cell r="B589" t="str">
            <v>868b3zqc6</v>
          </cell>
        </row>
        <row r="590">
          <cell r="A590" t="str">
            <v>868b3zpc5</v>
          </cell>
          <cell r="B590" t="str">
            <v>868b3zqc6</v>
          </cell>
        </row>
        <row r="591">
          <cell r="A591" t="str">
            <v>868b3zpn7</v>
          </cell>
          <cell r="B591" t="str">
            <v>868b3zqc6</v>
          </cell>
        </row>
        <row r="592">
          <cell r="A592" t="str">
            <v>868a2v895</v>
          </cell>
          <cell r="B592" t="str">
            <v>868c190nq</v>
          </cell>
        </row>
        <row r="593">
          <cell r="A593" t="str">
            <v>868a2v8r3</v>
          </cell>
          <cell r="B593" t="str">
            <v>868c190nq</v>
          </cell>
        </row>
        <row r="594">
          <cell r="A594" t="str">
            <v>868a2vanz</v>
          </cell>
          <cell r="B594" t="str">
            <v>868c190nq</v>
          </cell>
        </row>
        <row r="595">
          <cell r="A595" t="str">
            <v>868a2vbdq</v>
          </cell>
          <cell r="B595" t="str">
            <v>868c190nq</v>
          </cell>
        </row>
        <row r="596">
          <cell r="A596" t="str">
            <v>868a2vbdx</v>
          </cell>
          <cell r="B596" t="str">
            <v>868c190nq</v>
          </cell>
        </row>
        <row r="597">
          <cell r="A597" t="str">
            <v>868a2vbkd</v>
          </cell>
          <cell r="B597" t="str">
            <v>868c190nq</v>
          </cell>
        </row>
        <row r="598">
          <cell r="A598" t="str">
            <v>868a2vbpn</v>
          </cell>
          <cell r="B598" t="str">
            <v>868c190nq</v>
          </cell>
        </row>
        <row r="599">
          <cell r="A599" t="str">
            <v>868dduu1a</v>
          </cell>
          <cell r="B599" t="str">
            <v>868ddhk2p</v>
          </cell>
        </row>
        <row r="600">
          <cell r="A600" t="str">
            <v>868dduu32</v>
          </cell>
          <cell r="B600" t="str">
            <v>868ddhk2p</v>
          </cell>
        </row>
        <row r="601">
          <cell r="A601" t="str">
            <v>868dduu45</v>
          </cell>
          <cell r="B601" t="str">
            <v>868ddhk2p</v>
          </cell>
        </row>
        <row r="602">
          <cell r="A602" t="str">
            <v>868dduu66</v>
          </cell>
          <cell r="B602" t="str">
            <v>868ddhk2p</v>
          </cell>
        </row>
        <row r="603">
          <cell r="A603" t="str">
            <v>868dduu6g</v>
          </cell>
          <cell r="B603" t="str">
            <v>868ddhk2p</v>
          </cell>
        </row>
        <row r="604">
          <cell r="A604" t="str">
            <v>868dduu72</v>
          </cell>
          <cell r="B604" t="str">
            <v>868ddhk2p</v>
          </cell>
        </row>
        <row r="605">
          <cell r="A605" t="str">
            <v>868dduu80</v>
          </cell>
          <cell r="B605" t="str">
            <v>868ddhk2p</v>
          </cell>
        </row>
        <row r="606">
          <cell r="A606" t="str">
            <v>868b48pqh</v>
          </cell>
          <cell r="B606" t="str">
            <v>868c22e2z</v>
          </cell>
        </row>
        <row r="607">
          <cell r="A607" t="str">
            <v>868b46g34</v>
          </cell>
          <cell r="B607" t="str">
            <v>868auyu08</v>
          </cell>
        </row>
        <row r="608">
          <cell r="A608" t="str">
            <v>868b46hdn</v>
          </cell>
          <cell r="B608" t="str">
            <v>868auyu08</v>
          </cell>
        </row>
        <row r="609">
          <cell r="A609" t="str">
            <v>868auyu08_M</v>
          </cell>
          <cell r="B609" t="str">
            <v>868auyu08</v>
          </cell>
        </row>
        <row r="610">
          <cell r="A610" t="str">
            <v>868c22e2z_M</v>
          </cell>
          <cell r="B610" t="str">
            <v>868c22e2z</v>
          </cell>
        </row>
        <row r="611">
          <cell r="A611" t="str">
            <v>868b3zqc6_M</v>
          </cell>
          <cell r="B611" t="str">
            <v>868b3zqc6</v>
          </cell>
        </row>
        <row r="612">
          <cell r="A612" t="str">
            <v>868c190nq_M</v>
          </cell>
          <cell r="B612" t="str">
            <v>868c190nq</v>
          </cell>
        </row>
        <row r="613">
          <cell r="A613" t="str">
            <v>868ddhk2p_M</v>
          </cell>
          <cell r="B613" t="str">
            <v>868ddhk2p</v>
          </cell>
        </row>
        <row r="614">
          <cell r="A614" t="str">
            <v>868a4z9jr</v>
          </cell>
          <cell r="B614" t="str">
            <v>868byzd6q</v>
          </cell>
        </row>
        <row r="615">
          <cell r="A615" t="str">
            <v>868a4za1y</v>
          </cell>
          <cell r="B615" t="str">
            <v>868byzd6q</v>
          </cell>
        </row>
        <row r="616">
          <cell r="A616" t="str">
            <v>868dw72jf</v>
          </cell>
          <cell r="B616" t="str">
            <v>868byzf1v</v>
          </cell>
        </row>
        <row r="617">
          <cell r="A617" t="str">
            <v>868bztyqe</v>
          </cell>
          <cell r="B617" t="str">
            <v>868bzt8py</v>
          </cell>
        </row>
        <row r="618">
          <cell r="A618" t="str">
            <v>868bzu0cd</v>
          </cell>
          <cell r="B618" t="str">
            <v>868bzt8py</v>
          </cell>
        </row>
        <row r="619">
          <cell r="A619" t="str">
            <v>868dymc6r</v>
          </cell>
          <cell r="B619" t="str">
            <v>868bzt8py</v>
          </cell>
        </row>
        <row r="620">
          <cell r="A620" t="str">
            <v>868bzu0z1</v>
          </cell>
          <cell r="B620" t="str">
            <v>868bzt8py</v>
          </cell>
        </row>
        <row r="621">
          <cell r="A621" t="str">
            <v>868a3c0q1</v>
          </cell>
          <cell r="B621" t="str">
            <v>868c1zgrd</v>
          </cell>
        </row>
        <row r="622">
          <cell r="A622" t="str">
            <v>868c1zm0t</v>
          </cell>
          <cell r="B622" t="str">
            <v>868c1zgrd</v>
          </cell>
        </row>
        <row r="623">
          <cell r="A623" t="str">
            <v>868bztxer</v>
          </cell>
          <cell r="B623" t="str">
            <v>868bzt8py</v>
          </cell>
        </row>
        <row r="624">
          <cell r="A624" t="str">
            <v>868a4zcex</v>
          </cell>
          <cell r="B624" t="str">
            <v>868byzf1v</v>
          </cell>
        </row>
        <row r="625">
          <cell r="A625" t="str">
            <v>868dw7321</v>
          </cell>
          <cell r="B625" t="str">
            <v>868byzf1v</v>
          </cell>
        </row>
        <row r="626">
          <cell r="A626" t="str">
            <v>868a37e01</v>
          </cell>
          <cell r="B626" t="str">
            <v>868c1xxud</v>
          </cell>
        </row>
        <row r="627">
          <cell r="A627" t="str">
            <v>868a37eer</v>
          </cell>
          <cell r="B627" t="str">
            <v>868c1xxud</v>
          </cell>
        </row>
        <row r="628">
          <cell r="A628" t="str">
            <v>868c1xztk</v>
          </cell>
          <cell r="B628" t="str">
            <v>868c1xxud</v>
          </cell>
        </row>
        <row r="629">
          <cell r="A629" t="str">
            <v>868a37dpy</v>
          </cell>
          <cell r="B629" t="str">
            <v>868c1y08n</v>
          </cell>
        </row>
        <row r="630">
          <cell r="A630" t="str">
            <v>868c1y094</v>
          </cell>
          <cell r="B630" t="str">
            <v>868c1y08n</v>
          </cell>
        </row>
        <row r="631">
          <cell r="A631" t="str">
            <v>868c1y095</v>
          </cell>
          <cell r="B631" t="str">
            <v>868c1y08n</v>
          </cell>
        </row>
        <row r="632">
          <cell r="A632" t="str">
            <v>868c1y097</v>
          </cell>
          <cell r="B632" t="str">
            <v>868c1y08n</v>
          </cell>
        </row>
        <row r="633">
          <cell r="A633" t="str">
            <v>868a38ner</v>
          </cell>
          <cell r="B633" t="str">
            <v>868c1y98y</v>
          </cell>
        </row>
        <row r="634">
          <cell r="A634" t="str">
            <v>868a38nt9</v>
          </cell>
          <cell r="B634" t="str">
            <v>868c1y98y</v>
          </cell>
        </row>
        <row r="635">
          <cell r="A635" t="str">
            <v>868c1yb2v</v>
          </cell>
          <cell r="B635" t="str">
            <v>868c1y98y</v>
          </cell>
        </row>
        <row r="636">
          <cell r="A636" t="str">
            <v>868a38p59</v>
          </cell>
          <cell r="B636" t="str">
            <v>868c1ybpr</v>
          </cell>
        </row>
        <row r="637">
          <cell r="A637" t="str">
            <v>868a38pgg</v>
          </cell>
          <cell r="B637" t="str">
            <v>868c1ybpr</v>
          </cell>
        </row>
        <row r="638">
          <cell r="A638" t="str">
            <v>868a38r2h</v>
          </cell>
          <cell r="B638" t="str">
            <v>868c1ykkw</v>
          </cell>
        </row>
        <row r="639">
          <cell r="A639" t="str">
            <v>868a38rf9</v>
          </cell>
          <cell r="B639" t="str">
            <v>868c1ykkw</v>
          </cell>
        </row>
        <row r="640">
          <cell r="A640" t="str">
            <v>868a4zb61</v>
          </cell>
          <cell r="B640" t="str">
            <v>868byzf1v</v>
          </cell>
        </row>
        <row r="641">
          <cell r="A641" t="str">
            <v>868byzd6q_M</v>
          </cell>
          <cell r="B641" t="str">
            <v>868byzd6q</v>
          </cell>
        </row>
        <row r="642">
          <cell r="A642" t="str">
            <v>868c1ykkw_M</v>
          </cell>
          <cell r="B642" t="str">
            <v>868c1ykkw</v>
          </cell>
        </row>
        <row r="643">
          <cell r="A643" t="str">
            <v>868byzf1v_M</v>
          </cell>
          <cell r="B643" t="str">
            <v>868byzf1v</v>
          </cell>
        </row>
        <row r="644">
          <cell r="A644" t="str">
            <v>868bzt8py_M</v>
          </cell>
          <cell r="B644" t="str">
            <v>868bzt8py</v>
          </cell>
        </row>
        <row r="645">
          <cell r="A645" t="str">
            <v>868c1zgrd_M</v>
          </cell>
          <cell r="B645" t="str">
            <v>868c1zgrd</v>
          </cell>
        </row>
        <row r="646">
          <cell r="A646" t="str">
            <v>868c1xxud_M</v>
          </cell>
          <cell r="B646" t="str">
            <v>868c1xxud</v>
          </cell>
        </row>
        <row r="647">
          <cell r="A647" t="str">
            <v>868c1y08n_M</v>
          </cell>
          <cell r="B647" t="str">
            <v>868c1y08n</v>
          </cell>
        </row>
        <row r="648">
          <cell r="A648" t="str">
            <v>868c1y98y_M</v>
          </cell>
          <cell r="B648" t="str">
            <v>868c1y98y</v>
          </cell>
        </row>
        <row r="649">
          <cell r="A649" t="str">
            <v>868c1ybpr_M</v>
          </cell>
          <cell r="B649" t="str">
            <v>868c1ybpr</v>
          </cell>
        </row>
        <row r="650">
          <cell r="A650" t="str">
            <v>868a51e6r</v>
          </cell>
          <cell r="B650" t="str">
            <v>868byzhda</v>
          </cell>
        </row>
        <row r="651">
          <cell r="A651" t="str">
            <v>868a378p3</v>
          </cell>
          <cell r="B651" t="str">
            <v>868a372yd</v>
          </cell>
        </row>
        <row r="652">
          <cell r="A652" t="str">
            <v>868a378yq</v>
          </cell>
          <cell r="B652" t="str">
            <v>868a372yd</v>
          </cell>
        </row>
        <row r="653">
          <cell r="A653" t="str">
            <v>868a3792j</v>
          </cell>
          <cell r="B653" t="str">
            <v>868a37378</v>
          </cell>
        </row>
        <row r="654">
          <cell r="A654" t="str">
            <v>868c1xdym</v>
          </cell>
          <cell r="B654" t="str">
            <v>868a37378</v>
          </cell>
        </row>
        <row r="655">
          <cell r="A655" t="str">
            <v>868bzyb5q</v>
          </cell>
          <cell r="B655" t="str">
            <v>868adh336</v>
          </cell>
        </row>
        <row r="656">
          <cell r="A656" t="str">
            <v>868bzyckr</v>
          </cell>
          <cell r="B656" t="str">
            <v>868adh336</v>
          </cell>
        </row>
        <row r="657">
          <cell r="A657" t="str">
            <v>868bzydgt</v>
          </cell>
          <cell r="B657" t="str">
            <v>868adh336</v>
          </cell>
        </row>
        <row r="658">
          <cell r="A658" t="str">
            <v>868bzye63</v>
          </cell>
          <cell r="B658" t="str">
            <v>868adh336</v>
          </cell>
        </row>
        <row r="659">
          <cell r="A659" t="str">
            <v>868a2v5vk</v>
          </cell>
          <cell r="B659" t="str">
            <v>868c0euff</v>
          </cell>
        </row>
        <row r="660">
          <cell r="A660" t="str">
            <v>868a2v7b5</v>
          </cell>
          <cell r="B660" t="str">
            <v>868c0euff</v>
          </cell>
        </row>
        <row r="661">
          <cell r="A661" t="str">
            <v>868a2v8jp</v>
          </cell>
          <cell r="B661" t="str">
            <v>868c0euff</v>
          </cell>
        </row>
        <row r="662">
          <cell r="A662" t="str">
            <v>868a2vaxe</v>
          </cell>
          <cell r="B662" t="str">
            <v>868c0euff</v>
          </cell>
        </row>
        <row r="663">
          <cell r="A663" t="str">
            <v>868a2vbkf</v>
          </cell>
          <cell r="B663" t="str">
            <v>868c0euff</v>
          </cell>
        </row>
        <row r="664">
          <cell r="A664" t="str">
            <v>868b41eng</v>
          </cell>
          <cell r="B664" t="str">
            <v>868c20v4g</v>
          </cell>
        </row>
        <row r="665">
          <cell r="A665" t="str">
            <v>868b41f16</v>
          </cell>
          <cell r="B665" t="str">
            <v>868c20v4g</v>
          </cell>
        </row>
        <row r="666">
          <cell r="A666" t="str">
            <v>868dduh7h</v>
          </cell>
          <cell r="B666" t="str">
            <v>868ddj1td</v>
          </cell>
        </row>
        <row r="667">
          <cell r="A667" t="str">
            <v>868dduhb8</v>
          </cell>
          <cell r="B667" t="str">
            <v>868ddj1td</v>
          </cell>
        </row>
        <row r="668">
          <cell r="A668" t="str">
            <v>868dduhd7</v>
          </cell>
          <cell r="B668" t="str">
            <v>868ddj1td</v>
          </cell>
        </row>
        <row r="669">
          <cell r="A669" t="str">
            <v>868dq07hk</v>
          </cell>
          <cell r="B669" t="str">
            <v>868dq07hc</v>
          </cell>
        </row>
        <row r="670">
          <cell r="A670" t="str">
            <v>868dq07hj</v>
          </cell>
          <cell r="B670" t="str">
            <v>868dq07hc</v>
          </cell>
        </row>
        <row r="671">
          <cell r="A671" t="str">
            <v>868dq07hm</v>
          </cell>
          <cell r="B671" t="str">
            <v>868dq07hc</v>
          </cell>
        </row>
        <row r="672">
          <cell r="A672" t="str">
            <v>868dq4vxu</v>
          </cell>
          <cell r="B672" t="str">
            <v>868dq07hc</v>
          </cell>
        </row>
        <row r="673">
          <cell r="A673" t="str">
            <v>868byzhda_M</v>
          </cell>
          <cell r="B673" t="str">
            <v>868byzhda</v>
          </cell>
        </row>
        <row r="674">
          <cell r="A674" t="str">
            <v>868dq07hc_M</v>
          </cell>
          <cell r="B674" t="str">
            <v>868dq07hc</v>
          </cell>
        </row>
        <row r="675">
          <cell r="A675" t="str">
            <v>868a372yd_M</v>
          </cell>
          <cell r="B675" t="str">
            <v>868a372yd</v>
          </cell>
        </row>
        <row r="676">
          <cell r="A676" t="str">
            <v>868a37378_M</v>
          </cell>
          <cell r="B676" t="str">
            <v>868a37378</v>
          </cell>
        </row>
        <row r="677">
          <cell r="A677" t="str">
            <v>868a3811p_M</v>
          </cell>
          <cell r="B677" t="str">
            <v>868a3811p</v>
          </cell>
        </row>
        <row r="678">
          <cell r="A678" t="str">
            <v>868adh336_M</v>
          </cell>
          <cell r="B678" t="str">
            <v>868adh336</v>
          </cell>
        </row>
        <row r="679">
          <cell r="A679" t="str">
            <v>868c20v4g_M</v>
          </cell>
          <cell r="B679" t="str">
            <v>868c20v4g</v>
          </cell>
        </row>
        <row r="680">
          <cell r="A680" t="str">
            <v>868c0euff_M</v>
          </cell>
          <cell r="B680" t="str">
            <v>868c0euff</v>
          </cell>
        </row>
        <row r="681">
          <cell r="A681" t="str">
            <v>868ddj1td_M</v>
          </cell>
          <cell r="B681" t="str">
            <v>868ddj1td</v>
          </cell>
        </row>
        <row r="682">
          <cell r="A682" t="str">
            <v>868a2v6dm</v>
          </cell>
          <cell r="B682" t="str">
            <v>868c03qur</v>
          </cell>
        </row>
        <row r="683">
          <cell r="A683" t="str">
            <v>868a2vanu</v>
          </cell>
          <cell r="B683" t="str">
            <v>868c03qur</v>
          </cell>
        </row>
        <row r="684">
          <cell r="A684" t="str">
            <v>868cmd801</v>
          </cell>
          <cell r="B684" t="str">
            <v>868c03qur</v>
          </cell>
        </row>
        <row r="685">
          <cell r="A685" t="str">
            <v>868a2v70x</v>
          </cell>
          <cell r="B685" t="str">
            <v>868c053xr</v>
          </cell>
        </row>
        <row r="686">
          <cell r="A686" t="str">
            <v>868a2v8x0</v>
          </cell>
          <cell r="B686" t="str">
            <v>868c053xr</v>
          </cell>
        </row>
        <row r="687">
          <cell r="A687" t="str">
            <v>868c0urzw</v>
          </cell>
          <cell r="B687" t="str">
            <v>868c053xr</v>
          </cell>
        </row>
        <row r="688">
          <cell r="A688" t="str">
            <v>868d47wq8</v>
          </cell>
          <cell r="B688" t="str">
            <v>868c053xr</v>
          </cell>
        </row>
        <row r="689">
          <cell r="A689" t="str">
            <v>868c18qwt</v>
          </cell>
          <cell r="B689" t="str">
            <v>868c053xr</v>
          </cell>
        </row>
        <row r="690">
          <cell r="A690" t="str">
            <v>868a37cc3</v>
          </cell>
          <cell r="B690" t="str">
            <v>868a37bwj</v>
          </cell>
        </row>
        <row r="691">
          <cell r="A691" t="str">
            <v>868a37cgb</v>
          </cell>
          <cell r="B691" t="str">
            <v>868a37bwj</v>
          </cell>
        </row>
        <row r="692">
          <cell r="A692" t="str">
            <v>868a37crc</v>
          </cell>
          <cell r="B692" t="str">
            <v>868a37bwj</v>
          </cell>
        </row>
        <row r="693">
          <cell r="A693" t="str">
            <v>868a37cx9</v>
          </cell>
          <cell r="B693" t="str">
            <v>868a37bwj</v>
          </cell>
        </row>
        <row r="694">
          <cell r="A694" t="str">
            <v>868c03qur_M</v>
          </cell>
          <cell r="B694" t="str">
            <v>868c03qur</v>
          </cell>
        </row>
        <row r="695">
          <cell r="A695" t="str">
            <v>868c053xr_M</v>
          </cell>
          <cell r="B695" t="str">
            <v>868c053xr</v>
          </cell>
        </row>
        <row r="696">
          <cell r="A696" t="str">
            <v>868awzyaw_M</v>
          </cell>
          <cell r="B696" t="str">
            <v>868awzyaw</v>
          </cell>
        </row>
        <row r="697">
          <cell r="A697" t="str">
            <v>868a37bwj_M</v>
          </cell>
          <cell r="B697" t="str">
            <v>868a37bwj</v>
          </cell>
        </row>
        <row r="698">
          <cell r="A698" t="str">
            <v>868c6q5kx</v>
          </cell>
          <cell r="B698" t="str">
            <v>868byygr4</v>
          </cell>
        </row>
        <row r="699">
          <cell r="A699" t="str">
            <v>868c6q67b</v>
          </cell>
          <cell r="B699" t="str">
            <v>868byygr4</v>
          </cell>
        </row>
        <row r="700">
          <cell r="A700" t="str">
            <v>868c6q7f7</v>
          </cell>
          <cell r="B700" t="str">
            <v>868byygr4</v>
          </cell>
        </row>
        <row r="701">
          <cell r="A701" t="str">
            <v>868c6q8k9</v>
          </cell>
          <cell r="B701" t="str">
            <v>868byygr4</v>
          </cell>
        </row>
        <row r="702">
          <cell r="A702" t="str">
            <v>868c6q9g9</v>
          </cell>
          <cell r="B702" t="str">
            <v>868byygr4</v>
          </cell>
        </row>
        <row r="703">
          <cell r="A703" t="str">
            <v>868b7aguf</v>
          </cell>
          <cell r="B703" t="str">
            <v>868byygr4</v>
          </cell>
        </row>
        <row r="704">
          <cell r="A704" t="str">
            <v>868dwbnug</v>
          </cell>
          <cell r="B704" t="str">
            <v>868a2v630</v>
          </cell>
        </row>
        <row r="705">
          <cell r="A705" t="str">
            <v>868a2v64q</v>
          </cell>
          <cell r="B705" t="str">
            <v>868c0enzz</v>
          </cell>
        </row>
        <row r="706">
          <cell r="A706" t="str">
            <v>868a2v9cx</v>
          </cell>
          <cell r="B706" t="str">
            <v>868c0enzz</v>
          </cell>
        </row>
        <row r="707">
          <cell r="A707" t="str">
            <v>868a2v9rz</v>
          </cell>
          <cell r="B707" t="str">
            <v>868c0enzz</v>
          </cell>
        </row>
        <row r="708">
          <cell r="A708" t="str">
            <v>868a2vaca</v>
          </cell>
          <cell r="B708" t="str">
            <v>868c0enzz</v>
          </cell>
        </row>
        <row r="709">
          <cell r="A709" t="str">
            <v>868a2vanf</v>
          </cell>
          <cell r="B709" t="str">
            <v>868c0enzz</v>
          </cell>
        </row>
        <row r="710">
          <cell r="A710" t="str">
            <v>868c0vw6r</v>
          </cell>
          <cell r="B710" t="str">
            <v>868c0vw6a</v>
          </cell>
        </row>
        <row r="711">
          <cell r="A711" t="str">
            <v>868c0vw6u</v>
          </cell>
          <cell r="B711" t="str">
            <v>868c0vw6a</v>
          </cell>
        </row>
        <row r="712">
          <cell r="A712" t="str">
            <v>868c0vynd</v>
          </cell>
          <cell r="B712" t="str">
            <v>868c0vw6a</v>
          </cell>
        </row>
        <row r="713">
          <cell r="A713" t="str">
            <v>868c0vz60</v>
          </cell>
          <cell r="B713" t="str">
            <v>868c0vw6a</v>
          </cell>
        </row>
        <row r="714">
          <cell r="A714" t="str">
            <v>868cca3tc</v>
          </cell>
          <cell r="B714" t="str">
            <v>868cca3rv</v>
          </cell>
        </row>
        <row r="715">
          <cell r="A715" t="str">
            <v>868cca3td</v>
          </cell>
          <cell r="B715" t="str">
            <v>868cca3rv</v>
          </cell>
        </row>
        <row r="716">
          <cell r="A716" t="str">
            <v>868cca3te</v>
          </cell>
          <cell r="B716" t="str">
            <v>868cca3rv</v>
          </cell>
        </row>
        <row r="717">
          <cell r="A717" t="str">
            <v>868dfzm1t</v>
          </cell>
          <cell r="B717" t="str">
            <v>868dfzm17</v>
          </cell>
        </row>
        <row r="718">
          <cell r="A718" t="str">
            <v>868dq51z6</v>
          </cell>
          <cell r="B718" t="str">
            <v>868dq51yw</v>
          </cell>
        </row>
        <row r="719">
          <cell r="A719" t="str">
            <v>868dq51z8</v>
          </cell>
          <cell r="B719" t="str">
            <v>868dq51yw</v>
          </cell>
        </row>
        <row r="720">
          <cell r="A720" t="str">
            <v>868dq51z9</v>
          </cell>
          <cell r="B720" t="str">
            <v>868dq51yw</v>
          </cell>
        </row>
        <row r="721">
          <cell r="A721" t="str">
            <v>868c0evj3</v>
          </cell>
          <cell r="B721" t="str">
            <v>868c0enzz</v>
          </cell>
        </row>
        <row r="722">
          <cell r="A722" t="str">
            <v>868a48x2h</v>
          </cell>
          <cell r="B722" t="str">
            <v>868byygr4</v>
          </cell>
        </row>
        <row r="723">
          <cell r="A723" t="str">
            <v>868drmx08</v>
          </cell>
          <cell r="B723" t="str">
            <v>868byygr4</v>
          </cell>
        </row>
        <row r="724">
          <cell r="A724" t="str">
            <v>868a2vapn</v>
          </cell>
          <cell r="B724" t="str">
            <v>868c0f61w</v>
          </cell>
        </row>
        <row r="725">
          <cell r="A725" t="str">
            <v>868a2v7pm</v>
          </cell>
          <cell r="B725" t="str">
            <v>868dfzm17</v>
          </cell>
        </row>
        <row r="726">
          <cell r="A726" t="str">
            <v>868cca3tb</v>
          </cell>
          <cell r="B726" t="str">
            <v>868cca3rv</v>
          </cell>
        </row>
        <row r="727">
          <cell r="A727" t="str">
            <v>868a48ubc</v>
          </cell>
          <cell r="B727" t="str">
            <v>868byygr4</v>
          </cell>
        </row>
        <row r="728">
          <cell r="A728" t="str">
            <v>868a48uv2</v>
          </cell>
          <cell r="B728" t="str">
            <v>868byygr4</v>
          </cell>
        </row>
        <row r="729">
          <cell r="A729" t="str">
            <v>868a48vt6</v>
          </cell>
          <cell r="B729" t="str">
            <v>868byygr4</v>
          </cell>
        </row>
        <row r="730">
          <cell r="A730" t="str">
            <v>868a48w8z</v>
          </cell>
          <cell r="B730" t="str">
            <v>868byygr4</v>
          </cell>
        </row>
        <row r="731">
          <cell r="A731" t="str">
            <v>868a48tk9</v>
          </cell>
          <cell r="B731" t="str">
            <v>868byygr4</v>
          </cell>
        </row>
        <row r="732">
          <cell r="A732" t="str">
            <v>868a2vb4v</v>
          </cell>
          <cell r="B732" t="str">
            <v>868c0f61w</v>
          </cell>
        </row>
        <row r="733">
          <cell r="A733" t="str">
            <v>868a2vb6q</v>
          </cell>
          <cell r="B733" t="str">
            <v>868c0f61w</v>
          </cell>
        </row>
        <row r="734">
          <cell r="A734" t="str">
            <v>868a2v5mr</v>
          </cell>
          <cell r="B734" t="str">
            <v>868dfzm17</v>
          </cell>
        </row>
        <row r="735">
          <cell r="A735" t="str">
            <v>868a2v7rr</v>
          </cell>
          <cell r="B735" t="str">
            <v>868dfzm17</v>
          </cell>
        </row>
        <row r="736">
          <cell r="A736" t="str">
            <v>868c0f61w_M</v>
          </cell>
          <cell r="B736" t="str">
            <v>868c0f61w</v>
          </cell>
        </row>
        <row r="737">
          <cell r="A737" t="str">
            <v>868dfzm17_M</v>
          </cell>
          <cell r="B737" t="str">
            <v>868dfzm17</v>
          </cell>
        </row>
        <row r="738">
          <cell r="A738" t="str">
            <v>868byygr4_M</v>
          </cell>
          <cell r="B738" t="str">
            <v>868byygr4</v>
          </cell>
        </row>
        <row r="739">
          <cell r="A739" t="str">
            <v>868cca3rv_M</v>
          </cell>
          <cell r="B739" t="str">
            <v>868cca3rv</v>
          </cell>
        </row>
        <row r="740">
          <cell r="A740" t="str">
            <v>868a2uwfh_M</v>
          </cell>
          <cell r="B740" t="str">
            <v>868a2uwfh</v>
          </cell>
        </row>
        <row r="741">
          <cell r="A741" t="str">
            <v>868a2v630_M</v>
          </cell>
          <cell r="B741" t="str">
            <v>868a2v630</v>
          </cell>
        </row>
        <row r="742">
          <cell r="A742" t="str">
            <v>868c0vw6a_M</v>
          </cell>
          <cell r="B742" t="str">
            <v>868c0vw6a</v>
          </cell>
        </row>
        <row r="743">
          <cell r="A743" t="str">
            <v>868c1x051_M</v>
          </cell>
          <cell r="B743" t="str">
            <v>868c1x051</v>
          </cell>
        </row>
        <row r="744">
          <cell r="A744" t="str">
            <v>868dq51yw_M</v>
          </cell>
          <cell r="B744" t="str">
            <v>868dq51yw</v>
          </cell>
        </row>
        <row r="745">
          <cell r="A745" t="str">
            <v>868c0enzz_M</v>
          </cell>
          <cell r="B745" t="str">
            <v>868c0enzz</v>
          </cell>
        </row>
        <row r="746">
          <cell r="A746" t="str">
            <v>868a488va</v>
          </cell>
          <cell r="B746" t="str">
            <v>868byye4b</v>
          </cell>
        </row>
        <row r="747">
          <cell r="A747" t="str">
            <v>868c1znd1</v>
          </cell>
          <cell r="B747" t="str">
            <v>868a2v6ky</v>
          </cell>
        </row>
        <row r="748">
          <cell r="A748" t="str">
            <v>868c1zqwr</v>
          </cell>
          <cell r="B748" t="str">
            <v>868a2vbm7</v>
          </cell>
        </row>
        <row r="749">
          <cell r="A749" t="str">
            <v>868c1zrkm</v>
          </cell>
          <cell r="B749" t="str">
            <v>868a2vbm7</v>
          </cell>
        </row>
        <row r="750">
          <cell r="A750" t="str">
            <v>868c1zt02</v>
          </cell>
          <cell r="B750" t="str">
            <v>868a2vbm7</v>
          </cell>
        </row>
        <row r="751">
          <cell r="A751" t="str">
            <v>868bzj30p</v>
          </cell>
          <cell r="B751" t="str">
            <v>868bzj218</v>
          </cell>
        </row>
        <row r="752">
          <cell r="A752" t="str">
            <v>868bzj988</v>
          </cell>
          <cell r="B752" t="str">
            <v>868bzj218</v>
          </cell>
        </row>
        <row r="753">
          <cell r="A753" t="str">
            <v>868bzjzef</v>
          </cell>
          <cell r="B753" t="str">
            <v>868bzj218</v>
          </cell>
        </row>
        <row r="754">
          <cell r="A754" t="str">
            <v>868dwbpqr</v>
          </cell>
          <cell r="B754" t="str">
            <v>868c1zq6a</v>
          </cell>
        </row>
        <row r="755">
          <cell r="A755" t="str">
            <v>868dwbq4e</v>
          </cell>
          <cell r="B755" t="str">
            <v>868c1zq6a</v>
          </cell>
        </row>
        <row r="756">
          <cell r="A756" t="str">
            <v>868dwbq93</v>
          </cell>
          <cell r="B756" t="str">
            <v>868c1zq6a</v>
          </cell>
        </row>
        <row r="757">
          <cell r="A757" t="str">
            <v>868a48c3t</v>
          </cell>
          <cell r="B757" t="str">
            <v>868byye4b</v>
          </cell>
        </row>
        <row r="758">
          <cell r="A758" t="str">
            <v>868a48cuf</v>
          </cell>
          <cell r="B758" t="str">
            <v>868byye4b</v>
          </cell>
        </row>
        <row r="759">
          <cell r="A759" t="str">
            <v>868a4c4un</v>
          </cell>
          <cell r="B759" t="str">
            <v>868byyvc5</v>
          </cell>
        </row>
        <row r="760">
          <cell r="A760" t="str">
            <v>868a4c5ey</v>
          </cell>
          <cell r="B760" t="str">
            <v>868byyvc5</v>
          </cell>
        </row>
        <row r="761">
          <cell r="A761" t="str">
            <v>868a4c61h</v>
          </cell>
          <cell r="B761" t="str">
            <v>868byyvc5</v>
          </cell>
        </row>
        <row r="762">
          <cell r="A762" t="str">
            <v>868a4c6n2</v>
          </cell>
          <cell r="B762" t="str">
            <v>868byyvc5</v>
          </cell>
        </row>
        <row r="763">
          <cell r="A763" t="str">
            <v>868a4cx1p</v>
          </cell>
          <cell r="B763" t="str">
            <v>868byyvc5</v>
          </cell>
        </row>
        <row r="764">
          <cell r="A764" t="str">
            <v>868a4d519</v>
          </cell>
          <cell r="B764" t="str">
            <v>868byyvc5</v>
          </cell>
        </row>
        <row r="765">
          <cell r="A765" t="str">
            <v>868a4d5yk</v>
          </cell>
          <cell r="B765" t="str">
            <v>868byyvc5</v>
          </cell>
        </row>
        <row r="766">
          <cell r="A766" t="str">
            <v>868bzk8h0</v>
          </cell>
          <cell r="B766" t="str">
            <v>868bzj218</v>
          </cell>
        </row>
        <row r="767">
          <cell r="A767" t="str">
            <v>868bzke5j</v>
          </cell>
          <cell r="B767" t="str">
            <v>868bzj218</v>
          </cell>
        </row>
        <row r="768">
          <cell r="A768" t="str">
            <v>868cca5n6</v>
          </cell>
          <cell r="B768" t="str">
            <v>868cca5mt</v>
          </cell>
        </row>
        <row r="769">
          <cell r="A769" t="str">
            <v>868cca5n7</v>
          </cell>
          <cell r="B769" t="str">
            <v>868cca5mt</v>
          </cell>
        </row>
        <row r="770">
          <cell r="A770" t="str">
            <v>868cca5n9</v>
          </cell>
          <cell r="B770" t="str">
            <v>868cca5mt</v>
          </cell>
        </row>
        <row r="771">
          <cell r="A771" t="str">
            <v>868cca5n8</v>
          </cell>
          <cell r="B771" t="str">
            <v>868cca5mt</v>
          </cell>
        </row>
        <row r="772">
          <cell r="A772" t="str">
            <v>868a2v87x</v>
          </cell>
          <cell r="B772" t="str">
            <v>868c03znu</v>
          </cell>
        </row>
        <row r="773">
          <cell r="A773" t="str">
            <v>868a2v9mf</v>
          </cell>
          <cell r="B773" t="str">
            <v>868c03znu</v>
          </cell>
        </row>
        <row r="774">
          <cell r="A774" t="str">
            <v>868cca5mt_M</v>
          </cell>
          <cell r="B774" t="str">
            <v>868cca5mt</v>
          </cell>
        </row>
        <row r="775">
          <cell r="A775" t="str">
            <v>868byye4b_M</v>
          </cell>
          <cell r="B775" t="str">
            <v>868byye4b</v>
          </cell>
        </row>
        <row r="776">
          <cell r="A776" t="str">
            <v>868a2v6ky_M</v>
          </cell>
          <cell r="B776" t="str">
            <v>868a2v6ky</v>
          </cell>
        </row>
        <row r="777">
          <cell r="A777" t="str">
            <v>868a2vbm7_M</v>
          </cell>
          <cell r="B777" t="str">
            <v>868a2vbm7</v>
          </cell>
        </row>
        <row r="778">
          <cell r="A778" t="str">
            <v>868bzj218_M</v>
          </cell>
          <cell r="B778" t="str">
            <v>868bzj218</v>
          </cell>
        </row>
        <row r="779">
          <cell r="A779" t="str">
            <v>868c03znu_M</v>
          </cell>
          <cell r="B779" t="str">
            <v>868c03znu</v>
          </cell>
        </row>
        <row r="780">
          <cell r="A780" t="str">
            <v>868c1zq6a_M</v>
          </cell>
          <cell r="B780" t="str">
            <v>868c1zq6a</v>
          </cell>
        </row>
        <row r="781">
          <cell r="A781" t="str">
            <v>868byyvc5_M</v>
          </cell>
          <cell r="B781" t="str">
            <v>868byyvc5</v>
          </cell>
        </row>
        <row r="782">
          <cell r="A782" t="str">
            <v>868c013qx</v>
          </cell>
          <cell r="B782" t="str">
            <v>868a2uwfq</v>
          </cell>
        </row>
        <row r="783">
          <cell r="A783" t="str">
            <v>868c015hj</v>
          </cell>
          <cell r="B783" t="str">
            <v>868a2uwfq</v>
          </cell>
        </row>
        <row r="784">
          <cell r="A784" t="str">
            <v>868c0192n</v>
          </cell>
          <cell r="B784" t="str">
            <v>868a2uwfq</v>
          </cell>
        </row>
        <row r="785">
          <cell r="A785" t="str">
            <v>868c01acv</v>
          </cell>
          <cell r="B785" t="str">
            <v>868a2uwfq</v>
          </cell>
        </row>
        <row r="786">
          <cell r="A786" t="str">
            <v>868c01awa</v>
          </cell>
          <cell r="B786" t="str">
            <v>868a2uwfq</v>
          </cell>
        </row>
        <row r="787">
          <cell r="A787" t="str">
            <v>868dp0b67</v>
          </cell>
          <cell r="B787" t="str">
            <v>868a2v87r</v>
          </cell>
        </row>
        <row r="788">
          <cell r="A788" t="str">
            <v>868dp0bme</v>
          </cell>
          <cell r="B788" t="str">
            <v>868a2v87r</v>
          </cell>
        </row>
        <row r="789">
          <cell r="A789" t="str">
            <v>868dp0bxk</v>
          </cell>
          <cell r="B789" t="str">
            <v>868a2v87r</v>
          </cell>
        </row>
        <row r="790">
          <cell r="A790" t="str">
            <v>868dp0eke</v>
          </cell>
          <cell r="B790" t="str">
            <v>868a2v87r</v>
          </cell>
        </row>
        <row r="791">
          <cell r="A791" t="str">
            <v>868a2v5yd</v>
          </cell>
          <cell r="B791" t="str">
            <v>868byu5ey</v>
          </cell>
        </row>
        <row r="792">
          <cell r="A792" t="str">
            <v>868a2v6fj</v>
          </cell>
          <cell r="B792" t="str">
            <v>868byu5ey</v>
          </cell>
        </row>
        <row r="793">
          <cell r="A793" t="str">
            <v>868a2v6g4</v>
          </cell>
          <cell r="B793" t="str">
            <v>868byu5ey</v>
          </cell>
        </row>
        <row r="794">
          <cell r="A794" t="str">
            <v>868a2v7q1</v>
          </cell>
          <cell r="B794" t="str">
            <v>868byu5ey</v>
          </cell>
        </row>
        <row r="795">
          <cell r="A795" t="str">
            <v>868a2v92r</v>
          </cell>
          <cell r="B795" t="str">
            <v>868byu5ey</v>
          </cell>
        </row>
        <row r="796">
          <cell r="A796" t="str">
            <v>868a2vbrn</v>
          </cell>
          <cell r="B796" t="str">
            <v>868byu5ey</v>
          </cell>
        </row>
        <row r="797">
          <cell r="A797" t="str">
            <v>868a2vc05</v>
          </cell>
          <cell r="B797" t="str">
            <v>868byu5ey</v>
          </cell>
        </row>
        <row r="798">
          <cell r="A798" t="str">
            <v>868a2vag8</v>
          </cell>
          <cell r="B798" t="str">
            <v>868c0tf4x</v>
          </cell>
        </row>
        <row r="799">
          <cell r="A799" t="str">
            <v>868a2vb2g</v>
          </cell>
          <cell r="B799" t="str">
            <v>868c0tf4x</v>
          </cell>
        </row>
        <row r="800">
          <cell r="A800" t="str">
            <v>868a2v5tw</v>
          </cell>
          <cell r="B800" t="str">
            <v>868c0wh7b</v>
          </cell>
        </row>
        <row r="801">
          <cell r="A801" t="str">
            <v>868a2v8fc</v>
          </cell>
          <cell r="B801" t="str">
            <v>868c0wh7b</v>
          </cell>
        </row>
        <row r="802">
          <cell r="A802" t="str">
            <v>868ddupk1</v>
          </cell>
          <cell r="B802" t="str">
            <v>868ddh3a9</v>
          </cell>
        </row>
        <row r="803">
          <cell r="A803" t="str">
            <v>868dduppp</v>
          </cell>
          <cell r="B803" t="str">
            <v>868ddh3a9</v>
          </cell>
        </row>
        <row r="804">
          <cell r="A804" t="str">
            <v>868ddupvn</v>
          </cell>
          <cell r="B804" t="str">
            <v>868ddh3a9</v>
          </cell>
        </row>
        <row r="805">
          <cell r="A805" t="str">
            <v>868dduq0t</v>
          </cell>
          <cell r="B805" t="str">
            <v>868ddh3a9</v>
          </cell>
        </row>
        <row r="806">
          <cell r="A806" t="str">
            <v>868dduq4n</v>
          </cell>
          <cell r="B806" t="str">
            <v>868ddh3a9</v>
          </cell>
        </row>
        <row r="807">
          <cell r="A807" t="str">
            <v>868dduq9k</v>
          </cell>
          <cell r="B807" t="str">
            <v>868ddh3a9</v>
          </cell>
        </row>
        <row r="808">
          <cell r="A808" t="str">
            <v>868dduebt</v>
          </cell>
          <cell r="B808" t="str">
            <v>868ddj4ay</v>
          </cell>
        </row>
        <row r="809">
          <cell r="A809" t="str">
            <v>868ddueem</v>
          </cell>
          <cell r="B809" t="str">
            <v>868ddj4ay</v>
          </cell>
        </row>
        <row r="810">
          <cell r="A810" t="str">
            <v>868ddueh9</v>
          </cell>
          <cell r="B810" t="str">
            <v>868ddj4ay</v>
          </cell>
        </row>
        <row r="811">
          <cell r="A811" t="str">
            <v>868dduepf</v>
          </cell>
          <cell r="B811" t="str">
            <v>868ddj4ay</v>
          </cell>
        </row>
        <row r="812">
          <cell r="A812" t="str">
            <v>868ddueuz</v>
          </cell>
          <cell r="B812" t="str">
            <v>868ddj4ay</v>
          </cell>
        </row>
        <row r="813">
          <cell r="A813" t="str">
            <v>868dduezb</v>
          </cell>
          <cell r="B813" t="str">
            <v>868ddj4ay</v>
          </cell>
        </row>
        <row r="814">
          <cell r="A814" t="str">
            <v>868a36nzy</v>
          </cell>
          <cell r="B814" t="str">
            <v>868c1x5gm</v>
          </cell>
        </row>
        <row r="815">
          <cell r="A815" t="str">
            <v>868a36pff</v>
          </cell>
          <cell r="B815" t="str">
            <v>868c1x5gm</v>
          </cell>
        </row>
        <row r="816">
          <cell r="A816" t="str">
            <v>868a36pwk</v>
          </cell>
          <cell r="B816" t="str">
            <v>868c1x5gm</v>
          </cell>
        </row>
        <row r="817">
          <cell r="A817" t="str">
            <v>868a2uwfq_M</v>
          </cell>
          <cell r="B817" t="str">
            <v>868a2uwfq</v>
          </cell>
        </row>
        <row r="818">
          <cell r="A818" t="str">
            <v>868c1x5gm_M</v>
          </cell>
          <cell r="B818" t="str">
            <v>868c1x5gm</v>
          </cell>
        </row>
        <row r="819">
          <cell r="A819" t="str">
            <v>868a2v9ne_M</v>
          </cell>
          <cell r="B819" t="str">
            <v>868a2v9ne</v>
          </cell>
        </row>
        <row r="820">
          <cell r="A820" t="str">
            <v>868a2v87r_M</v>
          </cell>
          <cell r="B820" t="str">
            <v>868a2v87r</v>
          </cell>
        </row>
        <row r="821">
          <cell r="A821" t="str">
            <v>868byu5ey_M</v>
          </cell>
          <cell r="B821" t="str">
            <v>868byu5ey</v>
          </cell>
        </row>
        <row r="822">
          <cell r="A822" t="str">
            <v>868c0tf4x_M</v>
          </cell>
          <cell r="B822" t="str">
            <v>868c0tf4x</v>
          </cell>
        </row>
        <row r="823">
          <cell r="A823" t="str">
            <v>868c0wh7b_M</v>
          </cell>
          <cell r="B823" t="str">
            <v>868c0wh7b</v>
          </cell>
        </row>
        <row r="824">
          <cell r="A824" t="str">
            <v>868ddh3a9_M</v>
          </cell>
          <cell r="B824" t="str">
            <v>868ddh3a9</v>
          </cell>
        </row>
        <row r="825">
          <cell r="A825" t="str">
            <v>868ddj4ay_M</v>
          </cell>
          <cell r="B825" t="str">
            <v>868ddj4ay</v>
          </cell>
        </row>
        <row r="826">
          <cell r="A826" t="str">
            <v>868a2v606</v>
          </cell>
          <cell r="B826" t="str">
            <v>868c03882</v>
          </cell>
        </row>
        <row r="827">
          <cell r="A827" t="str">
            <v>868a2v6r6</v>
          </cell>
          <cell r="B827" t="str">
            <v>868c03882</v>
          </cell>
        </row>
        <row r="828">
          <cell r="A828" t="str">
            <v>868a2v82z</v>
          </cell>
          <cell r="B828" t="str">
            <v>868c03882</v>
          </cell>
        </row>
        <row r="829">
          <cell r="A829" t="str">
            <v>868a2v83h</v>
          </cell>
          <cell r="B829" t="str">
            <v>868c03882</v>
          </cell>
        </row>
        <row r="830">
          <cell r="A830" t="str">
            <v>868a4da3v</v>
          </cell>
          <cell r="B830" t="str">
            <v>868byyyz1</v>
          </cell>
        </row>
        <row r="831">
          <cell r="A831" t="str">
            <v>868a4db5j</v>
          </cell>
          <cell r="B831" t="str">
            <v>868byyyz1</v>
          </cell>
        </row>
        <row r="832">
          <cell r="A832" t="str">
            <v>868a4dbrz</v>
          </cell>
          <cell r="B832" t="str">
            <v>868byyyz1</v>
          </cell>
        </row>
        <row r="833">
          <cell r="A833" t="str">
            <v>868a2v90k</v>
          </cell>
          <cell r="B833" t="str">
            <v>868bz079f</v>
          </cell>
        </row>
        <row r="834">
          <cell r="A834" t="str">
            <v>868da7c3a</v>
          </cell>
          <cell r="B834" t="str">
            <v>868bz079f</v>
          </cell>
        </row>
        <row r="835">
          <cell r="A835" t="str">
            <v>868da7d5x</v>
          </cell>
          <cell r="B835" t="str">
            <v>868bz079f</v>
          </cell>
        </row>
        <row r="836">
          <cell r="A836" t="str">
            <v>868a2v77w</v>
          </cell>
          <cell r="B836" t="str">
            <v>868a2uy93</v>
          </cell>
        </row>
        <row r="837">
          <cell r="A837" t="str">
            <v>868a2va1m</v>
          </cell>
          <cell r="B837" t="str">
            <v>868a2uy93</v>
          </cell>
        </row>
        <row r="838">
          <cell r="A838" t="str">
            <v>868a2v5t7</v>
          </cell>
          <cell r="B838" t="str">
            <v>868a2uzkq</v>
          </cell>
        </row>
        <row r="839">
          <cell r="A839" t="str">
            <v>868a2v63w</v>
          </cell>
          <cell r="B839" t="str">
            <v>868a2uzkq</v>
          </cell>
        </row>
        <row r="840">
          <cell r="A840" t="str">
            <v>868a2v8bv</v>
          </cell>
          <cell r="B840" t="str">
            <v>868a2uzkq</v>
          </cell>
        </row>
        <row r="841">
          <cell r="A841" t="str">
            <v>868a38mxv</v>
          </cell>
          <cell r="B841" t="str">
            <v>868a2uzkq</v>
          </cell>
        </row>
        <row r="842">
          <cell r="A842" t="str">
            <v>868a2v5qp</v>
          </cell>
          <cell r="B842" t="str">
            <v>868a2v25w</v>
          </cell>
        </row>
        <row r="843">
          <cell r="A843" t="str">
            <v>868a2vbr6</v>
          </cell>
          <cell r="B843" t="str">
            <v>868a2v25w</v>
          </cell>
        </row>
        <row r="844">
          <cell r="A844" t="str">
            <v>868a2vc2x</v>
          </cell>
          <cell r="B844" t="str">
            <v>868a2v25w</v>
          </cell>
        </row>
        <row r="845">
          <cell r="A845" t="str">
            <v>868dp0hpq</v>
          </cell>
          <cell r="B845" t="str">
            <v>868c04kmx</v>
          </cell>
        </row>
        <row r="846">
          <cell r="A846" t="str">
            <v>868dp0k7v</v>
          </cell>
          <cell r="B846" t="str">
            <v>868c04kmx</v>
          </cell>
        </row>
        <row r="847">
          <cell r="A847" t="str">
            <v>868dp0mkv</v>
          </cell>
          <cell r="B847" t="str">
            <v>868c04kmx</v>
          </cell>
        </row>
        <row r="848">
          <cell r="A848" t="str">
            <v>868dp0ng3</v>
          </cell>
          <cell r="B848" t="str">
            <v>868c04kmx</v>
          </cell>
        </row>
        <row r="849">
          <cell r="A849" t="str">
            <v>868dp0p68</v>
          </cell>
          <cell r="B849" t="str">
            <v>868c04kmx</v>
          </cell>
        </row>
        <row r="850">
          <cell r="A850" t="str">
            <v>868dp0pqu</v>
          </cell>
          <cell r="B850" t="str">
            <v>868c04kmx</v>
          </cell>
        </row>
        <row r="851">
          <cell r="A851" t="str">
            <v>868ddun6b</v>
          </cell>
          <cell r="B851" t="str">
            <v>868c0u5nk</v>
          </cell>
        </row>
        <row r="852">
          <cell r="A852" t="str">
            <v>868ddunch</v>
          </cell>
          <cell r="B852" t="str">
            <v>868c0u5nk</v>
          </cell>
        </row>
        <row r="853">
          <cell r="A853" t="str">
            <v>868ddunh0</v>
          </cell>
          <cell r="B853" t="str">
            <v>868c0u5nk</v>
          </cell>
        </row>
        <row r="854">
          <cell r="A854" t="str">
            <v>868ddunjn</v>
          </cell>
          <cell r="B854" t="str">
            <v>868c0u5nk</v>
          </cell>
        </row>
        <row r="855">
          <cell r="A855" t="str">
            <v>868ddunmw</v>
          </cell>
          <cell r="B855" t="str">
            <v>868c0u5nk</v>
          </cell>
        </row>
        <row r="856">
          <cell r="A856" t="str">
            <v>868ddup30</v>
          </cell>
          <cell r="B856" t="str">
            <v>868c0u5nk</v>
          </cell>
        </row>
        <row r="857">
          <cell r="A857" t="str">
            <v>868a37y8g</v>
          </cell>
          <cell r="B857" t="str">
            <v>868c1y56t</v>
          </cell>
        </row>
        <row r="858">
          <cell r="A858" t="str">
            <v>868a37yfg</v>
          </cell>
          <cell r="B858" t="str">
            <v>868c1y56t</v>
          </cell>
        </row>
        <row r="859">
          <cell r="A859" t="str">
            <v>868cca7da</v>
          </cell>
          <cell r="B859" t="str">
            <v>868cca7d1</v>
          </cell>
        </row>
        <row r="860">
          <cell r="A860" t="str">
            <v>868cca7dc</v>
          </cell>
          <cell r="B860" t="str">
            <v>868cca7d1</v>
          </cell>
        </row>
        <row r="861">
          <cell r="A861" t="str">
            <v>868cca7dd</v>
          </cell>
          <cell r="B861" t="str">
            <v>868cca7d1</v>
          </cell>
        </row>
        <row r="862">
          <cell r="A862" t="str">
            <v>868ddud71</v>
          </cell>
          <cell r="B862" t="str">
            <v>868ddj3nt</v>
          </cell>
        </row>
        <row r="863">
          <cell r="A863" t="str">
            <v>868ddud9x</v>
          </cell>
          <cell r="B863" t="str">
            <v>868ddj3nt</v>
          </cell>
        </row>
        <row r="864">
          <cell r="A864" t="str">
            <v>868ddudfn</v>
          </cell>
          <cell r="B864" t="str">
            <v>868ddj3nt</v>
          </cell>
        </row>
        <row r="865">
          <cell r="A865" t="str">
            <v>868ddudm5</v>
          </cell>
          <cell r="B865" t="str">
            <v>868ddj3nt</v>
          </cell>
        </row>
        <row r="866">
          <cell r="A866" t="str">
            <v>868ddudpe</v>
          </cell>
          <cell r="B866" t="str">
            <v>868ddj3nt</v>
          </cell>
        </row>
        <row r="867">
          <cell r="A867" t="str">
            <v>868ddudra</v>
          </cell>
          <cell r="B867" t="str">
            <v>868ddj3nt</v>
          </cell>
        </row>
        <row r="868">
          <cell r="A868" t="str">
            <v>868ddudtm</v>
          </cell>
          <cell r="B868" t="str">
            <v>868ddj3nt</v>
          </cell>
        </row>
        <row r="869">
          <cell r="A869" t="str">
            <v>868dh6wau</v>
          </cell>
          <cell r="B869" t="str">
            <v>868dh6qr4</v>
          </cell>
        </row>
        <row r="870">
          <cell r="A870" t="str">
            <v>868dh6whm</v>
          </cell>
          <cell r="B870" t="str">
            <v>868dh6qr4</v>
          </cell>
        </row>
        <row r="871">
          <cell r="A871" t="str">
            <v>868cca7db</v>
          </cell>
          <cell r="B871" t="str">
            <v>868cca7d1</v>
          </cell>
        </row>
        <row r="872">
          <cell r="A872" t="str">
            <v>868a2v89r</v>
          </cell>
          <cell r="B872" t="str">
            <v>868c03yda</v>
          </cell>
        </row>
        <row r="873">
          <cell r="A873" t="str">
            <v>868a2v8uh</v>
          </cell>
          <cell r="B873" t="str">
            <v>868c03yda</v>
          </cell>
        </row>
        <row r="874">
          <cell r="A874" t="str">
            <v>868a2v938</v>
          </cell>
          <cell r="B874" t="str">
            <v>868c03yda</v>
          </cell>
        </row>
        <row r="875">
          <cell r="A875" t="str">
            <v>868a2vbe3</v>
          </cell>
          <cell r="B875" t="str">
            <v>868c03yda</v>
          </cell>
        </row>
        <row r="876">
          <cell r="A876" t="str">
            <v>868cca7de</v>
          </cell>
          <cell r="B876" t="str">
            <v>868cca7d1</v>
          </cell>
        </row>
        <row r="877">
          <cell r="A877" t="str">
            <v>868byyyz1_M</v>
          </cell>
          <cell r="B877" t="str">
            <v>868byyyz1</v>
          </cell>
        </row>
        <row r="878">
          <cell r="A878" t="str">
            <v>868bz079f_M</v>
          </cell>
          <cell r="B878" t="str">
            <v>868bz079f</v>
          </cell>
        </row>
        <row r="879">
          <cell r="A879" t="str">
            <v>868c03882_M</v>
          </cell>
          <cell r="B879" t="str">
            <v>868c03882</v>
          </cell>
        </row>
        <row r="880">
          <cell r="A880" t="str">
            <v>868a2uy93_M</v>
          </cell>
          <cell r="B880" t="str">
            <v>868a2uy93</v>
          </cell>
        </row>
        <row r="881">
          <cell r="A881" t="str">
            <v>868a2uzkq_M</v>
          </cell>
          <cell r="B881" t="str">
            <v>868a2uzkq</v>
          </cell>
        </row>
        <row r="882">
          <cell r="A882" t="str">
            <v>868a2v25w_M</v>
          </cell>
          <cell r="B882" t="str">
            <v>868a2v25w</v>
          </cell>
        </row>
        <row r="883">
          <cell r="A883" t="str">
            <v>868cca7d1_M</v>
          </cell>
          <cell r="B883" t="str">
            <v>868cca7d1</v>
          </cell>
        </row>
        <row r="884">
          <cell r="A884" t="str">
            <v>868c03yda_M</v>
          </cell>
          <cell r="B884" t="str">
            <v>868c03yda</v>
          </cell>
        </row>
        <row r="885">
          <cell r="A885" t="str">
            <v>868b466gk_M</v>
          </cell>
          <cell r="B885" t="str">
            <v>868b466gk</v>
          </cell>
        </row>
        <row r="886">
          <cell r="A886" t="str">
            <v>868c04kmx_M</v>
          </cell>
          <cell r="B886" t="str">
            <v>868c04kmx</v>
          </cell>
        </row>
        <row r="887">
          <cell r="A887" t="str">
            <v>868c1y56t_M</v>
          </cell>
          <cell r="B887" t="str">
            <v>868c1y56t</v>
          </cell>
        </row>
        <row r="888">
          <cell r="A888" t="str">
            <v>868dh6qr4_M</v>
          </cell>
          <cell r="B888" t="str">
            <v>868dh6qr4</v>
          </cell>
        </row>
        <row r="889">
          <cell r="A889" t="str">
            <v>868c0u5nk_M</v>
          </cell>
          <cell r="B889" t="str">
            <v>868c0u5nk</v>
          </cell>
        </row>
        <row r="890">
          <cell r="A890" t="str">
            <v>868ddj3nt_M</v>
          </cell>
          <cell r="B890" t="str">
            <v>868ddj3nt</v>
          </cell>
        </row>
        <row r="891">
          <cell r="A891" t="str">
            <v>868bytq3p</v>
          </cell>
          <cell r="B891" t="str">
            <v>868byrubk</v>
          </cell>
        </row>
        <row r="892">
          <cell r="A892" t="str">
            <v>868a2v5wq</v>
          </cell>
          <cell r="B892" t="str">
            <v>868byrubk</v>
          </cell>
        </row>
        <row r="893">
          <cell r="A893" t="str">
            <v>868a47d04</v>
          </cell>
          <cell r="B893" t="str">
            <v>868byybuu</v>
          </cell>
        </row>
        <row r="894">
          <cell r="A894" t="str">
            <v>868c1rcht</v>
          </cell>
          <cell r="B894" t="str">
            <v>868a2v6qh</v>
          </cell>
        </row>
        <row r="895">
          <cell r="A895" t="str">
            <v>868dvnh86</v>
          </cell>
          <cell r="B895" t="str">
            <v>868byybuu</v>
          </cell>
        </row>
        <row r="896">
          <cell r="A896" t="str">
            <v>868e27f0v</v>
          </cell>
          <cell r="B896" t="str">
            <v>868byrubk</v>
          </cell>
        </row>
        <row r="897">
          <cell r="A897" t="str">
            <v>868dj40g8</v>
          </cell>
          <cell r="B897" t="str">
            <v>868byrubk</v>
          </cell>
        </row>
        <row r="898">
          <cell r="A898" t="str">
            <v>868dj40mr</v>
          </cell>
          <cell r="B898" t="str">
            <v>868byrubk</v>
          </cell>
        </row>
        <row r="899">
          <cell r="A899" t="str">
            <v>868dj4crv</v>
          </cell>
          <cell r="B899" t="str">
            <v>868byrubk</v>
          </cell>
        </row>
        <row r="900">
          <cell r="A900" t="str">
            <v>868drmdc6</v>
          </cell>
          <cell r="B900" t="str">
            <v>868byrubk</v>
          </cell>
        </row>
        <row r="901">
          <cell r="A901" t="str">
            <v>868drmdmw</v>
          </cell>
          <cell r="B901" t="str">
            <v>868byrubk</v>
          </cell>
        </row>
        <row r="902">
          <cell r="A902" t="str">
            <v>868drmdwf</v>
          </cell>
          <cell r="B902" t="str">
            <v>868byrubk</v>
          </cell>
        </row>
        <row r="903">
          <cell r="A903" t="str">
            <v>868drmezr</v>
          </cell>
          <cell r="B903" t="str">
            <v>868byrubk</v>
          </cell>
        </row>
        <row r="904">
          <cell r="A904" t="str">
            <v>868dj3w7w</v>
          </cell>
          <cell r="B904" t="str">
            <v>868byrubk</v>
          </cell>
        </row>
        <row r="905">
          <cell r="A905" t="str">
            <v>868dj40zj</v>
          </cell>
          <cell r="B905" t="str">
            <v>868byrubk</v>
          </cell>
        </row>
        <row r="906">
          <cell r="A906" t="str">
            <v>868dj40rx</v>
          </cell>
          <cell r="B906" t="str">
            <v>868byrubk</v>
          </cell>
        </row>
        <row r="907">
          <cell r="A907" t="str">
            <v>868drmepq</v>
          </cell>
          <cell r="B907" t="str">
            <v>868byrubk</v>
          </cell>
        </row>
        <row r="908">
          <cell r="A908" t="str">
            <v>868a2v6uu</v>
          </cell>
          <cell r="B908" t="str">
            <v>868byrubk</v>
          </cell>
        </row>
        <row r="909">
          <cell r="A909" t="str">
            <v>868dj3w3u</v>
          </cell>
          <cell r="B909" t="str">
            <v>868byrubk</v>
          </cell>
        </row>
        <row r="910">
          <cell r="A910" t="str">
            <v>868dj3wn6</v>
          </cell>
          <cell r="B910" t="str">
            <v>868byrubk</v>
          </cell>
        </row>
        <row r="911">
          <cell r="A911" t="str">
            <v>868dt1axy</v>
          </cell>
          <cell r="B911" t="str">
            <v>868byrubk</v>
          </cell>
        </row>
        <row r="912">
          <cell r="A912" t="str">
            <v>868dt1bdt</v>
          </cell>
          <cell r="B912" t="str">
            <v>868byrubk</v>
          </cell>
        </row>
        <row r="913">
          <cell r="A913" t="str">
            <v>868dt1brr</v>
          </cell>
          <cell r="B913" t="str">
            <v>868byrubk</v>
          </cell>
        </row>
        <row r="914">
          <cell r="A914" t="str">
            <v>868dt1ccj</v>
          </cell>
          <cell r="B914" t="str">
            <v>868byrubk</v>
          </cell>
        </row>
        <row r="915">
          <cell r="A915" t="str">
            <v>868dt1cwe</v>
          </cell>
          <cell r="B915" t="str">
            <v>868byrubk</v>
          </cell>
        </row>
        <row r="916">
          <cell r="A916" t="str">
            <v>868byu5ey</v>
          </cell>
          <cell r="B916" t="str">
            <v>868byrubk</v>
          </cell>
        </row>
        <row r="917">
          <cell r="A917" t="str">
            <v>868dj41jw</v>
          </cell>
          <cell r="B917" t="str">
            <v>868byrubk</v>
          </cell>
        </row>
        <row r="918">
          <cell r="A918" t="str">
            <v>868dj42gm</v>
          </cell>
          <cell r="B918" t="str">
            <v>868byrubk</v>
          </cell>
        </row>
        <row r="919">
          <cell r="A919" t="str">
            <v>868dj42p9</v>
          </cell>
          <cell r="B919" t="str">
            <v>868byrubk</v>
          </cell>
        </row>
        <row r="920">
          <cell r="A920" t="str">
            <v>868dj42ym</v>
          </cell>
          <cell r="B920" t="str">
            <v>868byrubk</v>
          </cell>
        </row>
        <row r="921">
          <cell r="A921" t="str">
            <v>868dj4367</v>
          </cell>
          <cell r="B921" t="str">
            <v>868byrubk</v>
          </cell>
        </row>
        <row r="922">
          <cell r="A922" t="str">
            <v>868dj45z4</v>
          </cell>
          <cell r="B922" t="str">
            <v>868byrubk</v>
          </cell>
        </row>
        <row r="923">
          <cell r="A923" t="str">
            <v>868dj468a</v>
          </cell>
          <cell r="B923" t="str">
            <v>868byrubk</v>
          </cell>
        </row>
        <row r="924">
          <cell r="A924" t="str">
            <v>868dj46b1</v>
          </cell>
          <cell r="B924" t="str">
            <v>868byrubk</v>
          </cell>
        </row>
        <row r="925">
          <cell r="A925" t="str">
            <v>868dj46fn</v>
          </cell>
          <cell r="B925" t="str">
            <v>868byrubk</v>
          </cell>
        </row>
        <row r="926">
          <cell r="A926" t="str">
            <v>868dj46nc</v>
          </cell>
          <cell r="B926" t="str">
            <v>868byrubk</v>
          </cell>
        </row>
        <row r="927">
          <cell r="A927" t="str">
            <v>868dj46u0</v>
          </cell>
          <cell r="B927" t="str">
            <v>868byrubk</v>
          </cell>
        </row>
        <row r="928">
          <cell r="A928" t="str">
            <v>868dj41dx</v>
          </cell>
          <cell r="B928" t="str">
            <v>868byrubk</v>
          </cell>
        </row>
        <row r="929">
          <cell r="A929" t="str">
            <v>868a482h5</v>
          </cell>
          <cell r="B929" t="str">
            <v>868byybuu</v>
          </cell>
        </row>
        <row r="930">
          <cell r="A930" t="str">
            <v>868e1b0n8</v>
          </cell>
          <cell r="B930" t="str">
            <v>868byybuu</v>
          </cell>
        </row>
        <row r="931">
          <cell r="A931" t="str">
            <v>868a2v7z8</v>
          </cell>
          <cell r="B931" t="str">
            <v>868a2v6qh</v>
          </cell>
        </row>
        <row r="932">
          <cell r="A932" t="str">
            <v>868a2v8tw</v>
          </cell>
          <cell r="B932" t="str">
            <v>868a2v6qh</v>
          </cell>
        </row>
        <row r="933">
          <cell r="A933" t="str">
            <v>868a2vbct</v>
          </cell>
          <cell r="B933" t="str">
            <v>868a2v6qh</v>
          </cell>
        </row>
        <row r="934">
          <cell r="A934" t="str">
            <v>868dj412k</v>
          </cell>
          <cell r="B934" t="str">
            <v>868byrubk</v>
          </cell>
        </row>
        <row r="935">
          <cell r="A935" t="str">
            <v>868dj4165</v>
          </cell>
          <cell r="B935" t="str">
            <v>868byrubk</v>
          </cell>
        </row>
        <row r="936">
          <cell r="A936" t="str">
            <v>868a2v8au</v>
          </cell>
          <cell r="B936" t="str">
            <v>868c054zk</v>
          </cell>
        </row>
        <row r="937">
          <cell r="A937" t="str">
            <v>868a47kpr</v>
          </cell>
          <cell r="B937" t="str">
            <v>868byybuu</v>
          </cell>
        </row>
        <row r="938">
          <cell r="A938" t="str">
            <v>868a47z89</v>
          </cell>
          <cell r="B938" t="str">
            <v>868byybuu</v>
          </cell>
        </row>
        <row r="939">
          <cell r="A939" t="str">
            <v>868a480vg</v>
          </cell>
          <cell r="B939" t="str">
            <v>868byybuu</v>
          </cell>
        </row>
        <row r="940">
          <cell r="A940" t="str">
            <v>868a481xa</v>
          </cell>
          <cell r="B940" t="str">
            <v>868byybuu</v>
          </cell>
        </row>
        <row r="941">
          <cell r="A941" t="str">
            <v>868e1b0kq</v>
          </cell>
          <cell r="B941" t="str">
            <v>868byybuu</v>
          </cell>
        </row>
        <row r="942">
          <cell r="A942" t="str">
            <v>868byybuu_M</v>
          </cell>
          <cell r="B942" t="str">
            <v>868byybuu</v>
          </cell>
        </row>
        <row r="943">
          <cell r="A943" t="str">
            <v>868a2v6qh_M</v>
          </cell>
          <cell r="B943" t="str">
            <v>868a2v6qh</v>
          </cell>
        </row>
        <row r="944">
          <cell r="A944" t="str">
            <v>868byrubk_M</v>
          </cell>
          <cell r="B944" t="str">
            <v>868byrubk</v>
          </cell>
        </row>
        <row r="945">
          <cell r="A945" t="str">
            <v>868c054zk_M</v>
          </cell>
          <cell r="B945" t="str">
            <v>868c054zk</v>
          </cell>
        </row>
        <row r="946">
          <cell r="A946" t="str">
            <v>868decfxe</v>
          </cell>
          <cell r="B946" t="str">
            <v>868decc09</v>
          </cell>
        </row>
        <row r="947">
          <cell r="A947" t="str">
            <v>868decgh2</v>
          </cell>
          <cell r="B947" t="str">
            <v>868decc09</v>
          </cell>
        </row>
        <row r="948">
          <cell r="A948" t="str">
            <v>868a2v7hz</v>
          </cell>
          <cell r="B948" t="str">
            <v>868byrptd</v>
          </cell>
        </row>
        <row r="949">
          <cell r="A949" t="str">
            <v>868a2v9f9</v>
          </cell>
          <cell r="B949" t="str">
            <v>868byrptd</v>
          </cell>
        </row>
        <row r="950">
          <cell r="A950" t="str">
            <v>868a2v5t2</v>
          </cell>
          <cell r="B950" t="str">
            <v>868c01t4m</v>
          </cell>
        </row>
        <row r="951">
          <cell r="A951" t="str">
            <v>868a2v6dd</v>
          </cell>
          <cell r="B951" t="str">
            <v>868c01t4m</v>
          </cell>
        </row>
        <row r="952">
          <cell r="A952" t="str">
            <v>868a2v8mw</v>
          </cell>
          <cell r="B952" t="str">
            <v>868c01t4m</v>
          </cell>
        </row>
        <row r="953">
          <cell r="A953" t="str">
            <v>868a2v92g</v>
          </cell>
          <cell r="B953" t="str">
            <v>868c01t4m</v>
          </cell>
        </row>
        <row r="954">
          <cell r="A954" t="str">
            <v>868a2v9tv</v>
          </cell>
          <cell r="B954" t="str">
            <v>868c01t4m</v>
          </cell>
        </row>
        <row r="955">
          <cell r="A955" t="str">
            <v>868drhtzz</v>
          </cell>
          <cell r="B955" t="str">
            <v>868c01t4m</v>
          </cell>
        </row>
        <row r="956">
          <cell r="A956" t="str">
            <v>868ddug1y</v>
          </cell>
          <cell r="B956" t="str">
            <v>868c0tw8v</v>
          </cell>
        </row>
        <row r="957">
          <cell r="A957" t="str">
            <v>868dh6u07</v>
          </cell>
          <cell r="B957" t="str">
            <v>868dh6qbv</v>
          </cell>
        </row>
        <row r="958">
          <cell r="A958" t="str">
            <v>868dh6u2u</v>
          </cell>
          <cell r="B958" t="str">
            <v>868dh6qbv</v>
          </cell>
        </row>
        <row r="959">
          <cell r="A959" t="str">
            <v>868dhftz7</v>
          </cell>
          <cell r="B959" t="str">
            <v>868dh6qtg</v>
          </cell>
        </row>
        <row r="960">
          <cell r="A960" t="str">
            <v>868dhfu65</v>
          </cell>
          <cell r="B960" t="str">
            <v>868dh6qtg</v>
          </cell>
        </row>
        <row r="961">
          <cell r="A961" t="str">
            <v>868dhfv7n</v>
          </cell>
          <cell r="B961" t="str">
            <v>868dh6qtg</v>
          </cell>
        </row>
        <row r="962">
          <cell r="A962" t="str">
            <v>868dhfveq</v>
          </cell>
          <cell r="B962" t="str">
            <v>868dh6qtg</v>
          </cell>
        </row>
        <row r="963">
          <cell r="A963" t="str">
            <v>868dhfvkh</v>
          </cell>
          <cell r="B963" t="str">
            <v>868dh6qtg</v>
          </cell>
        </row>
        <row r="964">
          <cell r="A964" t="str">
            <v>868dhfvpq</v>
          </cell>
          <cell r="B964" t="str">
            <v>868dh6qtg</v>
          </cell>
        </row>
        <row r="965">
          <cell r="A965" t="str">
            <v>868dhfvvr</v>
          </cell>
          <cell r="B965" t="str">
            <v>868dh6qtg</v>
          </cell>
        </row>
        <row r="966">
          <cell r="A966" t="str">
            <v>868decc09_M</v>
          </cell>
          <cell r="B966" t="str">
            <v>868decc09</v>
          </cell>
        </row>
        <row r="967">
          <cell r="A967" t="str">
            <v>868acmhk9_M</v>
          </cell>
          <cell r="B967" t="str">
            <v>868acmhk9</v>
          </cell>
        </row>
        <row r="968">
          <cell r="A968" t="str">
            <v>868b45fyx_M</v>
          </cell>
          <cell r="B968" t="str">
            <v>868b45fyx</v>
          </cell>
        </row>
        <row r="969">
          <cell r="A969" t="str">
            <v>868c01t4m_M</v>
          </cell>
          <cell r="B969" t="str">
            <v>868c01t4m</v>
          </cell>
        </row>
        <row r="970">
          <cell r="A970" t="str">
            <v>868dh6qbv_M</v>
          </cell>
          <cell r="B970" t="str">
            <v>868dh6qbv</v>
          </cell>
        </row>
        <row r="971">
          <cell r="A971" t="str">
            <v>868dh6qtg_M</v>
          </cell>
          <cell r="B971" t="str">
            <v>868dh6qtg</v>
          </cell>
        </row>
        <row r="972">
          <cell r="A972" t="str">
            <v>868byrptd_M</v>
          </cell>
          <cell r="B972" t="str">
            <v>868byrptd</v>
          </cell>
        </row>
        <row r="973">
          <cell r="A973" t="str">
            <v>868c0tw8v_M</v>
          </cell>
          <cell r="B973" t="str">
            <v>868c0tw8v</v>
          </cell>
        </row>
        <row r="974">
          <cell r="A974" t="str">
            <v>868c05052</v>
          </cell>
          <cell r="B974" t="str">
            <v>868a2v67p</v>
          </cell>
        </row>
        <row r="975">
          <cell r="A975" t="str">
            <v>868c051gq</v>
          </cell>
          <cell r="B975" t="str">
            <v>868a2v67p</v>
          </cell>
        </row>
        <row r="976">
          <cell r="A976" t="str">
            <v>868c052bp</v>
          </cell>
          <cell r="B976" t="str">
            <v>868a2v67p</v>
          </cell>
        </row>
        <row r="977">
          <cell r="A977" t="str">
            <v>868c0532w</v>
          </cell>
          <cell r="B977" t="str">
            <v>868a2v67p</v>
          </cell>
        </row>
        <row r="978">
          <cell r="A978" t="str">
            <v>868c053k3</v>
          </cell>
          <cell r="B978" t="str">
            <v>868a2v67p</v>
          </cell>
        </row>
        <row r="979">
          <cell r="A979" t="str">
            <v>868c05404</v>
          </cell>
          <cell r="B979" t="str">
            <v>868a2v67p</v>
          </cell>
        </row>
        <row r="980">
          <cell r="A980" t="str">
            <v>868c054mr</v>
          </cell>
          <cell r="B980" t="str">
            <v>868a2v67p</v>
          </cell>
        </row>
        <row r="981">
          <cell r="A981" t="str">
            <v>868c0553q</v>
          </cell>
          <cell r="B981" t="str">
            <v>868a2v67p</v>
          </cell>
        </row>
        <row r="982">
          <cell r="A982" t="str">
            <v>868c055e4</v>
          </cell>
          <cell r="B982" t="str">
            <v>868a2v67p</v>
          </cell>
        </row>
        <row r="983">
          <cell r="A983" t="str">
            <v>868a2v76f</v>
          </cell>
          <cell r="B983" t="str">
            <v>868c01kzg</v>
          </cell>
        </row>
        <row r="984">
          <cell r="A984" t="str">
            <v>868a2v9bp</v>
          </cell>
          <cell r="B984" t="str">
            <v>868c01kzg</v>
          </cell>
        </row>
        <row r="985">
          <cell r="A985" t="str">
            <v>868a2v9vq</v>
          </cell>
          <cell r="B985" t="str">
            <v>868c01kzg</v>
          </cell>
        </row>
        <row r="986">
          <cell r="A986" t="str">
            <v>868c1rhqz</v>
          </cell>
          <cell r="B986" t="str">
            <v>868c1rhqk</v>
          </cell>
        </row>
        <row r="987">
          <cell r="A987" t="str">
            <v>868ccaad7</v>
          </cell>
          <cell r="B987" t="str">
            <v>868ccaacz</v>
          </cell>
        </row>
        <row r="988">
          <cell r="A988" t="str">
            <v>868ccaad8</v>
          </cell>
          <cell r="B988" t="str">
            <v>868ccaacz</v>
          </cell>
        </row>
        <row r="989">
          <cell r="A989" t="str">
            <v>868ccaad9</v>
          </cell>
          <cell r="B989" t="str">
            <v>868ccaacz</v>
          </cell>
        </row>
        <row r="990">
          <cell r="A990" t="str">
            <v>868ccaada</v>
          </cell>
          <cell r="B990" t="str">
            <v>868ccaacz</v>
          </cell>
        </row>
        <row r="991">
          <cell r="A991" t="str">
            <v>868dzp4bz</v>
          </cell>
          <cell r="B991" t="str">
            <v>868ccaacz</v>
          </cell>
        </row>
        <row r="992">
          <cell r="A992" t="str">
            <v>868dzp4c0</v>
          </cell>
          <cell r="B992" t="str">
            <v>868ccaacz</v>
          </cell>
        </row>
        <row r="993">
          <cell r="A993" t="str">
            <v>868dzp4c1</v>
          </cell>
          <cell r="B993" t="str">
            <v>868ccaacz</v>
          </cell>
        </row>
        <row r="994">
          <cell r="A994" t="str">
            <v>868dzp4c2</v>
          </cell>
          <cell r="B994" t="str">
            <v>868ccaacz</v>
          </cell>
        </row>
        <row r="995">
          <cell r="A995" t="str">
            <v>868dzp4bq</v>
          </cell>
          <cell r="B995" t="str">
            <v>868ccaacz</v>
          </cell>
        </row>
        <row r="996">
          <cell r="A996" t="str">
            <v>868c1rt38</v>
          </cell>
          <cell r="B996" t="str">
            <v>868c1rhqk</v>
          </cell>
        </row>
        <row r="997">
          <cell r="A997" t="str">
            <v>868c1rhqx</v>
          </cell>
          <cell r="B997" t="str">
            <v>868c1rhqk</v>
          </cell>
        </row>
        <row r="998">
          <cell r="A998" t="str">
            <v>868c1rhqy</v>
          </cell>
          <cell r="B998" t="str">
            <v>868c1rhqk</v>
          </cell>
        </row>
        <row r="999">
          <cell r="A999" t="str">
            <v>868a2vbb3</v>
          </cell>
          <cell r="B999" t="str">
            <v>868c0f7ea</v>
          </cell>
        </row>
        <row r="1000">
          <cell r="A1000" t="str">
            <v>868a2uwf7_M</v>
          </cell>
          <cell r="B1000" t="str">
            <v>868a2uwf7</v>
          </cell>
        </row>
        <row r="1001">
          <cell r="A1001" t="str">
            <v>868c0f7ea_M</v>
          </cell>
          <cell r="B1001" t="str">
            <v>868c0f7ea</v>
          </cell>
        </row>
        <row r="1002">
          <cell r="A1002" t="str">
            <v>868c1rhqk_M</v>
          </cell>
          <cell r="B1002" t="str">
            <v>868c1rhqk</v>
          </cell>
        </row>
        <row r="1003">
          <cell r="A1003" t="str">
            <v>868ccaacz_M</v>
          </cell>
          <cell r="B1003" t="str">
            <v>868ccaacz</v>
          </cell>
        </row>
        <row r="1004">
          <cell r="A1004" t="str">
            <v>868a2v67p_M</v>
          </cell>
          <cell r="B1004" t="str">
            <v>868a2v67p</v>
          </cell>
        </row>
        <row r="1005">
          <cell r="A1005" t="str">
            <v>868c01kzg_M</v>
          </cell>
          <cell r="B1005" t="str">
            <v>868c01kzg</v>
          </cell>
        </row>
        <row r="1006">
          <cell r="A1006" t="str">
            <v>868a2v665</v>
          </cell>
          <cell r="B1006" t="str">
            <v>868cktqar</v>
          </cell>
        </row>
        <row r="1007">
          <cell r="A1007" t="str">
            <v>868a2v7kb</v>
          </cell>
          <cell r="B1007" t="str">
            <v>868cktqar</v>
          </cell>
        </row>
        <row r="1008">
          <cell r="A1008" t="str">
            <v>868a2v7xm</v>
          </cell>
          <cell r="B1008" t="str">
            <v>868cktqar</v>
          </cell>
        </row>
        <row r="1009">
          <cell r="A1009" t="str">
            <v>868a2va26</v>
          </cell>
          <cell r="B1009" t="str">
            <v>868cktqar</v>
          </cell>
        </row>
        <row r="1010">
          <cell r="A1010" t="str">
            <v>868a2var3</v>
          </cell>
          <cell r="B1010" t="str">
            <v>868cktqar</v>
          </cell>
        </row>
        <row r="1011">
          <cell r="A1011" t="str">
            <v>868b463hf</v>
          </cell>
          <cell r="B1011" t="str">
            <v>868c21ynv</v>
          </cell>
        </row>
        <row r="1012">
          <cell r="A1012" t="str">
            <v>868b4646r</v>
          </cell>
          <cell r="B1012" t="str">
            <v>868c21ynv</v>
          </cell>
        </row>
        <row r="1013">
          <cell r="A1013" t="str">
            <v>868b464ma</v>
          </cell>
          <cell r="B1013" t="str">
            <v>868c21ynv</v>
          </cell>
        </row>
        <row r="1014">
          <cell r="A1014" t="str">
            <v>868b46519</v>
          </cell>
          <cell r="B1014" t="str">
            <v>868c21ynv</v>
          </cell>
        </row>
        <row r="1015">
          <cell r="A1015" t="str">
            <v>868a2v7h9</v>
          </cell>
          <cell r="B1015" t="str">
            <v>868a2uze7</v>
          </cell>
        </row>
        <row r="1016">
          <cell r="A1016" t="str">
            <v>868c04wwr</v>
          </cell>
          <cell r="B1016" t="str">
            <v>868a2v9g6</v>
          </cell>
        </row>
        <row r="1017">
          <cell r="A1017" t="str">
            <v>868dpxw88</v>
          </cell>
          <cell r="B1017" t="str">
            <v>868a2v9g6</v>
          </cell>
        </row>
        <row r="1018">
          <cell r="A1018" t="str">
            <v>868dpxzx5</v>
          </cell>
          <cell r="B1018" t="str">
            <v>868a2v9g6</v>
          </cell>
        </row>
        <row r="1019">
          <cell r="A1019" t="str">
            <v>868dpy0h4</v>
          </cell>
          <cell r="B1019" t="str">
            <v>868a2v9g6</v>
          </cell>
        </row>
        <row r="1020">
          <cell r="A1020" t="str">
            <v>868a2v77a</v>
          </cell>
          <cell r="B1020" t="str">
            <v>868c01fzy</v>
          </cell>
        </row>
        <row r="1021">
          <cell r="A1021" t="str">
            <v>868a2vave</v>
          </cell>
          <cell r="B1021" t="str">
            <v>868c01fzy</v>
          </cell>
        </row>
        <row r="1022">
          <cell r="A1022" t="str">
            <v>868dray8w</v>
          </cell>
          <cell r="B1022" t="str">
            <v>868c01fzy</v>
          </cell>
        </row>
        <row r="1023">
          <cell r="A1023" t="str">
            <v>868a2v861</v>
          </cell>
          <cell r="B1023" t="str">
            <v>868c0eza6</v>
          </cell>
        </row>
        <row r="1024">
          <cell r="A1024" t="str">
            <v>868a2v8ft</v>
          </cell>
          <cell r="B1024" t="str">
            <v>868c0eza6</v>
          </cell>
        </row>
        <row r="1025">
          <cell r="A1025" t="str">
            <v>868a2v9ja</v>
          </cell>
          <cell r="B1025" t="str">
            <v>868c0eza6</v>
          </cell>
        </row>
        <row r="1026">
          <cell r="A1026" t="str">
            <v>868a2vbxm</v>
          </cell>
          <cell r="B1026" t="str">
            <v>868c0tqp1</v>
          </cell>
        </row>
        <row r="1027">
          <cell r="A1027" t="str">
            <v>868ddnzqk</v>
          </cell>
          <cell r="B1027" t="str">
            <v>868c0tu34</v>
          </cell>
        </row>
        <row r="1028">
          <cell r="A1028" t="str">
            <v>868ddp2yr</v>
          </cell>
          <cell r="B1028" t="str">
            <v>868c0tu34</v>
          </cell>
        </row>
        <row r="1029">
          <cell r="A1029" t="str">
            <v>868ddp392</v>
          </cell>
          <cell r="B1029" t="str">
            <v>868c0tu34</v>
          </cell>
        </row>
        <row r="1030">
          <cell r="A1030" t="str">
            <v>868ddp3pe</v>
          </cell>
          <cell r="B1030" t="str">
            <v>868c0tu34</v>
          </cell>
        </row>
        <row r="1031">
          <cell r="A1031" t="str">
            <v>868ddp3tj</v>
          </cell>
          <cell r="B1031" t="str">
            <v>868c0tu34</v>
          </cell>
        </row>
        <row r="1032">
          <cell r="A1032" t="str">
            <v>868ddp3yk</v>
          </cell>
          <cell r="B1032" t="str">
            <v>868c0tu34</v>
          </cell>
        </row>
        <row r="1033">
          <cell r="A1033" t="str">
            <v>868ddp48n</v>
          </cell>
          <cell r="B1033" t="str">
            <v>868c0tu34</v>
          </cell>
        </row>
        <row r="1034">
          <cell r="A1034" t="str">
            <v>868ddp4an</v>
          </cell>
          <cell r="B1034" t="str">
            <v>868c0tu34</v>
          </cell>
        </row>
        <row r="1035">
          <cell r="A1035" t="str">
            <v>868ddp4j9</v>
          </cell>
          <cell r="B1035" t="str">
            <v>868c0tu34</v>
          </cell>
        </row>
        <row r="1036">
          <cell r="A1036" t="str">
            <v>868ddp4nt</v>
          </cell>
          <cell r="B1036" t="str">
            <v>868c0tu34</v>
          </cell>
        </row>
        <row r="1037">
          <cell r="A1037" t="str">
            <v>868c1wzcv</v>
          </cell>
          <cell r="B1037" t="str">
            <v>868c1wy6n</v>
          </cell>
        </row>
        <row r="1038">
          <cell r="A1038" t="str">
            <v>868c1wzt8</v>
          </cell>
          <cell r="B1038" t="str">
            <v>868c1wy6n</v>
          </cell>
        </row>
        <row r="1039">
          <cell r="A1039" t="str">
            <v>868a36rjp</v>
          </cell>
          <cell r="B1039" t="str">
            <v>868c1wydk</v>
          </cell>
        </row>
        <row r="1040">
          <cell r="A1040" t="str">
            <v>868a36xx0</v>
          </cell>
          <cell r="B1040" t="str">
            <v>868c1wydk</v>
          </cell>
        </row>
        <row r="1041">
          <cell r="A1041" t="str">
            <v>868c0504v</v>
          </cell>
          <cell r="B1041" t="str">
            <v>868cktqar</v>
          </cell>
        </row>
        <row r="1042">
          <cell r="A1042" t="str">
            <v>868cktqar_M</v>
          </cell>
          <cell r="B1042" t="str">
            <v>868cktqar</v>
          </cell>
        </row>
        <row r="1043">
          <cell r="A1043" t="str">
            <v>868c21ynv_M</v>
          </cell>
          <cell r="B1043" t="str">
            <v>868c21ynv</v>
          </cell>
        </row>
        <row r="1044">
          <cell r="A1044" t="str">
            <v>868c1wy6n_M</v>
          </cell>
          <cell r="B1044" t="str">
            <v>868c1wy6n</v>
          </cell>
        </row>
        <row r="1045">
          <cell r="A1045" t="str">
            <v>868c1wydk_M</v>
          </cell>
          <cell r="B1045" t="str">
            <v>868c1wydk</v>
          </cell>
        </row>
        <row r="1046">
          <cell r="A1046" t="str">
            <v>868a2uze7_M</v>
          </cell>
          <cell r="B1046" t="str">
            <v>868a2uze7</v>
          </cell>
        </row>
        <row r="1047">
          <cell r="A1047" t="str">
            <v>868a2v9g6_M</v>
          </cell>
          <cell r="B1047" t="str">
            <v>868a2v9g6</v>
          </cell>
        </row>
        <row r="1048">
          <cell r="A1048" t="str">
            <v>868c01fzy_M</v>
          </cell>
          <cell r="B1048" t="str">
            <v>868c01fzy</v>
          </cell>
        </row>
        <row r="1049">
          <cell r="A1049" t="str">
            <v>868c1x2u7_M</v>
          </cell>
          <cell r="B1049" t="str">
            <v>868c1x2u7</v>
          </cell>
        </row>
        <row r="1050">
          <cell r="A1050" t="str">
            <v>868c0eza6_M</v>
          </cell>
          <cell r="B1050" t="str">
            <v>868c0eza6</v>
          </cell>
        </row>
        <row r="1051">
          <cell r="A1051" t="str">
            <v>868c0tqp1_M</v>
          </cell>
          <cell r="B1051" t="str">
            <v>868c0tqp1</v>
          </cell>
        </row>
        <row r="1052">
          <cell r="A1052" t="str">
            <v>868c0tu34_M</v>
          </cell>
          <cell r="B1052" t="str">
            <v>868c0tu34</v>
          </cell>
        </row>
        <row r="1053">
          <cell r="A1053" t="str">
            <v>868a2v784</v>
          </cell>
          <cell r="B1053" t="str">
            <v>868c033tx</v>
          </cell>
        </row>
        <row r="1054">
          <cell r="A1054" t="str">
            <v>868a2va09</v>
          </cell>
          <cell r="B1054" t="str">
            <v>868c033tx</v>
          </cell>
        </row>
        <row r="1055">
          <cell r="A1055" t="str">
            <v>868a2v8pv</v>
          </cell>
          <cell r="B1055" t="str">
            <v>868c0428w</v>
          </cell>
        </row>
        <row r="1056">
          <cell r="A1056" t="str">
            <v>868a2v9z7</v>
          </cell>
          <cell r="B1056" t="str">
            <v>868c0428w</v>
          </cell>
        </row>
        <row r="1057">
          <cell r="A1057" t="str">
            <v>868a2vb7b</v>
          </cell>
          <cell r="B1057" t="str">
            <v>868c0428w</v>
          </cell>
        </row>
        <row r="1058">
          <cell r="A1058" t="str">
            <v>868a2v8ej</v>
          </cell>
          <cell r="B1058" t="str">
            <v>868c033tx</v>
          </cell>
        </row>
        <row r="1059">
          <cell r="A1059" t="str">
            <v>868a2v8xc</v>
          </cell>
          <cell r="B1059" t="str">
            <v>868c033tx</v>
          </cell>
        </row>
        <row r="1060">
          <cell r="A1060" t="str">
            <v>868a2v9ua</v>
          </cell>
          <cell r="B1060" t="str">
            <v>868c033tx</v>
          </cell>
        </row>
        <row r="1061">
          <cell r="A1061" t="str">
            <v>868c395md</v>
          </cell>
          <cell r="B1061" t="str">
            <v>868c394z2</v>
          </cell>
        </row>
        <row r="1062">
          <cell r="A1062" t="str">
            <v>868d47dyh</v>
          </cell>
          <cell r="B1062" t="str">
            <v>868c394z2</v>
          </cell>
        </row>
        <row r="1063">
          <cell r="A1063" t="str">
            <v>868d7g8pk</v>
          </cell>
          <cell r="B1063" t="str">
            <v>868c394z2</v>
          </cell>
        </row>
        <row r="1064">
          <cell r="A1064" t="str">
            <v>868a2v5tc</v>
          </cell>
          <cell r="B1064" t="str">
            <v>868byurfn</v>
          </cell>
        </row>
        <row r="1065">
          <cell r="A1065" t="str">
            <v>868a2v5wf</v>
          </cell>
          <cell r="B1065" t="str">
            <v>868byurfn</v>
          </cell>
        </row>
        <row r="1066">
          <cell r="A1066" t="str">
            <v>868a2v6ee</v>
          </cell>
          <cell r="B1066" t="str">
            <v>868byurfn</v>
          </cell>
        </row>
        <row r="1067">
          <cell r="A1067" t="str">
            <v>868a2v6tg</v>
          </cell>
          <cell r="B1067" t="str">
            <v>868byurfn</v>
          </cell>
        </row>
        <row r="1068">
          <cell r="A1068" t="str">
            <v>868a2v6un</v>
          </cell>
          <cell r="B1068" t="str">
            <v>868byurfn</v>
          </cell>
        </row>
        <row r="1069">
          <cell r="A1069" t="str">
            <v>868a2v6xr</v>
          </cell>
          <cell r="B1069" t="str">
            <v>868byurfn</v>
          </cell>
        </row>
        <row r="1070">
          <cell r="A1070" t="str">
            <v>868a2v73z</v>
          </cell>
          <cell r="B1070" t="str">
            <v>868byurfn</v>
          </cell>
        </row>
        <row r="1071">
          <cell r="A1071" t="str">
            <v>868a2v77d</v>
          </cell>
          <cell r="B1071" t="str">
            <v>868byurfn</v>
          </cell>
        </row>
        <row r="1072">
          <cell r="A1072" t="str">
            <v>868a2v7am</v>
          </cell>
          <cell r="B1072" t="str">
            <v>868byurfn</v>
          </cell>
        </row>
        <row r="1073">
          <cell r="A1073" t="str">
            <v>868a2v7ar</v>
          </cell>
          <cell r="B1073" t="str">
            <v>868byurfn</v>
          </cell>
        </row>
        <row r="1074">
          <cell r="A1074" t="str">
            <v>868a2v7vu</v>
          </cell>
          <cell r="B1074" t="str">
            <v>868byurfn</v>
          </cell>
        </row>
        <row r="1075">
          <cell r="A1075" t="str">
            <v>868a2v7z2</v>
          </cell>
          <cell r="B1075" t="str">
            <v>868byurfn</v>
          </cell>
        </row>
        <row r="1076">
          <cell r="A1076" t="str">
            <v>868a2v8xt</v>
          </cell>
          <cell r="B1076" t="str">
            <v>868byurfn</v>
          </cell>
        </row>
        <row r="1077">
          <cell r="A1077" t="str">
            <v>868a2v94u</v>
          </cell>
          <cell r="B1077" t="str">
            <v>868byurfn</v>
          </cell>
        </row>
        <row r="1078">
          <cell r="A1078" t="str">
            <v>868a2v9hc</v>
          </cell>
          <cell r="B1078" t="str">
            <v>868byurfn</v>
          </cell>
        </row>
        <row r="1079">
          <cell r="A1079" t="str">
            <v>868a2v9mn</v>
          </cell>
          <cell r="B1079" t="str">
            <v>868byurfn</v>
          </cell>
        </row>
        <row r="1080">
          <cell r="A1080" t="str">
            <v>868a2vb6c</v>
          </cell>
          <cell r="B1080" t="str">
            <v>868byurfn</v>
          </cell>
        </row>
        <row r="1081">
          <cell r="A1081" t="str">
            <v>868a2vbp8</v>
          </cell>
          <cell r="B1081" t="str">
            <v>868byurfn</v>
          </cell>
        </row>
        <row r="1082">
          <cell r="A1082" t="str">
            <v>868d4ck0c</v>
          </cell>
          <cell r="B1082" t="str">
            <v>868byurfn</v>
          </cell>
        </row>
        <row r="1083">
          <cell r="A1083" t="str">
            <v>868a2v61w</v>
          </cell>
          <cell r="B1083" t="str">
            <v>868c01f57</v>
          </cell>
        </row>
        <row r="1084">
          <cell r="A1084" t="str">
            <v>868a2v87a</v>
          </cell>
          <cell r="B1084" t="str">
            <v>868c01f57</v>
          </cell>
        </row>
        <row r="1085">
          <cell r="A1085" t="str">
            <v>868a2v8wn</v>
          </cell>
          <cell r="B1085" t="str">
            <v>868c01f57</v>
          </cell>
        </row>
        <row r="1086">
          <cell r="A1086" t="str">
            <v>868a2vc1c</v>
          </cell>
          <cell r="B1086" t="str">
            <v>868c01f57</v>
          </cell>
        </row>
        <row r="1087">
          <cell r="A1087" t="str">
            <v>868a2v77r</v>
          </cell>
          <cell r="B1087" t="str">
            <v>868c0taj7</v>
          </cell>
        </row>
        <row r="1088">
          <cell r="A1088" t="str">
            <v>868a2v8y8</v>
          </cell>
          <cell r="B1088" t="str">
            <v>868c0taj7</v>
          </cell>
        </row>
        <row r="1089">
          <cell r="A1089" t="str">
            <v>868a2v6fp</v>
          </cell>
          <cell r="B1089" t="str">
            <v>868c0tgdv</v>
          </cell>
        </row>
        <row r="1090">
          <cell r="A1090" t="str">
            <v>868a2va0z</v>
          </cell>
          <cell r="B1090" t="str">
            <v>868c0tgdv</v>
          </cell>
        </row>
        <row r="1091">
          <cell r="A1091" t="str">
            <v>868a2v6ak</v>
          </cell>
          <cell r="B1091" t="str">
            <v>868c0tpmz</v>
          </cell>
        </row>
        <row r="1092">
          <cell r="A1092" t="str">
            <v>868a2v8n8</v>
          </cell>
          <cell r="B1092" t="str">
            <v>868c0tpmz</v>
          </cell>
        </row>
        <row r="1093">
          <cell r="A1093" t="str">
            <v>868a2v5yz</v>
          </cell>
          <cell r="B1093" t="str">
            <v>868c0tybt</v>
          </cell>
        </row>
        <row r="1094">
          <cell r="A1094" t="str">
            <v>868a2v6t1</v>
          </cell>
          <cell r="B1094" t="str">
            <v>868c0tybt</v>
          </cell>
        </row>
        <row r="1095">
          <cell r="A1095" t="str">
            <v>868a2v88v</v>
          </cell>
          <cell r="B1095" t="str">
            <v>868c0tybt</v>
          </cell>
        </row>
        <row r="1096">
          <cell r="A1096" t="str">
            <v>868c1rzj2</v>
          </cell>
          <cell r="B1096" t="str">
            <v>868c1rzhq</v>
          </cell>
        </row>
        <row r="1097">
          <cell r="A1097" t="str">
            <v>868c1wek2</v>
          </cell>
          <cell r="B1097" t="str">
            <v>868c1wej1</v>
          </cell>
        </row>
        <row r="1098">
          <cell r="A1098" t="str">
            <v>868a379ab</v>
          </cell>
          <cell r="B1098" t="str">
            <v>868c1xftu</v>
          </cell>
        </row>
        <row r="1099">
          <cell r="A1099" t="str">
            <v>868a379ff</v>
          </cell>
          <cell r="B1099" t="str">
            <v>868c1xftu</v>
          </cell>
        </row>
        <row r="1100">
          <cell r="A1100" t="str">
            <v>868a379t0</v>
          </cell>
          <cell r="B1100" t="str">
            <v>868c1xftu</v>
          </cell>
        </row>
        <row r="1101">
          <cell r="A1101" t="str">
            <v>868a37a1b</v>
          </cell>
          <cell r="B1101" t="str">
            <v>868c1xftu</v>
          </cell>
        </row>
        <row r="1102">
          <cell r="A1102" t="str">
            <v>868a37a8w</v>
          </cell>
          <cell r="B1102" t="str">
            <v>868c1xftu</v>
          </cell>
        </row>
        <row r="1103">
          <cell r="A1103" t="str">
            <v>868dduaq5</v>
          </cell>
          <cell r="B1103" t="str">
            <v>868ddhpmb</v>
          </cell>
        </row>
        <row r="1104">
          <cell r="A1104" t="str">
            <v>868dduaqy</v>
          </cell>
          <cell r="B1104" t="str">
            <v>868ddhpmb</v>
          </cell>
        </row>
        <row r="1105">
          <cell r="A1105" t="str">
            <v>868dduary</v>
          </cell>
          <cell r="B1105" t="str">
            <v>868ddhpmb</v>
          </cell>
        </row>
        <row r="1106">
          <cell r="A1106" t="str">
            <v>868dduatw</v>
          </cell>
          <cell r="B1106" t="str">
            <v>868ddhpmb</v>
          </cell>
        </row>
        <row r="1107">
          <cell r="A1107" t="str">
            <v>868dy5ddz</v>
          </cell>
          <cell r="B1107" t="str">
            <v>868dy5a5y</v>
          </cell>
        </row>
        <row r="1108">
          <cell r="A1108" t="str">
            <v>868a2uwbe</v>
          </cell>
          <cell r="B1108" t="str">
            <v>868bz063a</v>
          </cell>
        </row>
        <row r="1109">
          <cell r="A1109" t="str">
            <v>868a2varc</v>
          </cell>
          <cell r="B1109" t="str">
            <v>868c0taj7</v>
          </cell>
        </row>
        <row r="1110">
          <cell r="A1110" t="str">
            <v>868a2v5jg</v>
          </cell>
          <cell r="B1110" t="str">
            <v>868c0tybt</v>
          </cell>
        </row>
        <row r="1111">
          <cell r="A1111" t="str">
            <v>868c1wejf</v>
          </cell>
          <cell r="B1111" t="str">
            <v>868c1wej1</v>
          </cell>
        </row>
        <row r="1112">
          <cell r="A1112" t="str">
            <v>868c1rzhz</v>
          </cell>
          <cell r="B1112" t="str">
            <v>868c1rzhq</v>
          </cell>
        </row>
        <row r="1113">
          <cell r="A1113" t="str">
            <v>868c1rzj3</v>
          </cell>
          <cell r="B1113" t="str">
            <v>868c1rzhq</v>
          </cell>
        </row>
        <row r="1114">
          <cell r="A1114" t="str">
            <v>868c1wejh</v>
          </cell>
          <cell r="B1114" t="str">
            <v>868c1wej1</v>
          </cell>
        </row>
        <row r="1115">
          <cell r="A1115" t="str">
            <v>868c1weje</v>
          </cell>
          <cell r="B1115" t="str">
            <v>868c1wej1</v>
          </cell>
        </row>
        <row r="1116">
          <cell r="A1116" t="str">
            <v>868c1rzhy</v>
          </cell>
          <cell r="B1116" t="str">
            <v>868c1rzhq</v>
          </cell>
        </row>
        <row r="1117">
          <cell r="A1117" t="str">
            <v>868c033tx_M</v>
          </cell>
          <cell r="B1117" t="str">
            <v>868c033tx</v>
          </cell>
        </row>
        <row r="1118">
          <cell r="A1118" t="str">
            <v>868c0428w_M</v>
          </cell>
          <cell r="B1118" t="str">
            <v>868c0428w</v>
          </cell>
        </row>
        <row r="1119">
          <cell r="A1119" t="str">
            <v>868c394z2_M</v>
          </cell>
          <cell r="B1119" t="str">
            <v>868c394z2</v>
          </cell>
        </row>
        <row r="1120">
          <cell r="A1120" t="str">
            <v>868c1rzhq_M</v>
          </cell>
          <cell r="B1120" t="str">
            <v>868c1rzhq</v>
          </cell>
        </row>
        <row r="1121">
          <cell r="A1121" t="str">
            <v>868bz063a_M</v>
          </cell>
          <cell r="B1121" t="str">
            <v>868bz063a</v>
          </cell>
        </row>
        <row r="1122">
          <cell r="A1122" t="str">
            <v>868c1wej1_M</v>
          </cell>
          <cell r="B1122" t="str">
            <v>868c1wej1</v>
          </cell>
        </row>
        <row r="1123">
          <cell r="A1123" t="str">
            <v>868acmhzz_M</v>
          </cell>
          <cell r="B1123" t="str">
            <v>868acmhzz</v>
          </cell>
        </row>
        <row r="1124">
          <cell r="A1124" t="str">
            <v>868c01f57_M</v>
          </cell>
          <cell r="B1124" t="str">
            <v>868c01f57</v>
          </cell>
        </row>
        <row r="1125">
          <cell r="A1125" t="str">
            <v>868c1xftu_M</v>
          </cell>
          <cell r="B1125" t="str">
            <v>868c1xftu</v>
          </cell>
        </row>
        <row r="1126">
          <cell r="A1126" t="str">
            <v>868dy5a5y_M</v>
          </cell>
          <cell r="B1126" t="str">
            <v>868dy5a5y</v>
          </cell>
        </row>
        <row r="1127">
          <cell r="A1127" t="str">
            <v>868byurfn_M</v>
          </cell>
          <cell r="B1127" t="str">
            <v>868byurfn</v>
          </cell>
        </row>
        <row r="1128">
          <cell r="A1128" t="str">
            <v>868c0taj7_M</v>
          </cell>
          <cell r="B1128" t="str">
            <v>868c0taj7</v>
          </cell>
        </row>
        <row r="1129">
          <cell r="A1129" t="str">
            <v>868c0tgdv_M</v>
          </cell>
          <cell r="B1129" t="str">
            <v>868c0tgdv</v>
          </cell>
        </row>
        <row r="1130">
          <cell r="A1130" t="str">
            <v>868c0tpmz_M</v>
          </cell>
          <cell r="B1130" t="str">
            <v>868c0tpmz</v>
          </cell>
        </row>
        <row r="1131">
          <cell r="A1131" t="str">
            <v>868c0tybt_M</v>
          </cell>
          <cell r="B1131" t="str">
            <v>868c0tybt</v>
          </cell>
        </row>
        <row r="1132">
          <cell r="A1132" t="str">
            <v>868ddhpmb_M</v>
          </cell>
          <cell r="B1132" t="str">
            <v>868ddhpmb</v>
          </cell>
        </row>
        <row r="1133">
          <cell r="A1133" t="str">
            <v>868a4dfw2</v>
          </cell>
          <cell r="B1133" t="str">
            <v>868byz09n</v>
          </cell>
        </row>
        <row r="1134">
          <cell r="A1134" t="str">
            <v>868a2uwpb</v>
          </cell>
          <cell r="B1134" t="str">
            <v>868ckw8e1</v>
          </cell>
        </row>
        <row r="1135">
          <cell r="A1135" t="str">
            <v>868c20pm5</v>
          </cell>
          <cell r="B1135" t="str">
            <v>868ckw8e1</v>
          </cell>
        </row>
        <row r="1136">
          <cell r="A1136" t="str">
            <v>868c20r8e</v>
          </cell>
          <cell r="B1136" t="str">
            <v>868ckw8e1</v>
          </cell>
        </row>
        <row r="1137">
          <cell r="A1137" t="str">
            <v>868c20rve</v>
          </cell>
          <cell r="B1137" t="str">
            <v>868ckw8e1</v>
          </cell>
        </row>
        <row r="1138">
          <cell r="A1138" t="str">
            <v>868c1n8wb</v>
          </cell>
          <cell r="B1138" t="str">
            <v>868a2v62b</v>
          </cell>
        </row>
        <row r="1139">
          <cell r="A1139" t="str">
            <v>868c1mzwh</v>
          </cell>
          <cell r="B1139" t="str">
            <v>868a2v7x8</v>
          </cell>
        </row>
        <row r="1140">
          <cell r="A1140" t="str">
            <v>868c1n2qg</v>
          </cell>
          <cell r="B1140" t="str">
            <v>868a2v7x8</v>
          </cell>
        </row>
        <row r="1141">
          <cell r="A1141" t="str">
            <v>868c1n35e</v>
          </cell>
          <cell r="B1141" t="str">
            <v>868a2v7x8</v>
          </cell>
        </row>
        <row r="1142">
          <cell r="A1142" t="str">
            <v>868c1n3qb</v>
          </cell>
          <cell r="B1142" t="str">
            <v>868a2v7x8</v>
          </cell>
        </row>
        <row r="1143">
          <cell r="A1143" t="str">
            <v>868a37akz</v>
          </cell>
          <cell r="B1143" t="str">
            <v>868a37aw4</v>
          </cell>
        </row>
        <row r="1144">
          <cell r="A1144" t="str">
            <v>868a37atn</v>
          </cell>
          <cell r="B1144" t="str">
            <v>868a37aw4</v>
          </cell>
        </row>
        <row r="1145">
          <cell r="A1145" t="str">
            <v>868a2v8a8</v>
          </cell>
          <cell r="B1145" t="str">
            <v>868c0137q</v>
          </cell>
        </row>
        <row r="1146">
          <cell r="A1146" t="str">
            <v>868a2v6bc</v>
          </cell>
          <cell r="B1146" t="str">
            <v>868c01gmq</v>
          </cell>
        </row>
        <row r="1147">
          <cell r="A1147" t="str">
            <v>868a2v8b0</v>
          </cell>
          <cell r="B1147" t="str">
            <v>868c01gmq</v>
          </cell>
        </row>
        <row r="1148">
          <cell r="A1148" t="str">
            <v>868a2v6t9</v>
          </cell>
          <cell r="B1148" t="str">
            <v>868c01j8v</v>
          </cell>
        </row>
        <row r="1149">
          <cell r="A1149" t="str">
            <v>868a2v9pu</v>
          </cell>
          <cell r="B1149" t="str">
            <v>868c01j8v</v>
          </cell>
        </row>
        <row r="1150">
          <cell r="A1150" t="str">
            <v>868a2vajt</v>
          </cell>
          <cell r="B1150" t="str">
            <v>868c01j8v</v>
          </cell>
        </row>
        <row r="1151">
          <cell r="A1151" t="str">
            <v>868a2vbwy</v>
          </cell>
          <cell r="B1151" t="str">
            <v>868c01j8v</v>
          </cell>
        </row>
        <row r="1152">
          <cell r="A1152" t="str">
            <v>868a2v65n</v>
          </cell>
          <cell r="B1152" t="str">
            <v>868c01k8d</v>
          </cell>
        </row>
        <row r="1153">
          <cell r="A1153" t="str">
            <v>868a2v7m5</v>
          </cell>
          <cell r="B1153" t="str">
            <v>868c01k8d</v>
          </cell>
        </row>
        <row r="1154">
          <cell r="A1154" t="str">
            <v>868a2v7uf</v>
          </cell>
          <cell r="B1154" t="str">
            <v>868c01k8d</v>
          </cell>
        </row>
        <row r="1155">
          <cell r="A1155" t="str">
            <v>868a2v817</v>
          </cell>
          <cell r="B1155" t="str">
            <v>868c01k8d</v>
          </cell>
        </row>
        <row r="1156">
          <cell r="A1156" t="str">
            <v>868a2v8qa</v>
          </cell>
          <cell r="B1156" t="str">
            <v>868c01k8d</v>
          </cell>
        </row>
        <row r="1157">
          <cell r="A1157" t="str">
            <v>868a2vav3</v>
          </cell>
          <cell r="B1157" t="str">
            <v>868c01k8d</v>
          </cell>
        </row>
        <row r="1158">
          <cell r="A1158" t="str">
            <v>868a2vbzd</v>
          </cell>
          <cell r="B1158" t="str">
            <v>868c01k8d</v>
          </cell>
        </row>
        <row r="1159">
          <cell r="A1159" t="str">
            <v>868drd9gv</v>
          </cell>
          <cell r="B1159" t="str">
            <v>868c01k8d</v>
          </cell>
        </row>
        <row r="1160">
          <cell r="A1160" t="str">
            <v>868drhqc0</v>
          </cell>
          <cell r="B1160" t="str">
            <v>868c01k8d</v>
          </cell>
        </row>
        <row r="1161">
          <cell r="A1161" t="str">
            <v>868ddu9a8</v>
          </cell>
          <cell r="B1161" t="str">
            <v>868ddhb41</v>
          </cell>
        </row>
        <row r="1162">
          <cell r="A1162" t="str">
            <v>868ddu9eb</v>
          </cell>
          <cell r="B1162" t="str">
            <v>868ddhb41</v>
          </cell>
        </row>
        <row r="1163">
          <cell r="A1163" t="str">
            <v>868ddu9gr</v>
          </cell>
          <cell r="B1163" t="str">
            <v>868ddhb41</v>
          </cell>
        </row>
        <row r="1164">
          <cell r="A1164" t="str">
            <v>868ddu9pp</v>
          </cell>
          <cell r="B1164" t="str">
            <v>868ddhb41</v>
          </cell>
        </row>
        <row r="1165">
          <cell r="A1165" t="str">
            <v>868byz09n_M</v>
          </cell>
          <cell r="B1165" t="str">
            <v>868byz09n</v>
          </cell>
        </row>
        <row r="1166">
          <cell r="A1166" t="str">
            <v>868ckw8e1_M</v>
          </cell>
          <cell r="B1166" t="str">
            <v>868ckw8e1</v>
          </cell>
        </row>
        <row r="1167">
          <cell r="A1167" t="str">
            <v>868c01gmq_M</v>
          </cell>
          <cell r="B1167" t="str">
            <v>868c01gmq</v>
          </cell>
        </row>
        <row r="1168">
          <cell r="A1168" t="str">
            <v>868c01k8d_M</v>
          </cell>
          <cell r="B1168" t="str">
            <v>868c01k8d</v>
          </cell>
        </row>
        <row r="1169">
          <cell r="A1169" t="str">
            <v>868a2v5gf_M</v>
          </cell>
          <cell r="B1169" t="str">
            <v>868a2v5gf</v>
          </cell>
        </row>
        <row r="1170">
          <cell r="A1170" t="str">
            <v>868a2v62b_M</v>
          </cell>
          <cell r="B1170" t="str">
            <v>868a2v62b</v>
          </cell>
        </row>
        <row r="1171">
          <cell r="A1171" t="str">
            <v>868a2v7x8_M</v>
          </cell>
          <cell r="B1171" t="str">
            <v>868a2v7x8</v>
          </cell>
        </row>
        <row r="1172">
          <cell r="A1172" t="str">
            <v>868a37aw4_M</v>
          </cell>
          <cell r="B1172" t="str">
            <v>868a37aw4</v>
          </cell>
        </row>
        <row r="1173">
          <cell r="A1173" t="str">
            <v>868adn6k2_M</v>
          </cell>
          <cell r="B1173" t="str">
            <v>868adn6k2</v>
          </cell>
        </row>
        <row r="1174">
          <cell r="A1174" t="str">
            <v>868c0137q_M</v>
          </cell>
          <cell r="B1174" t="str">
            <v>868c0137q</v>
          </cell>
        </row>
        <row r="1175">
          <cell r="A1175" t="str">
            <v>868c01j8v_M</v>
          </cell>
          <cell r="B1175" t="str">
            <v>868c01j8v</v>
          </cell>
        </row>
        <row r="1176">
          <cell r="A1176" t="str">
            <v>868ddhb41_M</v>
          </cell>
          <cell r="B1176" t="str">
            <v>868ddhb41</v>
          </cell>
        </row>
        <row r="1177">
          <cell r="A1177" t="str">
            <v>868a2vabk</v>
          </cell>
          <cell r="B1177" t="str">
            <v>868c0egxp</v>
          </cell>
        </row>
        <row r="1178">
          <cell r="A1178" t="str">
            <v>868a2vbej</v>
          </cell>
          <cell r="B1178" t="str">
            <v>868c0egxp</v>
          </cell>
        </row>
        <row r="1179">
          <cell r="A1179" t="str">
            <v>868b48azj</v>
          </cell>
          <cell r="B1179" t="str">
            <v>868c22g1r</v>
          </cell>
        </row>
        <row r="1180">
          <cell r="A1180" t="str">
            <v>868b48b79</v>
          </cell>
          <cell r="B1180" t="str">
            <v>868c22g1r</v>
          </cell>
        </row>
        <row r="1181">
          <cell r="A1181" t="str">
            <v>868b48ddc</v>
          </cell>
          <cell r="B1181" t="str">
            <v>868c22g1r</v>
          </cell>
        </row>
        <row r="1182">
          <cell r="A1182" t="str">
            <v>868b48dnd</v>
          </cell>
          <cell r="B1182" t="str">
            <v>868c22g1r</v>
          </cell>
        </row>
        <row r="1183">
          <cell r="A1183" t="str">
            <v>868b48dt5</v>
          </cell>
          <cell r="B1183" t="str">
            <v>868c22g1r</v>
          </cell>
        </row>
        <row r="1184">
          <cell r="A1184" t="str">
            <v>868b48dyx</v>
          </cell>
          <cell r="B1184" t="str">
            <v>868c22g1r</v>
          </cell>
        </row>
        <row r="1185">
          <cell r="A1185" t="str">
            <v>868b48e4n</v>
          </cell>
          <cell r="B1185" t="str">
            <v>868c22g1r</v>
          </cell>
        </row>
        <row r="1186">
          <cell r="A1186" t="str">
            <v>868b48e7y</v>
          </cell>
          <cell r="B1186" t="str">
            <v>868c22g1r</v>
          </cell>
        </row>
        <row r="1187">
          <cell r="A1187" t="str">
            <v>868b48fq4</v>
          </cell>
          <cell r="B1187" t="str">
            <v>868c22g1r</v>
          </cell>
        </row>
        <row r="1188">
          <cell r="A1188" t="str">
            <v>868c1mknh</v>
          </cell>
          <cell r="B1188" t="str">
            <v>868a2v78c</v>
          </cell>
        </row>
        <row r="1189">
          <cell r="A1189" t="str">
            <v>868c1mmct</v>
          </cell>
          <cell r="B1189" t="str">
            <v>868a2v78c</v>
          </cell>
        </row>
        <row r="1190">
          <cell r="A1190" t="str">
            <v>868c04t62</v>
          </cell>
          <cell r="B1190" t="str">
            <v>868a2v81g</v>
          </cell>
        </row>
        <row r="1191">
          <cell r="A1191" t="str">
            <v>868c04v0k</v>
          </cell>
          <cell r="B1191" t="str">
            <v>868a2v81g</v>
          </cell>
        </row>
        <row r="1192">
          <cell r="A1192" t="str">
            <v>868b467qz</v>
          </cell>
          <cell r="B1192" t="str">
            <v>868b4675x</v>
          </cell>
        </row>
        <row r="1193">
          <cell r="A1193" t="str">
            <v>868a2v5g8</v>
          </cell>
          <cell r="B1193" t="str">
            <v>868bzxqfm</v>
          </cell>
        </row>
        <row r="1194">
          <cell r="A1194" t="str">
            <v>868a2v6xm</v>
          </cell>
          <cell r="B1194" t="str">
            <v>868bzxqfm</v>
          </cell>
        </row>
        <row r="1195">
          <cell r="A1195" t="str">
            <v>868a2v781</v>
          </cell>
          <cell r="B1195" t="str">
            <v>868bzxqfm</v>
          </cell>
        </row>
        <row r="1196">
          <cell r="A1196" t="str">
            <v>868a2v8vn</v>
          </cell>
          <cell r="B1196" t="str">
            <v>868bzxqfm</v>
          </cell>
        </row>
        <row r="1197">
          <cell r="A1197" t="str">
            <v>868a2v8xw</v>
          </cell>
          <cell r="B1197" t="str">
            <v>868bzxqfm</v>
          </cell>
        </row>
        <row r="1198">
          <cell r="A1198" t="str">
            <v>868a2v9q8</v>
          </cell>
          <cell r="B1198" t="str">
            <v>868bzxqfm</v>
          </cell>
        </row>
        <row r="1199">
          <cell r="A1199" t="str">
            <v>868a2va5a</v>
          </cell>
          <cell r="B1199" t="str">
            <v>868bzxqfm</v>
          </cell>
        </row>
        <row r="1200">
          <cell r="A1200" t="str">
            <v>868a2va7n</v>
          </cell>
          <cell r="B1200" t="str">
            <v>868bzxqfm</v>
          </cell>
        </row>
        <row r="1201">
          <cell r="A1201" t="str">
            <v>868a2vay1</v>
          </cell>
          <cell r="B1201" t="str">
            <v>868bzxqfm</v>
          </cell>
        </row>
        <row r="1202">
          <cell r="A1202" t="str">
            <v>868a2vbjg</v>
          </cell>
          <cell r="B1202" t="str">
            <v>868bzxqfm</v>
          </cell>
        </row>
        <row r="1203">
          <cell r="A1203" t="str">
            <v>868a2vbnb</v>
          </cell>
          <cell r="B1203" t="str">
            <v>868bzxqfm</v>
          </cell>
        </row>
        <row r="1204">
          <cell r="A1204" t="str">
            <v>868ddv1ma</v>
          </cell>
          <cell r="B1204" t="str">
            <v>868ddjhtw</v>
          </cell>
        </row>
        <row r="1205">
          <cell r="A1205" t="str">
            <v>868de395t</v>
          </cell>
          <cell r="B1205" t="str">
            <v>868de38ea</v>
          </cell>
        </row>
        <row r="1206">
          <cell r="A1206" t="str">
            <v>868de3cgk</v>
          </cell>
          <cell r="B1206" t="str">
            <v>868de38ea</v>
          </cell>
        </row>
        <row r="1207">
          <cell r="A1207" t="str">
            <v>868de3dwc</v>
          </cell>
          <cell r="B1207" t="str">
            <v>868de38ea</v>
          </cell>
        </row>
        <row r="1208">
          <cell r="A1208" t="str">
            <v>868de3eat</v>
          </cell>
          <cell r="B1208" t="str">
            <v>868de38ea</v>
          </cell>
        </row>
        <row r="1209">
          <cell r="A1209" t="str">
            <v>868de3epv</v>
          </cell>
          <cell r="B1209" t="str">
            <v>868de38ea</v>
          </cell>
        </row>
        <row r="1210">
          <cell r="A1210" t="str">
            <v>868c04phn</v>
          </cell>
          <cell r="B1210" t="str">
            <v>868dpxftj</v>
          </cell>
        </row>
        <row r="1211">
          <cell r="A1211" t="str">
            <v>868dp0uph</v>
          </cell>
          <cell r="B1211" t="str">
            <v>868dpxftj</v>
          </cell>
        </row>
        <row r="1212">
          <cell r="A1212" t="str">
            <v>868dp0vjz</v>
          </cell>
          <cell r="B1212" t="str">
            <v>868dpxftj</v>
          </cell>
        </row>
        <row r="1213">
          <cell r="A1213" t="str">
            <v>868dp0vx1</v>
          </cell>
          <cell r="B1213" t="str">
            <v>868dpxftj</v>
          </cell>
        </row>
        <row r="1214">
          <cell r="A1214" t="str">
            <v>868dp0w8q</v>
          </cell>
          <cell r="B1214" t="str">
            <v>868dpxftj</v>
          </cell>
        </row>
        <row r="1215">
          <cell r="A1215" t="str">
            <v>868dp0wgk</v>
          </cell>
          <cell r="B1215" t="str">
            <v>868dpxftj</v>
          </cell>
        </row>
        <row r="1216">
          <cell r="A1216" t="str">
            <v>868dp0xed</v>
          </cell>
          <cell r="B1216" t="str">
            <v>868dpxftj</v>
          </cell>
        </row>
        <row r="1217">
          <cell r="A1217" t="str">
            <v>868dpxfu2</v>
          </cell>
          <cell r="B1217" t="str">
            <v>868dpxftj</v>
          </cell>
        </row>
        <row r="1218">
          <cell r="A1218" t="str">
            <v>868dpxfu3</v>
          </cell>
          <cell r="B1218" t="str">
            <v>868dpxftj</v>
          </cell>
        </row>
        <row r="1219">
          <cell r="A1219" t="str">
            <v>868dpxfu6</v>
          </cell>
          <cell r="B1219" t="str">
            <v>868dpxftj</v>
          </cell>
        </row>
        <row r="1220">
          <cell r="A1220" t="str">
            <v>868dpxfu7</v>
          </cell>
          <cell r="B1220" t="str">
            <v>868dpxftj</v>
          </cell>
        </row>
        <row r="1221">
          <cell r="A1221" t="str">
            <v>868dpxfu8</v>
          </cell>
          <cell r="B1221" t="str">
            <v>868dpxftj</v>
          </cell>
        </row>
        <row r="1222">
          <cell r="A1222" t="str">
            <v>868dpxfuj</v>
          </cell>
          <cell r="B1222" t="str">
            <v>868dpxftj</v>
          </cell>
        </row>
        <row r="1223">
          <cell r="A1223" t="str">
            <v>868dpxktr</v>
          </cell>
          <cell r="B1223" t="str">
            <v>868dpxftj</v>
          </cell>
        </row>
        <row r="1224">
          <cell r="A1224" t="str">
            <v>868dy5uum</v>
          </cell>
          <cell r="B1224" t="str">
            <v>868dy5qb5</v>
          </cell>
        </row>
        <row r="1225">
          <cell r="A1225" t="str">
            <v>868a2v6gf</v>
          </cell>
          <cell r="B1225" t="str">
            <v>868c1ydpp</v>
          </cell>
        </row>
        <row r="1226">
          <cell r="A1226" t="str">
            <v>868b6fpbe</v>
          </cell>
          <cell r="B1226" t="str">
            <v>868c1ydpp</v>
          </cell>
        </row>
        <row r="1227">
          <cell r="A1227" t="str">
            <v>868c1yexm</v>
          </cell>
          <cell r="B1227" t="str">
            <v>868c1ydpp</v>
          </cell>
        </row>
        <row r="1228">
          <cell r="A1228" t="str">
            <v>868c1yfd2</v>
          </cell>
          <cell r="B1228" t="str">
            <v>868c1ydpp</v>
          </cell>
        </row>
        <row r="1229">
          <cell r="A1229" t="str">
            <v>868c0egxp_M</v>
          </cell>
          <cell r="B1229" t="str">
            <v>868c0egxp</v>
          </cell>
        </row>
        <row r="1230">
          <cell r="A1230" t="str">
            <v>868bd3171_M</v>
          </cell>
          <cell r="B1230" t="str">
            <v>868bd3171</v>
          </cell>
        </row>
        <row r="1231">
          <cell r="A1231" t="str">
            <v>868c22g1r_M</v>
          </cell>
          <cell r="B1231" t="str">
            <v>868c22g1r</v>
          </cell>
        </row>
        <row r="1232">
          <cell r="A1232" t="str">
            <v>868a2v78c_M</v>
          </cell>
          <cell r="B1232" t="str">
            <v>868a2v78c</v>
          </cell>
        </row>
        <row r="1233">
          <cell r="A1233" t="str">
            <v>868a2v81g_M</v>
          </cell>
          <cell r="B1233" t="str">
            <v>868a2v81g</v>
          </cell>
        </row>
        <row r="1234">
          <cell r="A1234" t="str">
            <v>868adnbcd_M</v>
          </cell>
          <cell r="B1234" t="str">
            <v>868adnbcd</v>
          </cell>
        </row>
        <row r="1235">
          <cell r="A1235" t="str">
            <v>868b4675x_M</v>
          </cell>
          <cell r="B1235" t="str">
            <v>868b4675x</v>
          </cell>
        </row>
        <row r="1236">
          <cell r="A1236" t="str">
            <v>868b47449_M</v>
          </cell>
          <cell r="B1236" t="str">
            <v>868b47449</v>
          </cell>
        </row>
        <row r="1237">
          <cell r="A1237" t="str">
            <v>868de38ea_M</v>
          </cell>
          <cell r="B1237" t="str">
            <v>868de38ea</v>
          </cell>
        </row>
        <row r="1238">
          <cell r="A1238" t="str">
            <v>868dpxftj_M</v>
          </cell>
          <cell r="B1238" t="str">
            <v>868dpxftj</v>
          </cell>
        </row>
        <row r="1239">
          <cell r="A1239" t="str">
            <v>868dy5qb5_M</v>
          </cell>
          <cell r="B1239" t="str">
            <v>868dy5qb5</v>
          </cell>
        </row>
        <row r="1240">
          <cell r="A1240" t="str">
            <v>868bzxqfm_M</v>
          </cell>
          <cell r="B1240" t="str">
            <v>868bzxqfm</v>
          </cell>
        </row>
        <row r="1241">
          <cell r="A1241" t="str">
            <v>868ddjhtw_M</v>
          </cell>
          <cell r="B1241" t="str">
            <v>868ddjhtw</v>
          </cell>
        </row>
        <row r="1242">
          <cell r="A1242" t="str">
            <v>868c1ydpp_M</v>
          </cell>
          <cell r="B1242" t="str">
            <v>868c1ydpp</v>
          </cell>
        </row>
        <row r="1243">
          <cell r="A1243" t="str">
            <v>868b5u17u</v>
          </cell>
          <cell r="B1243" t="str">
            <v>868bz0g2b</v>
          </cell>
        </row>
        <row r="1244">
          <cell r="A1244" t="str">
            <v>868a2v8ma</v>
          </cell>
          <cell r="B1244" t="str">
            <v>868bz0g2b</v>
          </cell>
        </row>
        <row r="1245">
          <cell r="A1245" t="str">
            <v>868a2v8zc</v>
          </cell>
          <cell r="B1245" t="str">
            <v>868c05dh1</v>
          </cell>
        </row>
        <row r="1246">
          <cell r="A1246" t="str">
            <v>868bdht92</v>
          </cell>
          <cell r="B1246" t="str">
            <v>868c05dh1</v>
          </cell>
        </row>
        <row r="1247">
          <cell r="A1247" t="str">
            <v>868bdhy20</v>
          </cell>
          <cell r="B1247" t="str">
            <v>868c05dh1</v>
          </cell>
        </row>
        <row r="1248">
          <cell r="A1248" t="str">
            <v>868bdhy3h</v>
          </cell>
          <cell r="B1248" t="str">
            <v>868c05dh1</v>
          </cell>
        </row>
        <row r="1249">
          <cell r="A1249" t="str">
            <v>868bdhy51</v>
          </cell>
          <cell r="B1249" t="str">
            <v>868c05dh1</v>
          </cell>
        </row>
        <row r="1250">
          <cell r="A1250" t="str">
            <v>868bdhy74</v>
          </cell>
          <cell r="B1250" t="str">
            <v>868c05dh1</v>
          </cell>
        </row>
        <row r="1251">
          <cell r="A1251" t="str">
            <v>868a2v82m</v>
          </cell>
          <cell r="B1251" t="str">
            <v>868c07d42</v>
          </cell>
        </row>
        <row r="1252">
          <cell r="A1252" t="str">
            <v>868a2vade</v>
          </cell>
          <cell r="B1252" t="str">
            <v>868c07d42</v>
          </cell>
        </row>
        <row r="1253">
          <cell r="A1253" t="str">
            <v>868chn64n</v>
          </cell>
          <cell r="B1253" t="str">
            <v>868ca0z4d</v>
          </cell>
        </row>
        <row r="1254">
          <cell r="A1254" t="str">
            <v>868a37b6p</v>
          </cell>
          <cell r="B1254" t="str">
            <v>868a2v7v1</v>
          </cell>
        </row>
        <row r="1255">
          <cell r="A1255" t="str">
            <v>868a37beg</v>
          </cell>
          <cell r="B1255" t="str">
            <v>868a2v7v1</v>
          </cell>
        </row>
        <row r="1256">
          <cell r="A1256" t="str">
            <v>868a37bqb</v>
          </cell>
          <cell r="B1256" t="str">
            <v>868a2v7v1</v>
          </cell>
        </row>
        <row r="1257">
          <cell r="A1257" t="str">
            <v>868c1rx8z</v>
          </cell>
          <cell r="B1257" t="str">
            <v>868a2v8qx</v>
          </cell>
        </row>
        <row r="1258">
          <cell r="A1258" t="str">
            <v>868c1rygb</v>
          </cell>
          <cell r="B1258" t="str">
            <v>868a2v8qx</v>
          </cell>
        </row>
        <row r="1259">
          <cell r="A1259" t="str">
            <v>868cbxjc4</v>
          </cell>
          <cell r="B1259" t="str">
            <v>868a2v8qx</v>
          </cell>
        </row>
        <row r="1260">
          <cell r="A1260" t="str">
            <v>868bzyfud</v>
          </cell>
          <cell r="B1260" t="str">
            <v>868adh3z8</v>
          </cell>
        </row>
        <row r="1261">
          <cell r="A1261" t="str">
            <v>868bzygpy</v>
          </cell>
          <cell r="B1261" t="str">
            <v>868adh3z8</v>
          </cell>
        </row>
        <row r="1262">
          <cell r="A1262" t="str">
            <v>868bzymbn</v>
          </cell>
          <cell r="B1262" t="str">
            <v>868adh3z8</v>
          </cell>
        </row>
        <row r="1263">
          <cell r="A1263" t="str">
            <v>868bzynyp</v>
          </cell>
          <cell r="B1263" t="str">
            <v>868adh3z8</v>
          </cell>
        </row>
        <row r="1264">
          <cell r="A1264" t="str">
            <v>868bzyqxu</v>
          </cell>
          <cell r="B1264" t="str">
            <v>868adh3z8</v>
          </cell>
        </row>
        <row r="1265">
          <cell r="A1265" t="str">
            <v>868bzytbf</v>
          </cell>
          <cell r="B1265" t="str">
            <v>868adh3z8</v>
          </cell>
        </row>
        <row r="1266">
          <cell r="A1266" t="str">
            <v>868b5u08e</v>
          </cell>
          <cell r="B1266" t="str">
            <v>868bz0g2b</v>
          </cell>
        </row>
        <row r="1267">
          <cell r="A1267" t="str">
            <v>868b5u0pt</v>
          </cell>
          <cell r="B1267" t="str">
            <v>868bz0g2b</v>
          </cell>
        </row>
        <row r="1268">
          <cell r="A1268" t="str">
            <v>868a2v6u1</v>
          </cell>
          <cell r="B1268" t="str">
            <v>868c01rhv</v>
          </cell>
        </row>
        <row r="1269">
          <cell r="A1269" t="str">
            <v>868a2v7vz</v>
          </cell>
          <cell r="B1269" t="str">
            <v>868c01rhv</v>
          </cell>
        </row>
        <row r="1270">
          <cell r="A1270" t="str">
            <v>868a2v8rh</v>
          </cell>
          <cell r="B1270" t="str">
            <v>868c01rhv</v>
          </cell>
        </row>
        <row r="1271">
          <cell r="A1271" t="str">
            <v>868a2v94z</v>
          </cell>
          <cell r="B1271" t="str">
            <v>868c01rhv</v>
          </cell>
        </row>
        <row r="1272">
          <cell r="A1272" t="str">
            <v>868a2vadv</v>
          </cell>
          <cell r="B1272" t="str">
            <v>868c01rhv</v>
          </cell>
        </row>
        <row r="1273">
          <cell r="A1273" t="str">
            <v>868a2vbuh</v>
          </cell>
          <cell r="B1273" t="str">
            <v>868c01rhv</v>
          </cell>
        </row>
        <row r="1274">
          <cell r="A1274" t="str">
            <v>868a2v8p2</v>
          </cell>
          <cell r="B1274" t="str">
            <v>868c0ejxa</v>
          </cell>
        </row>
        <row r="1275">
          <cell r="A1275" t="str">
            <v>868a2v94c</v>
          </cell>
          <cell r="B1275" t="str">
            <v>868c0ejxa</v>
          </cell>
        </row>
        <row r="1276">
          <cell r="A1276" t="str">
            <v>868a2v9uy</v>
          </cell>
          <cell r="B1276" t="str">
            <v>868c0ejxa</v>
          </cell>
        </row>
        <row r="1277">
          <cell r="A1277" t="str">
            <v>868drcy5m</v>
          </cell>
          <cell r="B1277" t="str">
            <v>868drcrh0</v>
          </cell>
        </row>
        <row r="1278">
          <cell r="A1278" t="str">
            <v>868dy5h9h</v>
          </cell>
          <cell r="B1278" t="str">
            <v>868dy5ekr</v>
          </cell>
        </row>
        <row r="1279">
          <cell r="A1279" t="str">
            <v>868chn5a9</v>
          </cell>
          <cell r="B1279" t="str">
            <v>868ca0z4d</v>
          </cell>
        </row>
        <row r="1280">
          <cell r="A1280" t="str">
            <v>868chn79m</v>
          </cell>
          <cell r="B1280" t="str">
            <v>868ca0z4d</v>
          </cell>
        </row>
        <row r="1281">
          <cell r="A1281" t="str">
            <v>868a2uwd5</v>
          </cell>
          <cell r="B1281" t="str">
            <v>868cjxf2u</v>
          </cell>
        </row>
        <row r="1282">
          <cell r="A1282" t="str">
            <v>868c05dh1_M</v>
          </cell>
          <cell r="B1282" t="str">
            <v>868c05dh1</v>
          </cell>
        </row>
        <row r="1283">
          <cell r="A1283" t="str">
            <v>868c07d42_M</v>
          </cell>
          <cell r="B1283" t="str">
            <v>868c07d42</v>
          </cell>
        </row>
        <row r="1284">
          <cell r="A1284" t="str">
            <v>868ca0z4d_M</v>
          </cell>
          <cell r="B1284" t="str">
            <v>868ca0z4d</v>
          </cell>
        </row>
        <row r="1285">
          <cell r="A1285" t="str">
            <v>868c01rhv_M</v>
          </cell>
          <cell r="B1285" t="str">
            <v>868c01rhv</v>
          </cell>
        </row>
        <row r="1286">
          <cell r="A1286" t="str">
            <v>868bz0g2b_M</v>
          </cell>
          <cell r="B1286" t="str">
            <v>868bz0g2b</v>
          </cell>
        </row>
        <row r="1287">
          <cell r="A1287" t="str">
            <v>868drcrh0_M</v>
          </cell>
          <cell r="B1287" t="str">
            <v>868drcrh0</v>
          </cell>
        </row>
        <row r="1288">
          <cell r="A1288" t="str">
            <v>868a2v7v1_M</v>
          </cell>
          <cell r="B1288" t="str">
            <v>868a2v7v1</v>
          </cell>
        </row>
        <row r="1289">
          <cell r="A1289" t="str">
            <v>868a2v8qx_M</v>
          </cell>
          <cell r="B1289" t="str">
            <v>868a2v8qx</v>
          </cell>
        </row>
        <row r="1290">
          <cell r="A1290" t="str">
            <v>868adh3z8_M</v>
          </cell>
          <cell r="B1290" t="str">
            <v>868adh3z8</v>
          </cell>
        </row>
        <row r="1291">
          <cell r="A1291" t="str">
            <v>868dy5ekr_M</v>
          </cell>
          <cell r="B1291" t="str">
            <v>868dy5ekr</v>
          </cell>
        </row>
        <row r="1292">
          <cell r="A1292" t="str">
            <v>868c0ejxa_M</v>
          </cell>
          <cell r="B1292" t="str">
            <v>868c0ejxa</v>
          </cell>
        </row>
        <row r="1293">
          <cell r="A1293" t="str">
            <v>868cjxf2u_M</v>
          </cell>
          <cell r="B1293" t="str">
            <v>868cjxf2u</v>
          </cell>
        </row>
        <row r="1294">
          <cell r="A1294" t="str">
            <v>868a2vb3r</v>
          </cell>
          <cell r="B1294" t="str">
            <v>868a2vc2g</v>
          </cell>
        </row>
        <row r="1295">
          <cell r="A1295" t="str">
            <v>868c1mtyd</v>
          </cell>
          <cell r="B1295" t="str">
            <v>868a2vc2g</v>
          </cell>
        </row>
        <row r="1296">
          <cell r="A1296" t="str">
            <v>868c1wdmz</v>
          </cell>
          <cell r="B1296" t="str">
            <v>868c1wdmh</v>
          </cell>
        </row>
        <row r="1297">
          <cell r="A1297" t="str">
            <v>868dpzyw6</v>
          </cell>
          <cell r="B1297" t="str">
            <v>868dpzyte</v>
          </cell>
        </row>
        <row r="1298">
          <cell r="A1298" t="str">
            <v>868dpzywc</v>
          </cell>
          <cell r="B1298" t="str">
            <v>868dpzyte</v>
          </cell>
        </row>
        <row r="1299">
          <cell r="A1299" t="str">
            <v>868c1wdmw</v>
          </cell>
          <cell r="B1299" t="str">
            <v>868c1wdmh</v>
          </cell>
        </row>
        <row r="1300">
          <cell r="A1300" t="str">
            <v>868c1wdmx</v>
          </cell>
          <cell r="B1300" t="str">
            <v>868c1wdmh</v>
          </cell>
        </row>
        <row r="1301">
          <cell r="A1301" t="str">
            <v>868c1wdn0</v>
          </cell>
          <cell r="B1301" t="str">
            <v>868c1wdmh</v>
          </cell>
        </row>
        <row r="1302">
          <cell r="A1302" t="str">
            <v>868c1wdmh_M</v>
          </cell>
          <cell r="B1302" t="str">
            <v>868c1wdmh</v>
          </cell>
        </row>
        <row r="1303">
          <cell r="A1303" t="str">
            <v>868a2vc2g_M</v>
          </cell>
          <cell r="B1303" t="str">
            <v>868a2vc2g</v>
          </cell>
        </row>
        <row r="1304">
          <cell r="A1304" t="str">
            <v>868dpzyte_M</v>
          </cell>
          <cell r="B1304" t="str">
            <v>868dpzyte</v>
          </cell>
        </row>
        <row r="1305">
          <cell r="A1305" t="str">
            <v>868b41cnc</v>
          </cell>
          <cell r="B1305" t="str">
            <v>868cqq9yc</v>
          </cell>
        </row>
        <row r="1306">
          <cell r="A1306" t="str">
            <v>868b41dau</v>
          </cell>
          <cell r="B1306" t="str">
            <v>868cqq9yc</v>
          </cell>
        </row>
        <row r="1307">
          <cell r="A1307" t="str">
            <v>868b41dmn</v>
          </cell>
          <cell r="B1307" t="str">
            <v>868cqq9yc</v>
          </cell>
        </row>
        <row r="1308">
          <cell r="A1308" t="str">
            <v>868b41dt2</v>
          </cell>
          <cell r="B1308" t="str">
            <v>868cqq9yc</v>
          </cell>
        </row>
        <row r="1309">
          <cell r="A1309" t="str">
            <v>868b41ea0</v>
          </cell>
          <cell r="B1309" t="str">
            <v>868cqq9yc</v>
          </cell>
        </row>
        <row r="1310">
          <cell r="A1310" t="str">
            <v>868b41fkt</v>
          </cell>
          <cell r="B1310" t="str">
            <v>868cqq9yc</v>
          </cell>
        </row>
        <row r="1311">
          <cell r="A1311" t="str">
            <v>868b41fw9</v>
          </cell>
          <cell r="B1311" t="str">
            <v>868cqq9yc</v>
          </cell>
        </row>
        <row r="1312">
          <cell r="A1312" t="str">
            <v>868cqq9yc_M</v>
          </cell>
          <cell r="B1312" t="str">
            <v>868cqq9yc</v>
          </cell>
        </row>
        <row r="1313">
          <cell r="A1313" t="str">
            <v>868a2v6g1</v>
          </cell>
          <cell r="B1313" t="str">
            <v>868c03z42</v>
          </cell>
        </row>
        <row r="1314">
          <cell r="A1314" t="str">
            <v>868a2v6jr</v>
          </cell>
          <cell r="B1314" t="str">
            <v>868c03z42</v>
          </cell>
        </row>
        <row r="1315">
          <cell r="A1315" t="str">
            <v>868a2v8m0</v>
          </cell>
          <cell r="B1315" t="str">
            <v>868c03z42</v>
          </cell>
        </row>
        <row r="1316">
          <cell r="A1316" t="str">
            <v>868a2v8qg</v>
          </cell>
          <cell r="B1316" t="str">
            <v>868c03z42</v>
          </cell>
        </row>
        <row r="1317">
          <cell r="A1317" t="str">
            <v>868a2vb48</v>
          </cell>
          <cell r="B1317" t="str">
            <v>868c03z42</v>
          </cell>
        </row>
        <row r="1318">
          <cell r="A1318" t="str">
            <v>868a2vbak</v>
          </cell>
          <cell r="B1318" t="str">
            <v>868c03z42</v>
          </cell>
        </row>
        <row r="1319">
          <cell r="A1319" t="str">
            <v>868a2vbv6</v>
          </cell>
          <cell r="B1319" t="str">
            <v>868c03z42</v>
          </cell>
        </row>
        <row r="1320">
          <cell r="A1320" t="str">
            <v>868a2v67h</v>
          </cell>
          <cell r="B1320" t="str">
            <v>868c0u6gn</v>
          </cell>
        </row>
        <row r="1321">
          <cell r="A1321" t="str">
            <v>868a2vc3d</v>
          </cell>
          <cell r="B1321" t="str">
            <v>868c0u6gn</v>
          </cell>
        </row>
        <row r="1322">
          <cell r="A1322" t="str">
            <v>868ddmzxg</v>
          </cell>
          <cell r="B1322" t="str">
            <v>868c0uctc</v>
          </cell>
        </row>
        <row r="1323">
          <cell r="A1323" t="str">
            <v>868ddn2tn</v>
          </cell>
          <cell r="B1323" t="str">
            <v>868c0uctc</v>
          </cell>
        </row>
        <row r="1324">
          <cell r="A1324" t="str">
            <v>868ddn566</v>
          </cell>
          <cell r="B1324" t="str">
            <v>868c0uctc</v>
          </cell>
        </row>
        <row r="1325">
          <cell r="A1325" t="str">
            <v>868ddn5kd</v>
          </cell>
          <cell r="B1325" t="str">
            <v>868c0uctc</v>
          </cell>
        </row>
        <row r="1326">
          <cell r="A1326" t="str">
            <v>868ddn5vx</v>
          </cell>
          <cell r="B1326" t="str">
            <v>868c0uctc</v>
          </cell>
        </row>
        <row r="1327">
          <cell r="A1327" t="str">
            <v>868ddn6dx</v>
          </cell>
          <cell r="B1327" t="str">
            <v>868c0uctc</v>
          </cell>
        </row>
        <row r="1328">
          <cell r="A1328" t="str">
            <v>868ddn6v7</v>
          </cell>
          <cell r="B1328" t="str">
            <v>868c0uctc</v>
          </cell>
        </row>
        <row r="1329">
          <cell r="A1329" t="str">
            <v>868dkv4ak</v>
          </cell>
          <cell r="B1329" t="str">
            <v>868c0uctc</v>
          </cell>
        </row>
        <row r="1330">
          <cell r="A1330" t="str">
            <v>868a36np0</v>
          </cell>
          <cell r="B1330" t="str">
            <v>868c1wx09</v>
          </cell>
        </row>
        <row r="1331">
          <cell r="A1331" t="str">
            <v>868c1wxwd</v>
          </cell>
          <cell r="B1331" t="str">
            <v>868c1wx09</v>
          </cell>
        </row>
        <row r="1332">
          <cell r="A1332" t="str">
            <v>868dryu24</v>
          </cell>
          <cell r="B1332" t="str">
            <v>868c1wx09</v>
          </cell>
        </row>
        <row r="1333">
          <cell r="A1333" t="str">
            <v>868dy5p18</v>
          </cell>
          <cell r="B1333" t="str">
            <v>868dy5jw9</v>
          </cell>
        </row>
        <row r="1334">
          <cell r="A1334" t="str">
            <v>868a2vau9</v>
          </cell>
          <cell r="B1334" t="str">
            <v>868c0ub81</v>
          </cell>
        </row>
        <row r="1335">
          <cell r="A1335" t="str">
            <v>868aezwce</v>
          </cell>
          <cell r="B1335" t="str">
            <v>868c0ub81</v>
          </cell>
        </row>
        <row r="1336">
          <cell r="A1336" t="str">
            <v>868c03z42_M</v>
          </cell>
          <cell r="B1336" t="str">
            <v>868c03z42</v>
          </cell>
        </row>
        <row r="1337">
          <cell r="A1337" t="str">
            <v>868c0u6gn_M</v>
          </cell>
          <cell r="B1337" t="str">
            <v>868c0u6gn</v>
          </cell>
        </row>
        <row r="1338">
          <cell r="A1338" t="str">
            <v>868a2v7ac_M</v>
          </cell>
          <cell r="B1338" t="str">
            <v>868a2v7ac</v>
          </cell>
        </row>
        <row r="1339">
          <cell r="A1339" t="str">
            <v>868c1wx09_M</v>
          </cell>
          <cell r="B1339" t="str">
            <v>868c1wx09</v>
          </cell>
        </row>
        <row r="1340">
          <cell r="A1340" t="str">
            <v>868dy5jw9_M</v>
          </cell>
          <cell r="B1340" t="str">
            <v>868dy5jw9</v>
          </cell>
        </row>
        <row r="1341">
          <cell r="A1341" t="str">
            <v>868c0ub81_M</v>
          </cell>
          <cell r="B1341" t="str">
            <v>868c0ub81</v>
          </cell>
        </row>
        <row r="1342">
          <cell r="A1342" t="str">
            <v>868c0uctc_M</v>
          </cell>
          <cell r="B1342" t="str">
            <v>868c0uctc</v>
          </cell>
        </row>
        <row r="1343">
          <cell r="A1343" t="str">
            <v>868a2v5w5</v>
          </cell>
          <cell r="B1343" t="str">
            <v>868c0qunf</v>
          </cell>
        </row>
        <row r="1344">
          <cell r="A1344" t="str">
            <v>868a2v8wt</v>
          </cell>
          <cell r="B1344" t="str">
            <v>868c0qunf</v>
          </cell>
        </row>
        <row r="1345">
          <cell r="A1345" t="str">
            <v>868a2vbg2</v>
          </cell>
          <cell r="B1345" t="str">
            <v>868c0qunf</v>
          </cell>
        </row>
        <row r="1346">
          <cell r="A1346" t="str">
            <v>868a2v6au</v>
          </cell>
          <cell r="B1346" t="str">
            <v>868c0tzq4</v>
          </cell>
        </row>
        <row r="1347">
          <cell r="A1347" t="str">
            <v>868a2v9rq</v>
          </cell>
          <cell r="B1347" t="str">
            <v>868c0tzq4</v>
          </cell>
        </row>
        <row r="1348">
          <cell r="A1348" t="str">
            <v>868b489rw</v>
          </cell>
          <cell r="B1348" t="str">
            <v>868c22jvb</v>
          </cell>
        </row>
        <row r="1349">
          <cell r="A1349" t="str">
            <v>868b48ah1</v>
          </cell>
          <cell r="B1349" t="str">
            <v>868c22jvb</v>
          </cell>
        </row>
        <row r="1350">
          <cell r="A1350" t="str">
            <v>868c0tzq4</v>
          </cell>
          <cell r="B1350" t="str">
            <v>868c0tzq4</v>
          </cell>
        </row>
        <row r="1351">
          <cell r="A1351" t="str">
            <v>868a2v9zk</v>
          </cell>
          <cell r="B1351" t="str">
            <v>868c0qunf</v>
          </cell>
        </row>
        <row r="1352">
          <cell r="A1352" t="str">
            <v>868b6enaq_M</v>
          </cell>
          <cell r="B1352" t="str">
            <v>868b6enaq</v>
          </cell>
        </row>
        <row r="1353">
          <cell r="A1353" t="str">
            <v>868c22jvb_M</v>
          </cell>
          <cell r="B1353" t="str">
            <v>868c22jvb</v>
          </cell>
        </row>
        <row r="1354">
          <cell r="A1354" t="str">
            <v>868c0qunf_M</v>
          </cell>
          <cell r="B1354" t="str">
            <v>868c0qunf</v>
          </cell>
        </row>
        <row r="1355">
          <cell r="A1355" t="str">
            <v>868c0tzq4_M</v>
          </cell>
          <cell r="B1355" t="str">
            <v>868c0tzq4</v>
          </cell>
        </row>
        <row r="1356">
          <cell r="A1356" t="str">
            <v>868a2v735</v>
          </cell>
          <cell r="B1356" t="str">
            <v>868c03rxt</v>
          </cell>
        </row>
        <row r="1357">
          <cell r="A1357" t="str">
            <v>868a2v9f0</v>
          </cell>
          <cell r="B1357" t="str">
            <v>868c03rxt</v>
          </cell>
        </row>
        <row r="1358">
          <cell r="A1358" t="str">
            <v>868a2vbn7</v>
          </cell>
          <cell r="B1358" t="str">
            <v>868c03rxt</v>
          </cell>
        </row>
        <row r="1359">
          <cell r="A1359" t="str">
            <v>868b45gdb</v>
          </cell>
          <cell r="B1359" t="str">
            <v>868c21xct</v>
          </cell>
        </row>
        <row r="1360">
          <cell r="A1360" t="str">
            <v>868b45gum</v>
          </cell>
          <cell r="B1360" t="str">
            <v>868c21xct</v>
          </cell>
        </row>
        <row r="1361">
          <cell r="A1361" t="str">
            <v>868bzyu19</v>
          </cell>
          <cell r="B1361" t="str">
            <v>868adh4yw</v>
          </cell>
        </row>
        <row r="1362">
          <cell r="A1362" t="str">
            <v>868bzzjdr</v>
          </cell>
          <cell r="B1362" t="str">
            <v>868adh4yw</v>
          </cell>
        </row>
        <row r="1363">
          <cell r="A1363" t="str">
            <v>868bzzka2</v>
          </cell>
          <cell r="B1363" t="str">
            <v>868adh4yw</v>
          </cell>
        </row>
        <row r="1364">
          <cell r="A1364" t="str">
            <v>868b45k07</v>
          </cell>
          <cell r="B1364" t="str">
            <v>868b45hfr</v>
          </cell>
        </row>
        <row r="1365">
          <cell r="A1365" t="str">
            <v>868cqqjqt</v>
          </cell>
          <cell r="B1365" t="str">
            <v>868b45hfr</v>
          </cell>
        </row>
        <row r="1366">
          <cell r="A1366" t="str">
            <v>868e0rzu7</v>
          </cell>
          <cell r="B1366" t="str">
            <v>868b45hfr</v>
          </cell>
        </row>
        <row r="1367">
          <cell r="A1367" t="str">
            <v>868e0rrp2</v>
          </cell>
          <cell r="B1367" t="str">
            <v>868b472qk</v>
          </cell>
        </row>
        <row r="1368">
          <cell r="A1368" t="str">
            <v>868e0rrqd</v>
          </cell>
          <cell r="B1368" t="str">
            <v>868b472qk</v>
          </cell>
        </row>
        <row r="1369">
          <cell r="A1369" t="str">
            <v>868e0rrva</v>
          </cell>
          <cell r="B1369" t="str">
            <v>868b472qk</v>
          </cell>
        </row>
        <row r="1370">
          <cell r="A1370" t="str">
            <v>868e0rtyu</v>
          </cell>
          <cell r="B1370" t="str">
            <v>868b47336</v>
          </cell>
        </row>
        <row r="1371">
          <cell r="A1371" t="str">
            <v>868e0ru34</v>
          </cell>
          <cell r="B1371" t="str">
            <v>868b47336</v>
          </cell>
        </row>
        <row r="1372">
          <cell r="A1372" t="str">
            <v>868e0ru5t</v>
          </cell>
          <cell r="B1372" t="str">
            <v>868b47336</v>
          </cell>
        </row>
        <row r="1373">
          <cell r="A1373" t="str">
            <v>868a2v6f1</v>
          </cell>
          <cell r="B1373" t="str">
            <v>868bzz0gp</v>
          </cell>
        </row>
        <row r="1374">
          <cell r="A1374" t="str">
            <v>868a2v7bv</v>
          </cell>
          <cell r="B1374" t="str">
            <v>868bzz0gp</v>
          </cell>
        </row>
        <row r="1375">
          <cell r="A1375" t="str">
            <v>868a2v7cp</v>
          </cell>
          <cell r="B1375" t="str">
            <v>868bzz0gp</v>
          </cell>
        </row>
        <row r="1376">
          <cell r="A1376" t="str">
            <v>868a2v8xn</v>
          </cell>
          <cell r="B1376" t="str">
            <v>868bzz0gp</v>
          </cell>
        </row>
        <row r="1377">
          <cell r="A1377" t="str">
            <v>868a2v9kt</v>
          </cell>
          <cell r="B1377" t="str">
            <v>868bzz0gp</v>
          </cell>
        </row>
        <row r="1378">
          <cell r="A1378" t="str">
            <v>868a2vahf</v>
          </cell>
          <cell r="B1378" t="str">
            <v>868bzz0gp</v>
          </cell>
        </row>
        <row r="1379">
          <cell r="A1379" t="str">
            <v>868a2vbff</v>
          </cell>
          <cell r="B1379" t="str">
            <v>868bzz0gp</v>
          </cell>
        </row>
        <row r="1380">
          <cell r="A1380" t="str">
            <v>868a2v658</v>
          </cell>
          <cell r="B1380" t="str">
            <v>868c013rg</v>
          </cell>
        </row>
        <row r="1381">
          <cell r="A1381" t="str">
            <v>868a2v6eq</v>
          </cell>
          <cell r="B1381" t="str">
            <v>868c013rg</v>
          </cell>
        </row>
        <row r="1382">
          <cell r="A1382" t="str">
            <v>868a2vbh4</v>
          </cell>
          <cell r="B1382" t="str">
            <v>868c013rg</v>
          </cell>
        </row>
        <row r="1383">
          <cell r="A1383" t="str">
            <v>868drjd9t</v>
          </cell>
          <cell r="B1383" t="str">
            <v>868c013rg</v>
          </cell>
        </row>
        <row r="1384">
          <cell r="A1384" t="str">
            <v>868a2v6rm</v>
          </cell>
          <cell r="B1384" t="str">
            <v>868c01nga</v>
          </cell>
        </row>
        <row r="1385">
          <cell r="A1385" t="str">
            <v>868drhzkh</v>
          </cell>
          <cell r="B1385" t="str">
            <v>868c01nga</v>
          </cell>
        </row>
        <row r="1386">
          <cell r="A1386" t="str">
            <v>868b48g3w</v>
          </cell>
          <cell r="B1386" t="str">
            <v>868c22f8d</v>
          </cell>
        </row>
        <row r="1387">
          <cell r="A1387" t="str">
            <v>868b48gg2</v>
          </cell>
          <cell r="B1387" t="str">
            <v>868c22f8d</v>
          </cell>
        </row>
        <row r="1388">
          <cell r="A1388" t="str">
            <v>868c03rxt_M</v>
          </cell>
          <cell r="B1388" t="str">
            <v>868c03rxt</v>
          </cell>
        </row>
        <row r="1389">
          <cell r="A1389" t="str">
            <v>868c21xct_M</v>
          </cell>
          <cell r="B1389" t="str">
            <v>868c21xct</v>
          </cell>
        </row>
        <row r="1390">
          <cell r="A1390" t="str">
            <v>868bzz0gp_M</v>
          </cell>
          <cell r="B1390" t="str">
            <v>868bzz0gp</v>
          </cell>
        </row>
        <row r="1391">
          <cell r="A1391" t="str">
            <v>868adh4yw_M</v>
          </cell>
          <cell r="B1391" t="str">
            <v>868adh4yw</v>
          </cell>
        </row>
        <row r="1392">
          <cell r="A1392" t="str">
            <v>868b45hfr_M</v>
          </cell>
          <cell r="B1392" t="str">
            <v>868b45hfr</v>
          </cell>
        </row>
        <row r="1393">
          <cell r="A1393" t="str">
            <v>868b472qk_M</v>
          </cell>
          <cell r="B1393" t="str">
            <v>868b472qk</v>
          </cell>
        </row>
        <row r="1394">
          <cell r="A1394" t="str">
            <v>868b47336_M</v>
          </cell>
          <cell r="B1394" t="str">
            <v>868b47336</v>
          </cell>
        </row>
        <row r="1395">
          <cell r="A1395" t="str">
            <v>868c013rg_M</v>
          </cell>
          <cell r="B1395" t="str">
            <v>868c013rg</v>
          </cell>
        </row>
        <row r="1396">
          <cell r="A1396" t="str">
            <v>868c01nga_M</v>
          </cell>
          <cell r="B1396" t="str">
            <v>868c01nga</v>
          </cell>
        </row>
        <row r="1397">
          <cell r="A1397" t="str">
            <v>868c22f8d_M</v>
          </cell>
          <cell r="B1397" t="str">
            <v>868c22f8d</v>
          </cell>
        </row>
        <row r="1398">
          <cell r="A1398" t="str">
            <v>868c6m9h9_M</v>
          </cell>
          <cell r="B1398" t="str">
            <v>868c6m9h9</v>
          </cell>
        </row>
        <row r="1399">
          <cell r="A1399" t="str">
            <v>868b41hhe</v>
          </cell>
          <cell r="B1399" t="str">
            <v>868a4yd19</v>
          </cell>
        </row>
        <row r="1400">
          <cell r="A1400" t="str">
            <v>868b45dmf</v>
          </cell>
          <cell r="B1400" t="str">
            <v>868c21jwr</v>
          </cell>
        </row>
        <row r="1401">
          <cell r="A1401" t="str">
            <v>868b45eaz</v>
          </cell>
          <cell r="B1401" t="str">
            <v>868c21jwr</v>
          </cell>
        </row>
        <row r="1402">
          <cell r="A1402" t="str">
            <v>868b45ezk</v>
          </cell>
          <cell r="B1402" t="str">
            <v>868c21jwr</v>
          </cell>
        </row>
        <row r="1403">
          <cell r="A1403" t="str">
            <v>868b45fcq</v>
          </cell>
          <cell r="B1403" t="str">
            <v>868c21jwr</v>
          </cell>
        </row>
        <row r="1404">
          <cell r="A1404" t="str">
            <v>868b45fkm</v>
          </cell>
          <cell r="B1404" t="str">
            <v>868c21jwr</v>
          </cell>
        </row>
        <row r="1405">
          <cell r="A1405" t="str">
            <v>868b45fte</v>
          </cell>
          <cell r="B1405" t="str">
            <v>868c21jwr</v>
          </cell>
        </row>
        <row r="1406">
          <cell r="A1406" t="str">
            <v>868a2v7h1</v>
          </cell>
          <cell r="B1406" t="str">
            <v>868bzh1bb</v>
          </cell>
        </row>
        <row r="1407">
          <cell r="A1407" t="str">
            <v>868a2v7x0</v>
          </cell>
          <cell r="B1407" t="str">
            <v>868bzh1bb</v>
          </cell>
        </row>
        <row r="1408">
          <cell r="A1408" t="str">
            <v>868a2vbc2</v>
          </cell>
          <cell r="B1408" t="str">
            <v>868bzh1bb</v>
          </cell>
        </row>
        <row r="1409">
          <cell r="A1409" t="str">
            <v>868bzn4pr</v>
          </cell>
          <cell r="B1409" t="str">
            <v>868bzm6pz</v>
          </cell>
        </row>
        <row r="1410">
          <cell r="A1410" t="str">
            <v>868a2v5rr</v>
          </cell>
          <cell r="B1410" t="str">
            <v>868bzm6pz</v>
          </cell>
        </row>
        <row r="1411">
          <cell r="A1411" t="str">
            <v>868a2v674</v>
          </cell>
          <cell r="B1411" t="str">
            <v>868bzm6pz</v>
          </cell>
        </row>
        <row r="1412">
          <cell r="A1412" t="str">
            <v>868a2v7gu</v>
          </cell>
          <cell r="B1412" t="str">
            <v>868bzm6pz</v>
          </cell>
        </row>
        <row r="1413">
          <cell r="A1413" t="str">
            <v>868a2v8gy</v>
          </cell>
          <cell r="B1413" t="str">
            <v>868bzm6pz</v>
          </cell>
        </row>
        <row r="1414">
          <cell r="A1414" t="str">
            <v>868a2vbr1</v>
          </cell>
          <cell r="B1414" t="str">
            <v>868bzm6pz</v>
          </cell>
        </row>
        <row r="1415">
          <cell r="A1415" t="str">
            <v>868a2vc34</v>
          </cell>
          <cell r="B1415" t="str">
            <v>868bzm6pz</v>
          </cell>
        </row>
        <row r="1416">
          <cell r="A1416" t="str">
            <v>868a2v6bk</v>
          </cell>
          <cell r="B1416" t="str">
            <v>868a2v6bk</v>
          </cell>
        </row>
        <row r="1417">
          <cell r="A1417" t="str">
            <v>868dp11wr</v>
          </cell>
          <cell r="B1417" t="str">
            <v>868a2v6bk</v>
          </cell>
        </row>
        <row r="1418">
          <cell r="A1418" t="str">
            <v>868dpxqem</v>
          </cell>
          <cell r="B1418" t="str">
            <v>868a2v6bk</v>
          </cell>
        </row>
        <row r="1419">
          <cell r="A1419" t="str">
            <v>868dpxqp4</v>
          </cell>
          <cell r="B1419" t="str">
            <v>868a2v6bk</v>
          </cell>
        </row>
        <row r="1420">
          <cell r="A1420" t="str">
            <v>868dpxqzy</v>
          </cell>
          <cell r="B1420" t="str">
            <v>868a2v6bk</v>
          </cell>
        </row>
        <row r="1421">
          <cell r="A1421" t="str">
            <v>868dpxrer</v>
          </cell>
          <cell r="B1421" t="str">
            <v>868a2v6bk</v>
          </cell>
        </row>
        <row r="1422">
          <cell r="A1422" t="str">
            <v>868dpxrtm</v>
          </cell>
          <cell r="B1422" t="str">
            <v>868a2v6bk</v>
          </cell>
        </row>
        <row r="1423">
          <cell r="A1423" t="str">
            <v>868dpxtgd</v>
          </cell>
          <cell r="B1423" t="str">
            <v>868a2v6bk</v>
          </cell>
        </row>
        <row r="1424">
          <cell r="A1424" t="str">
            <v>868c0wc7w</v>
          </cell>
          <cell r="B1424" t="str">
            <v>868a2v6t3</v>
          </cell>
        </row>
        <row r="1425">
          <cell r="A1425" t="str">
            <v>868c0we4z</v>
          </cell>
          <cell r="B1425" t="str">
            <v>868a2v6t3</v>
          </cell>
        </row>
        <row r="1426">
          <cell r="A1426" t="str">
            <v>868a2v5rx</v>
          </cell>
          <cell r="B1426" t="str">
            <v>868c00y1d</v>
          </cell>
        </row>
        <row r="1427">
          <cell r="A1427" t="str">
            <v>868a2v87k</v>
          </cell>
          <cell r="B1427" t="str">
            <v>868c00y1d</v>
          </cell>
        </row>
        <row r="1428">
          <cell r="A1428" t="str">
            <v>868a2v9mw</v>
          </cell>
          <cell r="B1428" t="str">
            <v>868c00y1d</v>
          </cell>
        </row>
        <row r="1429">
          <cell r="A1429" t="str">
            <v>868drjjn3</v>
          </cell>
          <cell r="B1429" t="str">
            <v>868c00y1d</v>
          </cell>
        </row>
        <row r="1430">
          <cell r="A1430" t="str">
            <v>868a2v5fn</v>
          </cell>
          <cell r="B1430" t="str">
            <v>868c0tdmb</v>
          </cell>
        </row>
        <row r="1431">
          <cell r="A1431" t="str">
            <v>868a2va7v</v>
          </cell>
          <cell r="B1431" t="str">
            <v>868c0tdmb</v>
          </cell>
        </row>
        <row r="1432">
          <cell r="A1432" t="str">
            <v>868b40t0u</v>
          </cell>
          <cell r="B1432" t="str">
            <v>868c20ft9</v>
          </cell>
        </row>
        <row r="1433">
          <cell r="A1433" t="str">
            <v>868b40td6</v>
          </cell>
          <cell r="B1433" t="str">
            <v>868c20ft9</v>
          </cell>
        </row>
        <row r="1434">
          <cell r="A1434" t="str">
            <v>868b40tm4</v>
          </cell>
          <cell r="B1434" t="str">
            <v>868c20ft9</v>
          </cell>
        </row>
        <row r="1435">
          <cell r="A1435" t="str">
            <v>868e0rxjr</v>
          </cell>
          <cell r="B1435" t="str">
            <v>868b473jm</v>
          </cell>
        </row>
        <row r="1436">
          <cell r="A1436" t="str">
            <v>868a4yd19_M</v>
          </cell>
          <cell r="B1436" t="str">
            <v>868a4yd19</v>
          </cell>
        </row>
        <row r="1437">
          <cell r="A1437" t="str">
            <v>868c21jwr_M</v>
          </cell>
          <cell r="B1437" t="str">
            <v>868c21jwr</v>
          </cell>
        </row>
        <row r="1438">
          <cell r="A1438" t="str">
            <v>868a2v6y8_M</v>
          </cell>
          <cell r="B1438" t="str">
            <v>868a2v6y8</v>
          </cell>
        </row>
        <row r="1439">
          <cell r="A1439" t="str">
            <v>868bzh1bb_M</v>
          </cell>
          <cell r="B1439" t="str">
            <v>868bzh1bb</v>
          </cell>
        </row>
        <row r="1440">
          <cell r="A1440" t="str">
            <v>868bzm6pz_M</v>
          </cell>
          <cell r="B1440" t="str">
            <v>868bzm6pz</v>
          </cell>
        </row>
        <row r="1441">
          <cell r="A1441" t="str">
            <v>868a2v69w_M</v>
          </cell>
          <cell r="B1441" t="str">
            <v>868a2v69w</v>
          </cell>
        </row>
        <row r="1442">
          <cell r="A1442" t="str">
            <v>868a2v6bk_M</v>
          </cell>
          <cell r="B1442" t="str">
            <v>868a2v6bk</v>
          </cell>
        </row>
        <row r="1443">
          <cell r="A1443" t="str">
            <v>868a2v6t3_M</v>
          </cell>
          <cell r="B1443" t="str">
            <v>868a2v6t3</v>
          </cell>
        </row>
        <row r="1444">
          <cell r="A1444" t="str">
            <v>868b473jm_M</v>
          </cell>
          <cell r="B1444" t="str">
            <v>868b473jm</v>
          </cell>
        </row>
        <row r="1445">
          <cell r="A1445" t="str">
            <v>868c00y1d_M</v>
          </cell>
          <cell r="B1445" t="str">
            <v>868c00y1d</v>
          </cell>
        </row>
        <row r="1446">
          <cell r="A1446" t="str">
            <v>868c20ft9_M</v>
          </cell>
          <cell r="B1446" t="str">
            <v>868c20ft9</v>
          </cell>
        </row>
        <row r="1447">
          <cell r="A1447" t="str">
            <v>868c0tdmb_M</v>
          </cell>
          <cell r="B1447" t="str">
            <v>868c0tdmb</v>
          </cell>
        </row>
        <row r="1448">
          <cell r="A1448" t="str">
            <v>868aguyvk</v>
          </cell>
          <cell r="B1448" t="str">
            <v>868c0u9te</v>
          </cell>
        </row>
        <row r="1449">
          <cell r="A1449" t="str">
            <v>868aguzhk</v>
          </cell>
          <cell r="B1449" t="str">
            <v>868c0u9te</v>
          </cell>
        </row>
        <row r="1450">
          <cell r="A1450" t="str">
            <v>868agv09p</v>
          </cell>
          <cell r="B1450" t="str">
            <v>868c0u9te</v>
          </cell>
        </row>
        <row r="1451">
          <cell r="A1451" t="str">
            <v>868agv0xr</v>
          </cell>
          <cell r="B1451" t="str">
            <v>868c0u9te</v>
          </cell>
        </row>
        <row r="1452">
          <cell r="A1452" t="str">
            <v>868b41k6u</v>
          </cell>
          <cell r="B1452" t="str">
            <v>868c22m3x</v>
          </cell>
        </row>
        <row r="1453">
          <cell r="A1453" t="str">
            <v>868b41khq</v>
          </cell>
          <cell r="B1453" t="str">
            <v>868c22m3x</v>
          </cell>
        </row>
        <row r="1454">
          <cell r="A1454" t="str">
            <v>868b41kuj</v>
          </cell>
          <cell r="B1454" t="str">
            <v>868c22m3x</v>
          </cell>
        </row>
        <row r="1455">
          <cell r="A1455" t="str">
            <v>868b41m2t</v>
          </cell>
          <cell r="B1455" t="str">
            <v>868c22m3x</v>
          </cell>
        </row>
        <row r="1456">
          <cell r="A1456" t="str">
            <v>868b41mav</v>
          </cell>
          <cell r="B1456" t="str">
            <v>868c22m3x</v>
          </cell>
        </row>
        <row r="1457">
          <cell r="A1457" t="str">
            <v>868e0z7gd</v>
          </cell>
          <cell r="B1457" t="str">
            <v>868e0z8p7</v>
          </cell>
        </row>
        <row r="1458">
          <cell r="A1458" t="str">
            <v>868e0z8pk</v>
          </cell>
          <cell r="B1458" t="str">
            <v>868e0z8p7</v>
          </cell>
        </row>
        <row r="1459">
          <cell r="A1459" t="str">
            <v>868e0z8pg</v>
          </cell>
          <cell r="B1459" t="str">
            <v>868e0z8p7</v>
          </cell>
        </row>
        <row r="1460">
          <cell r="A1460" t="str">
            <v>868e0z8ph</v>
          </cell>
          <cell r="B1460" t="str">
            <v>868e0z8p7</v>
          </cell>
        </row>
        <row r="1461">
          <cell r="A1461" t="str">
            <v>868e0z8pj</v>
          </cell>
          <cell r="B1461" t="str">
            <v>868e0z8p7</v>
          </cell>
        </row>
        <row r="1462">
          <cell r="A1462" t="str">
            <v>868e0z8p7_M</v>
          </cell>
          <cell r="B1462" t="str">
            <v>868e0z8p7</v>
          </cell>
        </row>
        <row r="1463">
          <cell r="A1463" t="str">
            <v>868b4668z_M</v>
          </cell>
          <cell r="B1463" t="str">
            <v>868b4668z</v>
          </cell>
        </row>
        <row r="1464">
          <cell r="A1464" t="str">
            <v>868c22m3x_M</v>
          </cell>
          <cell r="B1464" t="str">
            <v>868c22m3x</v>
          </cell>
        </row>
        <row r="1465">
          <cell r="A1465" t="str">
            <v>868c0u9te_M</v>
          </cell>
          <cell r="B1465" t="str">
            <v>868c0u9te</v>
          </cell>
        </row>
        <row r="1466">
          <cell r="A1466" t="str">
            <v>868a2v6r2</v>
          </cell>
          <cell r="B1466" t="str">
            <v>868bz0j3r</v>
          </cell>
        </row>
        <row r="1467">
          <cell r="A1467" t="str">
            <v>868a2v7ew</v>
          </cell>
          <cell r="B1467" t="str">
            <v>868bz0j3r</v>
          </cell>
        </row>
        <row r="1468">
          <cell r="A1468" t="str">
            <v>868a2v7me</v>
          </cell>
          <cell r="B1468" t="str">
            <v>868bz0j3r</v>
          </cell>
        </row>
        <row r="1469">
          <cell r="A1469" t="str">
            <v>868a2v8dw</v>
          </cell>
          <cell r="B1469" t="str">
            <v>868bz0j3r</v>
          </cell>
        </row>
        <row r="1470">
          <cell r="A1470" t="str">
            <v>868a2v92y</v>
          </cell>
          <cell r="B1470" t="str">
            <v>868bz0j3r</v>
          </cell>
        </row>
        <row r="1471">
          <cell r="A1471" t="str">
            <v>868a2v9nz</v>
          </cell>
          <cell r="B1471" t="str">
            <v>868bz0j3r</v>
          </cell>
        </row>
        <row r="1472">
          <cell r="A1472" t="str">
            <v>868a2vaa9</v>
          </cell>
          <cell r="B1472" t="str">
            <v>868bz0j3r</v>
          </cell>
        </row>
        <row r="1473">
          <cell r="A1473" t="str">
            <v>868a2vbez</v>
          </cell>
          <cell r="B1473" t="str">
            <v>868bz0j3r</v>
          </cell>
        </row>
        <row r="1474">
          <cell r="A1474" t="str">
            <v>868dkzfwx</v>
          </cell>
          <cell r="B1474" t="str">
            <v>868dkzeyb</v>
          </cell>
        </row>
        <row r="1475">
          <cell r="A1475" t="str">
            <v>868bz0j3r_M</v>
          </cell>
          <cell r="B1475" t="str">
            <v>868bz0j3r</v>
          </cell>
        </row>
        <row r="1476">
          <cell r="A1476" t="str">
            <v>868dkzeyb_M</v>
          </cell>
          <cell r="B1476" t="str">
            <v>868dkzeyb</v>
          </cell>
        </row>
        <row r="1477">
          <cell r="A1477" t="str">
            <v>868a2v97d</v>
          </cell>
          <cell r="B1477" t="str">
            <v>868a2v97d</v>
          </cell>
        </row>
        <row r="1478">
          <cell r="A1478" t="str">
            <v>868c1mnu6</v>
          </cell>
          <cell r="B1478" t="str">
            <v>868a2va99</v>
          </cell>
        </row>
        <row r="1479">
          <cell r="A1479" t="str">
            <v>868c1mp7q</v>
          </cell>
          <cell r="B1479" t="str">
            <v>868a2va99</v>
          </cell>
        </row>
        <row r="1480">
          <cell r="A1480" t="str">
            <v>868c1mppw</v>
          </cell>
          <cell r="B1480" t="str">
            <v>868a2va99</v>
          </cell>
        </row>
        <row r="1481">
          <cell r="A1481" t="str">
            <v>868dguu2g</v>
          </cell>
          <cell r="B1481" t="str">
            <v>868ddgthj</v>
          </cell>
        </row>
        <row r="1482">
          <cell r="A1482" t="str">
            <v>868a2v97d_M</v>
          </cell>
          <cell r="B1482" t="str">
            <v>868a2v97d</v>
          </cell>
        </row>
        <row r="1483">
          <cell r="A1483" t="str">
            <v>868a2va99_M</v>
          </cell>
          <cell r="B1483" t="str">
            <v>868a2va99</v>
          </cell>
        </row>
        <row r="1484">
          <cell r="A1484" t="str">
            <v>868ddgthj_M</v>
          </cell>
          <cell r="B1484" t="str">
            <v>868ddgthj</v>
          </cell>
        </row>
        <row r="1485">
          <cell r="A1485" t="str">
            <v>868b4760z</v>
          </cell>
          <cell r="B1485" t="str">
            <v>868b48mpk</v>
          </cell>
        </row>
        <row r="1486">
          <cell r="A1486" t="str">
            <v>868b48mv4</v>
          </cell>
          <cell r="B1486" t="str">
            <v>868b48mpk</v>
          </cell>
        </row>
        <row r="1487">
          <cell r="A1487" t="str">
            <v>868b48n63</v>
          </cell>
          <cell r="B1487" t="str">
            <v>868b48mpk</v>
          </cell>
        </row>
        <row r="1488">
          <cell r="A1488" t="str">
            <v>868b48nqf</v>
          </cell>
          <cell r="B1488" t="str">
            <v>868b48mpk</v>
          </cell>
        </row>
        <row r="1489">
          <cell r="A1489" t="str">
            <v>868b48pce</v>
          </cell>
          <cell r="B1489" t="str">
            <v>868b48mpk</v>
          </cell>
        </row>
        <row r="1490">
          <cell r="A1490" t="str">
            <v>868b48mpk_M</v>
          </cell>
          <cell r="B1490" t="str">
            <v>868b48mpk</v>
          </cell>
        </row>
        <row r="1491">
          <cell r="A1491" t="str">
            <v>868b472hj_M</v>
          </cell>
          <cell r="B1491" t="str">
            <v>868b472hj</v>
          </cell>
        </row>
        <row r="1492">
          <cell r="A1492" t="str">
            <v>868a2v5fc</v>
          </cell>
          <cell r="B1492" t="str">
            <v>868a2uwuy</v>
          </cell>
        </row>
        <row r="1493">
          <cell r="A1493" t="str">
            <v>868a2v601</v>
          </cell>
          <cell r="B1493" t="str">
            <v>868a2uwuy</v>
          </cell>
        </row>
        <row r="1494">
          <cell r="A1494" t="str">
            <v>868a2v82e</v>
          </cell>
          <cell r="B1494" t="str">
            <v>868a2uwuy</v>
          </cell>
        </row>
        <row r="1495">
          <cell r="A1495" t="str">
            <v>868a2v8ev</v>
          </cell>
          <cell r="B1495" t="str">
            <v>868a2uwuy</v>
          </cell>
        </row>
        <row r="1496">
          <cell r="A1496" t="str">
            <v>868a2v8fn</v>
          </cell>
          <cell r="B1496" t="str">
            <v>868a2uwuy</v>
          </cell>
        </row>
        <row r="1497">
          <cell r="A1497" t="str">
            <v>868a2v9jy</v>
          </cell>
          <cell r="B1497" t="str">
            <v>868a2uwuy</v>
          </cell>
        </row>
        <row r="1498">
          <cell r="A1498" t="str">
            <v>868a2v9m6</v>
          </cell>
          <cell r="B1498" t="str">
            <v>868a2uwuy</v>
          </cell>
        </row>
        <row r="1499">
          <cell r="A1499" t="str">
            <v>868a2v9qq</v>
          </cell>
          <cell r="B1499" t="str">
            <v>868a2uwuy</v>
          </cell>
        </row>
        <row r="1500">
          <cell r="A1500" t="str">
            <v>868a2v9vb</v>
          </cell>
          <cell r="B1500" t="str">
            <v>868a2uwuy</v>
          </cell>
        </row>
        <row r="1501">
          <cell r="A1501" t="str">
            <v>868a2v9x0</v>
          </cell>
          <cell r="B1501" t="str">
            <v>868a2uwuy</v>
          </cell>
        </row>
        <row r="1502">
          <cell r="A1502" t="str">
            <v>868a2v9y6</v>
          </cell>
          <cell r="B1502" t="str">
            <v>868a2uwuy</v>
          </cell>
        </row>
        <row r="1503">
          <cell r="A1503" t="str">
            <v>868a2vbt8</v>
          </cell>
          <cell r="B1503" t="str">
            <v>868a2uwuy</v>
          </cell>
        </row>
        <row r="1504">
          <cell r="A1504" t="str">
            <v>868a2vbwh</v>
          </cell>
          <cell r="B1504" t="str">
            <v>868a2uwuy</v>
          </cell>
        </row>
        <row r="1505">
          <cell r="A1505" t="str">
            <v>868a2v5y2</v>
          </cell>
          <cell r="B1505" t="str">
            <v>868c011pt</v>
          </cell>
        </row>
        <row r="1506">
          <cell r="A1506" t="str">
            <v>868a2v8ad</v>
          </cell>
          <cell r="B1506" t="str">
            <v>868c011pt</v>
          </cell>
        </row>
        <row r="1507">
          <cell r="A1507" t="str">
            <v>868a2vb8p</v>
          </cell>
          <cell r="B1507" t="str">
            <v>868c011pt</v>
          </cell>
        </row>
        <row r="1508">
          <cell r="A1508" t="str">
            <v>868a2vbtm</v>
          </cell>
          <cell r="B1508" t="str">
            <v>868c011pt</v>
          </cell>
        </row>
        <row r="1509">
          <cell r="A1509" t="str">
            <v>868a2uwuy_M</v>
          </cell>
          <cell r="B1509" t="str">
            <v>868a2uwuy</v>
          </cell>
        </row>
        <row r="1510">
          <cell r="A1510" t="str">
            <v>868c011pt_M</v>
          </cell>
          <cell r="B1510" t="str">
            <v>868c011pt</v>
          </cell>
        </row>
        <row r="1511">
          <cell r="A1511" t="str">
            <v>868dqkuuw</v>
          </cell>
          <cell r="B1511" t="str">
            <v>868a2vbw2</v>
          </cell>
        </row>
        <row r="1512">
          <cell r="A1512" t="str">
            <v>868a2v8hv</v>
          </cell>
          <cell r="B1512" t="str">
            <v>868c01p1c</v>
          </cell>
        </row>
        <row r="1513">
          <cell r="A1513" t="str">
            <v>868a2v9up</v>
          </cell>
          <cell r="B1513" t="str">
            <v>868c01p1c</v>
          </cell>
        </row>
        <row r="1514">
          <cell r="A1514" t="str">
            <v>868a2vajb</v>
          </cell>
          <cell r="B1514" t="str">
            <v>868c01p1c</v>
          </cell>
        </row>
        <row r="1515">
          <cell r="A1515" t="str">
            <v>868a2vaku</v>
          </cell>
          <cell r="B1515" t="str">
            <v>868c01p1c</v>
          </cell>
        </row>
        <row r="1516">
          <cell r="A1516" t="str">
            <v>868a2vbw2_M</v>
          </cell>
          <cell r="B1516" t="str">
            <v>868a2vbw2</v>
          </cell>
        </row>
        <row r="1517">
          <cell r="A1517" t="str">
            <v>868c01p1c_M</v>
          </cell>
          <cell r="B1517" t="str">
            <v>868c01p1c</v>
          </cell>
        </row>
        <row r="1518">
          <cell r="A1518" t="str">
            <v>868a2v5f9</v>
          </cell>
          <cell r="B1518" t="str">
            <v>868c0tkqd</v>
          </cell>
        </row>
        <row r="1519">
          <cell r="A1519" t="str">
            <v>868a2v5uw</v>
          </cell>
          <cell r="B1519" t="str">
            <v>868c0tkqd</v>
          </cell>
        </row>
        <row r="1520">
          <cell r="A1520" t="str">
            <v>868a2v7d6</v>
          </cell>
          <cell r="B1520" t="str">
            <v>868c0tkqd</v>
          </cell>
        </row>
        <row r="1521">
          <cell r="A1521" t="str">
            <v>868a2v7g8</v>
          </cell>
          <cell r="B1521" t="str">
            <v>868c0tkqd</v>
          </cell>
        </row>
        <row r="1522">
          <cell r="A1522" t="str">
            <v>868a2v8v8</v>
          </cell>
          <cell r="B1522" t="str">
            <v>868c0tkqd</v>
          </cell>
        </row>
        <row r="1523">
          <cell r="A1523" t="str">
            <v>868a2v9xn</v>
          </cell>
          <cell r="B1523" t="str">
            <v>868c0tkqd</v>
          </cell>
        </row>
        <row r="1524">
          <cell r="A1524" t="str">
            <v>868a2va1x</v>
          </cell>
          <cell r="B1524" t="str">
            <v>868c0tkqd</v>
          </cell>
        </row>
        <row r="1525">
          <cell r="A1525" t="str">
            <v>868a2va41</v>
          </cell>
          <cell r="B1525" t="str">
            <v>868c0tkqd</v>
          </cell>
        </row>
        <row r="1526">
          <cell r="A1526" t="str">
            <v>868a2vaa2</v>
          </cell>
          <cell r="B1526" t="str">
            <v>868c0tkqd</v>
          </cell>
        </row>
        <row r="1527">
          <cell r="A1527" t="str">
            <v>868a2vaba</v>
          </cell>
          <cell r="B1527" t="str">
            <v>868c0tkqd</v>
          </cell>
        </row>
        <row r="1528">
          <cell r="A1528" t="str">
            <v>868ck6wxz</v>
          </cell>
          <cell r="B1528" t="str">
            <v>868ck6vxz</v>
          </cell>
        </row>
        <row r="1529">
          <cell r="A1529" t="str">
            <v>868ck6xkb</v>
          </cell>
          <cell r="B1529" t="str">
            <v>868ck6vxz</v>
          </cell>
        </row>
        <row r="1530">
          <cell r="A1530" t="str">
            <v>868a2v85p</v>
          </cell>
          <cell r="B1530" t="str">
            <v>868c0tkqd</v>
          </cell>
        </row>
        <row r="1531">
          <cell r="A1531" t="str">
            <v>868ck6vxz_M</v>
          </cell>
          <cell r="B1531" t="str">
            <v>868ck6vxz</v>
          </cell>
        </row>
        <row r="1532">
          <cell r="A1532" t="str">
            <v>868c0tkqd_M</v>
          </cell>
          <cell r="B1532" t="str">
            <v>868c0tkqd</v>
          </cell>
        </row>
        <row r="1533">
          <cell r="A1533" t="str">
            <v>868a2uyzh_M</v>
          </cell>
          <cell r="B1533" t="str">
            <v>868a2uyzh</v>
          </cell>
        </row>
        <row r="1534">
          <cell r="A1534" t="str">
            <v>868a2v5j2</v>
          </cell>
          <cell r="B1534" t="str">
            <v>868bzhq2e</v>
          </cell>
        </row>
        <row r="1535">
          <cell r="A1535" t="str">
            <v>868a2v7ma</v>
          </cell>
          <cell r="B1535" t="str">
            <v>868bzhq2e</v>
          </cell>
        </row>
        <row r="1536">
          <cell r="A1536" t="str">
            <v>868a2v8e7</v>
          </cell>
          <cell r="B1536" t="str">
            <v>868bzhq2e</v>
          </cell>
        </row>
        <row r="1537">
          <cell r="A1537" t="str">
            <v>868a2v9h6</v>
          </cell>
          <cell r="B1537" t="str">
            <v>868bzhq2e</v>
          </cell>
        </row>
        <row r="1538">
          <cell r="A1538" t="str">
            <v>868a2v9q2</v>
          </cell>
          <cell r="B1538" t="str">
            <v>868bzhq2e</v>
          </cell>
        </row>
        <row r="1539">
          <cell r="A1539" t="str">
            <v>868bzhy35</v>
          </cell>
          <cell r="B1539" t="str">
            <v>868bzhq2e</v>
          </cell>
        </row>
        <row r="1540">
          <cell r="A1540" t="str">
            <v>868a2v6c8</v>
          </cell>
          <cell r="B1540" t="str">
            <v>868c00xax</v>
          </cell>
        </row>
        <row r="1541">
          <cell r="A1541" t="str">
            <v>868a2v6j1</v>
          </cell>
          <cell r="B1541" t="str">
            <v>868c00xax</v>
          </cell>
        </row>
        <row r="1542">
          <cell r="A1542" t="str">
            <v>868bzhq2e_M</v>
          </cell>
          <cell r="B1542" t="str">
            <v>868bzhq2e</v>
          </cell>
        </row>
        <row r="1543">
          <cell r="A1543" t="str">
            <v>868c00xax_M</v>
          </cell>
          <cell r="B1543" t="str">
            <v>868c00xax</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urses"/>
      <sheetName val="Modules"/>
      <sheetName val="Pivot"/>
      <sheetName val="ClickUp Courses 5-27"/>
      <sheetName val="ClickUp Mods 5-27"/>
      <sheetName val="Reference"/>
      <sheetName val="ClickUp Modules"/>
      <sheetName val="ClickUp Courses"/>
      <sheetName val="DELETED Modules"/>
      <sheetName val="DELETED Courses"/>
    </sheetNames>
    <sheetDataSet>
      <sheetData sheetId="0">
        <row r="1">
          <cell r="B1" t="str">
            <v>Course Code</v>
          </cell>
        </row>
        <row r="2">
          <cell r="B2" t="str">
            <v>868ddhxa4</v>
          </cell>
        </row>
        <row r="3">
          <cell r="B3" t="str">
            <v>868bzm2mj</v>
          </cell>
        </row>
        <row r="4">
          <cell r="B4" t="str">
            <v>868byue7e</v>
          </cell>
        </row>
        <row r="5">
          <cell r="B5" t="str">
            <v>868bzxuhp</v>
          </cell>
        </row>
        <row r="6">
          <cell r="B6" t="str">
            <v>868c02kbb</v>
          </cell>
        </row>
        <row r="7">
          <cell r="B7" t="str">
            <v>868a37f89</v>
          </cell>
        </row>
        <row r="8">
          <cell r="B8" t="str">
            <v>868a37d3x</v>
          </cell>
        </row>
        <row r="9">
          <cell r="B9" t="str">
            <v>868b40u6z</v>
          </cell>
        </row>
        <row r="10">
          <cell r="B10" t="str">
            <v>868c1z0xy</v>
          </cell>
        </row>
        <row r="11">
          <cell r="B11" t="str">
            <v>868bzy4cu</v>
          </cell>
        </row>
        <row r="12">
          <cell r="B12" t="str">
            <v>868a2v6gq</v>
          </cell>
        </row>
        <row r="13">
          <cell r="B13" t="str">
            <v>868a37dfy</v>
          </cell>
        </row>
        <row r="14">
          <cell r="B14" t="str">
            <v>868b3zzx6</v>
          </cell>
        </row>
        <row r="15">
          <cell r="B15" t="str">
            <v>868a2v7c7</v>
          </cell>
        </row>
        <row r="16">
          <cell r="B16" t="str">
            <v>868a2v6re</v>
          </cell>
        </row>
        <row r="17">
          <cell r="B17" t="str">
            <v>868c0eee9</v>
          </cell>
        </row>
        <row r="18">
          <cell r="B18" t="str">
            <v>868c1wfzz</v>
          </cell>
        </row>
        <row r="19">
          <cell r="B19" t="str">
            <v>868dq85zj</v>
          </cell>
        </row>
        <row r="20">
          <cell r="B20" t="str">
            <v>868c1yy91</v>
          </cell>
        </row>
        <row r="21">
          <cell r="B21" t="str">
            <v>868ddhuc3</v>
          </cell>
        </row>
        <row r="22">
          <cell r="B22" t="str">
            <v>868cca9yb</v>
          </cell>
        </row>
        <row r="23">
          <cell r="B23" t="str">
            <v>868bz0e5k</v>
          </cell>
        </row>
        <row r="24">
          <cell r="B24" t="str">
            <v>868a2vbj9</v>
          </cell>
        </row>
        <row r="25">
          <cell r="B25" t="str">
            <v>868c02ej2</v>
          </cell>
        </row>
        <row r="26">
          <cell r="B26" t="str">
            <v>868ddm192</v>
          </cell>
        </row>
        <row r="27">
          <cell r="B27" t="str">
            <v>868bzngtq</v>
          </cell>
        </row>
        <row r="28">
          <cell r="B28" t="str">
            <v>868a3719f</v>
          </cell>
        </row>
        <row r="29">
          <cell r="B29" t="str">
            <v>868a37228</v>
          </cell>
        </row>
        <row r="30">
          <cell r="B30" t="str">
            <v>868c1xvfw</v>
          </cell>
        </row>
        <row r="31">
          <cell r="B31" t="str">
            <v>868bzy7pa</v>
          </cell>
        </row>
        <row r="32">
          <cell r="B32" t="str">
            <v>868a2uwc9</v>
          </cell>
        </row>
        <row r="33">
          <cell r="B33" t="str">
            <v>868bzx9bf</v>
          </cell>
        </row>
        <row r="34">
          <cell r="B34" t="str">
            <v>868c0fyq2</v>
          </cell>
        </row>
        <row r="35">
          <cell r="B35" t="str">
            <v>868c0qr9k</v>
          </cell>
        </row>
        <row r="36">
          <cell r="B36" t="str">
            <v>868c1z0a0</v>
          </cell>
        </row>
        <row r="37">
          <cell r="B37" t="str">
            <v>868b45crm</v>
          </cell>
        </row>
        <row r="38">
          <cell r="B38" t="str">
            <v>868bzy0q4</v>
          </cell>
        </row>
        <row r="39">
          <cell r="B39" t="str">
            <v>868bzwb0b</v>
          </cell>
        </row>
        <row r="40">
          <cell r="B40" t="str">
            <v>868c0f41w</v>
          </cell>
        </row>
        <row r="41">
          <cell r="B41" t="str">
            <v>868ddhurb</v>
          </cell>
        </row>
        <row r="42">
          <cell r="B42" t="str">
            <v>868c0tt5m</v>
          </cell>
        </row>
        <row r="43">
          <cell r="B43" t="str">
            <v>868ddmdu4</v>
          </cell>
        </row>
        <row r="44">
          <cell r="B44" t="str">
            <v>868c198db</v>
          </cell>
        </row>
        <row r="45">
          <cell r="B45" t="str">
            <v>868c0fqu7</v>
          </cell>
        </row>
        <row r="46">
          <cell r="B46" t="str">
            <v>868c1yq6p</v>
          </cell>
        </row>
        <row r="47">
          <cell r="B47" t="str">
            <v>868c1yrjp</v>
          </cell>
        </row>
        <row r="48">
          <cell r="B48" t="str">
            <v>868byrx87</v>
          </cell>
        </row>
        <row r="49">
          <cell r="B49" t="str">
            <v>868c0fpq7</v>
          </cell>
        </row>
        <row r="50">
          <cell r="B50" t="str">
            <v>868ccajuu</v>
          </cell>
        </row>
        <row r="51">
          <cell r="B51" t="str">
            <v>868a2v7kn</v>
          </cell>
        </row>
        <row r="52">
          <cell r="B52" t="str">
            <v>868b3zyfd</v>
          </cell>
        </row>
        <row r="53">
          <cell r="B53" t="str">
            <v>868dq87bb</v>
          </cell>
        </row>
        <row r="54">
          <cell r="B54" t="str">
            <v>868d4cvm3</v>
          </cell>
        </row>
        <row r="55">
          <cell r="B55" t="str">
            <v>868c043t3</v>
          </cell>
        </row>
        <row r="56">
          <cell r="B56" t="str">
            <v>868bzq53m</v>
          </cell>
        </row>
        <row r="57">
          <cell r="B57" t="str">
            <v>868c0fg88</v>
          </cell>
        </row>
        <row r="58">
          <cell r="B58" t="str">
            <v>868dfz666</v>
          </cell>
        </row>
        <row r="59">
          <cell r="B59" t="str">
            <v>868a2v66p</v>
          </cell>
        </row>
        <row r="60">
          <cell r="B60" t="str">
            <v>868c0f042</v>
          </cell>
        </row>
        <row r="61">
          <cell r="B61" t="str">
            <v>868ddm6f3</v>
          </cell>
        </row>
        <row r="62">
          <cell r="B62" t="str">
            <v>868a2v68z</v>
          </cell>
        </row>
        <row r="63">
          <cell r="B63" t="str">
            <v>868acmgwv</v>
          </cell>
        </row>
        <row r="64">
          <cell r="B64" t="str">
            <v>868ccafpp</v>
          </cell>
        </row>
        <row r="65">
          <cell r="B65" t="str">
            <v>868de3hzk</v>
          </cell>
        </row>
        <row r="66">
          <cell r="B66" t="str">
            <v>868byywxb</v>
          </cell>
        </row>
        <row r="67">
          <cell r="B67" t="str">
            <v>868byz2cz</v>
          </cell>
        </row>
        <row r="68">
          <cell r="B68" t="str">
            <v>868c0f20b</v>
          </cell>
        </row>
        <row r="69">
          <cell r="B69" t="str">
            <v>868ddm5wf</v>
          </cell>
        </row>
        <row r="70">
          <cell r="B70" t="str">
            <v>868a372rj</v>
          </cell>
        </row>
        <row r="71">
          <cell r="B71" t="str">
            <v>868c0emb4</v>
          </cell>
        </row>
        <row r="72">
          <cell r="B72" t="str">
            <v>868c0g1dr</v>
          </cell>
        </row>
        <row r="73">
          <cell r="B73" t="str">
            <v>868de3f75</v>
          </cell>
        </row>
        <row r="74">
          <cell r="B74" t="str">
            <v>868c0f92c</v>
          </cell>
        </row>
        <row r="75">
          <cell r="B75" t="str">
            <v>868c0ft3w</v>
          </cell>
        </row>
        <row r="76">
          <cell r="B76" t="str">
            <v>868c0fwep</v>
          </cell>
        </row>
        <row r="77">
          <cell r="B77" t="str">
            <v>868a2vbxu</v>
          </cell>
        </row>
        <row r="78">
          <cell r="B78" t="str">
            <v>868a36nb0</v>
          </cell>
        </row>
        <row r="79">
          <cell r="B79" t="str">
            <v>868c22er9</v>
          </cell>
        </row>
        <row r="80">
          <cell r="B80" t="str">
            <v>868c0w8mu</v>
          </cell>
        </row>
        <row r="81">
          <cell r="B81" t="str">
            <v>868c02mmv</v>
          </cell>
        </row>
        <row r="82">
          <cell r="B82" t="str">
            <v>868c0ey9j</v>
          </cell>
        </row>
        <row r="83">
          <cell r="B83" t="str">
            <v>868c0f0v9</v>
          </cell>
        </row>
        <row r="84">
          <cell r="B84" t="str">
            <v>868byukqg</v>
          </cell>
        </row>
        <row r="85">
          <cell r="B85" t="str">
            <v>868dq4jmp</v>
          </cell>
        </row>
        <row r="86">
          <cell r="B86" t="str">
            <v>868bz4uju</v>
          </cell>
        </row>
        <row r="87">
          <cell r="B87" t="str">
            <v>868bywewc</v>
          </cell>
        </row>
        <row r="88">
          <cell r="B88" t="str">
            <v>868a2v63n</v>
          </cell>
        </row>
        <row r="89">
          <cell r="B89" t="str">
            <v>868a3c3jd</v>
          </cell>
        </row>
        <row r="90">
          <cell r="B90" t="str">
            <v>868dq5038</v>
          </cell>
        </row>
        <row r="91">
          <cell r="B91" t="str">
            <v>868bytq3p</v>
          </cell>
        </row>
        <row r="92">
          <cell r="B92" t="str">
            <v>868bzx3na</v>
          </cell>
        </row>
        <row r="93">
          <cell r="B93" t="str">
            <v>868c1x1dj</v>
          </cell>
        </row>
        <row r="94">
          <cell r="B94" t="str">
            <v>868a2uztk</v>
          </cell>
        </row>
        <row r="95">
          <cell r="B95" t="str">
            <v>868byuwnn</v>
          </cell>
        </row>
        <row r="96">
          <cell r="B96" t="str">
            <v>868a2v7cy</v>
          </cell>
        </row>
        <row r="97">
          <cell r="B97" t="str">
            <v>868bzx1ac</v>
          </cell>
        </row>
        <row r="98">
          <cell r="B98" t="str">
            <v>868dh6a78</v>
          </cell>
        </row>
        <row r="99">
          <cell r="B99" t="str">
            <v>868c1z18m</v>
          </cell>
        </row>
        <row r="100">
          <cell r="B100" t="str">
            <v>868c07676</v>
          </cell>
        </row>
        <row r="101">
          <cell r="B101" t="str">
            <v>868c0ewgt</v>
          </cell>
        </row>
        <row r="102">
          <cell r="B102" t="str">
            <v>868c0f369</v>
          </cell>
        </row>
        <row r="103">
          <cell r="B103" t="str">
            <v>868a2vbmh</v>
          </cell>
        </row>
        <row r="104">
          <cell r="B104" t="str">
            <v>868cca0rn</v>
          </cell>
        </row>
        <row r="105">
          <cell r="B105" t="str">
            <v>868c1zugu</v>
          </cell>
        </row>
        <row r="106">
          <cell r="B106" t="str">
            <v>868c0fe1w</v>
          </cell>
        </row>
        <row r="107">
          <cell r="B107" t="str">
            <v>868c052wj</v>
          </cell>
        </row>
        <row r="108">
          <cell r="B108" t="str">
            <v>868c0ex67</v>
          </cell>
        </row>
        <row r="109">
          <cell r="B109" t="str">
            <v>868byzkmp</v>
          </cell>
        </row>
        <row r="110">
          <cell r="B110" t="str">
            <v>868a2va5u</v>
          </cell>
        </row>
        <row r="111">
          <cell r="B111" t="str">
            <v>868a2uwfv</v>
          </cell>
        </row>
        <row r="112">
          <cell r="B112" t="str">
            <v>868bz04pc</v>
          </cell>
        </row>
        <row r="113">
          <cell r="B113" t="str">
            <v>868a2vamk</v>
          </cell>
        </row>
        <row r="114">
          <cell r="B114" t="str">
            <v>868e1aqzq</v>
          </cell>
        </row>
        <row r="115">
          <cell r="B115" t="str">
            <v>868byykmv</v>
          </cell>
        </row>
        <row r="116">
          <cell r="B116" t="str">
            <v>868dh617q</v>
          </cell>
        </row>
        <row r="117">
          <cell r="B117" t="str">
            <v>868dh6g2m</v>
          </cell>
        </row>
        <row r="118">
          <cell r="B118" t="str">
            <v>868c1960a</v>
          </cell>
        </row>
        <row r="119">
          <cell r="B119" t="str">
            <v>868a3748x</v>
          </cell>
        </row>
        <row r="120">
          <cell r="B120" t="str">
            <v>868e1aw82</v>
          </cell>
        </row>
        <row r="121">
          <cell r="B121" t="str">
            <v>868c0fcvf</v>
          </cell>
        </row>
        <row r="122">
          <cell r="B122" t="str">
            <v>868a2v9nq</v>
          </cell>
        </row>
        <row r="123">
          <cell r="B123" t="str">
            <v>868c1wncb</v>
          </cell>
        </row>
        <row r="124">
          <cell r="B124" t="str">
            <v>868a2v8me</v>
          </cell>
        </row>
        <row r="125">
          <cell r="B125" t="str">
            <v>868auyu08</v>
          </cell>
        </row>
        <row r="126">
          <cell r="B126" t="str">
            <v>868c22e2z</v>
          </cell>
        </row>
        <row r="127">
          <cell r="B127" t="str">
            <v>868ddhk2p</v>
          </cell>
        </row>
        <row r="128">
          <cell r="B128" t="str">
            <v>868c190nq</v>
          </cell>
        </row>
        <row r="129">
          <cell r="B129" t="str">
            <v>868b3zqc6</v>
          </cell>
        </row>
        <row r="130">
          <cell r="B130" t="str">
            <v>868byzd6q</v>
          </cell>
        </row>
        <row r="131">
          <cell r="B131" t="str">
            <v>868c1ykkw</v>
          </cell>
        </row>
        <row r="132">
          <cell r="B132" t="str">
            <v>868byzf1v</v>
          </cell>
        </row>
        <row r="133">
          <cell r="B133" t="str">
            <v>868bzt8py</v>
          </cell>
        </row>
        <row r="134">
          <cell r="B134" t="str">
            <v>868c1zgrd</v>
          </cell>
        </row>
        <row r="135">
          <cell r="B135" t="str">
            <v>868c1y98y</v>
          </cell>
        </row>
        <row r="136">
          <cell r="B136" t="str">
            <v>868c1ybpr</v>
          </cell>
        </row>
        <row r="137">
          <cell r="B137" t="str">
            <v>868c1xxud</v>
          </cell>
        </row>
        <row r="138">
          <cell r="B138" t="str">
            <v>868c1y08n</v>
          </cell>
        </row>
        <row r="139">
          <cell r="B139" t="str">
            <v>868byzhda</v>
          </cell>
        </row>
        <row r="140">
          <cell r="B140" t="str">
            <v>868c0euff</v>
          </cell>
        </row>
        <row r="141">
          <cell r="B141" t="str">
            <v>868ddj1td</v>
          </cell>
        </row>
        <row r="142">
          <cell r="B142" t="str">
            <v>868dq07hc</v>
          </cell>
        </row>
        <row r="143">
          <cell r="B143" t="str">
            <v>868a3811p</v>
          </cell>
        </row>
        <row r="144">
          <cell r="B144" t="str">
            <v>868a372yd</v>
          </cell>
        </row>
        <row r="145">
          <cell r="B145" t="str">
            <v>868a37378</v>
          </cell>
        </row>
        <row r="146">
          <cell r="B146" t="str">
            <v>868c20v4g</v>
          </cell>
        </row>
        <row r="147">
          <cell r="B147" t="str">
            <v>868adh336</v>
          </cell>
        </row>
        <row r="148">
          <cell r="B148" t="str">
            <v>868e1p7kj</v>
          </cell>
        </row>
        <row r="149">
          <cell r="B149" t="str">
            <v>868awzyaw</v>
          </cell>
        </row>
        <row r="150">
          <cell r="B150" t="str">
            <v>868c053xr</v>
          </cell>
        </row>
        <row r="151">
          <cell r="B151" t="str">
            <v>868c03qur</v>
          </cell>
        </row>
        <row r="152">
          <cell r="B152" t="str">
            <v>868a37bwj</v>
          </cell>
        </row>
        <row r="153">
          <cell r="B153" t="str">
            <v>868byygr4</v>
          </cell>
        </row>
        <row r="154">
          <cell r="B154" t="str">
            <v>868a2uwfh</v>
          </cell>
        </row>
        <row r="155">
          <cell r="B155" t="str">
            <v>868c0f61w</v>
          </cell>
        </row>
        <row r="156">
          <cell r="B156" t="str">
            <v>868dfzm17</v>
          </cell>
        </row>
        <row r="157">
          <cell r="B157" t="str">
            <v>868dud951</v>
          </cell>
        </row>
        <row r="158">
          <cell r="B158" t="str">
            <v>868cca3rv</v>
          </cell>
        </row>
        <row r="159">
          <cell r="B159" t="str">
            <v>868c0enzz</v>
          </cell>
        </row>
        <row r="160">
          <cell r="B160" t="str">
            <v>868a2v630</v>
          </cell>
        </row>
        <row r="161">
          <cell r="B161" t="str">
            <v>868c1x051</v>
          </cell>
        </row>
        <row r="162">
          <cell r="B162" t="str">
            <v>868c0vw6a</v>
          </cell>
        </row>
        <row r="163">
          <cell r="B163" t="str">
            <v>868dq51yw</v>
          </cell>
        </row>
        <row r="164">
          <cell r="B164" t="str">
            <v>868c03znu</v>
          </cell>
        </row>
        <row r="165">
          <cell r="B165" t="str">
            <v>868cca5mt</v>
          </cell>
        </row>
        <row r="166">
          <cell r="B166" t="str">
            <v>868byye4b</v>
          </cell>
        </row>
        <row r="167">
          <cell r="B167" t="str">
            <v>868bzj218</v>
          </cell>
        </row>
        <row r="168">
          <cell r="B168" t="str">
            <v>868a2v6ky</v>
          </cell>
        </row>
        <row r="169">
          <cell r="B169" t="str">
            <v>868a2vbm7</v>
          </cell>
        </row>
        <row r="170">
          <cell r="B170" t="str">
            <v>868c1zq6a</v>
          </cell>
        </row>
        <row r="171">
          <cell r="B171" t="str">
            <v>868byyvc5</v>
          </cell>
        </row>
        <row r="172">
          <cell r="B172" t="str">
            <v>868a2v9ne</v>
          </cell>
        </row>
        <row r="173">
          <cell r="B173" t="str">
            <v>868a2uwfq</v>
          </cell>
        </row>
        <row r="174">
          <cell r="B174" t="str">
            <v>868ddh3a9</v>
          </cell>
        </row>
        <row r="175">
          <cell r="B175" t="str">
            <v>868ddj4ay</v>
          </cell>
        </row>
        <row r="176">
          <cell r="B176" t="str">
            <v>868c0wh7b</v>
          </cell>
        </row>
        <row r="177">
          <cell r="B177" t="str">
            <v>868c1x5gm</v>
          </cell>
        </row>
        <row r="178">
          <cell r="B178" t="str">
            <v>868byu5ey</v>
          </cell>
        </row>
        <row r="179">
          <cell r="B179" t="str">
            <v>868c0tf4x</v>
          </cell>
        </row>
        <row r="180">
          <cell r="B180" t="str">
            <v>868a2v87r</v>
          </cell>
        </row>
        <row r="181">
          <cell r="B181" t="str">
            <v>868c03yda</v>
          </cell>
        </row>
        <row r="182">
          <cell r="B182" t="str">
            <v>868c03882</v>
          </cell>
        </row>
        <row r="183">
          <cell r="B183" t="str">
            <v>868byyyz1</v>
          </cell>
        </row>
        <row r="184">
          <cell r="B184" t="str">
            <v>868bz079f</v>
          </cell>
        </row>
        <row r="185">
          <cell r="B185" t="str">
            <v>868a2uy93</v>
          </cell>
        </row>
        <row r="186">
          <cell r="B186" t="str">
            <v>868a2uzkq</v>
          </cell>
        </row>
        <row r="187">
          <cell r="B187" t="str">
            <v>868a2v25w</v>
          </cell>
        </row>
        <row r="188">
          <cell r="B188" t="str">
            <v>868c0u5nk</v>
          </cell>
        </row>
        <row r="189">
          <cell r="B189" t="str">
            <v>868ddj3nt</v>
          </cell>
        </row>
        <row r="190">
          <cell r="B190" t="str">
            <v>868cca7d1</v>
          </cell>
        </row>
        <row r="191">
          <cell r="B191" t="str">
            <v>868dh6qr4</v>
          </cell>
        </row>
        <row r="192">
          <cell r="B192" t="str">
            <v>868b466gk</v>
          </cell>
        </row>
        <row r="193">
          <cell r="B193" t="str">
            <v>868c1y56t</v>
          </cell>
        </row>
        <row r="194">
          <cell r="B194" t="str">
            <v>868c04kmx</v>
          </cell>
        </row>
        <row r="195">
          <cell r="B195" t="str">
            <v>868a2v6qh</v>
          </cell>
        </row>
        <row r="196">
          <cell r="B196" t="str">
            <v>868byrubk</v>
          </cell>
        </row>
        <row r="197">
          <cell r="B197" t="str">
            <v>868byybuu</v>
          </cell>
        </row>
        <row r="198">
          <cell r="B198" t="str">
            <v>868c054zk</v>
          </cell>
        </row>
        <row r="199">
          <cell r="B199" t="str">
            <v>868decc09</v>
          </cell>
        </row>
        <row r="200">
          <cell r="B200" t="str">
            <v>868c01t4m</v>
          </cell>
        </row>
        <row r="201">
          <cell r="B201" t="str">
            <v>868c0tw8v</v>
          </cell>
        </row>
        <row r="202">
          <cell r="B202" t="str">
            <v>868dh6qbv</v>
          </cell>
        </row>
        <row r="203">
          <cell r="B203" t="str">
            <v>868dh6qtg</v>
          </cell>
        </row>
        <row r="204">
          <cell r="B204" t="str">
            <v>868acmhk9</v>
          </cell>
        </row>
        <row r="205">
          <cell r="B205" t="str">
            <v>868b45fyx</v>
          </cell>
        </row>
        <row r="206">
          <cell r="B206" t="str">
            <v>868byrptd</v>
          </cell>
        </row>
        <row r="207">
          <cell r="B207" t="str">
            <v>868a2uwf7</v>
          </cell>
        </row>
        <row r="208">
          <cell r="B208" t="str">
            <v>868c0f7ea</v>
          </cell>
        </row>
        <row r="209">
          <cell r="B209" t="str">
            <v>868c1rhqk</v>
          </cell>
        </row>
        <row r="210">
          <cell r="B210" t="str">
            <v>868ccaacz</v>
          </cell>
        </row>
        <row r="211">
          <cell r="B211" t="str">
            <v>868c01kzg</v>
          </cell>
        </row>
        <row r="212">
          <cell r="B212" t="str">
            <v>868a2v67p</v>
          </cell>
        </row>
        <row r="213">
          <cell r="B213" t="str">
            <v>868cktqar</v>
          </cell>
        </row>
        <row r="214">
          <cell r="B214" t="str">
            <v>868c21ynv</v>
          </cell>
        </row>
        <row r="215">
          <cell r="B215" t="str">
            <v>868c0eza6</v>
          </cell>
        </row>
        <row r="216">
          <cell r="B216" t="str">
            <v>868c0tu34</v>
          </cell>
        </row>
        <row r="217">
          <cell r="B217" t="str">
            <v>868c1wy6n</v>
          </cell>
        </row>
        <row r="218">
          <cell r="B218" t="str">
            <v>868c1wydk</v>
          </cell>
        </row>
        <row r="219">
          <cell r="B219" t="str">
            <v>868c01fzy</v>
          </cell>
        </row>
        <row r="220">
          <cell r="B220" t="str">
            <v>868c1x2u7</v>
          </cell>
        </row>
        <row r="221">
          <cell r="B221" t="str">
            <v>868a2uze7</v>
          </cell>
        </row>
        <row r="222">
          <cell r="B222" t="str">
            <v>868a2v9g6</v>
          </cell>
        </row>
        <row r="223">
          <cell r="B223" t="str">
            <v>868c0tqp1</v>
          </cell>
        </row>
        <row r="224">
          <cell r="B224" t="str">
            <v>868c0taj7</v>
          </cell>
        </row>
        <row r="225">
          <cell r="B225" t="str">
            <v>868c033tx</v>
          </cell>
        </row>
        <row r="226">
          <cell r="B226" t="str">
            <v>868c0428w</v>
          </cell>
        </row>
        <row r="227">
          <cell r="B227" t="str">
            <v>868c394z2</v>
          </cell>
        </row>
        <row r="228">
          <cell r="B228" t="str">
            <v>868bz063a</v>
          </cell>
        </row>
        <row r="229">
          <cell r="B229" t="str">
            <v>868c1rzhq</v>
          </cell>
        </row>
        <row r="230">
          <cell r="B230" t="str">
            <v>868c1wej1</v>
          </cell>
        </row>
        <row r="231">
          <cell r="B231" t="str">
            <v>868c01f57</v>
          </cell>
        </row>
        <row r="232">
          <cell r="B232" t="str">
            <v>868c0tybt</v>
          </cell>
        </row>
        <row r="233">
          <cell r="B233" t="str">
            <v>868ddhpmb</v>
          </cell>
        </row>
        <row r="234">
          <cell r="B234" t="str">
            <v>868dy5a5y</v>
          </cell>
        </row>
        <row r="235">
          <cell r="B235" t="str">
            <v>868acmhzz</v>
          </cell>
        </row>
        <row r="236">
          <cell r="B236" t="str">
            <v>868byurfn</v>
          </cell>
        </row>
        <row r="237">
          <cell r="B237" t="str">
            <v>868c1xftu</v>
          </cell>
        </row>
        <row r="238">
          <cell r="B238" t="str">
            <v>868c0tgdv</v>
          </cell>
        </row>
        <row r="239">
          <cell r="B239" t="str">
            <v>868c0tpmz</v>
          </cell>
        </row>
        <row r="240">
          <cell r="B240" t="str">
            <v>868ckw8e1</v>
          </cell>
        </row>
        <row r="241">
          <cell r="B241" t="str">
            <v>868byz09n</v>
          </cell>
        </row>
        <row r="242">
          <cell r="B242" t="str">
            <v>868c01k8d</v>
          </cell>
        </row>
        <row r="243">
          <cell r="B243" t="str">
            <v>868c01gmq</v>
          </cell>
        </row>
        <row r="244">
          <cell r="B244" t="str">
            <v>868c01j8v</v>
          </cell>
        </row>
        <row r="245">
          <cell r="B245" t="str">
            <v>868ddhb41</v>
          </cell>
        </row>
        <row r="246">
          <cell r="B246" t="str">
            <v>868a2v5gf</v>
          </cell>
        </row>
        <row r="247">
          <cell r="B247" t="str">
            <v>868a2v7x8</v>
          </cell>
        </row>
        <row r="248">
          <cell r="B248" t="str">
            <v>868a2v62b</v>
          </cell>
        </row>
        <row r="249">
          <cell r="B249" t="str">
            <v>868a37aw4</v>
          </cell>
        </row>
        <row r="250">
          <cell r="B250" t="str">
            <v>868c0137q</v>
          </cell>
        </row>
        <row r="251">
          <cell r="B251" t="str">
            <v>868adn6k2</v>
          </cell>
        </row>
        <row r="252">
          <cell r="B252" t="str">
            <v>868bd3171</v>
          </cell>
        </row>
        <row r="253">
          <cell r="B253" t="str">
            <v>868c0egxp</v>
          </cell>
        </row>
        <row r="254">
          <cell r="B254" t="str">
            <v>868c22g1r</v>
          </cell>
        </row>
        <row r="255">
          <cell r="B255" t="str">
            <v>868ddjhtw</v>
          </cell>
        </row>
        <row r="256">
          <cell r="B256" t="str">
            <v>868dy5qb5</v>
          </cell>
        </row>
        <row r="257">
          <cell r="B257" t="str">
            <v>868a2v78c</v>
          </cell>
        </row>
        <row r="258">
          <cell r="B258" t="str">
            <v>868bzxqfm</v>
          </cell>
        </row>
        <row r="259">
          <cell r="B259" t="str">
            <v>868b4675x</v>
          </cell>
        </row>
        <row r="260">
          <cell r="B260" t="str">
            <v>868c1ydpp</v>
          </cell>
        </row>
        <row r="261">
          <cell r="B261" t="str">
            <v>868a2v81g</v>
          </cell>
        </row>
        <row r="262">
          <cell r="B262" t="str">
            <v>868adnbcd</v>
          </cell>
        </row>
        <row r="263">
          <cell r="B263" t="str">
            <v>868b47449</v>
          </cell>
        </row>
        <row r="264">
          <cell r="B264" t="str">
            <v>868de38ea</v>
          </cell>
        </row>
        <row r="265">
          <cell r="B265" t="str">
            <v>868dpxftj</v>
          </cell>
        </row>
        <row r="266">
          <cell r="B266" t="str">
            <v>868ca0z4d</v>
          </cell>
        </row>
        <row r="267">
          <cell r="B267" t="str">
            <v>868c07d42</v>
          </cell>
        </row>
        <row r="268">
          <cell r="B268" t="str">
            <v>868c05dh1</v>
          </cell>
        </row>
        <row r="269">
          <cell r="B269" t="str">
            <v>868bz0g2b</v>
          </cell>
        </row>
        <row r="270">
          <cell r="B270" t="str">
            <v>868c01rhv</v>
          </cell>
        </row>
        <row r="271">
          <cell r="B271" t="str">
            <v>868drcrh0</v>
          </cell>
        </row>
        <row r="272">
          <cell r="B272" t="str">
            <v>868c0ejxa</v>
          </cell>
        </row>
        <row r="273">
          <cell r="B273" t="str">
            <v>868dy5ekr</v>
          </cell>
        </row>
        <row r="274">
          <cell r="B274" t="str">
            <v>868a2v8qx</v>
          </cell>
        </row>
        <row r="275">
          <cell r="B275" t="str">
            <v>868a2v7v1</v>
          </cell>
        </row>
        <row r="276">
          <cell r="B276" t="str">
            <v>868cjxf2u</v>
          </cell>
        </row>
        <row r="277">
          <cell r="B277" t="str">
            <v>868adh3z8</v>
          </cell>
        </row>
        <row r="278">
          <cell r="B278" t="str">
            <v>868c1wdmh</v>
          </cell>
        </row>
        <row r="279">
          <cell r="B279" t="str">
            <v>868a2vc2g</v>
          </cell>
        </row>
        <row r="280">
          <cell r="B280" t="str">
            <v>868dpzyte</v>
          </cell>
        </row>
        <row r="281">
          <cell r="B281" t="str">
            <v>868cqq9yc</v>
          </cell>
        </row>
        <row r="282">
          <cell r="B282" t="str">
            <v>868c0ub81</v>
          </cell>
        </row>
        <row r="283">
          <cell r="B283" t="str">
            <v>868c03z42</v>
          </cell>
        </row>
        <row r="284">
          <cell r="B284" t="str">
            <v>868c0u6gn</v>
          </cell>
        </row>
        <row r="285">
          <cell r="B285" t="str">
            <v>868c0uctc</v>
          </cell>
        </row>
        <row r="286">
          <cell r="B286" t="str">
            <v>868dy5jw9</v>
          </cell>
        </row>
        <row r="287">
          <cell r="B287" t="str">
            <v>868a2v7ac</v>
          </cell>
        </row>
        <row r="288">
          <cell r="B288" t="str">
            <v>868c1wx09</v>
          </cell>
        </row>
        <row r="289">
          <cell r="B289" t="str">
            <v>868c0qunf</v>
          </cell>
        </row>
        <row r="290">
          <cell r="B290" t="str">
            <v>868c0tzq4</v>
          </cell>
        </row>
        <row r="291">
          <cell r="B291" t="str">
            <v>868c22jvb</v>
          </cell>
        </row>
        <row r="292">
          <cell r="B292" t="str">
            <v>868b6enaq</v>
          </cell>
        </row>
        <row r="293">
          <cell r="B293" t="str">
            <v>868c03rxt</v>
          </cell>
        </row>
        <row r="294">
          <cell r="B294" t="str">
            <v>868c21xct</v>
          </cell>
        </row>
        <row r="295">
          <cell r="B295" t="str">
            <v>868c01nga</v>
          </cell>
        </row>
        <row r="296">
          <cell r="B296" t="str">
            <v>868b472qk</v>
          </cell>
        </row>
        <row r="297">
          <cell r="B297" t="str">
            <v>868b47336</v>
          </cell>
        </row>
        <row r="298">
          <cell r="B298" t="str">
            <v>868b45hfr</v>
          </cell>
        </row>
        <row r="299">
          <cell r="B299" t="str">
            <v>868c013rg</v>
          </cell>
        </row>
        <row r="300">
          <cell r="B300" t="str">
            <v>868bzz0gp</v>
          </cell>
        </row>
        <row r="301">
          <cell r="B301" t="str">
            <v>868adh4yw</v>
          </cell>
        </row>
        <row r="302">
          <cell r="B302" t="str">
            <v>868c22f8d</v>
          </cell>
        </row>
        <row r="303">
          <cell r="B303" t="str">
            <v>868c6m9h9</v>
          </cell>
        </row>
        <row r="304">
          <cell r="B304" t="str">
            <v>868c6ufk0</v>
          </cell>
        </row>
        <row r="305">
          <cell r="B305" t="str">
            <v>868c21jwr</v>
          </cell>
        </row>
        <row r="306">
          <cell r="B306" t="str">
            <v>868a4yd19</v>
          </cell>
        </row>
        <row r="307">
          <cell r="B307" t="str">
            <v>868a2v6y8</v>
          </cell>
        </row>
        <row r="308">
          <cell r="B308" t="str">
            <v>868bzh1bb</v>
          </cell>
        </row>
        <row r="309">
          <cell r="B309" t="str">
            <v>868bzm6pz</v>
          </cell>
        </row>
        <row r="310">
          <cell r="B310" t="str">
            <v>868c00y1d</v>
          </cell>
        </row>
        <row r="311">
          <cell r="B311" t="str">
            <v>868a2v69w</v>
          </cell>
        </row>
        <row r="312">
          <cell r="B312" t="str">
            <v>868b473jm</v>
          </cell>
        </row>
        <row r="313">
          <cell r="B313" t="str">
            <v>868a2v6t3</v>
          </cell>
        </row>
        <row r="314">
          <cell r="B314" t="str">
            <v>868a2v6bk</v>
          </cell>
        </row>
        <row r="315">
          <cell r="B315" t="str">
            <v>868c0tdmb</v>
          </cell>
        </row>
        <row r="316">
          <cell r="B316" t="str">
            <v>868c20ft9</v>
          </cell>
        </row>
        <row r="317">
          <cell r="B317" t="str">
            <v>868e0z8p7</v>
          </cell>
        </row>
        <row r="318">
          <cell r="B318" t="str">
            <v>868c22m3x</v>
          </cell>
        </row>
        <row r="319">
          <cell r="B319" t="str">
            <v>868b4668z</v>
          </cell>
        </row>
        <row r="320">
          <cell r="B320" t="str">
            <v>868c0u9te</v>
          </cell>
        </row>
        <row r="321">
          <cell r="B321" t="str">
            <v>868bz0j3r</v>
          </cell>
        </row>
        <row r="322">
          <cell r="B322" t="str">
            <v>868dkzeyb</v>
          </cell>
        </row>
        <row r="323">
          <cell r="B323" t="str">
            <v>868a2v97d</v>
          </cell>
        </row>
        <row r="324">
          <cell r="B324" t="str">
            <v>868ddgthj</v>
          </cell>
        </row>
        <row r="325">
          <cell r="B325" t="str">
            <v>868a2va99</v>
          </cell>
        </row>
        <row r="326">
          <cell r="B326" t="str">
            <v>868b48mpk</v>
          </cell>
        </row>
        <row r="327">
          <cell r="B327" t="str">
            <v>868b472hj</v>
          </cell>
        </row>
        <row r="328">
          <cell r="B328" t="str">
            <v>868c011pt</v>
          </cell>
        </row>
        <row r="329">
          <cell r="B329" t="str">
            <v>868a2uwuy</v>
          </cell>
        </row>
        <row r="330">
          <cell r="B330" t="str">
            <v>868c01p1c</v>
          </cell>
        </row>
        <row r="331">
          <cell r="B331" t="str">
            <v>868a2vbw2</v>
          </cell>
        </row>
        <row r="332">
          <cell r="B332" t="str">
            <v>868c0tkqd</v>
          </cell>
        </row>
        <row r="333">
          <cell r="B333" t="str">
            <v>868ck6vxz</v>
          </cell>
        </row>
        <row r="334">
          <cell r="B334" t="str">
            <v>868a2vaj2</v>
          </cell>
        </row>
        <row r="335">
          <cell r="B335" t="str">
            <v>868a2uyzh</v>
          </cell>
        </row>
        <row r="336">
          <cell r="B336" t="str">
            <v>868bzhq2e</v>
          </cell>
        </row>
        <row r="337">
          <cell r="B337" t="str">
            <v>868c00xax</v>
          </cell>
        </row>
      </sheetData>
      <sheetData sheetId="1">
        <row r="1">
          <cell r="D1" t="str">
            <v>Module</v>
          </cell>
        </row>
        <row r="2">
          <cell r="D2" t="str">
            <v>Module Code</v>
          </cell>
        </row>
        <row r="3">
          <cell r="D3" t="str">
            <v>868ddne2q</v>
          </cell>
        </row>
        <row r="4">
          <cell r="D4" t="str">
            <v>868ddneu0</v>
          </cell>
        </row>
        <row r="5">
          <cell r="D5" t="str">
            <v>868ddnf5c</v>
          </cell>
        </row>
        <row r="6">
          <cell r="D6" t="str">
            <v>868ddnfpr</v>
          </cell>
        </row>
        <row r="7">
          <cell r="D7" t="str">
            <v>868ddng1r</v>
          </cell>
        </row>
        <row r="8">
          <cell r="D8" t="str">
            <v>868ddngem</v>
          </cell>
        </row>
        <row r="9">
          <cell r="D9" t="str">
            <v>868ddngmz</v>
          </cell>
        </row>
        <row r="10">
          <cell r="D10" t="str">
            <v>868dduhyp</v>
          </cell>
        </row>
        <row r="11">
          <cell r="D11" t="str">
            <v>868dduj4p</v>
          </cell>
        </row>
        <row r="12">
          <cell r="D12" t="str">
            <v>868ddhxa4_M</v>
          </cell>
        </row>
        <row r="13">
          <cell r="D13" t="str">
            <v>868bzm2mj</v>
          </cell>
        </row>
        <row r="14">
          <cell r="D14" t="str">
            <v>868bzm2mj_M</v>
          </cell>
        </row>
        <row r="15">
          <cell r="D15" t="str">
            <v>868a2v6f5</v>
          </cell>
        </row>
        <row r="16">
          <cell r="D16" t="str">
            <v>868a2v7dk</v>
          </cell>
        </row>
        <row r="17">
          <cell r="D17" t="str">
            <v>868a2v7jw</v>
          </cell>
        </row>
        <row r="18">
          <cell r="D18" t="str">
            <v>868a2v7xv</v>
          </cell>
        </row>
        <row r="19">
          <cell r="D19" t="str">
            <v>868a2vaz5</v>
          </cell>
        </row>
        <row r="20">
          <cell r="D20" t="str">
            <v>868aamu2t</v>
          </cell>
        </row>
        <row r="21">
          <cell r="D21" t="str">
            <v>868aamuyp</v>
          </cell>
        </row>
        <row r="22">
          <cell r="D22" t="str">
            <v>868aamw2h</v>
          </cell>
        </row>
        <row r="23">
          <cell r="D23" t="str">
            <v>868aamwm0</v>
          </cell>
        </row>
        <row r="24">
          <cell r="D24" t="str">
            <v>868aamxp5</v>
          </cell>
        </row>
        <row r="25">
          <cell r="D25" t="str">
            <v>868aamy5h</v>
          </cell>
        </row>
        <row r="26">
          <cell r="D26" t="str">
            <v>868aamypf</v>
          </cell>
        </row>
        <row r="27">
          <cell r="D27" t="str">
            <v>868aamz4j</v>
          </cell>
        </row>
        <row r="28">
          <cell r="D28" t="str">
            <v>868aamzgv</v>
          </cell>
        </row>
        <row r="29">
          <cell r="D29" t="str">
            <v>868aan069</v>
          </cell>
        </row>
        <row r="30">
          <cell r="D30" t="str">
            <v>868aan0n8</v>
          </cell>
        </row>
        <row r="31">
          <cell r="D31" t="str">
            <v>868aan1j0</v>
          </cell>
        </row>
        <row r="32">
          <cell r="D32" t="str">
            <v>868aan218</v>
          </cell>
        </row>
        <row r="33">
          <cell r="D33" t="str">
            <v>868aan2dr</v>
          </cell>
        </row>
        <row r="34">
          <cell r="D34" t="str">
            <v>868aan2z5</v>
          </cell>
        </row>
        <row r="35">
          <cell r="D35" t="str">
            <v>868aan3c2</v>
          </cell>
        </row>
        <row r="36">
          <cell r="D36" t="str">
            <v>868aan3q5</v>
          </cell>
        </row>
        <row r="37">
          <cell r="D37" t="str">
            <v>868byue7e_M</v>
          </cell>
        </row>
        <row r="38">
          <cell r="D38" t="str">
            <v>868bzxuhp_M</v>
          </cell>
        </row>
        <row r="39">
          <cell r="D39" t="str">
            <v>868a2uwdz</v>
          </cell>
        </row>
        <row r="40">
          <cell r="D40" t="str">
            <v>868c02kbb_M</v>
          </cell>
        </row>
        <row r="41">
          <cell r="D41" t="str">
            <v>868a37f89_M</v>
          </cell>
        </row>
        <row r="42">
          <cell r="D42" t="str">
            <v>868a37fep</v>
          </cell>
        </row>
        <row r="43">
          <cell r="D43" t="str">
            <v>868a37fkt</v>
          </cell>
        </row>
        <row r="44">
          <cell r="D44" t="str">
            <v>868a37fx1</v>
          </cell>
        </row>
        <row r="45">
          <cell r="D45" t="str">
            <v>868a37d3x_M</v>
          </cell>
        </row>
        <row r="46">
          <cell r="D46" t="str">
            <v>868b40u6z_M</v>
          </cell>
        </row>
        <row r="47">
          <cell r="D47" t="str">
            <v>868dwhynz</v>
          </cell>
        </row>
        <row r="48">
          <cell r="D48" t="str">
            <v>868a3bpq6</v>
          </cell>
        </row>
        <row r="49">
          <cell r="D49" t="str">
            <v>868c1z0xy_M</v>
          </cell>
        </row>
        <row r="50">
          <cell r="D50" t="str">
            <v>868c1zjn5</v>
          </cell>
        </row>
        <row r="51">
          <cell r="D51" t="str">
            <v>868c1zjzg</v>
          </cell>
        </row>
        <row r="52">
          <cell r="D52" t="str">
            <v>868aakc2n</v>
          </cell>
        </row>
        <row r="53">
          <cell r="D53" t="str">
            <v>868djpqvu</v>
          </cell>
        </row>
        <row r="54">
          <cell r="D54" t="str">
            <v>868djpr6q</v>
          </cell>
        </row>
        <row r="55">
          <cell r="D55" t="str">
            <v>868a2v9fg</v>
          </cell>
        </row>
        <row r="56">
          <cell r="D56" t="str">
            <v>868bzy4cu_M</v>
          </cell>
        </row>
        <row r="57">
          <cell r="D57" t="str">
            <v>868a2v6gq_M</v>
          </cell>
        </row>
        <row r="58">
          <cell r="D58" t="str">
            <v>868c0w7e7</v>
          </cell>
        </row>
        <row r="59">
          <cell r="D59" t="str">
            <v>868dpycgn</v>
          </cell>
        </row>
        <row r="60">
          <cell r="D60" t="str">
            <v>868a37evm</v>
          </cell>
        </row>
        <row r="61">
          <cell r="D61" t="str">
            <v>868a37f2u</v>
          </cell>
        </row>
        <row r="62">
          <cell r="D62" t="str">
            <v>868a2v7c7_M</v>
          </cell>
        </row>
        <row r="63">
          <cell r="D63" t="str">
            <v>868a37dfy_M</v>
          </cell>
        </row>
        <row r="64">
          <cell r="D64" t="str">
            <v>868b3zzx6_M</v>
          </cell>
        </row>
        <row r="65">
          <cell r="D65" t="str">
            <v>868a2v68n</v>
          </cell>
        </row>
        <row r="66">
          <cell r="D66" t="str">
            <v>868a2v6vm</v>
          </cell>
        </row>
        <row r="67">
          <cell r="D67" t="str">
            <v>868cbxdh2</v>
          </cell>
        </row>
        <row r="68">
          <cell r="D68" t="str">
            <v>868cbxfch</v>
          </cell>
        </row>
        <row r="69">
          <cell r="D69" t="str">
            <v>868a2v6w1</v>
          </cell>
        </row>
        <row r="70">
          <cell r="D70" t="str">
            <v>868a2v7qq</v>
          </cell>
        </row>
        <row r="71">
          <cell r="D71" t="str">
            <v>868a2va0q</v>
          </cell>
        </row>
        <row r="72">
          <cell r="D72" t="str">
            <v>868a2vbyw</v>
          </cell>
        </row>
        <row r="73">
          <cell r="D73" t="str">
            <v>868a2vb1v</v>
          </cell>
        </row>
        <row r="74">
          <cell r="D74" t="str">
            <v>868a2v6re_M</v>
          </cell>
        </row>
        <row r="75">
          <cell r="D75" t="str">
            <v>868c0eee9_M</v>
          </cell>
        </row>
        <row r="76">
          <cell r="D76" t="str">
            <v>868c1wg03</v>
          </cell>
        </row>
        <row r="77">
          <cell r="D77" t="str">
            <v>868c1wg04</v>
          </cell>
        </row>
        <row r="78">
          <cell r="D78" t="str">
            <v>868c1wg05</v>
          </cell>
        </row>
        <row r="79">
          <cell r="D79" t="str">
            <v>868c1wg06</v>
          </cell>
        </row>
        <row r="80">
          <cell r="D80" t="str">
            <v>868dq85zp</v>
          </cell>
        </row>
        <row r="81">
          <cell r="D81" t="str">
            <v>868dq85zq</v>
          </cell>
        </row>
        <row r="82">
          <cell r="D82" t="str">
            <v>868dq85zr</v>
          </cell>
        </row>
        <row r="83">
          <cell r="D83" t="str">
            <v>868dq85zv</v>
          </cell>
        </row>
        <row r="84">
          <cell r="D84" t="str">
            <v>868c1wfzz_M</v>
          </cell>
        </row>
        <row r="85">
          <cell r="D85" t="str">
            <v>868dq85zj_M</v>
          </cell>
        </row>
        <row r="86">
          <cell r="D86" t="str">
            <v>868a38xxh</v>
          </cell>
        </row>
        <row r="87">
          <cell r="D87" t="str">
            <v>868dwhhr6</v>
          </cell>
        </row>
        <row r="88">
          <cell r="D88" t="str">
            <v>868c1yy91_M</v>
          </cell>
        </row>
        <row r="89">
          <cell r="D89" t="str">
            <v>868c175ec</v>
          </cell>
        </row>
        <row r="90">
          <cell r="D90" t="str">
            <v>868c176j7</v>
          </cell>
        </row>
        <row r="91">
          <cell r="D91" t="str">
            <v>868dq06q5</v>
          </cell>
        </row>
        <row r="92">
          <cell r="D92" t="str">
            <v>868a2v7u6</v>
          </cell>
        </row>
        <row r="93">
          <cell r="D93" t="str">
            <v>868a2v8d3</v>
          </cell>
        </row>
        <row r="94">
          <cell r="D94" t="str">
            <v>868a2v9pj</v>
          </cell>
        </row>
        <row r="95">
          <cell r="D95" t="str">
            <v>868a2vah4</v>
          </cell>
        </row>
        <row r="96">
          <cell r="D96" t="str">
            <v>868cca9yr</v>
          </cell>
        </row>
        <row r="97">
          <cell r="D97" t="str">
            <v>868cca9yw</v>
          </cell>
        </row>
        <row r="98">
          <cell r="D98" t="str">
            <v>868cca9yx</v>
          </cell>
        </row>
        <row r="99">
          <cell r="D99" t="str">
            <v>868cca9yy</v>
          </cell>
        </row>
        <row r="100">
          <cell r="D100" t="str">
            <v>868dduvx9</v>
          </cell>
        </row>
        <row r="101">
          <cell r="D101" t="str">
            <v>868dduw1a</v>
          </cell>
        </row>
        <row r="102">
          <cell r="D102" t="str">
            <v>868dduw39</v>
          </cell>
        </row>
        <row r="103">
          <cell r="D103" t="str">
            <v>868dduwa5</v>
          </cell>
        </row>
        <row r="104">
          <cell r="D104" t="str">
            <v>868dduwax</v>
          </cell>
        </row>
        <row r="105">
          <cell r="D105" t="str">
            <v>868dduwcb</v>
          </cell>
        </row>
        <row r="106">
          <cell r="D106" t="str">
            <v>868dduwd2</v>
          </cell>
        </row>
        <row r="107">
          <cell r="D107" t="str">
            <v>868cca9yb_M</v>
          </cell>
        </row>
        <row r="108">
          <cell r="D108" t="str">
            <v>868a2vbj9_M</v>
          </cell>
        </row>
        <row r="109">
          <cell r="D109" t="str">
            <v>868bz0e5k_M</v>
          </cell>
        </row>
        <row r="110">
          <cell r="D110" t="str">
            <v>868ddhuc3_M</v>
          </cell>
        </row>
        <row r="111">
          <cell r="D111" t="str">
            <v>868bzngvc</v>
          </cell>
        </row>
        <row r="112">
          <cell r="D112" t="str">
            <v>868bzngvh</v>
          </cell>
        </row>
        <row r="113">
          <cell r="D113" t="str">
            <v>868bzngvm</v>
          </cell>
        </row>
        <row r="114">
          <cell r="D114" t="str">
            <v>868bzngyc</v>
          </cell>
        </row>
        <row r="115">
          <cell r="D115" t="str">
            <v>868bzngvn</v>
          </cell>
        </row>
        <row r="116">
          <cell r="D116" t="str">
            <v>868bzngvp</v>
          </cell>
        </row>
        <row r="117">
          <cell r="D117" t="str">
            <v>868a371fg</v>
          </cell>
        </row>
        <row r="118">
          <cell r="D118" t="str">
            <v>868a371j7</v>
          </cell>
        </row>
        <row r="119">
          <cell r="D119" t="str">
            <v>868a371r2</v>
          </cell>
        </row>
        <row r="120">
          <cell r="D120" t="str">
            <v>868aahm7c</v>
          </cell>
        </row>
        <row r="121">
          <cell r="D121" t="str">
            <v>868aahn8r</v>
          </cell>
        </row>
        <row r="122">
          <cell r="D122" t="str">
            <v>868aahrn4</v>
          </cell>
        </row>
        <row r="123">
          <cell r="D123" t="str">
            <v>868aahrxm</v>
          </cell>
        </row>
        <row r="124">
          <cell r="D124" t="str">
            <v>868aaht26</v>
          </cell>
        </row>
        <row r="125">
          <cell r="D125" t="str">
            <v>868aahtct</v>
          </cell>
        </row>
        <row r="126">
          <cell r="D126" t="str">
            <v>868aahtvr</v>
          </cell>
        </row>
        <row r="127">
          <cell r="D127" t="str">
            <v>868aahu5t</v>
          </cell>
        </row>
        <row r="128">
          <cell r="D128" t="str">
            <v>868aahumf</v>
          </cell>
        </row>
        <row r="129">
          <cell r="D129" t="str">
            <v>868aahv5w</v>
          </cell>
        </row>
        <row r="130">
          <cell r="D130" t="str">
            <v>868aahwey</v>
          </cell>
        </row>
        <row r="131">
          <cell r="D131" t="str">
            <v>868aahwnh</v>
          </cell>
        </row>
        <row r="132">
          <cell r="D132" t="str">
            <v>868aaj18v</v>
          </cell>
        </row>
        <row r="133">
          <cell r="D133" t="str">
            <v>868aaj1q1</v>
          </cell>
        </row>
        <row r="134">
          <cell r="D134" t="str">
            <v>868a372b2</v>
          </cell>
        </row>
        <row r="135">
          <cell r="D135" t="str">
            <v>868c1xwgf</v>
          </cell>
        </row>
        <row r="136">
          <cell r="D136" t="str">
            <v>868ddpjw4</v>
          </cell>
        </row>
        <row r="137">
          <cell r="D137" t="str">
            <v>868ddpk9r</v>
          </cell>
        </row>
        <row r="138">
          <cell r="D138" t="str">
            <v>868ddpkh0</v>
          </cell>
        </row>
        <row r="139">
          <cell r="D139" t="str">
            <v>868a2uwey</v>
          </cell>
        </row>
        <row r="140">
          <cell r="D140" t="str">
            <v>868axyb8k</v>
          </cell>
        </row>
        <row r="141">
          <cell r="D141" t="str">
            <v>868axycd4</v>
          </cell>
        </row>
        <row r="142">
          <cell r="D142" t="str">
            <v>868bzngtq_M</v>
          </cell>
        </row>
        <row r="143">
          <cell r="D143" t="str">
            <v>868c02ej2_M</v>
          </cell>
        </row>
        <row r="144">
          <cell r="D144" t="str">
            <v>868a3719f_M</v>
          </cell>
        </row>
        <row r="145">
          <cell r="D145" t="str">
            <v>868a37228_M</v>
          </cell>
        </row>
        <row r="146">
          <cell r="D146" t="str">
            <v>868c1xvfw_M</v>
          </cell>
        </row>
        <row r="147">
          <cell r="D147" t="str">
            <v>868bzy7pa_M</v>
          </cell>
        </row>
        <row r="148">
          <cell r="D148" t="str">
            <v>868ddm192_M</v>
          </cell>
        </row>
        <row r="149">
          <cell r="D149" t="str">
            <v>868a2vbfx</v>
          </cell>
        </row>
        <row r="150">
          <cell r="D150" t="str">
            <v>868c01cd4</v>
          </cell>
        </row>
        <row r="151">
          <cell r="D151" t="str">
            <v>868c01ekr</v>
          </cell>
        </row>
        <row r="152">
          <cell r="D152" t="str">
            <v>868c01ey0</v>
          </cell>
        </row>
        <row r="153">
          <cell r="D153" t="str">
            <v>868c01f7t</v>
          </cell>
        </row>
        <row r="154">
          <cell r="D154" t="str">
            <v>868aambv0</v>
          </cell>
        </row>
        <row r="155">
          <cell r="D155" t="str">
            <v>868aamd6n</v>
          </cell>
        </row>
        <row r="156">
          <cell r="D156" t="str">
            <v>868aamebf</v>
          </cell>
        </row>
        <row r="157">
          <cell r="D157" t="str">
            <v>868aamew3</v>
          </cell>
        </row>
        <row r="158">
          <cell r="D158" t="str">
            <v>868aamfnm</v>
          </cell>
        </row>
        <row r="159">
          <cell r="D159" t="str">
            <v>868aamg73</v>
          </cell>
        </row>
        <row r="160">
          <cell r="D160" t="str">
            <v>868aamgpr</v>
          </cell>
        </row>
        <row r="161">
          <cell r="D161" t="str">
            <v>868aamhm2</v>
          </cell>
        </row>
        <row r="162">
          <cell r="D162" t="str">
            <v>868aamjjp</v>
          </cell>
        </row>
        <row r="163">
          <cell r="D163" t="str">
            <v>868aamk6t</v>
          </cell>
        </row>
        <row r="164">
          <cell r="D164" t="str">
            <v>868aamm84</v>
          </cell>
        </row>
        <row r="165">
          <cell r="D165" t="str">
            <v>868aammwt</v>
          </cell>
        </row>
        <row r="166">
          <cell r="D166" t="str">
            <v>868aamp0d</v>
          </cell>
        </row>
        <row r="167">
          <cell r="D167" t="str">
            <v>868aampq1</v>
          </cell>
        </row>
        <row r="168">
          <cell r="D168" t="str">
            <v>868aamq8b</v>
          </cell>
        </row>
        <row r="169">
          <cell r="D169" t="str">
            <v>868aamqdw</v>
          </cell>
        </row>
        <row r="170">
          <cell r="D170" t="str">
            <v>868aamrbq</v>
          </cell>
        </row>
        <row r="171">
          <cell r="D171" t="str">
            <v>868aamrvw</v>
          </cell>
        </row>
        <row r="172">
          <cell r="D172" t="str">
            <v>868ddphcm</v>
          </cell>
        </row>
        <row r="173">
          <cell r="D173" t="str">
            <v>868ddphjn</v>
          </cell>
        </row>
        <row r="174">
          <cell r="D174" t="str">
            <v>868ddph6h</v>
          </cell>
        </row>
        <row r="175">
          <cell r="D175" t="str">
            <v>868dwhnh4</v>
          </cell>
        </row>
        <row r="176">
          <cell r="D176" t="str">
            <v>868dwhvb2</v>
          </cell>
        </row>
        <row r="177">
          <cell r="D177" t="str">
            <v>868a2v9be</v>
          </cell>
        </row>
        <row r="178">
          <cell r="D178" t="str">
            <v>868dwhr6z</v>
          </cell>
        </row>
        <row r="179">
          <cell r="D179" t="str">
            <v>868dwhu5b</v>
          </cell>
        </row>
        <row r="180">
          <cell r="D180" t="str">
            <v>868ddpgu1</v>
          </cell>
        </row>
        <row r="181">
          <cell r="D181" t="str">
            <v>868ddph2j</v>
          </cell>
        </row>
        <row r="182">
          <cell r="D182" t="str">
            <v>868bzx9bf_M</v>
          </cell>
        </row>
        <row r="183">
          <cell r="D183" t="str">
            <v>868a2uwc9_M</v>
          </cell>
        </row>
        <row r="184">
          <cell r="D184" t="str">
            <v>868c1z0a0_M</v>
          </cell>
        </row>
        <row r="185">
          <cell r="D185" t="str">
            <v>868c0qr9k_M</v>
          </cell>
        </row>
        <row r="186">
          <cell r="D186" t="str">
            <v>868c0fyq2_M</v>
          </cell>
        </row>
        <row r="187">
          <cell r="D187" t="str">
            <v>868b45crm_M</v>
          </cell>
        </row>
        <row r="188">
          <cell r="D188" t="str">
            <v>868bzy0q4_M</v>
          </cell>
        </row>
        <row r="189">
          <cell r="D189" t="str">
            <v>868a2uwcq</v>
          </cell>
        </row>
        <row r="190">
          <cell r="D190" t="str">
            <v>868a2v61a</v>
          </cell>
        </row>
        <row r="191">
          <cell r="D191" t="str">
            <v>868a2v8h6</v>
          </cell>
        </row>
        <row r="192">
          <cell r="D192" t="str">
            <v>868a2v8k1</v>
          </cell>
        </row>
        <row r="193">
          <cell r="D193" t="str">
            <v>868a2va0f</v>
          </cell>
        </row>
        <row r="194">
          <cell r="D194" t="str">
            <v>868a2vaqw</v>
          </cell>
        </row>
        <row r="195">
          <cell r="D195" t="str">
            <v>868a2vbgm</v>
          </cell>
        </row>
        <row r="196">
          <cell r="D196" t="str">
            <v>868a2vbjw</v>
          </cell>
        </row>
        <row r="197">
          <cell r="D197" t="str">
            <v>868ddux7c</v>
          </cell>
        </row>
        <row r="198">
          <cell r="D198" t="str">
            <v>868dduxdm</v>
          </cell>
        </row>
        <row r="199">
          <cell r="D199" t="str">
            <v>868dduxgm</v>
          </cell>
        </row>
        <row r="200">
          <cell r="D200" t="str">
            <v>868dduxkh</v>
          </cell>
        </row>
        <row r="201">
          <cell r="D201" t="str">
            <v>868dduxqj</v>
          </cell>
        </row>
        <row r="202">
          <cell r="D202" t="str">
            <v>868dduxuz</v>
          </cell>
        </row>
        <row r="203">
          <cell r="D203" t="str">
            <v>868dduxxg</v>
          </cell>
        </row>
        <row r="204">
          <cell r="D204" t="str">
            <v>868bzwb0b_M</v>
          </cell>
        </row>
        <row r="205">
          <cell r="D205" t="str">
            <v>868c0f41w_M</v>
          </cell>
        </row>
        <row r="206">
          <cell r="D206" t="str">
            <v>868ddhurb_M</v>
          </cell>
        </row>
        <row r="207">
          <cell r="D207" t="str">
            <v>868a2v9t5</v>
          </cell>
        </row>
        <row r="208">
          <cell r="D208" t="str">
            <v>868ddu71d</v>
          </cell>
        </row>
        <row r="209">
          <cell r="D209" t="str">
            <v>868ddu75g</v>
          </cell>
        </row>
        <row r="210">
          <cell r="D210" t="str">
            <v>868ddu78d</v>
          </cell>
        </row>
        <row r="211">
          <cell r="D211" t="str">
            <v>868ddu7mk</v>
          </cell>
        </row>
        <row r="212">
          <cell r="D212" t="str">
            <v>868ddu7te</v>
          </cell>
        </row>
        <row r="213">
          <cell r="D213" t="str">
            <v>868ddu7w0</v>
          </cell>
        </row>
        <row r="214">
          <cell r="D214" t="str">
            <v>868c198df</v>
          </cell>
        </row>
        <row r="215">
          <cell r="D215" t="str">
            <v>868c198dh</v>
          </cell>
        </row>
        <row r="216">
          <cell r="D216" t="str">
            <v>868c198dj</v>
          </cell>
        </row>
        <row r="217">
          <cell r="D217" t="str">
            <v>868dduyn9</v>
          </cell>
        </row>
        <row r="218">
          <cell r="D218" t="str">
            <v>868dduzm5</v>
          </cell>
        </row>
        <row r="219">
          <cell r="D219" t="str">
            <v>868dduzq8</v>
          </cell>
        </row>
        <row r="220">
          <cell r="D220" t="str">
            <v>868dduzt3</v>
          </cell>
        </row>
        <row r="221">
          <cell r="D221" t="str">
            <v>868ddv009</v>
          </cell>
        </row>
        <row r="222">
          <cell r="D222" t="str">
            <v>868ddv03x</v>
          </cell>
        </row>
        <row r="223">
          <cell r="D223" t="str">
            <v>868ddv084</v>
          </cell>
        </row>
        <row r="224">
          <cell r="D224" t="str">
            <v>868c198db_M</v>
          </cell>
        </row>
        <row r="225">
          <cell r="D225" t="str">
            <v>868c0tt5m_M</v>
          </cell>
        </row>
        <row r="226">
          <cell r="D226" t="str">
            <v>868ddmdu4_M</v>
          </cell>
        </row>
        <row r="227">
          <cell r="D227" t="str">
            <v>868dwh8md</v>
          </cell>
        </row>
        <row r="228">
          <cell r="D228" t="str">
            <v>868dwha7a</v>
          </cell>
        </row>
        <row r="229">
          <cell r="D229" t="str">
            <v>868dwhaca</v>
          </cell>
        </row>
        <row r="230">
          <cell r="D230" t="str">
            <v>868a38uun</v>
          </cell>
        </row>
        <row r="231">
          <cell r="D231" t="str">
            <v>868a38v3r</v>
          </cell>
        </row>
        <row r="232">
          <cell r="D232" t="str">
            <v>868dwh98k</v>
          </cell>
        </row>
        <row r="233">
          <cell r="D233" t="str">
            <v>868dwh9ek</v>
          </cell>
        </row>
        <row r="234">
          <cell r="D234" t="str">
            <v>868c1yx3e</v>
          </cell>
        </row>
        <row r="235">
          <cell r="D235" t="str">
            <v>868dwhb5f</v>
          </cell>
        </row>
        <row r="236">
          <cell r="D236" t="str">
            <v>868a2v60g</v>
          </cell>
        </row>
        <row r="237">
          <cell r="D237" t="str">
            <v>868a2v7fa</v>
          </cell>
        </row>
        <row r="238">
          <cell r="D238" t="str">
            <v>868a2v85e</v>
          </cell>
        </row>
        <row r="239">
          <cell r="D239" t="str">
            <v>868dwhbjh</v>
          </cell>
        </row>
        <row r="240">
          <cell r="D240" t="str">
            <v>868c0fqu7_M</v>
          </cell>
        </row>
        <row r="241">
          <cell r="D241" t="str">
            <v>868c1yq6p_M</v>
          </cell>
        </row>
        <row r="242">
          <cell r="D242" t="str">
            <v>868c1yrjp_M</v>
          </cell>
        </row>
        <row r="243">
          <cell r="D243" t="str">
            <v>868d45h1z</v>
          </cell>
        </row>
        <row r="244">
          <cell r="D244" t="str">
            <v>868d45mm6</v>
          </cell>
        </row>
        <row r="245">
          <cell r="D245" t="str">
            <v>868d45n1k</v>
          </cell>
        </row>
        <row r="246">
          <cell r="D246" t="str">
            <v>868a2va6h</v>
          </cell>
        </row>
        <row r="247">
          <cell r="D247" t="str">
            <v>868duzfwx</v>
          </cell>
        </row>
        <row r="248">
          <cell r="D248" t="str">
            <v>868a2v6aa</v>
          </cell>
        </row>
        <row r="249">
          <cell r="D249" t="str">
            <v>868a2v6a2</v>
          </cell>
        </row>
        <row r="250">
          <cell r="D250" t="str">
            <v>868a2v991</v>
          </cell>
        </row>
        <row r="251">
          <cell r="D251" t="str">
            <v>868ccajuz</v>
          </cell>
        </row>
        <row r="252">
          <cell r="D252" t="str">
            <v>868ccajv0</v>
          </cell>
        </row>
        <row r="253">
          <cell r="D253" t="str">
            <v>868d4cx1w</v>
          </cell>
        </row>
        <row r="254">
          <cell r="D254" t="str">
            <v>868d4czqp</v>
          </cell>
        </row>
        <row r="255">
          <cell r="D255" t="str">
            <v>868d4czun</v>
          </cell>
        </row>
        <row r="256">
          <cell r="D256" t="str">
            <v>868d4czxf</v>
          </cell>
        </row>
        <row r="257">
          <cell r="D257" t="str">
            <v>868d4d05d</v>
          </cell>
        </row>
        <row r="258">
          <cell r="D258" t="str">
            <v>868d4d0em</v>
          </cell>
        </row>
        <row r="259">
          <cell r="D259" t="str">
            <v>868d4d0pz</v>
          </cell>
        </row>
        <row r="260">
          <cell r="D260" t="str">
            <v>868d4d0tt</v>
          </cell>
        </row>
        <row r="261">
          <cell r="D261" t="str">
            <v>868d4d12c</v>
          </cell>
        </row>
        <row r="262">
          <cell r="D262" t="str">
            <v>868d4d167</v>
          </cell>
        </row>
        <row r="263">
          <cell r="D263" t="str">
            <v>868d4d1bt</v>
          </cell>
        </row>
        <row r="264">
          <cell r="D264" t="str">
            <v>868d4d1gt</v>
          </cell>
        </row>
        <row r="265">
          <cell r="D265" t="str">
            <v>868d4d1mq</v>
          </cell>
        </row>
        <row r="266">
          <cell r="D266" t="str">
            <v>868d4d1tg</v>
          </cell>
        </row>
        <row r="267">
          <cell r="D267" t="str">
            <v>868d4d1xf</v>
          </cell>
        </row>
        <row r="268">
          <cell r="D268" t="str">
            <v>868dq87bt</v>
          </cell>
        </row>
        <row r="269">
          <cell r="D269" t="str">
            <v>868dq87bu</v>
          </cell>
        </row>
        <row r="270">
          <cell r="D270" t="str">
            <v>868dq87bv</v>
          </cell>
        </row>
        <row r="271">
          <cell r="D271" t="str">
            <v>868dq87bx</v>
          </cell>
        </row>
        <row r="272">
          <cell r="D272" t="str">
            <v>868duz14a</v>
          </cell>
        </row>
        <row r="273">
          <cell r="D273" t="str">
            <v>868duzfkm</v>
          </cell>
        </row>
        <row r="274">
          <cell r="D274" t="str">
            <v>868ccajuy</v>
          </cell>
        </row>
        <row r="275">
          <cell r="D275" t="str">
            <v>868e28nax</v>
          </cell>
        </row>
        <row r="276">
          <cell r="D276" t="str">
            <v>868duz0k8</v>
          </cell>
        </row>
        <row r="277">
          <cell r="D277" t="str">
            <v>868duz1xy</v>
          </cell>
        </row>
        <row r="278">
          <cell r="D278" t="str">
            <v>868duzmyh</v>
          </cell>
        </row>
        <row r="279">
          <cell r="D279" t="str">
            <v>868duznew</v>
          </cell>
        </row>
        <row r="280">
          <cell r="D280" t="str">
            <v>868duzq8q</v>
          </cell>
        </row>
        <row r="281">
          <cell r="D281" t="str">
            <v>868duzqnw</v>
          </cell>
        </row>
        <row r="282">
          <cell r="D282" t="str">
            <v>868c0fpq7_M</v>
          </cell>
        </row>
        <row r="283">
          <cell r="D283" t="str">
            <v>868ccajuu_M</v>
          </cell>
        </row>
        <row r="284">
          <cell r="D284" t="str">
            <v>868byrx87_M</v>
          </cell>
        </row>
        <row r="285">
          <cell r="D285" t="str">
            <v>868a2v7kn_M</v>
          </cell>
        </row>
        <row r="286">
          <cell r="D286" t="str">
            <v>868b3zyfd_M</v>
          </cell>
        </row>
        <row r="287">
          <cell r="D287" t="str">
            <v>868dq87bb_M</v>
          </cell>
        </row>
        <row r="288">
          <cell r="D288" t="str">
            <v>868d4cvm3_M</v>
          </cell>
        </row>
        <row r="289">
          <cell r="D289" t="str">
            <v>868a2v6a5</v>
          </cell>
        </row>
        <row r="290">
          <cell r="D290" t="str">
            <v>868a2v6nr</v>
          </cell>
        </row>
        <row r="291">
          <cell r="D291" t="str">
            <v>868a2v70d</v>
          </cell>
        </row>
        <row r="292">
          <cell r="D292" t="str">
            <v>868a2v7b0</v>
          </cell>
        </row>
        <row r="293">
          <cell r="D293" t="str">
            <v>868a2v7ch</v>
          </cell>
        </row>
        <row r="294">
          <cell r="D294" t="str">
            <v>868a2vax8</v>
          </cell>
        </row>
        <row r="295">
          <cell r="D295" t="str">
            <v>868b0n58q</v>
          </cell>
        </row>
        <row r="296">
          <cell r="D296" t="str">
            <v>868b0n61m</v>
          </cell>
        </row>
        <row r="297">
          <cell r="D297" t="str">
            <v>868a3c359</v>
          </cell>
        </row>
        <row r="298">
          <cell r="D298" t="str">
            <v>868bzq9va</v>
          </cell>
        </row>
        <row r="299">
          <cell r="D299" t="str">
            <v>868bzqr5a</v>
          </cell>
        </row>
        <row r="300">
          <cell r="D300" t="str">
            <v>868bzx1pd</v>
          </cell>
        </row>
        <row r="301">
          <cell r="D301" t="str">
            <v>868bzx6t2</v>
          </cell>
        </row>
        <row r="302">
          <cell r="D302" t="str">
            <v>868bzx8e7</v>
          </cell>
        </row>
        <row r="303">
          <cell r="D303" t="str">
            <v>868bzx9d1</v>
          </cell>
        </row>
        <row r="304">
          <cell r="D304" t="str">
            <v>868a2v6ux</v>
          </cell>
        </row>
        <row r="305">
          <cell r="D305" t="str">
            <v>868a2v6ua</v>
          </cell>
        </row>
        <row r="306">
          <cell r="D306" t="str">
            <v>868a2v8uw</v>
          </cell>
        </row>
        <row r="307">
          <cell r="D307" t="str">
            <v>868a2v8v2</v>
          </cell>
        </row>
        <row r="308">
          <cell r="D308" t="str">
            <v>868a2v8zz</v>
          </cell>
        </row>
        <row r="309">
          <cell r="D309" t="str">
            <v>868a2v9dy</v>
          </cell>
        </row>
        <row r="310">
          <cell r="D310" t="str">
            <v>868a2va9m</v>
          </cell>
        </row>
        <row r="311">
          <cell r="D311" t="str">
            <v>868ccafpy</v>
          </cell>
        </row>
        <row r="312">
          <cell r="D312" t="str">
            <v>868ccafpz</v>
          </cell>
        </row>
        <row r="313">
          <cell r="D313" t="str">
            <v>868ccafq0</v>
          </cell>
        </row>
        <row r="314">
          <cell r="D314" t="str">
            <v>868ccafq2</v>
          </cell>
        </row>
        <row r="315">
          <cell r="D315" t="str">
            <v>868ccafq3</v>
          </cell>
        </row>
        <row r="316">
          <cell r="D316" t="str">
            <v>868ddv6hq</v>
          </cell>
        </row>
        <row r="317">
          <cell r="D317" t="str">
            <v>868ddv6kb</v>
          </cell>
        </row>
        <row r="318">
          <cell r="D318" t="str">
            <v>868a2v5kr</v>
          </cell>
        </row>
        <row r="319">
          <cell r="D319" t="str">
            <v>868a2v7wg</v>
          </cell>
        </row>
        <row r="320">
          <cell r="D320" t="str">
            <v>868a2vb0u</v>
          </cell>
        </row>
        <row r="321">
          <cell r="D321" t="str">
            <v>868dfz66d</v>
          </cell>
        </row>
        <row r="322">
          <cell r="D322" t="str">
            <v>868dfz66w</v>
          </cell>
        </row>
        <row r="323">
          <cell r="D323" t="str">
            <v>868dr1ape</v>
          </cell>
        </row>
        <row r="324">
          <cell r="D324" t="str">
            <v>868c043t3_M</v>
          </cell>
        </row>
        <row r="325">
          <cell r="D325" t="str">
            <v>868dfz666_M</v>
          </cell>
        </row>
        <row r="326">
          <cell r="D326" t="str">
            <v>868a2v66p_M</v>
          </cell>
        </row>
        <row r="327">
          <cell r="D327" t="str">
            <v>868c0fg88_M</v>
          </cell>
        </row>
        <row r="328">
          <cell r="D328" t="str">
            <v>868bzq53m_M</v>
          </cell>
        </row>
        <row r="329">
          <cell r="D329" t="str">
            <v>868a2v68z_M</v>
          </cell>
        </row>
        <row r="330">
          <cell r="D330" t="str">
            <v>868acmgwv_M</v>
          </cell>
        </row>
        <row r="331">
          <cell r="D331" t="str">
            <v>868ccafpp_M</v>
          </cell>
        </row>
        <row r="332">
          <cell r="D332" t="str">
            <v>868de3hzk_M</v>
          </cell>
        </row>
        <row r="333">
          <cell r="D333" t="str">
            <v>868c0f042_M</v>
          </cell>
        </row>
        <row r="334">
          <cell r="D334" t="str">
            <v>868ddm6f3_M</v>
          </cell>
        </row>
        <row r="335">
          <cell r="D335" t="str">
            <v>868baq0kq</v>
          </cell>
        </row>
        <row r="336">
          <cell r="D336" t="str">
            <v>868a4d804</v>
          </cell>
        </row>
        <row r="337">
          <cell r="D337" t="str">
            <v>868a4d8j5</v>
          </cell>
        </row>
        <row r="338">
          <cell r="D338" t="str">
            <v>868a4dca0</v>
          </cell>
        </row>
        <row r="339">
          <cell r="D339" t="str">
            <v>868cc8jj5</v>
          </cell>
        </row>
        <row r="340">
          <cell r="D340" t="str">
            <v>868cc8jww</v>
          </cell>
        </row>
        <row r="341">
          <cell r="D341" t="str">
            <v>868cc8jze</v>
          </cell>
        </row>
        <row r="342">
          <cell r="D342" t="str">
            <v>868a4eubh</v>
          </cell>
        </row>
        <row r="343">
          <cell r="D343" t="str">
            <v>868a373hd</v>
          </cell>
        </row>
        <row r="344">
          <cell r="D344" t="str">
            <v>868a373tm</v>
          </cell>
        </row>
        <row r="345">
          <cell r="D345" t="str">
            <v>868a2v68g</v>
          </cell>
        </row>
        <row r="346">
          <cell r="D346" t="str">
            <v>868a2v7yw</v>
          </cell>
        </row>
        <row r="347">
          <cell r="D347" t="str">
            <v>868a2v919</v>
          </cell>
        </row>
        <row r="348">
          <cell r="D348" t="str">
            <v>868ddv64p</v>
          </cell>
        </row>
        <row r="349">
          <cell r="D349" t="str">
            <v>868ddv663</v>
          </cell>
        </row>
        <row r="350">
          <cell r="D350" t="str">
            <v>868byywxb_M</v>
          </cell>
        </row>
        <row r="351">
          <cell r="D351" t="str">
            <v>868byz2cz_M</v>
          </cell>
        </row>
        <row r="352">
          <cell r="D352" t="str">
            <v>868a372rj_M</v>
          </cell>
        </row>
        <row r="353">
          <cell r="D353" t="str">
            <v>868c0f20b_M</v>
          </cell>
        </row>
        <row r="354">
          <cell r="D354" t="str">
            <v>868ddm5wf_M</v>
          </cell>
        </row>
        <row r="355">
          <cell r="D355" t="str">
            <v>868a2va8x</v>
          </cell>
        </row>
        <row r="356">
          <cell r="D356" t="str">
            <v>868a2v6wd</v>
          </cell>
        </row>
        <row r="357">
          <cell r="D357" t="str">
            <v>868a2v926</v>
          </cell>
        </row>
        <row r="358">
          <cell r="D358" t="str">
            <v>868a2vc2r</v>
          </cell>
        </row>
        <row r="359">
          <cell r="D359" t="str">
            <v>868a2vbnt</v>
          </cell>
        </row>
        <row r="360">
          <cell r="D360" t="str">
            <v>868a2vbqr</v>
          </cell>
        </row>
        <row r="361">
          <cell r="D361" t="str">
            <v>868de3f75_M</v>
          </cell>
        </row>
        <row r="362">
          <cell r="D362" t="str">
            <v>868c0emb4_M</v>
          </cell>
        </row>
        <row r="363">
          <cell r="D363" t="str">
            <v>868c0g1dr_M</v>
          </cell>
        </row>
        <row r="364">
          <cell r="D364" t="str">
            <v>868b48ykk</v>
          </cell>
        </row>
        <row r="365">
          <cell r="D365" t="str">
            <v>868b48yxy</v>
          </cell>
        </row>
        <row r="366">
          <cell r="D366" t="str">
            <v>868b48zg0</v>
          </cell>
        </row>
        <row r="367">
          <cell r="D367" t="str">
            <v>868ddv26v</v>
          </cell>
        </row>
        <row r="368">
          <cell r="D368" t="str">
            <v>868a2v7en</v>
          </cell>
        </row>
        <row r="369">
          <cell r="D369" t="str">
            <v>868a2vatz</v>
          </cell>
        </row>
        <row r="370">
          <cell r="D370" t="str">
            <v>868c195db</v>
          </cell>
        </row>
        <row r="371">
          <cell r="D371" t="str">
            <v>868a2v7t1</v>
          </cell>
        </row>
        <row r="372">
          <cell r="D372" t="str">
            <v>868a2vbf5</v>
          </cell>
        </row>
        <row r="373">
          <cell r="D373" t="str">
            <v>868a2v681</v>
          </cell>
        </row>
        <row r="374">
          <cell r="D374" t="str">
            <v>868a2v83p</v>
          </cell>
        </row>
        <row r="375">
          <cell r="D375" t="str">
            <v>868a2v95t</v>
          </cell>
        </row>
        <row r="376">
          <cell r="D376" t="str">
            <v>868a2v9b2</v>
          </cell>
        </row>
        <row r="377">
          <cell r="D377" t="str">
            <v>868a2v9j2</v>
          </cell>
        </row>
        <row r="378">
          <cell r="D378" t="str">
            <v>868a2vaar</v>
          </cell>
        </row>
        <row r="379">
          <cell r="D379" t="str">
            <v>868a36ng9</v>
          </cell>
        </row>
        <row r="380">
          <cell r="D380" t="str">
            <v>868a2vbn1</v>
          </cell>
        </row>
        <row r="381">
          <cell r="D381" t="str">
            <v>868c0f92c_M</v>
          </cell>
        </row>
        <row r="382">
          <cell r="D382" t="str">
            <v>868a36nb0_M</v>
          </cell>
        </row>
        <row r="383">
          <cell r="D383" t="str">
            <v>868c0ft3w_M</v>
          </cell>
        </row>
        <row r="384">
          <cell r="D384" t="str">
            <v>868c0fwep_M</v>
          </cell>
        </row>
        <row r="385">
          <cell r="D385" t="str">
            <v>868c22er9_M</v>
          </cell>
        </row>
        <row r="386">
          <cell r="D386" t="str">
            <v>868c0w8mu_M</v>
          </cell>
        </row>
        <row r="387">
          <cell r="D387" t="str">
            <v>868a2vbxu_M</v>
          </cell>
        </row>
        <row r="388">
          <cell r="D388" t="str">
            <v>868a2uwe8</v>
          </cell>
        </row>
        <row r="389">
          <cell r="D389" t="str">
            <v>868a2v66c</v>
          </cell>
        </row>
        <row r="390">
          <cell r="D390" t="str">
            <v>868a2v7ff</v>
          </cell>
        </row>
        <row r="391">
          <cell r="D391" t="str">
            <v>868a2v7pw</v>
          </cell>
        </row>
        <row r="392">
          <cell r="D392" t="str">
            <v>868a2v8ud</v>
          </cell>
        </row>
        <row r="393">
          <cell r="D393" t="str">
            <v>868a2v9yv</v>
          </cell>
        </row>
        <row r="394">
          <cell r="D394" t="str">
            <v>868a2vax1</v>
          </cell>
        </row>
        <row r="395">
          <cell r="D395" t="str">
            <v>868a2vbet</v>
          </cell>
        </row>
        <row r="396">
          <cell r="D396" t="str">
            <v>868a2vbu2</v>
          </cell>
        </row>
        <row r="397">
          <cell r="D397" t="str">
            <v>868a2v6mz</v>
          </cell>
        </row>
        <row r="398">
          <cell r="D398" t="str">
            <v>868a2v6qc</v>
          </cell>
        </row>
        <row r="399">
          <cell r="D399" t="str">
            <v>868a2v7yn</v>
          </cell>
        </row>
        <row r="400">
          <cell r="D400" t="str">
            <v>868a2v80v</v>
          </cell>
        </row>
        <row r="401">
          <cell r="D401" t="str">
            <v>868a2v8a1</v>
          </cell>
        </row>
        <row r="402">
          <cell r="D402" t="str">
            <v>868a2v8w3</v>
          </cell>
        </row>
        <row r="403">
          <cell r="D403" t="str">
            <v>868a2v97w</v>
          </cell>
        </row>
        <row r="404">
          <cell r="D404" t="str">
            <v>868a2v7vd</v>
          </cell>
        </row>
        <row r="405">
          <cell r="D405" t="str">
            <v>868a2v89v</v>
          </cell>
        </row>
        <row r="406">
          <cell r="D406" t="str">
            <v>868dq4jne</v>
          </cell>
        </row>
        <row r="407">
          <cell r="D407" t="str">
            <v>868dq4jnf</v>
          </cell>
        </row>
        <row r="408">
          <cell r="D408" t="str">
            <v>868dq4jnh</v>
          </cell>
        </row>
        <row r="409">
          <cell r="D409" t="str">
            <v>868c02mmv_M</v>
          </cell>
        </row>
        <row r="410">
          <cell r="D410" t="str">
            <v>868dq4jmp_M</v>
          </cell>
        </row>
        <row r="411">
          <cell r="D411" t="str">
            <v>868byukqg_M</v>
          </cell>
        </row>
        <row r="412">
          <cell r="D412" t="str">
            <v>868c0ey9j_M</v>
          </cell>
        </row>
        <row r="413">
          <cell r="D413" t="str">
            <v>868c0f0v9_M</v>
          </cell>
        </row>
        <row r="414">
          <cell r="D414" t="str">
            <v>868a2uwgm</v>
          </cell>
        </row>
        <row r="415">
          <cell r="D415" t="str">
            <v>868ahpf3p</v>
          </cell>
        </row>
        <row r="416">
          <cell r="D416" t="str">
            <v>868ahpfy3</v>
          </cell>
        </row>
        <row r="417">
          <cell r="D417" t="str">
            <v>868aj55pc</v>
          </cell>
        </row>
        <row r="418">
          <cell r="D418" t="str">
            <v>868aprph1</v>
          </cell>
        </row>
        <row r="419">
          <cell r="D419" t="str">
            <v>868ar437y</v>
          </cell>
        </row>
        <row r="420">
          <cell r="D420" t="str">
            <v>868a2uwbk</v>
          </cell>
        </row>
        <row r="421">
          <cell r="D421" t="str">
            <v>868a2uwby</v>
          </cell>
        </row>
        <row r="422">
          <cell r="D422" t="str">
            <v>868a2uwcg</v>
          </cell>
        </row>
        <row r="423">
          <cell r="D423" t="str">
            <v>868dq503k</v>
          </cell>
        </row>
        <row r="424">
          <cell r="D424" t="str">
            <v>868dq503m</v>
          </cell>
        </row>
        <row r="425">
          <cell r="D425" t="str">
            <v>868dq503n</v>
          </cell>
        </row>
        <row r="426">
          <cell r="D426" t="str">
            <v>868dq51je</v>
          </cell>
        </row>
        <row r="427">
          <cell r="D427" t="str">
            <v>868bywewc_M</v>
          </cell>
        </row>
        <row r="428">
          <cell r="D428" t="str">
            <v>868bz4uju_M</v>
          </cell>
        </row>
        <row r="429">
          <cell r="D429" t="str">
            <v>868a3c3jd_M</v>
          </cell>
        </row>
        <row r="430">
          <cell r="D430" t="str">
            <v>868a2v63n_M</v>
          </cell>
        </row>
        <row r="431">
          <cell r="D431" t="str">
            <v>868dq5038_M</v>
          </cell>
        </row>
        <row r="432">
          <cell r="D432" t="str">
            <v>868a2v5kk</v>
          </cell>
        </row>
        <row r="433">
          <cell r="D433" t="str">
            <v>868a2v6xd</v>
          </cell>
        </row>
        <row r="434">
          <cell r="D434" t="str">
            <v>868a2v8jj</v>
          </cell>
        </row>
        <row r="435">
          <cell r="D435" t="str">
            <v>868a2v91u</v>
          </cell>
        </row>
        <row r="436">
          <cell r="D436" t="str">
            <v>868a2v93e</v>
          </cell>
        </row>
        <row r="437">
          <cell r="D437" t="str">
            <v>868a2vagk</v>
          </cell>
        </row>
        <row r="438">
          <cell r="D438" t="str">
            <v>868a2vb3g</v>
          </cell>
        </row>
        <row r="439">
          <cell r="D439" t="str">
            <v>868a2vb6m</v>
          </cell>
        </row>
        <row r="440">
          <cell r="D440" t="str">
            <v>868d13tjp</v>
          </cell>
        </row>
        <row r="441">
          <cell r="D441" t="str">
            <v>868bzx3nh</v>
          </cell>
        </row>
        <row r="442">
          <cell r="D442" t="str">
            <v>868bzx3nj</v>
          </cell>
        </row>
        <row r="443">
          <cell r="D443" t="str">
            <v>868a2vb0m</v>
          </cell>
        </row>
        <row r="444">
          <cell r="D444" t="str">
            <v>868a2v7fq</v>
          </cell>
        </row>
        <row r="445">
          <cell r="D445" t="str">
            <v>868a2v8j8</v>
          </cell>
        </row>
        <row r="446">
          <cell r="D446" t="str">
            <v>868a2vbbw</v>
          </cell>
        </row>
        <row r="447">
          <cell r="D447" t="str">
            <v>868a2v7t9</v>
          </cell>
        </row>
        <row r="448">
          <cell r="D448" t="str">
            <v>868a2v96b</v>
          </cell>
        </row>
        <row r="449">
          <cell r="D449" t="str">
            <v>868a2vaze</v>
          </cell>
        </row>
        <row r="450">
          <cell r="D450" t="str">
            <v>868a2vbcy</v>
          </cell>
        </row>
        <row r="451">
          <cell r="D451" t="str">
            <v>868a2vbed</v>
          </cell>
        </row>
        <row r="452">
          <cell r="D452" t="str">
            <v>868a2vbk7</v>
          </cell>
        </row>
        <row r="453">
          <cell r="D453" t="str">
            <v>868a2vbmt</v>
          </cell>
        </row>
        <row r="454">
          <cell r="D454" t="str">
            <v>868a2vbrc</v>
          </cell>
        </row>
        <row r="455">
          <cell r="D455" t="str">
            <v>868a2vbxd</v>
          </cell>
        </row>
        <row r="456">
          <cell r="D456" t="str">
            <v>868a2vc0p</v>
          </cell>
        </row>
        <row r="457">
          <cell r="D457" t="str">
            <v>868bzx3ng</v>
          </cell>
        </row>
        <row r="458">
          <cell r="D458" t="str">
            <v>868bytq3p_M</v>
          </cell>
        </row>
        <row r="459">
          <cell r="D459" t="str">
            <v>868bzx3na_M</v>
          </cell>
        </row>
        <row r="460">
          <cell r="D460" t="str">
            <v>868a2uztk_M</v>
          </cell>
        </row>
        <row r="461">
          <cell r="D461" t="str">
            <v>868a2v7cy_M</v>
          </cell>
        </row>
        <row r="462">
          <cell r="D462" t="str">
            <v>868c1x1dj_M</v>
          </cell>
        </row>
        <row r="463">
          <cell r="D463" t="str">
            <v>868byuwnn_M</v>
          </cell>
        </row>
        <row r="464">
          <cell r="D464" t="str">
            <v>868a2v613</v>
          </cell>
        </row>
        <row r="465">
          <cell r="D465" t="str">
            <v>868a2v63d</v>
          </cell>
        </row>
        <row r="466">
          <cell r="D466" t="str">
            <v>868a2vayk</v>
          </cell>
        </row>
        <row r="467">
          <cell r="D467" t="str">
            <v>868a2vbvb</v>
          </cell>
        </row>
        <row r="468">
          <cell r="D468" t="str">
            <v>868ax49kn</v>
          </cell>
        </row>
        <row r="469">
          <cell r="D469" t="str">
            <v>868b45tmg</v>
          </cell>
        </row>
        <row r="470">
          <cell r="D470" t="str">
            <v>868a2v7wx</v>
          </cell>
        </row>
        <row r="471">
          <cell r="D471" t="str">
            <v>868a2v7xz</v>
          </cell>
        </row>
        <row r="472">
          <cell r="D472" t="str">
            <v>868a2v8kt</v>
          </cell>
        </row>
        <row r="473">
          <cell r="D473" t="str">
            <v>868a2v8qu</v>
          </cell>
        </row>
        <row r="474">
          <cell r="D474" t="str">
            <v>868a2vbg6</v>
          </cell>
        </row>
        <row r="475">
          <cell r="D475" t="str">
            <v>868a2v636</v>
          </cell>
        </row>
        <row r="476">
          <cell r="D476" t="str">
            <v>868a2vau5</v>
          </cell>
        </row>
        <row r="477">
          <cell r="D477" t="str">
            <v>868dh6d1h</v>
          </cell>
        </row>
        <row r="478">
          <cell r="D478" t="str">
            <v>868dh6f1g</v>
          </cell>
        </row>
        <row r="479">
          <cell r="D479" t="str">
            <v>868a2v760</v>
          </cell>
        </row>
        <row r="480">
          <cell r="D480" t="str">
            <v>868bzx1ac_M</v>
          </cell>
        </row>
        <row r="481">
          <cell r="D481" t="str">
            <v>868c1z18m_M</v>
          </cell>
        </row>
        <row r="482">
          <cell r="D482" t="str">
            <v>868dh6a78_M</v>
          </cell>
        </row>
        <row r="483">
          <cell r="D483" t="str">
            <v>868c07676_M</v>
          </cell>
        </row>
        <row r="484">
          <cell r="D484" t="str">
            <v>868a2vbmh_M</v>
          </cell>
        </row>
        <row r="485">
          <cell r="D485" t="str">
            <v>868c0ewgt_M</v>
          </cell>
        </row>
        <row r="486">
          <cell r="D486" t="str">
            <v>868c0f369_M</v>
          </cell>
        </row>
        <row r="487">
          <cell r="D487" t="str">
            <v>868a4erk6</v>
          </cell>
        </row>
        <row r="488">
          <cell r="D488" t="str">
            <v>868a3c15z</v>
          </cell>
        </row>
        <row r="489">
          <cell r="D489" t="str">
            <v>868a3c1ea</v>
          </cell>
        </row>
        <row r="490">
          <cell r="D490" t="str">
            <v>868a3c235</v>
          </cell>
        </row>
        <row r="491">
          <cell r="D491" t="str">
            <v>868a2v6na</v>
          </cell>
        </row>
        <row r="492">
          <cell r="D492" t="str">
            <v>868a2v71w</v>
          </cell>
        </row>
        <row r="493">
          <cell r="D493" t="str">
            <v>868aezma1</v>
          </cell>
        </row>
        <row r="494">
          <cell r="D494" t="str">
            <v>868dkzkay</v>
          </cell>
        </row>
        <row r="495">
          <cell r="D495" t="str">
            <v>868a51kaf</v>
          </cell>
        </row>
        <row r="496">
          <cell r="D496" t="str">
            <v>868a51n14</v>
          </cell>
        </row>
        <row r="497">
          <cell r="D497" t="str">
            <v>868a51ny7</v>
          </cell>
        </row>
        <row r="498">
          <cell r="D498" t="str">
            <v>868a2v5um</v>
          </cell>
        </row>
        <row r="499">
          <cell r="D499" t="str">
            <v>868a2v5zc</v>
          </cell>
        </row>
        <row r="500">
          <cell r="D500" t="str">
            <v>868a2v6mh</v>
          </cell>
        </row>
        <row r="501">
          <cell r="D501" t="str">
            <v>868a2v74n</v>
          </cell>
        </row>
        <row r="502">
          <cell r="D502" t="str">
            <v>868a2v7m2</v>
          </cell>
        </row>
        <row r="503">
          <cell r="D503" t="str">
            <v>868a2v88c</v>
          </cell>
        </row>
        <row r="504">
          <cell r="D504" t="str">
            <v>868a2v8yh</v>
          </cell>
        </row>
        <row r="505">
          <cell r="D505" t="str">
            <v>868a2v9ea</v>
          </cell>
        </row>
        <row r="506">
          <cell r="D506" t="str">
            <v>868a2vbcn</v>
          </cell>
        </row>
        <row r="507">
          <cell r="D507" t="str">
            <v>868cca0t0</v>
          </cell>
        </row>
        <row r="508">
          <cell r="D508" t="str">
            <v>868cca0t2</v>
          </cell>
        </row>
        <row r="509">
          <cell r="D509" t="str">
            <v>868cca0t4</v>
          </cell>
        </row>
        <row r="510">
          <cell r="D510" t="str">
            <v>868e1a9ht</v>
          </cell>
        </row>
        <row r="511">
          <cell r="D511" t="str">
            <v>868a2v6v9</v>
          </cell>
        </row>
        <row r="512">
          <cell r="D512" t="str">
            <v>868cca0t1</v>
          </cell>
        </row>
        <row r="513">
          <cell r="D513" t="str">
            <v>868c1rbdy</v>
          </cell>
        </row>
        <row r="514">
          <cell r="D514" t="str">
            <v>868a2v7r2</v>
          </cell>
        </row>
        <row r="515">
          <cell r="D515" t="str">
            <v>868a2v96k</v>
          </cell>
        </row>
        <row r="516">
          <cell r="D516" t="str">
            <v>868a2vb9e</v>
          </cell>
        </row>
        <row r="517">
          <cell r="D517" t="str">
            <v>868a2vbbg</v>
          </cell>
        </row>
        <row r="518">
          <cell r="D518" t="str">
            <v>868c0fe1w_M</v>
          </cell>
        </row>
        <row r="519">
          <cell r="D519" t="str">
            <v>868a2uwfv_M</v>
          </cell>
        </row>
        <row r="520">
          <cell r="D520" t="str">
            <v>868cca0rn_M</v>
          </cell>
        </row>
        <row r="521">
          <cell r="D521" t="str">
            <v>868c052wj_M</v>
          </cell>
        </row>
        <row r="522">
          <cell r="D522" t="str">
            <v>868c1zugu_M</v>
          </cell>
        </row>
        <row r="523">
          <cell r="D523" t="str">
            <v>868a2va5u_M</v>
          </cell>
        </row>
        <row r="524">
          <cell r="D524" t="str">
            <v>868byzkmp_M</v>
          </cell>
        </row>
        <row r="525">
          <cell r="D525" t="str">
            <v>868bz04pc_M</v>
          </cell>
        </row>
        <row r="526">
          <cell r="D526" t="str">
            <v>868c0ex67_M</v>
          </cell>
        </row>
        <row r="527">
          <cell r="D527" t="str">
            <v>868a49d9n</v>
          </cell>
        </row>
        <row r="528">
          <cell r="D528" t="str">
            <v>868a49epk</v>
          </cell>
        </row>
        <row r="529">
          <cell r="D529" t="str">
            <v>868a49g0h</v>
          </cell>
        </row>
        <row r="530">
          <cell r="D530" t="str">
            <v>868a49j8b</v>
          </cell>
        </row>
        <row r="531">
          <cell r="D531" t="str">
            <v>868a49km5</v>
          </cell>
        </row>
        <row r="532">
          <cell r="D532" t="str">
            <v>868a49qtg</v>
          </cell>
        </row>
        <row r="533">
          <cell r="D533" t="str">
            <v>868a4a4p6</v>
          </cell>
        </row>
        <row r="534">
          <cell r="D534" t="str">
            <v>868djc0vm</v>
          </cell>
        </row>
        <row r="535">
          <cell r="D535" t="str">
            <v>868dgwv21</v>
          </cell>
        </row>
        <row r="536">
          <cell r="D536" t="str">
            <v>868dj7c2q</v>
          </cell>
        </row>
        <row r="537">
          <cell r="D537" t="str">
            <v>868a3741k</v>
          </cell>
        </row>
        <row r="538">
          <cell r="D538" t="str">
            <v>868a374cz</v>
          </cell>
        </row>
        <row r="539">
          <cell r="D539" t="str">
            <v>868c1960f</v>
          </cell>
        </row>
        <row r="540">
          <cell r="D540" t="str">
            <v>868c1960g</v>
          </cell>
        </row>
        <row r="541">
          <cell r="D541" t="str">
            <v>868c1960h</v>
          </cell>
        </row>
        <row r="542">
          <cell r="D542" t="str">
            <v>868dh6mm2</v>
          </cell>
        </row>
        <row r="543">
          <cell r="D543" t="str">
            <v>868dh6mmb</v>
          </cell>
        </row>
        <row r="544">
          <cell r="D544" t="str">
            <v>868dh6mp5</v>
          </cell>
        </row>
        <row r="545">
          <cell r="D545" t="str">
            <v>868dh6mpa</v>
          </cell>
        </row>
        <row r="546">
          <cell r="D546" t="str">
            <v>868dh6mpk</v>
          </cell>
        </row>
        <row r="547">
          <cell r="D547" t="str">
            <v>868dh6mpy</v>
          </cell>
        </row>
        <row r="548">
          <cell r="D548" t="str">
            <v>868dh6mqd</v>
          </cell>
        </row>
        <row r="549">
          <cell r="D549" t="str">
            <v>868e1awgx</v>
          </cell>
        </row>
        <row r="550">
          <cell r="D550" t="str">
            <v>868e1awr3</v>
          </cell>
        </row>
        <row r="551">
          <cell r="D551" t="str">
            <v>868e1awwg</v>
          </cell>
        </row>
        <row r="552">
          <cell r="D552" t="str">
            <v>868e1ax2z</v>
          </cell>
        </row>
        <row r="553">
          <cell r="D553" t="str">
            <v>868byykmv_M</v>
          </cell>
        </row>
        <row r="554">
          <cell r="D554" t="str">
            <v>868dh6g2m_M</v>
          </cell>
        </row>
        <row r="555">
          <cell r="D555" t="str">
            <v>868dh617q_M</v>
          </cell>
        </row>
        <row r="556">
          <cell r="D556" t="str">
            <v>868e1aw82_M</v>
          </cell>
        </row>
        <row r="557">
          <cell r="D557" t="str">
            <v>868a3748x_M</v>
          </cell>
        </row>
        <row r="558">
          <cell r="D558" t="str">
            <v>868c1960a_M</v>
          </cell>
        </row>
        <row r="559">
          <cell r="D559" t="str">
            <v>868c0w342</v>
          </cell>
        </row>
        <row r="560">
          <cell r="D560" t="str">
            <v>868c0w3qn</v>
          </cell>
        </row>
        <row r="561">
          <cell r="D561" t="str">
            <v>868c0w40e</v>
          </cell>
        </row>
        <row r="562">
          <cell r="D562" t="str">
            <v>868c0w4j8</v>
          </cell>
        </row>
        <row r="563">
          <cell r="D563" t="str">
            <v>868c0w55v</v>
          </cell>
        </row>
        <row r="564">
          <cell r="D564" t="str">
            <v>868c0w650</v>
          </cell>
        </row>
        <row r="565">
          <cell r="D565" t="str">
            <v>868a2v80m</v>
          </cell>
        </row>
        <row r="566">
          <cell r="D566" t="str">
            <v>868a2v8pe</v>
          </cell>
        </row>
        <row r="567">
          <cell r="D567" t="str">
            <v>868c0fcvf_M</v>
          </cell>
        </row>
        <row r="568">
          <cell r="D568" t="str">
            <v>868a2v9nq_M</v>
          </cell>
        </row>
        <row r="569">
          <cell r="D569" t="str">
            <v>868c1wncb_M</v>
          </cell>
        </row>
        <row r="570">
          <cell r="D570" t="str">
            <v>868a2v8me_M</v>
          </cell>
        </row>
        <row r="571">
          <cell r="D571" t="str">
            <v>868a2uwcw</v>
          </cell>
        </row>
        <row r="572">
          <cell r="D572" t="str">
            <v>868b46f6w</v>
          </cell>
        </row>
        <row r="573">
          <cell r="D573" t="str">
            <v>868b46g2k</v>
          </cell>
        </row>
        <row r="574">
          <cell r="D574" t="str">
            <v>868b46gab</v>
          </cell>
        </row>
        <row r="575">
          <cell r="D575" t="str">
            <v>868b46gx4</v>
          </cell>
        </row>
        <row r="576">
          <cell r="D576" t="str">
            <v>868b46vu4</v>
          </cell>
        </row>
        <row r="577">
          <cell r="D577" t="str">
            <v>868b48qa5</v>
          </cell>
        </row>
        <row r="578">
          <cell r="D578" t="str">
            <v>868b48qdk</v>
          </cell>
        </row>
        <row r="579">
          <cell r="D579" t="str">
            <v>868b48qgu</v>
          </cell>
        </row>
        <row r="580">
          <cell r="D580" t="str">
            <v>868b48qpf</v>
          </cell>
        </row>
        <row r="581">
          <cell r="D581" t="str">
            <v>868b48quv</v>
          </cell>
        </row>
        <row r="582">
          <cell r="D582" t="str">
            <v>868b48r1y</v>
          </cell>
        </row>
        <row r="583">
          <cell r="D583" t="str">
            <v>868b48r6r</v>
          </cell>
        </row>
        <row r="584">
          <cell r="D584" t="str">
            <v>868b48rck</v>
          </cell>
        </row>
        <row r="585">
          <cell r="D585" t="str">
            <v>868b3ymvp</v>
          </cell>
        </row>
        <row r="586">
          <cell r="D586" t="str">
            <v>868b3ypt9</v>
          </cell>
        </row>
        <row r="587">
          <cell r="D587" t="str">
            <v>868b3yq6t</v>
          </cell>
        </row>
        <row r="588">
          <cell r="D588" t="str">
            <v>868b3znug</v>
          </cell>
        </row>
        <row r="589">
          <cell r="D589" t="str">
            <v>868b3zp4g</v>
          </cell>
        </row>
        <row r="590">
          <cell r="D590" t="str">
            <v>868b3zpc5</v>
          </cell>
        </row>
        <row r="591">
          <cell r="D591" t="str">
            <v>868b3zpn7</v>
          </cell>
        </row>
        <row r="592">
          <cell r="D592" t="str">
            <v>868a2v895</v>
          </cell>
        </row>
        <row r="593">
          <cell r="D593" t="str">
            <v>868a2v8r3</v>
          </cell>
        </row>
        <row r="594">
          <cell r="D594" t="str">
            <v>868a2vanz</v>
          </cell>
        </row>
        <row r="595">
          <cell r="D595" t="str">
            <v>868a2vbdq</v>
          </cell>
        </row>
        <row r="596">
          <cell r="D596" t="str">
            <v>868a2vbdx</v>
          </cell>
        </row>
        <row r="597">
          <cell r="D597" t="str">
            <v>868a2vbkd</v>
          </cell>
        </row>
        <row r="598">
          <cell r="D598" t="str">
            <v>868a2vbpn</v>
          </cell>
        </row>
        <row r="599">
          <cell r="D599" t="str">
            <v>868dduu1a</v>
          </cell>
        </row>
        <row r="600">
          <cell r="D600" t="str">
            <v>868dduu32</v>
          </cell>
        </row>
        <row r="601">
          <cell r="D601" t="str">
            <v>868dduu45</v>
          </cell>
        </row>
        <row r="602">
          <cell r="D602" t="str">
            <v>868dduu66</v>
          </cell>
        </row>
        <row r="603">
          <cell r="D603" t="str">
            <v>868dduu6g</v>
          </cell>
        </row>
        <row r="604">
          <cell r="D604" t="str">
            <v>868dduu72</v>
          </cell>
        </row>
        <row r="605">
          <cell r="D605" t="str">
            <v>868dduu80</v>
          </cell>
        </row>
        <row r="606">
          <cell r="D606" t="str">
            <v>868b48pqh</v>
          </cell>
        </row>
        <row r="607">
          <cell r="D607" t="str">
            <v>868b46g34</v>
          </cell>
        </row>
        <row r="608">
          <cell r="D608" t="str">
            <v>868b46hdn</v>
          </cell>
        </row>
        <row r="609">
          <cell r="D609" t="str">
            <v>868auyu08_M</v>
          </cell>
        </row>
        <row r="610">
          <cell r="D610" t="str">
            <v>868c22e2z_M</v>
          </cell>
        </row>
        <row r="611">
          <cell r="D611" t="str">
            <v>868b3zqc6_M</v>
          </cell>
        </row>
        <row r="612">
          <cell r="D612" t="str">
            <v>868c190nq_M</v>
          </cell>
        </row>
        <row r="613">
          <cell r="D613" t="str">
            <v>868ddhk2p_M</v>
          </cell>
        </row>
        <row r="614">
          <cell r="D614" t="str">
            <v>868a4z9jr</v>
          </cell>
        </row>
        <row r="615">
          <cell r="D615" t="str">
            <v>868a4za1y</v>
          </cell>
        </row>
        <row r="616">
          <cell r="D616" t="str">
            <v>868dw72jf</v>
          </cell>
        </row>
        <row r="617">
          <cell r="D617" t="str">
            <v>868bztyqe</v>
          </cell>
        </row>
        <row r="618">
          <cell r="D618" t="str">
            <v>868bzu0cd</v>
          </cell>
        </row>
        <row r="619">
          <cell r="D619" t="str">
            <v>868dymc6r</v>
          </cell>
        </row>
        <row r="620">
          <cell r="D620" t="str">
            <v>868bzu0z1</v>
          </cell>
        </row>
        <row r="621">
          <cell r="D621" t="str">
            <v>868a3c0q1</v>
          </cell>
        </row>
        <row r="622">
          <cell r="D622" t="str">
            <v>868c1zm0t</v>
          </cell>
        </row>
        <row r="623">
          <cell r="D623" t="str">
            <v>868bztxer</v>
          </cell>
        </row>
        <row r="624">
          <cell r="D624" t="str">
            <v>868a4zcex</v>
          </cell>
        </row>
        <row r="625">
          <cell r="D625" t="str">
            <v>868dw7321</v>
          </cell>
        </row>
        <row r="626">
          <cell r="D626" t="str">
            <v>868a37e01</v>
          </cell>
        </row>
        <row r="627">
          <cell r="D627" t="str">
            <v>868a37eer</v>
          </cell>
        </row>
        <row r="628">
          <cell r="D628" t="str">
            <v>868c1xztk</v>
          </cell>
        </row>
        <row r="629">
          <cell r="D629" t="str">
            <v>868a37dpy</v>
          </cell>
        </row>
        <row r="630">
          <cell r="D630" t="str">
            <v>868c1y094</v>
          </cell>
        </row>
        <row r="631">
          <cell r="D631" t="str">
            <v>868c1y095</v>
          </cell>
        </row>
        <row r="632">
          <cell r="D632" t="str">
            <v>868c1y097</v>
          </cell>
        </row>
        <row r="633">
          <cell r="D633" t="str">
            <v>868a38ner</v>
          </cell>
        </row>
        <row r="634">
          <cell r="D634" t="str">
            <v>868a38nt9</v>
          </cell>
        </row>
        <row r="635">
          <cell r="D635" t="str">
            <v>868c1yb2v</v>
          </cell>
        </row>
        <row r="636">
          <cell r="D636" t="str">
            <v>868a38p59</v>
          </cell>
        </row>
        <row r="637">
          <cell r="D637" t="str">
            <v>868a38pgg</v>
          </cell>
        </row>
        <row r="638">
          <cell r="D638" t="str">
            <v>868a38r2h</v>
          </cell>
        </row>
        <row r="639">
          <cell r="D639" t="str">
            <v>868a38rf9</v>
          </cell>
        </row>
        <row r="640">
          <cell r="D640" t="str">
            <v>868a4zb61</v>
          </cell>
        </row>
        <row r="641">
          <cell r="D641" t="str">
            <v>868byzd6q_M</v>
          </cell>
        </row>
        <row r="642">
          <cell r="D642" t="str">
            <v>868c1ykkw_M</v>
          </cell>
        </row>
        <row r="643">
          <cell r="D643" t="str">
            <v>868byzf1v_M</v>
          </cell>
        </row>
        <row r="644">
          <cell r="D644" t="str">
            <v>868bzt8py_M</v>
          </cell>
        </row>
        <row r="645">
          <cell r="D645" t="str">
            <v>868c1zgrd_M</v>
          </cell>
        </row>
        <row r="646">
          <cell r="D646" t="str">
            <v>868c1xxud_M</v>
          </cell>
        </row>
        <row r="647">
          <cell r="D647" t="str">
            <v>868c1y08n_M</v>
          </cell>
        </row>
        <row r="648">
          <cell r="D648" t="str">
            <v>868c1y98y_M</v>
          </cell>
        </row>
        <row r="649">
          <cell r="D649" t="str">
            <v>868c1ybpr_M</v>
          </cell>
        </row>
        <row r="650">
          <cell r="D650" t="str">
            <v>868a51e6r</v>
          </cell>
        </row>
        <row r="651">
          <cell r="D651" t="str">
            <v>868a378p3</v>
          </cell>
        </row>
        <row r="652">
          <cell r="D652" t="str">
            <v>868a378yq</v>
          </cell>
        </row>
        <row r="653">
          <cell r="D653" t="str">
            <v>868a3792j</v>
          </cell>
        </row>
        <row r="654">
          <cell r="D654" t="str">
            <v>868c1xdym</v>
          </cell>
        </row>
        <row r="655">
          <cell r="D655" t="str">
            <v>868bzyb5q</v>
          </cell>
        </row>
        <row r="656">
          <cell r="D656" t="str">
            <v>868bzyckr</v>
          </cell>
        </row>
        <row r="657">
          <cell r="D657" t="str">
            <v>868bzydgt</v>
          </cell>
        </row>
        <row r="658">
          <cell r="D658" t="str">
            <v>868bzye63</v>
          </cell>
        </row>
        <row r="659">
          <cell r="D659" t="str">
            <v>868a2v5vk</v>
          </cell>
        </row>
        <row r="660">
          <cell r="D660" t="str">
            <v>868a2v7b5</v>
          </cell>
        </row>
        <row r="661">
          <cell r="D661" t="str">
            <v>868a2v8jp</v>
          </cell>
        </row>
        <row r="662">
          <cell r="D662" t="str">
            <v>868a2vaxe</v>
          </cell>
        </row>
        <row r="663">
          <cell r="D663" t="str">
            <v>868a2vbkf</v>
          </cell>
        </row>
        <row r="664">
          <cell r="D664" t="str">
            <v>868b41eng</v>
          </cell>
        </row>
        <row r="665">
          <cell r="D665" t="str">
            <v>868b41f16</v>
          </cell>
        </row>
        <row r="666">
          <cell r="D666" t="str">
            <v>868dduh7h</v>
          </cell>
        </row>
        <row r="667">
          <cell r="D667" t="str">
            <v>868dduhb8</v>
          </cell>
        </row>
        <row r="668">
          <cell r="D668" t="str">
            <v>868dduhd7</v>
          </cell>
        </row>
        <row r="669">
          <cell r="D669" t="str">
            <v>868dq07hk</v>
          </cell>
        </row>
        <row r="670">
          <cell r="D670" t="str">
            <v>868dq07hj</v>
          </cell>
        </row>
        <row r="671">
          <cell r="D671" t="str">
            <v>868dq07hm</v>
          </cell>
        </row>
        <row r="672">
          <cell r="D672" t="str">
            <v>868dq4vxu</v>
          </cell>
        </row>
        <row r="673">
          <cell r="D673" t="str">
            <v>868byzhda_M</v>
          </cell>
        </row>
        <row r="674">
          <cell r="D674" t="str">
            <v>868dq07hc_M</v>
          </cell>
        </row>
        <row r="675">
          <cell r="D675" t="str">
            <v>868a372yd_M</v>
          </cell>
        </row>
        <row r="676">
          <cell r="D676" t="str">
            <v>868a37378_M</v>
          </cell>
        </row>
        <row r="677">
          <cell r="D677" t="str">
            <v>868a3811p_M</v>
          </cell>
        </row>
        <row r="678">
          <cell r="D678" t="str">
            <v>868adh336_M</v>
          </cell>
        </row>
        <row r="679">
          <cell r="D679" t="str">
            <v>868c20v4g_M</v>
          </cell>
        </row>
        <row r="680">
          <cell r="D680" t="str">
            <v>868c0euff_M</v>
          </cell>
        </row>
        <row r="681">
          <cell r="D681" t="str">
            <v>868ddj1td_M</v>
          </cell>
        </row>
        <row r="682">
          <cell r="D682" t="str">
            <v>868a2v6dm</v>
          </cell>
        </row>
        <row r="683">
          <cell r="D683" t="str">
            <v>868a2vanu</v>
          </cell>
        </row>
        <row r="684">
          <cell r="D684" t="str">
            <v>868cmd801</v>
          </cell>
        </row>
        <row r="685">
          <cell r="D685" t="str">
            <v>868a2v70x</v>
          </cell>
        </row>
        <row r="686">
          <cell r="D686" t="str">
            <v>868a2v8x0</v>
          </cell>
        </row>
        <row r="687">
          <cell r="D687" t="str">
            <v>868c0urzw</v>
          </cell>
        </row>
        <row r="688">
          <cell r="D688" t="str">
            <v>868d47wq8</v>
          </cell>
        </row>
        <row r="689">
          <cell r="D689" t="str">
            <v>868c18qwt</v>
          </cell>
        </row>
        <row r="690">
          <cell r="D690" t="str">
            <v>868a37cc3</v>
          </cell>
        </row>
        <row r="691">
          <cell r="D691" t="str">
            <v>868a37cgb</v>
          </cell>
        </row>
        <row r="692">
          <cell r="D692" t="str">
            <v>868a37crc</v>
          </cell>
        </row>
        <row r="693">
          <cell r="D693" t="str">
            <v>868a37cx9</v>
          </cell>
        </row>
        <row r="694">
          <cell r="D694" t="str">
            <v>868c03qur_M</v>
          </cell>
        </row>
        <row r="695">
          <cell r="D695" t="str">
            <v>868c053xr_M</v>
          </cell>
        </row>
        <row r="696">
          <cell r="D696" t="str">
            <v>868awzyaw_M</v>
          </cell>
        </row>
        <row r="697">
          <cell r="D697" t="str">
            <v>868a37bwj_M</v>
          </cell>
        </row>
        <row r="698">
          <cell r="D698" t="str">
            <v>868c6q5kx</v>
          </cell>
        </row>
        <row r="699">
          <cell r="D699" t="str">
            <v>868c6q67b</v>
          </cell>
        </row>
        <row r="700">
          <cell r="D700" t="str">
            <v>868c6q7f7</v>
          </cell>
        </row>
        <row r="701">
          <cell r="D701" t="str">
            <v>868c6q8k9</v>
          </cell>
        </row>
        <row r="702">
          <cell r="D702" t="str">
            <v>868c6q9g9</v>
          </cell>
        </row>
        <row r="703">
          <cell r="D703" t="str">
            <v>868b7aguf</v>
          </cell>
        </row>
        <row r="704">
          <cell r="D704" t="str">
            <v>868dwbnug</v>
          </cell>
        </row>
        <row r="705">
          <cell r="D705" t="str">
            <v>868a2v64q</v>
          </cell>
        </row>
        <row r="706">
          <cell r="D706" t="str">
            <v>868a2v9cx</v>
          </cell>
        </row>
        <row r="707">
          <cell r="D707" t="str">
            <v>868a2v9rz</v>
          </cell>
        </row>
        <row r="708">
          <cell r="D708" t="str">
            <v>868a2vaca</v>
          </cell>
        </row>
        <row r="709">
          <cell r="D709" t="str">
            <v>868a2vanf</v>
          </cell>
        </row>
        <row r="710">
          <cell r="D710" t="str">
            <v>868c0vw6r</v>
          </cell>
        </row>
        <row r="711">
          <cell r="D711" t="str">
            <v>868c0vw6u</v>
          </cell>
        </row>
        <row r="712">
          <cell r="D712" t="str">
            <v>868c0vynd</v>
          </cell>
        </row>
        <row r="713">
          <cell r="D713" t="str">
            <v>868c0vz60</v>
          </cell>
        </row>
        <row r="714">
          <cell r="D714" t="str">
            <v>868cca3tc</v>
          </cell>
        </row>
        <row r="715">
          <cell r="D715" t="str">
            <v>868cca3td</v>
          </cell>
        </row>
        <row r="716">
          <cell r="D716" t="str">
            <v>868cca3te</v>
          </cell>
        </row>
        <row r="717">
          <cell r="D717" t="str">
            <v>868dfzm1t</v>
          </cell>
        </row>
        <row r="718">
          <cell r="D718" t="str">
            <v>868dq51z6</v>
          </cell>
        </row>
        <row r="719">
          <cell r="D719" t="str">
            <v>868dq51z8</v>
          </cell>
        </row>
        <row r="720">
          <cell r="D720" t="str">
            <v>868dq51z9</v>
          </cell>
        </row>
        <row r="721">
          <cell r="D721" t="str">
            <v>868c0evj3</v>
          </cell>
        </row>
        <row r="722">
          <cell r="D722" t="str">
            <v>868a48x2h</v>
          </cell>
        </row>
        <row r="723">
          <cell r="D723" t="str">
            <v>868drmx08</v>
          </cell>
        </row>
        <row r="724">
          <cell r="D724" t="str">
            <v>868a2vapn</v>
          </cell>
        </row>
        <row r="725">
          <cell r="D725" t="str">
            <v>868a2v7pm</v>
          </cell>
        </row>
        <row r="726">
          <cell r="D726" t="str">
            <v>868cca3tb</v>
          </cell>
        </row>
        <row r="727">
          <cell r="D727" t="str">
            <v>868a48ubc</v>
          </cell>
        </row>
        <row r="728">
          <cell r="D728" t="str">
            <v>868a48uv2</v>
          </cell>
        </row>
        <row r="729">
          <cell r="D729" t="str">
            <v>868a48vt6</v>
          </cell>
        </row>
        <row r="730">
          <cell r="D730" t="str">
            <v>868a48w8z</v>
          </cell>
        </row>
        <row r="731">
          <cell r="D731" t="str">
            <v>868a48tk9</v>
          </cell>
        </row>
        <row r="732">
          <cell r="D732" t="str">
            <v>868a2vb4v</v>
          </cell>
        </row>
        <row r="733">
          <cell r="D733" t="str">
            <v>868a2vb6q</v>
          </cell>
        </row>
        <row r="734">
          <cell r="D734" t="str">
            <v>868a2v5mr</v>
          </cell>
        </row>
        <row r="735">
          <cell r="D735" t="str">
            <v>868a2v7rr</v>
          </cell>
        </row>
        <row r="736">
          <cell r="D736" t="str">
            <v>868c0f61w_M</v>
          </cell>
        </row>
        <row r="737">
          <cell r="D737" t="str">
            <v>868dfzm17_M</v>
          </cell>
        </row>
        <row r="738">
          <cell r="D738" t="str">
            <v>868byygr4_M</v>
          </cell>
        </row>
        <row r="739">
          <cell r="D739" t="str">
            <v>868cca3rv_M</v>
          </cell>
        </row>
        <row r="740">
          <cell r="D740" t="str">
            <v>868a2uwfh_M</v>
          </cell>
        </row>
        <row r="741">
          <cell r="D741" t="str">
            <v>868a2v630_M</v>
          </cell>
        </row>
        <row r="742">
          <cell r="D742" t="str">
            <v>868c0vw6a_M</v>
          </cell>
        </row>
        <row r="743">
          <cell r="D743" t="str">
            <v>868c1x051_M</v>
          </cell>
        </row>
        <row r="744">
          <cell r="D744" t="str">
            <v>868dq51yw_M</v>
          </cell>
        </row>
        <row r="745">
          <cell r="D745" t="str">
            <v>868c0enzz_M</v>
          </cell>
        </row>
        <row r="746">
          <cell r="D746" t="str">
            <v>868a488va</v>
          </cell>
        </row>
        <row r="747">
          <cell r="D747" t="str">
            <v>868c1znd1</v>
          </cell>
        </row>
        <row r="748">
          <cell r="D748" t="str">
            <v>868c1zqwr</v>
          </cell>
        </row>
        <row r="749">
          <cell r="D749" t="str">
            <v>868c1zrkm</v>
          </cell>
        </row>
        <row r="750">
          <cell r="D750" t="str">
            <v>868c1zt02</v>
          </cell>
        </row>
        <row r="751">
          <cell r="D751" t="str">
            <v>868bzj30p</v>
          </cell>
        </row>
        <row r="752">
          <cell r="D752" t="str">
            <v>868bzj988</v>
          </cell>
        </row>
        <row r="753">
          <cell r="D753" t="str">
            <v>868bzjzef</v>
          </cell>
        </row>
        <row r="754">
          <cell r="D754" t="str">
            <v>868dwbpqr</v>
          </cell>
        </row>
        <row r="755">
          <cell r="D755" t="str">
            <v>868dwbq4e</v>
          </cell>
        </row>
        <row r="756">
          <cell r="D756" t="str">
            <v>868dwbq93</v>
          </cell>
        </row>
        <row r="757">
          <cell r="D757" t="str">
            <v>868a48c3t</v>
          </cell>
        </row>
        <row r="758">
          <cell r="D758" t="str">
            <v>868a48cuf</v>
          </cell>
        </row>
        <row r="759">
          <cell r="D759" t="str">
            <v>868a4c4un</v>
          </cell>
        </row>
        <row r="760">
          <cell r="D760" t="str">
            <v>868a4c5ey</v>
          </cell>
        </row>
        <row r="761">
          <cell r="D761" t="str">
            <v>868a4c61h</v>
          </cell>
        </row>
        <row r="762">
          <cell r="D762" t="str">
            <v>868a4c6n2</v>
          </cell>
        </row>
        <row r="763">
          <cell r="D763" t="str">
            <v>868a4cx1p</v>
          </cell>
        </row>
        <row r="764">
          <cell r="D764" t="str">
            <v>868a4d519</v>
          </cell>
        </row>
        <row r="765">
          <cell r="D765" t="str">
            <v>868a4d5yk</v>
          </cell>
        </row>
        <row r="766">
          <cell r="D766" t="str">
            <v>868bzk8h0</v>
          </cell>
        </row>
        <row r="767">
          <cell r="D767" t="str">
            <v>868bzke5j</v>
          </cell>
        </row>
        <row r="768">
          <cell r="D768" t="str">
            <v>868cca5n6</v>
          </cell>
        </row>
        <row r="769">
          <cell r="D769" t="str">
            <v>868cca5n7</v>
          </cell>
        </row>
        <row r="770">
          <cell r="D770" t="str">
            <v>868cca5n9</v>
          </cell>
        </row>
        <row r="771">
          <cell r="D771" t="str">
            <v>868cca5n8</v>
          </cell>
        </row>
        <row r="772">
          <cell r="D772" t="str">
            <v>868a2v87x</v>
          </cell>
        </row>
        <row r="773">
          <cell r="D773" t="str">
            <v>868a2v9mf</v>
          </cell>
        </row>
        <row r="774">
          <cell r="D774" t="str">
            <v>868cca5mt_M</v>
          </cell>
        </row>
        <row r="775">
          <cell r="D775" t="str">
            <v>868byye4b_M</v>
          </cell>
        </row>
        <row r="776">
          <cell r="D776" t="str">
            <v>868a2v6ky_M</v>
          </cell>
        </row>
        <row r="777">
          <cell r="D777" t="str">
            <v>868a2vbm7_M</v>
          </cell>
        </row>
        <row r="778">
          <cell r="D778" t="str">
            <v>868bzj218_M</v>
          </cell>
        </row>
        <row r="779">
          <cell r="D779" t="str">
            <v>868c03znu_M</v>
          </cell>
        </row>
        <row r="780">
          <cell r="D780" t="str">
            <v>868c1zq6a_M</v>
          </cell>
        </row>
        <row r="781">
          <cell r="D781" t="str">
            <v>868byyvc5_M</v>
          </cell>
        </row>
        <row r="782">
          <cell r="D782" t="str">
            <v>868c013qx</v>
          </cell>
        </row>
        <row r="783">
          <cell r="D783" t="str">
            <v>868c015hj</v>
          </cell>
        </row>
        <row r="784">
          <cell r="D784" t="str">
            <v>868c0192n</v>
          </cell>
        </row>
        <row r="785">
          <cell r="D785" t="str">
            <v>868c01acv</v>
          </cell>
        </row>
        <row r="786">
          <cell r="D786" t="str">
            <v>868c01awa</v>
          </cell>
        </row>
        <row r="787">
          <cell r="D787" t="str">
            <v>868dp0b67</v>
          </cell>
        </row>
        <row r="788">
          <cell r="D788" t="str">
            <v>868dp0bme</v>
          </cell>
        </row>
        <row r="789">
          <cell r="D789" t="str">
            <v>868dp0bxk</v>
          </cell>
        </row>
        <row r="790">
          <cell r="D790" t="str">
            <v>868dp0eke</v>
          </cell>
        </row>
        <row r="791">
          <cell r="D791" t="str">
            <v>868a2v5yd</v>
          </cell>
        </row>
        <row r="792">
          <cell r="D792" t="str">
            <v>868a2v6fj</v>
          </cell>
        </row>
        <row r="793">
          <cell r="D793" t="str">
            <v>868a2v6g4</v>
          </cell>
        </row>
        <row r="794">
          <cell r="D794" t="str">
            <v>868a2v7q1</v>
          </cell>
        </row>
        <row r="795">
          <cell r="D795" t="str">
            <v>868a2v92r</v>
          </cell>
        </row>
        <row r="796">
          <cell r="D796" t="str">
            <v>868a2vbrn</v>
          </cell>
        </row>
        <row r="797">
          <cell r="D797" t="str">
            <v>868a2vc05</v>
          </cell>
        </row>
        <row r="798">
          <cell r="D798" t="str">
            <v>868a2vag8</v>
          </cell>
        </row>
        <row r="799">
          <cell r="D799" t="str">
            <v>868a2vb2g</v>
          </cell>
        </row>
        <row r="800">
          <cell r="D800" t="str">
            <v>868a2v5tw</v>
          </cell>
        </row>
        <row r="801">
          <cell r="D801" t="str">
            <v>868a2v8fc</v>
          </cell>
        </row>
        <row r="802">
          <cell r="D802" t="str">
            <v>868ddupk1</v>
          </cell>
        </row>
        <row r="803">
          <cell r="D803" t="str">
            <v>868dduppp</v>
          </cell>
        </row>
        <row r="804">
          <cell r="D804" t="str">
            <v>868ddupvn</v>
          </cell>
        </row>
        <row r="805">
          <cell r="D805" t="str">
            <v>868dduq0t</v>
          </cell>
        </row>
        <row r="806">
          <cell r="D806" t="str">
            <v>868dduq4n</v>
          </cell>
        </row>
        <row r="807">
          <cell r="D807" t="str">
            <v>868dduq9k</v>
          </cell>
        </row>
        <row r="808">
          <cell r="D808" t="str">
            <v>868dduebt</v>
          </cell>
        </row>
        <row r="809">
          <cell r="D809" t="str">
            <v>868ddueem</v>
          </cell>
        </row>
        <row r="810">
          <cell r="D810" t="str">
            <v>868ddueh9</v>
          </cell>
        </row>
        <row r="811">
          <cell r="D811" t="str">
            <v>868dduepf</v>
          </cell>
        </row>
        <row r="812">
          <cell r="D812" t="str">
            <v>868ddueuz</v>
          </cell>
        </row>
        <row r="813">
          <cell r="D813" t="str">
            <v>868dduezb</v>
          </cell>
        </row>
        <row r="814">
          <cell r="D814" t="str">
            <v>868a36nzy</v>
          </cell>
        </row>
        <row r="815">
          <cell r="D815" t="str">
            <v>868a36pff</v>
          </cell>
        </row>
        <row r="816">
          <cell r="D816" t="str">
            <v>868a36pwk</v>
          </cell>
        </row>
        <row r="817">
          <cell r="D817" t="str">
            <v>868a2uwfq_M</v>
          </cell>
        </row>
        <row r="818">
          <cell r="D818" t="str">
            <v>868c1x5gm_M</v>
          </cell>
        </row>
        <row r="819">
          <cell r="D819" t="str">
            <v>868a2v9ne_M</v>
          </cell>
        </row>
        <row r="820">
          <cell r="D820" t="str">
            <v>868a2v87r_M</v>
          </cell>
        </row>
        <row r="821">
          <cell r="D821" t="str">
            <v>868byu5ey_M</v>
          </cell>
        </row>
        <row r="822">
          <cell r="D822" t="str">
            <v>868c0tf4x_M</v>
          </cell>
        </row>
        <row r="823">
          <cell r="D823" t="str">
            <v>868c0wh7b_M</v>
          </cell>
        </row>
        <row r="824">
          <cell r="D824" t="str">
            <v>868ddh3a9_M</v>
          </cell>
        </row>
        <row r="825">
          <cell r="D825" t="str">
            <v>868ddj4ay_M</v>
          </cell>
        </row>
        <row r="826">
          <cell r="D826" t="str">
            <v>868a2v606</v>
          </cell>
        </row>
        <row r="827">
          <cell r="D827" t="str">
            <v>868a2v6r6</v>
          </cell>
        </row>
        <row r="828">
          <cell r="D828" t="str">
            <v>868a2v82z</v>
          </cell>
        </row>
        <row r="829">
          <cell r="D829" t="str">
            <v>868a2v83h</v>
          </cell>
        </row>
        <row r="830">
          <cell r="D830" t="str">
            <v>868a4da3v</v>
          </cell>
        </row>
        <row r="831">
          <cell r="D831" t="str">
            <v>868a4db5j</v>
          </cell>
        </row>
        <row r="832">
          <cell r="D832" t="str">
            <v>868a4dbrz</v>
          </cell>
        </row>
        <row r="833">
          <cell r="D833" t="str">
            <v>868a2v90k</v>
          </cell>
        </row>
        <row r="834">
          <cell r="D834" t="str">
            <v>868da7c3a</v>
          </cell>
        </row>
        <row r="835">
          <cell r="D835" t="str">
            <v>868da7d5x</v>
          </cell>
        </row>
        <row r="836">
          <cell r="D836" t="str">
            <v>868a2v77w</v>
          </cell>
        </row>
        <row r="837">
          <cell r="D837" t="str">
            <v>868a2va1m</v>
          </cell>
        </row>
        <row r="838">
          <cell r="D838" t="str">
            <v>868a2v5t7</v>
          </cell>
        </row>
        <row r="839">
          <cell r="D839" t="str">
            <v>868a2v63w</v>
          </cell>
        </row>
        <row r="840">
          <cell r="D840" t="str">
            <v>868a2v8bv</v>
          </cell>
        </row>
        <row r="841">
          <cell r="D841" t="str">
            <v>868a38mxv</v>
          </cell>
        </row>
        <row r="842">
          <cell r="D842" t="str">
            <v>868a2v5qp</v>
          </cell>
        </row>
        <row r="843">
          <cell r="D843" t="str">
            <v>868a2vbr6</v>
          </cell>
        </row>
        <row r="844">
          <cell r="D844" t="str">
            <v>868a2vc2x</v>
          </cell>
        </row>
        <row r="845">
          <cell r="D845" t="str">
            <v>868dp0hpq</v>
          </cell>
        </row>
        <row r="846">
          <cell r="D846" t="str">
            <v>868dp0k7v</v>
          </cell>
        </row>
        <row r="847">
          <cell r="D847" t="str">
            <v>868dp0mkv</v>
          </cell>
        </row>
        <row r="848">
          <cell r="D848" t="str">
            <v>868dp0ng3</v>
          </cell>
        </row>
        <row r="849">
          <cell r="D849" t="str">
            <v>868dp0p68</v>
          </cell>
        </row>
        <row r="850">
          <cell r="D850" t="str">
            <v>868dp0pqu</v>
          </cell>
        </row>
        <row r="851">
          <cell r="D851" t="str">
            <v>868ddun6b</v>
          </cell>
        </row>
        <row r="852">
          <cell r="D852" t="str">
            <v>868ddunch</v>
          </cell>
        </row>
        <row r="853">
          <cell r="D853" t="str">
            <v>868ddunh0</v>
          </cell>
        </row>
        <row r="854">
          <cell r="D854" t="str">
            <v>868ddunjn</v>
          </cell>
        </row>
        <row r="855">
          <cell r="D855" t="str">
            <v>868ddunmw</v>
          </cell>
        </row>
        <row r="856">
          <cell r="D856" t="str">
            <v>868ddup30</v>
          </cell>
        </row>
        <row r="857">
          <cell r="D857" t="str">
            <v>868a37y8g</v>
          </cell>
        </row>
        <row r="858">
          <cell r="D858" t="str">
            <v>868a37yfg</v>
          </cell>
        </row>
        <row r="859">
          <cell r="D859" t="str">
            <v>868cca7da</v>
          </cell>
        </row>
        <row r="860">
          <cell r="D860" t="str">
            <v>868cca7dc</v>
          </cell>
        </row>
        <row r="861">
          <cell r="D861" t="str">
            <v>868cca7dd</v>
          </cell>
        </row>
        <row r="862">
          <cell r="D862" t="str">
            <v>868ddud71</v>
          </cell>
        </row>
        <row r="863">
          <cell r="D863" t="str">
            <v>868ddud9x</v>
          </cell>
        </row>
        <row r="864">
          <cell r="D864" t="str">
            <v>868ddudfn</v>
          </cell>
        </row>
        <row r="865">
          <cell r="D865" t="str">
            <v>868ddudm5</v>
          </cell>
        </row>
        <row r="866">
          <cell r="D866" t="str">
            <v>868ddudpe</v>
          </cell>
        </row>
        <row r="867">
          <cell r="D867" t="str">
            <v>868ddudra</v>
          </cell>
        </row>
        <row r="868">
          <cell r="D868" t="str">
            <v>868ddudtm</v>
          </cell>
        </row>
        <row r="869">
          <cell r="D869" t="str">
            <v>868dh6wau</v>
          </cell>
        </row>
        <row r="870">
          <cell r="D870" t="str">
            <v>868dh6whm</v>
          </cell>
        </row>
        <row r="871">
          <cell r="D871" t="str">
            <v>868cca7db</v>
          </cell>
        </row>
        <row r="872">
          <cell r="D872" t="str">
            <v>868a2v89r</v>
          </cell>
        </row>
        <row r="873">
          <cell r="D873" t="str">
            <v>868a2v8uh</v>
          </cell>
        </row>
        <row r="874">
          <cell r="D874" t="str">
            <v>868a2v938</v>
          </cell>
        </row>
        <row r="875">
          <cell r="D875" t="str">
            <v>868a2vbe3</v>
          </cell>
        </row>
        <row r="876">
          <cell r="D876" t="str">
            <v>868cca7de</v>
          </cell>
        </row>
        <row r="877">
          <cell r="D877" t="str">
            <v>868byyyz1_M</v>
          </cell>
        </row>
        <row r="878">
          <cell r="D878" t="str">
            <v>868bz079f_M</v>
          </cell>
        </row>
        <row r="879">
          <cell r="D879" t="str">
            <v>868c03882_M</v>
          </cell>
        </row>
        <row r="880">
          <cell r="D880" t="str">
            <v>868a2uy93_M</v>
          </cell>
        </row>
        <row r="881">
          <cell r="D881" t="str">
            <v>868a2uzkq_M</v>
          </cell>
        </row>
        <row r="882">
          <cell r="D882" t="str">
            <v>868a2v25w_M</v>
          </cell>
        </row>
        <row r="883">
          <cell r="D883" t="str">
            <v>868cca7d1_M</v>
          </cell>
        </row>
        <row r="884">
          <cell r="D884" t="str">
            <v>868c03yda_M</v>
          </cell>
        </row>
        <row r="885">
          <cell r="D885" t="str">
            <v>868b466gk_M</v>
          </cell>
        </row>
        <row r="886">
          <cell r="D886" t="str">
            <v>868c04kmx_M</v>
          </cell>
        </row>
        <row r="887">
          <cell r="D887" t="str">
            <v>868c1y56t_M</v>
          </cell>
        </row>
        <row r="888">
          <cell r="D888" t="str">
            <v>868dh6qr4_M</v>
          </cell>
        </row>
        <row r="889">
          <cell r="D889" t="str">
            <v>868c0u5nk_M</v>
          </cell>
        </row>
        <row r="890">
          <cell r="D890" t="str">
            <v>868ddj3nt_M</v>
          </cell>
        </row>
        <row r="891">
          <cell r="D891" t="str">
            <v>868bytq3p</v>
          </cell>
        </row>
        <row r="892">
          <cell r="D892" t="str">
            <v>868a2v5wq</v>
          </cell>
        </row>
        <row r="893">
          <cell r="D893" t="str">
            <v>868a47d04</v>
          </cell>
        </row>
        <row r="894">
          <cell r="D894" t="str">
            <v>868c1rcht</v>
          </cell>
        </row>
        <row r="895">
          <cell r="D895" t="str">
            <v>868dvnh86</v>
          </cell>
        </row>
        <row r="896">
          <cell r="D896" t="str">
            <v>868e27f0v</v>
          </cell>
        </row>
        <row r="897">
          <cell r="D897" t="str">
            <v>868dj40g8</v>
          </cell>
        </row>
        <row r="898">
          <cell r="D898" t="str">
            <v>868dj40mr</v>
          </cell>
        </row>
        <row r="899">
          <cell r="D899" t="str">
            <v>868dj4crv</v>
          </cell>
        </row>
        <row r="900">
          <cell r="D900" t="str">
            <v>868drmdc6</v>
          </cell>
        </row>
        <row r="901">
          <cell r="D901" t="str">
            <v>868drmdmw</v>
          </cell>
        </row>
        <row r="902">
          <cell r="D902" t="str">
            <v>868drmdwf</v>
          </cell>
        </row>
        <row r="903">
          <cell r="D903" t="str">
            <v>868drmezr</v>
          </cell>
        </row>
        <row r="904">
          <cell r="D904" t="str">
            <v>868dj3w7w</v>
          </cell>
        </row>
        <row r="905">
          <cell r="D905" t="str">
            <v>868dj40zj</v>
          </cell>
        </row>
        <row r="906">
          <cell r="D906" t="str">
            <v>868dj40rx</v>
          </cell>
        </row>
        <row r="907">
          <cell r="D907" t="str">
            <v>868drmepq</v>
          </cell>
        </row>
        <row r="908">
          <cell r="D908" t="str">
            <v>868a2v6uu</v>
          </cell>
        </row>
        <row r="909">
          <cell r="D909" t="str">
            <v>868dj3w3u</v>
          </cell>
        </row>
        <row r="910">
          <cell r="D910" t="str">
            <v>868dj3wn6</v>
          </cell>
        </row>
        <row r="911">
          <cell r="D911" t="str">
            <v>868dt1axy</v>
          </cell>
        </row>
        <row r="912">
          <cell r="D912" t="str">
            <v>868dt1bdt</v>
          </cell>
        </row>
        <row r="913">
          <cell r="D913" t="str">
            <v>868dt1brr</v>
          </cell>
        </row>
        <row r="914">
          <cell r="D914" t="str">
            <v>868dt1ccj</v>
          </cell>
        </row>
        <row r="915">
          <cell r="D915" t="str">
            <v>868dt1cwe</v>
          </cell>
        </row>
        <row r="916">
          <cell r="D916" t="str">
            <v>868byu5ey</v>
          </cell>
        </row>
        <row r="917">
          <cell r="D917" t="str">
            <v>868dj41jw</v>
          </cell>
        </row>
        <row r="918">
          <cell r="D918" t="str">
            <v>868dj42gm</v>
          </cell>
        </row>
        <row r="919">
          <cell r="D919" t="str">
            <v>868dj42p9</v>
          </cell>
        </row>
        <row r="920">
          <cell r="D920" t="str">
            <v>868dj42ym</v>
          </cell>
        </row>
        <row r="921">
          <cell r="D921" t="str">
            <v>868dj4367</v>
          </cell>
        </row>
        <row r="922">
          <cell r="D922" t="str">
            <v>868dj45z4</v>
          </cell>
        </row>
        <row r="923">
          <cell r="D923" t="str">
            <v>868dj468a</v>
          </cell>
        </row>
        <row r="924">
          <cell r="D924" t="str">
            <v>868dj46b1</v>
          </cell>
        </row>
        <row r="925">
          <cell r="D925" t="str">
            <v>868dj46fn</v>
          </cell>
        </row>
        <row r="926">
          <cell r="D926" t="str">
            <v>868dj46nc</v>
          </cell>
        </row>
        <row r="927">
          <cell r="D927" t="str">
            <v>868dj46u0</v>
          </cell>
        </row>
        <row r="928">
          <cell r="D928" t="str">
            <v>868dj41dx</v>
          </cell>
        </row>
        <row r="929">
          <cell r="D929" t="str">
            <v>868a482h5</v>
          </cell>
        </row>
        <row r="930">
          <cell r="D930" t="str">
            <v>868e1b0n8</v>
          </cell>
        </row>
        <row r="931">
          <cell r="D931" t="str">
            <v>868a2v7z8</v>
          </cell>
        </row>
        <row r="932">
          <cell r="D932" t="str">
            <v>868a2v8tw</v>
          </cell>
        </row>
        <row r="933">
          <cell r="D933" t="str">
            <v>868a2vbct</v>
          </cell>
        </row>
        <row r="934">
          <cell r="D934" t="str">
            <v>868dj412k</v>
          </cell>
        </row>
        <row r="935">
          <cell r="D935" t="str">
            <v>868dj4165</v>
          </cell>
        </row>
        <row r="936">
          <cell r="D936" t="str">
            <v>868a2v8au</v>
          </cell>
        </row>
        <row r="937">
          <cell r="D937" t="str">
            <v>868a47kpr</v>
          </cell>
        </row>
        <row r="938">
          <cell r="D938" t="str">
            <v>868a47z89</v>
          </cell>
        </row>
        <row r="939">
          <cell r="D939" t="str">
            <v>868a480vg</v>
          </cell>
        </row>
        <row r="940">
          <cell r="D940" t="str">
            <v>868a481xa</v>
          </cell>
        </row>
        <row r="941">
          <cell r="D941" t="str">
            <v>868e1b0kq</v>
          </cell>
        </row>
        <row r="942">
          <cell r="D942" t="str">
            <v>868byybuu_M</v>
          </cell>
        </row>
        <row r="943">
          <cell r="D943" t="str">
            <v>868a2v6qh_M</v>
          </cell>
        </row>
        <row r="944">
          <cell r="D944" t="str">
            <v>868byrubk_M</v>
          </cell>
        </row>
        <row r="945">
          <cell r="D945" t="str">
            <v>868c054zk_M</v>
          </cell>
        </row>
        <row r="946">
          <cell r="D946" t="str">
            <v>868decfxe</v>
          </cell>
        </row>
        <row r="947">
          <cell r="D947" t="str">
            <v>868decgh2</v>
          </cell>
        </row>
        <row r="948">
          <cell r="D948" t="str">
            <v>868a2v7hz</v>
          </cell>
        </row>
        <row r="949">
          <cell r="D949" t="str">
            <v>868a2v9f9</v>
          </cell>
        </row>
        <row r="950">
          <cell r="D950" t="str">
            <v>868a2v5t2</v>
          </cell>
        </row>
        <row r="951">
          <cell r="D951" t="str">
            <v>868a2v6dd</v>
          </cell>
        </row>
        <row r="952">
          <cell r="D952" t="str">
            <v>868a2v8mw</v>
          </cell>
        </row>
        <row r="953">
          <cell r="D953" t="str">
            <v>868a2v92g</v>
          </cell>
        </row>
        <row r="954">
          <cell r="D954" t="str">
            <v>868a2v9tv</v>
          </cell>
        </row>
        <row r="955">
          <cell r="D955" t="str">
            <v>868drhtzz</v>
          </cell>
        </row>
        <row r="956">
          <cell r="D956" t="str">
            <v>868ddug1y</v>
          </cell>
        </row>
        <row r="957">
          <cell r="D957" t="str">
            <v>868dh6u07</v>
          </cell>
        </row>
        <row r="958">
          <cell r="D958" t="str">
            <v>868dh6u2u</v>
          </cell>
        </row>
        <row r="959">
          <cell r="D959" t="str">
            <v>868dhftz7</v>
          </cell>
        </row>
        <row r="960">
          <cell r="D960" t="str">
            <v>868dhfu65</v>
          </cell>
        </row>
        <row r="961">
          <cell r="D961" t="str">
            <v>868dhfv7n</v>
          </cell>
        </row>
        <row r="962">
          <cell r="D962" t="str">
            <v>868dhfveq</v>
          </cell>
        </row>
        <row r="963">
          <cell r="D963" t="str">
            <v>868dhfvkh</v>
          </cell>
        </row>
        <row r="964">
          <cell r="D964" t="str">
            <v>868dhfvpq</v>
          </cell>
        </row>
        <row r="965">
          <cell r="D965" t="str">
            <v>868dhfvvr</v>
          </cell>
        </row>
        <row r="966">
          <cell r="D966" t="str">
            <v>868decc09_M</v>
          </cell>
        </row>
        <row r="967">
          <cell r="D967" t="str">
            <v>868acmhk9_M</v>
          </cell>
        </row>
        <row r="968">
          <cell r="D968" t="str">
            <v>868b45fyx_M</v>
          </cell>
        </row>
        <row r="969">
          <cell r="D969" t="str">
            <v>868c01t4m_M</v>
          </cell>
        </row>
        <row r="970">
          <cell r="D970" t="str">
            <v>868dh6qbv_M</v>
          </cell>
        </row>
        <row r="971">
          <cell r="D971" t="str">
            <v>868dh6qtg_M</v>
          </cell>
        </row>
        <row r="972">
          <cell r="D972" t="str">
            <v>868byrptd_M</v>
          </cell>
        </row>
        <row r="973">
          <cell r="D973" t="str">
            <v>868c0tw8v_M</v>
          </cell>
        </row>
        <row r="974">
          <cell r="D974" t="str">
            <v>868c05052</v>
          </cell>
        </row>
        <row r="975">
          <cell r="D975" t="str">
            <v>868c051gq</v>
          </cell>
        </row>
        <row r="976">
          <cell r="D976" t="str">
            <v>868c052bp</v>
          </cell>
        </row>
        <row r="977">
          <cell r="D977" t="str">
            <v>868c0532w</v>
          </cell>
        </row>
        <row r="978">
          <cell r="D978" t="str">
            <v>868c053k3</v>
          </cell>
        </row>
        <row r="979">
          <cell r="D979" t="str">
            <v>868c05404</v>
          </cell>
        </row>
        <row r="980">
          <cell r="D980" t="str">
            <v>868c054mr</v>
          </cell>
        </row>
        <row r="981">
          <cell r="D981" t="str">
            <v>868c0553q</v>
          </cell>
        </row>
        <row r="982">
          <cell r="D982" t="str">
            <v>868c055e4</v>
          </cell>
        </row>
        <row r="983">
          <cell r="D983" t="str">
            <v>868a2v76f</v>
          </cell>
        </row>
        <row r="984">
          <cell r="D984" t="str">
            <v>868a2v9bp</v>
          </cell>
        </row>
        <row r="985">
          <cell r="D985" t="str">
            <v>868a2v9vq</v>
          </cell>
        </row>
        <row r="986">
          <cell r="D986" t="str">
            <v>868c1rhqz</v>
          </cell>
        </row>
        <row r="987">
          <cell r="D987" t="str">
            <v>868ccaad7</v>
          </cell>
        </row>
        <row r="988">
          <cell r="D988" t="str">
            <v>868ccaad8</v>
          </cell>
        </row>
        <row r="989">
          <cell r="D989" t="str">
            <v>868ccaad9</v>
          </cell>
        </row>
        <row r="990">
          <cell r="D990" t="str">
            <v>868ccaada</v>
          </cell>
        </row>
        <row r="991">
          <cell r="D991" t="str">
            <v>868dzp4bz</v>
          </cell>
        </row>
        <row r="992">
          <cell r="D992" t="str">
            <v>868dzp4c0</v>
          </cell>
        </row>
        <row r="993">
          <cell r="D993" t="str">
            <v>868dzp4c1</v>
          </cell>
        </row>
        <row r="994">
          <cell r="D994" t="str">
            <v>868dzp4c2</v>
          </cell>
        </row>
        <row r="995">
          <cell r="D995" t="str">
            <v>868dzp4bq</v>
          </cell>
        </row>
        <row r="996">
          <cell r="D996" t="str">
            <v>868c1rt38</v>
          </cell>
        </row>
        <row r="997">
          <cell r="D997" t="str">
            <v>868c1rhqx</v>
          </cell>
        </row>
        <row r="998">
          <cell r="D998" t="str">
            <v>868c1rhqy</v>
          </cell>
        </row>
        <row r="999">
          <cell r="D999" t="str">
            <v>868a2vbb3</v>
          </cell>
        </row>
        <row r="1000">
          <cell r="D1000" t="str">
            <v>868a2uwf7_M</v>
          </cell>
        </row>
        <row r="1001">
          <cell r="D1001" t="str">
            <v>868c0f7ea_M</v>
          </cell>
        </row>
        <row r="1002">
          <cell r="D1002" t="str">
            <v>868c1rhqk_M</v>
          </cell>
        </row>
        <row r="1003">
          <cell r="D1003" t="str">
            <v>868ccaacz_M</v>
          </cell>
        </row>
        <row r="1004">
          <cell r="D1004" t="str">
            <v>868a2v67p_M</v>
          </cell>
        </row>
        <row r="1005">
          <cell r="D1005" t="str">
            <v>868c01kzg_M</v>
          </cell>
        </row>
        <row r="1006">
          <cell r="D1006" t="str">
            <v>868a2v665</v>
          </cell>
        </row>
        <row r="1007">
          <cell r="D1007" t="str">
            <v>868a2v7kb</v>
          </cell>
        </row>
        <row r="1008">
          <cell r="D1008" t="str">
            <v>868a2v7xm</v>
          </cell>
        </row>
        <row r="1009">
          <cell r="D1009" t="str">
            <v>868a2va26</v>
          </cell>
        </row>
        <row r="1010">
          <cell r="D1010" t="str">
            <v>868a2var3</v>
          </cell>
        </row>
        <row r="1011">
          <cell r="D1011" t="str">
            <v>868b463hf</v>
          </cell>
        </row>
        <row r="1012">
          <cell r="D1012" t="str">
            <v>868b4646r</v>
          </cell>
        </row>
        <row r="1013">
          <cell r="D1013" t="str">
            <v>868b464ma</v>
          </cell>
        </row>
        <row r="1014">
          <cell r="D1014" t="str">
            <v>868b46519</v>
          </cell>
        </row>
        <row r="1015">
          <cell r="D1015" t="str">
            <v>868a2v7h9</v>
          </cell>
        </row>
        <row r="1016">
          <cell r="D1016" t="str">
            <v>868c04wwr</v>
          </cell>
        </row>
        <row r="1017">
          <cell r="D1017" t="str">
            <v>868dpxw88</v>
          </cell>
        </row>
        <row r="1018">
          <cell r="D1018" t="str">
            <v>868dpxzx5</v>
          </cell>
        </row>
        <row r="1019">
          <cell r="D1019" t="str">
            <v>868dpy0h4</v>
          </cell>
        </row>
        <row r="1020">
          <cell r="D1020" t="str">
            <v>868a2v77a</v>
          </cell>
        </row>
        <row r="1021">
          <cell r="D1021" t="str">
            <v>868a2vave</v>
          </cell>
        </row>
        <row r="1022">
          <cell r="D1022" t="str">
            <v>868dray8w</v>
          </cell>
        </row>
        <row r="1023">
          <cell r="D1023" t="str">
            <v>868a2v861</v>
          </cell>
        </row>
        <row r="1024">
          <cell r="D1024" t="str">
            <v>868a2v8ft</v>
          </cell>
        </row>
        <row r="1025">
          <cell r="D1025" t="str">
            <v>868a2v9ja</v>
          </cell>
        </row>
        <row r="1026">
          <cell r="D1026" t="str">
            <v>868a2vbxm</v>
          </cell>
        </row>
        <row r="1027">
          <cell r="D1027" t="str">
            <v>868ddnzqk</v>
          </cell>
        </row>
        <row r="1028">
          <cell r="D1028" t="str">
            <v>868ddp2yr</v>
          </cell>
        </row>
        <row r="1029">
          <cell r="D1029" t="str">
            <v>868ddp392</v>
          </cell>
        </row>
        <row r="1030">
          <cell r="D1030" t="str">
            <v>868ddp3pe</v>
          </cell>
        </row>
        <row r="1031">
          <cell r="D1031" t="str">
            <v>868ddp3tj</v>
          </cell>
        </row>
        <row r="1032">
          <cell r="D1032" t="str">
            <v>868ddp3yk</v>
          </cell>
        </row>
        <row r="1033">
          <cell r="D1033" t="str">
            <v>868ddp48n</v>
          </cell>
        </row>
        <row r="1034">
          <cell r="D1034" t="str">
            <v>868ddp4an</v>
          </cell>
        </row>
        <row r="1035">
          <cell r="D1035" t="str">
            <v>868ddp4j9</v>
          </cell>
        </row>
        <row r="1036">
          <cell r="D1036" t="str">
            <v>868ddp4nt</v>
          </cell>
        </row>
        <row r="1037">
          <cell r="D1037" t="str">
            <v>868c1wzcv</v>
          </cell>
        </row>
        <row r="1038">
          <cell r="D1038" t="str">
            <v>868c1wzt8</v>
          </cell>
        </row>
        <row r="1039">
          <cell r="D1039" t="str">
            <v>868a36rjp</v>
          </cell>
        </row>
        <row r="1040">
          <cell r="D1040" t="str">
            <v>868a36xx0</v>
          </cell>
        </row>
        <row r="1041">
          <cell r="D1041" t="str">
            <v>868c0504v</v>
          </cell>
        </row>
        <row r="1042">
          <cell r="D1042" t="str">
            <v>868cktqar_M</v>
          </cell>
        </row>
        <row r="1043">
          <cell r="D1043" t="str">
            <v>868c21ynv_M</v>
          </cell>
        </row>
        <row r="1044">
          <cell r="D1044" t="str">
            <v>868c1wy6n_M</v>
          </cell>
        </row>
        <row r="1045">
          <cell r="D1045" t="str">
            <v>868c1wydk_M</v>
          </cell>
        </row>
        <row r="1046">
          <cell r="D1046" t="str">
            <v>868a2uze7_M</v>
          </cell>
        </row>
        <row r="1047">
          <cell r="D1047" t="str">
            <v>868a2v9g6_M</v>
          </cell>
        </row>
        <row r="1048">
          <cell r="D1048" t="str">
            <v>868c01fzy_M</v>
          </cell>
        </row>
        <row r="1049">
          <cell r="D1049" t="str">
            <v>868c1x2u7_M</v>
          </cell>
        </row>
        <row r="1050">
          <cell r="D1050" t="str">
            <v>868c0eza6_M</v>
          </cell>
        </row>
        <row r="1051">
          <cell r="D1051" t="str">
            <v>868c0tqp1_M</v>
          </cell>
        </row>
        <row r="1052">
          <cell r="D1052" t="str">
            <v>868c0tu34_M</v>
          </cell>
        </row>
        <row r="1053">
          <cell r="D1053" t="str">
            <v>868a2v784</v>
          </cell>
        </row>
        <row r="1054">
          <cell r="D1054" t="str">
            <v>868a2va09</v>
          </cell>
        </row>
        <row r="1055">
          <cell r="D1055" t="str">
            <v>868a2v8pv</v>
          </cell>
        </row>
        <row r="1056">
          <cell r="D1056" t="str">
            <v>868a2v9z7</v>
          </cell>
        </row>
        <row r="1057">
          <cell r="D1057" t="str">
            <v>868a2vb7b</v>
          </cell>
        </row>
        <row r="1058">
          <cell r="D1058" t="str">
            <v>868a2v8ej</v>
          </cell>
        </row>
        <row r="1059">
          <cell r="D1059" t="str">
            <v>868a2v8xc</v>
          </cell>
        </row>
        <row r="1060">
          <cell r="D1060" t="str">
            <v>868a2v9ua</v>
          </cell>
        </row>
        <row r="1061">
          <cell r="D1061" t="str">
            <v>868c395md</v>
          </cell>
        </row>
        <row r="1062">
          <cell r="D1062" t="str">
            <v>868d47dyh</v>
          </cell>
        </row>
        <row r="1063">
          <cell r="D1063" t="str">
            <v>868d7g8pk</v>
          </cell>
        </row>
        <row r="1064">
          <cell r="D1064" t="str">
            <v>868a2v5tc</v>
          </cell>
        </row>
        <row r="1065">
          <cell r="D1065" t="str">
            <v>868a2v5wf</v>
          </cell>
        </row>
        <row r="1066">
          <cell r="D1066" t="str">
            <v>868a2v6ee</v>
          </cell>
        </row>
        <row r="1067">
          <cell r="D1067" t="str">
            <v>868a2v6tg</v>
          </cell>
        </row>
        <row r="1068">
          <cell r="D1068" t="str">
            <v>868a2v6un</v>
          </cell>
        </row>
        <row r="1069">
          <cell r="D1069" t="str">
            <v>868a2v6xr</v>
          </cell>
        </row>
        <row r="1070">
          <cell r="D1070" t="str">
            <v>868a2v73z</v>
          </cell>
        </row>
        <row r="1071">
          <cell r="D1071" t="str">
            <v>868a2v77d</v>
          </cell>
        </row>
        <row r="1072">
          <cell r="D1072" t="str">
            <v>868a2v7am</v>
          </cell>
        </row>
        <row r="1073">
          <cell r="D1073" t="str">
            <v>868a2v7ar</v>
          </cell>
        </row>
        <row r="1074">
          <cell r="D1074" t="str">
            <v>868a2v7vu</v>
          </cell>
        </row>
        <row r="1075">
          <cell r="D1075" t="str">
            <v>868a2v7z2</v>
          </cell>
        </row>
        <row r="1076">
          <cell r="D1076" t="str">
            <v>868a2v8xt</v>
          </cell>
        </row>
        <row r="1077">
          <cell r="D1077" t="str">
            <v>868a2v94u</v>
          </cell>
        </row>
        <row r="1078">
          <cell r="D1078" t="str">
            <v>868a2v9hc</v>
          </cell>
        </row>
        <row r="1079">
          <cell r="D1079" t="str">
            <v>868a2v9mn</v>
          </cell>
        </row>
        <row r="1080">
          <cell r="D1080" t="str">
            <v>868a2vb6c</v>
          </cell>
        </row>
        <row r="1081">
          <cell r="D1081" t="str">
            <v>868a2vbp8</v>
          </cell>
        </row>
        <row r="1082">
          <cell r="D1082" t="str">
            <v>868d4ck0c</v>
          </cell>
        </row>
        <row r="1083">
          <cell r="D1083" t="str">
            <v>868a2v61w</v>
          </cell>
        </row>
        <row r="1084">
          <cell r="D1084" t="str">
            <v>868a2v87a</v>
          </cell>
        </row>
        <row r="1085">
          <cell r="D1085" t="str">
            <v>868a2v8wn</v>
          </cell>
        </row>
        <row r="1086">
          <cell r="D1086" t="str">
            <v>868a2vc1c</v>
          </cell>
        </row>
        <row r="1087">
          <cell r="D1087" t="str">
            <v>868a2v77r</v>
          </cell>
        </row>
        <row r="1088">
          <cell r="D1088" t="str">
            <v>868a2v8y8</v>
          </cell>
        </row>
        <row r="1089">
          <cell r="D1089" t="str">
            <v>868a2v6fp</v>
          </cell>
        </row>
        <row r="1090">
          <cell r="D1090" t="str">
            <v>868a2va0z</v>
          </cell>
        </row>
        <row r="1091">
          <cell r="D1091" t="str">
            <v>868a2v6ak</v>
          </cell>
        </row>
        <row r="1092">
          <cell r="D1092" t="str">
            <v>868a2v8n8</v>
          </cell>
        </row>
        <row r="1093">
          <cell r="D1093" t="str">
            <v>868a2v5yz</v>
          </cell>
        </row>
        <row r="1094">
          <cell r="D1094" t="str">
            <v>868a2v6t1</v>
          </cell>
        </row>
        <row r="1095">
          <cell r="D1095" t="str">
            <v>868a2v88v</v>
          </cell>
        </row>
        <row r="1096">
          <cell r="D1096" t="str">
            <v>868c1rzj2</v>
          </cell>
        </row>
        <row r="1097">
          <cell r="D1097" t="str">
            <v>868c1wek2</v>
          </cell>
        </row>
        <row r="1098">
          <cell r="D1098" t="str">
            <v>868a379ab</v>
          </cell>
        </row>
        <row r="1099">
          <cell r="D1099" t="str">
            <v>868a379ff</v>
          </cell>
        </row>
        <row r="1100">
          <cell r="D1100" t="str">
            <v>868a379t0</v>
          </cell>
        </row>
        <row r="1101">
          <cell r="D1101" t="str">
            <v>868a37a1b</v>
          </cell>
        </row>
        <row r="1102">
          <cell r="D1102" t="str">
            <v>868a37a8w</v>
          </cell>
        </row>
        <row r="1103">
          <cell r="D1103" t="str">
            <v>868dduaq5</v>
          </cell>
        </row>
        <row r="1104">
          <cell r="D1104" t="str">
            <v>868dduaqy</v>
          </cell>
        </row>
        <row r="1105">
          <cell r="D1105" t="str">
            <v>868dduary</v>
          </cell>
        </row>
        <row r="1106">
          <cell r="D1106" t="str">
            <v>868dduatw</v>
          </cell>
        </row>
        <row r="1107">
          <cell r="D1107" t="str">
            <v>868dy5ddz</v>
          </cell>
        </row>
        <row r="1108">
          <cell r="D1108" t="str">
            <v>868a2uwbe</v>
          </cell>
        </row>
        <row r="1109">
          <cell r="D1109" t="str">
            <v>868a2varc</v>
          </cell>
        </row>
        <row r="1110">
          <cell r="D1110" t="str">
            <v>868a2v5jg</v>
          </cell>
        </row>
        <row r="1111">
          <cell r="D1111" t="str">
            <v>868c1wejf</v>
          </cell>
        </row>
        <row r="1112">
          <cell r="D1112" t="str">
            <v>868c1rzhz</v>
          </cell>
        </row>
        <row r="1113">
          <cell r="D1113" t="str">
            <v>868c1rzj3</v>
          </cell>
        </row>
        <row r="1114">
          <cell r="D1114" t="str">
            <v>868c1wejh</v>
          </cell>
        </row>
        <row r="1115">
          <cell r="D1115" t="str">
            <v>868c1weje</v>
          </cell>
        </row>
        <row r="1116">
          <cell r="D1116" t="str">
            <v>868c1rzhy</v>
          </cell>
        </row>
        <row r="1117">
          <cell r="D1117" t="str">
            <v>868c033tx_M</v>
          </cell>
        </row>
        <row r="1118">
          <cell r="D1118" t="str">
            <v>868c0428w_M</v>
          </cell>
        </row>
        <row r="1119">
          <cell r="D1119" t="str">
            <v>868c394z2_M</v>
          </cell>
        </row>
        <row r="1120">
          <cell r="D1120" t="str">
            <v>868c1rzhq_M</v>
          </cell>
        </row>
        <row r="1121">
          <cell r="D1121" t="str">
            <v>868bz063a_M</v>
          </cell>
        </row>
        <row r="1122">
          <cell r="D1122" t="str">
            <v>868c1wej1_M</v>
          </cell>
        </row>
        <row r="1123">
          <cell r="D1123" t="str">
            <v>868acmhzz_M</v>
          </cell>
        </row>
        <row r="1124">
          <cell r="D1124" t="str">
            <v>868c01f57_M</v>
          </cell>
        </row>
        <row r="1125">
          <cell r="D1125" t="str">
            <v>868c1xftu_M</v>
          </cell>
        </row>
        <row r="1126">
          <cell r="D1126" t="str">
            <v>868dy5a5y_M</v>
          </cell>
        </row>
        <row r="1127">
          <cell r="D1127" t="str">
            <v>868byurfn_M</v>
          </cell>
        </row>
        <row r="1128">
          <cell r="D1128" t="str">
            <v>868c0taj7_M</v>
          </cell>
        </row>
        <row r="1129">
          <cell r="D1129" t="str">
            <v>868c0tgdv_M</v>
          </cell>
        </row>
        <row r="1130">
          <cell r="D1130" t="str">
            <v>868c0tpmz_M</v>
          </cell>
        </row>
        <row r="1131">
          <cell r="D1131" t="str">
            <v>868c0tybt_M</v>
          </cell>
        </row>
        <row r="1132">
          <cell r="D1132" t="str">
            <v>868ddhpmb_M</v>
          </cell>
        </row>
        <row r="1133">
          <cell r="D1133" t="str">
            <v>868a4dfw2</v>
          </cell>
        </row>
        <row r="1134">
          <cell r="D1134" t="str">
            <v>868a2uwpb</v>
          </cell>
        </row>
        <row r="1135">
          <cell r="D1135" t="str">
            <v>868c20pm5</v>
          </cell>
        </row>
        <row r="1136">
          <cell r="D1136" t="str">
            <v>868c20r8e</v>
          </cell>
        </row>
        <row r="1137">
          <cell r="D1137" t="str">
            <v>868c20rve</v>
          </cell>
        </row>
        <row r="1138">
          <cell r="D1138" t="str">
            <v>868c1n8wb</v>
          </cell>
        </row>
        <row r="1139">
          <cell r="D1139" t="str">
            <v>868c1mzwh</v>
          </cell>
        </row>
        <row r="1140">
          <cell r="D1140" t="str">
            <v>868c1n2qg</v>
          </cell>
        </row>
        <row r="1141">
          <cell r="D1141" t="str">
            <v>868c1n35e</v>
          </cell>
        </row>
        <row r="1142">
          <cell r="D1142" t="str">
            <v>868c1n3qb</v>
          </cell>
        </row>
        <row r="1143">
          <cell r="D1143" t="str">
            <v>868a37akz</v>
          </cell>
        </row>
        <row r="1144">
          <cell r="D1144" t="str">
            <v>868a37atn</v>
          </cell>
        </row>
        <row r="1145">
          <cell r="D1145" t="str">
            <v>868a2v8a8</v>
          </cell>
        </row>
        <row r="1146">
          <cell r="D1146" t="str">
            <v>868a2v6bc</v>
          </cell>
        </row>
        <row r="1147">
          <cell r="D1147" t="str">
            <v>868a2v8b0</v>
          </cell>
        </row>
        <row r="1148">
          <cell r="D1148" t="str">
            <v>868a2v6t9</v>
          </cell>
        </row>
        <row r="1149">
          <cell r="D1149" t="str">
            <v>868a2v9pu</v>
          </cell>
        </row>
        <row r="1150">
          <cell r="D1150" t="str">
            <v>868a2vajt</v>
          </cell>
        </row>
        <row r="1151">
          <cell r="D1151" t="str">
            <v>868a2vbwy</v>
          </cell>
        </row>
        <row r="1152">
          <cell r="D1152" t="str">
            <v>868a2v65n</v>
          </cell>
        </row>
        <row r="1153">
          <cell r="D1153" t="str">
            <v>868a2v7m5</v>
          </cell>
        </row>
        <row r="1154">
          <cell r="D1154" t="str">
            <v>868a2v7uf</v>
          </cell>
        </row>
        <row r="1155">
          <cell r="D1155" t="str">
            <v>868a2v817</v>
          </cell>
        </row>
        <row r="1156">
          <cell r="D1156" t="str">
            <v>868a2v8qa</v>
          </cell>
        </row>
        <row r="1157">
          <cell r="D1157" t="str">
            <v>868a2vav3</v>
          </cell>
        </row>
        <row r="1158">
          <cell r="D1158" t="str">
            <v>868a2vbzd</v>
          </cell>
        </row>
        <row r="1159">
          <cell r="D1159" t="str">
            <v>868drd9gv</v>
          </cell>
        </row>
        <row r="1160">
          <cell r="D1160" t="str">
            <v>868drhqc0</v>
          </cell>
        </row>
        <row r="1161">
          <cell r="D1161" t="str">
            <v>868ddu9a8</v>
          </cell>
        </row>
        <row r="1162">
          <cell r="D1162" t="str">
            <v>868ddu9eb</v>
          </cell>
        </row>
        <row r="1163">
          <cell r="D1163" t="str">
            <v>868ddu9gr</v>
          </cell>
        </row>
        <row r="1164">
          <cell r="D1164" t="str">
            <v>868ddu9pp</v>
          </cell>
        </row>
        <row r="1165">
          <cell r="D1165" t="str">
            <v>868byz09n_M</v>
          </cell>
        </row>
        <row r="1166">
          <cell r="D1166" t="str">
            <v>868ckw8e1_M</v>
          </cell>
        </row>
        <row r="1167">
          <cell r="D1167" t="str">
            <v>868c01gmq_M</v>
          </cell>
        </row>
        <row r="1168">
          <cell r="D1168" t="str">
            <v>868c01k8d_M</v>
          </cell>
        </row>
        <row r="1169">
          <cell r="D1169" t="str">
            <v>868a2v5gf_M</v>
          </cell>
        </row>
        <row r="1170">
          <cell r="D1170" t="str">
            <v>868a2v62b_M</v>
          </cell>
        </row>
        <row r="1171">
          <cell r="D1171" t="str">
            <v>868a2v7x8_M</v>
          </cell>
        </row>
        <row r="1172">
          <cell r="D1172" t="str">
            <v>868a37aw4_M</v>
          </cell>
        </row>
        <row r="1173">
          <cell r="D1173" t="str">
            <v>868adn6k2_M</v>
          </cell>
        </row>
        <row r="1174">
          <cell r="D1174" t="str">
            <v>868c0137q_M</v>
          </cell>
        </row>
        <row r="1175">
          <cell r="D1175" t="str">
            <v>868c01j8v_M</v>
          </cell>
        </row>
        <row r="1176">
          <cell r="D1176" t="str">
            <v>868ddhb41_M</v>
          </cell>
        </row>
        <row r="1177">
          <cell r="D1177" t="str">
            <v>868a2vabk</v>
          </cell>
        </row>
        <row r="1178">
          <cell r="D1178" t="str">
            <v>868a2vbej</v>
          </cell>
        </row>
        <row r="1179">
          <cell r="D1179" t="str">
            <v>868b48azj</v>
          </cell>
        </row>
        <row r="1180">
          <cell r="D1180" t="str">
            <v>868b48b79</v>
          </cell>
        </row>
        <row r="1181">
          <cell r="D1181" t="str">
            <v>868b48ddc</v>
          </cell>
        </row>
        <row r="1182">
          <cell r="D1182" t="str">
            <v>868b48dnd</v>
          </cell>
        </row>
        <row r="1183">
          <cell r="D1183" t="str">
            <v>868b48dt5</v>
          </cell>
        </row>
        <row r="1184">
          <cell r="D1184" t="str">
            <v>868b48dyx</v>
          </cell>
        </row>
        <row r="1185">
          <cell r="D1185" t="str">
            <v>868b48e4n</v>
          </cell>
        </row>
        <row r="1186">
          <cell r="D1186" t="str">
            <v>868b48e7y</v>
          </cell>
        </row>
        <row r="1187">
          <cell r="D1187" t="str">
            <v>868b48fq4</v>
          </cell>
        </row>
        <row r="1188">
          <cell r="D1188" t="str">
            <v>868c1mknh</v>
          </cell>
        </row>
        <row r="1189">
          <cell r="D1189" t="str">
            <v>868c1mmct</v>
          </cell>
        </row>
        <row r="1190">
          <cell r="D1190" t="str">
            <v>868c04t62</v>
          </cell>
        </row>
        <row r="1191">
          <cell r="D1191" t="str">
            <v>868c04v0k</v>
          </cell>
        </row>
        <row r="1192">
          <cell r="D1192" t="str">
            <v>868b467qz</v>
          </cell>
        </row>
        <row r="1193">
          <cell r="D1193" t="str">
            <v>868a2v5g8</v>
          </cell>
        </row>
        <row r="1194">
          <cell r="D1194" t="str">
            <v>868a2v6xm</v>
          </cell>
        </row>
        <row r="1195">
          <cell r="D1195" t="str">
            <v>868a2v781</v>
          </cell>
        </row>
        <row r="1196">
          <cell r="D1196" t="str">
            <v>868a2v8vn</v>
          </cell>
        </row>
        <row r="1197">
          <cell r="D1197" t="str">
            <v>868a2v8xw</v>
          </cell>
        </row>
        <row r="1198">
          <cell r="D1198" t="str">
            <v>868a2v9q8</v>
          </cell>
        </row>
        <row r="1199">
          <cell r="D1199" t="str">
            <v>868a2va5a</v>
          </cell>
        </row>
        <row r="1200">
          <cell r="D1200" t="str">
            <v>868a2va7n</v>
          </cell>
        </row>
        <row r="1201">
          <cell r="D1201" t="str">
            <v>868a2vay1</v>
          </cell>
        </row>
        <row r="1202">
          <cell r="D1202" t="str">
            <v>868a2vbjg</v>
          </cell>
        </row>
        <row r="1203">
          <cell r="D1203" t="str">
            <v>868a2vbnb</v>
          </cell>
        </row>
        <row r="1204">
          <cell r="D1204" t="str">
            <v>868ddv1ma</v>
          </cell>
        </row>
        <row r="1205">
          <cell r="D1205" t="str">
            <v>868de395t</v>
          </cell>
        </row>
        <row r="1206">
          <cell r="D1206" t="str">
            <v>868de3cgk</v>
          </cell>
        </row>
        <row r="1207">
          <cell r="D1207" t="str">
            <v>868de3dwc</v>
          </cell>
        </row>
        <row r="1208">
          <cell r="D1208" t="str">
            <v>868de3eat</v>
          </cell>
        </row>
        <row r="1209">
          <cell r="D1209" t="str">
            <v>868de3epv</v>
          </cell>
        </row>
        <row r="1210">
          <cell r="D1210" t="str">
            <v>868c04phn</v>
          </cell>
        </row>
        <row r="1211">
          <cell r="D1211" t="str">
            <v>868dp0uph</v>
          </cell>
        </row>
        <row r="1212">
          <cell r="D1212" t="str">
            <v>868dp0vjz</v>
          </cell>
        </row>
        <row r="1213">
          <cell r="D1213" t="str">
            <v>868dp0vx1</v>
          </cell>
        </row>
        <row r="1214">
          <cell r="D1214" t="str">
            <v>868dp0w8q</v>
          </cell>
        </row>
        <row r="1215">
          <cell r="D1215" t="str">
            <v>868dp0wgk</v>
          </cell>
        </row>
        <row r="1216">
          <cell r="D1216" t="str">
            <v>868dp0xed</v>
          </cell>
        </row>
        <row r="1217">
          <cell r="D1217" t="str">
            <v>868dpxfu2</v>
          </cell>
        </row>
        <row r="1218">
          <cell r="D1218" t="str">
            <v>868dpxfu3</v>
          </cell>
        </row>
        <row r="1219">
          <cell r="D1219" t="str">
            <v>868dpxfu6</v>
          </cell>
        </row>
        <row r="1220">
          <cell r="D1220" t="str">
            <v>868dpxfu7</v>
          </cell>
        </row>
        <row r="1221">
          <cell r="D1221" t="str">
            <v>868dpxfu8</v>
          </cell>
        </row>
        <row r="1222">
          <cell r="D1222" t="str">
            <v>868dpxfuj</v>
          </cell>
        </row>
        <row r="1223">
          <cell r="D1223" t="str">
            <v>868dpxktr</v>
          </cell>
        </row>
        <row r="1224">
          <cell r="D1224" t="str">
            <v>868dy5uum</v>
          </cell>
        </row>
        <row r="1225">
          <cell r="D1225" t="str">
            <v>868a2v6gf</v>
          </cell>
        </row>
        <row r="1226">
          <cell r="D1226" t="str">
            <v>868b6fpbe</v>
          </cell>
        </row>
        <row r="1227">
          <cell r="D1227" t="str">
            <v>868c1yexm</v>
          </cell>
        </row>
        <row r="1228">
          <cell r="D1228" t="str">
            <v>868c1yfd2</v>
          </cell>
        </row>
        <row r="1229">
          <cell r="D1229" t="str">
            <v>868c0egxp_M</v>
          </cell>
        </row>
        <row r="1230">
          <cell r="D1230" t="str">
            <v>868bd3171_M</v>
          </cell>
        </row>
        <row r="1231">
          <cell r="D1231" t="str">
            <v>868c22g1r_M</v>
          </cell>
        </row>
        <row r="1232">
          <cell r="D1232" t="str">
            <v>868a2v78c_M</v>
          </cell>
        </row>
        <row r="1233">
          <cell r="D1233" t="str">
            <v>868a2v81g_M</v>
          </cell>
        </row>
        <row r="1234">
          <cell r="D1234" t="str">
            <v>868adnbcd_M</v>
          </cell>
        </row>
        <row r="1235">
          <cell r="D1235" t="str">
            <v>868b4675x_M</v>
          </cell>
        </row>
        <row r="1236">
          <cell r="D1236" t="str">
            <v>868b47449_M</v>
          </cell>
        </row>
        <row r="1237">
          <cell r="D1237" t="str">
            <v>868de38ea_M</v>
          </cell>
        </row>
        <row r="1238">
          <cell r="D1238" t="str">
            <v>868dpxftj_M</v>
          </cell>
        </row>
        <row r="1239">
          <cell r="D1239" t="str">
            <v>868dy5qb5_M</v>
          </cell>
        </row>
        <row r="1240">
          <cell r="D1240" t="str">
            <v>868bzxqfm_M</v>
          </cell>
        </row>
        <row r="1241">
          <cell r="D1241" t="str">
            <v>868ddjhtw_M</v>
          </cell>
        </row>
        <row r="1242">
          <cell r="D1242" t="str">
            <v>868c1ydpp_M</v>
          </cell>
        </row>
        <row r="1243">
          <cell r="D1243" t="str">
            <v>868b5u17u</v>
          </cell>
        </row>
        <row r="1244">
          <cell r="D1244" t="str">
            <v>868a2v8ma</v>
          </cell>
        </row>
        <row r="1245">
          <cell r="D1245" t="str">
            <v>868a2v8zc</v>
          </cell>
        </row>
        <row r="1246">
          <cell r="D1246" t="str">
            <v>868bdht92</v>
          </cell>
        </row>
        <row r="1247">
          <cell r="D1247" t="str">
            <v>868bdhy20</v>
          </cell>
        </row>
        <row r="1248">
          <cell r="D1248" t="str">
            <v>868bdhy3h</v>
          </cell>
        </row>
        <row r="1249">
          <cell r="D1249" t="str">
            <v>868bdhy51</v>
          </cell>
        </row>
        <row r="1250">
          <cell r="D1250" t="str">
            <v>868bdhy74</v>
          </cell>
        </row>
        <row r="1251">
          <cell r="D1251" t="str">
            <v>868a2v82m</v>
          </cell>
        </row>
        <row r="1252">
          <cell r="D1252" t="str">
            <v>868a2vade</v>
          </cell>
        </row>
        <row r="1253">
          <cell r="D1253" t="str">
            <v>868chn64n</v>
          </cell>
        </row>
        <row r="1254">
          <cell r="D1254" t="str">
            <v>868a37b6p</v>
          </cell>
        </row>
        <row r="1255">
          <cell r="D1255" t="str">
            <v>868a37beg</v>
          </cell>
        </row>
        <row r="1256">
          <cell r="D1256" t="str">
            <v>868a37bqb</v>
          </cell>
        </row>
        <row r="1257">
          <cell r="D1257" t="str">
            <v>868c1rx8z</v>
          </cell>
        </row>
        <row r="1258">
          <cell r="D1258" t="str">
            <v>868c1rygb</v>
          </cell>
        </row>
        <row r="1259">
          <cell r="D1259" t="str">
            <v>868cbxjc4</v>
          </cell>
        </row>
        <row r="1260">
          <cell r="D1260" t="str">
            <v>868bzyfud</v>
          </cell>
        </row>
        <row r="1261">
          <cell r="D1261" t="str">
            <v>868bzygpy</v>
          </cell>
        </row>
        <row r="1262">
          <cell r="D1262" t="str">
            <v>868bzymbn</v>
          </cell>
        </row>
        <row r="1263">
          <cell r="D1263" t="str">
            <v>868bzynyp</v>
          </cell>
        </row>
        <row r="1264">
          <cell r="D1264" t="str">
            <v>868bzyqxu</v>
          </cell>
        </row>
        <row r="1265">
          <cell r="D1265" t="str">
            <v>868bzytbf</v>
          </cell>
        </row>
        <row r="1266">
          <cell r="D1266" t="str">
            <v>868b5u08e</v>
          </cell>
        </row>
        <row r="1267">
          <cell r="D1267" t="str">
            <v>868b5u0pt</v>
          </cell>
        </row>
        <row r="1268">
          <cell r="D1268" t="str">
            <v>868a2v6u1</v>
          </cell>
        </row>
        <row r="1269">
          <cell r="D1269" t="str">
            <v>868a2v7vz</v>
          </cell>
        </row>
        <row r="1270">
          <cell r="D1270" t="str">
            <v>868a2v8rh</v>
          </cell>
        </row>
        <row r="1271">
          <cell r="D1271" t="str">
            <v>868a2v94z</v>
          </cell>
        </row>
        <row r="1272">
          <cell r="D1272" t="str">
            <v>868a2vadv</v>
          </cell>
        </row>
        <row r="1273">
          <cell r="D1273" t="str">
            <v>868a2vbuh</v>
          </cell>
        </row>
        <row r="1274">
          <cell r="D1274" t="str">
            <v>868a2v8p2</v>
          </cell>
        </row>
        <row r="1275">
          <cell r="D1275" t="str">
            <v>868a2v94c</v>
          </cell>
        </row>
        <row r="1276">
          <cell r="D1276" t="str">
            <v>868a2v9uy</v>
          </cell>
        </row>
        <row r="1277">
          <cell r="D1277" t="str">
            <v>868drcy5m</v>
          </cell>
        </row>
        <row r="1278">
          <cell r="D1278" t="str">
            <v>868dy5h9h</v>
          </cell>
        </row>
        <row r="1279">
          <cell r="D1279" t="str">
            <v>868chn5a9</v>
          </cell>
        </row>
        <row r="1280">
          <cell r="D1280" t="str">
            <v>868chn79m</v>
          </cell>
        </row>
        <row r="1281">
          <cell r="D1281" t="str">
            <v>868a2uwd5</v>
          </cell>
        </row>
        <row r="1282">
          <cell r="D1282" t="str">
            <v>868c05dh1_M</v>
          </cell>
        </row>
        <row r="1283">
          <cell r="D1283" t="str">
            <v>868c07d42_M</v>
          </cell>
        </row>
        <row r="1284">
          <cell r="D1284" t="str">
            <v>868ca0z4d_M</v>
          </cell>
        </row>
        <row r="1285">
          <cell r="D1285" t="str">
            <v>868c01rhv_M</v>
          </cell>
        </row>
        <row r="1286">
          <cell r="D1286" t="str">
            <v>868bz0g2b_M</v>
          </cell>
        </row>
        <row r="1287">
          <cell r="D1287" t="str">
            <v>868drcrh0_M</v>
          </cell>
        </row>
        <row r="1288">
          <cell r="D1288" t="str">
            <v>868a2v7v1_M</v>
          </cell>
        </row>
        <row r="1289">
          <cell r="D1289" t="str">
            <v>868a2v8qx_M</v>
          </cell>
        </row>
        <row r="1290">
          <cell r="D1290" t="str">
            <v>868adh3z8_M</v>
          </cell>
        </row>
        <row r="1291">
          <cell r="D1291" t="str">
            <v>868dy5ekr_M</v>
          </cell>
        </row>
        <row r="1292">
          <cell r="D1292" t="str">
            <v>868c0ejxa_M</v>
          </cell>
        </row>
        <row r="1293">
          <cell r="D1293" t="str">
            <v>868cjxf2u_M</v>
          </cell>
        </row>
        <row r="1294">
          <cell r="D1294" t="str">
            <v>868a2vb3r</v>
          </cell>
        </row>
        <row r="1295">
          <cell r="D1295" t="str">
            <v>868c1mtyd</v>
          </cell>
        </row>
        <row r="1296">
          <cell r="D1296" t="str">
            <v>868c1wdmz</v>
          </cell>
        </row>
        <row r="1297">
          <cell r="D1297" t="str">
            <v>868dpzyw6</v>
          </cell>
        </row>
        <row r="1298">
          <cell r="D1298" t="str">
            <v>868dpzywc</v>
          </cell>
        </row>
        <row r="1299">
          <cell r="D1299" t="str">
            <v>868c1wdmw</v>
          </cell>
        </row>
        <row r="1300">
          <cell r="D1300" t="str">
            <v>868c1wdmx</v>
          </cell>
        </row>
        <row r="1301">
          <cell r="D1301" t="str">
            <v>868c1wdn0</v>
          </cell>
        </row>
        <row r="1302">
          <cell r="D1302" t="str">
            <v>868c1wdmh_M</v>
          </cell>
        </row>
        <row r="1303">
          <cell r="D1303" t="str">
            <v>868a2vc2g_M</v>
          </cell>
        </row>
        <row r="1304">
          <cell r="D1304" t="str">
            <v>868dpzyte_M</v>
          </cell>
        </row>
        <row r="1305">
          <cell r="D1305" t="str">
            <v>868b41cnc</v>
          </cell>
        </row>
        <row r="1306">
          <cell r="D1306" t="str">
            <v>868b41dau</v>
          </cell>
        </row>
        <row r="1307">
          <cell r="D1307" t="str">
            <v>868b41dmn</v>
          </cell>
        </row>
        <row r="1308">
          <cell r="D1308" t="str">
            <v>868b41dt2</v>
          </cell>
        </row>
        <row r="1309">
          <cell r="D1309" t="str">
            <v>868b41ea0</v>
          </cell>
        </row>
        <row r="1310">
          <cell r="D1310" t="str">
            <v>868b41fkt</v>
          </cell>
        </row>
        <row r="1311">
          <cell r="D1311" t="str">
            <v>868b41fw9</v>
          </cell>
        </row>
        <row r="1312">
          <cell r="D1312" t="str">
            <v>868cqq9yc_M</v>
          </cell>
        </row>
        <row r="1313">
          <cell r="D1313" t="str">
            <v>868a2v6g1</v>
          </cell>
        </row>
        <row r="1314">
          <cell r="D1314" t="str">
            <v>868a2v6jr</v>
          </cell>
        </row>
        <row r="1315">
          <cell r="D1315" t="str">
            <v>868a2v8m0</v>
          </cell>
        </row>
        <row r="1316">
          <cell r="D1316" t="str">
            <v>868a2v8qg</v>
          </cell>
        </row>
        <row r="1317">
          <cell r="D1317" t="str">
            <v>868a2vb48</v>
          </cell>
        </row>
        <row r="1318">
          <cell r="D1318" t="str">
            <v>868a2vbak</v>
          </cell>
        </row>
        <row r="1319">
          <cell r="D1319" t="str">
            <v>868a2vbv6</v>
          </cell>
        </row>
        <row r="1320">
          <cell r="D1320" t="str">
            <v>868a2v67h</v>
          </cell>
        </row>
        <row r="1321">
          <cell r="D1321" t="str">
            <v>868a2vc3d</v>
          </cell>
        </row>
        <row r="1322">
          <cell r="D1322" t="str">
            <v>868ddmzxg</v>
          </cell>
        </row>
        <row r="1323">
          <cell r="D1323" t="str">
            <v>868ddn2tn</v>
          </cell>
        </row>
        <row r="1324">
          <cell r="D1324" t="str">
            <v>868ddn566</v>
          </cell>
        </row>
        <row r="1325">
          <cell r="D1325" t="str">
            <v>868ddn5kd</v>
          </cell>
        </row>
        <row r="1326">
          <cell r="D1326" t="str">
            <v>868ddn5vx</v>
          </cell>
        </row>
        <row r="1327">
          <cell r="D1327" t="str">
            <v>868ddn6dx</v>
          </cell>
        </row>
        <row r="1328">
          <cell r="D1328" t="str">
            <v>868ddn6v7</v>
          </cell>
        </row>
        <row r="1329">
          <cell r="D1329" t="str">
            <v>868dkv4ak</v>
          </cell>
        </row>
        <row r="1330">
          <cell r="D1330" t="str">
            <v>868a36np0</v>
          </cell>
        </row>
        <row r="1331">
          <cell r="D1331" t="str">
            <v>868c1wxwd</v>
          </cell>
        </row>
        <row r="1332">
          <cell r="D1332" t="str">
            <v>868dryu24</v>
          </cell>
        </row>
        <row r="1333">
          <cell r="D1333" t="str">
            <v>868dy5p18</v>
          </cell>
        </row>
        <row r="1334">
          <cell r="D1334" t="str">
            <v>868a2vau9</v>
          </cell>
        </row>
        <row r="1335">
          <cell r="D1335" t="str">
            <v>868aezwce</v>
          </cell>
        </row>
        <row r="1336">
          <cell r="D1336" t="str">
            <v>868c03z42_M</v>
          </cell>
        </row>
        <row r="1337">
          <cell r="D1337" t="str">
            <v>868c0u6gn_M</v>
          </cell>
        </row>
        <row r="1338">
          <cell r="D1338" t="str">
            <v>868a2v7ac_M</v>
          </cell>
        </row>
        <row r="1339">
          <cell r="D1339" t="str">
            <v>868c1wx09_M</v>
          </cell>
        </row>
        <row r="1340">
          <cell r="D1340" t="str">
            <v>868dy5jw9_M</v>
          </cell>
        </row>
        <row r="1341">
          <cell r="D1341" t="str">
            <v>868c0ub81_M</v>
          </cell>
        </row>
        <row r="1342">
          <cell r="D1342" t="str">
            <v>868c0uctc_M</v>
          </cell>
        </row>
        <row r="1343">
          <cell r="D1343" t="str">
            <v>868a2v5w5</v>
          </cell>
        </row>
        <row r="1344">
          <cell r="D1344" t="str">
            <v>868a2v8wt</v>
          </cell>
        </row>
        <row r="1345">
          <cell r="D1345" t="str">
            <v>868a2vbg2</v>
          </cell>
        </row>
        <row r="1346">
          <cell r="D1346" t="str">
            <v>868a2v6au</v>
          </cell>
        </row>
        <row r="1347">
          <cell r="D1347" t="str">
            <v>868a2v9rq</v>
          </cell>
        </row>
        <row r="1348">
          <cell r="D1348" t="str">
            <v>868b489rw</v>
          </cell>
        </row>
        <row r="1349">
          <cell r="D1349" t="str">
            <v>868b48ah1</v>
          </cell>
        </row>
        <row r="1350">
          <cell r="D1350" t="str">
            <v>868c0tzq4</v>
          </cell>
        </row>
        <row r="1351">
          <cell r="D1351" t="str">
            <v>868a2v9zk</v>
          </cell>
        </row>
        <row r="1352">
          <cell r="D1352" t="str">
            <v>868b6enaq_M</v>
          </cell>
        </row>
        <row r="1353">
          <cell r="D1353" t="str">
            <v>868c22jvb_M</v>
          </cell>
        </row>
        <row r="1354">
          <cell r="D1354" t="str">
            <v>868c0qunf_M</v>
          </cell>
        </row>
        <row r="1355">
          <cell r="D1355" t="str">
            <v>868c0tzq4_M</v>
          </cell>
        </row>
        <row r="1356">
          <cell r="D1356" t="str">
            <v>868a2v735</v>
          </cell>
        </row>
        <row r="1357">
          <cell r="D1357" t="str">
            <v>868a2v9f0</v>
          </cell>
        </row>
        <row r="1358">
          <cell r="D1358" t="str">
            <v>868a2vbn7</v>
          </cell>
        </row>
        <row r="1359">
          <cell r="D1359" t="str">
            <v>868b45gdb</v>
          </cell>
        </row>
        <row r="1360">
          <cell r="D1360" t="str">
            <v>868b45gum</v>
          </cell>
        </row>
        <row r="1361">
          <cell r="D1361" t="str">
            <v>868bzyu19</v>
          </cell>
        </row>
        <row r="1362">
          <cell r="D1362" t="str">
            <v>868bzzjdr</v>
          </cell>
        </row>
        <row r="1363">
          <cell r="D1363" t="str">
            <v>868bzzka2</v>
          </cell>
        </row>
        <row r="1364">
          <cell r="D1364" t="str">
            <v>868b45k07</v>
          </cell>
        </row>
        <row r="1365">
          <cell r="D1365" t="str">
            <v>868cqqjqt</v>
          </cell>
        </row>
        <row r="1366">
          <cell r="D1366" t="str">
            <v>868e0rzu7</v>
          </cell>
        </row>
        <row r="1367">
          <cell r="D1367" t="str">
            <v>868e0rrp2</v>
          </cell>
        </row>
        <row r="1368">
          <cell r="D1368" t="str">
            <v>868e0rrqd</v>
          </cell>
        </row>
        <row r="1369">
          <cell r="D1369" t="str">
            <v>868e0rrva</v>
          </cell>
        </row>
        <row r="1370">
          <cell r="D1370" t="str">
            <v>868e0rtyu</v>
          </cell>
        </row>
        <row r="1371">
          <cell r="D1371" t="str">
            <v>868e0ru34</v>
          </cell>
        </row>
        <row r="1372">
          <cell r="D1372" t="str">
            <v>868e0ru5t</v>
          </cell>
        </row>
        <row r="1373">
          <cell r="D1373" t="str">
            <v>868a2v6f1</v>
          </cell>
        </row>
        <row r="1374">
          <cell r="D1374" t="str">
            <v>868a2v7bv</v>
          </cell>
        </row>
        <row r="1375">
          <cell r="D1375" t="str">
            <v>868a2v7cp</v>
          </cell>
        </row>
        <row r="1376">
          <cell r="D1376" t="str">
            <v>868a2v8xn</v>
          </cell>
        </row>
        <row r="1377">
          <cell r="D1377" t="str">
            <v>868a2v9kt</v>
          </cell>
        </row>
        <row r="1378">
          <cell r="D1378" t="str">
            <v>868a2vahf</v>
          </cell>
        </row>
        <row r="1379">
          <cell r="D1379" t="str">
            <v>868a2vbff</v>
          </cell>
        </row>
        <row r="1380">
          <cell r="D1380" t="str">
            <v>868a2v658</v>
          </cell>
        </row>
        <row r="1381">
          <cell r="D1381" t="str">
            <v>868a2v6eq</v>
          </cell>
        </row>
        <row r="1382">
          <cell r="D1382" t="str">
            <v>868a2vbh4</v>
          </cell>
        </row>
        <row r="1383">
          <cell r="D1383" t="str">
            <v>868drjd9t</v>
          </cell>
        </row>
        <row r="1384">
          <cell r="D1384" t="str">
            <v>868a2v6rm</v>
          </cell>
        </row>
        <row r="1385">
          <cell r="D1385" t="str">
            <v>868drhzkh</v>
          </cell>
        </row>
        <row r="1386">
          <cell r="D1386" t="str">
            <v>868b48g3w</v>
          </cell>
        </row>
        <row r="1387">
          <cell r="D1387" t="str">
            <v>868b48gg2</v>
          </cell>
        </row>
        <row r="1388">
          <cell r="D1388" t="str">
            <v>868c03rxt_M</v>
          </cell>
        </row>
        <row r="1389">
          <cell r="D1389" t="str">
            <v>868c21xct_M</v>
          </cell>
        </row>
        <row r="1390">
          <cell r="D1390" t="str">
            <v>868bzz0gp_M</v>
          </cell>
        </row>
        <row r="1391">
          <cell r="D1391" t="str">
            <v>868adh4yw_M</v>
          </cell>
        </row>
        <row r="1392">
          <cell r="D1392" t="str">
            <v>868b45hfr_M</v>
          </cell>
        </row>
        <row r="1393">
          <cell r="D1393" t="str">
            <v>868b472qk_M</v>
          </cell>
        </row>
        <row r="1394">
          <cell r="D1394" t="str">
            <v>868b47336_M</v>
          </cell>
        </row>
        <row r="1395">
          <cell r="D1395" t="str">
            <v>868c013rg_M</v>
          </cell>
        </row>
        <row r="1396">
          <cell r="D1396" t="str">
            <v>868c01nga_M</v>
          </cell>
        </row>
        <row r="1397">
          <cell r="D1397" t="str">
            <v>868c22f8d_M</v>
          </cell>
        </row>
        <row r="1398">
          <cell r="D1398" t="str">
            <v>868c6m9h9_M</v>
          </cell>
        </row>
        <row r="1399">
          <cell r="D1399" t="str">
            <v>868b41hhe</v>
          </cell>
        </row>
        <row r="1400">
          <cell r="D1400" t="str">
            <v>868b45dmf</v>
          </cell>
        </row>
        <row r="1401">
          <cell r="D1401" t="str">
            <v>868b45eaz</v>
          </cell>
        </row>
        <row r="1402">
          <cell r="D1402" t="str">
            <v>868b45ezk</v>
          </cell>
        </row>
        <row r="1403">
          <cell r="D1403" t="str">
            <v>868b45fcq</v>
          </cell>
        </row>
        <row r="1404">
          <cell r="D1404" t="str">
            <v>868b45fkm</v>
          </cell>
        </row>
        <row r="1405">
          <cell r="D1405" t="str">
            <v>868b45fte</v>
          </cell>
        </row>
        <row r="1406">
          <cell r="D1406" t="str">
            <v>868a2v7h1</v>
          </cell>
        </row>
        <row r="1407">
          <cell r="D1407" t="str">
            <v>868a2v7x0</v>
          </cell>
        </row>
        <row r="1408">
          <cell r="D1408" t="str">
            <v>868a2vbc2</v>
          </cell>
        </row>
        <row r="1409">
          <cell r="D1409" t="str">
            <v>868bzn4pr</v>
          </cell>
        </row>
        <row r="1410">
          <cell r="D1410" t="str">
            <v>868a2v5rr</v>
          </cell>
        </row>
        <row r="1411">
          <cell r="D1411" t="str">
            <v>868a2v674</v>
          </cell>
        </row>
        <row r="1412">
          <cell r="D1412" t="str">
            <v>868a2v7gu</v>
          </cell>
        </row>
        <row r="1413">
          <cell r="D1413" t="str">
            <v>868a2v8gy</v>
          </cell>
        </row>
        <row r="1414">
          <cell r="D1414" t="str">
            <v>868a2vbr1</v>
          </cell>
        </row>
        <row r="1415">
          <cell r="D1415" t="str">
            <v>868a2vc34</v>
          </cell>
        </row>
        <row r="1416">
          <cell r="D1416" t="str">
            <v>868a2v6bk</v>
          </cell>
        </row>
        <row r="1417">
          <cell r="D1417" t="str">
            <v>868dp11wr</v>
          </cell>
        </row>
        <row r="1418">
          <cell r="D1418" t="str">
            <v>868dpxqem</v>
          </cell>
        </row>
        <row r="1419">
          <cell r="D1419" t="str">
            <v>868dpxqp4</v>
          </cell>
        </row>
        <row r="1420">
          <cell r="D1420" t="str">
            <v>868dpxqzy</v>
          </cell>
        </row>
        <row r="1421">
          <cell r="D1421" t="str">
            <v>868dpxrer</v>
          </cell>
        </row>
        <row r="1422">
          <cell r="D1422" t="str">
            <v>868dpxrtm</v>
          </cell>
        </row>
        <row r="1423">
          <cell r="D1423" t="str">
            <v>868dpxtgd</v>
          </cell>
        </row>
        <row r="1424">
          <cell r="D1424" t="str">
            <v>868c0wc7w</v>
          </cell>
        </row>
        <row r="1425">
          <cell r="D1425" t="str">
            <v>868c0we4z</v>
          </cell>
        </row>
        <row r="1426">
          <cell r="D1426" t="str">
            <v>868a2v5rx</v>
          </cell>
        </row>
        <row r="1427">
          <cell r="D1427" t="str">
            <v>868a2v87k</v>
          </cell>
        </row>
        <row r="1428">
          <cell r="D1428" t="str">
            <v>868a2v9mw</v>
          </cell>
        </row>
        <row r="1429">
          <cell r="D1429" t="str">
            <v>868drjjn3</v>
          </cell>
        </row>
        <row r="1430">
          <cell r="D1430" t="str">
            <v>868a2v5fn</v>
          </cell>
        </row>
        <row r="1431">
          <cell r="D1431" t="str">
            <v>868a2va7v</v>
          </cell>
        </row>
        <row r="1432">
          <cell r="D1432" t="str">
            <v>868b40t0u</v>
          </cell>
        </row>
        <row r="1433">
          <cell r="D1433" t="str">
            <v>868b40td6</v>
          </cell>
        </row>
        <row r="1434">
          <cell r="D1434" t="str">
            <v>868b40tm4</v>
          </cell>
        </row>
        <row r="1435">
          <cell r="D1435" t="str">
            <v>868e0rxjr</v>
          </cell>
        </row>
        <row r="1436">
          <cell r="D1436" t="str">
            <v>868a4yd19_M</v>
          </cell>
        </row>
        <row r="1437">
          <cell r="D1437" t="str">
            <v>868c21jwr_M</v>
          </cell>
        </row>
        <row r="1438">
          <cell r="D1438" t="str">
            <v>868a2v6y8_M</v>
          </cell>
        </row>
        <row r="1439">
          <cell r="D1439" t="str">
            <v>868bzh1bb_M</v>
          </cell>
        </row>
        <row r="1440">
          <cell r="D1440" t="str">
            <v>868bzm6pz_M</v>
          </cell>
        </row>
        <row r="1441">
          <cell r="D1441" t="str">
            <v>868a2v69w_M</v>
          </cell>
        </row>
        <row r="1442">
          <cell r="D1442" t="str">
            <v>868a2v6bk_M</v>
          </cell>
        </row>
        <row r="1443">
          <cell r="D1443" t="str">
            <v>868a2v6t3_M</v>
          </cell>
        </row>
        <row r="1444">
          <cell r="D1444" t="str">
            <v>868b473jm_M</v>
          </cell>
        </row>
        <row r="1445">
          <cell r="D1445" t="str">
            <v>868c00y1d_M</v>
          </cell>
        </row>
        <row r="1446">
          <cell r="D1446" t="str">
            <v>868c20ft9_M</v>
          </cell>
        </row>
        <row r="1447">
          <cell r="D1447" t="str">
            <v>868c0tdmb_M</v>
          </cell>
        </row>
        <row r="1448">
          <cell r="D1448" t="str">
            <v>868aguyvk</v>
          </cell>
        </row>
        <row r="1449">
          <cell r="D1449" t="str">
            <v>868aguzhk</v>
          </cell>
        </row>
        <row r="1450">
          <cell r="D1450" t="str">
            <v>868agv09p</v>
          </cell>
        </row>
        <row r="1451">
          <cell r="D1451" t="str">
            <v>868agv0xr</v>
          </cell>
        </row>
        <row r="1452">
          <cell r="D1452" t="str">
            <v>868b41k6u</v>
          </cell>
        </row>
        <row r="1453">
          <cell r="D1453" t="str">
            <v>868b41khq</v>
          </cell>
        </row>
        <row r="1454">
          <cell r="D1454" t="str">
            <v>868b41kuj</v>
          </cell>
        </row>
        <row r="1455">
          <cell r="D1455" t="str">
            <v>868b41m2t</v>
          </cell>
        </row>
        <row r="1456">
          <cell r="D1456" t="str">
            <v>868b41mav</v>
          </cell>
        </row>
        <row r="1457">
          <cell r="D1457" t="str">
            <v>868e0z7gd</v>
          </cell>
        </row>
        <row r="1458">
          <cell r="D1458" t="str">
            <v>868e0z8pk</v>
          </cell>
        </row>
        <row r="1459">
          <cell r="D1459" t="str">
            <v>868e0z8pg</v>
          </cell>
        </row>
        <row r="1460">
          <cell r="D1460" t="str">
            <v>868e0z8ph</v>
          </cell>
        </row>
        <row r="1461">
          <cell r="D1461" t="str">
            <v>868e0z8pj</v>
          </cell>
        </row>
        <row r="1462">
          <cell r="D1462" t="str">
            <v>868e0z8p7_M</v>
          </cell>
        </row>
        <row r="1463">
          <cell r="D1463" t="str">
            <v>868b4668z_M</v>
          </cell>
        </row>
        <row r="1464">
          <cell r="D1464" t="str">
            <v>868c22m3x_M</v>
          </cell>
        </row>
        <row r="1465">
          <cell r="D1465" t="str">
            <v>868c0u9te_M</v>
          </cell>
        </row>
        <row r="1466">
          <cell r="D1466" t="str">
            <v>868a2v6r2</v>
          </cell>
        </row>
        <row r="1467">
          <cell r="D1467" t="str">
            <v>868a2v7ew</v>
          </cell>
        </row>
        <row r="1468">
          <cell r="D1468" t="str">
            <v>868a2v7me</v>
          </cell>
        </row>
        <row r="1469">
          <cell r="D1469" t="str">
            <v>868a2v8dw</v>
          </cell>
        </row>
        <row r="1470">
          <cell r="D1470" t="str">
            <v>868a2v92y</v>
          </cell>
        </row>
        <row r="1471">
          <cell r="D1471" t="str">
            <v>868a2v9nz</v>
          </cell>
        </row>
        <row r="1472">
          <cell r="D1472" t="str">
            <v>868a2vaa9</v>
          </cell>
        </row>
        <row r="1473">
          <cell r="D1473" t="str">
            <v>868a2vbez</v>
          </cell>
        </row>
        <row r="1474">
          <cell r="D1474" t="str">
            <v>868dkzfwx</v>
          </cell>
        </row>
        <row r="1475">
          <cell r="D1475" t="str">
            <v>868bz0j3r_M</v>
          </cell>
        </row>
        <row r="1476">
          <cell r="D1476" t="str">
            <v>868dkzeyb_M</v>
          </cell>
        </row>
        <row r="1477">
          <cell r="D1477" t="str">
            <v>868a2v97d</v>
          </cell>
        </row>
        <row r="1478">
          <cell r="D1478" t="str">
            <v>868c1mnu6</v>
          </cell>
        </row>
        <row r="1479">
          <cell r="D1479" t="str">
            <v>868c1mp7q</v>
          </cell>
        </row>
        <row r="1480">
          <cell r="D1480" t="str">
            <v>868c1mppw</v>
          </cell>
        </row>
        <row r="1481">
          <cell r="D1481" t="str">
            <v>868dguu2g</v>
          </cell>
        </row>
        <row r="1482">
          <cell r="D1482" t="str">
            <v>868a2v97d_M</v>
          </cell>
        </row>
        <row r="1483">
          <cell r="D1483" t="str">
            <v>868a2va99_M</v>
          </cell>
        </row>
        <row r="1484">
          <cell r="D1484" t="str">
            <v>868ddgthj_M</v>
          </cell>
        </row>
        <row r="1485">
          <cell r="D1485" t="str">
            <v>868b4760z</v>
          </cell>
        </row>
        <row r="1486">
          <cell r="D1486" t="str">
            <v>868b48mv4</v>
          </cell>
        </row>
        <row r="1487">
          <cell r="D1487" t="str">
            <v>868b48n63</v>
          </cell>
        </row>
        <row r="1488">
          <cell r="D1488" t="str">
            <v>868b48nqf</v>
          </cell>
        </row>
        <row r="1489">
          <cell r="D1489" t="str">
            <v>868b48pce</v>
          </cell>
        </row>
        <row r="1490">
          <cell r="D1490" t="str">
            <v>868b48mpk_M</v>
          </cell>
        </row>
        <row r="1491">
          <cell r="D1491" t="str">
            <v>868b472hj_M</v>
          </cell>
        </row>
        <row r="1492">
          <cell r="D1492" t="str">
            <v>868a2v5fc</v>
          </cell>
        </row>
        <row r="1493">
          <cell r="D1493" t="str">
            <v>868a2v601</v>
          </cell>
        </row>
        <row r="1494">
          <cell r="D1494" t="str">
            <v>868a2v82e</v>
          </cell>
        </row>
        <row r="1495">
          <cell r="D1495" t="str">
            <v>868a2v8ev</v>
          </cell>
        </row>
        <row r="1496">
          <cell r="D1496" t="str">
            <v>868a2v8fn</v>
          </cell>
        </row>
        <row r="1497">
          <cell r="D1497" t="str">
            <v>868a2v9jy</v>
          </cell>
        </row>
        <row r="1498">
          <cell r="D1498" t="str">
            <v>868a2v9m6</v>
          </cell>
        </row>
        <row r="1499">
          <cell r="D1499" t="str">
            <v>868a2v9qq</v>
          </cell>
        </row>
        <row r="1500">
          <cell r="D1500" t="str">
            <v>868a2v9vb</v>
          </cell>
        </row>
        <row r="1501">
          <cell r="D1501" t="str">
            <v>868a2v9x0</v>
          </cell>
        </row>
        <row r="1502">
          <cell r="D1502" t="str">
            <v>868a2v9y6</v>
          </cell>
        </row>
        <row r="1503">
          <cell r="D1503" t="str">
            <v>868a2vbt8</v>
          </cell>
        </row>
        <row r="1504">
          <cell r="D1504" t="str">
            <v>868a2vbwh</v>
          </cell>
        </row>
        <row r="1505">
          <cell r="D1505" t="str">
            <v>868a2v5y2</v>
          </cell>
        </row>
        <row r="1506">
          <cell r="D1506" t="str">
            <v>868a2v8ad</v>
          </cell>
        </row>
        <row r="1507">
          <cell r="D1507" t="str">
            <v>868a2vb8p</v>
          </cell>
        </row>
        <row r="1508">
          <cell r="D1508" t="str">
            <v>868a2vbtm</v>
          </cell>
        </row>
        <row r="1509">
          <cell r="D1509" t="str">
            <v>868a2uwuy_M</v>
          </cell>
        </row>
        <row r="1510">
          <cell r="D1510" t="str">
            <v>868c011pt_M</v>
          </cell>
        </row>
        <row r="1511">
          <cell r="D1511" t="str">
            <v>868dqkuuw</v>
          </cell>
        </row>
        <row r="1512">
          <cell r="D1512" t="str">
            <v>868a2v8hv</v>
          </cell>
        </row>
        <row r="1513">
          <cell r="D1513" t="str">
            <v>868a2v9up</v>
          </cell>
        </row>
        <row r="1514">
          <cell r="D1514" t="str">
            <v>868a2vajb</v>
          </cell>
        </row>
        <row r="1515">
          <cell r="D1515" t="str">
            <v>868a2vaku</v>
          </cell>
        </row>
        <row r="1516">
          <cell r="D1516" t="str">
            <v>868a2vbw2_M</v>
          </cell>
        </row>
        <row r="1517">
          <cell r="D1517" t="str">
            <v>868c01p1c_M</v>
          </cell>
        </row>
        <row r="1518">
          <cell r="D1518" t="str">
            <v>868a2v5f9</v>
          </cell>
        </row>
        <row r="1519">
          <cell r="D1519" t="str">
            <v>868a2v5uw</v>
          </cell>
        </row>
        <row r="1520">
          <cell r="D1520" t="str">
            <v>868a2v7d6</v>
          </cell>
        </row>
        <row r="1521">
          <cell r="D1521" t="str">
            <v>868a2v7g8</v>
          </cell>
        </row>
        <row r="1522">
          <cell r="D1522" t="str">
            <v>868a2v8v8</v>
          </cell>
        </row>
        <row r="1523">
          <cell r="D1523" t="str">
            <v>868a2v9xn</v>
          </cell>
        </row>
        <row r="1524">
          <cell r="D1524" t="str">
            <v>868a2va1x</v>
          </cell>
        </row>
        <row r="1525">
          <cell r="D1525" t="str">
            <v>868a2va41</v>
          </cell>
        </row>
        <row r="1526">
          <cell r="D1526" t="str">
            <v>868a2vaa2</v>
          </cell>
        </row>
        <row r="1527">
          <cell r="D1527" t="str">
            <v>868a2vaba</v>
          </cell>
        </row>
        <row r="1528">
          <cell r="D1528" t="str">
            <v>868ck6wxz</v>
          </cell>
        </row>
        <row r="1529">
          <cell r="D1529" t="str">
            <v>868ck6xkb</v>
          </cell>
        </row>
        <row r="1530">
          <cell r="D1530" t="str">
            <v>868a2v85p</v>
          </cell>
        </row>
        <row r="1531">
          <cell r="D1531" t="str">
            <v>868ck6vxz_M</v>
          </cell>
        </row>
        <row r="1532">
          <cell r="D1532" t="str">
            <v>868c0tkqd_M</v>
          </cell>
        </row>
        <row r="1533">
          <cell r="D1533" t="str">
            <v>868a2uyzh_M</v>
          </cell>
        </row>
        <row r="1534">
          <cell r="D1534" t="str">
            <v>868a2v5j2</v>
          </cell>
        </row>
        <row r="1535">
          <cell r="D1535" t="str">
            <v>868a2v7ma</v>
          </cell>
        </row>
        <row r="1536">
          <cell r="D1536" t="str">
            <v>868a2v8e7</v>
          </cell>
        </row>
        <row r="1537">
          <cell r="D1537" t="str">
            <v>868a2v9h6</v>
          </cell>
        </row>
        <row r="1538">
          <cell r="D1538" t="str">
            <v>868a2v9q2</v>
          </cell>
        </row>
        <row r="1539">
          <cell r="D1539" t="str">
            <v>868bzhy35</v>
          </cell>
        </row>
        <row r="1540">
          <cell r="D1540" t="str">
            <v>868a2v6c8</v>
          </cell>
        </row>
        <row r="1541">
          <cell r="D1541" t="str">
            <v>868a2v6j1</v>
          </cell>
        </row>
        <row r="1542">
          <cell r="D1542" t="str">
            <v>868bzhq2e_M</v>
          </cell>
        </row>
        <row r="1543">
          <cell r="D1543" t="str">
            <v>868c00xax_M</v>
          </cell>
        </row>
      </sheetData>
      <sheetData sheetId="2" refreshError="1"/>
      <sheetData sheetId="3">
        <row r="1">
          <cell r="A1" t="str">
            <v>Task ID</v>
          </cell>
          <cell r="B1" t="str">
            <v>Task Name</v>
          </cell>
          <cell r="C1" t="str">
            <v>Status</v>
          </cell>
          <cell r="D1" t="str">
            <v>Priority</v>
          </cell>
          <cell r="E1" t="str">
            <v>Latest Comment</v>
          </cell>
          <cell r="F1" t="str">
            <v>Due Date</v>
          </cell>
          <cell r="G1" t="str">
            <v>Start Date</v>
          </cell>
          <cell r="H1" t="str">
            <v>Date Created</v>
          </cell>
          <cell r="I1" t="str">
            <v>Date Updated</v>
          </cell>
          <cell r="J1" t="str">
            <v>Date Closed</v>
          </cell>
          <cell r="K1" t="str">
            <v>Date Done</v>
          </cell>
          <cell r="L1" t="str">
            <v>Subtask ID's</v>
          </cell>
          <cell r="M1" t="str">
            <v>tags</v>
          </cell>
          <cell r="N1" t="str">
            <v>Sprints</v>
          </cell>
          <cell r="O1" t="str">
            <v>Alpha Draft (date)</v>
          </cell>
          <cell r="P1" t="str">
            <v>Alpha Review (date)</v>
          </cell>
          <cell r="Q1" t="str">
            <v>At risk? (checkbox)</v>
          </cell>
          <cell r="R1" t="str">
            <v>Beta Review  (date)</v>
          </cell>
          <cell r="S1" t="str">
            <v>Beta Revision (date)</v>
          </cell>
          <cell r="T1" t="str">
            <v>Completion (Auto) (automatic progress)</v>
          </cell>
          <cell r="U1" t="str">
            <v>Development Status (drop down)</v>
          </cell>
          <cell r="V1" t="str">
            <v>Final Review &amp; Sign off (date)</v>
          </cell>
          <cell r="W1" t="str">
            <v>Final Revision Received  (date)</v>
          </cell>
          <cell r="X1" t="str">
            <v>ITC Phase (drop down)</v>
          </cell>
          <cell r="Y1" t="str">
            <v>L2 / Substream (drop down)</v>
          </cell>
          <cell r="Z1" t="str">
            <v>L3 (labels)</v>
          </cell>
          <cell r="AA1" t="str">
            <v>L3 Script Available (checkbox)</v>
          </cell>
          <cell r="AB1" t="str">
            <v>Modalities (labels)</v>
          </cell>
          <cell r="AC1" t="str">
            <v>Overdue Status (drop down)</v>
          </cell>
          <cell r="AD1" t="str">
            <v>Roles (list relationship)</v>
          </cell>
          <cell r="AE1" t="str">
            <v>Script Received (date)</v>
          </cell>
          <cell r="AF1" t="str">
            <v>Sign off Received (date)</v>
          </cell>
          <cell r="AG1" t="str">
            <v>Value Stream (drop down)</v>
          </cell>
          <cell r="AH1" t="str">
            <v>Value Stream Lead (users)</v>
          </cell>
        </row>
        <row r="2">
          <cell r="A2" t="str">
            <v>868a2uwc9</v>
          </cell>
          <cell r="B2" t="str">
            <v>PLP Incurred Cost Claim: Incurred Cost Claim Reports &amp; Reconciliation - OL</v>
          </cell>
          <cell r="C2" t="str">
            <v>DEVELOPMENT</v>
          </cell>
          <cell r="D2" t="str">
            <v>LOW</v>
          </cell>
          <cell r="E2" t="str">
            <v xml:space="preserve">Signoff on the outline received from Jason Lewis 2.11.25  </v>
          </cell>
          <cell r="F2">
            <v>45731</v>
          </cell>
          <cell r="G2">
            <v>45552</v>
          </cell>
          <cell r="H2">
            <v>45568.613888888889</v>
          </cell>
          <cell r="I2">
            <v>45782.727777777778</v>
          </cell>
          <cell r="J2" t="str">
            <v/>
          </cell>
          <cell r="K2" t="str">
            <v/>
          </cell>
          <cell r="L2" t="str">
            <v>868c01cd4
868c01ekr
868c01ey0
868c01f7t</v>
          </cell>
          <cell r="M2" t="str">
            <v>plp, ilt, cognitus</v>
          </cell>
          <cell r="N2" t="str">
            <v>Sprint 12 (6/30 - 7/25)</v>
          </cell>
          <cell r="O2" t="str">
            <v/>
          </cell>
          <cell r="P2" t="str">
            <v/>
          </cell>
          <cell r="Q2" t="str">
            <v/>
          </cell>
          <cell r="R2" t="str">
            <v/>
          </cell>
          <cell r="S2" t="str">
            <v/>
          </cell>
          <cell r="T2">
            <v>0.16666666666666666</v>
          </cell>
          <cell r="U2" t="str">
            <v>Ready for Development</v>
          </cell>
          <cell r="V2" t="str">
            <v/>
          </cell>
          <cell r="W2" t="str">
            <v/>
          </cell>
          <cell r="X2" t="str">
            <v>ITC4</v>
          </cell>
          <cell r="Y2" t="str">
            <v>Incurred Cost Claim</v>
          </cell>
          <cell r="Z2" t="str">
            <v>Incurred Cost Claim (Incurred Cost Claim)</v>
          </cell>
          <cell r="AA2" t="str">
            <v/>
          </cell>
          <cell r="AB2" t="str">
            <v>ILT</v>
          </cell>
          <cell r="AC2" t="str">
            <v>Overdue</v>
          </cell>
          <cell r="AD2" t="str">
            <v>Executive Mgmt: https://app.clickup.com/t/868cjcwrb)
Govt. Accounting Analyst: https://app.clickup.com/t/868cjd1fz)
Govt. Accounting Mgmt: https://app.clickup.com/t/868cjd20p)</v>
          </cell>
          <cell r="AE2" t="str">
            <v/>
          </cell>
          <cell r="AF2" t="str">
            <v/>
          </cell>
          <cell r="AG2" t="str">
            <v>PLP</v>
          </cell>
          <cell r="AH2" t="str">
            <v>Jenn Cooke, Trish Cortez</v>
          </cell>
        </row>
        <row r="3">
          <cell r="A3" t="str">
            <v>868a2uwf7</v>
          </cell>
          <cell r="B3" t="str">
            <v>PLP Incurred Cost Claim: Reconcile G/L Data - OL</v>
          </cell>
          <cell r="C3" t="str">
            <v>DEVELOPMENT</v>
          </cell>
          <cell r="D3" t="str">
            <v>LOW</v>
          </cell>
          <cell r="E3" t="str">
            <v xml:space="preserve">QA complete  </v>
          </cell>
          <cell r="F3">
            <v>45729</v>
          </cell>
          <cell r="G3">
            <v>45560</v>
          </cell>
          <cell r="H3">
            <v>45568.613888888889</v>
          </cell>
          <cell r="I3">
            <v>45791.438888888893</v>
          </cell>
          <cell r="J3" t="str">
            <v/>
          </cell>
          <cell r="K3" t="str">
            <v/>
          </cell>
          <cell r="L3" t="str">
            <v/>
          </cell>
          <cell r="M3" t="str">
            <v>ilt, cognitus, plp</v>
          </cell>
          <cell r="N3" t="str">
            <v>Sprint 12 (6/30 - 7/25)</v>
          </cell>
          <cell r="O3" t="str">
            <v/>
          </cell>
          <cell r="P3" t="str">
            <v/>
          </cell>
          <cell r="Q3" t="str">
            <v/>
          </cell>
          <cell r="R3" t="str">
            <v/>
          </cell>
          <cell r="S3" t="str">
            <v/>
          </cell>
          <cell r="T3">
            <v>0</v>
          </cell>
          <cell r="U3" t="str">
            <v>Ready for Development</v>
          </cell>
          <cell r="V3" t="str">
            <v/>
          </cell>
          <cell r="W3" t="str">
            <v/>
          </cell>
          <cell r="X3" t="str">
            <v>ITC4</v>
          </cell>
          <cell r="Y3" t="str">
            <v>Incurred Cost Claim</v>
          </cell>
          <cell r="Z3" t="str">
            <v>Incurred Cost Claim (Incurred Cost Claim)</v>
          </cell>
          <cell r="AA3" t="str">
            <v/>
          </cell>
          <cell r="AB3" t="str">
            <v>ILT</v>
          </cell>
          <cell r="AC3" t="str">
            <v>Overdue</v>
          </cell>
          <cell r="AD3" t="str">
            <v>Govt. Accounting Analyst: https://app.clickup.com/t/868cjd1fz)
Govt. Accounting Mgmt: https://app.clickup.com/t/868cjd20p)
Executive Mgmt: https://app.clickup.com/t/868cjcwrb)</v>
          </cell>
          <cell r="AE3" t="str">
            <v/>
          </cell>
          <cell r="AF3" t="str">
            <v/>
          </cell>
          <cell r="AG3" t="str">
            <v>PLP</v>
          </cell>
          <cell r="AH3" t="str">
            <v>Trish Cortez, Jenn Cooke</v>
          </cell>
        </row>
        <row r="4">
          <cell r="A4" t="str">
            <v>868a2uwfh</v>
          </cell>
          <cell r="B4" t="str">
            <v>PLP Incurred Cost Claim: Preparing for Submission - OL</v>
          </cell>
          <cell r="C4" t="str">
            <v>OUTLINES</v>
          </cell>
          <cell r="D4" t="str">
            <v>LOW</v>
          </cell>
          <cell r="E4" t="str">
            <v xml:space="preserve">Per Dan Huynh 5.14.25 - the only thing holding up signoff of this outline is that the ICC team meeting keeps getting canceled and they haven't had a chance to do one last pass through it together yet  </v>
          </cell>
          <cell r="F4">
            <v>45752</v>
          </cell>
          <cell r="G4">
            <v>45740</v>
          </cell>
          <cell r="H4">
            <v>45568.613888888889</v>
          </cell>
          <cell r="I4">
            <v>45791.438888888893</v>
          </cell>
          <cell r="J4" t="str">
            <v/>
          </cell>
          <cell r="K4" t="str">
            <v/>
          </cell>
          <cell r="L4" t="str">
            <v/>
          </cell>
          <cell r="M4" t="str">
            <v>ilt, cognitus, plp</v>
          </cell>
          <cell r="N4" t="str">
            <v>Sprint 12 (6/30 - 7/25)</v>
          </cell>
          <cell r="O4">
            <v>45740</v>
          </cell>
          <cell r="P4" t="str">
            <v/>
          </cell>
          <cell r="Q4" t="str">
            <v/>
          </cell>
          <cell r="R4">
            <v>45762</v>
          </cell>
          <cell r="S4">
            <v>45761</v>
          </cell>
          <cell r="T4">
            <v>0</v>
          </cell>
          <cell r="U4" t="str">
            <v>Final Review &amp; Sign off (SME)</v>
          </cell>
          <cell r="V4">
            <v>45775</v>
          </cell>
          <cell r="W4" t="str">
            <v/>
          </cell>
          <cell r="X4" t="str">
            <v>ITC4</v>
          </cell>
          <cell r="Y4" t="str">
            <v>Incurred Cost Claim</v>
          </cell>
          <cell r="Z4" t="str">
            <v>Incurred Cost Claim (Incurred Cost Claim)</v>
          </cell>
          <cell r="AA4" t="str">
            <v/>
          </cell>
          <cell r="AB4" t="str">
            <v>ILT</v>
          </cell>
          <cell r="AC4" t="str">
            <v>Overdue</v>
          </cell>
          <cell r="AD4" t="str">
            <v>Govt. Accounting Analyst: https://app.clickup.com/t/868cjd1fz)
Govt. Accounting Mgmt: https://app.clickup.com/t/868cjd20p)
Executive Mgmt: https://app.clickup.com/t/868cjcwrb)</v>
          </cell>
          <cell r="AE4" t="str">
            <v/>
          </cell>
          <cell r="AF4" t="str">
            <v/>
          </cell>
          <cell r="AG4" t="str">
            <v>PLP</v>
          </cell>
          <cell r="AH4" t="str">
            <v>Trish Cortez, Jenn Cooke</v>
          </cell>
        </row>
        <row r="5">
          <cell r="A5" t="str">
            <v>868a2uwfq</v>
          </cell>
          <cell r="B5" t="str">
            <v>PLP Incurred Cost Claim: Completing Adjustments - OL</v>
          </cell>
          <cell r="C5" t="str">
            <v>DEVELOPMENT</v>
          </cell>
          <cell r="D5" t="str">
            <v>LOW</v>
          </cell>
          <cell r="E5" t="str">
            <v xml:space="preserve">Signoff on the outline received from Jason Lewis 2.11.25  </v>
          </cell>
          <cell r="F5">
            <v>45730</v>
          </cell>
          <cell r="G5">
            <v>45621</v>
          </cell>
          <cell r="H5">
            <v>45568.613888888889</v>
          </cell>
          <cell r="I5">
            <v>45791.438888888893</v>
          </cell>
          <cell r="J5" t="str">
            <v/>
          </cell>
          <cell r="K5" t="str">
            <v/>
          </cell>
          <cell r="L5" t="str">
            <v>868c013qx
868c015hj
868c0192n
868c01acv
868c01awa</v>
          </cell>
          <cell r="M5" t="str">
            <v>ilt, cognitus, plp</v>
          </cell>
          <cell r="N5" t="str">
            <v>Sprint 12 (6/30 - 7/25)</v>
          </cell>
          <cell r="O5" t="str">
            <v/>
          </cell>
          <cell r="P5" t="str">
            <v/>
          </cell>
          <cell r="Q5" t="str">
            <v/>
          </cell>
          <cell r="R5" t="str">
            <v/>
          </cell>
          <cell r="S5" t="str">
            <v/>
          </cell>
          <cell r="T5">
            <v>0.14285714285714285</v>
          </cell>
          <cell r="U5" t="str">
            <v>Ready for Development</v>
          </cell>
          <cell r="V5" t="str">
            <v/>
          </cell>
          <cell r="W5" t="str">
            <v/>
          </cell>
          <cell r="X5" t="str">
            <v>ITC4</v>
          </cell>
          <cell r="Y5" t="str">
            <v>Incurred Cost Claim</v>
          </cell>
          <cell r="Z5" t="str">
            <v>Incurred Cost Claim (Incurred Cost Claim)</v>
          </cell>
          <cell r="AA5" t="str">
            <v/>
          </cell>
          <cell r="AB5" t="str">
            <v>ILT</v>
          </cell>
          <cell r="AC5" t="str">
            <v>Overdue</v>
          </cell>
          <cell r="AD5" t="str">
            <v>Govt. Accounting Analyst: https://app.clickup.com/t/868cjd1fz)
Govt. Accounting Mgmt: https://app.clickup.com/t/868cjd20p)
Executive Mgmt: https://app.clickup.com/t/868cjcwrb)</v>
          </cell>
          <cell r="AE5" t="str">
            <v/>
          </cell>
          <cell r="AF5" t="str">
            <v/>
          </cell>
          <cell r="AG5" t="str">
            <v>PLP</v>
          </cell>
          <cell r="AH5" t="str">
            <v>Trish Cortez, Jenn Cooke</v>
          </cell>
        </row>
        <row r="6">
          <cell r="A6" t="str">
            <v>868a2uwfv</v>
          </cell>
          <cell r="B6" t="str">
            <v>PLP Incurred Cost Claim: Other Systems &amp; Data Collection - OL</v>
          </cell>
          <cell r="C6" t="str">
            <v>OUTLINES</v>
          </cell>
          <cell r="D6" t="str">
            <v>LOW</v>
          </cell>
          <cell r="E6" t="str">
            <v xml:space="preserve">Per Dan Huynh's feedback on 5.14.25, we can combine the Collect and Input Other Data course into this one  </v>
          </cell>
          <cell r="F6">
            <v>45801</v>
          </cell>
          <cell r="G6" t="str">
            <v/>
          </cell>
          <cell r="H6">
            <v>45568.613888888889</v>
          </cell>
          <cell r="I6">
            <v>45802.166666666672</v>
          </cell>
          <cell r="J6" t="str">
            <v/>
          </cell>
          <cell r="K6" t="str">
            <v/>
          </cell>
          <cell r="L6" t="str">
            <v/>
          </cell>
          <cell r="M6" t="str">
            <v>ilt, cognitus, plp</v>
          </cell>
          <cell r="N6" t="str">
            <v>Sprint 12 (6/30 - 7/25)</v>
          </cell>
          <cell r="O6">
            <v>45790</v>
          </cell>
          <cell r="P6" t="str">
            <v/>
          </cell>
          <cell r="Q6" t="str">
            <v/>
          </cell>
          <cell r="R6" t="str">
            <v/>
          </cell>
          <cell r="S6">
            <v>45791</v>
          </cell>
          <cell r="T6">
            <v>0</v>
          </cell>
          <cell r="U6" t="str">
            <v>Beta Revision (ISG)</v>
          </cell>
          <cell r="V6" t="str">
            <v/>
          </cell>
          <cell r="W6" t="str">
            <v/>
          </cell>
          <cell r="X6" t="str">
            <v>ITC4</v>
          </cell>
          <cell r="Y6" t="str">
            <v>Incurred Cost Claim</v>
          </cell>
          <cell r="Z6" t="str">
            <v>Incurred Cost Claim (Incurred Cost Claim)</v>
          </cell>
          <cell r="AA6" t="str">
            <v/>
          </cell>
          <cell r="AB6" t="str">
            <v>ILT</v>
          </cell>
          <cell r="AC6" t="str">
            <v>Overdue</v>
          </cell>
          <cell r="AD6" t="str">
            <v>Govt. Accounting Analyst: https://app.clickup.com/t/868cjd1fz)
Govt. Accounting Mgmt: https://app.clickup.com/t/868cjd20p)
Executive Mgmt: https://app.clickup.com/t/868cjcwrb)</v>
          </cell>
          <cell r="AE6" t="str">
            <v/>
          </cell>
          <cell r="AF6" t="str">
            <v/>
          </cell>
          <cell r="AG6" t="str">
            <v>PLP</v>
          </cell>
          <cell r="AH6" t="str">
            <v>Trish Cortez, Jenn Cooke</v>
          </cell>
        </row>
        <row r="7">
          <cell r="A7" t="str">
            <v>868a2uwuy</v>
          </cell>
          <cell r="B7" t="str">
            <v>SUS SCDS Theory &amp; Tool Use - OL</v>
          </cell>
          <cell r="C7" t="str">
            <v>PREDEVELOPMENT</v>
          </cell>
          <cell r="D7" t="str">
            <v>NORMAL</v>
          </cell>
          <cell r="E7" t="str">
            <v xml:space="preserve">Outline drafted, but some rework is required and this area is not being tested yet.   </v>
          </cell>
          <cell r="F7" t="str">
            <v/>
          </cell>
          <cell r="G7" t="str">
            <v/>
          </cell>
          <cell r="H7">
            <v>45568.613888888889</v>
          </cell>
          <cell r="I7">
            <v>45755.518055555556</v>
          </cell>
          <cell r="J7" t="str">
            <v/>
          </cell>
          <cell r="K7" t="str">
            <v/>
          </cell>
          <cell r="L7" t="str">
            <v>868a2v601
868a2vbt8
868a2v5fc
868a2v9jy
868a2v9y6
868a2v9vb
868a2v9qq
868a2v9x0
868a2vbwh
868a2v82e
868a2v8fn
868a2v9m6
868a2v8ev</v>
          </cell>
          <cell r="M7" t="str">
            <v>sus, ilt, scds</v>
          </cell>
          <cell r="N7" t="str">
            <v>Sprint 7 (5/26 - 6/20)</v>
          </cell>
          <cell r="O7">
            <v>45562</v>
          </cell>
          <cell r="P7" t="str">
            <v/>
          </cell>
          <cell r="Q7" t="str">
            <v/>
          </cell>
          <cell r="R7" t="str">
            <v/>
          </cell>
          <cell r="S7" t="str">
            <v/>
          </cell>
          <cell r="T7">
            <v>0</v>
          </cell>
          <cell r="U7" t="str">
            <v/>
          </cell>
          <cell r="V7" t="str">
            <v/>
          </cell>
          <cell r="W7" t="str">
            <v/>
          </cell>
          <cell r="X7" t="str">
            <v>ITC3</v>
          </cell>
          <cell r="Y7" t="str">
            <v>SCDS Theory &amp; Tool Use</v>
          </cell>
          <cell r="Z7" t="str">
            <v>SCDS</v>
          </cell>
          <cell r="AA7" t="str">
            <v/>
          </cell>
          <cell r="AB7" t="str">
            <v>ILT</v>
          </cell>
          <cell r="AC7" t="str">
            <v/>
          </cell>
          <cell r="AD7" t="str">
            <v>Logistics Team: https://app.clickup.com/t/868cjdet1)
Business Dev: https://app.clickup.com/t/868cjcmj4)
Program Manager (O2C): https://app.clickup.com/t/868cmcnqm)
PSI: https://app.clickup.com/t/868cje02e)</v>
          </cell>
          <cell r="AE7" t="str">
            <v/>
          </cell>
          <cell r="AF7" t="str">
            <v/>
          </cell>
          <cell r="AG7" t="str">
            <v>SUS</v>
          </cell>
          <cell r="AH7" t="str">
            <v>Brice LeBlanc, Shannon Bagent</v>
          </cell>
        </row>
        <row r="8">
          <cell r="A8" t="str">
            <v>868a2uy93</v>
          </cell>
          <cell r="B8" t="str">
            <v>SUS Obsolescence Management Using CDATS Part 3 - OL</v>
          </cell>
          <cell r="C8" t="str">
            <v>OUTLINES</v>
          </cell>
          <cell r="D8" t="str">
            <v>HIGH</v>
          </cell>
          <cell r="E8" t="str">
            <v xml:space="preserve">Outline drafted, but some rework is required and this area is not being tested yet.   </v>
          </cell>
          <cell r="F8">
            <v>45806</v>
          </cell>
          <cell r="G8">
            <v>45778</v>
          </cell>
          <cell r="H8">
            <v>45568.614583333328</v>
          </cell>
          <cell r="I8">
            <v>45796.43472222222</v>
          </cell>
          <cell r="J8" t="str">
            <v/>
          </cell>
          <cell r="K8" t="str">
            <v/>
          </cell>
          <cell r="L8" t="str">
            <v>868a2va1m
868a2v77w</v>
          </cell>
          <cell r="M8" t="str">
            <v>cdats, ilt, sus</v>
          </cell>
          <cell r="N8" t="str">
            <v>Sprint 4 (5/5 - 5/30)</v>
          </cell>
          <cell r="O8">
            <v>45782</v>
          </cell>
          <cell r="P8">
            <v>45796</v>
          </cell>
          <cell r="Q8" t="str">
            <v/>
          </cell>
          <cell r="R8" t="str">
            <v/>
          </cell>
          <cell r="S8" t="str">
            <v/>
          </cell>
          <cell r="T8">
            <v>0</v>
          </cell>
          <cell r="U8" t="str">
            <v>Alpha Review (SME)</v>
          </cell>
          <cell r="V8" t="str">
            <v/>
          </cell>
          <cell r="W8" t="str">
            <v/>
          </cell>
          <cell r="X8" t="str">
            <v>ITC3</v>
          </cell>
          <cell r="Y8" t="str">
            <v>Obsolescence Management Using CDATS</v>
          </cell>
          <cell r="Z8" t="str">
            <v>Obsolescence Management</v>
          </cell>
          <cell r="AA8" t="str">
            <v/>
          </cell>
          <cell r="AB8" t="str">
            <v>ILT</v>
          </cell>
          <cell r="AC8" t="str">
            <v/>
          </cell>
          <cell r="AD8" t="str">
            <v>Obsolescence Team: https://app.clickup.com/t/868cjdj8t)</v>
          </cell>
          <cell r="AE8" t="str">
            <v/>
          </cell>
          <cell r="AF8" t="str">
            <v/>
          </cell>
          <cell r="AG8" t="str">
            <v>SUS</v>
          </cell>
          <cell r="AH8" t="str">
            <v>Brice LeBlanc, Shannon Bagent</v>
          </cell>
        </row>
        <row r="9">
          <cell r="A9" t="str">
            <v>868a2uyzh</v>
          </cell>
          <cell r="B9" t="str">
            <v>SUS SCDS Introduction - OL</v>
          </cell>
          <cell r="C9" t="str">
            <v>PREDEVELOPMENT</v>
          </cell>
          <cell r="D9" t="str">
            <v>NORMAL</v>
          </cell>
          <cell r="E9" t="str">
            <v xml:space="preserve">Outline drafted, but some rework is required and this area is not being tested yet.   </v>
          </cell>
          <cell r="F9" t="str">
            <v/>
          </cell>
          <cell r="G9" t="str">
            <v/>
          </cell>
          <cell r="H9">
            <v>45568.615277777775</v>
          </cell>
          <cell r="I9">
            <v>45755.518055555556</v>
          </cell>
          <cell r="J9" t="str">
            <v/>
          </cell>
          <cell r="K9" t="str">
            <v/>
          </cell>
          <cell r="L9" t="str">
            <v/>
          </cell>
          <cell r="M9" t="str">
            <v>sus, wbt, scds</v>
          </cell>
          <cell r="N9" t="str">
            <v>Sprint 7 (5/26 - 6/20)</v>
          </cell>
          <cell r="O9">
            <v>45562</v>
          </cell>
          <cell r="P9" t="str">
            <v/>
          </cell>
          <cell r="Q9" t="str">
            <v/>
          </cell>
          <cell r="R9" t="str">
            <v/>
          </cell>
          <cell r="S9" t="str">
            <v/>
          </cell>
          <cell r="T9">
            <v>0</v>
          </cell>
          <cell r="U9" t="str">
            <v/>
          </cell>
          <cell r="V9" t="str">
            <v/>
          </cell>
          <cell r="W9" t="str">
            <v/>
          </cell>
          <cell r="X9" t="str">
            <v>ITC3</v>
          </cell>
          <cell r="Y9" t="str">
            <v>SCDS Introduction</v>
          </cell>
          <cell r="Z9" t="str">
            <v>SCDS</v>
          </cell>
          <cell r="AA9" t="str">
            <v/>
          </cell>
          <cell r="AB9" t="str">
            <v>WBT</v>
          </cell>
          <cell r="AC9" t="str">
            <v/>
          </cell>
          <cell r="AD9" t="str">
            <v>Logistics Team: https://app.clickup.com/t/868cjdet1)
Business Dev: https://app.clickup.com/t/868cjcmj4)
Program Manager (O2C): https://app.clickup.com/t/868cmcnqm)
PSI: https://app.clickup.com/t/868cje02e)</v>
          </cell>
          <cell r="AE9" t="str">
            <v/>
          </cell>
          <cell r="AF9" t="str">
            <v/>
          </cell>
          <cell r="AG9" t="str">
            <v>SUS</v>
          </cell>
          <cell r="AH9" t="str">
            <v>Brice LeBlanc, Shannon Bagent</v>
          </cell>
        </row>
        <row r="10">
          <cell r="A10" t="str">
            <v>868a2uze7</v>
          </cell>
          <cell r="B10" t="str">
            <v>SUS Obsolescence Management Spares Impacts - OL</v>
          </cell>
          <cell r="C10" t="str">
            <v>PREDEVELOPMENT</v>
          </cell>
          <cell r="D10" t="str">
            <v>HIGH</v>
          </cell>
          <cell r="E10" t="str">
            <v xml:space="preserve">Outline drafted, but some rework is required and this area is not being tested yet.   </v>
          </cell>
          <cell r="F10" t="str">
            <v/>
          </cell>
          <cell r="G10" t="str">
            <v/>
          </cell>
          <cell r="H10">
            <v>45568.615972222222</v>
          </cell>
          <cell r="I10">
            <v>45755.518055555556</v>
          </cell>
          <cell r="J10" t="str">
            <v/>
          </cell>
          <cell r="K10" t="str">
            <v/>
          </cell>
          <cell r="L10" t="str">
            <v>868a2v7h9</v>
          </cell>
          <cell r="M10" t="str">
            <v>cdats, wbt, sus</v>
          </cell>
          <cell r="N10" t="str">
            <v>Sprint 7 (5/26 - 6/20)</v>
          </cell>
          <cell r="O10">
            <v>45562</v>
          </cell>
          <cell r="P10" t="str">
            <v/>
          </cell>
          <cell r="Q10" t="str">
            <v/>
          </cell>
          <cell r="R10" t="str">
            <v/>
          </cell>
          <cell r="S10" t="str">
            <v/>
          </cell>
          <cell r="T10">
            <v>0</v>
          </cell>
          <cell r="U10" t="str">
            <v/>
          </cell>
          <cell r="V10" t="str">
            <v/>
          </cell>
          <cell r="W10" t="str">
            <v/>
          </cell>
          <cell r="X10" t="str">
            <v>ITC3</v>
          </cell>
          <cell r="Y10" t="str">
            <v>Obsolescence Management Spares Impacts</v>
          </cell>
          <cell r="Z10" t="str">
            <v>Obsolescence Management</v>
          </cell>
          <cell r="AA10" t="str">
            <v/>
          </cell>
          <cell r="AB10" t="str">
            <v>WBT</v>
          </cell>
          <cell r="AC10" t="str">
            <v/>
          </cell>
          <cell r="AD10" t="str">
            <v>Obsolescence Team: https://app.clickup.com/t/868cjdj8t)</v>
          </cell>
          <cell r="AE10" t="str">
            <v/>
          </cell>
          <cell r="AF10" t="str">
            <v/>
          </cell>
          <cell r="AG10" t="str">
            <v>SUS</v>
          </cell>
          <cell r="AH10" t="str">
            <v>Brice LeBlanc, Shannon Bagent</v>
          </cell>
        </row>
        <row r="11">
          <cell r="A11" t="str">
            <v>868a2uzkq</v>
          </cell>
          <cell r="B11" t="str">
            <v>SUS Obsolescence Management Using CDATS Part 1 - OL</v>
          </cell>
          <cell r="C11" t="str">
            <v>OUTLINES</v>
          </cell>
          <cell r="D11" t="str">
            <v>HIGH</v>
          </cell>
          <cell r="E11" t="str">
            <v xml:space="preserve">Outline drafted, but some rework is required and this area is not being tested yet.   </v>
          </cell>
          <cell r="F11">
            <v>45806</v>
          </cell>
          <cell r="G11">
            <v>45778</v>
          </cell>
          <cell r="H11">
            <v>45568.615972222222</v>
          </cell>
          <cell r="I11">
            <v>45796.43472222222</v>
          </cell>
          <cell r="J11" t="str">
            <v/>
          </cell>
          <cell r="K11" t="str">
            <v/>
          </cell>
          <cell r="L11" t="str">
            <v>868a2v63w
868a2v8bv
868a2v5t7
868a38mxv</v>
          </cell>
          <cell r="M11" t="str">
            <v>cdats, ilt, sus</v>
          </cell>
          <cell r="N11" t="str">
            <v>Sprint 4 (5/5 - 5/30)</v>
          </cell>
          <cell r="O11">
            <v>45782</v>
          </cell>
          <cell r="P11">
            <v>45796</v>
          </cell>
          <cell r="Q11" t="str">
            <v/>
          </cell>
          <cell r="R11" t="str">
            <v/>
          </cell>
          <cell r="S11" t="str">
            <v/>
          </cell>
          <cell r="T11">
            <v>0</v>
          </cell>
          <cell r="U11" t="str">
            <v>Alpha Review (SME)</v>
          </cell>
          <cell r="V11" t="str">
            <v/>
          </cell>
          <cell r="W11" t="str">
            <v/>
          </cell>
          <cell r="X11" t="str">
            <v>ITC3</v>
          </cell>
          <cell r="Y11" t="str">
            <v>Obsolescence Management Using CDATS</v>
          </cell>
          <cell r="Z11" t="str">
            <v>Obsolescence Management</v>
          </cell>
          <cell r="AA11" t="str">
            <v/>
          </cell>
          <cell r="AB11" t="str">
            <v>ILT</v>
          </cell>
          <cell r="AC11" t="str">
            <v/>
          </cell>
          <cell r="AD11" t="str">
            <v>Obsolescence Team: https://app.clickup.com/t/868cjdj8t)</v>
          </cell>
          <cell r="AE11" t="str">
            <v/>
          </cell>
          <cell r="AF11" t="str">
            <v/>
          </cell>
          <cell r="AG11" t="str">
            <v>SUS</v>
          </cell>
          <cell r="AH11" t="str">
            <v>Brice LeBlanc, Shannon Bagent</v>
          </cell>
        </row>
        <row r="12">
          <cell r="A12" t="str">
            <v>868a2uztk</v>
          </cell>
          <cell r="B12" t="str">
            <v>SUS Obsolescence Management Tech Refresh Plans/Roadmapping - OL</v>
          </cell>
          <cell r="C12" t="str">
            <v>PREDEVELOPMENT</v>
          </cell>
          <cell r="D12" t="str">
            <v>HIGH</v>
          </cell>
          <cell r="E12" t="str">
            <v/>
          </cell>
          <cell r="F12" t="str">
            <v/>
          </cell>
          <cell r="G12" t="str">
            <v/>
          </cell>
          <cell r="H12">
            <v>45568.615972222222</v>
          </cell>
          <cell r="I12">
            <v>45755.518055555556</v>
          </cell>
          <cell r="J12" t="str">
            <v/>
          </cell>
          <cell r="K12" t="str">
            <v/>
          </cell>
          <cell r="L12" t="str">
            <v>868a2vb0m</v>
          </cell>
          <cell r="M12" t="str">
            <v>sus, wbt, cdats</v>
          </cell>
          <cell r="N12" t="str">
            <v>Sprint 7 (5/26 - 6/20)</v>
          </cell>
          <cell r="O12">
            <v>45562</v>
          </cell>
          <cell r="P12" t="str">
            <v/>
          </cell>
          <cell r="Q12" t="str">
            <v/>
          </cell>
          <cell r="R12" t="str">
            <v/>
          </cell>
          <cell r="S12" t="str">
            <v/>
          </cell>
          <cell r="T12">
            <v>0</v>
          </cell>
          <cell r="U12" t="str">
            <v/>
          </cell>
          <cell r="V12" t="str">
            <v/>
          </cell>
          <cell r="W12" t="str">
            <v/>
          </cell>
          <cell r="X12" t="str">
            <v>ITC3</v>
          </cell>
          <cell r="Y12" t="str">
            <v>Obsolescence Management Tech Refresh Plans/Roadmapping</v>
          </cell>
          <cell r="Z12" t="str">
            <v>Obsolescence Management</v>
          </cell>
          <cell r="AA12" t="str">
            <v/>
          </cell>
          <cell r="AB12" t="str">
            <v>WBT</v>
          </cell>
          <cell r="AC12" t="str">
            <v/>
          </cell>
          <cell r="AD12" t="str">
            <v>Obsolescence Team: https://app.clickup.com/t/868cjdj8t)</v>
          </cell>
          <cell r="AE12" t="str">
            <v/>
          </cell>
          <cell r="AF12" t="str">
            <v/>
          </cell>
          <cell r="AG12" t="str">
            <v>SUS</v>
          </cell>
          <cell r="AH12" t="str">
            <v>Brice LeBlanc, Shannon Bagent</v>
          </cell>
        </row>
        <row r="13">
          <cell r="A13" t="str">
            <v>868a2v25w</v>
          </cell>
          <cell r="B13" t="str">
            <v>SUS Obsolescence Management Using CDATS Part 2 - OL</v>
          </cell>
          <cell r="C13" t="str">
            <v>OUTLINES</v>
          </cell>
          <cell r="D13" t="str">
            <v>HIGH</v>
          </cell>
          <cell r="E13" t="str">
            <v xml:space="preserve">Outline drafted, but some rework is required and this area is not being tested yet.   </v>
          </cell>
          <cell r="F13">
            <v>45806</v>
          </cell>
          <cell r="G13">
            <v>45778</v>
          </cell>
          <cell r="H13">
            <v>45568.618055555555</v>
          </cell>
          <cell r="I13">
            <v>45796.43472222222</v>
          </cell>
          <cell r="J13" t="str">
            <v/>
          </cell>
          <cell r="K13" t="str">
            <v/>
          </cell>
          <cell r="L13" t="str">
            <v>868a2vbr6
868a2vc2x
868a2v5qp</v>
          </cell>
          <cell r="M13" t="str">
            <v>cdats, ilt, sus</v>
          </cell>
          <cell r="N13" t="str">
            <v>Sprint 4 (5/5 - 5/30)</v>
          </cell>
          <cell r="O13">
            <v>45782</v>
          </cell>
          <cell r="P13">
            <v>45796</v>
          </cell>
          <cell r="Q13" t="str">
            <v/>
          </cell>
          <cell r="R13" t="str">
            <v/>
          </cell>
          <cell r="S13" t="str">
            <v/>
          </cell>
          <cell r="T13">
            <v>0</v>
          </cell>
          <cell r="U13" t="str">
            <v>Alpha Review (SME)</v>
          </cell>
          <cell r="V13" t="str">
            <v/>
          </cell>
          <cell r="W13" t="str">
            <v/>
          </cell>
          <cell r="X13" t="str">
            <v>ITC3</v>
          </cell>
          <cell r="Y13" t="str">
            <v>Obsolescence Management Using CDATS</v>
          </cell>
          <cell r="Z13" t="str">
            <v>Obsolescence Management</v>
          </cell>
          <cell r="AA13" t="str">
            <v/>
          </cell>
          <cell r="AB13" t="str">
            <v>ILT</v>
          </cell>
          <cell r="AC13" t="str">
            <v/>
          </cell>
          <cell r="AD13" t="str">
            <v>Obsolescence Team: https://app.clickup.com/t/868cjdj8t)</v>
          </cell>
          <cell r="AE13" t="str">
            <v/>
          </cell>
          <cell r="AF13" t="str">
            <v/>
          </cell>
          <cell r="AG13" t="str">
            <v>SUS</v>
          </cell>
          <cell r="AH13" t="str">
            <v>Brice LeBlanc, Shannon Bagent</v>
          </cell>
        </row>
        <row r="14">
          <cell r="A14" t="str">
            <v>868a2v5gf</v>
          </cell>
          <cell r="B14" t="str">
            <v>PTP Accounts Payable: Verify Credit Memo - OL</v>
          </cell>
          <cell r="C14" t="str">
            <v>PREDEVELOPMENT</v>
          </cell>
          <cell r="D14" t="str">
            <v>NORMAL</v>
          </cell>
          <cell r="E14" t="str">
            <v/>
          </cell>
          <cell r="F14">
            <v>45863</v>
          </cell>
          <cell r="G14" t="str">
            <v/>
          </cell>
          <cell r="H14">
            <v>45568.620833333334</v>
          </cell>
          <cell r="I14">
            <v>45779.556944444441</v>
          </cell>
          <cell r="J14" t="str">
            <v/>
          </cell>
          <cell r="K14" t="str">
            <v/>
          </cell>
          <cell r="L14" t="str">
            <v/>
          </cell>
          <cell r="M14" t="str">
            <v>ptp, ot vim, wbt</v>
          </cell>
          <cell r="N14" t="str">
            <v>Sprint 7 (5/26 - 6/20)</v>
          </cell>
          <cell r="O14" t="str">
            <v/>
          </cell>
          <cell r="P14" t="str">
            <v/>
          </cell>
          <cell r="Q14" t="str">
            <v/>
          </cell>
          <cell r="R14" t="str">
            <v/>
          </cell>
          <cell r="S14" t="str">
            <v/>
          </cell>
          <cell r="T14">
            <v>0</v>
          </cell>
          <cell r="U14" t="str">
            <v/>
          </cell>
          <cell r="V14" t="str">
            <v/>
          </cell>
          <cell r="W14" t="str">
            <v/>
          </cell>
          <cell r="X14" t="str">
            <v>ITC3B</v>
          </cell>
          <cell r="Y14" t="str">
            <v>Accounts Payable</v>
          </cell>
          <cell r="Z14" t="str">
            <v>Invoice &amp; Credit Processing</v>
          </cell>
          <cell r="AA14" t="b">
            <v>1</v>
          </cell>
          <cell r="AB14" t="str">
            <v>WBT</v>
          </cell>
          <cell r="AC14" t="str">
            <v/>
          </cell>
          <cell r="AD14" t="str">
            <v>AP Internal Auditor: https://app.clickup.com/t/868cjcb6b)
Sourcing A/P Analyst: https://app.clickup.com/t/868cjb24u)
AP Specialist: https://app.clickup.com/t/868cjccxg)
Shared Services-A/P Invoice Processor: https://app.clickup.com/t/868cje53v)</v>
          </cell>
          <cell r="AE14">
            <v>45779</v>
          </cell>
          <cell r="AF14" t="str">
            <v/>
          </cell>
          <cell r="AG14" t="str">
            <v>PTP</v>
          </cell>
          <cell r="AH14" t="str">
            <v>Jenn Cooke, Shannon Bagent</v>
          </cell>
        </row>
        <row r="15">
          <cell r="A15" t="str">
            <v>868a2v62b</v>
          </cell>
          <cell r="B15" t="str">
            <v>PTP MCE: MCE Pricing &amp; Costing Reporting</v>
          </cell>
          <cell r="C15" t="str">
            <v>PREDEVELOPMENT</v>
          </cell>
          <cell r="D15" t="str">
            <v>NORMAL</v>
          </cell>
          <cell r="E15" t="str">
            <v/>
          </cell>
          <cell r="F15">
            <v>45863</v>
          </cell>
          <cell r="G15" t="str">
            <v/>
          </cell>
          <cell r="H15">
            <v>45568.621527777781</v>
          </cell>
          <cell r="I15">
            <v>45763.731944444444</v>
          </cell>
          <cell r="J15" t="str">
            <v/>
          </cell>
          <cell r="K15" t="str">
            <v/>
          </cell>
          <cell r="L15" t="str">
            <v>868c1n8wb</v>
          </cell>
          <cell r="M15" t="str">
            <v>ptp, wbt</v>
          </cell>
          <cell r="N15" t="str">
            <v>Sprint 9 (6/9 - 7/4)</v>
          </cell>
          <cell r="O15" t="str">
            <v/>
          </cell>
          <cell r="P15" t="str">
            <v/>
          </cell>
          <cell r="Q15" t="str">
            <v/>
          </cell>
          <cell r="R15" t="str">
            <v/>
          </cell>
          <cell r="S15" t="str">
            <v/>
          </cell>
          <cell r="T15">
            <v>0</v>
          </cell>
          <cell r="U15" t="str">
            <v/>
          </cell>
          <cell r="V15" t="str">
            <v/>
          </cell>
          <cell r="W15" t="str">
            <v/>
          </cell>
          <cell r="X15" t="str">
            <v>ITC3</v>
          </cell>
          <cell r="Y15" t="str">
            <v>MCE</v>
          </cell>
          <cell r="Z15" t="str">
            <v>MCE Lifecycle Management &amp; Reporting</v>
          </cell>
          <cell r="AA15" t="str">
            <v/>
          </cell>
          <cell r="AB15" t="str">
            <v>WBT</v>
          </cell>
          <cell r="AC15" t="str">
            <v/>
          </cell>
          <cell r="AD15" t="str">
            <v>MCE Manager: https://app.clickup.com/t/868cjdhe0)
MCE Specialist: https://app.clickup.com/t/868cjdhgy)</v>
          </cell>
          <cell r="AE15" t="str">
            <v/>
          </cell>
          <cell r="AF15" t="str">
            <v/>
          </cell>
          <cell r="AG15" t="str">
            <v>PTP</v>
          </cell>
          <cell r="AH15" t="str">
            <v>Jenn Cooke, Shannon Bagent</v>
          </cell>
        </row>
        <row r="16">
          <cell r="A16" t="str">
            <v>868a2v630</v>
          </cell>
          <cell r="B16" t="str">
            <v>PTP A/P &amp; Supply Chain: Expense Report Posting &amp; Errors - OL</v>
          </cell>
          <cell r="C16" t="str">
            <v>PAUSED</v>
          </cell>
          <cell r="D16" t="str">
            <v>URGENT</v>
          </cell>
          <cell r="E16" t="str">
            <v xml:space="preserve">Paused for process rewrites  </v>
          </cell>
          <cell r="F16">
            <v>45863</v>
          </cell>
          <cell r="G16" t="str">
            <v/>
          </cell>
          <cell r="H16">
            <v>45568.621527777781</v>
          </cell>
          <cell r="I16">
            <v>45800.538888888885</v>
          </cell>
          <cell r="J16" t="str">
            <v/>
          </cell>
          <cell r="K16" t="str">
            <v/>
          </cell>
          <cell r="L16" t="str">
            <v>868dwbnug</v>
          </cell>
          <cell r="M16" t="str">
            <v>ilt, sap concur, ptp</v>
          </cell>
          <cell r="N16" t="str">
            <v/>
          </cell>
          <cell r="O16" t="str">
            <v/>
          </cell>
          <cell r="P16" t="str">
            <v/>
          </cell>
          <cell r="Q16" t="str">
            <v/>
          </cell>
          <cell r="R16" t="str">
            <v/>
          </cell>
          <cell r="S16" t="str">
            <v/>
          </cell>
          <cell r="T16">
            <v>0</v>
          </cell>
          <cell r="U16" t="str">
            <v xml:space="preserve">Paused </v>
          </cell>
          <cell r="V16" t="str">
            <v/>
          </cell>
          <cell r="W16" t="str">
            <v/>
          </cell>
          <cell r="X16" t="str">
            <v>ITC3</v>
          </cell>
          <cell r="Y16" t="str">
            <v>Supply Chain</v>
          </cell>
          <cell r="Z16" t="str">
            <v>P-Cards, Meeting Card, Fleet Card</v>
          </cell>
          <cell r="AA16" t="b">
            <v>1</v>
          </cell>
          <cell r="AB16" t="str">
            <v>ILT</v>
          </cell>
          <cell r="AC16" t="str">
            <v/>
          </cell>
          <cell r="AD16" t="str">
            <v>Manager Approver (P-Card): https://app.clickup.com/t/868cjdf49)
P-Card Admin: https://app.clickup.com/t/868cjdn0h)
P-Card Holder: https://app.clickup.com/t/868cjdnun)</v>
          </cell>
          <cell r="AE16">
            <v>45790</v>
          </cell>
          <cell r="AF16" t="str">
            <v/>
          </cell>
          <cell r="AG16" t="str">
            <v>PTP</v>
          </cell>
          <cell r="AH16" t="str">
            <v>Jenn Cooke, Shannon Bagent</v>
          </cell>
        </row>
        <row r="17">
          <cell r="A17" t="str">
            <v>868a2v63n</v>
          </cell>
          <cell r="B17" t="str">
            <v>PTP A/P &amp; Supply Chain: Expense Report Analytics (Concur Reports) - OL</v>
          </cell>
          <cell r="C17" t="str">
            <v>PAUSED</v>
          </cell>
          <cell r="D17" t="str">
            <v>URGENT</v>
          </cell>
          <cell r="E17" t="str">
            <v xml:space="preserve">Paused for process rewrites  </v>
          </cell>
          <cell r="F17">
            <v>45863</v>
          </cell>
          <cell r="G17" t="str">
            <v/>
          </cell>
          <cell r="H17">
            <v>45568.621527777781</v>
          </cell>
          <cell r="I17">
            <v>45800.538888888885</v>
          </cell>
          <cell r="J17" t="str">
            <v/>
          </cell>
          <cell r="K17" t="str">
            <v/>
          </cell>
          <cell r="L17" t="str">
            <v/>
          </cell>
          <cell r="M17" t="str">
            <v>ilt, sap concur, ptp</v>
          </cell>
          <cell r="N17" t="str">
            <v/>
          </cell>
          <cell r="O17" t="str">
            <v/>
          </cell>
          <cell r="P17" t="str">
            <v/>
          </cell>
          <cell r="Q17" t="str">
            <v/>
          </cell>
          <cell r="R17" t="str">
            <v/>
          </cell>
          <cell r="S17" t="str">
            <v/>
          </cell>
          <cell r="T17">
            <v>0</v>
          </cell>
          <cell r="U17" t="str">
            <v xml:space="preserve">Paused </v>
          </cell>
          <cell r="V17" t="str">
            <v/>
          </cell>
          <cell r="W17" t="str">
            <v/>
          </cell>
          <cell r="X17" t="str">
            <v>ITC3</v>
          </cell>
          <cell r="Y17" t="str">
            <v>Supply Chain</v>
          </cell>
          <cell r="Z17" t="str">
            <v>P-Cards, Meeting Card, Fleet Card</v>
          </cell>
          <cell r="AA17" t="b">
            <v>1</v>
          </cell>
          <cell r="AB17" t="str">
            <v>ILT</v>
          </cell>
          <cell r="AC17" t="str">
            <v/>
          </cell>
          <cell r="AD17" t="str">
            <v>Manager Approver (P-Card): https://app.clickup.com/t/868cjdf49)
P-Card Admin: https://app.clickup.com/t/868cjdn0h)
P-Card Holder: https://app.clickup.com/t/868cjdnun)
RTR Tax Analyst: https://app.clickup.com/t/868cje3k6)</v>
          </cell>
          <cell r="AE17">
            <v>45790</v>
          </cell>
          <cell r="AF17" t="str">
            <v/>
          </cell>
          <cell r="AG17" t="str">
            <v>PTP</v>
          </cell>
          <cell r="AH17" t="str">
            <v>Jenn Cooke, Shannon Bagent</v>
          </cell>
        </row>
        <row r="18">
          <cell r="A18" t="str">
            <v>868a2v66p</v>
          </cell>
          <cell r="B18" t="str">
            <v>SUS IPASS Trace: Search for Part or End Item Maintenance History – OL</v>
          </cell>
          <cell r="C18" t="str">
            <v>DEVELOPMENT</v>
          </cell>
          <cell r="D18" t="str">
            <v>NORMAL</v>
          </cell>
          <cell r="E18" t="str">
            <v xml:space="preserve">Revised outline complete.  @Brice LeBlanc  Course shell started to ensure a quick turn around for development.  </v>
          </cell>
          <cell r="F18">
            <v>45808</v>
          </cell>
          <cell r="G18">
            <v>45784</v>
          </cell>
          <cell r="H18">
            <v>45568.621527777781</v>
          </cell>
          <cell r="I18">
            <v>45804.466666666667</v>
          </cell>
          <cell r="J18" t="str">
            <v/>
          </cell>
          <cell r="K18" t="str">
            <v/>
          </cell>
          <cell r="L18" t="str">
            <v>868a2v6ux</v>
          </cell>
          <cell r="M18" t="str">
            <v>wbt, sus, ipass</v>
          </cell>
          <cell r="N18" t="str">
            <v>Sprint 4 (5/5 - 5/30)</v>
          </cell>
          <cell r="O18" t="str">
            <v/>
          </cell>
          <cell r="P18" t="str">
            <v/>
          </cell>
          <cell r="Q18" t="str">
            <v/>
          </cell>
          <cell r="R18" t="str">
            <v/>
          </cell>
          <cell r="S18" t="str">
            <v/>
          </cell>
          <cell r="T18">
            <v>0</v>
          </cell>
          <cell r="U18" t="str">
            <v>Beta Review (SME)</v>
          </cell>
          <cell r="V18" t="str">
            <v/>
          </cell>
          <cell r="W18" t="str">
            <v/>
          </cell>
          <cell r="X18" t="str">
            <v>ITC3</v>
          </cell>
          <cell r="Y18" t="str">
            <v>IPASS Trace</v>
          </cell>
          <cell r="Z18" t="str">
            <v>IPASS</v>
          </cell>
          <cell r="AA18" t="str">
            <v/>
          </cell>
          <cell r="AB18" t="str">
            <v>WBT</v>
          </cell>
          <cell r="AC18" t="str">
            <v/>
          </cell>
          <cell r="AD18" t="str">
            <v>Sustainment Analytics Team: https://app.clickup.com/t/868cje7rm)
Logistics Engineer: https://app.clickup.com/t/868cjdepj)
Reliability &amp; Maintainability Team: https://app.clickup.com/t/868cje21e)
Field Tech: https://app.clickup.com/t/868cjcxfb)
Field Service Engineer (Maintenance Team): https://app.clickup.com/t/868cjcxd3)</v>
          </cell>
          <cell r="AE18" t="str">
            <v/>
          </cell>
          <cell r="AF18" t="str">
            <v/>
          </cell>
          <cell r="AG18" t="str">
            <v>SUS</v>
          </cell>
          <cell r="AH18" t="str">
            <v>Brice LeBlanc</v>
          </cell>
        </row>
        <row r="19">
          <cell r="A19" t="str">
            <v>868a2v67p</v>
          </cell>
          <cell r="B19" t="str">
            <v>PTP Supply Chain: Purchase Order Monitoring - OL</v>
          </cell>
          <cell r="C19" t="str">
            <v>PREDEVELOPMENT</v>
          </cell>
          <cell r="D19" t="str">
            <v>URGENT</v>
          </cell>
          <cell r="E19" t="str">
            <v/>
          </cell>
          <cell r="F19" t="str">
            <v/>
          </cell>
          <cell r="G19" t="str">
            <v/>
          </cell>
          <cell r="H19">
            <v>45568.621527777781</v>
          </cell>
          <cell r="I19">
            <v>45775.445833333331</v>
          </cell>
          <cell r="J19" t="str">
            <v/>
          </cell>
          <cell r="K19" t="str">
            <v/>
          </cell>
          <cell r="L19" t="str">
            <v>868c05052
868c051gq
868c052bp
868c0532w
868c053k3
868c05404
868c054mr
868c0553q
868c055e4</v>
          </cell>
          <cell r="M19" t="str">
            <v>ilt, ptp</v>
          </cell>
          <cell r="N19" t="str">
            <v>Sprint 14 (7/14 - 8/8)</v>
          </cell>
          <cell r="O19" t="str">
            <v/>
          </cell>
          <cell r="P19" t="str">
            <v/>
          </cell>
          <cell r="Q19" t="str">
            <v/>
          </cell>
          <cell r="R19" t="str">
            <v/>
          </cell>
          <cell r="S19" t="str">
            <v/>
          </cell>
          <cell r="T19">
            <v>0</v>
          </cell>
          <cell r="U19" t="str">
            <v/>
          </cell>
          <cell r="V19" t="str">
            <v/>
          </cell>
          <cell r="W19" t="str">
            <v/>
          </cell>
          <cell r="X19" t="str">
            <v>ITC4</v>
          </cell>
          <cell r="Y19" t="str">
            <v>Supply Chain</v>
          </cell>
          <cell r="Z19" t="str">
            <v>PO Generation, Approval &amp; Release Strategy</v>
          </cell>
          <cell r="AA19" t="str">
            <v/>
          </cell>
          <cell r="AB19" t="str">
            <v>ILT</v>
          </cell>
          <cell r="AC19" t="str">
            <v/>
          </cell>
          <cell r="AD19" t="str">
            <v>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
GSC / Procurement Manager: https://app.clickup.com/t/868cjd505)</v>
          </cell>
          <cell r="AE19" t="str">
            <v/>
          </cell>
          <cell r="AF19" t="str">
            <v/>
          </cell>
          <cell r="AG19" t="str">
            <v>PTP</v>
          </cell>
          <cell r="AH19" t="str">
            <v>Jenn Cooke, Shannon Bagent</v>
          </cell>
        </row>
        <row r="20">
          <cell r="A20" t="str">
            <v>868a2v68z</v>
          </cell>
          <cell r="B20" t="str">
            <v>PTP A/P &amp; Supply Chain: P-Card Statement Invoice Reconciliation - OL</v>
          </cell>
          <cell r="C20" t="str">
            <v>PAUSED</v>
          </cell>
          <cell r="D20" t="str">
            <v>URGENT</v>
          </cell>
          <cell r="E20" t="str">
            <v xml:space="preserve">Paused for process rewrites  </v>
          </cell>
          <cell r="F20">
            <v>45863</v>
          </cell>
          <cell r="G20" t="str">
            <v/>
          </cell>
          <cell r="H20">
            <v>45568.621527777781</v>
          </cell>
          <cell r="I20">
            <v>45800.538194444445</v>
          </cell>
          <cell r="J20" t="str">
            <v/>
          </cell>
          <cell r="K20" t="str">
            <v/>
          </cell>
          <cell r="L20" t="str">
            <v>868a3c359</v>
          </cell>
          <cell r="M20" t="str">
            <v>ilt, sap concur, ptp</v>
          </cell>
          <cell r="N20" t="str">
            <v/>
          </cell>
          <cell r="O20" t="str">
            <v/>
          </cell>
          <cell r="P20" t="str">
            <v/>
          </cell>
          <cell r="Q20" t="str">
            <v/>
          </cell>
          <cell r="R20" t="str">
            <v/>
          </cell>
          <cell r="S20" t="str">
            <v/>
          </cell>
          <cell r="T20">
            <v>0</v>
          </cell>
          <cell r="U20" t="str">
            <v xml:space="preserve">Paused </v>
          </cell>
          <cell r="V20" t="str">
            <v/>
          </cell>
          <cell r="W20" t="str">
            <v/>
          </cell>
          <cell r="X20" t="str">
            <v>ITC3</v>
          </cell>
          <cell r="Y20" t="str">
            <v>Supply Chain</v>
          </cell>
          <cell r="Z20" t="str">
            <v>P-Cards, Meeting Card, Fleet Card</v>
          </cell>
          <cell r="AA20" t="str">
            <v/>
          </cell>
          <cell r="AB20" t="str">
            <v>ILT</v>
          </cell>
          <cell r="AC20" t="str">
            <v/>
          </cell>
          <cell r="AD20" t="str">
            <v>Manager Approver (P-Card): https://app.clickup.com/t/868cjdf49)
P-Card Admin: https://app.clickup.com/t/868cjdn0h)
P-Card Holder: https://app.clickup.com/t/868cjdnun)</v>
          </cell>
          <cell r="AE20" t="str">
            <v/>
          </cell>
          <cell r="AF20" t="str">
            <v/>
          </cell>
          <cell r="AG20" t="str">
            <v>PTP</v>
          </cell>
          <cell r="AH20" t="str">
            <v>Jenn Cooke, Shannon Bagent</v>
          </cell>
        </row>
        <row r="21">
          <cell r="A21" t="str">
            <v>868a2v69w</v>
          </cell>
          <cell r="B21" t="str">
            <v>PTS Prod Ops: Production Picking - SB</v>
          </cell>
          <cell r="C21" t="str">
            <v>PREDEVELOPMENT</v>
          </cell>
          <cell r="D21" t="str">
            <v>LOW</v>
          </cell>
          <cell r="E21" t="str">
            <v/>
          </cell>
          <cell r="F21">
            <v>45863</v>
          </cell>
          <cell r="G21" t="str">
            <v/>
          </cell>
          <cell r="H21">
            <v>45568.621527777781</v>
          </cell>
          <cell r="I21">
            <v>45749.5</v>
          </cell>
          <cell r="J21" t="str">
            <v/>
          </cell>
          <cell r="K21" t="str">
            <v/>
          </cell>
          <cell r="L21" t="str">
            <v/>
          </cell>
          <cell r="M21" t="str">
            <v>sen, p2s</v>
          </cell>
          <cell r="N21" t="str">
            <v>Sprint 6 (5/19 - 6/13)</v>
          </cell>
          <cell r="O21" t="str">
            <v/>
          </cell>
          <cell r="P21" t="str">
            <v/>
          </cell>
          <cell r="Q21" t="str">
            <v/>
          </cell>
          <cell r="R21" t="str">
            <v/>
          </cell>
          <cell r="S21" t="str">
            <v/>
          </cell>
          <cell r="T21">
            <v>0</v>
          </cell>
          <cell r="U21" t="str">
            <v/>
          </cell>
          <cell r="V21" t="str">
            <v/>
          </cell>
          <cell r="W21" t="str">
            <v/>
          </cell>
          <cell r="X21" t="str">
            <v>ITC3</v>
          </cell>
          <cell r="Y21" t="str">
            <v>Prod Ops</v>
          </cell>
          <cell r="Z21" t="str">
            <v>Production Picking</v>
          </cell>
          <cell r="AA21" t="str">
            <v/>
          </cell>
          <cell r="AB21" t="str">
            <v>SEN</v>
          </cell>
          <cell r="AC21" t="str">
            <v/>
          </cell>
          <cell r="AD21" t="str">
            <v>Warehouse Clerk (PTS: https://app.clickup.com/t/868cmetu0)
Warehouse Supervisor: https://app.clickup.com/t/868cjed8e)
Inventory Analyst: https://app.clickup.com/t/868cjdcbw)
Inventory Control: https://app.clickup.com/t/868cjdcrb)
Inventory Manager: https://app.clickup.com/t/868cjdczc)</v>
          </cell>
          <cell r="AE21" t="str">
            <v/>
          </cell>
          <cell r="AF21" t="str">
            <v/>
          </cell>
          <cell r="AG21" t="str">
            <v>PTS</v>
          </cell>
          <cell r="AH21" t="str">
            <v>Shannon Bagent, Eugene Deloatch</v>
          </cell>
        </row>
        <row r="22">
          <cell r="A22" t="str">
            <v>868a2v6bk</v>
          </cell>
          <cell r="B22" t="str">
            <v>PTP Supply Chain: PO Edit Checks - OL</v>
          </cell>
          <cell r="C22" t="str">
            <v>PREDEVELOPMENT</v>
          </cell>
          <cell r="D22" t="str">
            <v>URGENT</v>
          </cell>
          <cell r="E22" t="str">
            <v/>
          </cell>
          <cell r="F22" t="str">
            <v/>
          </cell>
          <cell r="G22" t="str">
            <v/>
          </cell>
          <cell r="H22">
            <v>45568.621527777781</v>
          </cell>
          <cell r="I22">
            <v>45782.724999999999</v>
          </cell>
          <cell r="J22" t="str">
            <v/>
          </cell>
          <cell r="K22" t="str">
            <v/>
          </cell>
          <cell r="L22" t="str">
            <v>868dp11wr
868dpxqem
868dpxqp4
868dpxqzy
868dpxrer
868dpxrtm
868dpxtgd</v>
          </cell>
          <cell r="M22" t="str">
            <v>ptp, wbt</v>
          </cell>
          <cell r="N22" t="str">
            <v>Sprint 14 (7/14 - 8/8)</v>
          </cell>
          <cell r="O22" t="str">
            <v/>
          </cell>
          <cell r="P22" t="str">
            <v/>
          </cell>
          <cell r="Q22" t="str">
            <v/>
          </cell>
          <cell r="R22" t="str">
            <v/>
          </cell>
          <cell r="S22" t="str">
            <v/>
          </cell>
          <cell r="T22">
            <v>0</v>
          </cell>
          <cell r="U22" t="str">
            <v/>
          </cell>
          <cell r="V22" t="str">
            <v/>
          </cell>
          <cell r="W22" t="str">
            <v/>
          </cell>
          <cell r="X22" t="str">
            <v>ITC4</v>
          </cell>
          <cell r="Y22" t="str">
            <v>Supply Chain</v>
          </cell>
          <cell r="Z22" t="str">
            <v>PO Generation, Approval &amp; Release Strategy</v>
          </cell>
          <cell r="AA22" t="str">
            <v/>
          </cell>
          <cell r="AB22" t="str">
            <v>WBT</v>
          </cell>
          <cell r="AC22" t="str">
            <v/>
          </cell>
          <cell r="AD22" t="str">
            <v>Quality Manager: https://app.clickup.com/t/868cje0ux)
Receiving Specialist (PTP): https://app.clickup.com/t/868cme0bd)
Shipping / Transportation Planner: https://app.clickup.com/t/868cje5e4)
Supplier: https://app.clickup.com/t/868cje78b)
Expeditor: https://app.clickup.com/t/868cjcx3w)
Buyer: https://app.clickup.com/t/868cjcmpy)</v>
          </cell>
          <cell r="AE22" t="str">
            <v/>
          </cell>
          <cell r="AF22" t="str">
            <v/>
          </cell>
          <cell r="AG22" t="str">
            <v>PTP</v>
          </cell>
          <cell r="AH22" t="str">
            <v>Jenn Cooke, Shannon Bagent</v>
          </cell>
        </row>
        <row r="23">
          <cell r="A23" t="str">
            <v>868a2v6gq</v>
          </cell>
          <cell r="B23" t="str">
            <v>PTP A/P &amp; Supply Chain: Reconcile P-Card Purchase - Add Transactional Details - OL</v>
          </cell>
          <cell r="C23" t="str">
            <v>PAUSED</v>
          </cell>
          <cell r="D23" t="str">
            <v>URGENT</v>
          </cell>
          <cell r="E23" t="str">
            <v xml:space="preserve">Paused for process rewrites  </v>
          </cell>
          <cell r="F23">
            <v>45863</v>
          </cell>
          <cell r="G23" t="str">
            <v/>
          </cell>
          <cell r="H23">
            <v>45568.621527777781</v>
          </cell>
          <cell r="I23">
            <v>45800.535416666666</v>
          </cell>
          <cell r="J23" t="str">
            <v/>
          </cell>
          <cell r="K23" t="str">
            <v/>
          </cell>
          <cell r="L23" t="str">
            <v>868c1zjn5
868c1zjzg</v>
          </cell>
          <cell r="M23" t="str">
            <v>ilt, sap concur, ptp</v>
          </cell>
          <cell r="N23" t="str">
            <v/>
          </cell>
          <cell r="O23" t="str">
            <v/>
          </cell>
          <cell r="P23" t="str">
            <v/>
          </cell>
          <cell r="Q23" t="str">
            <v/>
          </cell>
          <cell r="R23" t="str">
            <v/>
          </cell>
          <cell r="S23" t="str">
            <v/>
          </cell>
          <cell r="T23">
            <v>0</v>
          </cell>
          <cell r="U23" t="str">
            <v xml:space="preserve">Paused </v>
          </cell>
          <cell r="V23" t="str">
            <v/>
          </cell>
          <cell r="W23" t="str">
            <v/>
          </cell>
          <cell r="X23" t="str">
            <v>ITC3</v>
          </cell>
          <cell r="Y23" t="str">
            <v>Supply Chain</v>
          </cell>
          <cell r="Z23" t="str">
            <v>P-Cards, Meeting Card, Fleet Card</v>
          </cell>
          <cell r="AA23" t="str">
            <v/>
          </cell>
          <cell r="AB23" t="str">
            <v>ILT</v>
          </cell>
          <cell r="AC23" t="str">
            <v/>
          </cell>
          <cell r="AD23" t="str">
            <v>P-Card Admin: https://app.clickup.com/t/868cjdn0h)
Manager Approver (P-Card): https://app.clickup.com/t/868cjdf49)
P-Card Holder: https://app.clickup.com/t/868cjdnun)</v>
          </cell>
          <cell r="AE23" t="str">
            <v/>
          </cell>
          <cell r="AF23" t="str">
            <v/>
          </cell>
          <cell r="AG23" t="str">
            <v>PTP</v>
          </cell>
          <cell r="AH23" t="str">
            <v>Jenn Cooke, Shannon Bagent</v>
          </cell>
        </row>
        <row r="24">
          <cell r="A24" t="str">
            <v>868a2v6ky</v>
          </cell>
          <cell r="B24" t="str">
            <v>PTP A/P &amp; Supply Chain: Expense Report Approval - OL</v>
          </cell>
          <cell r="C24" t="str">
            <v>PAUSED</v>
          </cell>
          <cell r="D24" t="str">
            <v>URGENT</v>
          </cell>
          <cell r="E24" t="str">
            <v xml:space="preserve">Paused for process rewrites  </v>
          </cell>
          <cell r="F24">
            <v>45863</v>
          </cell>
          <cell r="G24" t="str">
            <v/>
          </cell>
          <cell r="H24">
            <v>45568.621527777781</v>
          </cell>
          <cell r="I24">
            <v>45800.535416666666</v>
          </cell>
          <cell r="J24" t="str">
            <v/>
          </cell>
          <cell r="K24" t="str">
            <v/>
          </cell>
          <cell r="L24" t="str">
            <v>868c1znd1</v>
          </cell>
          <cell r="M24" t="str">
            <v>ilt, sap concur, ptp</v>
          </cell>
          <cell r="N24" t="str">
            <v/>
          </cell>
          <cell r="O24" t="str">
            <v/>
          </cell>
          <cell r="P24" t="str">
            <v/>
          </cell>
          <cell r="Q24" t="str">
            <v/>
          </cell>
          <cell r="R24" t="str">
            <v/>
          </cell>
          <cell r="S24" t="str">
            <v/>
          </cell>
          <cell r="T24">
            <v>0</v>
          </cell>
          <cell r="U24" t="str">
            <v xml:space="preserve">Paused </v>
          </cell>
          <cell r="V24" t="str">
            <v/>
          </cell>
          <cell r="W24" t="str">
            <v/>
          </cell>
          <cell r="X24" t="str">
            <v>ITC3</v>
          </cell>
          <cell r="Y24" t="str">
            <v>Supply Chain</v>
          </cell>
          <cell r="Z24" t="str">
            <v>P-Cards, Meeting Card, Fleet Card</v>
          </cell>
          <cell r="AA24" t="str">
            <v/>
          </cell>
          <cell r="AB24" t="str">
            <v>ILT</v>
          </cell>
          <cell r="AC24" t="str">
            <v/>
          </cell>
          <cell r="AD24" t="str">
            <v>Manager Approver (P-Card): https://app.clickup.com/t/868cjdf49)
P-Card Admin: https://app.clickup.com/t/868cjdn0h)
P-Card Holder: https://app.clickup.com/t/868cjdnun)</v>
          </cell>
          <cell r="AE24" t="str">
            <v/>
          </cell>
          <cell r="AF24" t="str">
            <v/>
          </cell>
          <cell r="AG24" t="str">
            <v>PTP</v>
          </cell>
          <cell r="AH24" t="str">
            <v>Jenn Cooke, Shannon Bagent</v>
          </cell>
        </row>
        <row r="25">
          <cell r="A25" t="str">
            <v>868a2v6qh</v>
          </cell>
          <cell r="B25" t="str">
            <v>PTP Supplier Quality: Create &amp; Maintain ZQUAL - OL</v>
          </cell>
          <cell r="C25" t="str">
            <v>OUTLINES</v>
          </cell>
          <cell r="D25" t="str">
            <v>URGENT</v>
          </cell>
          <cell r="E25" t="str">
            <v xml:space="preserve">Updating the name of this to Create &amp; Maintain ZQUAL, per Edward Newman's confirmation  </v>
          </cell>
          <cell r="F25">
            <v>45781</v>
          </cell>
          <cell r="G25" t="str">
            <v/>
          </cell>
          <cell r="H25">
            <v>45568.621527777781</v>
          </cell>
          <cell r="I25">
            <v>45799.604166666672</v>
          </cell>
          <cell r="J25" t="str">
            <v/>
          </cell>
          <cell r="K25" t="str">
            <v/>
          </cell>
          <cell r="L25" t="str">
            <v>868c1rcht
868a2vbct
868a2v8tw
868a2v7z8</v>
          </cell>
          <cell r="M25" t="str">
            <v>wbt, ptp</v>
          </cell>
          <cell r="N25" t="str">
            <v>Sprint 4 (5/5 - 5/30)</v>
          </cell>
          <cell r="O25" t="str">
            <v/>
          </cell>
          <cell r="P25" t="str">
            <v/>
          </cell>
          <cell r="Q25" t="b">
            <v>1</v>
          </cell>
          <cell r="R25">
            <v>45799</v>
          </cell>
          <cell r="S25">
            <v>45792</v>
          </cell>
          <cell r="T25">
            <v>0</v>
          </cell>
          <cell r="U25" t="str">
            <v>Beta Revision (ISG)</v>
          </cell>
          <cell r="V25" t="str">
            <v/>
          </cell>
          <cell r="W25" t="str">
            <v/>
          </cell>
          <cell r="X25" t="str">
            <v>ITC3</v>
          </cell>
          <cell r="Y25" t="str">
            <v>Supplier Quality</v>
          </cell>
          <cell r="Z25" t="str">
            <v>PR Material Quality Data Integration</v>
          </cell>
          <cell r="AA25" t="b">
            <v>1</v>
          </cell>
          <cell r="AB25" t="str">
            <v>WBT</v>
          </cell>
          <cell r="AC25" t="str">
            <v>Overdue</v>
          </cell>
          <cell r="AD25" t="str">
            <v>Quality Engineer (PTP): https://app.clickup.com/t/868cmdvqa)
Quality Manager: https://app.clickup.com/t/868cje0ux)</v>
          </cell>
          <cell r="AE25">
            <v>45779</v>
          </cell>
          <cell r="AF25" t="str">
            <v/>
          </cell>
          <cell r="AG25" t="str">
            <v>PTP</v>
          </cell>
          <cell r="AH25" t="str">
            <v>Jenn Cooke, Shannon Bagent</v>
          </cell>
        </row>
        <row r="26">
          <cell r="A26" t="str">
            <v>868a2v6re</v>
          </cell>
          <cell r="B26" t="str">
            <v>PTP Supplier Quality: Approval Code Creation/Maintenance &amp; Text Key Mapping</v>
          </cell>
          <cell r="C26" t="str">
            <v>PREDEVELOPMENT</v>
          </cell>
          <cell r="D26" t="str">
            <v>HIGH</v>
          </cell>
          <cell r="E26" t="str">
            <v xml:space="preserve">Refer to FUT 42 (Pending from SME)  </v>
          </cell>
          <cell r="F26">
            <v>45863</v>
          </cell>
          <cell r="G26" t="str">
            <v/>
          </cell>
          <cell r="H26">
            <v>45568.621527777781</v>
          </cell>
          <cell r="I26">
            <v>45762.436111111107</v>
          </cell>
          <cell r="J26" t="str">
            <v/>
          </cell>
          <cell r="K26" t="str">
            <v/>
          </cell>
          <cell r="L26" t="str">
            <v>868a2v68n
868a2v6vm
868cbxdh2
868cbxfch</v>
          </cell>
          <cell r="M26" t="str">
            <v>wbt, ptp</v>
          </cell>
          <cell r="N26" t="str">
            <v>Sprint 8 (6/2 - 6/27)</v>
          </cell>
          <cell r="O26" t="str">
            <v/>
          </cell>
          <cell r="P26" t="str">
            <v/>
          </cell>
          <cell r="Q26" t="str">
            <v/>
          </cell>
          <cell r="R26" t="str">
            <v/>
          </cell>
          <cell r="S26" t="str">
            <v/>
          </cell>
          <cell r="T26">
            <v>0</v>
          </cell>
          <cell r="U26" t="str">
            <v/>
          </cell>
          <cell r="V26" t="str">
            <v/>
          </cell>
          <cell r="W26" t="str">
            <v/>
          </cell>
          <cell r="X26" t="str">
            <v>ITC3</v>
          </cell>
          <cell r="Y26" t="str">
            <v>Supplier Quality</v>
          </cell>
          <cell r="Z26" t="str">
            <v>Supplier Approvals Certification</v>
          </cell>
          <cell r="AA26" t="str">
            <v/>
          </cell>
          <cell r="AB26" t="str">
            <v>WBT</v>
          </cell>
          <cell r="AC26" t="str">
            <v/>
          </cell>
          <cell r="AD26" t="str">
            <v>Quality Engineer (PTP): https://app.clickup.com/t/868cmdvqa)
Quality Manager: https://app.clickup.com/t/868cje0ux)
Admin: https://app.clickup.com/t/868cjc96v)</v>
          </cell>
          <cell r="AE26" t="str">
            <v/>
          </cell>
          <cell r="AF26" t="str">
            <v/>
          </cell>
          <cell r="AG26" t="str">
            <v>PTP</v>
          </cell>
          <cell r="AH26" t="str">
            <v>Jenn Cooke, Shannon Bagent</v>
          </cell>
        </row>
        <row r="27">
          <cell r="A27" t="str">
            <v>868a2v6t3</v>
          </cell>
          <cell r="B27" t="str">
            <v>PTP Supply Chain: IT Procurement</v>
          </cell>
          <cell r="C27" t="str">
            <v>PREDEVELOPMENT</v>
          </cell>
          <cell r="D27" t="str">
            <v>LOW</v>
          </cell>
          <cell r="E27" t="str">
            <v/>
          </cell>
          <cell r="F27" t="str">
            <v/>
          </cell>
          <cell r="G27" t="str">
            <v/>
          </cell>
          <cell r="H27">
            <v>45568.621527777781</v>
          </cell>
          <cell r="I27">
            <v>45749.495833333334</v>
          </cell>
          <cell r="J27" t="str">
            <v/>
          </cell>
          <cell r="K27" t="str">
            <v/>
          </cell>
          <cell r="L27" t="str">
            <v>868c0wc7w
868c0we4z</v>
          </cell>
          <cell r="M27" t="str">
            <v>wbt, ptp</v>
          </cell>
          <cell r="N27" t="str">
            <v>Sprint 10 (6/16 - 7/11)</v>
          </cell>
          <cell r="O27" t="str">
            <v/>
          </cell>
          <cell r="P27" t="str">
            <v/>
          </cell>
          <cell r="Q27" t="str">
            <v/>
          </cell>
          <cell r="R27" t="str">
            <v/>
          </cell>
          <cell r="S27" t="str">
            <v/>
          </cell>
          <cell r="T27">
            <v>0</v>
          </cell>
          <cell r="U27" t="str">
            <v/>
          </cell>
          <cell r="V27" t="str">
            <v/>
          </cell>
          <cell r="W27" t="str">
            <v/>
          </cell>
          <cell r="X27" t="str">
            <v>ITC3</v>
          </cell>
          <cell r="Y27" t="str">
            <v>Supply Chain</v>
          </cell>
          <cell r="Z27" t="str">
            <v>IT Procurement</v>
          </cell>
          <cell r="AA27" t="str">
            <v/>
          </cell>
          <cell r="AB27" t="str">
            <v>WBT</v>
          </cell>
          <cell r="AC27" t="str">
            <v/>
          </cell>
          <cell r="AD27" t="str">
            <v>Buyer: https://app.clickup.com/t/868cjcmpy)
Requisitioner: https://app.clickup.com/t/868cje356)
Requisition Approver: https://app.clickup.com/t/868cje2vz)
Expeditor: https://app.clickup.com/t/868cjcx3w)
Compliance (PTP): https://app.clickup.com/t/868cjcrn9)
Shipping / Transportation Planner: https://app.clickup.com/t/868cje5e4)
Receiving Specialist (PTP): https://app.clickup.com/t/868cme0bd)</v>
          </cell>
          <cell r="AE27" t="str">
            <v/>
          </cell>
          <cell r="AF27" t="str">
            <v/>
          </cell>
          <cell r="AG27" t="str">
            <v>PTP</v>
          </cell>
          <cell r="AH27" t="str">
            <v>Jenn Cooke, Shannon Bagent</v>
          </cell>
        </row>
        <row r="28">
          <cell r="A28" t="str">
            <v>868a2v6y8</v>
          </cell>
          <cell r="B28" t="str">
            <v>PTS Prod Ops: Production Kitting - SB</v>
          </cell>
          <cell r="C28" t="str">
            <v>PAUSED</v>
          </cell>
          <cell r="D28" t="str">
            <v>URGENT</v>
          </cell>
          <cell r="E28" t="str">
            <v xml:space="preserve">5/11/25: Need test script to develop.  </v>
          </cell>
          <cell r="F28" t="str">
            <v/>
          </cell>
          <cell r="G28" t="str">
            <v/>
          </cell>
          <cell r="H28">
            <v>45568.621527777781</v>
          </cell>
          <cell r="I28">
            <v>45789.482638888891</v>
          </cell>
          <cell r="J28" t="str">
            <v/>
          </cell>
          <cell r="K28" t="str">
            <v/>
          </cell>
          <cell r="L28" t="str">
            <v/>
          </cell>
          <cell r="M28" t="str">
            <v>p2s, sen</v>
          </cell>
          <cell r="N28" t="str">
            <v>Sprint 4 (5/5 - 5/30)</v>
          </cell>
          <cell r="O28" t="str">
            <v/>
          </cell>
          <cell r="P28" t="str">
            <v/>
          </cell>
          <cell r="Q28" t="str">
            <v/>
          </cell>
          <cell r="R28" t="str">
            <v/>
          </cell>
          <cell r="S28" t="str">
            <v/>
          </cell>
          <cell r="T28">
            <v>0</v>
          </cell>
          <cell r="U28" t="str">
            <v xml:space="preserve">Paused </v>
          </cell>
          <cell r="V28" t="str">
            <v/>
          </cell>
          <cell r="W28" t="str">
            <v/>
          </cell>
          <cell r="X28" t="str">
            <v>ITC3</v>
          </cell>
          <cell r="Y28" t="str">
            <v>Prod Ops</v>
          </cell>
          <cell r="Z28" t="str">
            <v>Production Kitting</v>
          </cell>
          <cell r="AA28" t="str">
            <v/>
          </cell>
          <cell r="AB28" t="str">
            <v>SEN</v>
          </cell>
          <cell r="AC28" t="str">
            <v/>
          </cell>
          <cell r="AD2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28" t="str">
            <v/>
          </cell>
          <cell r="AF28" t="str">
            <v/>
          </cell>
          <cell r="AG28" t="str">
            <v>PTS</v>
          </cell>
          <cell r="AH28" t="str">
            <v>Shannon Bagent, Eugene Deloatch</v>
          </cell>
        </row>
        <row r="29">
          <cell r="A29" t="str">
            <v>868a2v78c</v>
          </cell>
          <cell r="B29" t="str">
            <v>PTP MCE: Contracts &amp; Outline Agreements</v>
          </cell>
          <cell r="C29" t="str">
            <v>PREDEVELOPMENT</v>
          </cell>
          <cell r="D29" t="str">
            <v>NORMAL</v>
          </cell>
          <cell r="E29" t="str">
            <v/>
          </cell>
          <cell r="F29">
            <v>45863</v>
          </cell>
          <cell r="G29" t="str">
            <v/>
          </cell>
          <cell r="H29">
            <v>45568.62222222222</v>
          </cell>
          <cell r="I29">
            <v>45763.736805555556</v>
          </cell>
          <cell r="J29" t="str">
            <v/>
          </cell>
          <cell r="K29" t="str">
            <v/>
          </cell>
          <cell r="L29" t="str">
            <v>868c1mknh
868c1mmct</v>
          </cell>
          <cell r="M29" t="str">
            <v>ptp, wbt</v>
          </cell>
          <cell r="N29" t="str">
            <v>Sprint 8 (6/2 - 6/27)</v>
          </cell>
          <cell r="O29" t="str">
            <v/>
          </cell>
          <cell r="P29" t="str">
            <v/>
          </cell>
          <cell r="Q29" t="str">
            <v/>
          </cell>
          <cell r="R29" t="str">
            <v/>
          </cell>
          <cell r="S29" t="str">
            <v/>
          </cell>
          <cell r="T29">
            <v>0</v>
          </cell>
          <cell r="U29" t="str">
            <v/>
          </cell>
          <cell r="V29" t="str">
            <v/>
          </cell>
          <cell r="W29" t="str">
            <v/>
          </cell>
          <cell r="X29" t="str">
            <v>ITC3</v>
          </cell>
          <cell r="Y29" t="str">
            <v>MCE</v>
          </cell>
          <cell r="Z29" t="str">
            <v>MCE Lifecycle Management &amp; Reporting</v>
          </cell>
          <cell r="AA29" t="str">
            <v/>
          </cell>
          <cell r="AB29" t="str">
            <v>WBT</v>
          </cell>
          <cell r="AC29" t="str">
            <v/>
          </cell>
          <cell r="AD29" t="str">
            <v>MCE Manager: https://app.clickup.com/t/868cjdhe0)
MCE Specialist: https://app.clickup.com/t/868cjdhgy)</v>
          </cell>
          <cell r="AE29" t="str">
            <v/>
          </cell>
          <cell r="AF29" t="str">
            <v/>
          </cell>
          <cell r="AG29" t="str">
            <v>PTP</v>
          </cell>
          <cell r="AH29" t="str">
            <v>Jenn Cooke, Shannon Bagent</v>
          </cell>
        </row>
        <row r="30">
          <cell r="A30" t="str">
            <v>868a2v7ac</v>
          </cell>
          <cell r="B30" t="str">
            <v>PTP Supply Chain: Supplier Capacity - OL</v>
          </cell>
          <cell r="C30" t="str">
            <v>PREDEVELOPMENT</v>
          </cell>
          <cell r="D30" t="str">
            <v>NORMAL</v>
          </cell>
          <cell r="E30" t="str">
            <v/>
          </cell>
          <cell r="F30" t="str">
            <v/>
          </cell>
          <cell r="G30" t="str">
            <v/>
          </cell>
          <cell r="H30">
            <v>45568.62222222222</v>
          </cell>
          <cell r="I30">
            <v>45782.726388888885</v>
          </cell>
          <cell r="J30" t="str">
            <v/>
          </cell>
          <cell r="K30" t="str">
            <v/>
          </cell>
          <cell r="L30" t="str">
            <v/>
          </cell>
          <cell r="M30" t="str">
            <v>ilt, ptp</v>
          </cell>
          <cell r="N30" t="str">
            <v>Sprint 9 (6/9 - 7/4)</v>
          </cell>
          <cell r="O30" t="str">
            <v/>
          </cell>
          <cell r="P30" t="str">
            <v/>
          </cell>
          <cell r="Q30" t="str">
            <v/>
          </cell>
          <cell r="R30" t="str">
            <v/>
          </cell>
          <cell r="S30" t="str">
            <v/>
          </cell>
          <cell r="T30">
            <v>0</v>
          </cell>
          <cell r="U30" t="str">
            <v/>
          </cell>
          <cell r="V30" t="str">
            <v/>
          </cell>
          <cell r="W30" t="str">
            <v/>
          </cell>
          <cell r="X30" t="str">
            <v>ITC4</v>
          </cell>
          <cell r="Y30" t="str">
            <v>Supply Chain</v>
          </cell>
          <cell r="Z30" t="str">
            <v>Supplier Qualification &amp; Onboarding</v>
          </cell>
          <cell r="AA30" t="str">
            <v/>
          </cell>
          <cell r="AB30" t="str">
            <v>ILT</v>
          </cell>
          <cell r="AC30" t="str">
            <v/>
          </cell>
          <cell r="AD30" t="str">
            <v>Supplier: https://app.clickup.com/t/868cje78b)
Compliance (PTP): https://app.clickup.com/t/868cjcrn9)
Buyer: https://app.clickup.com/t/868cjcmpy)</v>
          </cell>
          <cell r="AE30" t="str">
            <v/>
          </cell>
          <cell r="AF30" t="str">
            <v/>
          </cell>
          <cell r="AG30" t="str">
            <v>PTP</v>
          </cell>
          <cell r="AH30" t="str">
            <v>Jenn Cooke, Shannon Bagent</v>
          </cell>
        </row>
        <row r="31">
          <cell r="A31" t="str">
            <v>868a2v7c7</v>
          </cell>
          <cell r="B31" t="str">
            <v>PTP Supply Chain: PO Acknowledgement/Rejection - OL</v>
          </cell>
          <cell r="C31" t="str">
            <v>PREDEVELOPMENT</v>
          </cell>
          <cell r="D31" t="str">
            <v>URGENT</v>
          </cell>
          <cell r="E31" t="str">
            <v/>
          </cell>
          <cell r="F31" t="str">
            <v/>
          </cell>
          <cell r="G31" t="str">
            <v/>
          </cell>
          <cell r="H31">
            <v>45568.62222222222</v>
          </cell>
          <cell r="I31">
            <v>45775.454166666663</v>
          </cell>
          <cell r="J31" t="str">
            <v/>
          </cell>
          <cell r="K31" t="str">
            <v/>
          </cell>
          <cell r="L31" t="str">
            <v>868c0w7e7
868dpycgn</v>
          </cell>
          <cell r="M31" t="str">
            <v>wbt, ptp</v>
          </cell>
          <cell r="N31" t="str">
            <v>Sprint 16 (7/28 - 8/22)</v>
          </cell>
          <cell r="O31" t="str">
            <v/>
          </cell>
          <cell r="P31" t="str">
            <v/>
          </cell>
          <cell r="Q31" t="str">
            <v/>
          </cell>
          <cell r="R31" t="str">
            <v/>
          </cell>
          <cell r="S31" t="str">
            <v/>
          </cell>
          <cell r="T31">
            <v>0</v>
          </cell>
          <cell r="U31" t="str">
            <v/>
          </cell>
          <cell r="V31" t="str">
            <v/>
          </cell>
          <cell r="W31" t="str">
            <v/>
          </cell>
          <cell r="X31" t="str">
            <v>ITC4</v>
          </cell>
          <cell r="Y31" t="str">
            <v>Supply Chain</v>
          </cell>
          <cell r="Z31" t="str">
            <v>Supplier PO Communication, Acknowledgement, &amp; Schedule Mgmt.</v>
          </cell>
          <cell r="AA31" t="str">
            <v/>
          </cell>
          <cell r="AB31" t="str">
            <v>WBT</v>
          </cell>
          <cell r="AC31" t="str">
            <v/>
          </cell>
          <cell r="AD31" t="str">
            <v>Buyer: https://app.clickup.com/t/868cjcmpy)
Expeditor: https://app.clickup.com/t/868cjcx3w)
Supplier: https://app.clickup.com/t/868cje78b)</v>
          </cell>
          <cell r="AE31" t="str">
            <v/>
          </cell>
          <cell r="AF31" t="str">
            <v/>
          </cell>
          <cell r="AG31" t="str">
            <v>PTP</v>
          </cell>
          <cell r="AH31" t="str">
            <v>Jenn Cooke, Shannon Bagent</v>
          </cell>
        </row>
        <row r="32">
          <cell r="A32" t="str">
            <v>868a2v7cy</v>
          </cell>
          <cell r="B32" t="str">
            <v>PTP Supply Chain: Sourcing Events (RFX Processing &amp; Award) - SB</v>
          </cell>
          <cell r="C32" t="str">
            <v>PREDEVELOPMENT</v>
          </cell>
          <cell r="D32" t="str">
            <v>URGENT</v>
          </cell>
          <cell r="E32" t="str">
            <v/>
          </cell>
          <cell r="F32" t="str">
            <v/>
          </cell>
          <cell r="G32" t="str">
            <v/>
          </cell>
          <cell r="H32">
            <v>45568.62222222222</v>
          </cell>
          <cell r="I32">
            <v>45750.436805555553</v>
          </cell>
          <cell r="J32" t="str">
            <v/>
          </cell>
          <cell r="K32" t="str">
            <v/>
          </cell>
          <cell r="L32" t="str">
            <v>868a2v7fq
868a2v8j8
868a2vbbw</v>
          </cell>
          <cell r="M32" t="str">
            <v>wbt, ptp</v>
          </cell>
          <cell r="N32" t="str">
            <v>Sprint 14 (7/14 - 8/8)</v>
          </cell>
          <cell r="O32" t="str">
            <v/>
          </cell>
          <cell r="P32" t="str">
            <v/>
          </cell>
          <cell r="Q32" t="str">
            <v/>
          </cell>
          <cell r="R32" t="str">
            <v/>
          </cell>
          <cell r="S32" t="str">
            <v/>
          </cell>
          <cell r="T32">
            <v>0</v>
          </cell>
          <cell r="U32" t="str">
            <v/>
          </cell>
          <cell r="V32" t="str">
            <v/>
          </cell>
          <cell r="W32" t="str">
            <v/>
          </cell>
          <cell r="X32" t="str">
            <v>ITC4</v>
          </cell>
          <cell r="Y32" t="str">
            <v>Supply Chain</v>
          </cell>
          <cell r="Z32" t="str">
            <v>Sourcing Events (RFX Processing &amp; Award)</v>
          </cell>
          <cell r="AA32" t="str">
            <v/>
          </cell>
          <cell r="AB32" t="str">
            <v>WBT</v>
          </cell>
          <cell r="AC32" t="str">
            <v/>
          </cell>
          <cell r="AD32" t="str">
            <v>Expeditor: https://app.clickup.com/t/868cjcx3w)
Buyer: https://app.clickup.com/t/868cjcmpy)
Compliance (PTP): https://app.clickup.com/t/868cjcrn9)</v>
          </cell>
          <cell r="AE32" t="str">
            <v/>
          </cell>
          <cell r="AF32" t="str">
            <v/>
          </cell>
          <cell r="AG32" t="str">
            <v>PTP</v>
          </cell>
          <cell r="AH32" t="str">
            <v>Jenn Cooke, Shannon Bagent</v>
          </cell>
        </row>
        <row r="33">
          <cell r="A33" t="str">
            <v>868a2v7kn</v>
          </cell>
          <cell r="B33" t="str">
            <v>SUS IPASS Analytics Composer: Create Custom Sus Analytics Reports – OL</v>
          </cell>
          <cell r="C33" t="str">
            <v>PREDEVELOPMENT</v>
          </cell>
          <cell r="D33" t="str">
            <v>NORMAL</v>
          </cell>
          <cell r="E33" t="str">
            <v/>
          </cell>
          <cell r="F33" t="str">
            <v/>
          </cell>
          <cell r="G33" t="str">
            <v/>
          </cell>
          <cell r="H33">
            <v>45568.62222222222</v>
          </cell>
          <cell r="I33">
            <v>45726.813888888893</v>
          </cell>
          <cell r="J33" t="str">
            <v/>
          </cell>
          <cell r="K33" t="str">
            <v/>
          </cell>
          <cell r="L33" t="str">
            <v>868a2v991
868a2v6a2</v>
          </cell>
          <cell r="M33" t="str">
            <v>sus, ilt, ipass</v>
          </cell>
          <cell r="N33" t="str">
            <v>Sprint 6 (5/19 - 6/13)</v>
          </cell>
          <cell r="O33" t="str">
            <v/>
          </cell>
          <cell r="P33" t="str">
            <v/>
          </cell>
          <cell r="Q33" t="str">
            <v/>
          </cell>
          <cell r="R33" t="str">
            <v/>
          </cell>
          <cell r="S33" t="str">
            <v/>
          </cell>
          <cell r="T33">
            <v>0</v>
          </cell>
          <cell r="U33" t="str">
            <v/>
          </cell>
          <cell r="V33" t="str">
            <v/>
          </cell>
          <cell r="W33" t="str">
            <v/>
          </cell>
          <cell r="X33" t="str">
            <v>ITC3</v>
          </cell>
          <cell r="Y33" t="str">
            <v>IPASS Analytics</v>
          </cell>
          <cell r="Z33" t="str">
            <v>IPASS</v>
          </cell>
          <cell r="AA33" t="str">
            <v/>
          </cell>
          <cell r="AB33" t="str">
            <v>ILT</v>
          </cell>
          <cell r="AC33" t="str">
            <v/>
          </cell>
          <cell r="AD33" t="str">
            <v>Sustainment Analytics Team: https://app.clickup.com/t/868cje7rm)
Logistics Engineer: https://app.clickup.com/t/868cjdepj)
Reliability &amp; Maintainability Team: https://app.clickup.com/t/868cje21e)
Field Service Engineer (Maintenance Team): https://app.clickup.com/t/868cjcxd3)</v>
          </cell>
          <cell r="AE33" t="str">
            <v/>
          </cell>
          <cell r="AF33" t="str">
            <v/>
          </cell>
          <cell r="AG33" t="str">
            <v>SUS</v>
          </cell>
          <cell r="AH33" t="str">
            <v>Brice LeBlanc</v>
          </cell>
        </row>
        <row r="34">
          <cell r="A34" t="str">
            <v>868a2v7v1</v>
          </cell>
          <cell r="B34" t="str">
            <v>PTP Accounts Payable: Process Payments</v>
          </cell>
          <cell r="C34" t="str">
            <v>PREDEVELOPMENT</v>
          </cell>
          <cell r="D34" t="str">
            <v>LOW</v>
          </cell>
          <cell r="E34" t="str">
            <v/>
          </cell>
          <cell r="F34">
            <v>45863</v>
          </cell>
          <cell r="G34" t="str">
            <v/>
          </cell>
          <cell r="H34">
            <v>45568.62222222222</v>
          </cell>
          <cell r="I34">
            <v>45779.556944444441</v>
          </cell>
          <cell r="J34" t="str">
            <v/>
          </cell>
          <cell r="K34" t="str">
            <v/>
          </cell>
          <cell r="L34" t="str">
            <v>868a37b6p
868a37beg
868a37bqb</v>
          </cell>
          <cell r="M34" t="str">
            <v>wbt, ptp</v>
          </cell>
          <cell r="N34" t="str">
            <v>Sprint 11 (6/23 - 7/18)</v>
          </cell>
          <cell r="O34" t="str">
            <v/>
          </cell>
          <cell r="P34" t="str">
            <v/>
          </cell>
          <cell r="Q34" t="str">
            <v/>
          </cell>
          <cell r="R34" t="str">
            <v/>
          </cell>
          <cell r="S34" t="str">
            <v/>
          </cell>
          <cell r="T34">
            <v>0</v>
          </cell>
          <cell r="U34" t="str">
            <v/>
          </cell>
          <cell r="V34" t="str">
            <v/>
          </cell>
          <cell r="W34" t="str">
            <v/>
          </cell>
          <cell r="X34" t="str">
            <v>ITC3B</v>
          </cell>
          <cell r="Y34" t="str">
            <v>Accounts Payable</v>
          </cell>
          <cell r="Z34" t="str">
            <v>Payment Processing</v>
          </cell>
          <cell r="AA34" t="b">
            <v>1</v>
          </cell>
          <cell r="AB34" t="str">
            <v>WBT</v>
          </cell>
          <cell r="AC34" t="str">
            <v/>
          </cell>
          <cell r="AD34" t="str">
            <v>Payment Processor: https://app.clickup.com/t/868cjdmkv)
Payment Manager: https://app.clickup.com/t/868cjdk9n)
Sourcing A/P Analyst: https://app.clickup.com/t/868cjb24u)
AP Specialist: https://app.clickup.com/t/868cjccxg)
Shared Services-A/P Invoice Processor: https://app.clickup.com/t/868cje53v)</v>
          </cell>
          <cell r="AE34">
            <v>45779</v>
          </cell>
          <cell r="AF34" t="str">
            <v/>
          </cell>
          <cell r="AG34" t="str">
            <v>PTP</v>
          </cell>
          <cell r="AH34" t="str">
            <v>Jenn Cooke, Shannon Bagent</v>
          </cell>
        </row>
        <row r="35">
          <cell r="A35" t="str">
            <v>868a2v7x8</v>
          </cell>
          <cell r="B35" t="str">
            <v>PTP MCE: MCE Inventory &amp; Parts Reporting</v>
          </cell>
          <cell r="C35" t="str">
            <v>PREDEVELOPMENT</v>
          </cell>
          <cell r="D35" t="str">
            <v>NORMAL</v>
          </cell>
          <cell r="E35" t="str">
            <v/>
          </cell>
          <cell r="F35">
            <v>45863</v>
          </cell>
          <cell r="G35" t="str">
            <v/>
          </cell>
          <cell r="H35">
            <v>45568.62222222222</v>
          </cell>
          <cell r="I35">
            <v>45776.390972222223</v>
          </cell>
          <cell r="J35" t="str">
            <v/>
          </cell>
          <cell r="K35" t="str">
            <v/>
          </cell>
          <cell r="L35" t="str">
            <v>868c1mzwh
868c1n2qg
868c1n35e
868c1n3qb</v>
          </cell>
          <cell r="M35" t="str">
            <v>wbt, ptp</v>
          </cell>
          <cell r="N35" t="str">
            <v>Sprint 8 (6/2 - 6/27)</v>
          </cell>
          <cell r="O35" t="str">
            <v/>
          </cell>
          <cell r="P35" t="str">
            <v/>
          </cell>
          <cell r="Q35" t="str">
            <v/>
          </cell>
          <cell r="R35" t="str">
            <v/>
          </cell>
          <cell r="S35" t="str">
            <v/>
          </cell>
          <cell r="T35">
            <v>0</v>
          </cell>
          <cell r="U35" t="str">
            <v/>
          </cell>
          <cell r="V35" t="str">
            <v/>
          </cell>
          <cell r="W35" t="str">
            <v/>
          </cell>
          <cell r="X35" t="str">
            <v>ITC3</v>
          </cell>
          <cell r="Y35" t="str">
            <v>MCE</v>
          </cell>
          <cell r="Z35" t="str">
            <v>MCE Lifecycle Management &amp; Reporting</v>
          </cell>
          <cell r="AA35" t="str">
            <v/>
          </cell>
          <cell r="AB35" t="str">
            <v>WBT</v>
          </cell>
          <cell r="AC35" t="str">
            <v/>
          </cell>
          <cell r="AD35" t="str">
            <v>MCE Manager: https://app.clickup.com/t/868cjdhe0)
MCE Specialist: https://app.clickup.com/t/868cjdhgy)</v>
          </cell>
          <cell r="AE35" t="str">
            <v/>
          </cell>
          <cell r="AF35" t="str">
            <v/>
          </cell>
          <cell r="AG35" t="str">
            <v>PTP</v>
          </cell>
          <cell r="AH35" t="str">
            <v>Jenn Cooke, Shannon Bagent</v>
          </cell>
        </row>
        <row r="36">
          <cell r="A36" t="str">
            <v>868a2v81g</v>
          </cell>
          <cell r="B36" t="str">
            <v>PTP Supply Chain: Create Purchase Order - OL</v>
          </cell>
          <cell r="C36" t="str">
            <v>PREDEVELOPMENT</v>
          </cell>
          <cell r="D36" t="str">
            <v>URGENT</v>
          </cell>
          <cell r="E36" t="str">
            <v/>
          </cell>
          <cell r="F36" t="str">
            <v/>
          </cell>
          <cell r="G36" t="str">
            <v/>
          </cell>
          <cell r="H36">
            <v>45568.622916666667</v>
          </cell>
          <cell r="I36">
            <v>45750.438194444447</v>
          </cell>
          <cell r="J36" t="str">
            <v/>
          </cell>
          <cell r="K36" t="str">
            <v/>
          </cell>
          <cell r="L36" t="str">
            <v>868c04t62
868c04v0k</v>
          </cell>
          <cell r="M36" t="str">
            <v>ilt, ptp</v>
          </cell>
          <cell r="N36" t="str">
            <v>Sprint 14 (7/14 - 8/8)</v>
          </cell>
          <cell r="O36" t="str">
            <v/>
          </cell>
          <cell r="P36" t="str">
            <v/>
          </cell>
          <cell r="Q36" t="str">
            <v/>
          </cell>
          <cell r="R36" t="str">
            <v/>
          </cell>
          <cell r="S36" t="str">
            <v/>
          </cell>
          <cell r="T36">
            <v>0</v>
          </cell>
          <cell r="U36" t="str">
            <v/>
          </cell>
          <cell r="V36" t="str">
            <v/>
          </cell>
          <cell r="W36" t="str">
            <v/>
          </cell>
          <cell r="X36" t="str">
            <v>ITC4</v>
          </cell>
          <cell r="Y36" t="str">
            <v>Supply Chain</v>
          </cell>
          <cell r="Z36" t="str">
            <v>PO Generation, Approval &amp; Release Strategy</v>
          </cell>
          <cell r="AA36" t="str">
            <v/>
          </cell>
          <cell r="AB36" t="str">
            <v>ILT</v>
          </cell>
          <cell r="AC36" t="str">
            <v/>
          </cell>
          <cell r="AD36" t="str">
            <v>Buyer: https://app.clickup.com/t/868cjcmpy)
Requisitioner: https://app.clickup.com/t/868cje356)
Requisition Approver: https://app.clickup.com/t/868cje2vz)
Expeditor: https://app.clickup.com/t/868cjcx3w)</v>
          </cell>
          <cell r="AE36" t="str">
            <v/>
          </cell>
          <cell r="AF36" t="str">
            <v/>
          </cell>
          <cell r="AG36" t="str">
            <v>PTP</v>
          </cell>
          <cell r="AH36" t="str">
            <v>Jenn Cooke, Shannon Bagent</v>
          </cell>
        </row>
        <row r="37">
          <cell r="A37" t="str">
            <v>868a2v87r</v>
          </cell>
          <cell r="B37" t="str">
            <v>PTP Supply Chain: Purchase Requisition Handover - OL</v>
          </cell>
          <cell r="C37" t="str">
            <v>PREDEVELOPMENT</v>
          </cell>
          <cell r="D37" t="str">
            <v>URGENT</v>
          </cell>
          <cell r="E37" t="str">
            <v/>
          </cell>
          <cell r="F37" t="str">
            <v/>
          </cell>
          <cell r="G37" t="str">
            <v/>
          </cell>
          <cell r="H37">
            <v>45568.622916666667</v>
          </cell>
          <cell r="I37">
            <v>45772.356944444444</v>
          </cell>
          <cell r="J37" t="str">
            <v/>
          </cell>
          <cell r="K37" t="str">
            <v/>
          </cell>
          <cell r="L37" t="str">
            <v>868dp0b67
868dp0bme
868dp0bxk
868dp0eke</v>
          </cell>
          <cell r="M37" t="str">
            <v>ptp, wbt</v>
          </cell>
          <cell r="N37" t="str">
            <v>Sprint 15 (7/21 - 8/15)</v>
          </cell>
          <cell r="O37" t="str">
            <v/>
          </cell>
          <cell r="P37" t="str">
            <v/>
          </cell>
          <cell r="Q37" t="str">
            <v/>
          </cell>
          <cell r="R37" t="str">
            <v/>
          </cell>
          <cell r="S37" t="str">
            <v/>
          </cell>
          <cell r="T37">
            <v>0</v>
          </cell>
          <cell r="U37" t="str">
            <v/>
          </cell>
          <cell r="V37" t="str">
            <v/>
          </cell>
          <cell r="W37" t="str">
            <v/>
          </cell>
          <cell r="X37" t="str">
            <v>ITC4</v>
          </cell>
          <cell r="Y37" t="str">
            <v>Supply Chain</v>
          </cell>
          <cell r="Z37" t="str">
            <v>Purchase Requisition Mgmt (MRP/Non-MRP) &amp; Approval</v>
          </cell>
          <cell r="AA37" t="str">
            <v/>
          </cell>
          <cell r="AB37" t="str">
            <v>WBT</v>
          </cell>
          <cell r="AC37" t="str">
            <v/>
          </cell>
          <cell r="AD37" t="str">
            <v>Expeditor: https://app.clickup.com/t/868cjcx3w)
Requisition Approver: https://app.clickup.com/t/868cje2vz)
Requisitioner: https://app.clickup.com/t/868cje356)
Buyer: https://app.clickup.com/t/868cjcmpy)</v>
          </cell>
          <cell r="AE37" t="str">
            <v/>
          </cell>
          <cell r="AF37" t="str">
            <v/>
          </cell>
          <cell r="AG37" t="str">
            <v>PTP</v>
          </cell>
          <cell r="AH37" t="str">
            <v>Jenn Cooke, Shannon Bagent</v>
          </cell>
        </row>
        <row r="38">
          <cell r="A38" t="str">
            <v>868a2v8me</v>
          </cell>
          <cell r="B38" t="str">
            <v>PTP Supply Chain: PO Expediting (Expedite Fee Process) - SB</v>
          </cell>
          <cell r="C38" t="str">
            <v>PREDEVELOPMENT</v>
          </cell>
          <cell r="D38" t="str">
            <v>URGENT</v>
          </cell>
          <cell r="E38" t="str">
            <v/>
          </cell>
          <cell r="F38" t="str">
            <v/>
          </cell>
          <cell r="G38" t="str">
            <v/>
          </cell>
          <cell r="H38">
            <v>45568.622916666667</v>
          </cell>
          <cell r="I38">
            <v>45775.448611111111</v>
          </cell>
          <cell r="J38" t="str">
            <v/>
          </cell>
          <cell r="K38" t="str">
            <v/>
          </cell>
          <cell r="L38" t="str">
            <v>868c0w342
868c0w3qn
868c0w40e
868c0w4j8
868c0w55v
868c0w650</v>
          </cell>
          <cell r="M38" t="str">
            <v>ptp, wbt</v>
          </cell>
          <cell r="N38" t="str">
            <v>Sprint 14 (7/14 - 8/8)</v>
          </cell>
          <cell r="O38" t="str">
            <v/>
          </cell>
          <cell r="P38" t="str">
            <v/>
          </cell>
          <cell r="Q38" t="str">
            <v/>
          </cell>
          <cell r="R38" t="str">
            <v/>
          </cell>
          <cell r="S38" t="str">
            <v/>
          </cell>
          <cell r="T38">
            <v>0</v>
          </cell>
          <cell r="U38" t="str">
            <v/>
          </cell>
          <cell r="V38" t="str">
            <v/>
          </cell>
          <cell r="W38" t="str">
            <v/>
          </cell>
          <cell r="X38" t="str">
            <v>ITC4</v>
          </cell>
          <cell r="Y38" t="str">
            <v>Supply Chain</v>
          </cell>
          <cell r="Z38" t="str">
            <v>Supplier PO Communication, Acknowledgement, &amp; Schedule Mgmt.</v>
          </cell>
          <cell r="AA38" t="str">
            <v/>
          </cell>
          <cell r="AB38" t="str">
            <v>WBT</v>
          </cell>
          <cell r="AC38" t="str">
            <v/>
          </cell>
          <cell r="AD38" t="str">
            <v>GSC / Procurement Manager: https://app.clickup.com/t/868cjd505)
Buyer: https://app.clickup.com/t/868cjcmpy)
Requisition Approver: https://app.clickup.com/t/868cje2vz)
Requisitioner: https://app.clickup.com/t/868cje356)
Expeditor: https://app.clickup.com/t/868cjcx3w)
Compliance (PTP): https://app.clickup.com/t/868cjcrn9)</v>
          </cell>
          <cell r="AE38" t="str">
            <v/>
          </cell>
          <cell r="AF38" t="str">
            <v/>
          </cell>
          <cell r="AG38" t="str">
            <v>PTP</v>
          </cell>
          <cell r="AH38" t="str">
            <v>Jenn Cooke, Shannon Bagent</v>
          </cell>
        </row>
        <row r="39">
          <cell r="A39" t="str">
            <v>868a2v8qx</v>
          </cell>
          <cell r="B39" t="str">
            <v>PTP Supplier Quality: Vendor Approvals</v>
          </cell>
          <cell r="C39" t="str">
            <v>PREDEVELOPMENT</v>
          </cell>
          <cell r="D39" t="str">
            <v>HIGH</v>
          </cell>
          <cell r="E39" t="str">
            <v xml:space="preserve">Refer to FUT 42 (Pending from SME)  </v>
          </cell>
          <cell r="F39">
            <v>45863</v>
          </cell>
          <cell r="G39" t="str">
            <v/>
          </cell>
          <cell r="H39">
            <v>45568.622916666667</v>
          </cell>
          <cell r="I39">
            <v>45762.436111111107</v>
          </cell>
          <cell r="J39" t="str">
            <v/>
          </cell>
          <cell r="K39" t="str">
            <v/>
          </cell>
          <cell r="L39" t="str">
            <v>868c1rx8z
868c1rygb
868cbxjc4</v>
          </cell>
          <cell r="M39" t="str">
            <v>wbt, ptp</v>
          </cell>
          <cell r="N39" t="str">
            <v>Sprint 8 (6/2 - 6/27)</v>
          </cell>
          <cell r="O39" t="str">
            <v/>
          </cell>
          <cell r="P39" t="str">
            <v/>
          </cell>
          <cell r="Q39" t="str">
            <v/>
          </cell>
          <cell r="R39" t="str">
            <v/>
          </cell>
          <cell r="S39" t="str">
            <v/>
          </cell>
          <cell r="T39">
            <v>0</v>
          </cell>
          <cell r="U39" t="str">
            <v/>
          </cell>
          <cell r="V39" t="str">
            <v/>
          </cell>
          <cell r="W39" t="str">
            <v/>
          </cell>
          <cell r="X39" t="str">
            <v>ITC3</v>
          </cell>
          <cell r="Y39" t="str">
            <v>Supplier Quality</v>
          </cell>
          <cell r="Z39" t="str">
            <v>Supplier Approvals Certification</v>
          </cell>
          <cell r="AA39" t="str">
            <v/>
          </cell>
          <cell r="AB39" t="str">
            <v>WBT</v>
          </cell>
          <cell r="AC39" t="str">
            <v/>
          </cell>
          <cell r="AD39" t="str">
            <v>Quality Engineer (PTP): https://app.clickup.com/t/868cmdvqa)
Quality Manager: https://app.clickup.com/t/868cje0ux)
Admin: https://app.clickup.com/t/868cjc96v)</v>
          </cell>
          <cell r="AE39" t="str">
            <v/>
          </cell>
          <cell r="AF39" t="str">
            <v/>
          </cell>
          <cell r="AG39" t="str">
            <v>PTP</v>
          </cell>
          <cell r="AH39" t="str">
            <v>Jenn Cooke, Shannon Bagent</v>
          </cell>
        </row>
        <row r="40">
          <cell r="A40" t="str">
            <v>868a2v97d</v>
          </cell>
          <cell r="B40" t="str">
            <v>PLP PS: Initiate NBF Project - SB</v>
          </cell>
          <cell r="C40" t="str">
            <v>PAUSED</v>
          </cell>
          <cell r="D40" t="str">
            <v>URGENT</v>
          </cell>
          <cell r="E40" t="str">
            <v xml:space="preserve">In Curriculum Review 5.6.25  </v>
          </cell>
          <cell r="F40" t="str">
            <v/>
          </cell>
          <cell r="G40" t="str">
            <v/>
          </cell>
          <cell r="H40">
            <v>45568.623611111107</v>
          </cell>
          <cell r="I40">
            <v>45792.357638888891</v>
          </cell>
          <cell r="J40" t="str">
            <v/>
          </cell>
          <cell r="K40" t="str">
            <v/>
          </cell>
          <cell r="L40" t="str">
            <v/>
          </cell>
          <cell r="M40" t="str">
            <v>sen, plp</v>
          </cell>
          <cell r="N40" t="str">
            <v>Sprint 4 (5/5 - 5/30)</v>
          </cell>
          <cell r="O40" t="str">
            <v/>
          </cell>
          <cell r="P40" t="str">
            <v/>
          </cell>
          <cell r="Q40" t="str">
            <v/>
          </cell>
          <cell r="R40" t="str">
            <v/>
          </cell>
          <cell r="S40" t="str">
            <v/>
          </cell>
          <cell r="T40">
            <v>0</v>
          </cell>
          <cell r="U40" t="str">
            <v xml:space="preserve">Paused </v>
          </cell>
          <cell r="V40" t="str">
            <v/>
          </cell>
          <cell r="W40" t="str">
            <v/>
          </cell>
          <cell r="X40" t="str">
            <v>ITC3B</v>
          </cell>
          <cell r="Y40" t="str">
            <v>Project Systems</v>
          </cell>
          <cell r="Z40" t="str">
            <v>Create Accounting Work Breakdown Structure (Project Systems)</v>
          </cell>
          <cell r="AA40" t="str">
            <v/>
          </cell>
          <cell r="AB40" t="str">
            <v>SEN</v>
          </cell>
          <cell r="AC40" t="str">
            <v/>
          </cell>
          <cell r="AD40" t="str">
            <v/>
          </cell>
          <cell r="AE40" t="str">
            <v/>
          </cell>
          <cell r="AF40" t="str">
            <v/>
          </cell>
          <cell r="AG40" t="str">
            <v>PLP</v>
          </cell>
          <cell r="AH40" t="str">
            <v>Jenn Cooke, Trish Cortez</v>
          </cell>
        </row>
        <row r="41">
          <cell r="A41" t="str">
            <v>868a2v9g6</v>
          </cell>
          <cell r="B41" t="str">
            <v>PTP Supply Chain: Purchase Order Close Out - OL</v>
          </cell>
          <cell r="C41" t="str">
            <v>PREDEVELOPMENT</v>
          </cell>
          <cell r="D41" t="str">
            <v>URGENT</v>
          </cell>
          <cell r="E41" t="str">
            <v/>
          </cell>
          <cell r="F41" t="str">
            <v/>
          </cell>
          <cell r="G41" t="str">
            <v/>
          </cell>
          <cell r="H41">
            <v>45568.623611111107</v>
          </cell>
          <cell r="I41">
            <v>45775.447222222225</v>
          </cell>
          <cell r="J41" t="str">
            <v/>
          </cell>
          <cell r="K41" t="str">
            <v/>
          </cell>
          <cell r="L41" t="str">
            <v>868c04wwr
868dpxw88
868dpxzx5
868dpy0h4</v>
          </cell>
          <cell r="M41" t="str">
            <v>wbt, ptp</v>
          </cell>
          <cell r="N41" t="str">
            <v>Sprint 14 (7/14 - 8/8)</v>
          </cell>
          <cell r="O41" t="str">
            <v/>
          </cell>
          <cell r="P41" t="str">
            <v/>
          </cell>
          <cell r="Q41" t="str">
            <v/>
          </cell>
          <cell r="R41" t="str">
            <v/>
          </cell>
          <cell r="S41" t="str">
            <v/>
          </cell>
          <cell r="T41">
            <v>0</v>
          </cell>
          <cell r="U41" t="str">
            <v/>
          </cell>
          <cell r="V41" t="str">
            <v/>
          </cell>
          <cell r="W41" t="str">
            <v/>
          </cell>
          <cell r="X41" t="str">
            <v>ITC4</v>
          </cell>
          <cell r="Y41" t="str">
            <v>Supply Chain</v>
          </cell>
          <cell r="Z41" t="str">
            <v>PO Generation, Approval, &amp; Release Strategy II</v>
          </cell>
          <cell r="AA41" t="str">
            <v/>
          </cell>
          <cell r="AB41" t="str">
            <v>WBT</v>
          </cell>
          <cell r="AC41" t="str">
            <v/>
          </cell>
          <cell r="AD41" t="str">
            <v>Quality Manager: https://app.clickup.com/t/868cje0ux)
Supplier: https://app.clickup.com/t/868cje78b)
Compliance (PTP): https://app.clickup.com/t/868cjcrn9)
Expeditor: https://app.clickup.com/t/868cjcx3w)
Buyer: https://app.clickup.com/t/868cjcmpy)</v>
          </cell>
          <cell r="AE41" t="str">
            <v/>
          </cell>
          <cell r="AF41" t="str">
            <v/>
          </cell>
          <cell r="AG41" t="str">
            <v>PTP</v>
          </cell>
          <cell r="AH41" t="str">
            <v>Jenn Cooke, Shannon Bagent</v>
          </cell>
        </row>
        <row r="42">
          <cell r="A42" t="str">
            <v>868a2v9ne</v>
          </cell>
          <cell r="B42" t="str">
            <v>PTS Prod Ops: Review &amp; Finalize Master Schedule - QRG</v>
          </cell>
          <cell r="C42" t="str">
            <v>PAUSED</v>
          </cell>
          <cell r="D42" t="str">
            <v>HIGH</v>
          </cell>
          <cell r="E42" t="str">
            <v xml:space="preserve">Paused, process may be replaced in ITC3  </v>
          </cell>
          <cell r="F42">
            <v>45863</v>
          </cell>
          <cell r="G42">
            <v>45600</v>
          </cell>
          <cell r="H42">
            <v>45568.623611111107</v>
          </cell>
          <cell r="I42">
            <v>45796.747916666667</v>
          </cell>
          <cell r="J42" t="str">
            <v/>
          </cell>
          <cell r="K42" t="str">
            <v/>
          </cell>
          <cell r="L42" t="str">
            <v/>
          </cell>
          <cell r="M42" t="str">
            <v>p2s, qrg</v>
          </cell>
          <cell r="N42" t="str">
            <v>Sprint 6 (5/19 - 6/13)</v>
          </cell>
          <cell r="O42" t="str">
            <v/>
          </cell>
          <cell r="P42" t="str">
            <v/>
          </cell>
          <cell r="Q42" t="str">
            <v/>
          </cell>
          <cell r="R42" t="str">
            <v/>
          </cell>
          <cell r="S42" t="str">
            <v/>
          </cell>
          <cell r="T42">
            <v>0</v>
          </cell>
          <cell r="U42" t="str">
            <v xml:space="preserve">Paused </v>
          </cell>
          <cell r="V42" t="str">
            <v/>
          </cell>
          <cell r="W42" t="str">
            <v/>
          </cell>
          <cell r="X42" t="str">
            <v>ITC3</v>
          </cell>
          <cell r="Y42" t="str">
            <v>Prod Ops</v>
          </cell>
          <cell r="Z42" t="str">
            <v>Perform Production Planning &amp; Master Scheduling</v>
          </cell>
          <cell r="AA42" t="str">
            <v/>
          </cell>
          <cell r="AB42" t="str">
            <v>QRG</v>
          </cell>
          <cell r="AC42" t="str">
            <v/>
          </cell>
          <cell r="AD42" t="str">
            <v>Master Data Specialist: https://app.clickup.com/t/868cjdfmx)
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E42" t="str">
            <v/>
          </cell>
          <cell r="AF42" t="str">
            <v/>
          </cell>
          <cell r="AG42" t="str">
            <v>PTS</v>
          </cell>
          <cell r="AH42" t="str">
            <v>Shannon Bagent, Eugene Deloatch</v>
          </cell>
        </row>
        <row r="43">
          <cell r="A43" t="str">
            <v>868a2v9nq</v>
          </cell>
          <cell r="B43" t="str">
            <v>PTP Accounts Payable: Process Invoices &amp; Credit, Pt. 1 (Request Recurring Invoice Setup) - SB</v>
          </cell>
          <cell r="C43" t="str">
            <v>OUTLINES</v>
          </cell>
          <cell r="D43" t="str">
            <v>NORMAL</v>
          </cell>
          <cell r="E43" t="str">
            <v xml:space="preserve">We may end up descoping this - check back in closer to ITC3  </v>
          </cell>
          <cell r="F43">
            <v>45863</v>
          </cell>
          <cell r="G43" t="str">
            <v/>
          </cell>
          <cell r="H43">
            <v>45568.623611111107</v>
          </cell>
          <cell r="I43">
            <v>45800.555555555555</v>
          </cell>
          <cell r="J43" t="str">
            <v/>
          </cell>
          <cell r="K43" t="str">
            <v/>
          </cell>
          <cell r="L43" t="str">
            <v>868a2v8pe</v>
          </cell>
          <cell r="M43" t="str">
            <v>wbt, ptp</v>
          </cell>
          <cell r="N43" t="str">
            <v>Sprint 6 (5/19 - 6/13)</v>
          </cell>
          <cell r="O43" t="str">
            <v/>
          </cell>
          <cell r="P43" t="str">
            <v/>
          </cell>
          <cell r="Q43" t="str">
            <v/>
          </cell>
          <cell r="R43" t="str">
            <v/>
          </cell>
          <cell r="S43" t="str">
            <v/>
          </cell>
          <cell r="T43">
            <v>0</v>
          </cell>
          <cell r="U43" t="str">
            <v>Ready for OL Draft</v>
          </cell>
          <cell r="V43" t="str">
            <v/>
          </cell>
          <cell r="W43" t="str">
            <v/>
          </cell>
          <cell r="X43" t="str">
            <v>ITC3B</v>
          </cell>
          <cell r="Y43" t="str">
            <v>Accounts Payable</v>
          </cell>
          <cell r="Z43" t="str">
            <v>Invoice &amp; Credit Processing</v>
          </cell>
          <cell r="AA43" t="b">
            <v>1</v>
          </cell>
          <cell r="AB43" t="str">
            <v>WBT</v>
          </cell>
          <cell r="AC43" t="str">
            <v/>
          </cell>
          <cell r="AD43" t="str">
            <v>Buyer: https://app.clickup.com/t/868cjcmpy)
Requestor / Requisitioner: https://app.clickup.com/t/868cje2p3)
BA Requestor: https://app.clickup.com/t/868cjck32)</v>
          </cell>
          <cell r="AE43">
            <v>45779</v>
          </cell>
          <cell r="AF43" t="str">
            <v/>
          </cell>
          <cell r="AG43" t="str">
            <v>PTP</v>
          </cell>
          <cell r="AH43" t="str">
            <v>Jenn Cooke, Shannon Bagent</v>
          </cell>
        </row>
        <row r="44">
          <cell r="A44" t="str">
            <v>868a2va5u</v>
          </cell>
          <cell r="B44" t="str">
            <v>PTP Accounts Payable: Submit Debit/Credit Request to A/P - OL</v>
          </cell>
          <cell r="C44" t="str">
            <v>PREDEVELOPMENT</v>
          </cell>
          <cell r="D44" t="str">
            <v>NORMAL</v>
          </cell>
          <cell r="E44" t="str">
            <v/>
          </cell>
          <cell r="F44">
            <v>45863</v>
          </cell>
          <cell r="G44" t="str">
            <v/>
          </cell>
          <cell r="H44">
            <v>45568.623611111107</v>
          </cell>
          <cell r="I44">
            <v>45779.556944444441</v>
          </cell>
          <cell r="J44" t="str">
            <v/>
          </cell>
          <cell r="K44" t="str">
            <v/>
          </cell>
          <cell r="L44" t="str">
            <v/>
          </cell>
          <cell r="M44" t="str">
            <v>ptp, ot vim, wbt</v>
          </cell>
          <cell r="N44" t="str">
            <v>Sprint 7 (5/26 - 6/20)</v>
          </cell>
          <cell r="O44" t="str">
            <v/>
          </cell>
          <cell r="P44" t="str">
            <v/>
          </cell>
          <cell r="Q44" t="str">
            <v/>
          </cell>
          <cell r="R44" t="str">
            <v/>
          </cell>
          <cell r="S44" t="str">
            <v/>
          </cell>
          <cell r="T44">
            <v>0</v>
          </cell>
          <cell r="U44" t="str">
            <v/>
          </cell>
          <cell r="V44" t="str">
            <v/>
          </cell>
          <cell r="W44" t="str">
            <v/>
          </cell>
          <cell r="X44" t="str">
            <v>ITC3B</v>
          </cell>
          <cell r="Y44" t="str">
            <v>Accounts Payable</v>
          </cell>
          <cell r="Z44" t="str">
            <v>Invoice &amp; Credit Processing</v>
          </cell>
          <cell r="AA44" t="b">
            <v>1</v>
          </cell>
          <cell r="AB44" t="str">
            <v>WBT</v>
          </cell>
          <cell r="AC44" t="str">
            <v/>
          </cell>
          <cell r="AD44"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E44">
            <v>45779</v>
          </cell>
          <cell r="AF44" t="str">
            <v/>
          </cell>
          <cell r="AG44" t="str">
            <v>PTP</v>
          </cell>
          <cell r="AH44" t="str">
            <v>Jenn Cooke, Shannon Bagent</v>
          </cell>
        </row>
        <row r="45">
          <cell r="A45" t="str">
            <v>868a2va99</v>
          </cell>
          <cell r="B45" t="str">
            <v>PTP MCE: Purchasing Documents</v>
          </cell>
          <cell r="C45" t="str">
            <v>PREDEVELOPMENT</v>
          </cell>
          <cell r="D45" t="str">
            <v>NORMAL</v>
          </cell>
          <cell r="E45" t="str">
            <v/>
          </cell>
          <cell r="F45">
            <v>45863</v>
          </cell>
          <cell r="G45" t="str">
            <v/>
          </cell>
          <cell r="H45">
            <v>45568.623611111107</v>
          </cell>
          <cell r="I45">
            <v>45763.736805555556</v>
          </cell>
          <cell r="J45" t="str">
            <v/>
          </cell>
          <cell r="K45" t="str">
            <v/>
          </cell>
          <cell r="L45" t="str">
            <v>868c1mnu6
868c1mp7q
868c1mppw</v>
          </cell>
          <cell r="M45" t="str">
            <v>ptp, wbt</v>
          </cell>
          <cell r="N45" t="str">
            <v>Sprint 9 (6/9 - 7/4)</v>
          </cell>
          <cell r="O45" t="str">
            <v/>
          </cell>
          <cell r="P45" t="str">
            <v/>
          </cell>
          <cell r="Q45" t="str">
            <v/>
          </cell>
          <cell r="R45" t="str">
            <v/>
          </cell>
          <cell r="S45" t="str">
            <v/>
          </cell>
          <cell r="T45">
            <v>0</v>
          </cell>
          <cell r="U45" t="str">
            <v/>
          </cell>
          <cell r="V45" t="str">
            <v/>
          </cell>
          <cell r="W45" t="str">
            <v/>
          </cell>
          <cell r="X45" t="str">
            <v>ITC3</v>
          </cell>
          <cell r="Y45" t="str">
            <v>MCE</v>
          </cell>
          <cell r="Z45" t="str">
            <v>MCE Lifecycle Management &amp; Reporting</v>
          </cell>
          <cell r="AA45" t="str">
            <v/>
          </cell>
          <cell r="AB45" t="str">
            <v>WBT</v>
          </cell>
          <cell r="AC45" t="str">
            <v/>
          </cell>
          <cell r="AD45" t="str">
            <v>MCE Specialist: https://app.clickup.com/t/868cjdhgy)
MCE Manager: https://app.clickup.com/t/868cjdhe0)</v>
          </cell>
          <cell r="AE45" t="str">
            <v/>
          </cell>
          <cell r="AF45" t="str">
            <v/>
          </cell>
          <cell r="AG45" t="str">
            <v>PTP</v>
          </cell>
          <cell r="AH45" t="str">
            <v>Jenn Cooke, Shannon Bagent</v>
          </cell>
        </row>
        <row r="46">
          <cell r="A46" t="str">
            <v>868a2vaj2</v>
          </cell>
          <cell r="B46" t="str">
            <v>PTS Prod Ops: Put Away - OL</v>
          </cell>
          <cell r="C46" t="str">
            <v>PREDEVELOPMENT</v>
          </cell>
          <cell r="D46" t="str">
            <v>LOW</v>
          </cell>
          <cell r="E46" t="str">
            <v xml:space="preserve">5/27/25: According to SME, scheduled for R2  </v>
          </cell>
          <cell r="F46">
            <v>45863</v>
          </cell>
          <cell r="G46" t="str">
            <v/>
          </cell>
          <cell r="H46">
            <v>45568.624305555553</v>
          </cell>
          <cell r="I46">
            <v>45804.590277777781</v>
          </cell>
          <cell r="J46" t="str">
            <v/>
          </cell>
          <cell r="K46" t="str">
            <v/>
          </cell>
          <cell r="L46" t="str">
            <v>868e0rvxy
868e0rw3a
868e0rw72
868e0rwek</v>
          </cell>
          <cell r="M46" t="str">
            <v>p2s, ilt</v>
          </cell>
          <cell r="N46" t="str">
            <v>Sprint 6 (5/19 - 6/13)</v>
          </cell>
          <cell r="O46" t="str">
            <v/>
          </cell>
          <cell r="P46" t="str">
            <v/>
          </cell>
          <cell r="Q46" t="str">
            <v/>
          </cell>
          <cell r="R46" t="str">
            <v/>
          </cell>
          <cell r="S46" t="str">
            <v/>
          </cell>
          <cell r="T46">
            <v>0</v>
          </cell>
          <cell r="U46" t="str">
            <v xml:space="preserve">Paused </v>
          </cell>
          <cell r="V46" t="str">
            <v/>
          </cell>
          <cell r="W46" t="str">
            <v/>
          </cell>
          <cell r="X46" t="str">
            <v>ITC3B</v>
          </cell>
          <cell r="Y46" t="str">
            <v>Prod Ops</v>
          </cell>
          <cell r="Z46" t="str">
            <v>Put Away</v>
          </cell>
          <cell r="AA46" t="str">
            <v/>
          </cell>
          <cell r="AB46" t="str">
            <v>ILT</v>
          </cell>
          <cell r="AC46" t="str">
            <v/>
          </cell>
          <cell r="AD46"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46" t="str">
            <v/>
          </cell>
          <cell r="AF46" t="str">
            <v/>
          </cell>
          <cell r="AG46" t="str">
            <v>PTS</v>
          </cell>
          <cell r="AH46" t="str">
            <v>Shannon Bagent, Eugene Deloatch</v>
          </cell>
        </row>
        <row r="47">
          <cell r="A47" t="str">
            <v>868a2vamk</v>
          </cell>
          <cell r="B47" t="str">
            <v>A2R Metrology: Metrology and Calibration Troubleshooting - OL</v>
          </cell>
          <cell r="C47" t="str">
            <v>PREDEVELOPMENT</v>
          </cell>
          <cell r="D47" t="str">
            <v>LOW</v>
          </cell>
          <cell r="E47" t="str">
            <v/>
          </cell>
          <cell r="F47" t="str">
            <v/>
          </cell>
          <cell r="G47" t="str">
            <v/>
          </cell>
          <cell r="H47">
            <v>45568.624305555553</v>
          </cell>
          <cell r="I47">
            <v>45768.79305555555</v>
          </cell>
          <cell r="J47" t="str">
            <v/>
          </cell>
          <cell r="K47" t="str">
            <v/>
          </cell>
          <cell r="L47" t="str">
            <v>868dkzkay
868a2v6na
868a2v71w
868aezma1</v>
          </cell>
          <cell r="M47" t="str">
            <v>wbt, a2r</v>
          </cell>
          <cell r="N47" t="str">
            <v>Sprint 16 (7/28 - 8/22)</v>
          </cell>
          <cell r="O47" t="str">
            <v/>
          </cell>
          <cell r="P47" t="str">
            <v/>
          </cell>
          <cell r="Q47" t="str">
            <v/>
          </cell>
          <cell r="R47" t="str">
            <v/>
          </cell>
          <cell r="S47" t="str">
            <v/>
          </cell>
          <cell r="T47">
            <v>0</v>
          </cell>
          <cell r="U47" t="str">
            <v>Course Package Not Started</v>
          </cell>
          <cell r="V47" t="str">
            <v/>
          </cell>
          <cell r="W47" t="str">
            <v/>
          </cell>
          <cell r="X47" t="str">
            <v>ITC4</v>
          </cell>
          <cell r="Y47" t="str">
            <v>Metrology</v>
          </cell>
          <cell r="Z47" t="str">
            <v>Metrology &amp; Calibration</v>
          </cell>
          <cell r="AA47" t="str">
            <v/>
          </cell>
          <cell r="AB47" t="str">
            <v>WBT</v>
          </cell>
          <cell r="AC47" t="str">
            <v/>
          </cell>
          <cell r="AD47" t="str">
            <v/>
          </cell>
          <cell r="AE47">
            <v>45768</v>
          </cell>
          <cell r="AF47" t="str">
            <v/>
          </cell>
          <cell r="AG47" t="str">
            <v>A2R</v>
          </cell>
          <cell r="AH47" t="str">
            <v>Trish Cortez, Steve Hile</v>
          </cell>
        </row>
        <row r="48">
          <cell r="A48" t="str">
            <v>868a2vbj9</v>
          </cell>
          <cell r="B48" t="str">
            <v>PTP Supply Chain: Non-Consumable Property (Drop Shipping, BFM, GFE, CFE) - OL</v>
          </cell>
          <cell r="C48" t="str">
            <v>PREDEVELOPMENT</v>
          </cell>
          <cell r="D48" t="str">
            <v>NORMAL</v>
          </cell>
          <cell r="E48" t="str">
            <v/>
          </cell>
          <cell r="F48">
            <v>45863</v>
          </cell>
          <cell r="G48" t="str">
            <v/>
          </cell>
          <cell r="H48">
            <v>45568.624305555553</v>
          </cell>
          <cell r="I48">
            <v>45775.497916666667</v>
          </cell>
          <cell r="J48" t="str">
            <v/>
          </cell>
          <cell r="K48" t="str">
            <v/>
          </cell>
          <cell r="L48" t="str">
            <v>868c175ec
868c176j7
868dq06q5</v>
          </cell>
          <cell r="M48" t="str">
            <v>ptp, wbt</v>
          </cell>
          <cell r="N48" t="str">
            <v>Sprint 9 (6/9 - 7/4)</v>
          </cell>
          <cell r="O48" t="str">
            <v/>
          </cell>
          <cell r="P48" t="str">
            <v/>
          </cell>
          <cell r="Q48" t="str">
            <v/>
          </cell>
          <cell r="R48" t="str">
            <v/>
          </cell>
          <cell r="S48" t="str">
            <v/>
          </cell>
          <cell r="T48">
            <v>0</v>
          </cell>
          <cell r="U48" t="str">
            <v/>
          </cell>
          <cell r="V48" t="str">
            <v/>
          </cell>
          <cell r="W48" t="str">
            <v/>
          </cell>
          <cell r="X48" t="str">
            <v>ITC3</v>
          </cell>
          <cell r="Y48" t="str">
            <v>Supply Chain</v>
          </cell>
          <cell r="Z48" t="str">
            <v>Non-Consumable Property: Drop Shipping, BFM, GFE, CFE</v>
          </cell>
          <cell r="AA48" t="str">
            <v/>
          </cell>
          <cell r="AB48" t="str">
            <v>WBT</v>
          </cell>
          <cell r="AC48" t="str">
            <v/>
          </cell>
          <cell r="AD48" t="str">
            <v>Buyer: https://app.clickup.com/t/868cjcmpy)
Expeditor: https://app.clickup.com/t/868cjcx3w)
Compliance (PTP): https://app.clickup.com/t/868cjcrn9)
Receiving Specialist (PTP): https://app.clickup.com/t/868cme0bd)
Property Management Analyst (PTP): https://app.clickup.com/t/868cjdzne)</v>
          </cell>
          <cell r="AE48" t="str">
            <v/>
          </cell>
          <cell r="AF48" t="str">
            <v/>
          </cell>
          <cell r="AG48" t="str">
            <v>PTP</v>
          </cell>
          <cell r="AH48" t="str">
            <v>Jenn Cooke, Shannon Bagent</v>
          </cell>
        </row>
        <row r="49">
          <cell r="A49" t="str">
            <v>868a2vbm7</v>
          </cell>
          <cell r="B49" t="str">
            <v>PTP A/P &amp; Supply Chain: Storing P-Card Packages - OL</v>
          </cell>
          <cell r="C49" t="str">
            <v>PAUSED</v>
          </cell>
          <cell r="D49" t="str">
            <v>URGENT</v>
          </cell>
          <cell r="E49" t="str">
            <v xml:space="preserve">Paused for process rewrites  </v>
          </cell>
          <cell r="F49">
            <v>45863</v>
          </cell>
          <cell r="G49" t="str">
            <v/>
          </cell>
          <cell r="H49">
            <v>45568.624305555553</v>
          </cell>
          <cell r="I49">
            <v>45800.538194444445</v>
          </cell>
          <cell r="J49" t="str">
            <v/>
          </cell>
          <cell r="K49" t="str">
            <v/>
          </cell>
          <cell r="L49" t="str">
            <v>868c1zqwr
868c1zrkm
868c1zt02</v>
          </cell>
          <cell r="M49" t="str">
            <v>ilt, ot xecm, sap concur, ptp</v>
          </cell>
          <cell r="N49" t="str">
            <v/>
          </cell>
          <cell r="O49" t="str">
            <v/>
          </cell>
          <cell r="P49" t="str">
            <v/>
          </cell>
          <cell r="Q49" t="str">
            <v/>
          </cell>
          <cell r="R49" t="str">
            <v/>
          </cell>
          <cell r="S49" t="str">
            <v/>
          </cell>
          <cell r="T49">
            <v>0</v>
          </cell>
          <cell r="U49" t="str">
            <v xml:space="preserve">Paused </v>
          </cell>
          <cell r="V49" t="str">
            <v/>
          </cell>
          <cell r="W49" t="str">
            <v/>
          </cell>
          <cell r="X49" t="str">
            <v>ITC3</v>
          </cell>
          <cell r="Y49" t="str">
            <v>Supply Chain</v>
          </cell>
          <cell r="Z49" t="str">
            <v>P-Cards, Meeting Card, Fleet Card</v>
          </cell>
          <cell r="AA49" t="str">
            <v/>
          </cell>
          <cell r="AB49" t="str">
            <v>ILT</v>
          </cell>
          <cell r="AC49" t="str">
            <v/>
          </cell>
          <cell r="AD49" t="str">
            <v>P-Card Auditor: https://app.clickup.com/t/868cjdnbw)
Manager Approver (P-Card): https://app.clickup.com/t/868cjdf49)
P-Card Admin: https://app.clickup.com/t/868cjdn0h)
P-Card Holder: https://app.clickup.com/t/868cjdnun)</v>
          </cell>
          <cell r="AE49" t="str">
            <v/>
          </cell>
          <cell r="AF49" t="str">
            <v/>
          </cell>
          <cell r="AG49" t="str">
            <v>PTP</v>
          </cell>
          <cell r="AH49" t="str">
            <v>Jenn Cooke, Shannon Bagent</v>
          </cell>
        </row>
        <row r="50">
          <cell r="A50" t="str">
            <v>868a2vbmh</v>
          </cell>
          <cell r="B50" t="str">
            <v>PTP Accounts Payable: Currency Mismatch Error (Update PO) - OL</v>
          </cell>
          <cell r="C50" t="str">
            <v>PREDEVELOPMENT</v>
          </cell>
          <cell r="D50" t="str">
            <v>NORMAL</v>
          </cell>
          <cell r="E50" t="str">
            <v/>
          </cell>
          <cell r="F50">
            <v>45863</v>
          </cell>
          <cell r="G50" t="str">
            <v/>
          </cell>
          <cell r="H50">
            <v>45568.624305555553</v>
          </cell>
          <cell r="I50">
            <v>45779.556944444441</v>
          </cell>
          <cell r="J50" t="str">
            <v/>
          </cell>
          <cell r="K50" t="str">
            <v/>
          </cell>
          <cell r="L50" t="str">
            <v/>
          </cell>
          <cell r="M50" t="str">
            <v>ptp, ot vim, wbt</v>
          </cell>
          <cell r="N50" t="str">
            <v>Sprint 7 (5/26 - 6/20)</v>
          </cell>
          <cell r="O50" t="str">
            <v/>
          </cell>
          <cell r="P50" t="str">
            <v/>
          </cell>
          <cell r="Q50" t="str">
            <v/>
          </cell>
          <cell r="R50" t="str">
            <v/>
          </cell>
          <cell r="S50" t="str">
            <v/>
          </cell>
          <cell r="T50">
            <v>0</v>
          </cell>
          <cell r="U50" t="str">
            <v/>
          </cell>
          <cell r="V50" t="str">
            <v/>
          </cell>
          <cell r="W50" t="str">
            <v/>
          </cell>
          <cell r="X50" t="str">
            <v>ITC3B</v>
          </cell>
          <cell r="Y50" t="str">
            <v>Accounts Payable</v>
          </cell>
          <cell r="Z50" t="str">
            <v>Invoice &amp; Credit Processing</v>
          </cell>
          <cell r="AA50" t="b">
            <v>1</v>
          </cell>
          <cell r="AB50" t="str">
            <v>WBT</v>
          </cell>
          <cell r="AC50" t="str">
            <v/>
          </cell>
          <cell r="AD50" t="str">
            <v>AP Internal Auditor: https://app.clickup.com/t/868cjcb6b)
Buyer: https://app.clickup.com/t/868cjcmpy)
Sourcing A/P Analyst: https://app.clickup.com/t/868cjb24u)
AP Specialist: https://app.clickup.com/t/868cjccxg)
Shared Services-A/P Invoice Processor: https://app.clickup.com/t/868cje53v)</v>
          </cell>
          <cell r="AE50">
            <v>45779</v>
          </cell>
          <cell r="AF50" t="str">
            <v/>
          </cell>
          <cell r="AG50" t="str">
            <v>PTP</v>
          </cell>
          <cell r="AH50" t="str">
            <v>Jenn Cooke, Shannon Bagent</v>
          </cell>
        </row>
        <row r="51">
          <cell r="A51" t="str">
            <v>868a2vbw2</v>
          </cell>
          <cell r="B51" t="str">
            <v>PTP MCE: BOM Transactions - OL</v>
          </cell>
          <cell r="C51" t="str">
            <v>PREDEVELOPMENT</v>
          </cell>
          <cell r="D51" t="str">
            <v>NORMAL</v>
          </cell>
          <cell r="E51" t="str">
            <v/>
          </cell>
          <cell r="F51">
            <v>45863</v>
          </cell>
          <cell r="G51" t="str">
            <v/>
          </cell>
          <cell r="H51">
            <v>45568.625</v>
          </cell>
          <cell r="I51">
            <v>45776.392361111109</v>
          </cell>
          <cell r="J51" t="str">
            <v/>
          </cell>
          <cell r="K51" t="str">
            <v/>
          </cell>
          <cell r="L51" t="str">
            <v>868dqkuuw</v>
          </cell>
          <cell r="M51" t="str">
            <v>ptp, wbt</v>
          </cell>
          <cell r="N51" t="str">
            <v>Sprint 9 (6/9 - 7/4)</v>
          </cell>
          <cell r="O51" t="str">
            <v/>
          </cell>
          <cell r="P51" t="str">
            <v/>
          </cell>
          <cell r="Q51" t="str">
            <v/>
          </cell>
          <cell r="R51" t="str">
            <v/>
          </cell>
          <cell r="S51" t="str">
            <v/>
          </cell>
          <cell r="T51">
            <v>0</v>
          </cell>
          <cell r="U51" t="str">
            <v/>
          </cell>
          <cell r="V51" t="str">
            <v/>
          </cell>
          <cell r="W51" t="str">
            <v/>
          </cell>
          <cell r="X51" t="str">
            <v>ITC3</v>
          </cell>
          <cell r="Y51" t="str">
            <v>MCE</v>
          </cell>
          <cell r="Z51" t="str">
            <v>MCE Lifecycle Management &amp; Reporting</v>
          </cell>
          <cell r="AA51" t="str">
            <v/>
          </cell>
          <cell r="AB51" t="str">
            <v>WBT</v>
          </cell>
          <cell r="AC51" t="str">
            <v/>
          </cell>
          <cell r="AD51" t="str">
            <v>MCE Manager: https://app.clickup.com/t/868cjdhe0)
MCE Specialist: https://app.clickup.com/t/868cjdhgy)</v>
          </cell>
          <cell r="AE51" t="str">
            <v/>
          </cell>
          <cell r="AF51" t="str">
            <v/>
          </cell>
          <cell r="AG51" t="str">
            <v>PTP</v>
          </cell>
          <cell r="AH51" t="str">
            <v>Jenn Cooke, Shannon Bagent</v>
          </cell>
        </row>
        <row r="52">
          <cell r="A52" t="str">
            <v>868a2vbxu</v>
          </cell>
          <cell r="B52" t="str">
            <v>A2R CLRP Capital and Overhead: Overview and System Navigation</v>
          </cell>
          <cell r="C52" t="str">
            <v>PREDEVELOPMENT</v>
          </cell>
          <cell r="D52" t="str">
            <v>URGENT</v>
          </cell>
          <cell r="E52" t="str">
            <v/>
          </cell>
          <cell r="F52" t="str">
            <v/>
          </cell>
          <cell r="G52" t="str">
            <v/>
          </cell>
          <cell r="H52">
            <v>45568.625</v>
          </cell>
          <cell r="I52">
            <v>45768.697222222225</v>
          </cell>
          <cell r="J52" t="str">
            <v/>
          </cell>
          <cell r="K52" t="str">
            <v/>
          </cell>
          <cell r="L52" t="str">
            <v>868ddv26v</v>
          </cell>
          <cell r="M52" t="str">
            <v>wbt, a2r</v>
          </cell>
          <cell r="N52" t="str">
            <v>Sprint 5 (5/12 - 6/6)</v>
          </cell>
          <cell r="O52" t="str">
            <v/>
          </cell>
          <cell r="P52" t="str">
            <v/>
          </cell>
          <cell r="Q52" t="str">
            <v/>
          </cell>
          <cell r="R52" t="str">
            <v/>
          </cell>
          <cell r="S52" t="str">
            <v/>
          </cell>
          <cell r="T52">
            <v>0</v>
          </cell>
          <cell r="U52" t="str">
            <v>Course Package Not Started</v>
          </cell>
          <cell r="V52" t="str">
            <v/>
          </cell>
          <cell r="W52" t="str">
            <v/>
          </cell>
          <cell r="X52" t="str">
            <v xml:space="preserve">Not part of ITC </v>
          </cell>
          <cell r="Y52" t="str">
            <v>CLRP</v>
          </cell>
          <cell r="Z52" t="str">
            <v>No L3 Custom Content</v>
          </cell>
          <cell r="AA52" t="str">
            <v/>
          </cell>
          <cell r="AB52" t="str">
            <v>WBT</v>
          </cell>
          <cell r="AC52" t="str">
            <v/>
          </cell>
          <cell r="AD52" t="str">
            <v>Overhead Analyst: https://app.clickup.com/t/868cjdk18)
Capital Planner: https://app.clickup.com/t/868cjcp85)</v>
          </cell>
          <cell r="AE52" t="str">
            <v/>
          </cell>
          <cell r="AF52" t="str">
            <v/>
          </cell>
          <cell r="AG52" t="str">
            <v>A2R</v>
          </cell>
          <cell r="AH52" t="str">
            <v>Trish Cortez, Steve Hile</v>
          </cell>
        </row>
        <row r="53">
          <cell r="A53" t="str">
            <v>868a2vc2g</v>
          </cell>
          <cell r="B53" t="str">
            <v>PTP MCE: Manage Purchase Info Records</v>
          </cell>
          <cell r="C53" t="str">
            <v>PREDEVELOPMENT</v>
          </cell>
          <cell r="D53" t="str">
            <v>NORMAL</v>
          </cell>
          <cell r="E53" t="str">
            <v/>
          </cell>
          <cell r="F53">
            <v>45863</v>
          </cell>
          <cell r="G53" t="str">
            <v/>
          </cell>
          <cell r="H53">
            <v>45568.625</v>
          </cell>
          <cell r="I53">
            <v>45763.736805555556</v>
          </cell>
          <cell r="J53" t="str">
            <v/>
          </cell>
          <cell r="K53" t="str">
            <v/>
          </cell>
          <cell r="L53" t="str">
            <v>868a2vb3r
868c1mtyd</v>
          </cell>
          <cell r="M53" t="str">
            <v>ptp, wbt</v>
          </cell>
          <cell r="N53" t="str">
            <v>Sprint 8 (6/2 - 6/27)</v>
          </cell>
          <cell r="O53" t="str">
            <v/>
          </cell>
          <cell r="P53" t="str">
            <v/>
          </cell>
          <cell r="Q53" t="str">
            <v/>
          </cell>
          <cell r="R53" t="str">
            <v/>
          </cell>
          <cell r="S53" t="str">
            <v/>
          </cell>
          <cell r="T53">
            <v>0</v>
          </cell>
          <cell r="U53" t="str">
            <v/>
          </cell>
          <cell r="V53" t="str">
            <v/>
          </cell>
          <cell r="W53" t="str">
            <v/>
          </cell>
          <cell r="X53" t="str">
            <v>ITC3</v>
          </cell>
          <cell r="Y53" t="str">
            <v>MCE</v>
          </cell>
          <cell r="Z53" t="str">
            <v>MCE Lifecycle Management &amp; Reporting</v>
          </cell>
          <cell r="AA53" t="str">
            <v/>
          </cell>
          <cell r="AB53" t="str">
            <v>WBT</v>
          </cell>
          <cell r="AC53" t="str">
            <v/>
          </cell>
          <cell r="AD53" t="str">
            <v>MCE Specialist: https://app.clickup.com/t/868cjdhgy)
MCE Manager: https://app.clickup.com/t/868cjdhe0)</v>
          </cell>
          <cell r="AE53" t="str">
            <v/>
          </cell>
          <cell r="AF53" t="str">
            <v/>
          </cell>
          <cell r="AG53" t="str">
            <v>PTP</v>
          </cell>
          <cell r="AH53" t="str">
            <v>Jenn Cooke, Shannon Bagent</v>
          </cell>
        </row>
        <row r="54">
          <cell r="A54" t="str">
            <v>868a36nb0</v>
          </cell>
          <cell r="B54" t="str">
            <v>PTP Accounts Payable: Create Invoice using Spreadsheet Upload</v>
          </cell>
          <cell r="C54" t="str">
            <v>OUTLINES</v>
          </cell>
          <cell r="D54" t="str">
            <v>NORMAL</v>
          </cell>
          <cell r="E54" t="str">
            <v/>
          </cell>
          <cell r="F54">
            <v>45863</v>
          </cell>
          <cell r="G54" t="str">
            <v/>
          </cell>
          <cell r="H54">
            <v>45569.381944444445</v>
          </cell>
          <cell r="I54">
            <v>45800.558333333334</v>
          </cell>
          <cell r="J54" t="str">
            <v/>
          </cell>
          <cell r="K54" t="str">
            <v/>
          </cell>
          <cell r="L54" t="str">
            <v>868a36ng9</v>
          </cell>
          <cell r="M54" t="str">
            <v>wbt, ptp, ot vim</v>
          </cell>
          <cell r="N54" t="str">
            <v>Sprint 6 (5/19 - 6/13)</v>
          </cell>
          <cell r="O54" t="str">
            <v/>
          </cell>
          <cell r="P54" t="str">
            <v/>
          </cell>
          <cell r="Q54" t="str">
            <v/>
          </cell>
          <cell r="R54" t="str">
            <v/>
          </cell>
          <cell r="S54" t="str">
            <v/>
          </cell>
          <cell r="T54">
            <v>0</v>
          </cell>
          <cell r="U54" t="str">
            <v>Ready for OL Draft</v>
          </cell>
          <cell r="V54" t="str">
            <v/>
          </cell>
          <cell r="W54" t="str">
            <v/>
          </cell>
          <cell r="X54" t="str">
            <v>ITC3B</v>
          </cell>
          <cell r="Y54" t="str">
            <v>Accounts Payable</v>
          </cell>
          <cell r="Z54" t="str">
            <v>Invoice &amp; Credit Processing</v>
          </cell>
          <cell r="AA54" t="b">
            <v>1</v>
          </cell>
          <cell r="AB54" t="str">
            <v>WBT</v>
          </cell>
          <cell r="AC54" t="str">
            <v/>
          </cell>
          <cell r="AD54" t="str">
            <v>AP Internal Auditor: https://app.clickup.com/t/868cjcb6b)
Sourcing A/P Analyst: https://app.clickup.com/t/868cjb24u)
AP Specialist: https://app.clickup.com/t/868cjccxg)
Shared Services-A/P Invoice Processor: https://app.clickup.com/t/868cje53v)</v>
          </cell>
          <cell r="AE54">
            <v>45779</v>
          </cell>
          <cell r="AF54" t="str">
            <v/>
          </cell>
          <cell r="AG54" t="str">
            <v>PTP</v>
          </cell>
          <cell r="AH54" t="str">
            <v>Jenn Cooke, Shannon Bagent</v>
          </cell>
        </row>
        <row r="55">
          <cell r="A55" t="str">
            <v>868a3719f</v>
          </cell>
          <cell r="B55" t="str">
            <v>PTP Accounts Payable: Submit/Approve Expedited Payment Requests, Pt. 1 (Submit Expedite Request Form) - SB</v>
          </cell>
          <cell r="C55" t="str">
            <v>PREDEVELOPMENT</v>
          </cell>
          <cell r="D55" t="str">
            <v>LOW</v>
          </cell>
          <cell r="E55" t="str">
            <v/>
          </cell>
          <cell r="F55">
            <v>45863</v>
          </cell>
          <cell r="G55" t="str">
            <v/>
          </cell>
          <cell r="H55">
            <v>45569.400694444441</v>
          </cell>
          <cell r="I55">
            <v>45779.556944444441</v>
          </cell>
          <cell r="J55" t="str">
            <v/>
          </cell>
          <cell r="K55" t="str">
            <v/>
          </cell>
          <cell r="L55" t="str">
            <v/>
          </cell>
          <cell r="M55" t="str">
            <v>sen, ptp</v>
          </cell>
          <cell r="N55" t="str">
            <v>Sprint 13 (7/7 - 8/1)</v>
          </cell>
          <cell r="O55" t="str">
            <v/>
          </cell>
          <cell r="P55" t="str">
            <v/>
          </cell>
          <cell r="Q55" t="str">
            <v/>
          </cell>
          <cell r="R55" t="str">
            <v/>
          </cell>
          <cell r="S55" t="str">
            <v/>
          </cell>
          <cell r="T55">
            <v>0</v>
          </cell>
          <cell r="U55" t="str">
            <v/>
          </cell>
          <cell r="V55" t="str">
            <v/>
          </cell>
          <cell r="W55" t="str">
            <v/>
          </cell>
          <cell r="X55" t="str">
            <v>ITC3</v>
          </cell>
          <cell r="Y55" t="str">
            <v>Accounts Payable</v>
          </cell>
          <cell r="Z55" t="str">
            <v>Payment Processing</v>
          </cell>
          <cell r="AA55" t="b">
            <v>1</v>
          </cell>
          <cell r="AB55" t="str">
            <v>SEN</v>
          </cell>
          <cell r="AC55" t="str">
            <v/>
          </cell>
          <cell r="AD55"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E55">
            <v>45779</v>
          </cell>
          <cell r="AF55" t="str">
            <v/>
          </cell>
          <cell r="AG55" t="str">
            <v>PTP</v>
          </cell>
          <cell r="AH55" t="str">
            <v>Jenn Cooke, Shannon Bagent</v>
          </cell>
        </row>
        <row r="56">
          <cell r="A56" t="str">
            <v>868a37228</v>
          </cell>
          <cell r="B56" t="str">
            <v>PTP Accounts Payable: Submit/Approve Expedited Payment Requests, Pt. 2</v>
          </cell>
          <cell r="C56" t="str">
            <v>PREDEVELOPMENT</v>
          </cell>
          <cell r="D56" t="str">
            <v>LOW</v>
          </cell>
          <cell r="E56" t="str">
            <v/>
          </cell>
          <cell r="F56">
            <v>45863</v>
          </cell>
          <cell r="G56" t="str">
            <v/>
          </cell>
          <cell r="H56">
            <v>45569.401388888888</v>
          </cell>
          <cell r="I56">
            <v>45779.556944444441</v>
          </cell>
          <cell r="J56" t="str">
            <v/>
          </cell>
          <cell r="K56" t="str">
            <v/>
          </cell>
          <cell r="L56" t="str">
            <v>868a371fg
868a371j7
868a371r2</v>
          </cell>
          <cell r="M56" t="str">
            <v>wbt, ptp</v>
          </cell>
          <cell r="N56" t="str">
            <v>Sprint 13 (7/7 - 8/1)</v>
          </cell>
          <cell r="O56" t="str">
            <v/>
          </cell>
          <cell r="P56" t="str">
            <v/>
          </cell>
          <cell r="Q56" t="str">
            <v/>
          </cell>
          <cell r="R56" t="str">
            <v/>
          </cell>
          <cell r="S56" t="str">
            <v/>
          </cell>
          <cell r="T56">
            <v>0</v>
          </cell>
          <cell r="U56" t="str">
            <v/>
          </cell>
          <cell r="V56" t="str">
            <v/>
          </cell>
          <cell r="W56" t="str">
            <v/>
          </cell>
          <cell r="X56" t="str">
            <v>ITC3</v>
          </cell>
          <cell r="Y56" t="str">
            <v>Accounts Payable</v>
          </cell>
          <cell r="Z56" t="str">
            <v>Payment Processing</v>
          </cell>
          <cell r="AA56" t="b">
            <v>1</v>
          </cell>
          <cell r="AB56" t="str">
            <v>WBT</v>
          </cell>
          <cell r="AC56" t="str">
            <v/>
          </cell>
          <cell r="AD56"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E56">
            <v>45779</v>
          </cell>
          <cell r="AF56" t="str">
            <v/>
          </cell>
          <cell r="AG56" t="str">
            <v>PTP</v>
          </cell>
          <cell r="AH56" t="str">
            <v>Jenn Cooke, Shannon Bagent</v>
          </cell>
        </row>
        <row r="57">
          <cell r="A57" t="str">
            <v>868a372rj</v>
          </cell>
          <cell r="B57" t="str">
            <v>PTP Accounts Payable: Approve/Reject Expedited Payment Requests</v>
          </cell>
          <cell r="C57" t="str">
            <v>PREDEVELOPMENT</v>
          </cell>
          <cell r="D57" t="str">
            <v>LOW</v>
          </cell>
          <cell r="E57" t="str">
            <v/>
          </cell>
          <cell r="F57">
            <v>45863</v>
          </cell>
          <cell r="G57" t="str">
            <v/>
          </cell>
          <cell r="H57">
            <v>45569.402777777781</v>
          </cell>
          <cell r="I57">
            <v>45779.556944444441</v>
          </cell>
          <cell r="J57" t="str">
            <v/>
          </cell>
          <cell r="K57" t="str">
            <v/>
          </cell>
          <cell r="L57" t="str">
            <v>868a373hd
868a373tm</v>
          </cell>
          <cell r="M57" t="str">
            <v>wbt, ptp</v>
          </cell>
          <cell r="N57" t="str">
            <v>Sprint 10 (6/16 - 7/11)</v>
          </cell>
          <cell r="O57" t="str">
            <v/>
          </cell>
          <cell r="P57" t="str">
            <v/>
          </cell>
          <cell r="Q57" t="str">
            <v/>
          </cell>
          <cell r="R57" t="str">
            <v/>
          </cell>
          <cell r="S57" t="str">
            <v/>
          </cell>
          <cell r="T57">
            <v>0</v>
          </cell>
          <cell r="U57" t="str">
            <v/>
          </cell>
          <cell r="V57" t="str">
            <v/>
          </cell>
          <cell r="W57" t="str">
            <v/>
          </cell>
          <cell r="X57" t="str">
            <v>ITC3</v>
          </cell>
          <cell r="Y57" t="str">
            <v>Accounts Payable</v>
          </cell>
          <cell r="Z57" t="str">
            <v>Payment Processing</v>
          </cell>
          <cell r="AA57" t="b">
            <v>1</v>
          </cell>
          <cell r="AB57" t="str">
            <v>WBT</v>
          </cell>
          <cell r="AC57" t="str">
            <v/>
          </cell>
          <cell r="AD57" t="str">
            <v>Payment Manager: https://app.clickup.com/t/868cjdk9n)
Payment Processor: https://app.clickup.com/t/868cjdmkv)
Sourcing A/P Analyst: https://app.clickup.com/t/868cjb24u)
AP Specialist: https://app.clickup.com/t/868cjccxg)
Shared Services-A/P Invoice Processor: https://app.clickup.com/t/868cje53v)</v>
          </cell>
          <cell r="AE57">
            <v>45779</v>
          </cell>
          <cell r="AF57" t="str">
            <v/>
          </cell>
          <cell r="AG57" t="str">
            <v>PTP</v>
          </cell>
          <cell r="AH57" t="str">
            <v>Jenn Cooke, Shannon Bagent</v>
          </cell>
        </row>
        <row r="58">
          <cell r="A58" t="str">
            <v>868a372yd</v>
          </cell>
          <cell r="B58" t="str">
            <v>PTP Accounts Payable: Process Hedge Payments, Pt. 1</v>
          </cell>
          <cell r="C58" t="str">
            <v>PREDEVELOPMENT</v>
          </cell>
          <cell r="D58" t="str">
            <v>LOW</v>
          </cell>
          <cell r="E58" t="str">
            <v/>
          </cell>
          <cell r="F58">
            <v>45863</v>
          </cell>
          <cell r="G58" t="str">
            <v/>
          </cell>
          <cell r="H58">
            <v>45569.402777777781</v>
          </cell>
          <cell r="I58">
            <v>45779.556944444441</v>
          </cell>
          <cell r="J58" t="str">
            <v/>
          </cell>
          <cell r="K58" t="str">
            <v/>
          </cell>
          <cell r="L58" t="str">
            <v>868a378p3
868a378yq</v>
          </cell>
          <cell r="M58" t="str">
            <v>ptp, wbt</v>
          </cell>
          <cell r="N58" t="str">
            <v>Sprint 13 (7/7 - 8/1)</v>
          </cell>
          <cell r="O58" t="str">
            <v/>
          </cell>
          <cell r="P58" t="str">
            <v/>
          </cell>
          <cell r="Q58" t="str">
            <v/>
          </cell>
          <cell r="R58" t="str">
            <v/>
          </cell>
          <cell r="S58" t="str">
            <v/>
          </cell>
          <cell r="T58">
            <v>0</v>
          </cell>
          <cell r="U58" t="str">
            <v/>
          </cell>
          <cell r="V58" t="str">
            <v/>
          </cell>
          <cell r="W58" t="str">
            <v/>
          </cell>
          <cell r="X58" t="str">
            <v>ITC3</v>
          </cell>
          <cell r="Y58" t="str">
            <v>Accounts Payable</v>
          </cell>
          <cell r="Z58" t="str">
            <v>Payment Processing</v>
          </cell>
          <cell r="AA58" t="b">
            <v>1</v>
          </cell>
          <cell r="AB58" t="str">
            <v>WBT</v>
          </cell>
          <cell r="AC58" t="str">
            <v/>
          </cell>
          <cell r="AD58" t="str">
            <v>Payment Processor: https://app.clickup.com/t/868cjdmkv)
Payment Manager: https://app.clickup.com/t/868cjdk9n)
Sourcing A/P Analyst: https://app.clickup.com/t/868cjb24u)
AP Specialist: https://app.clickup.com/t/868cjccxg)
Shared Services-A/P Invoice Processor: https://app.clickup.com/t/868cje53v)</v>
          </cell>
          <cell r="AE58">
            <v>45779</v>
          </cell>
          <cell r="AF58" t="str">
            <v/>
          </cell>
          <cell r="AG58" t="str">
            <v>PTP</v>
          </cell>
          <cell r="AH58" t="str">
            <v>Jenn Cooke, Shannon Bagent</v>
          </cell>
        </row>
        <row r="59">
          <cell r="A59" t="str">
            <v>868a37378</v>
          </cell>
          <cell r="B59" t="str">
            <v>PTP Accounts Payable: Process Hedge Payments, Pt. 2</v>
          </cell>
          <cell r="C59" t="str">
            <v>PREDEVELOPMENT</v>
          </cell>
          <cell r="D59" t="str">
            <v>LOW</v>
          </cell>
          <cell r="E59" t="str">
            <v/>
          </cell>
          <cell r="F59">
            <v>45863</v>
          </cell>
          <cell r="G59" t="str">
            <v/>
          </cell>
          <cell r="H59">
            <v>45569.40347222222</v>
          </cell>
          <cell r="I59">
            <v>45779.556944444441</v>
          </cell>
          <cell r="J59" t="str">
            <v/>
          </cell>
          <cell r="K59" t="str">
            <v/>
          </cell>
          <cell r="L59" t="str">
            <v>868a3792j
868c1xdym</v>
          </cell>
          <cell r="M59" t="str">
            <v>wbt, ptp</v>
          </cell>
          <cell r="N59" t="str">
            <v>Sprint 13 (7/7 - 8/1)</v>
          </cell>
          <cell r="O59" t="str">
            <v/>
          </cell>
          <cell r="P59" t="str">
            <v/>
          </cell>
          <cell r="Q59" t="str">
            <v/>
          </cell>
          <cell r="R59" t="str">
            <v/>
          </cell>
          <cell r="S59" t="str">
            <v/>
          </cell>
          <cell r="T59">
            <v>0</v>
          </cell>
          <cell r="U59" t="str">
            <v/>
          </cell>
          <cell r="V59" t="str">
            <v/>
          </cell>
          <cell r="W59" t="str">
            <v/>
          </cell>
          <cell r="X59" t="str">
            <v>ITC3</v>
          </cell>
          <cell r="Y59" t="str">
            <v>Accounts Payable</v>
          </cell>
          <cell r="Z59" t="str">
            <v>Payment Processing</v>
          </cell>
          <cell r="AA59" t="b">
            <v>1</v>
          </cell>
          <cell r="AB59" t="str">
            <v>WBT</v>
          </cell>
          <cell r="AC59" t="str">
            <v/>
          </cell>
          <cell r="AD59" t="str">
            <v>Payment Processor: https://app.clickup.com/t/868cjdmkv)
Payment Manager: https://app.clickup.com/t/868cjdk9n)
Sourcing A/P Analyst: https://app.clickup.com/t/868cjb24u)
AP Specialist: https://app.clickup.com/t/868cjccxg)
Shared Services-A/P Invoice Processor: https://app.clickup.com/t/868cje53v)</v>
          </cell>
          <cell r="AE59">
            <v>45779</v>
          </cell>
          <cell r="AF59" t="str">
            <v/>
          </cell>
          <cell r="AG59" t="str">
            <v>PTP</v>
          </cell>
          <cell r="AH59" t="str">
            <v>Jenn Cooke, Shannon Bagent</v>
          </cell>
        </row>
        <row r="60">
          <cell r="A60" t="str">
            <v>868a3748x</v>
          </cell>
          <cell r="B60" t="str">
            <v>PTP Accounts Payable: Review &amp; Block Automatic Payments</v>
          </cell>
          <cell r="C60" t="str">
            <v>PREDEVELOPMENT</v>
          </cell>
          <cell r="D60" t="str">
            <v>LOW</v>
          </cell>
          <cell r="E60" t="str">
            <v/>
          </cell>
          <cell r="F60">
            <v>45863</v>
          </cell>
          <cell r="G60" t="str">
            <v/>
          </cell>
          <cell r="H60">
            <v>45569.404861111107</v>
          </cell>
          <cell r="I60">
            <v>45779.556944444441</v>
          </cell>
          <cell r="J60" t="str">
            <v/>
          </cell>
          <cell r="K60" t="str">
            <v/>
          </cell>
          <cell r="L60" t="str">
            <v>868a3741k
868a374cz</v>
          </cell>
          <cell r="M60" t="str">
            <v>wbt, ptp</v>
          </cell>
          <cell r="N60" t="str">
            <v>Sprint 13 (7/7 - 8/1)</v>
          </cell>
          <cell r="O60" t="str">
            <v/>
          </cell>
          <cell r="P60" t="str">
            <v/>
          </cell>
          <cell r="Q60" t="str">
            <v/>
          </cell>
          <cell r="R60" t="str">
            <v/>
          </cell>
          <cell r="S60" t="str">
            <v/>
          </cell>
          <cell r="T60">
            <v>0</v>
          </cell>
          <cell r="U60" t="str">
            <v/>
          </cell>
          <cell r="V60" t="str">
            <v/>
          </cell>
          <cell r="W60" t="str">
            <v/>
          </cell>
          <cell r="X60" t="str">
            <v>ITC3</v>
          </cell>
          <cell r="Y60" t="str">
            <v>Accounts Payable</v>
          </cell>
          <cell r="Z60" t="str">
            <v>Payment Processing</v>
          </cell>
          <cell r="AA60" t="b">
            <v>1</v>
          </cell>
          <cell r="AB60" t="str">
            <v>WBT</v>
          </cell>
          <cell r="AC60" t="str">
            <v/>
          </cell>
          <cell r="AD60" t="str">
            <v>Payment Manager: https://app.clickup.com/t/868cjdk9n)
Payment Processor: https://app.clickup.com/t/868cjdmkv)
Sourcing A/P Analyst: https://app.clickup.com/t/868cjb24u)
AP Specialist: https://app.clickup.com/t/868cjccxg)
Shared Services-A/P Invoice Processor: https://app.clickup.com/t/868cje53v)</v>
          </cell>
          <cell r="AE60">
            <v>45779</v>
          </cell>
          <cell r="AF60" t="str">
            <v/>
          </cell>
          <cell r="AG60" t="str">
            <v>PTP</v>
          </cell>
          <cell r="AH60" t="str">
            <v>Jenn Cooke, Shannon Bagent</v>
          </cell>
        </row>
        <row r="61">
          <cell r="A61" t="str">
            <v>868a37aw4</v>
          </cell>
          <cell r="B61" t="str">
            <v xml:space="preserve">PTP Accounts Payable: Process Exceptions </v>
          </cell>
          <cell r="C61" t="str">
            <v>PREDEVELOPMENT</v>
          </cell>
          <cell r="D61" t="str">
            <v>LOW</v>
          </cell>
          <cell r="E61" t="str">
            <v/>
          </cell>
          <cell r="F61">
            <v>45863</v>
          </cell>
          <cell r="G61" t="str">
            <v/>
          </cell>
          <cell r="H61">
            <v>45569.415972222225</v>
          </cell>
          <cell r="I61">
            <v>45779.556944444441</v>
          </cell>
          <cell r="J61" t="str">
            <v/>
          </cell>
          <cell r="K61" t="str">
            <v/>
          </cell>
          <cell r="L61" t="str">
            <v>868a37akz
868a37atn</v>
          </cell>
          <cell r="M61" t="str">
            <v>wbt, ptp</v>
          </cell>
          <cell r="N61" t="str">
            <v>Sprint 11 (6/23 - 7/18)</v>
          </cell>
          <cell r="O61" t="str">
            <v/>
          </cell>
          <cell r="P61" t="str">
            <v/>
          </cell>
          <cell r="Q61" t="str">
            <v/>
          </cell>
          <cell r="R61" t="str">
            <v/>
          </cell>
          <cell r="S61" t="str">
            <v/>
          </cell>
          <cell r="T61">
            <v>0</v>
          </cell>
          <cell r="U61" t="str">
            <v/>
          </cell>
          <cell r="V61" t="str">
            <v/>
          </cell>
          <cell r="W61" t="str">
            <v/>
          </cell>
          <cell r="X61" t="str">
            <v>ITC3</v>
          </cell>
          <cell r="Y61" t="str">
            <v>Accounts Payable</v>
          </cell>
          <cell r="Z61" t="str">
            <v>Payment Processing</v>
          </cell>
          <cell r="AA61" t="b">
            <v>1</v>
          </cell>
          <cell r="AB61" t="str">
            <v>WBT</v>
          </cell>
          <cell r="AC61" t="str">
            <v/>
          </cell>
          <cell r="AD61" t="str">
            <v>Payment Processor: https://app.clickup.com/t/868cjdmkv)
Payment Manager: https://app.clickup.com/t/868cjdk9n)
Sourcing A/P Analyst: https://app.clickup.com/t/868cjb24u)
AP Specialist: https://app.clickup.com/t/868cjccxg)
Shared Services-A/P Invoice Processor: https://app.clickup.com/t/868cje53v)</v>
          </cell>
          <cell r="AE61">
            <v>45779</v>
          </cell>
          <cell r="AF61" t="str">
            <v/>
          </cell>
          <cell r="AG61" t="str">
            <v>PTP</v>
          </cell>
          <cell r="AH61" t="str">
            <v>Jenn Cooke, Shannon Bagent</v>
          </cell>
        </row>
        <row r="62">
          <cell r="A62" t="str">
            <v>868a37bwj</v>
          </cell>
          <cell r="B62" t="str">
            <v>PTP Accounts Payable: Process Escheatment Payments</v>
          </cell>
          <cell r="C62" t="str">
            <v>PREDEVELOPMENT</v>
          </cell>
          <cell r="D62" t="str">
            <v>LOW</v>
          </cell>
          <cell r="E62" t="str">
            <v/>
          </cell>
          <cell r="F62">
            <v>45863</v>
          </cell>
          <cell r="G62" t="str">
            <v/>
          </cell>
          <cell r="H62">
            <v>45569.417361111111</v>
          </cell>
          <cell r="I62">
            <v>45779.556944444441</v>
          </cell>
          <cell r="J62" t="str">
            <v/>
          </cell>
          <cell r="K62" t="str">
            <v/>
          </cell>
          <cell r="L62" t="str">
            <v>868a37cc3
868a37cgb
868a37cx9
868a37crc</v>
          </cell>
          <cell r="M62" t="str">
            <v>wbt, ptp</v>
          </cell>
          <cell r="N62" t="str">
            <v>Sprint 10 (6/16 - 7/11)</v>
          </cell>
          <cell r="O62" t="str">
            <v/>
          </cell>
          <cell r="P62" t="str">
            <v/>
          </cell>
          <cell r="Q62" t="str">
            <v/>
          </cell>
          <cell r="R62" t="str">
            <v/>
          </cell>
          <cell r="S62" t="str">
            <v/>
          </cell>
          <cell r="T62">
            <v>0</v>
          </cell>
          <cell r="U62" t="str">
            <v/>
          </cell>
          <cell r="V62" t="str">
            <v/>
          </cell>
          <cell r="W62" t="str">
            <v/>
          </cell>
          <cell r="X62" t="str">
            <v>ITC3</v>
          </cell>
          <cell r="Y62" t="str">
            <v>Accounts Payable</v>
          </cell>
          <cell r="Z62" t="str">
            <v>Payment Processing</v>
          </cell>
          <cell r="AA62" t="b">
            <v>1</v>
          </cell>
          <cell r="AB62" t="str">
            <v>WBT</v>
          </cell>
          <cell r="AC62" t="str">
            <v/>
          </cell>
          <cell r="AD62" t="str">
            <v>Payment Processor: https://app.clickup.com/t/868cjdmkv)
Payment Manager: https://app.clickup.com/t/868cjdk9n)
Sourcing A/P Analyst: https://app.clickup.com/t/868cjb24u)
AP Specialist: https://app.clickup.com/t/868cjccxg)
Shared Services-A/P Invoice Processor: https://app.clickup.com/t/868cje53v)</v>
          </cell>
          <cell r="AE62">
            <v>45779</v>
          </cell>
          <cell r="AF62" t="str">
            <v/>
          </cell>
          <cell r="AG62" t="str">
            <v>PTP</v>
          </cell>
          <cell r="AH62" t="str">
            <v>Jenn Cooke, Shannon Bagent</v>
          </cell>
        </row>
        <row r="63">
          <cell r="A63" t="str">
            <v>868a37d3x</v>
          </cell>
          <cell r="B63" t="str">
            <v>PTP Accounts Payable: Process Supplier Refunds (Create &amp; Clear Supplier Refunds)</v>
          </cell>
          <cell r="C63" t="str">
            <v>PREDEVELOPMENT</v>
          </cell>
          <cell r="D63" t="str">
            <v>LOW</v>
          </cell>
          <cell r="E63" t="str">
            <v/>
          </cell>
          <cell r="F63">
            <v>45863</v>
          </cell>
          <cell r="G63" t="str">
            <v/>
          </cell>
          <cell r="H63">
            <v>45569.419444444444</v>
          </cell>
          <cell r="I63">
            <v>45779.556944444441</v>
          </cell>
          <cell r="J63" t="str">
            <v/>
          </cell>
          <cell r="K63" t="str">
            <v/>
          </cell>
          <cell r="L63" t="str">
            <v>868a37fep
868a37fkt
868a37fx1</v>
          </cell>
          <cell r="M63" t="str">
            <v>wbt, ptp</v>
          </cell>
          <cell r="N63" t="str">
            <v>Sprint 13 (7/7 - 8/1)</v>
          </cell>
          <cell r="O63" t="str">
            <v/>
          </cell>
          <cell r="P63" t="str">
            <v/>
          </cell>
          <cell r="Q63" t="str">
            <v/>
          </cell>
          <cell r="R63" t="str">
            <v/>
          </cell>
          <cell r="S63" t="str">
            <v/>
          </cell>
          <cell r="T63">
            <v>0</v>
          </cell>
          <cell r="U63" t="str">
            <v/>
          </cell>
          <cell r="V63" t="str">
            <v/>
          </cell>
          <cell r="W63" t="str">
            <v/>
          </cell>
          <cell r="X63" t="str">
            <v>ITC3</v>
          </cell>
          <cell r="Y63" t="str">
            <v>Accounts Payable</v>
          </cell>
          <cell r="Z63" t="str">
            <v>Payment Processing</v>
          </cell>
          <cell r="AA63" t="b">
            <v>1</v>
          </cell>
          <cell r="AB63" t="str">
            <v>WBT</v>
          </cell>
          <cell r="AC63" t="str">
            <v/>
          </cell>
          <cell r="AD63" t="str">
            <v>RTR Tax Analyst: https://app.clickup.com/t/868cje3k6)
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v>
          </cell>
          <cell r="AE63">
            <v>45779</v>
          </cell>
          <cell r="AF63" t="str">
            <v/>
          </cell>
          <cell r="AG63" t="str">
            <v>PTP</v>
          </cell>
          <cell r="AH63" t="str">
            <v>Jenn Cooke, Shannon Bagent</v>
          </cell>
        </row>
        <row r="64">
          <cell r="A64" t="str">
            <v>868a37dfy</v>
          </cell>
          <cell r="B64" t="str">
            <v>PTP Accounts Payable: Process Supplier Refunds (Create Credit Memo with SALT)</v>
          </cell>
          <cell r="C64" t="str">
            <v>PREDEVELOPMENT</v>
          </cell>
          <cell r="D64" t="str">
            <v>LOW</v>
          </cell>
          <cell r="E64" t="str">
            <v/>
          </cell>
          <cell r="F64">
            <v>45863</v>
          </cell>
          <cell r="G64" t="str">
            <v/>
          </cell>
          <cell r="H64">
            <v>45569.420138888891</v>
          </cell>
          <cell r="I64">
            <v>45779.556944444441</v>
          </cell>
          <cell r="J64" t="str">
            <v/>
          </cell>
          <cell r="K64" t="str">
            <v/>
          </cell>
          <cell r="L64" t="str">
            <v>868a37evm
868a37f2u</v>
          </cell>
          <cell r="M64" t="str">
            <v>wbt, ptp</v>
          </cell>
          <cell r="N64" t="str">
            <v>Sprint 11 (6/23 - 7/18)</v>
          </cell>
          <cell r="O64" t="str">
            <v/>
          </cell>
          <cell r="P64" t="str">
            <v/>
          </cell>
          <cell r="Q64" t="str">
            <v/>
          </cell>
          <cell r="R64" t="str">
            <v/>
          </cell>
          <cell r="S64" t="str">
            <v/>
          </cell>
          <cell r="T64">
            <v>0</v>
          </cell>
          <cell r="U64" t="str">
            <v/>
          </cell>
          <cell r="V64" t="str">
            <v/>
          </cell>
          <cell r="W64" t="str">
            <v/>
          </cell>
          <cell r="X64" t="str">
            <v>ITC3</v>
          </cell>
          <cell r="Y64" t="str">
            <v>Accounts Payable</v>
          </cell>
          <cell r="Z64" t="str">
            <v>Payment Processing</v>
          </cell>
          <cell r="AA64" t="b">
            <v>1</v>
          </cell>
          <cell r="AB64" t="str">
            <v>WBT</v>
          </cell>
          <cell r="AC64" t="str">
            <v/>
          </cell>
          <cell r="AD64" t="str">
            <v>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
RTR Tax Analyst: https://app.clickup.com/t/868cje3k6)</v>
          </cell>
          <cell r="AE64">
            <v>45779</v>
          </cell>
          <cell r="AF64" t="str">
            <v/>
          </cell>
          <cell r="AG64" t="str">
            <v>PTP</v>
          </cell>
          <cell r="AH64" t="str">
            <v>Jenn Cooke, Shannon Bagent</v>
          </cell>
        </row>
        <row r="65">
          <cell r="A65" t="str">
            <v>868a37f89</v>
          </cell>
          <cell r="B65" t="str">
            <v>PTP Accounts Payable: Review Supplier Refunds (Clear Tax Correction Documents &amp; Credit Memo) - SB</v>
          </cell>
          <cell r="C65" t="str">
            <v>PREDEVELOPMENT</v>
          </cell>
          <cell r="D65" t="str">
            <v>LOW</v>
          </cell>
          <cell r="E65" t="str">
            <v/>
          </cell>
          <cell r="F65">
            <v>45863</v>
          </cell>
          <cell r="G65" t="str">
            <v/>
          </cell>
          <cell r="H65">
            <v>45569.422222222223</v>
          </cell>
          <cell r="I65">
            <v>45779.556944444441</v>
          </cell>
          <cell r="J65" t="str">
            <v/>
          </cell>
          <cell r="K65" t="str">
            <v/>
          </cell>
          <cell r="L65" t="str">
            <v/>
          </cell>
          <cell r="M65" t="str">
            <v>sen, ptp</v>
          </cell>
          <cell r="N65" t="str">
            <v>Sprint 13 (7/7 - 8/1)</v>
          </cell>
          <cell r="O65" t="str">
            <v/>
          </cell>
          <cell r="P65" t="str">
            <v/>
          </cell>
          <cell r="Q65" t="str">
            <v/>
          </cell>
          <cell r="R65" t="str">
            <v/>
          </cell>
          <cell r="S65" t="str">
            <v/>
          </cell>
          <cell r="T65">
            <v>0</v>
          </cell>
          <cell r="U65" t="str">
            <v/>
          </cell>
          <cell r="V65" t="str">
            <v/>
          </cell>
          <cell r="W65" t="str">
            <v/>
          </cell>
          <cell r="X65" t="str">
            <v>ITC3</v>
          </cell>
          <cell r="Y65" t="str">
            <v>Accounts Payable</v>
          </cell>
          <cell r="Z65" t="str">
            <v>Payment Processing</v>
          </cell>
          <cell r="AA65" t="b">
            <v>1</v>
          </cell>
          <cell r="AB65" t="str">
            <v>DAP</v>
          </cell>
          <cell r="AC65" t="str">
            <v/>
          </cell>
          <cell r="AD65" t="str">
            <v>Payment Processor: https://app.clickup.com/t/868cjdmkv)</v>
          </cell>
          <cell r="AE65">
            <v>45779</v>
          </cell>
          <cell r="AF65" t="str">
            <v/>
          </cell>
          <cell r="AG65" t="str">
            <v>PTP</v>
          </cell>
          <cell r="AH65" t="str">
            <v>Jenn Cooke, Shannon Bagent</v>
          </cell>
        </row>
        <row r="66">
          <cell r="A66" t="str">
            <v>868a3811p</v>
          </cell>
          <cell r="B66" t="str">
            <v>PTP Accounts Payable: Process Direct Debit Payments - SB</v>
          </cell>
          <cell r="C66" t="str">
            <v>PREDEVELOPMENT</v>
          </cell>
          <cell r="D66" t="str">
            <v>LOW</v>
          </cell>
          <cell r="E66" t="str">
            <v/>
          </cell>
          <cell r="F66">
            <v>45863</v>
          </cell>
          <cell r="G66" t="str">
            <v/>
          </cell>
          <cell r="H66">
            <v>45569.446527777778</v>
          </cell>
          <cell r="I66">
            <v>45779.557638888888</v>
          </cell>
          <cell r="J66" t="str">
            <v/>
          </cell>
          <cell r="K66" t="str">
            <v/>
          </cell>
          <cell r="L66" t="str">
            <v/>
          </cell>
          <cell r="M66" t="str">
            <v>sen, ptp, dap</v>
          </cell>
          <cell r="N66" t="str">
            <v>Sprint 10 (6/16 - 7/11)</v>
          </cell>
          <cell r="O66" t="str">
            <v/>
          </cell>
          <cell r="P66" t="str">
            <v/>
          </cell>
          <cell r="Q66" t="str">
            <v/>
          </cell>
          <cell r="R66" t="str">
            <v/>
          </cell>
          <cell r="S66" t="str">
            <v/>
          </cell>
          <cell r="T66">
            <v>0</v>
          </cell>
          <cell r="U66" t="str">
            <v/>
          </cell>
          <cell r="V66" t="str">
            <v/>
          </cell>
          <cell r="W66" t="str">
            <v/>
          </cell>
          <cell r="X66" t="str">
            <v>ITC3</v>
          </cell>
          <cell r="Y66" t="str">
            <v>Accounts Payable</v>
          </cell>
          <cell r="Z66" t="str">
            <v>Payment Processing</v>
          </cell>
          <cell r="AA66" t="b">
            <v>1</v>
          </cell>
          <cell r="AB66" t="str">
            <v>DAP</v>
          </cell>
          <cell r="AC66" t="str">
            <v/>
          </cell>
          <cell r="AD66" t="str">
            <v>Payment Manager: https://app.clickup.com/t/868cjdk9n)
Payment Processor: https://app.clickup.com/t/868cjdmkv)
AP Internal Auditor: https://app.clickup.com/t/868cjcb6b)
A/P Accountant: https://app.clickup.com/t/868cjb30z)
Sourcing A/P Analyst: https://app.clickup.com/t/868cjb24u)
AP Specialist: https://app.clickup.com/t/868cjccxg)
Shared Services-A/P Invoice Processor: https://app.clickup.com/t/868cje53v)</v>
          </cell>
          <cell r="AE66">
            <v>45779</v>
          </cell>
          <cell r="AF66" t="str">
            <v/>
          </cell>
          <cell r="AG66" t="str">
            <v>PTP</v>
          </cell>
          <cell r="AH66" t="str">
            <v>Jenn Cooke, Shannon Bagent</v>
          </cell>
        </row>
        <row r="67">
          <cell r="A67" t="str">
            <v>868a3c3jd</v>
          </cell>
          <cell r="B67" t="str">
            <v>PTP A/P &amp; Supply Chain: Reconcile US Bank Statement Detail - OL</v>
          </cell>
          <cell r="C67" t="str">
            <v>PAUSED</v>
          </cell>
          <cell r="D67" t="str">
            <v>URGENT</v>
          </cell>
          <cell r="E67" t="str">
            <v xml:space="preserve">Paused for process rewrites  </v>
          </cell>
          <cell r="F67">
            <v>45863</v>
          </cell>
          <cell r="G67" t="str">
            <v/>
          </cell>
          <cell r="H67">
            <v>45569.561805555553</v>
          </cell>
          <cell r="I67">
            <v>45800.538194444445</v>
          </cell>
          <cell r="J67" t="str">
            <v/>
          </cell>
          <cell r="K67" t="str">
            <v/>
          </cell>
          <cell r="L67" t="str">
            <v/>
          </cell>
          <cell r="M67" t="str">
            <v>ptp, wbt</v>
          </cell>
          <cell r="N67" t="str">
            <v/>
          </cell>
          <cell r="O67" t="str">
            <v/>
          </cell>
          <cell r="P67" t="str">
            <v/>
          </cell>
          <cell r="Q67" t="str">
            <v/>
          </cell>
          <cell r="R67" t="str">
            <v/>
          </cell>
          <cell r="S67" t="str">
            <v/>
          </cell>
          <cell r="T67">
            <v>0</v>
          </cell>
          <cell r="U67" t="str">
            <v xml:space="preserve">Paused </v>
          </cell>
          <cell r="V67" t="str">
            <v/>
          </cell>
          <cell r="W67" t="str">
            <v/>
          </cell>
          <cell r="X67" t="str">
            <v>ITC3</v>
          </cell>
          <cell r="Y67" t="str">
            <v>Accounts Payable</v>
          </cell>
          <cell r="Z67" t="str">
            <v>P-Cards, Meeting Card, Fleet Card</v>
          </cell>
          <cell r="AA67" t="b">
            <v>1</v>
          </cell>
          <cell r="AB67" t="str">
            <v>WBT</v>
          </cell>
          <cell r="AC67" t="str">
            <v/>
          </cell>
          <cell r="AD67" t="str">
            <v>A/P Accountant: https://app.clickup.com/t/868cjb30z)</v>
          </cell>
          <cell r="AE67">
            <v>45779</v>
          </cell>
          <cell r="AF67" t="str">
            <v/>
          </cell>
          <cell r="AG67" t="str">
            <v>PTP</v>
          </cell>
          <cell r="AH67" t="str">
            <v>Jenn Cooke, Shannon Bagent</v>
          </cell>
        </row>
        <row r="68">
          <cell r="A68" t="str">
            <v>868a4yd19</v>
          </cell>
          <cell r="B68" t="str">
            <v>PTS Prod Ops: Planning Execution</v>
          </cell>
          <cell r="C68" t="str">
            <v>OUTLINES</v>
          </cell>
          <cell r="D68" t="str">
            <v>HIGH</v>
          </cell>
          <cell r="E68" t="str">
            <v xml:space="preserve">Bradley Anderson (MFC) and Alicia Jacobs - SMEs  </v>
          </cell>
          <cell r="F68">
            <v>45808</v>
          </cell>
          <cell r="G68">
            <v>45789</v>
          </cell>
          <cell r="H68">
            <v>45573.4375</v>
          </cell>
          <cell r="I68">
            <v>45799.52847222222</v>
          </cell>
          <cell r="J68" t="str">
            <v/>
          </cell>
          <cell r="K68" t="str">
            <v/>
          </cell>
          <cell r="L68" t="str">
            <v>868b41hhe</v>
          </cell>
          <cell r="M68" t="str">
            <v>p2s, wbt</v>
          </cell>
          <cell r="N68" t="str">
            <v>Sprint 4 (5/5 - 5/30)</v>
          </cell>
          <cell r="O68">
            <v>45789</v>
          </cell>
          <cell r="P68">
            <v>45798</v>
          </cell>
          <cell r="Q68" t="str">
            <v/>
          </cell>
          <cell r="R68" t="str">
            <v/>
          </cell>
          <cell r="S68" t="str">
            <v/>
          </cell>
          <cell r="T68">
            <v>0</v>
          </cell>
          <cell r="U68" t="str">
            <v>Alpha Review (SME)</v>
          </cell>
          <cell r="V68" t="str">
            <v/>
          </cell>
          <cell r="W68" t="str">
            <v/>
          </cell>
          <cell r="X68" t="str">
            <v>ITC3</v>
          </cell>
          <cell r="Y68" t="str">
            <v>Prod Ops</v>
          </cell>
          <cell r="Z68" t="str">
            <v>Planning Execution</v>
          </cell>
          <cell r="AA68" t="str">
            <v/>
          </cell>
          <cell r="AB68" t="str">
            <v>WBT</v>
          </cell>
          <cell r="AC68" t="str">
            <v/>
          </cell>
          <cell r="AD68"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68" t="str">
            <v/>
          </cell>
          <cell r="AF68" t="str">
            <v/>
          </cell>
          <cell r="AG68" t="str">
            <v>PTS</v>
          </cell>
          <cell r="AH68" t="str">
            <v>Shannon Bagent, Eugene Deloatch</v>
          </cell>
        </row>
        <row r="69">
          <cell r="A69" t="str">
            <v>868acmgwv</v>
          </cell>
          <cell r="B69" t="str">
            <v>SUS SCDS: Tool Use: Ingest/Import Requirements from DOORS</v>
          </cell>
          <cell r="C69" t="str">
            <v>PREDEVELOPMENT</v>
          </cell>
          <cell r="D69" t="str">
            <v>NORMAL</v>
          </cell>
          <cell r="E69" t="str">
            <v/>
          </cell>
          <cell r="F69" t="str">
            <v/>
          </cell>
          <cell r="G69" t="str">
            <v/>
          </cell>
          <cell r="H69">
            <v>45587.48055555555</v>
          </cell>
          <cell r="I69">
            <v>45769.520138888889</v>
          </cell>
          <cell r="J69" t="str">
            <v/>
          </cell>
          <cell r="K69" t="str">
            <v/>
          </cell>
          <cell r="L69" t="str">
            <v/>
          </cell>
          <cell r="M69" t="str">
            <v>sus, sen, scds</v>
          </cell>
          <cell r="N69" t="str">
            <v>Sprint 7 (5/26 - 6/20)</v>
          </cell>
          <cell r="O69" t="str">
            <v/>
          </cell>
          <cell r="P69" t="str">
            <v/>
          </cell>
          <cell r="Q69" t="str">
            <v/>
          </cell>
          <cell r="R69" t="str">
            <v/>
          </cell>
          <cell r="S69" t="str">
            <v/>
          </cell>
          <cell r="T69">
            <v>0</v>
          </cell>
          <cell r="U69" t="str">
            <v/>
          </cell>
          <cell r="V69" t="str">
            <v/>
          </cell>
          <cell r="W69" t="str">
            <v/>
          </cell>
          <cell r="X69" t="str">
            <v>ITC3</v>
          </cell>
          <cell r="Y69" t="str">
            <v>SCDS</v>
          </cell>
          <cell r="Z69" t="str">
            <v>SCDS</v>
          </cell>
          <cell r="AA69" t="str">
            <v/>
          </cell>
          <cell r="AB69" t="str">
            <v>SEN</v>
          </cell>
          <cell r="AC69" t="str">
            <v/>
          </cell>
          <cell r="AD69" t="str">
            <v>PSI: https://app.clickup.com/t/868cje02e)
Program Manager (O2C): https://app.clickup.com/t/868cmcnqm)</v>
          </cell>
          <cell r="AE69" t="str">
            <v/>
          </cell>
          <cell r="AF69" t="str">
            <v/>
          </cell>
          <cell r="AG69" t="str">
            <v>SUS</v>
          </cell>
          <cell r="AH69" t="str">
            <v>Brice LeBlanc</v>
          </cell>
        </row>
        <row r="70">
          <cell r="A70" t="str">
            <v>868acmhk9</v>
          </cell>
          <cell r="B70" t="str">
            <v>SUS SCDS: Tool Use: Run SCDS DCAM (or AIM) Model</v>
          </cell>
          <cell r="C70" t="str">
            <v>PREDEVELOPMENT</v>
          </cell>
          <cell r="D70" t="str">
            <v>NORMAL</v>
          </cell>
          <cell r="E70" t="str">
            <v/>
          </cell>
          <cell r="F70" t="str">
            <v/>
          </cell>
          <cell r="G70" t="str">
            <v/>
          </cell>
          <cell r="H70">
            <v>45587.481249999997</v>
          </cell>
          <cell r="I70">
            <v>45769.520138888889</v>
          </cell>
          <cell r="J70" t="str">
            <v/>
          </cell>
          <cell r="K70" t="str">
            <v/>
          </cell>
          <cell r="L70" t="str">
            <v/>
          </cell>
          <cell r="M70" t="str">
            <v>scds, sen, sus</v>
          </cell>
          <cell r="N70" t="str">
            <v>Sprint 7 (5/26 - 6/20)</v>
          </cell>
          <cell r="O70" t="str">
            <v/>
          </cell>
          <cell r="P70" t="str">
            <v/>
          </cell>
          <cell r="Q70" t="str">
            <v/>
          </cell>
          <cell r="R70" t="str">
            <v/>
          </cell>
          <cell r="S70" t="str">
            <v/>
          </cell>
          <cell r="T70">
            <v>0</v>
          </cell>
          <cell r="U70" t="str">
            <v/>
          </cell>
          <cell r="V70" t="str">
            <v/>
          </cell>
          <cell r="W70" t="str">
            <v/>
          </cell>
          <cell r="X70" t="str">
            <v>ITC3</v>
          </cell>
          <cell r="Y70" t="str">
            <v>SCDS</v>
          </cell>
          <cell r="Z70" t="str">
            <v>SCDS</v>
          </cell>
          <cell r="AA70" t="str">
            <v/>
          </cell>
          <cell r="AB70" t="str">
            <v>SEN</v>
          </cell>
          <cell r="AC70" t="str">
            <v/>
          </cell>
          <cell r="AD70" t="str">
            <v/>
          </cell>
          <cell r="AE70" t="str">
            <v/>
          </cell>
          <cell r="AF70" t="str">
            <v/>
          </cell>
          <cell r="AG70" t="str">
            <v>SUS</v>
          </cell>
          <cell r="AH70" t="str">
            <v>Brice LeBlanc</v>
          </cell>
        </row>
        <row r="71">
          <cell r="A71" t="str">
            <v>868acmhzz</v>
          </cell>
          <cell r="B71" t="str">
            <v>SUS SCDS: Tool Use: Run Legacy Maturity Model</v>
          </cell>
          <cell r="C71" t="str">
            <v>PREDEVELOPMENT</v>
          </cell>
          <cell r="D71" t="str">
            <v>NORMAL</v>
          </cell>
          <cell r="E71" t="str">
            <v/>
          </cell>
          <cell r="F71" t="str">
            <v/>
          </cell>
          <cell r="G71" t="str">
            <v/>
          </cell>
          <cell r="H71">
            <v>45587.481944444444</v>
          </cell>
          <cell r="I71">
            <v>45769.520138888889</v>
          </cell>
          <cell r="J71" t="str">
            <v/>
          </cell>
          <cell r="K71" t="str">
            <v/>
          </cell>
          <cell r="L71" t="str">
            <v/>
          </cell>
          <cell r="M71" t="str">
            <v>sen, scds, sus</v>
          </cell>
          <cell r="N71" t="str">
            <v>Sprint 7 (5/26 - 6/20)</v>
          </cell>
          <cell r="O71" t="str">
            <v/>
          </cell>
          <cell r="P71" t="str">
            <v/>
          </cell>
          <cell r="Q71" t="str">
            <v/>
          </cell>
          <cell r="R71" t="str">
            <v/>
          </cell>
          <cell r="S71" t="str">
            <v/>
          </cell>
          <cell r="T71">
            <v>0</v>
          </cell>
          <cell r="U71" t="str">
            <v/>
          </cell>
          <cell r="V71" t="str">
            <v/>
          </cell>
          <cell r="W71" t="str">
            <v/>
          </cell>
          <cell r="X71" t="str">
            <v>ITC3</v>
          </cell>
          <cell r="Y71" t="str">
            <v>SCDS</v>
          </cell>
          <cell r="Z71" t="str">
            <v>SCDS</v>
          </cell>
          <cell r="AA71" t="str">
            <v/>
          </cell>
          <cell r="AB71" t="str">
            <v>SEN</v>
          </cell>
          <cell r="AC71" t="str">
            <v/>
          </cell>
          <cell r="AD71" t="str">
            <v/>
          </cell>
          <cell r="AE71" t="str">
            <v/>
          </cell>
          <cell r="AF71" t="str">
            <v/>
          </cell>
          <cell r="AG71" t="str">
            <v>SUS</v>
          </cell>
          <cell r="AH71" t="str">
            <v>Brice LeBlanc</v>
          </cell>
        </row>
        <row r="72">
          <cell r="A72" t="str">
            <v>868adh336</v>
          </cell>
          <cell r="B72" t="str">
            <v>PTS DYNSCH: Dynamic Parameter Reporting &amp; Analytics</v>
          </cell>
          <cell r="C72" t="str">
            <v>PREDEVELOPMENT</v>
          </cell>
          <cell r="D72" t="str">
            <v>NORMAL</v>
          </cell>
          <cell r="E72" t="str">
            <v/>
          </cell>
          <cell r="F72" t="str">
            <v/>
          </cell>
          <cell r="G72" t="str">
            <v/>
          </cell>
          <cell r="H72">
            <v>45588.476388888885</v>
          </cell>
          <cell r="I72">
            <v>45749.5</v>
          </cell>
          <cell r="J72" t="str">
            <v/>
          </cell>
          <cell r="K72" t="str">
            <v/>
          </cell>
          <cell r="L72" t="str">
            <v>868bzyb5q
868bzyckr
868bzydgt
868bzye63</v>
          </cell>
          <cell r="M72" t="str">
            <v>aps, p2s, wbt</v>
          </cell>
          <cell r="N72" t="str">
            <v>Sprint 16 (7/28 - 8/22)</v>
          </cell>
          <cell r="O72" t="str">
            <v/>
          </cell>
          <cell r="P72" t="str">
            <v/>
          </cell>
          <cell r="Q72" t="str">
            <v/>
          </cell>
          <cell r="R72" t="str">
            <v/>
          </cell>
          <cell r="S72" t="str">
            <v/>
          </cell>
          <cell r="T72">
            <v>0</v>
          </cell>
          <cell r="U72" t="str">
            <v/>
          </cell>
          <cell r="V72" t="str">
            <v/>
          </cell>
          <cell r="W72" t="str">
            <v/>
          </cell>
          <cell r="X72" t="str">
            <v>ITC4</v>
          </cell>
          <cell r="Y72" t="str">
            <v>DYNSCH</v>
          </cell>
          <cell r="Z72" t="str">
            <v>Dynamic Parameter Updates</v>
          </cell>
          <cell r="AA72" t="str">
            <v/>
          </cell>
          <cell r="AB72" t="str">
            <v>WBT</v>
          </cell>
          <cell r="AC72" t="str">
            <v/>
          </cell>
          <cell r="AD72" t="str">
            <v>Production Planner: https://app.clickup.com/t/868cjdtde)
Leadership: https://app.clickup.com/t/868cjddxb)
Floor Supervisor: https://app.clickup.com/t/868cjd0t9)
Floor Management: https://app.clickup.com/t/868cjd0na)</v>
          </cell>
          <cell r="AE72" t="str">
            <v/>
          </cell>
          <cell r="AF72" t="str">
            <v/>
          </cell>
          <cell r="AG72" t="str">
            <v>PTS</v>
          </cell>
          <cell r="AH72" t="str">
            <v>Shannon Bagent, Eugene Deloatch</v>
          </cell>
        </row>
        <row r="73">
          <cell r="A73" t="str">
            <v>868adh3z8</v>
          </cell>
          <cell r="B73" t="str">
            <v>PTS DYNSCH: Production Scheduling Mgmt</v>
          </cell>
          <cell r="C73" t="str">
            <v>PREDEVELOPMENT</v>
          </cell>
          <cell r="D73" t="str">
            <v>HIGH</v>
          </cell>
          <cell r="E73" t="str">
            <v/>
          </cell>
          <cell r="F73" t="str">
            <v/>
          </cell>
          <cell r="G73" t="str">
            <v/>
          </cell>
          <cell r="H73">
            <v>45588.477083333331</v>
          </cell>
          <cell r="I73">
            <v>45749.499305555553</v>
          </cell>
          <cell r="J73" t="str">
            <v/>
          </cell>
          <cell r="K73" t="str">
            <v/>
          </cell>
          <cell r="L73" t="str">
            <v>868bzygpy
868bzymbn
868bzynyp
868bzyqxu
868bzytbf</v>
          </cell>
          <cell r="M73" t="str">
            <v>p2s, ilt, aps</v>
          </cell>
          <cell r="N73" t="str">
            <v>Sprint 15 (7/21 - 8/15)</v>
          </cell>
          <cell r="O73" t="str">
            <v/>
          </cell>
          <cell r="P73" t="str">
            <v/>
          </cell>
          <cell r="Q73" t="str">
            <v/>
          </cell>
          <cell r="R73" t="str">
            <v/>
          </cell>
          <cell r="S73" t="str">
            <v/>
          </cell>
          <cell r="T73">
            <v>0</v>
          </cell>
          <cell r="U73" t="str">
            <v/>
          </cell>
          <cell r="V73" t="str">
            <v/>
          </cell>
          <cell r="W73" t="str">
            <v/>
          </cell>
          <cell r="X73" t="str">
            <v>ITC4</v>
          </cell>
          <cell r="Y73" t="str">
            <v>DYNSCH</v>
          </cell>
          <cell r="Z73" t="str">
            <v>Production Scheduling Management</v>
          </cell>
          <cell r="AA73" t="str">
            <v/>
          </cell>
          <cell r="AB73" t="str">
            <v>ILT</v>
          </cell>
          <cell r="AC73" t="str">
            <v/>
          </cell>
          <cell r="AD73" t="str">
            <v>Production Planner: https://app.clickup.com/t/868cjdtde)
Leadership: https://app.clickup.com/t/868cjddxb)
Floor Supervisor: https://app.clickup.com/t/868cjd0t9)
Floor Management: https://app.clickup.com/t/868cjd0na)</v>
          </cell>
          <cell r="AE73" t="str">
            <v/>
          </cell>
          <cell r="AF73" t="str">
            <v/>
          </cell>
          <cell r="AG73" t="str">
            <v>PTS</v>
          </cell>
          <cell r="AH73" t="str">
            <v>Shannon Bagent, Eugene Deloatch</v>
          </cell>
        </row>
        <row r="74">
          <cell r="A74" t="str">
            <v>868adh4yw</v>
          </cell>
          <cell r="B74" t="str">
            <v>PTS DYNSCH: Validate Working Time-OL</v>
          </cell>
          <cell r="C74" t="str">
            <v>PREDEVELOPMENT</v>
          </cell>
          <cell r="D74" t="str">
            <v>HIGH</v>
          </cell>
          <cell r="E74" t="str">
            <v/>
          </cell>
          <cell r="F74" t="str">
            <v/>
          </cell>
          <cell r="G74" t="str">
            <v/>
          </cell>
          <cell r="H74">
            <v>45588.477777777778</v>
          </cell>
          <cell r="I74">
            <v>45790.481249999997</v>
          </cell>
          <cell r="J74" t="str">
            <v/>
          </cell>
          <cell r="K74" t="str">
            <v/>
          </cell>
          <cell r="L74" t="str">
            <v>868bzyu19
868bzzjdr
868bzzka2</v>
          </cell>
          <cell r="M74" t="str">
            <v>aps, ilt, p2s</v>
          </cell>
          <cell r="N74" t="str">
            <v>Sprint 15 (7/21 - 8/15)</v>
          </cell>
          <cell r="O74" t="str">
            <v/>
          </cell>
          <cell r="P74" t="str">
            <v/>
          </cell>
          <cell r="Q74" t="str">
            <v/>
          </cell>
          <cell r="R74" t="str">
            <v/>
          </cell>
          <cell r="S74" t="str">
            <v/>
          </cell>
          <cell r="T74">
            <v>0</v>
          </cell>
          <cell r="U74" t="str">
            <v/>
          </cell>
          <cell r="V74" t="str">
            <v/>
          </cell>
          <cell r="W74" t="str">
            <v/>
          </cell>
          <cell r="X74" t="str">
            <v>ITC4</v>
          </cell>
          <cell r="Y74" t="str">
            <v>DYNSCH</v>
          </cell>
          <cell r="Z74" t="str">
            <v>Production Scheduling Management</v>
          </cell>
          <cell r="AA74" t="str">
            <v/>
          </cell>
          <cell r="AB74" t="str">
            <v>ILT</v>
          </cell>
          <cell r="AC74" t="str">
            <v/>
          </cell>
          <cell r="AD74" t="str">
            <v>Production Planner: https://app.clickup.com/t/868cjdtde)
Leadership: https://app.clickup.com/t/868cjddxb)
Floor Supervisor: https://app.clickup.com/t/868cjd0t9)
Floor Management: https://app.clickup.com/t/868cjd0na)</v>
          </cell>
          <cell r="AE74" t="str">
            <v/>
          </cell>
          <cell r="AF74" t="str">
            <v/>
          </cell>
          <cell r="AG74" t="str">
            <v>PTS</v>
          </cell>
          <cell r="AH74" t="str">
            <v>Shannon Bagent, Eugene Deloatch</v>
          </cell>
        </row>
        <row r="75">
          <cell r="A75" t="str">
            <v>868adn6k2</v>
          </cell>
          <cell r="B75" t="str">
            <v>PTS DYNSCH: Review Training &amp; Operations - OL</v>
          </cell>
          <cell r="C75" t="str">
            <v>PREDEVELOPMENT</v>
          </cell>
          <cell r="D75" t="str">
            <v>HIGH</v>
          </cell>
          <cell r="E75" t="str">
            <v/>
          </cell>
          <cell r="F75" t="str">
            <v/>
          </cell>
          <cell r="G75" t="str">
            <v/>
          </cell>
          <cell r="H75">
            <v>45588.568055555559</v>
          </cell>
          <cell r="I75">
            <v>45749.499305555553</v>
          </cell>
          <cell r="J75" t="str">
            <v/>
          </cell>
          <cell r="K75" t="str">
            <v/>
          </cell>
          <cell r="L75" t="str">
            <v/>
          </cell>
          <cell r="M75" t="str">
            <v>aps, ilt, p2s</v>
          </cell>
          <cell r="N75" t="str">
            <v>Sprint 15 (7/21 - 8/15)</v>
          </cell>
          <cell r="O75" t="str">
            <v/>
          </cell>
          <cell r="P75" t="str">
            <v/>
          </cell>
          <cell r="Q75" t="str">
            <v/>
          </cell>
          <cell r="R75" t="str">
            <v/>
          </cell>
          <cell r="S75" t="str">
            <v/>
          </cell>
          <cell r="T75">
            <v>0</v>
          </cell>
          <cell r="U75" t="str">
            <v/>
          </cell>
          <cell r="V75" t="str">
            <v/>
          </cell>
          <cell r="W75" t="str">
            <v/>
          </cell>
          <cell r="X75" t="str">
            <v>ITC4</v>
          </cell>
          <cell r="Y75" t="str">
            <v>DYNSCH</v>
          </cell>
          <cell r="Z75" t="str">
            <v>Production Scheduling Management</v>
          </cell>
          <cell r="AA75" t="str">
            <v/>
          </cell>
          <cell r="AB75" t="str">
            <v>ILT</v>
          </cell>
          <cell r="AC75" t="str">
            <v/>
          </cell>
          <cell r="AD75" t="str">
            <v>Production Planner: https://app.clickup.com/t/868cjdtde)
Leadership: https://app.clickup.com/t/868cjddxb)
Floor Supervisor: https://app.clickup.com/t/868cjd0t9)
Floor Management: https://app.clickup.com/t/868cjd0na)</v>
          </cell>
          <cell r="AE75" t="str">
            <v/>
          </cell>
          <cell r="AF75" t="str">
            <v/>
          </cell>
          <cell r="AG75" t="str">
            <v>PTS</v>
          </cell>
          <cell r="AH75" t="str">
            <v>Shannon Bagent, Eugene Deloatch</v>
          </cell>
        </row>
        <row r="76">
          <cell r="A76" t="str">
            <v>868adnbcd</v>
          </cell>
          <cell r="B76" t="str">
            <v>PTS DYNSCH: Publish Production Schedule - OL</v>
          </cell>
          <cell r="C76" t="str">
            <v>PREDEVELOPMENT</v>
          </cell>
          <cell r="D76" t="str">
            <v>HIGH</v>
          </cell>
          <cell r="E76" t="str">
            <v/>
          </cell>
          <cell r="F76" t="str">
            <v/>
          </cell>
          <cell r="G76" t="str">
            <v/>
          </cell>
          <cell r="H76">
            <v>45588.570833333331</v>
          </cell>
          <cell r="I76">
            <v>45749.499305555553</v>
          </cell>
          <cell r="J76" t="str">
            <v/>
          </cell>
          <cell r="K76" t="str">
            <v/>
          </cell>
          <cell r="L76" t="str">
            <v/>
          </cell>
          <cell r="M76" t="str">
            <v>p2s, ilt, aps</v>
          </cell>
          <cell r="N76" t="str">
            <v>Sprint 15 (7/21 - 8/15)</v>
          </cell>
          <cell r="O76" t="str">
            <v/>
          </cell>
          <cell r="P76" t="str">
            <v/>
          </cell>
          <cell r="Q76" t="str">
            <v/>
          </cell>
          <cell r="R76" t="str">
            <v/>
          </cell>
          <cell r="S76" t="str">
            <v/>
          </cell>
          <cell r="T76">
            <v>0</v>
          </cell>
          <cell r="U76" t="str">
            <v/>
          </cell>
          <cell r="V76" t="str">
            <v/>
          </cell>
          <cell r="W76" t="str">
            <v/>
          </cell>
          <cell r="X76" t="str">
            <v>ITC4</v>
          </cell>
          <cell r="Y76" t="str">
            <v>DYNSCH</v>
          </cell>
          <cell r="Z76" t="str">
            <v>Production Scheduling Management</v>
          </cell>
          <cell r="AA76" t="str">
            <v/>
          </cell>
          <cell r="AB76" t="str">
            <v>ILT</v>
          </cell>
          <cell r="AC76" t="str">
            <v/>
          </cell>
          <cell r="AD76" t="str">
            <v>Production Planner: https://app.clickup.com/t/868cjdtde)
Leadership: https://app.clickup.com/t/868cjddxb)
Floor Supervisor: https://app.clickup.com/t/868cjd0t9)
Floor Management: https://app.clickup.com/t/868cjd0na)</v>
          </cell>
          <cell r="AE76" t="str">
            <v/>
          </cell>
          <cell r="AF76" t="str">
            <v/>
          </cell>
          <cell r="AG76" t="str">
            <v>PTS</v>
          </cell>
          <cell r="AH76" t="str">
            <v>Shannon Bagent, Eugene Deloatch</v>
          </cell>
        </row>
        <row r="77">
          <cell r="A77" t="str">
            <v>868auyu08</v>
          </cell>
          <cell r="B77" t="str">
            <v>PTS Prod Ops: Outbound Delivery Creation &amp; Processing - OL</v>
          </cell>
          <cell r="C77" t="str">
            <v>DEVELOPMENT</v>
          </cell>
          <cell r="D77" t="str">
            <v>URGENT</v>
          </cell>
          <cell r="E77" t="str">
            <v xml:space="preserve">QA edits complete, need to drop in approved sims and complete course.  </v>
          </cell>
          <cell r="F77">
            <v>45808</v>
          </cell>
          <cell r="G77">
            <v>45609</v>
          </cell>
          <cell r="H77">
            <v>45611.402083333334</v>
          </cell>
          <cell r="I77">
            <v>45798.844444444447</v>
          </cell>
          <cell r="J77" t="str">
            <v/>
          </cell>
          <cell r="K77" t="str">
            <v/>
          </cell>
          <cell r="L77" t="str">
            <v>868a2uwcw
868b46f6w
868b46g2k
868b46gab
868b46gx4
868b46vu4</v>
          </cell>
          <cell r="M77" t="str">
            <v>p2s, ot xecm, ilt</v>
          </cell>
          <cell r="N77" t="str">
            <v>Sprint 4 (5/5 - 5/30)</v>
          </cell>
          <cell r="O77">
            <v>45740</v>
          </cell>
          <cell r="P77" t="str">
            <v/>
          </cell>
          <cell r="Q77" t="b">
            <v>1</v>
          </cell>
          <cell r="R77" t="str">
            <v/>
          </cell>
          <cell r="S77" t="str">
            <v/>
          </cell>
          <cell r="T77">
            <v>0.22222222222222221</v>
          </cell>
          <cell r="U77" t="str">
            <v>Alpha Review (SME)</v>
          </cell>
          <cell r="V77" t="str">
            <v/>
          </cell>
          <cell r="W77" t="str">
            <v/>
          </cell>
          <cell r="X77" t="str">
            <v>ITC2</v>
          </cell>
          <cell r="Y77" t="str">
            <v>Prod Ops</v>
          </cell>
          <cell r="Z77" t="str">
            <v>Process Outbound Shipping</v>
          </cell>
          <cell r="AA77" t="str">
            <v/>
          </cell>
          <cell r="AB77" t="str">
            <v>ILT</v>
          </cell>
          <cell r="AC77" t="str">
            <v>Overdue</v>
          </cell>
          <cell r="AD77"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E77" t="str">
            <v/>
          </cell>
          <cell r="AF77" t="str">
            <v/>
          </cell>
          <cell r="AG77" t="str">
            <v>PTS</v>
          </cell>
          <cell r="AH77" t="str">
            <v>Shannon Bagent, Eugene Deloatch</v>
          </cell>
        </row>
        <row r="78">
          <cell r="A78" t="str">
            <v>868awzyaw</v>
          </cell>
          <cell r="B78" t="str">
            <v>ALL AREAS SAP S/4HANA: Essentials &amp; Navigation - OL</v>
          </cell>
          <cell r="C78" t="str">
            <v>OUTLINES</v>
          </cell>
          <cell r="D78" t="str">
            <v>NORMAL</v>
          </cell>
          <cell r="E78" t="str">
            <v xml:space="preserve">Gene assigned to develop the course.   </v>
          </cell>
          <cell r="F78">
            <v>45863</v>
          </cell>
          <cell r="G78">
            <v>45597</v>
          </cell>
          <cell r="H78">
            <v>45615.607638888891</v>
          </cell>
          <cell r="I78">
            <v>45748.40347222222</v>
          </cell>
          <cell r="J78" t="str">
            <v/>
          </cell>
          <cell r="K78" t="str">
            <v/>
          </cell>
          <cell r="L78" t="str">
            <v/>
          </cell>
          <cell r="M78" t="str">
            <v>all users</v>
          </cell>
          <cell r="N78" t="str">
            <v>Sprint 16 (7/28 - 8/22)</v>
          </cell>
          <cell r="O78">
            <v>45685</v>
          </cell>
          <cell r="P78" t="str">
            <v/>
          </cell>
          <cell r="Q78" t="str">
            <v/>
          </cell>
          <cell r="R78" t="str">
            <v/>
          </cell>
          <cell r="S78" t="str">
            <v/>
          </cell>
          <cell r="T78">
            <v>0</v>
          </cell>
          <cell r="U78" t="str">
            <v>Alpha Draft (ISG)</v>
          </cell>
          <cell r="V78" t="str">
            <v/>
          </cell>
          <cell r="W78" t="str">
            <v/>
          </cell>
          <cell r="X78" t="str">
            <v xml:space="preserve">Not part of ITC </v>
          </cell>
          <cell r="Y78" t="str">
            <v/>
          </cell>
          <cell r="Z78" t="str">
            <v/>
          </cell>
          <cell r="AA78" t="str">
            <v/>
          </cell>
          <cell r="AB78" t="str">
            <v>WBT</v>
          </cell>
          <cell r="AC78" t="str">
            <v/>
          </cell>
          <cell r="AD78" t="str">
            <v/>
          </cell>
          <cell r="AE78" t="str">
            <v/>
          </cell>
          <cell r="AF78" t="str">
            <v/>
          </cell>
          <cell r="AG78" t="str">
            <v/>
          </cell>
          <cell r="AH78" t="str">
            <v>Trish Cortez, Shannon Bagent</v>
          </cell>
        </row>
        <row r="79">
          <cell r="A79" t="str">
            <v>868b3zqc6</v>
          </cell>
          <cell r="B79" t="str">
            <v>PTS Prod Ops: Create Material Master Record and Views - OL</v>
          </cell>
          <cell r="C79" t="str">
            <v>PREDEVELOPMENT</v>
          </cell>
          <cell r="D79" t="str">
            <v>HIGH</v>
          </cell>
          <cell r="E79" t="str">
            <v xml:space="preserve">The SME for this L3 is Alicia Jacobs (Identified by Nick MacAllister 12/10/24)  </v>
          </cell>
          <cell r="F79" t="str">
            <v/>
          </cell>
          <cell r="G79" t="str">
            <v/>
          </cell>
          <cell r="H79">
            <v>45628.506944444445</v>
          </cell>
          <cell r="I79">
            <v>45790.474999999999</v>
          </cell>
          <cell r="J79" t="str">
            <v/>
          </cell>
          <cell r="K79" t="str">
            <v/>
          </cell>
          <cell r="L79" t="str">
            <v>868b3ymvp
868b3ypt9
868b3yq6t
868b3znug
868b3zp4g
868b3zpc5
868b3zpn7</v>
          </cell>
          <cell r="M79" t="str">
            <v>p2s, wbt</v>
          </cell>
          <cell r="N79" t="str">
            <v>Sprint 15 (7/21 - 8/15)</v>
          </cell>
          <cell r="O79" t="str">
            <v/>
          </cell>
          <cell r="P79" t="str">
            <v/>
          </cell>
          <cell r="Q79" t="str">
            <v/>
          </cell>
          <cell r="R79" t="str">
            <v/>
          </cell>
          <cell r="S79" t="str">
            <v/>
          </cell>
          <cell r="T79">
            <v>0</v>
          </cell>
          <cell r="U79" t="str">
            <v/>
          </cell>
          <cell r="V79" t="str">
            <v/>
          </cell>
          <cell r="W79" t="str">
            <v/>
          </cell>
          <cell r="X79" t="str">
            <v>ITC4</v>
          </cell>
          <cell r="Y79" t="str">
            <v>Prod Ops</v>
          </cell>
          <cell r="Z79" t="str">
            <v>Complete &amp; Manage Material Master</v>
          </cell>
          <cell r="AA79" t="str">
            <v/>
          </cell>
          <cell r="AB79" t="str">
            <v>WBT</v>
          </cell>
          <cell r="AC79" t="str">
            <v/>
          </cell>
          <cell r="AD79"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E79" t="str">
            <v/>
          </cell>
          <cell r="AF79" t="str">
            <v/>
          </cell>
          <cell r="AG79" t="str">
            <v>PTS</v>
          </cell>
          <cell r="AH79" t="str">
            <v>Shannon Bagent, Eugene Deloatch</v>
          </cell>
        </row>
        <row r="80">
          <cell r="A80" t="str">
            <v>868b3zyfd</v>
          </cell>
          <cell r="B80" t="str">
            <v>PTS Prod Ops: Create Material Master: Create Material Master Views Based on Material Type - QRG</v>
          </cell>
          <cell r="C80" t="str">
            <v>PREDEVELOPMENT</v>
          </cell>
          <cell r="D80" t="str">
            <v>HIGH</v>
          </cell>
          <cell r="E80" t="str">
            <v xml:space="preserve">The SME for this L3 is Alicia Jacobs (Identified by Nick MacAllister 12/10/24)  </v>
          </cell>
          <cell r="F80" t="str">
            <v/>
          </cell>
          <cell r="G80" t="str">
            <v/>
          </cell>
          <cell r="H80">
            <v>45628.512499999997</v>
          </cell>
          <cell r="I80">
            <v>45749.504861111112</v>
          </cell>
          <cell r="J80" t="str">
            <v/>
          </cell>
          <cell r="K80" t="str">
            <v/>
          </cell>
          <cell r="L80" t="str">
            <v/>
          </cell>
          <cell r="M80" t="str">
            <v>p2s, qrg</v>
          </cell>
          <cell r="N80" t="str">
            <v>Sprint 15 (7/21 - 8/15)</v>
          </cell>
          <cell r="O80" t="str">
            <v/>
          </cell>
          <cell r="P80" t="str">
            <v/>
          </cell>
          <cell r="Q80" t="str">
            <v/>
          </cell>
          <cell r="R80" t="str">
            <v/>
          </cell>
          <cell r="S80" t="str">
            <v/>
          </cell>
          <cell r="T80">
            <v>0</v>
          </cell>
          <cell r="U80" t="str">
            <v/>
          </cell>
          <cell r="V80" t="str">
            <v/>
          </cell>
          <cell r="W80" t="str">
            <v/>
          </cell>
          <cell r="X80" t="str">
            <v>ITC4</v>
          </cell>
          <cell r="Y80" t="str">
            <v>Prod Ops</v>
          </cell>
          <cell r="Z80" t="str">
            <v>Complete &amp; Manage Material Master</v>
          </cell>
          <cell r="AA80" t="str">
            <v/>
          </cell>
          <cell r="AB80" t="str">
            <v>QRG</v>
          </cell>
          <cell r="AC80" t="str">
            <v/>
          </cell>
          <cell r="AD80"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80" t="str">
            <v/>
          </cell>
          <cell r="AF80" t="str">
            <v/>
          </cell>
          <cell r="AG80" t="str">
            <v>PTS</v>
          </cell>
          <cell r="AH80" t="str">
            <v>Shannon Bagent, Eugene Deloatch</v>
          </cell>
        </row>
        <row r="81">
          <cell r="A81" t="str">
            <v>868b3zzx6</v>
          </cell>
          <cell r="B81" t="str">
            <v>PTS Prod Ops: Apply Mapping Data: Mapping Data applied to S/4 Specific fields / defaults - QRG</v>
          </cell>
          <cell r="C81" t="str">
            <v>PREDEVELOPMENT</v>
          </cell>
          <cell r="D81" t="str">
            <v>HIGH</v>
          </cell>
          <cell r="E81" t="str">
            <v xml:space="preserve">The SME for this L3 is Alicia Jacobs (Identified by Nick MacAllister 12/10/24)  </v>
          </cell>
          <cell r="F81" t="str">
            <v/>
          </cell>
          <cell r="G81" t="str">
            <v/>
          </cell>
          <cell r="H81">
            <v>45628.513194444444</v>
          </cell>
          <cell r="I81">
            <v>45749.504861111112</v>
          </cell>
          <cell r="J81" t="str">
            <v/>
          </cell>
          <cell r="K81" t="str">
            <v/>
          </cell>
          <cell r="L81" t="str">
            <v/>
          </cell>
          <cell r="M81" t="str">
            <v>qrg, p2s</v>
          </cell>
          <cell r="N81" t="str">
            <v>Sprint 15 (7/21 - 8/15)</v>
          </cell>
          <cell r="O81" t="str">
            <v/>
          </cell>
          <cell r="P81" t="str">
            <v/>
          </cell>
          <cell r="Q81" t="str">
            <v/>
          </cell>
          <cell r="R81" t="str">
            <v/>
          </cell>
          <cell r="S81" t="str">
            <v/>
          </cell>
          <cell r="T81">
            <v>0</v>
          </cell>
          <cell r="U81" t="str">
            <v/>
          </cell>
          <cell r="V81" t="str">
            <v/>
          </cell>
          <cell r="W81" t="str">
            <v/>
          </cell>
          <cell r="X81" t="str">
            <v>ITC4</v>
          </cell>
          <cell r="Y81" t="str">
            <v>Prod Ops</v>
          </cell>
          <cell r="Z81" t="str">
            <v>Complete &amp; Manage Material Master</v>
          </cell>
          <cell r="AA81" t="str">
            <v/>
          </cell>
          <cell r="AB81" t="str">
            <v>QRG</v>
          </cell>
          <cell r="AC81" t="str">
            <v/>
          </cell>
          <cell r="AD81" t="str">
            <v>Master Data Specialist**: https://app.clickup.com/t/868cjdged)
Technician (PTS): https://app.clickup.com/t/868cmejxp)
MFG Supervisor: https://app.clickup.com/t/868cjdhu5)
Assembly Mgr: https://app.clickup.com/t/868cjcgzx)
Robotics: https://app.clickup.com/t/868cje3a3)
Production Planner: https://app.clickup.com/t/868cjdtde)
PP&amp;C (Prod): https://app.clickup.com/t/868cjdr7z)
IE/ME: https://app.clickup.com/t/868cjd51f)
Master Scheduler: https://app.clickup.com/t/868cjdh1j)
Demand Planner (BOM Planners): https://app.clickup.com/t/868cjcw80)</v>
          </cell>
          <cell r="AE81" t="str">
            <v/>
          </cell>
          <cell r="AF81" t="str">
            <v/>
          </cell>
          <cell r="AG81" t="str">
            <v>PTS</v>
          </cell>
          <cell r="AH81" t="str">
            <v>Shannon Bagent, Eugene Deloatch</v>
          </cell>
        </row>
        <row r="82">
          <cell r="A82" t="str">
            <v>868b40u6z</v>
          </cell>
          <cell r="B82" t="str">
            <v>PTS Prod Ops: Execute Material Master (Extend material master to org structures) - QRG</v>
          </cell>
          <cell r="C82" t="str">
            <v>PREDEVELOPMENT</v>
          </cell>
          <cell r="D82" t="str">
            <v>HIGH</v>
          </cell>
          <cell r="E82" t="str">
            <v xml:space="preserve">The SME for this L3 is Alicia Jacobs (Identified by Nick MacAllister 12/10/24)  </v>
          </cell>
          <cell r="F82" t="str">
            <v/>
          </cell>
          <cell r="G82" t="str">
            <v/>
          </cell>
          <cell r="H82">
            <v>45628.530555555553</v>
          </cell>
          <cell r="I82">
            <v>45749.504861111112</v>
          </cell>
          <cell r="J82" t="str">
            <v/>
          </cell>
          <cell r="K82" t="str">
            <v/>
          </cell>
          <cell r="L82" t="str">
            <v/>
          </cell>
          <cell r="M82" t="str">
            <v>qrg, p2s</v>
          </cell>
          <cell r="N82" t="str">
            <v>Sprint 15 (7/21 - 8/15)</v>
          </cell>
          <cell r="O82" t="str">
            <v/>
          </cell>
          <cell r="P82" t="str">
            <v/>
          </cell>
          <cell r="Q82" t="str">
            <v/>
          </cell>
          <cell r="R82" t="str">
            <v/>
          </cell>
          <cell r="S82" t="str">
            <v/>
          </cell>
          <cell r="T82">
            <v>0</v>
          </cell>
          <cell r="U82" t="str">
            <v/>
          </cell>
          <cell r="V82" t="str">
            <v/>
          </cell>
          <cell r="W82" t="str">
            <v/>
          </cell>
          <cell r="X82" t="str">
            <v>ITC4</v>
          </cell>
          <cell r="Y82" t="str">
            <v>Prod Ops</v>
          </cell>
          <cell r="Z82" t="str">
            <v>Complete &amp; Manage Material Master</v>
          </cell>
          <cell r="AA82" t="str">
            <v/>
          </cell>
          <cell r="AB82" t="str">
            <v>QRG</v>
          </cell>
          <cell r="AC82" t="str">
            <v/>
          </cell>
          <cell r="AD82"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E82" t="str">
            <v/>
          </cell>
          <cell r="AF82" t="str">
            <v/>
          </cell>
          <cell r="AG82" t="str">
            <v>PTS</v>
          </cell>
          <cell r="AH82" t="str">
            <v>Shannon Bagent, Eugene Deloatch</v>
          </cell>
        </row>
        <row r="83">
          <cell r="A83" t="str">
            <v>868b45crm</v>
          </cell>
          <cell r="B83" t="str">
            <v>PTS Prod Ops: Purchase Order, New Order or Repair Order Service Order - SB</v>
          </cell>
          <cell r="C83" t="str">
            <v>PREDEVELOPMENT</v>
          </cell>
          <cell r="D83" t="str">
            <v>HIGH</v>
          </cell>
          <cell r="E83" t="str">
            <v xml:space="preserve">The SME for this L3 is Craig McDaniel (Identified by Nick MacAllister 12/10/24)  </v>
          </cell>
          <cell r="F83">
            <v>45863</v>
          </cell>
          <cell r="G83" t="str">
            <v/>
          </cell>
          <cell r="H83">
            <v>45628.608333333337</v>
          </cell>
          <cell r="I83">
            <v>45749.502083333333</v>
          </cell>
          <cell r="J83" t="str">
            <v/>
          </cell>
          <cell r="K83" t="str">
            <v/>
          </cell>
          <cell r="L83" t="str">
            <v/>
          </cell>
          <cell r="M83" t="str">
            <v>sen, p2s, dap</v>
          </cell>
          <cell r="N83" t="str">
            <v>Sprint 9 (6/9 - 7/4)</v>
          </cell>
          <cell r="O83" t="str">
            <v/>
          </cell>
          <cell r="P83" t="str">
            <v/>
          </cell>
          <cell r="Q83" t="str">
            <v/>
          </cell>
          <cell r="R83" t="str">
            <v/>
          </cell>
          <cell r="S83" t="str">
            <v/>
          </cell>
          <cell r="T83">
            <v>0</v>
          </cell>
          <cell r="U83" t="str">
            <v/>
          </cell>
          <cell r="V83" t="str">
            <v/>
          </cell>
          <cell r="W83" t="str">
            <v/>
          </cell>
          <cell r="X83" t="str">
            <v>ITC3</v>
          </cell>
          <cell r="Y83" t="str">
            <v>Prod Ops</v>
          </cell>
          <cell r="Z83" t="str">
            <v>Receiving Warehouse/Inventory Mgmt (PROD OPS-WMIM)</v>
          </cell>
          <cell r="AA83" t="str">
            <v/>
          </cell>
          <cell r="AB83" t="str">
            <v>SEN</v>
          </cell>
          <cell r="AC83" t="str">
            <v/>
          </cell>
          <cell r="AD83" t="str">
            <v>Admin - International Trade: https://app.clickup.com/t/868cjc9ej)</v>
          </cell>
          <cell r="AE83" t="str">
            <v/>
          </cell>
          <cell r="AF83" t="str">
            <v/>
          </cell>
          <cell r="AG83" t="str">
            <v>PTS</v>
          </cell>
          <cell r="AH83" t="str">
            <v>Shannon Bagent, Eugene Deloatch</v>
          </cell>
        </row>
        <row r="84">
          <cell r="A84" t="str">
            <v>868b45fyx</v>
          </cell>
          <cell r="B84" t="str">
            <v>PTS Prod Ops: Manage Internal Transportation- SB</v>
          </cell>
          <cell r="C84" t="str">
            <v>PREDEVELOPMENT</v>
          </cell>
          <cell r="D84" t="str">
            <v>HIGH</v>
          </cell>
          <cell r="E84" t="str">
            <v xml:space="preserve">The SME for this L3 is Craig McDaniel (Identified by Nick MacAllister 12/10/24)  </v>
          </cell>
          <cell r="F84">
            <v>45863</v>
          </cell>
          <cell r="G84" t="str">
            <v/>
          </cell>
          <cell r="H84">
            <v>45628.610416666663</v>
          </cell>
          <cell r="I84">
            <v>45749.502083333333</v>
          </cell>
          <cell r="J84" t="str">
            <v/>
          </cell>
          <cell r="K84" t="str">
            <v/>
          </cell>
          <cell r="L84" t="str">
            <v/>
          </cell>
          <cell r="M84" t="str">
            <v>sen, p2s, dap</v>
          </cell>
          <cell r="N84" t="str">
            <v>Sprint 9 (6/9 - 7/4)</v>
          </cell>
          <cell r="O84" t="str">
            <v/>
          </cell>
          <cell r="P84" t="str">
            <v/>
          </cell>
          <cell r="Q84" t="str">
            <v/>
          </cell>
          <cell r="R84" t="str">
            <v/>
          </cell>
          <cell r="S84" t="str">
            <v/>
          </cell>
          <cell r="T84">
            <v>0</v>
          </cell>
          <cell r="U84" t="str">
            <v/>
          </cell>
          <cell r="V84" t="str">
            <v/>
          </cell>
          <cell r="W84" t="str">
            <v/>
          </cell>
          <cell r="X84" t="str">
            <v>ITC3</v>
          </cell>
          <cell r="Y84" t="str">
            <v>Prod Ops</v>
          </cell>
          <cell r="Z84" t="str">
            <v>Receiving Warehouse/Inventory Mgmt (PROD OPS-WMIM)</v>
          </cell>
          <cell r="AA84" t="str">
            <v/>
          </cell>
          <cell r="AB84" t="str">
            <v>SEN</v>
          </cell>
          <cell r="AC84" t="str">
            <v/>
          </cell>
          <cell r="AD84" t="str">
            <v>Admin - International Trade: https://app.clickup.com/t/868cjc9ej)</v>
          </cell>
          <cell r="AE84" t="str">
            <v/>
          </cell>
          <cell r="AF84" t="str">
            <v/>
          </cell>
          <cell r="AG84" t="str">
            <v>PTS</v>
          </cell>
          <cell r="AH84" t="str">
            <v>Shannon Bagent, Eugene Deloatch</v>
          </cell>
        </row>
        <row r="85">
          <cell r="A85" t="str">
            <v>868b45hfr</v>
          </cell>
          <cell r="B85" t="str">
            <v>PTS Prod Ops: Perform Cycle Count - OL</v>
          </cell>
          <cell r="C85" t="str">
            <v>PREDEVELOPMENT</v>
          </cell>
          <cell r="D85" t="str">
            <v>HIGH</v>
          </cell>
          <cell r="E85" t="str">
            <v/>
          </cell>
          <cell r="F85">
            <v>45863</v>
          </cell>
          <cell r="G85" t="str">
            <v/>
          </cell>
          <cell r="H85">
            <v>45628.611111111109</v>
          </cell>
          <cell r="I85">
            <v>45799.495833333334</v>
          </cell>
          <cell r="J85" t="str">
            <v/>
          </cell>
          <cell r="K85" t="str">
            <v/>
          </cell>
          <cell r="L85" t="str">
            <v>868cqqjqt
868e0rzu7
868b45k07
868b45vtr</v>
          </cell>
          <cell r="M85" t="str">
            <v>ilt, p2s</v>
          </cell>
          <cell r="N85" t="str">
            <v>Sprint 9 (6/9 - 7/4)</v>
          </cell>
          <cell r="O85" t="str">
            <v/>
          </cell>
          <cell r="P85" t="str">
            <v/>
          </cell>
          <cell r="Q85" t="str">
            <v/>
          </cell>
          <cell r="R85" t="str">
            <v/>
          </cell>
          <cell r="S85" t="str">
            <v/>
          </cell>
          <cell r="T85">
            <v>0</v>
          </cell>
          <cell r="U85" t="str">
            <v/>
          </cell>
          <cell r="V85" t="str">
            <v/>
          </cell>
          <cell r="W85" t="str">
            <v/>
          </cell>
          <cell r="X85" t="str">
            <v>ITC4</v>
          </cell>
          <cell r="Y85" t="str">
            <v>Prod Ops</v>
          </cell>
          <cell r="Z85" t="str">
            <v>Receiving Warehouse/Inventory Mgmt (PROD OPS-WMIM)</v>
          </cell>
          <cell r="AA85" t="str">
            <v/>
          </cell>
          <cell r="AB85" t="str">
            <v>ILT</v>
          </cell>
          <cell r="AC85" t="str">
            <v/>
          </cell>
          <cell r="AD85" t="str">
            <v>Transportation Scheduler: https://app.clickup.com/t/868cjeazx)
Inventory Control: https://app.clickup.com/t/868cjdcrb)
Inventory Analyst: https://app.clickup.com/t/868cjdcbw)
Inventory Manager: https://app.clickup.com/t/868cjdczc)
Warehouse Clerk (PTS: https://app.clickup.com/t/868cmetu0)
Warehouse Supervisor: https://app.clickup.com/t/868cjed8e)</v>
          </cell>
          <cell r="AE85" t="str">
            <v/>
          </cell>
          <cell r="AF85" t="str">
            <v/>
          </cell>
          <cell r="AG85" t="str">
            <v>PTS</v>
          </cell>
          <cell r="AH85" t="str">
            <v>Shannon Bagent, Eugene Deloatch</v>
          </cell>
        </row>
        <row r="86">
          <cell r="A86" t="str">
            <v>868b465ep</v>
          </cell>
          <cell r="B86" t="str">
            <v>PTS Prod Ops: Unloading &amp; Staging - OL</v>
          </cell>
          <cell r="C86" t="str">
            <v>PREDEVELOPMENT</v>
          </cell>
          <cell r="D86" t="str">
            <v>HIGH</v>
          </cell>
          <cell r="E86" t="str">
            <v xml:space="preserve">5/27/25: According to SME, scheduled for R2  </v>
          </cell>
          <cell r="F86">
            <v>45863</v>
          </cell>
          <cell r="G86" t="str">
            <v/>
          </cell>
          <cell r="H86">
            <v>45628.622916666667</v>
          </cell>
          <cell r="I86">
            <v>45804.589583333334</v>
          </cell>
          <cell r="J86" t="str">
            <v/>
          </cell>
          <cell r="K86" t="str">
            <v/>
          </cell>
          <cell r="L86" t="str">
            <v/>
          </cell>
          <cell r="M86" t="str">
            <v>ilt, p2s</v>
          </cell>
          <cell r="N86" t="str">
            <v>Sprint 9 (6/9 - 7/4)</v>
          </cell>
          <cell r="O86" t="str">
            <v/>
          </cell>
          <cell r="P86" t="str">
            <v/>
          </cell>
          <cell r="Q86" t="str">
            <v/>
          </cell>
          <cell r="R86" t="str">
            <v/>
          </cell>
          <cell r="S86" t="str">
            <v/>
          </cell>
          <cell r="T86">
            <v>0</v>
          </cell>
          <cell r="U86" t="str">
            <v xml:space="preserve">Paused </v>
          </cell>
          <cell r="V86" t="str">
            <v/>
          </cell>
          <cell r="W86" t="str">
            <v/>
          </cell>
          <cell r="X86" t="str">
            <v>ITC3</v>
          </cell>
          <cell r="Y86" t="str">
            <v>Prod Ops</v>
          </cell>
          <cell r="Z86" t="str">
            <v>Receiving Warehouse/Inventory Mgmt (PROD OPS-WMIM)</v>
          </cell>
          <cell r="AA86" t="str">
            <v/>
          </cell>
          <cell r="AB86" t="str">
            <v>ILT</v>
          </cell>
          <cell r="AC86" t="str">
            <v/>
          </cell>
          <cell r="AD86" t="str">
            <v>Inspection Mgr: https://app.clickup.com/t/868cjd58z)
Quality Engineer (PTS): https://app.clickup.com/t/868cje075)
Receiving Specialist (PTS): https://app.clickup.com/t/868cje1fd)</v>
          </cell>
          <cell r="AE86" t="str">
            <v/>
          </cell>
          <cell r="AF86" t="str">
            <v/>
          </cell>
          <cell r="AG86" t="str">
            <v>PTS</v>
          </cell>
          <cell r="AH86" t="str">
            <v>Shannon Bagent, Eugene Deloatch</v>
          </cell>
        </row>
        <row r="87">
          <cell r="A87" t="str">
            <v>868b4668z</v>
          </cell>
          <cell r="B87" t="str">
            <v>PTS Prod Ops: Compliance Checks - OL</v>
          </cell>
          <cell r="C87" t="str">
            <v>PREDEVELOPMENT</v>
          </cell>
          <cell r="D87" t="str">
            <v>HIGH</v>
          </cell>
          <cell r="E87" t="str">
            <v/>
          </cell>
          <cell r="F87">
            <v>45863</v>
          </cell>
          <cell r="G87" t="str">
            <v/>
          </cell>
          <cell r="H87">
            <v>45628.622916666667</v>
          </cell>
          <cell r="I87">
            <v>45749.502083333333</v>
          </cell>
          <cell r="J87" t="str">
            <v/>
          </cell>
          <cell r="K87" t="str">
            <v/>
          </cell>
          <cell r="L87" t="str">
            <v/>
          </cell>
          <cell r="M87" t="str">
            <v>ilt, p2s</v>
          </cell>
          <cell r="N87" t="str">
            <v>Sprint 9 (6/9 - 7/4)</v>
          </cell>
          <cell r="O87" t="str">
            <v/>
          </cell>
          <cell r="P87" t="str">
            <v/>
          </cell>
          <cell r="Q87" t="str">
            <v/>
          </cell>
          <cell r="R87" t="str">
            <v/>
          </cell>
          <cell r="S87" t="str">
            <v/>
          </cell>
          <cell r="T87">
            <v>0</v>
          </cell>
          <cell r="U87" t="str">
            <v/>
          </cell>
          <cell r="V87" t="str">
            <v/>
          </cell>
          <cell r="W87" t="str">
            <v/>
          </cell>
          <cell r="X87" t="str">
            <v>ITC3</v>
          </cell>
          <cell r="Y87" t="str">
            <v>Prod Ops</v>
          </cell>
          <cell r="Z87" t="str">
            <v>Receiving Warehouse/Inventory Mgmt (PROD OPS-WMIM)</v>
          </cell>
          <cell r="AA87" t="str">
            <v/>
          </cell>
          <cell r="AB87" t="str">
            <v>ILT</v>
          </cell>
          <cell r="AC87" t="str">
            <v/>
          </cell>
          <cell r="AD87" t="str">
            <v>Inspection Mgr: https://app.clickup.com/t/868cjd58z)
Quality Engineer (PTS): https://app.clickup.com/t/868cje075)
Receiving Specialist (PTS): https://app.clickup.com/t/868cje1fd)</v>
          </cell>
          <cell r="AE87" t="str">
            <v/>
          </cell>
          <cell r="AF87" t="str">
            <v/>
          </cell>
          <cell r="AG87" t="str">
            <v>PTS</v>
          </cell>
          <cell r="AH87" t="str">
            <v>Shannon Bagent, Eugene Deloatch</v>
          </cell>
        </row>
        <row r="88">
          <cell r="A88" t="str">
            <v>868b466gk</v>
          </cell>
          <cell r="B88" t="str">
            <v>PTS Prod Ops: Deliver Incoming &amp; Resolve Grief - OL</v>
          </cell>
          <cell r="C88" t="str">
            <v>PREDEVELOPMENT</v>
          </cell>
          <cell r="D88" t="str">
            <v>HIGH</v>
          </cell>
          <cell r="E88" t="str">
            <v xml:space="preserve">5/27/25: According to SME, should be rolled into Resolving Issues course  </v>
          </cell>
          <cell r="F88">
            <v>45863</v>
          </cell>
          <cell r="G88" t="str">
            <v/>
          </cell>
          <cell r="H88">
            <v>45628.622916666667</v>
          </cell>
          <cell r="I88">
            <v>45804.593055555553</v>
          </cell>
          <cell r="J88" t="str">
            <v/>
          </cell>
          <cell r="K88" t="str">
            <v/>
          </cell>
          <cell r="L88" t="str">
            <v/>
          </cell>
          <cell r="M88" t="str">
            <v>p2s, ilt</v>
          </cell>
          <cell r="N88" t="str">
            <v>Sprint 9 (6/9 - 7/4)</v>
          </cell>
          <cell r="O88" t="str">
            <v/>
          </cell>
          <cell r="P88" t="str">
            <v/>
          </cell>
          <cell r="Q88" t="str">
            <v/>
          </cell>
          <cell r="R88" t="str">
            <v/>
          </cell>
          <cell r="S88" t="str">
            <v/>
          </cell>
          <cell r="T88">
            <v>0</v>
          </cell>
          <cell r="U88" t="str">
            <v/>
          </cell>
          <cell r="V88" t="str">
            <v/>
          </cell>
          <cell r="W88" t="str">
            <v/>
          </cell>
          <cell r="X88" t="str">
            <v>ITC3</v>
          </cell>
          <cell r="Y88" t="str">
            <v>Prod Ops</v>
          </cell>
          <cell r="Z88" t="str">
            <v>Receiving Warehouse/Inventory Mgmt (PROD OPS-WMIM)</v>
          </cell>
          <cell r="AA88" t="str">
            <v/>
          </cell>
          <cell r="AB88" t="str">
            <v>ILT</v>
          </cell>
          <cell r="AC88" t="str">
            <v/>
          </cell>
          <cell r="AD88" t="str">
            <v>Inspection Mgr: https://app.clickup.com/t/868cjd58z)
Quality Engineer (PTS): https://app.clickup.com/t/868cje075)
Receiving Specialist (PTS): https://app.clickup.com/t/868cje1fd)</v>
          </cell>
          <cell r="AE88" t="str">
            <v/>
          </cell>
          <cell r="AF88" t="str">
            <v/>
          </cell>
          <cell r="AG88" t="str">
            <v>PTS</v>
          </cell>
          <cell r="AH88" t="str">
            <v>Shannon Bagent, Eugene Deloatch</v>
          </cell>
        </row>
        <row r="89">
          <cell r="A89" t="str">
            <v>868b4675x</v>
          </cell>
          <cell r="B89" t="str">
            <v>PTS Prod Ops: Create Kits &amp; Fabrication Orders-OL</v>
          </cell>
          <cell r="C89" t="str">
            <v>PREDEVELOPMENT</v>
          </cell>
          <cell r="D89" t="str">
            <v>HIGH</v>
          </cell>
          <cell r="E89" t="str">
            <v/>
          </cell>
          <cell r="F89">
            <v>45863</v>
          </cell>
          <cell r="G89" t="str">
            <v/>
          </cell>
          <cell r="H89">
            <v>45628.623611111107</v>
          </cell>
          <cell r="I89">
            <v>45796.765277777777</v>
          </cell>
          <cell r="J89" t="str">
            <v/>
          </cell>
          <cell r="K89" t="str">
            <v/>
          </cell>
          <cell r="L89" t="str">
            <v>868b467eg
868b467qz
868b4681t</v>
          </cell>
          <cell r="M89" t="str">
            <v>p2s, wbt</v>
          </cell>
          <cell r="N89" t="str">
            <v>Sprint 9 (6/9 - 7/4)</v>
          </cell>
          <cell r="O89" t="str">
            <v/>
          </cell>
          <cell r="P89" t="str">
            <v/>
          </cell>
          <cell r="Q89" t="str">
            <v/>
          </cell>
          <cell r="R89" t="str">
            <v/>
          </cell>
          <cell r="S89" t="str">
            <v/>
          </cell>
          <cell r="T89">
            <v>0</v>
          </cell>
          <cell r="U89" t="str">
            <v/>
          </cell>
          <cell r="V89" t="str">
            <v/>
          </cell>
          <cell r="W89" t="str">
            <v/>
          </cell>
          <cell r="X89" t="str">
            <v>ITC3</v>
          </cell>
          <cell r="Y89" t="str">
            <v>Prod Ops</v>
          </cell>
          <cell r="Z89" t="str">
            <v>Receiving Warehouse/Inventory Mgmt (PROD OPS-WMIM)</v>
          </cell>
          <cell r="AA89" t="str">
            <v/>
          </cell>
          <cell r="AB89" t="str">
            <v>WBT</v>
          </cell>
          <cell r="AC89" t="str">
            <v/>
          </cell>
          <cell r="AD89" t="str">
            <v>Inspection Mgr: https://app.clickup.com/t/868cjd58z)
Quality Engineer (PTS): https://app.clickup.com/t/868cje075)
Receiving Specialist (PTS): https://app.clickup.com/t/868cje1fd)</v>
          </cell>
          <cell r="AE89" t="str">
            <v/>
          </cell>
          <cell r="AF89" t="str">
            <v/>
          </cell>
          <cell r="AG89" t="str">
            <v>PTS</v>
          </cell>
          <cell r="AH89" t="str">
            <v>Shannon Bagent, Eugene Deloatch</v>
          </cell>
        </row>
        <row r="90">
          <cell r="A90" t="str">
            <v>868b472hj</v>
          </cell>
          <cell r="B90" t="str">
            <v>PTS Prod Ops: Pick Material - OL</v>
          </cell>
          <cell r="C90" t="str">
            <v>PREDEVELOPMENT</v>
          </cell>
          <cell r="D90" t="str">
            <v>LOW</v>
          </cell>
          <cell r="E90" t="str">
            <v/>
          </cell>
          <cell r="F90">
            <v>45863</v>
          </cell>
          <cell r="G90" t="str">
            <v/>
          </cell>
          <cell r="H90">
            <v>45628.639583333337</v>
          </cell>
          <cell r="I90">
            <v>45749.5</v>
          </cell>
          <cell r="J90" t="str">
            <v/>
          </cell>
          <cell r="K90" t="str">
            <v/>
          </cell>
          <cell r="L90" t="str">
            <v/>
          </cell>
          <cell r="M90" t="str">
            <v>p2s, ilt</v>
          </cell>
          <cell r="N90" t="str">
            <v>Sprint 9 (6/9 - 7/4)</v>
          </cell>
          <cell r="O90" t="str">
            <v/>
          </cell>
          <cell r="P90" t="str">
            <v/>
          </cell>
          <cell r="Q90" t="str">
            <v/>
          </cell>
          <cell r="R90" t="str">
            <v/>
          </cell>
          <cell r="S90" t="str">
            <v/>
          </cell>
          <cell r="T90">
            <v>0</v>
          </cell>
          <cell r="U90" t="str">
            <v/>
          </cell>
          <cell r="V90" t="str">
            <v/>
          </cell>
          <cell r="W90" t="str">
            <v/>
          </cell>
          <cell r="X90" t="str">
            <v>ITC3</v>
          </cell>
          <cell r="Y90" t="str">
            <v>Prod Ops</v>
          </cell>
          <cell r="Z90" t="str">
            <v>Production Picking</v>
          </cell>
          <cell r="AA90" t="str">
            <v/>
          </cell>
          <cell r="AB90" t="str">
            <v>ILT</v>
          </cell>
          <cell r="AC90" t="str">
            <v/>
          </cell>
          <cell r="AD90"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90" t="str">
            <v/>
          </cell>
          <cell r="AF90" t="str">
            <v/>
          </cell>
          <cell r="AG90" t="str">
            <v>PTS</v>
          </cell>
          <cell r="AH90" t="str">
            <v>Shannon Bagent, Eugene Deloatch</v>
          </cell>
        </row>
        <row r="91">
          <cell r="A91" t="str">
            <v>868b472qk</v>
          </cell>
          <cell r="B91" t="str">
            <v>PTS Prod Ops: Prepare for Kitting - OL</v>
          </cell>
          <cell r="C91" t="str">
            <v>PREDEVELOPMENT</v>
          </cell>
          <cell r="D91" t="str">
            <v>HIGH</v>
          </cell>
          <cell r="E91" t="str">
            <v/>
          </cell>
          <cell r="F91" t="str">
            <v/>
          </cell>
          <cell r="G91" t="str">
            <v/>
          </cell>
          <cell r="H91">
            <v>45628.639583333337</v>
          </cell>
          <cell r="I91">
            <v>45749.50277777778</v>
          </cell>
          <cell r="J91" t="str">
            <v/>
          </cell>
          <cell r="K91" t="str">
            <v/>
          </cell>
          <cell r="L91" t="str">
            <v>868e0rrp2
868e0rrqd
868e0rrva</v>
          </cell>
          <cell r="M91" t="str">
            <v>p2s, ilt</v>
          </cell>
          <cell r="N91" t="str">
            <v>Sprint 9 (6/9 - 7/4)</v>
          </cell>
          <cell r="O91" t="str">
            <v/>
          </cell>
          <cell r="P91" t="str">
            <v/>
          </cell>
          <cell r="Q91" t="str">
            <v/>
          </cell>
          <cell r="R91" t="str">
            <v/>
          </cell>
          <cell r="S91" t="str">
            <v/>
          </cell>
          <cell r="T91">
            <v>0</v>
          </cell>
          <cell r="U91" t="str">
            <v/>
          </cell>
          <cell r="V91" t="str">
            <v/>
          </cell>
          <cell r="W91" t="str">
            <v/>
          </cell>
          <cell r="X91" t="str">
            <v>ITC3</v>
          </cell>
          <cell r="Y91" t="str">
            <v>Prod Ops</v>
          </cell>
          <cell r="Z91" t="str">
            <v>Production Kitting</v>
          </cell>
          <cell r="AA91" t="str">
            <v/>
          </cell>
          <cell r="AB91" t="str">
            <v>ILT</v>
          </cell>
          <cell r="AC91" t="str">
            <v/>
          </cell>
          <cell r="AD91"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91" t="str">
            <v/>
          </cell>
          <cell r="AF91" t="str">
            <v/>
          </cell>
          <cell r="AG91" t="str">
            <v>PTS</v>
          </cell>
          <cell r="AH91" t="str">
            <v>Shannon Bagent, Eugene Deloatch</v>
          </cell>
        </row>
        <row r="92">
          <cell r="A92" t="str">
            <v>868b47336</v>
          </cell>
          <cell r="B92" t="str">
            <v>PTS Prod Ops: Production Kitting: Reconcile Inventory - OL</v>
          </cell>
          <cell r="C92" t="str">
            <v>PREDEVELOPMENT</v>
          </cell>
          <cell r="D92" t="str">
            <v>LOW</v>
          </cell>
          <cell r="E92" t="str">
            <v/>
          </cell>
          <cell r="F92">
            <v>45863</v>
          </cell>
          <cell r="G92" t="str">
            <v/>
          </cell>
          <cell r="H92">
            <v>45628.639583333337</v>
          </cell>
          <cell r="I92">
            <v>45796.781944444447</v>
          </cell>
          <cell r="J92" t="str">
            <v/>
          </cell>
          <cell r="K92" t="str">
            <v/>
          </cell>
          <cell r="L92" t="str">
            <v>868e0rtyu
868e0ru34
868e0ru5t</v>
          </cell>
          <cell r="M92" t="str">
            <v>p2s, ilt</v>
          </cell>
          <cell r="N92" t="str">
            <v>Sprint 9 (6/9 - 7/4)</v>
          </cell>
          <cell r="O92" t="str">
            <v/>
          </cell>
          <cell r="P92" t="str">
            <v/>
          </cell>
          <cell r="Q92" t="str">
            <v/>
          </cell>
          <cell r="R92" t="str">
            <v/>
          </cell>
          <cell r="S92" t="str">
            <v/>
          </cell>
          <cell r="T92">
            <v>0</v>
          </cell>
          <cell r="U92" t="str">
            <v/>
          </cell>
          <cell r="V92" t="str">
            <v/>
          </cell>
          <cell r="W92" t="str">
            <v/>
          </cell>
          <cell r="X92" t="str">
            <v>ITC3</v>
          </cell>
          <cell r="Y92" t="str">
            <v>Prod Ops</v>
          </cell>
          <cell r="Z92" t="str">
            <v>Production Picking</v>
          </cell>
          <cell r="AA92" t="str">
            <v/>
          </cell>
          <cell r="AB92" t="str">
            <v>ILT</v>
          </cell>
          <cell r="AC92" t="str">
            <v/>
          </cell>
          <cell r="AD92"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92" t="str">
            <v/>
          </cell>
          <cell r="AF92" t="str">
            <v/>
          </cell>
          <cell r="AG92" t="str">
            <v>PTS</v>
          </cell>
          <cell r="AH92" t="str">
            <v>Shannon Bagent, Eugene Deloatch</v>
          </cell>
        </row>
        <row r="93">
          <cell r="A93" t="str">
            <v>868b473jm</v>
          </cell>
          <cell r="B93" t="str">
            <v>PTS Prod Ops: Production Staging - OL</v>
          </cell>
          <cell r="C93" t="str">
            <v>PREDEVELOPMENT</v>
          </cell>
          <cell r="D93" t="str">
            <v>HIGH</v>
          </cell>
          <cell r="E93" t="str">
            <v/>
          </cell>
          <cell r="F93" t="str">
            <v/>
          </cell>
          <cell r="G93" t="str">
            <v/>
          </cell>
          <cell r="H93">
            <v>45628.640277777777</v>
          </cell>
          <cell r="I93">
            <v>45749.503472222219</v>
          </cell>
          <cell r="J93" t="str">
            <v/>
          </cell>
          <cell r="K93" t="str">
            <v/>
          </cell>
          <cell r="L93" t="str">
            <v>868a2vbv0
868e0rxjr</v>
          </cell>
          <cell r="M93" t="str">
            <v>ilt, p2s</v>
          </cell>
          <cell r="N93" t="str">
            <v>Sprint 9 (6/9 - 7/4)</v>
          </cell>
          <cell r="O93" t="str">
            <v/>
          </cell>
          <cell r="P93" t="str">
            <v/>
          </cell>
          <cell r="Q93" t="str">
            <v/>
          </cell>
          <cell r="R93" t="str">
            <v/>
          </cell>
          <cell r="S93" t="str">
            <v/>
          </cell>
          <cell r="T93">
            <v>0</v>
          </cell>
          <cell r="U93" t="str">
            <v/>
          </cell>
          <cell r="V93" t="str">
            <v/>
          </cell>
          <cell r="W93" t="str">
            <v/>
          </cell>
          <cell r="X93" t="str">
            <v>ITC3</v>
          </cell>
          <cell r="Y93" t="str">
            <v>Prod Ops</v>
          </cell>
          <cell r="Z93" t="str">
            <v>Production Staging</v>
          </cell>
          <cell r="AA93" t="str">
            <v/>
          </cell>
          <cell r="AB93" t="str">
            <v>ILT</v>
          </cell>
          <cell r="AC93" t="str">
            <v/>
          </cell>
          <cell r="AD93"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93" t="str">
            <v/>
          </cell>
          <cell r="AF93" t="str">
            <v/>
          </cell>
          <cell r="AG93" t="str">
            <v>PTS</v>
          </cell>
          <cell r="AH93" t="str">
            <v>Shannon Bagent, Eugene Deloatch</v>
          </cell>
        </row>
        <row r="94">
          <cell r="A94" t="str">
            <v>868b47449</v>
          </cell>
          <cell r="B94" t="str">
            <v>PTS Prod Ops: Sales Orders Demand, pt I - OL</v>
          </cell>
          <cell r="C94" t="str">
            <v>PREDEVELOPMENT</v>
          </cell>
          <cell r="D94" t="str">
            <v>HIGH</v>
          </cell>
          <cell r="E94" t="str">
            <v xml:space="preserve">The SME for this L3 is Alicia Jacobs (Identified by Nick MacAllister 12/10/24)  </v>
          </cell>
          <cell r="F94" t="str">
            <v/>
          </cell>
          <cell r="G94" t="str">
            <v/>
          </cell>
          <cell r="H94">
            <v>45628.640972222223</v>
          </cell>
          <cell r="I94">
            <v>45749.504861111112</v>
          </cell>
          <cell r="J94" t="str">
            <v/>
          </cell>
          <cell r="K94" t="str">
            <v/>
          </cell>
          <cell r="L94" t="str">
            <v/>
          </cell>
          <cell r="M94" t="str">
            <v>ilt, p2s</v>
          </cell>
          <cell r="N94" t="str">
            <v>Sprint 15 (7/21 - 8/15)</v>
          </cell>
          <cell r="O94" t="str">
            <v/>
          </cell>
          <cell r="P94" t="str">
            <v/>
          </cell>
          <cell r="Q94" t="str">
            <v/>
          </cell>
          <cell r="R94" t="str">
            <v/>
          </cell>
          <cell r="S94" t="str">
            <v/>
          </cell>
          <cell r="T94">
            <v>0</v>
          </cell>
          <cell r="U94" t="str">
            <v/>
          </cell>
          <cell r="V94" t="str">
            <v/>
          </cell>
          <cell r="W94" t="str">
            <v/>
          </cell>
          <cell r="X94" t="str">
            <v>ITC4</v>
          </cell>
          <cell r="Y94" t="str">
            <v>Prod Ops</v>
          </cell>
          <cell r="Z94" t="str">
            <v>Complete &amp; Manage Non-Complex Assembly Sales Orders</v>
          </cell>
          <cell r="AA94" t="str">
            <v/>
          </cell>
          <cell r="AB94" t="str">
            <v>ILT</v>
          </cell>
          <cell r="AC94" t="str">
            <v/>
          </cell>
          <cell r="AD94"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94" t="str">
            <v/>
          </cell>
          <cell r="AF94" t="str">
            <v/>
          </cell>
          <cell r="AG94" t="str">
            <v>PTS</v>
          </cell>
          <cell r="AH94" t="str">
            <v>Shannon Bagent, Eugene Deloatch</v>
          </cell>
        </row>
        <row r="95">
          <cell r="A95" t="str">
            <v>868b48mpk</v>
          </cell>
          <cell r="B95" t="str">
            <v>PTS Prod Ops: Create Network</v>
          </cell>
          <cell r="C95" t="str">
            <v>OUTLINES</v>
          </cell>
          <cell r="D95" t="str">
            <v>HIGH</v>
          </cell>
          <cell r="E95" t="str">
            <v xml:space="preserve">5/21 Janelle Trimmier identified SME as Abena Sarkodieh-Ohemeng (MFC).  Taylor Mayhue (EO) also wants to review.  </v>
          </cell>
          <cell r="F95">
            <v>45808</v>
          </cell>
          <cell r="G95">
            <v>45789</v>
          </cell>
          <cell r="H95">
            <v>45628.678472222222</v>
          </cell>
          <cell r="I95">
            <v>45799.525000000001</v>
          </cell>
          <cell r="J95" t="str">
            <v/>
          </cell>
          <cell r="K95" t="str">
            <v/>
          </cell>
          <cell r="L95" t="str">
            <v>868b48mv4
868b48n63
868b48nqf
868b48pce
868b4760z</v>
          </cell>
          <cell r="M95" t="str">
            <v>p2s, wbt</v>
          </cell>
          <cell r="N95" t="str">
            <v>Sprint 15 (7/21 - 8/15)</v>
          </cell>
          <cell r="O95">
            <v>45795</v>
          </cell>
          <cell r="P95">
            <v>45798</v>
          </cell>
          <cell r="Q95" t="str">
            <v/>
          </cell>
          <cell r="R95" t="str">
            <v/>
          </cell>
          <cell r="S95" t="str">
            <v/>
          </cell>
          <cell r="T95">
            <v>0</v>
          </cell>
          <cell r="U95" t="str">
            <v>Alpha Review (SME)</v>
          </cell>
          <cell r="V95" t="str">
            <v/>
          </cell>
          <cell r="W95" t="str">
            <v/>
          </cell>
          <cell r="X95" t="str">
            <v>ITC4</v>
          </cell>
          <cell r="Y95" t="str">
            <v>Prod Ops</v>
          </cell>
          <cell r="Z95" t="str">
            <v>Complete &amp; Manage Network Reservations</v>
          </cell>
          <cell r="AA95" t="str">
            <v/>
          </cell>
          <cell r="AB95" t="str">
            <v>WBT</v>
          </cell>
          <cell r="AC95" t="str">
            <v/>
          </cell>
          <cell r="AD9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95" t="str">
            <v/>
          </cell>
          <cell r="AF95" t="str">
            <v/>
          </cell>
          <cell r="AG95" t="str">
            <v>PTS</v>
          </cell>
          <cell r="AH95" t="str">
            <v>Shannon Bagent, Eugene Deloatch</v>
          </cell>
        </row>
        <row r="96">
          <cell r="A96" t="str">
            <v>868b6enaq</v>
          </cell>
          <cell r="B96" t="str">
            <v>PTP Accounts Payable: AP Analytics - OL</v>
          </cell>
          <cell r="C96" t="str">
            <v>PREDEVELOPMENT</v>
          </cell>
          <cell r="D96" t="str">
            <v>LOW</v>
          </cell>
          <cell r="E96" t="str">
            <v/>
          </cell>
          <cell r="F96" t="str">
            <v/>
          </cell>
          <cell r="G96" t="str">
            <v/>
          </cell>
          <cell r="H96">
            <v>45631.507638888885</v>
          </cell>
          <cell r="I96">
            <v>45779.556944444441</v>
          </cell>
          <cell r="J96" t="str">
            <v/>
          </cell>
          <cell r="K96" t="str">
            <v/>
          </cell>
          <cell r="L96" t="str">
            <v/>
          </cell>
          <cell r="M96" t="str">
            <v>ilt, ptp, ot xecm</v>
          </cell>
          <cell r="N96" t="str">
            <v>Sprint 11 (6/23 - 7/18)</v>
          </cell>
          <cell r="O96" t="str">
            <v/>
          </cell>
          <cell r="P96" t="str">
            <v/>
          </cell>
          <cell r="Q96" t="str">
            <v/>
          </cell>
          <cell r="R96" t="str">
            <v/>
          </cell>
          <cell r="S96" t="str">
            <v/>
          </cell>
          <cell r="T96">
            <v>0</v>
          </cell>
          <cell r="U96" t="str">
            <v/>
          </cell>
          <cell r="V96" t="str">
            <v/>
          </cell>
          <cell r="W96" t="str">
            <v/>
          </cell>
          <cell r="X96" t="str">
            <v>ITC4</v>
          </cell>
          <cell r="Y96" t="str">
            <v>Accounts Payable</v>
          </cell>
          <cell r="Z96" t="str">
            <v>Procurement &amp; A/P Analytics</v>
          </cell>
          <cell r="AA96" t="b">
            <v>1</v>
          </cell>
          <cell r="AB96" t="str">
            <v>ILT</v>
          </cell>
          <cell r="AC96" t="str">
            <v/>
          </cell>
          <cell r="AD96" t="str">
            <v>Supplier: https://app.clickup.com/t/868cje78b)
AP Finance Approver: https://app.clickup.com/t/868cjcaxm)
AP Invoice Approver: https://app.clickup.com/t/868cjcc3j)
A/P Accountant: https://app.clickup.com/t/868cjb30z)
Compliance (PTP): https://app.clickup.com/t/868cjcrn9)
Buyer: https://app.clickup.com/t/868cjcmpy)
Shared Services-A/P Invoice Processor: https://app.clickup.com/t/868cje53v)</v>
          </cell>
          <cell r="AE96">
            <v>45779</v>
          </cell>
          <cell r="AF96" t="str">
            <v/>
          </cell>
          <cell r="AG96" t="str">
            <v>PTP</v>
          </cell>
          <cell r="AH96" t="str">
            <v>Jenn Cooke, Shannon Bagent</v>
          </cell>
        </row>
        <row r="97">
          <cell r="A97" t="str">
            <v>868bd3171</v>
          </cell>
          <cell r="B97" t="str">
            <v>PTS DYNSCH: Intro to Dynamic Scheduling - OL</v>
          </cell>
          <cell r="C97" t="str">
            <v>OUTLINES</v>
          </cell>
          <cell r="D97" t="str">
            <v>HIGH</v>
          </cell>
          <cell r="E97" t="str">
            <v xml:space="preserve">@Trish Cortez  Eugene and I met with the team earlier today to get a demo of the system. It's very cool. We're trying to get system access and some documentation.   </v>
          </cell>
          <cell r="F97" t="str">
            <v/>
          </cell>
          <cell r="G97">
            <v>45754</v>
          </cell>
          <cell r="H97">
            <v>45643.372916666667</v>
          </cell>
          <cell r="I97">
            <v>45798.56527777778</v>
          </cell>
          <cell r="J97" t="str">
            <v/>
          </cell>
          <cell r="K97" t="str">
            <v/>
          </cell>
          <cell r="L97" t="str">
            <v/>
          </cell>
          <cell r="M97" t="str">
            <v>p2s, aps, wbt</v>
          </cell>
          <cell r="N97" t="str">
            <v>Sprint 4 (5/5 - 5/30)</v>
          </cell>
          <cell r="O97">
            <v>45769</v>
          </cell>
          <cell r="P97" t="str">
            <v/>
          </cell>
          <cell r="Q97" t="str">
            <v/>
          </cell>
          <cell r="R97" t="str">
            <v/>
          </cell>
          <cell r="S97" t="str">
            <v/>
          </cell>
          <cell r="T97">
            <v>0.66666666666666663</v>
          </cell>
          <cell r="U97" t="str">
            <v>Alpha Draft (ISG)</v>
          </cell>
          <cell r="V97" t="str">
            <v/>
          </cell>
          <cell r="W97" t="str">
            <v/>
          </cell>
          <cell r="X97" t="str">
            <v xml:space="preserve">Not part of ITC </v>
          </cell>
          <cell r="Y97" t="str">
            <v>DYNSCH</v>
          </cell>
          <cell r="Z97" t="str">
            <v>No L3 Custom Content</v>
          </cell>
          <cell r="AA97" t="b">
            <v>1</v>
          </cell>
          <cell r="AB97" t="str">
            <v>WBT</v>
          </cell>
          <cell r="AC97" t="str">
            <v>Overdue</v>
          </cell>
          <cell r="AD97" t="str">
            <v>Leadership: https://app.clickup.com/t/868cjddxb)
Floor Management: https://app.clickup.com/t/868cjd0na)
Floor Supervisor: https://app.clickup.com/t/868cjd0t9)
Production Planner: https://app.clickup.com/t/868cjdtde)</v>
          </cell>
          <cell r="AE97" t="str">
            <v/>
          </cell>
          <cell r="AF97" t="str">
            <v/>
          </cell>
          <cell r="AG97" t="str">
            <v>PTS</v>
          </cell>
          <cell r="AH97" t="str">
            <v>Shannon Bagent, Eugene Deloatch</v>
          </cell>
        </row>
        <row r="98">
          <cell r="A98" t="str">
            <v>868byrptd</v>
          </cell>
          <cell r="B98" t="str">
            <v>R2R Tax Accounting: Manage Business Licenses</v>
          </cell>
          <cell r="C98" t="str">
            <v>PREDEVELOPMENT</v>
          </cell>
          <cell r="D98" t="str">
            <v>NORMAL</v>
          </cell>
          <cell r="E98" t="str">
            <v/>
          </cell>
          <cell r="F98">
            <v>45912</v>
          </cell>
          <cell r="G98" t="str">
            <v/>
          </cell>
          <cell r="H98">
            <v>45671.551388888889</v>
          </cell>
          <cell r="I98">
            <v>45749.5</v>
          </cell>
          <cell r="J98" t="str">
            <v/>
          </cell>
          <cell r="K98" t="str">
            <v/>
          </cell>
          <cell r="L98" t="str">
            <v>868a2v9f9
868a2v7hz</v>
          </cell>
          <cell r="M98" t="str">
            <v>r2r, wbt</v>
          </cell>
          <cell r="N98" t="str">
            <v>Sprint 16 (7/28 - 8/22)</v>
          </cell>
          <cell r="O98" t="str">
            <v/>
          </cell>
          <cell r="P98" t="str">
            <v/>
          </cell>
          <cell r="Q98" t="str">
            <v/>
          </cell>
          <cell r="R98" t="str">
            <v/>
          </cell>
          <cell r="S98" t="str">
            <v/>
          </cell>
          <cell r="T98">
            <v>0</v>
          </cell>
          <cell r="U98" t="str">
            <v>Course Package Not Started</v>
          </cell>
          <cell r="V98" t="str">
            <v/>
          </cell>
          <cell r="W98" t="str">
            <v/>
          </cell>
          <cell r="X98" t="str">
            <v>ITC4</v>
          </cell>
          <cell r="Y98" t="str">
            <v>Tax Accounting</v>
          </cell>
          <cell r="Z98" t="str">
            <v>Consolidations &amp; Tax (Manage Business Licenses L4)</v>
          </cell>
          <cell r="AA98" t="str">
            <v/>
          </cell>
          <cell r="AB98" t="str">
            <v>WBT</v>
          </cell>
          <cell r="AC98" t="str">
            <v/>
          </cell>
          <cell r="AD98" t="str">
            <v>Fixed Asset Analyst (R2R): https://app.clickup.com/t/868cjczct)
(BA) Tax Accountant  (includes GFS Group): https://app.clickup.com/t/868cjb2jj)
Tax Accountant (Corporate): https://app.clickup.com/t/868cje8ad)</v>
          </cell>
          <cell r="AE98" t="str">
            <v/>
          </cell>
          <cell r="AF98" t="str">
            <v/>
          </cell>
          <cell r="AG98" t="str">
            <v>R2R</v>
          </cell>
          <cell r="AH98" t="str">
            <v>Trish Cortez, Sarah Griffis</v>
          </cell>
        </row>
        <row r="99">
          <cell r="A99" t="str">
            <v>868byrubk</v>
          </cell>
          <cell r="B99" t="str">
            <v>R2R Tax Accounting: Defend Indirect Tax Audit</v>
          </cell>
          <cell r="C99" t="str">
            <v>OUTLINES</v>
          </cell>
          <cell r="D99" t="str">
            <v>LOW</v>
          </cell>
          <cell r="E99" t="str">
            <v xml:space="preserve">Taking on this area and courses this week. Going to start outlining.   </v>
          </cell>
          <cell r="F99">
            <v>45863</v>
          </cell>
          <cell r="G99" t="str">
            <v/>
          </cell>
          <cell r="H99">
            <v>45671.553472222222</v>
          </cell>
          <cell r="I99">
            <v>45804.429166666669</v>
          </cell>
          <cell r="J99" t="str">
            <v/>
          </cell>
          <cell r="K99" t="str">
            <v/>
          </cell>
          <cell r="L99" t="str">
            <v>868a2v6uu
868dj3w3u
868dj3w7w</v>
          </cell>
          <cell r="M99" t="str">
            <v>r2r, wbt</v>
          </cell>
          <cell r="N99" t="str">
            <v>Sprint 6 (5/19 - 6/13)</v>
          </cell>
          <cell r="O99">
            <v>45762</v>
          </cell>
          <cell r="P99" t="str">
            <v/>
          </cell>
          <cell r="Q99" t="str">
            <v/>
          </cell>
          <cell r="R99" t="str">
            <v/>
          </cell>
          <cell r="S99" t="str">
            <v/>
          </cell>
          <cell r="T99">
            <v>0</v>
          </cell>
          <cell r="U99" t="str">
            <v>Ready for OL Draft</v>
          </cell>
          <cell r="V99" t="str">
            <v/>
          </cell>
          <cell r="W99" t="str">
            <v/>
          </cell>
          <cell r="X99" t="str">
            <v>ITC3</v>
          </cell>
          <cell r="Y99" t="str">
            <v>Tax Accounting</v>
          </cell>
          <cell r="Z99" t="str">
            <v>Consolidations &amp; Tax (Indirect Tax - Defend Audit L4)</v>
          </cell>
          <cell r="AA99" t="str">
            <v/>
          </cell>
          <cell r="AB99" t="str">
            <v>WBT</v>
          </cell>
          <cell r="AC99" t="str">
            <v/>
          </cell>
          <cell r="AD99" t="str">
            <v>Fixed Asset Analyst (R2R): https://app.clickup.com/t/868cjczct)
Tax Accountant (Corporate): https://app.clickup.com/t/868cje8ad)
(BA) Tax Accountant  (includes GFS Group): https://app.clickup.com/t/868cjb2jj)</v>
          </cell>
          <cell r="AE99" t="str">
            <v/>
          </cell>
          <cell r="AF99" t="str">
            <v/>
          </cell>
          <cell r="AG99" t="str">
            <v>R2R</v>
          </cell>
          <cell r="AH99" t="str">
            <v>Trish Cortez, Sarah Griffis</v>
          </cell>
        </row>
        <row r="100">
          <cell r="A100" t="str">
            <v>868byrx87</v>
          </cell>
          <cell r="B100" t="str">
            <v>R2R Tax Accounting: Indirect Tax Corrections (PO and SD Invoices)</v>
          </cell>
          <cell r="C100" t="str">
            <v>OUTLINES</v>
          </cell>
          <cell r="D100" t="str">
            <v>URGENT</v>
          </cell>
          <cell r="E100" t="str">
            <v xml:space="preserve">Almost approved outline (so close!) Starting to build the course itself. This one is a big unique course.  </v>
          </cell>
          <cell r="F100" t="str">
            <v/>
          </cell>
          <cell r="G100">
            <v>45763</v>
          </cell>
          <cell r="H100">
            <v>45671.555555555555</v>
          </cell>
          <cell r="I100">
            <v>45804.426388888889</v>
          </cell>
          <cell r="J100" t="str">
            <v/>
          </cell>
          <cell r="K100" t="str">
            <v/>
          </cell>
          <cell r="L100" t="str">
            <v>868d45h1z
868d45mm6
868d45n1k</v>
          </cell>
          <cell r="M100" t="str">
            <v>wbt, r2r</v>
          </cell>
          <cell r="N100" t="str">
            <v>Sprint 4 (5/5 - 5/30)</v>
          </cell>
          <cell r="O100">
            <v>45764</v>
          </cell>
          <cell r="P100" t="str">
            <v/>
          </cell>
          <cell r="Q100" t="str">
            <v/>
          </cell>
          <cell r="R100" t="str">
            <v/>
          </cell>
          <cell r="S100" t="str">
            <v/>
          </cell>
          <cell r="T100">
            <v>0.66666666666666663</v>
          </cell>
          <cell r="U100" t="str">
            <v>Ready for OL Draft</v>
          </cell>
          <cell r="V100" t="str">
            <v/>
          </cell>
          <cell r="W100" t="str">
            <v/>
          </cell>
          <cell r="X100" t="str">
            <v>ITC3</v>
          </cell>
          <cell r="Y100" t="str">
            <v>Tax Accounting</v>
          </cell>
          <cell r="Z100" t="str">
            <v>Consolidations &amp; Tax (Indirect Tax Data Error Correction L4)</v>
          </cell>
          <cell r="AA100" t="str">
            <v/>
          </cell>
          <cell r="AB100" t="str">
            <v>WBT</v>
          </cell>
          <cell r="AC100" t="str">
            <v>Overdue</v>
          </cell>
          <cell r="AD100" t="str">
            <v/>
          </cell>
          <cell r="AE100" t="str">
            <v/>
          </cell>
          <cell r="AF100" t="str">
            <v/>
          </cell>
          <cell r="AG100" t="str">
            <v>R2R</v>
          </cell>
          <cell r="AH100" t="str">
            <v>Trish Cortez, Sarah Griffis</v>
          </cell>
        </row>
        <row r="101">
          <cell r="A101" t="str">
            <v>868bytq3p</v>
          </cell>
          <cell r="B101" t="str">
            <v>R2R Tax Accounting: Generate Ad Hoc Tax Fixed Asset Reports (Ad Hoc Reporting)</v>
          </cell>
          <cell r="C101" t="str">
            <v>COMPLETED</v>
          </cell>
          <cell r="D101" t="str">
            <v>HIGH</v>
          </cell>
          <cell r="E101" t="str">
            <v xml:space="preserve">@Sarah Griffis  Making updates this evening. Should be ready to go when I ping ya later this afternoon  </v>
          </cell>
          <cell r="F101">
            <v>45781</v>
          </cell>
          <cell r="G101">
            <v>45720</v>
          </cell>
          <cell r="H101">
            <v>45671.569444444445</v>
          </cell>
          <cell r="I101">
            <v>45782.291666666672</v>
          </cell>
          <cell r="J101" t="str">
            <v/>
          </cell>
          <cell r="K101">
            <v>45772.504166666666</v>
          </cell>
          <cell r="L101" t="str">
            <v>868a2vagk
868a2v5wq
868d13tjp
868a2vb6m
868a2vb3g
868a2v8jj
868a2v5kk
868a2v93e
868a2v6xd
868a2v91u</v>
          </cell>
          <cell r="M101" t="str">
            <v>r2r, wbt</v>
          </cell>
          <cell r="N101" t="str">
            <v>Sprint 2 (4/21 - 5/16)</v>
          </cell>
          <cell r="O101">
            <v>45770</v>
          </cell>
          <cell r="P101">
            <v>45771</v>
          </cell>
          <cell r="Q101" t="b">
            <v>1</v>
          </cell>
          <cell r="R101" t="str">
            <v/>
          </cell>
          <cell r="S101" t="str">
            <v/>
          </cell>
          <cell r="T101">
            <v>1</v>
          </cell>
          <cell r="U101" t="str">
            <v>Development Complete</v>
          </cell>
          <cell r="V101" t="str">
            <v/>
          </cell>
          <cell r="W101" t="str">
            <v/>
          </cell>
          <cell r="X101" t="str">
            <v>ITC2</v>
          </cell>
          <cell r="Y101" t="str">
            <v>Tax Accounting</v>
          </cell>
          <cell r="Z101" t="str">
            <v>Consolidations &amp; Tax: Indirect Taxes- Manage Tax Fixed Assets L4</v>
          </cell>
          <cell r="AA101" t="str">
            <v/>
          </cell>
          <cell r="AB101" t="str">
            <v>WBT</v>
          </cell>
          <cell r="AC101" t="str">
            <v>Overdue</v>
          </cell>
          <cell r="AD101" t="str">
            <v>Asset Accountant (R2R): https://app.clickup.com/t/868ckmypw)
Fixed Asset Analyst (R2R): https://app.clickup.com/t/868cjczct)
Tax Accountant (Corporate): https://app.clickup.com/t/868cje8ad)
(BA) Tax Accountant  (includes GFS Group): https://app.clickup.com/t/868cjb2jj)</v>
          </cell>
          <cell r="AE101" t="str">
            <v/>
          </cell>
          <cell r="AF101">
            <v>45772</v>
          </cell>
          <cell r="AG101" t="str">
            <v>R2R</v>
          </cell>
          <cell r="AH101" t="str">
            <v>Trish Cortez, Sarah Griffis</v>
          </cell>
        </row>
        <row r="102">
          <cell r="A102" t="str">
            <v>868byu5ey</v>
          </cell>
          <cell r="B102" t="str">
            <v>R2R Tax Accounting: Manage Global Tax Provision</v>
          </cell>
          <cell r="C102" t="str">
            <v>PREDEVELOPMENT</v>
          </cell>
          <cell r="D102" t="str">
            <v>LOW</v>
          </cell>
          <cell r="E102" t="str">
            <v/>
          </cell>
          <cell r="F102">
            <v>45863</v>
          </cell>
          <cell r="G102" t="str">
            <v/>
          </cell>
          <cell r="H102">
            <v>45671.57430555555</v>
          </cell>
          <cell r="I102">
            <v>45754.647222222222</v>
          </cell>
          <cell r="J102" t="str">
            <v/>
          </cell>
          <cell r="K102" t="str">
            <v/>
          </cell>
          <cell r="L102" t="str">
            <v>868a2v5yd
868a2v92r
868a2vc05
868a2v7q1
868a2v6g4
868a2vbrn
868a2v6fj</v>
          </cell>
          <cell r="M102" t="str">
            <v>r2r, wbt</v>
          </cell>
          <cell r="N102" t="str">
            <v>Sprint 6 (5/19 - 6/13)</v>
          </cell>
          <cell r="O102" t="str">
            <v/>
          </cell>
          <cell r="P102" t="str">
            <v/>
          </cell>
          <cell r="Q102" t="str">
            <v/>
          </cell>
          <cell r="R102" t="str">
            <v/>
          </cell>
          <cell r="S102" t="str">
            <v/>
          </cell>
          <cell r="T102">
            <v>0</v>
          </cell>
          <cell r="U102" t="str">
            <v>Course Package Not Started</v>
          </cell>
          <cell r="V102" t="str">
            <v/>
          </cell>
          <cell r="W102" t="str">
            <v/>
          </cell>
          <cell r="X102" t="str">
            <v>ITC3B</v>
          </cell>
          <cell r="Y102" t="str">
            <v>Tax Accounting</v>
          </cell>
          <cell r="Z102" t="str">
            <v>Consolidations &amp; Tax (Manage Global Tax Provision L4)</v>
          </cell>
          <cell r="AA102" t="str">
            <v/>
          </cell>
          <cell r="AB102" t="str">
            <v>WBT</v>
          </cell>
          <cell r="AC102" t="str">
            <v/>
          </cell>
          <cell r="AD102" t="str">
            <v>Program Finance Analyst (R2R): https://app.clickup.com/t/868cjdu1f)
Tax Accountant (Corporate): https://app.clickup.com/t/868cje8ad)
(BA) Tax Accountant  (includes GFS Group): https://app.clickup.com/t/868cjb2jj)</v>
          </cell>
          <cell r="AE102" t="str">
            <v/>
          </cell>
          <cell r="AF102" t="str">
            <v/>
          </cell>
          <cell r="AG102" t="str">
            <v>R2R</v>
          </cell>
          <cell r="AH102" t="str">
            <v>Trish Cortez, Sarah Griffis</v>
          </cell>
        </row>
        <row r="103">
          <cell r="A103" t="str">
            <v>868byue7e</v>
          </cell>
          <cell r="B103" t="str">
            <v>R2R Tax Accounting: Non-US VAT/GST/Other Indirect Tax Return Compliance &amp; Reporting</v>
          </cell>
          <cell r="C103" t="str">
            <v>PREDEVELOPMENT</v>
          </cell>
          <cell r="D103" t="str">
            <v>LOW</v>
          </cell>
          <cell r="E103" t="str">
            <v/>
          </cell>
          <cell r="F103">
            <v>45912</v>
          </cell>
          <cell r="G103" t="str">
            <v/>
          </cell>
          <cell r="H103">
            <v>45671.577777777777</v>
          </cell>
          <cell r="I103">
            <v>45749.499305555553</v>
          </cell>
          <cell r="J103" t="str">
            <v/>
          </cell>
          <cell r="K103" t="str">
            <v/>
          </cell>
          <cell r="L103" t="str">
            <v>868a2v7dk
868a2v7jw
868a2vaz5
868a2v6f5
868a2v7xv</v>
          </cell>
          <cell r="M103" t="str">
            <v>r2r, wbt</v>
          </cell>
          <cell r="N103" t="str">
            <v>Sprint 16 (7/28 - 8/22)</v>
          </cell>
          <cell r="O103" t="str">
            <v/>
          </cell>
          <cell r="P103" t="str">
            <v/>
          </cell>
          <cell r="Q103" t="str">
            <v/>
          </cell>
          <cell r="R103" t="str">
            <v/>
          </cell>
          <cell r="S103" t="str">
            <v/>
          </cell>
          <cell r="T103">
            <v>0</v>
          </cell>
          <cell r="U103" t="str">
            <v>Course Package Not Started</v>
          </cell>
          <cell r="V103" t="str">
            <v/>
          </cell>
          <cell r="W103" t="str">
            <v/>
          </cell>
          <cell r="X103" t="str">
            <v>ITC4</v>
          </cell>
          <cell r="Y103" t="str">
            <v>Tax Accounting</v>
          </cell>
          <cell r="Z103" t="str">
            <v>Consolidations &amp; Tax (Non-US VAT/GST/Other Indirect Tax Return Compliance and Reporting L4)</v>
          </cell>
          <cell r="AA103" t="str">
            <v/>
          </cell>
          <cell r="AB103" t="str">
            <v>WBT</v>
          </cell>
          <cell r="AC103" t="str">
            <v/>
          </cell>
          <cell r="AD103" t="str">
            <v>Tax Accountant (Corporate): https://app.clickup.com/t/868cje8ad)
(BA) Tax Accountant  (includes GFS Group): https://app.clickup.com/t/868cjb2jj)
A/P Accountant: https://app.clickup.com/t/868cjb30z)</v>
          </cell>
          <cell r="AE103" t="str">
            <v/>
          </cell>
          <cell r="AF103" t="str">
            <v/>
          </cell>
          <cell r="AG103" t="str">
            <v>R2R</v>
          </cell>
          <cell r="AH103" t="str">
            <v>Trish Cortez, Sarah Griffis</v>
          </cell>
        </row>
        <row r="104">
          <cell r="A104" t="str">
            <v>868byukqg</v>
          </cell>
          <cell r="B104" t="str">
            <v>R2R Tax Accounting: US Federal Tax Provision: Year-End Tasks</v>
          </cell>
          <cell r="C104" t="str">
            <v>PREDEVELOPMENT</v>
          </cell>
          <cell r="D104" t="str">
            <v>LOW</v>
          </cell>
          <cell r="E104" t="str">
            <v/>
          </cell>
          <cell r="F104">
            <v>45863</v>
          </cell>
          <cell r="G104" t="str">
            <v/>
          </cell>
          <cell r="H104">
            <v>45671.579861111109</v>
          </cell>
          <cell r="I104">
            <v>45749.634027777778</v>
          </cell>
          <cell r="J104" t="str">
            <v/>
          </cell>
          <cell r="K104" t="str">
            <v/>
          </cell>
          <cell r="L104" t="str">
            <v>868a2v66c
868a2v7ff
868a2v9yv
868a2vbu2
868a2vax1
868a2v7pw
868a2v8ud
868a2vbet</v>
          </cell>
          <cell r="M104" t="str">
            <v>r2r, wbt</v>
          </cell>
          <cell r="N104" t="str">
            <v>Sprint 8 (6/2 - 6/27)</v>
          </cell>
          <cell r="O104" t="str">
            <v/>
          </cell>
          <cell r="P104" t="str">
            <v/>
          </cell>
          <cell r="Q104" t="str">
            <v/>
          </cell>
          <cell r="R104" t="str">
            <v/>
          </cell>
          <cell r="S104" t="str">
            <v/>
          </cell>
          <cell r="T104">
            <v>0</v>
          </cell>
          <cell r="U104" t="str">
            <v>Course Package Not Started</v>
          </cell>
          <cell r="V104" t="str">
            <v/>
          </cell>
          <cell r="W104" t="str">
            <v/>
          </cell>
          <cell r="X104" t="str">
            <v>ITC3B</v>
          </cell>
          <cell r="Y104" t="str">
            <v>Tax Accounting</v>
          </cell>
          <cell r="Z104" t="str">
            <v>Consolidations &amp; Tax (US Federal Tax Provision - Year End L4)</v>
          </cell>
          <cell r="AA104" t="str">
            <v/>
          </cell>
          <cell r="AB104" t="str">
            <v>WBT</v>
          </cell>
          <cell r="AC104" t="str">
            <v/>
          </cell>
          <cell r="AD104" t="str">
            <v>Fixed Asset Analyst (R2R): https://app.clickup.com/t/868cjczct)
Tax Accountant (Corporate): https://app.clickup.com/t/868cje8ad)
(BA) Tax Accountant  (includes GFS Group): https://app.clickup.com/t/868cjb2jj)</v>
          </cell>
          <cell r="AE104" t="str">
            <v/>
          </cell>
          <cell r="AF104" t="str">
            <v/>
          </cell>
          <cell r="AG104" t="str">
            <v>R2R</v>
          </cell>
          <cell r="AH104" t="str">
            <v>Sarah Griffis, Trish Cortez</v>
          </cell>
        </row>
        <row r="105">
          <cell r="A105" t="str">
            <v>868byurfn</v>
          </cell>
          <cell r="B105" t="str">
            <v>R2R Tax Accounting: US Federal Tax Return</v>
          </cell>
          <cell r="C105" t="str">
            <v>PREDEVELOPMENT</v>
          </cell>
          <cell r="D105" t="str">
            <v>LOW</v>
          </cell>
          <cell r="E105" t="str">
            <v/>
          </cell>
          <cell r="F105">
            <v>45863</v>
          </cell>
          <cell r="G105" t="str">
            <v/>
          </cell>
          <cell r="H105">
            <v>45671.582638888889</v>
          </cell>
          <cell r="I105">
            <v>45749.634027777778</v>
          </cell>
          <cell r="J105" t="str">
            <v/>
          </cell>
          <cell r="K105" t="str">
            <v/>
          </cell>
          <cell r="L105" t="str">
            <v>868a2v73z
868a2v94u
868a2v7am
868a2v7z2
868a2v9mn
868a2v8xt
868a2v6tg
868a2v6un
868a2v6xr
868a2v7ar
868a2v7vu
868a2v5wf
868a2v5tc
868a2v9hc
868a2vb6c
868a2vbp8
868a2v77d
868a2v6ee
868d4ck0c</v>
          </cell>
          <cell r="M105" t="str">
            <v>wbt, r2r</v>
          </cell>
          <cell r="N105" t="str">
            <v>Sprint 8 (6/2 - 6/27)</v>
          </cell>
          <cell r="O105" t="str">
            <v/>
          </cell>
          <cell r="P105" t="str">
            <v/>
          </cell>
          <cell r="Q105" t="str">
            <v/>
          </cell>
          <cell r="R105" t="str">
            <v/>
          </cell>
          <cell r="S105" t="str">
            <v/>
          </cell>
          <cell r="T105">
            <v>0</v>
          </cell>
          <cell r="U105" t="str">
            <v>Course Package Not Started</v>
          </cell>
          <cell r="V105" t="str">
            <v/>
          </cell>
          <cell r="W105" t="str">
            <v/>
          </cell>
          <cell r="X105" t="str">
            <v>ITC3B</v>
          </cell>
          <cell r="Y105" t="str">
            <v>US Federal Tax Return</v>
          </cell>
          <cell r="Z105" t="str">
            <v>Consolidations &amp; Tax (US Federal Tax Return L4)</v>
          </cell>
          <cell r="AA105" t="str">
            <v/>
          </cell>
          <cell r="AB105" t="str">
            <v>WBT</v>
          </cell>
          <cell r="AC105" t="str">
            <v/>
          </cell>
          <cell r="AD105" t="str">
            <v>Fixed Asset Analyst (R2R): https://app.clickup.com/t/868cjczct)
(BA) Tax Accountant  (includes GFS Group): https://app.clickup.com/t/868cjb2jj)
Tax Accountant (Corporate): https://app.clickup.com/t/868cje8ad)</v>
          </cell>
          <cell r="AE105" t="str">
            <v/>
          </cell>
          <cell r="AF105" t="str">
            <v/>
          </cell>
          <cell r="AG105" t="str">
            <v>R2R</v>
          </cell>
          <cell r="AH105" t="str">
            <v>Sarah Griffis, Trish Cortez</v>
          </cell>
        </row>
        <row r="106">
          <cell r="A106" t="str">
            <v>868byuwnn</v>
          </cell>
          <cell r="B106" t="str">
            <v>R2R Tax Accounting: US State Tax Provision: Year-End Tasks</v>
          </cell>
          <cell r="C106" t="str">
            <v>PREDEVELOPMENT</v>
          </cell>
          <cell r="D106" t="str">
            <v>LOW</v>
          </cell>
          <cell r="E106" t="str">
            <v/>
          </cell>
          <cell r="F106" t="str">
            <v/>
          </cell>
          <cell r="G106" t="str">
            <v/>
          </cell>
          <cell r="H106">
            <v>45671.584027777775</v>
          </cell>
          <cell r="I106">
            <v>45804.474305555559</v>
          </cell>
          <cell r="J106" t="str">
            <v/>
          </cell>
          <cell r="K106" t="str">
            <v/>
          </cell>
          <cell r="L106" t="str">
            <v>868a2vbed
868a2vbxd
868a2vc0p
868a2v96b
868a2v7t9
868a2vaze
868a2vbcy
868a2vbrc
868a2vbk7
868a2vbmt</v>
          </cell>
          <cell r="M106" t="str">
            <v>r2r, wbt</v>
          </cell>
          <cell r="N106" t="str">
            <v>Sprint 4 (5/5 - 5/30)</v>
          </cell>
          <cell r="O106" t="str">
            <v/>
          </cell>
          <cell r="P106" t="str">
            <v/>
          </cell>
          <cell r="Q106" t="str">
            <v/>
          </cell>
          <cell r="R106" t="str">
            <v/>
          </cell>
          <cell r="S106" t="str">
            <v/>
          </cell>
          <cell r="T106">
            <v>0</v>
          </cell>
          <cell r="U106" t="str">
            <v>Course Package Not Started</v>
          </cell>
          <cell r="V106" t="str">
            <v/>
          </cell>
          <cell r="W106" t="str">
            <v/>
          </cell>
          <cell r="X106" t="str">
            <v>ITC3B</v>
          </cell>
          <cell r="Y106" t="str">
            <v>Tax Accounting</v>
          </cell>
          <cell r="Z106" t="str">
            <v>Consolidations &amp; Tax (US State Tax Provision: Year-End L4)</v>
          </cell>
          <cell r="AA106" t="str">
            <v/>
          </cell>
          <cell r="AB106" t="str">
            <v>WBT</v>
          </cell>
          <cell r="AC106" t="str">
            <v/>
          </cell>
          <cell r="AD106" t="str">
            <v>Program Finance Analyst (R2R): https://app.clickup.com/t/868cjdu1f)
Fixed Asset Analyst (R2R): https://app.clickup.com/t/868cjczct)
Tax Accountant (Corporate): https://app.clickup.com/t/868cje8ad)
(BA) Tax Accountant  (includes GFS Group): https://app.clickup.com/t/868cjb2jj)</v>
          </cell>
          <cell r="AE106" t="str">
            <v/>
          </cell>
          <cell r="AF106" t="str">
            <v/>
          </cell>
          <cell r="AG106" t="str">
            <v>R2R</v>
          </cell>
          <cell r="AH106" t="str">
            <v>Trish Cortez, Sarah Griffis</v>
          </cell>
        </row>
        <row r="107">
          <cell r="A107" t="str">
            <v>868bywewc</v>
          </cell>
          <cell r="B107" t="str">
            <v>R2R Tax Accounting: Withholding Tax on Procurement Invoices</v>
          </cell>
          <cell r="C107" t="str">
            <v>COMPLETED</v>
          </cell>
          <cell r="D107" t="str">
            <v>URGENT</v>
          </cell>
          <cell r="E107" t="str">
            <v xml:space="preserve">Change this course title to "Withholding Tax on Procurement Invoices"  </v>
          </cell>
          <cell r="F107">
            <v>45708</v>
          </cell>
          <cell r="G107">
            <v>45680</v>
          </cell>
          <cell r="H107">
            <v>45671.612500000003</v>
          </cell>
          <cell r="I107">
            <v>45771.502083333333</v>
          </cell>
          <cell r="J107" t="str">
            <v/>
          </cell>
          <cell r="K107">
            <v>45771.502083333333</v>
          </cell>
          <cell r="L107" t="str">
            <v>868ahp79r
868ahphkw
868aj55pc
868ahpf3p
868ar437y
868aprph1
868a2uwgm
868ahpfy3</v>
          </cell>
          <cell r="M107" t="str">
            <v>r2r, wbt</v>
          </cell>
          <cell r="N107" t="str">
            <v>Sprint 2 (4/21 - 5/16)</v>
          </cell>
          <cell r="O107" t="str">
            <v/>
          </cell>
          <cell r="P107" t="str">
            <v/>
          </cell>
          <cell r="Q107" t="str">
            <v/>
          </cell>
          <cell r="R107" t="str">
            <v/>
          </cell>
          <cell r="S107" t="str">
            <v/>
          </cell>
          <cell r="T107">
            <v>0.81818181818181834</v>
          </cell>
          <cell r="U107" t="str">
            <v>Development Complete</v>
          </cell>
          <cell r="V107" t="str">
            <v/>
          </cell>
          <cell r="W107" t="str">
            <v/>
          </cell>
          <cell r="X107" t="str">
            <v>ITC1</v>
          </cell>
          <cell r="Y107" t="str">
            <v>Tax Accounting</v>
          </cell>
          <cell r="Z107" t="str">
            <v>Consolidations &amp; Tax (Withholding Tax Payables Collection L4)</v>
          </cell>
          <cell r="AA107" t="str">
            <v/>
          </cell>
          <cell r="AB107" t="str">
            <v>WBT</v>
          </cell>
          <cell r="AC107" t="str">
            <v>Overdue</v>
          </cell>
          <cell r="AD107" t="str">
            <v>A/P Accountant: https://app.clickup.com/t/868cjb30z)
Tax Accountant (Corporate): https://app.clickup.com/t/868cje8ad)
(BA) Tax Accountant  (includes GFS Group): https://app.clickup.com/t/868cjb2jj)</v>
          </cell>
          <cell r="AE107" t="str">
            <v/>
          </cell>
          <cell r="AF107">
            <v>45771</v>
          </cell>
          <cell r="AG107" t="str">
            <v>R2R</v>
          </cell>
          <cell r="AH107" t="str">
            <v>Trish Cortez, Sarah Griffis</v>
          </cell>
        </row>
        <row r="108">
          <cell r="A108" t="str">
            <v>868byybuu</v>
          </cell>
          <cell r="B108" t="str">
            <v>R2R Financial Accounting: Revenue Recognition</v>
          </cell>
          <cell r="C108" t="str">
            <v>OUTLINES</v>
          </cell>
          <cell r="D108" t="str">
            <v>URGENT</v>
          </cell>
          <cell r="E108" t="str">
            <v xml:space="preserve">The outline has been started. This is our most technical course in financial accounting. So SME reviews for the simulation SBs has been slow and thorough. Plan is to update the outline as we get SBs approved. (we have 2 approved as of today)  </v>
          </cell>
          <cell r="F108">
            <v>45863</v>
          </cell>
          <cell r="G108">
            <v>45792</v>
          </cell>
          <cell r="H108">
            <v>45671.643055555556</v>
          </cell>
          <cell r="I108">
            <v>45804.568749999999</v>
          </cell>
          <cell r="J108" t="str">
            <v/>
          </cell>
          <cell r="K108" t="str">
            <v/>
          </cell>
          <cell r="L108" t="str">
            <v>868dvnh86
868a482h5
868a481xa
868a480vg
868a47z89
868a47kpr
868a47d04
868e1b0kq
868e1b0n8</v>
          </cell>
          <cell r="M108" t="str">
            <v>r2r, wbt</v>
          </cell>
          <cell r="N108" t="str">
            <v>Sprint 4 (5/5 - 5/30)</v>
          </cell>
          <cell r="O108">
            <v>45804</v>
          </cell>
          <cell r="P108" t="str">
            <v/>
          </cell>
          <cell r="Q108" t="str">
            <v/>
          </cell>
          <cell r="R108" t="str">
            <v/>
          </cell>
          <cell r="S108" t="str">
            <v/>
          </cell>
          <cell r="T108">
            <v>0</v>
          </cell>
          <cell r="U108" t="str">
            <v>Alpha Draft (ISG)</v>
          </cell>
          <cell r="V108" t="str">
            <v/>
          </cell>
          <cell r="W108" t="str">
            <v/>
          </cell>
          <cell r="X108" t="str">
            <v>ITC3B</v>
          </cell>
          <cell r="Y108" t="str">
            <v>Financial Accounting</v>
          </cell>
          <cell r="Z108" t="str">
            <v>Collect &amp; Process Actuals (Update Project Finance Master Data L4)</v>
          </cell>
          <cell r="AA108" t="str">
            <v/>
          </cell>
          <cell r="AB108" t="str">
            <v>WBT</v>
          </cell>
          <cell r="AC108" t="str">
            <v/>
          </cell>
          <cell r="AD108"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E108" t="str">
            <v/>
          </cell>
          <cell r="AF108" t="str">
            <v/>
          </cell>
          <cell r="AG108" t="str">
            <v>R2R</v>
          </cell>
          <cell r="AH108" t="str">
            <v>Trish Cortez, Sarah Griffis</v>
          </cell>
        </row>
        <row r="109">
          <cell r="A109" t="str">
            <v>868byye4b</v>
          </cell>
          <cell r="B109" t="str">
            <v>R2R Financial Accounting: Settle Costs/Revenues</v>
          </cell>
          <cell r="C109" t="str">
            <v>OUTLINES</v>
          </cell>
          <cell r="D109" t="str">
            <v>NORMAL</v>
          </cell>
          <cell r="E109" t="str">
            <v xml:space="preserve">Same status as above  </v>
          </cell>
          <cell r="F109">
            <v>45863</v>
          </cell>
          <cell r="G109">
            <v>45792</v>
          </cell>
          <cell r="H109">
            <v>45671.643750000003</v>
          </cell>
          <cell r="I109">
            <v>45804.570138888885</v>
          </cell>
          <cell r="J109" t="str">
            <v/>
          </cell>
          <cell r="K109" t="str">
            <v/>
          </cell>
          <cell r="L109" t="str">
            <v>868a48cuf
868a48c3t
868a488va</v>
          </cell>
          <cell r="M109" t="str">
            <v>r2r, wbt</v>
          </cell>
          <cell r="N109" t="str">
            <v>Sprint 4 (5/5 - 5/30)</v>
          </cell>
          <cell r="O109">
            <v>45796</v>
          </cell>
          <cell r="P109" t="str">
            <v/>
          </cell>
          <cell r="Q109" t="str">
            <v/>
          </cell>
          <cell r="R109" t="str">
            <v/>
          </cell>
          <cell r="S109" t="str">
            <v/>
          </cell>
          <cell r="T109">
            <v>0.33333333333333331</v>
          </cell>
          <cell r="U109" t="str">
            <v xml:space="preserve">Paused </v>
          </cell>
          <cell r="V109" t="str">
            <v/>
          </cell>
          <cell r="W109" t="str">
            <v/>
          </cell>
          <cell r="X109" t="str">
            <v>ITC3</v>
          </cell>
          <cell r="Y109" t="str">
            <v>Financial Accounting</v>
          </cell>
          <cell r="Z109" t="str">
            <v>Collect &amp; Process Actuals (Settle Costs/ Revenues L4)</v>
          </cell>
          <cell r="AA109" t="str">
            <v/>
          </cell>
          <cell r="AB109" t="str">
            <v>WBT</v>
          </cell>
          <cell r="AC109" t="str">
            <v/>
          </cell>
          <cell r="AD109" t="str">
            <v>Project Accountant SME: https://app.clickup.com/t/868cjdyka)
Project Accountant (R2R): https://app.clickup.com/t/868cjdyb9)</v>
          </cell>
          <cell r="AE109" t="str">
            <v/>
          </cell>
          <cell r="AF109" t="str">
            <v/>
          </cell>
          <cell r="AG109" t="str">
            <v>R2R</v>
          </cell>
          <cell r="AH109" t="str">
            <v>Trish Cortez, Sarah Griffis</v>
          </cell>
        </row>
        <row r="110">
          <cell r="A110" t="str">
            <v>868byygr4</v>
          </cell>
          <cell r="B110" t="str">
            <v>R2R Financial Accounting: Run Financial Reports</v>
          </cell>
          <cell r="C110" t="str">
            <v>DEVELOPMENT</v>
          </cell>
          <cell r="D110" t="str">
            <v>URGENT</v>
          </cell>
          <cell r="E110" t="str">
            <v xml:space="preserve">I made some small updates... But the "what is analyzed in this report" sections are not working. This would actually be a decent sized lift. Let's talk  @Sarah Griffis  to decide if this is worth spending the time on it.   </v>
          </cell>
          <cell r="F110">
            <v>45733</v>
          </cell>
          <cell r="G110">
            <v>45719</v>
          </cell>
          <cell r="H110">
            <v>45671.645138888889</v>
          </cell>
          <cell r="I110">
            <v>45798.546527777777</v>
          </cell>
          <cell r="J110" t="str">
            <v/>
          </cell>
          <cell r="K110" t="str">
            <v/>
          </cell>
          <cell r="L110" t="str">
            <v>868a48w8z
868a48vt6
868a48uv2
868a48ubc
868a48tk9
868a48x2h</v>
          </cell>
          <cell r="M110" t="str">
            <v>r2r, wbt</v>
          </cell>
          <cell r="N110" t="str">
            <v>Sprint 4 (5/5 - 5/30)</v>
          </cell>
          <cell r="O110" t="str">
            <v/>
          </cell>
          <cell r="P110" t="str">
            <v/>
          </cell>
          <cell r="Q110" t="str">
            <v/>
          </cell>
          <cell r="R110" t="str">
            <v/>
          </cell>
          <cell r="S110" t="str">
            <v/>
          </cell>
          <cell r="T110">
            <v>0.22222222222222221</v>
          </cell>
          <cell r="U110" t="str">
            <v xml:space="preserve">Paused </v>
          </cell>
          <cell r="V110" t="str">
            <v/>
          </cell>
          <cell r="W110" t="str">
            <v/>
          </cell>
          <cell r="X110" t="str">
            <v>ITC2</v>
          </cell>
          <cell r="Y110" t="str">
            <v>Financial Accounting</v>
          </cell>
          <cell r="Z110" t="str">
            <v>GL Close (Run Preliminary Reports L4)</v>
          </cell>
          <cell r="AA110" t="str">
            <v/>
          </cell>
          <cell r="AB110" t="str">
            <v>WBT</v>
          </cell>
          <cell r="AC110" t="str">
            <v>Overdue</v>
          </cell>
          <cell r="AD110" t="str">
            <v>Accounting Manager SME: https://app.clickup.com/t/868cjc62r)
Accounting Manager (R2R): https://app.clickup.com/t/868ckmfkq)
General Accountant SME: https://app.clickup.com/t/868cjd14y)
General Ledger Accountant: https://app.clickup.com/t/868cjd198)</v>
          </cell>
          <cell r="AE110" t="str">
            <v/>
          </cell>
          <cell r="AF110" t="str">
            <v/>
          </cell>
          <cell r="AG110" t="str">
            <v>R2R</v>
          </cell>
          <cell r="AH110" t="str">
            <v>Trish Cortez, Sarah Griffis</v>
          </cell>
        </row>
        <row r="111">
          <cell r="A111" t="str">
            <v>868byykmv</v>
          </cell>
          <cell r="B111" t="str">
            <v>R2R Financial Accounting: Create and Manage Online Journal Entries</v>
          </cell>
          <cell r="C111" t="str">
            <v>COMPLETED</v>
          </cell>
          <cell r="D111" t="str">
            <v>LOW</v>
          </cell>
          <cell r="E111" t="str">
            <v xml:space="preserve">updated and ready for review.  </v>
          </cell>
          <cell r="F111">
            <v>45773</v>
          </cell>
          <cell r="G111">
            <v>45714</v>
          </cell>
          <cell r="H111">
            <v>45671.646527777775</v>
          </cell>
          <cell r="I111">
            <v>45798.645138888889</v>
          </cell>
          <cell r="J111" t="str">
            <v/>
          </cell>
          <cell r="K111">
            <v>45798.645138888889</v>
          </cell>
          <cell r="L111" t="str">
            <v>868a4a4p6
868a49km5
868a49j8b
868a49g0h
868a49epk
868a49d9n</v>
          </cell>
          <cell r="M111" t="str">
            <v>r2r, wbt</v>
          </cell>
          <cell r="N111" t="str">
            <v>Sprint 4 (5/5 - 5/30)</v>
          </cell>
          <cell r="O111">
            <v>45784</v>
          </cell>
          <cell r="P111" t="str">
            <v/>
          </cell>
          <cell r="Q111" t="str">
            <v/>
          </cell>
          <cell r="R111" t="str">
            <v/>
          </cell>
          <cell r="S111" t="str">
            <v/>
          </cell>
          <cell r="T111">
            <v>1</v>
          </cell>
          <cell r="U111" t="str">
            <v>Development Complete</v>
          </cell>
          <cell r="V111" t="str">
            <v/>
          </cell>
          <cell r="W111" t="str">
            <v/>
          </cell>
          <cell r="X111" t="str">
            <v>ITC2</v>
          </cell>
          <cell r="Y111" t="str">
            <v>Financial Accounting</v>
          </cell>
          <cell r="Z111" t="str">
            <v>GL Close (Create On-Line Journal Entries L4)</v>
          </cell>
          <cell r="AA111" t="str">
            <v/>
          </cell>
          <cell r="AB111" t="str">
            <v>WBT</v>
          </cell>
          <cell r="AC111" t="str">
            <v>Overdue</v>
          </cell>
          <cell r="AD111" t="str">
            <v>International Accountant: https://app.clickup.com/t/868cjd5tf)
Accounting Manager SME: https://app.clickup.com/t/868cjc62r)
Finance Super User (R2R): https://app.clickup.com/t/868ckt74c)
Accounting Manager (R2R): https://app.clickup.com/t/868ckmfkq)
General Accountant SME: https://app.clickup.com/t/868cjd14y)
General Ledger Accountant: https://app.clickup.com/t/868cjd198)</v>
          </cell>
          <cell r="AE111" t="str">
            <v/>
          </cell>
          <cell r="AF111">
            <v>45798</v>
          </cell>
          <cell r="AG111" t="str">
            <v>R2R</v>
          </cell>
          <cell r="AH111" t="str">
            <v>Trish Cortez, Sarah Griffis</v>
          </cell>
        </row>
        <row r="112">
          <cell r="A112" t="str">
            <v>868byyvc5</v>
          </cell>
          <cell r="B112" t="str">
            <v>R2R Financial Accounting: Cash Document Matching</v>
          </cell>
          <cell r="C112" t="str">
            <v>PREDEVELOPMENT</v>
          </cell>
          <cell r="D112" t="str">
            <v>HIGH</v>
          </cell>
          <cell r="E112" t="str">
            <v/>
          </cell>
          <cell r="F112">
            <v>45863</v>
          </cell>
          <cell r="G112" t="str">
            <v/>
          </cell>
          <cell r="H112">
            <v>45671.650694444441</v>
          </cell>
          <cell r="I112">
            <v>45750.489583333328</v>
          </cell>
          <cell r="J112" t="str">
            <v/>
          </cell>
          <cell r="K112" t="str">
            <v/>
          </cell>
          <cell r="L112" t="str">
            <v>868a4d5yk
868a4d519
868a4cx1p
868a4c6n2
868a4c61h
868a4c5ey
868a4c4un</v>
          </cell>
          <cell r="M112" t="str">
            <v>r2r, wbt</v>
          </cell>
          <cell r="N112" t="str">
            <v>Sprint 15 (7/21 - 8/15)</v>
          </cell>
          <cell r="O112" t="str">
            <v/>
          </cell>
          <cell r="P112" t="str">
            <v/>
          </cell>
          <cell r="Q112" t="str">
            <v/>
          </cell>
          <cell r="R112" t="str">
            <v/>
          </cell>
          <cell r="S112" t="str">
            <v/>
          </cell>
          <cell r="T112">
            <v>0</v>
          </cell>
          <cell r="U112" t="str">
            <v/>
          </cell>
          <cell r="V112" t="str">
            <v/>
          </cell>
          <cell r="W112" t="str">
            <v/>
          </cell>
          <cell r="X112" t="str">
            <v>ITC4</v>
          </cell>
          <cell r="Y112" t="str">
            <v>Financial Accounting</v>
          </cell>
          <cell r="Z112" t="str">
            <v>Consolidations &amp; Tax (Cash Document Matching L4)</v>
          </cell>
          <cell r="AA112" t="str">
            <v/>
          </cell>
          <cell r="AB112" t="str">
            <v>WBT</v>
          </cell>
          <cell r="AC112" t="str">
            <v/>
          </cell>
          <cell r="AD112" t="str">
            <v>A/P and A/R Accountant SME: https://app.clickup.com/t/868cjb37c)
Accounts Payable and Receivable Accountant: https://app.clickup.com/t/868cjc8m5)
Accounting Manager (R2R): https://app.clickup.com/t/868ckmfkq)</v>
          </cell>
          <cell r="AE112" t="str">
            <v/>
          </cell>
          <cell r="AF112" t="str">
            <v/>
          </cell>
          <cell r="AG112" t="str">
            <v>R2R</v>
          </cell>
          <cell r="AH112" t="str">
            <v>Trish Cortez, Sarah Griffis</v>
          </cell>
        </row>
        <row r="113">
          <cell r="A113" t="str">
            <v>868byywxb</v>
          </cell>
          <cell r="B113" t="str">
            <v>R2R Financial Accounting: Process Open Items and Manage Periods</v>
          </cell>
          <cell r="C113" t="str">
            <v>COMPLETED</v>
          </cell>
          <cell r="D113" t="str">
            <v>NORMAL</v>
          </cell>
          <cell r="E113" t="str">
            <v xml:space="preserve">Signed off by Billy!  </v>
          </cell>
          <cell r="F113">
            <v>45788</v>
          </cell>
          <cell r="G113">
            <v>45693</v>
          </cell>
          <cell r="H113">
            <v>45671.651388888888</v>
          </cell>
          <cell r="I113">
            <v>45796.468055555553</v>
          </cell>
          <cell r="J113" t="str">
            <v/>
          </cell>
          <cell r="K113">
            <v>45789.735416666663</v>
          </cell>
          <cell r="L113" t="str">
            <v>868a4dca0
868a4d8j5
868a4d804
868baq0kq</v>
          </cell>
          <cell r="M113" t="str">
            <v>r2r, wbt</v>
          </cell>
          <cell r="N113" t="str">
            <v>Sprint 3 (4/28 - 5/23)</v>
          </cell>
          <cell r="O113">
            <v>45756</v>
          </cell>
          <cell r="P113">
            <v>45778</v>
          </cell>
          <cell r="Q113" t="str">
            <v/>
          </cell>
          <cell r="R113" t="str">
            <v/>
          </cell>
          <cell r="S113" t="str">
            <v/>
          </cell>
          <cell r="T113">
            <v>0.8571428571428571</v>
          </cell>
          <cell r="U113" t="str">
            <v>Development Complete</v>
          </cell>
          <cell r="V113" t="str">
            <v/>
          </cell>
          <cell r="W113" t="str">
            <v/>
          </cell>
          <cell r="X113" t="str">
            <v>ITC2</v>
          </cell>
          <cell r="Y113" t="str">
            <v>Financial Accounting</v>
          </cell>
          <cell r="Z113" t="str">
            <v>GL Close (Process Open Items L4), Open New Periods (GL Close L4), GL Close (Close Sub-ledgers L4)</v>
          </cell>
          <cell r="AA113" t="str">
            <v/>
          </cell>
          <cell r="AB113" t="str">
            <v>WBT</v>
          </cell>
          <cell r="AC113" t="str">
            <v>Overdue</v>
          </cell>
          <cell r="AD113" t="str">
            <v>General Accountant SME: https://app.clickup.com/t/868cjd14y)
Accounting Manager SME: https://app.clickup.com/t/868cjc62r)
Accounting Manager (R2R): https://app.clickup.com/t/868ckmfkq)
General Ledger Accountant: https://app.clickup.com/t/868cjd198)</v>
          </cell>
          <cell r="AE113" t="str">
            <v/>
          </cell>
          <cell r="AF113" t="str">
            <v/>
          </cell>
          <cell r="AG113" t="str">
            <v>R2R</v>
          </cell>
          <cell r="AH113" t="str">
            <v>Trish Cortez, Sarah Griffis</v>
          </cell>
        </row>
        <row r="114">
          <cell r="A114" t="str">
            <v>868byyyz1</v>
          </cell>
          <cell r="B114" t="str">
            <v>R2R Financial Accounting: G/L Account Clearing</v>
          </cell>
          <cell r="C114" t="str">
            <v>COMPLETED</v>
          </cell>
          <cell r="D114" t="str">
            <v>NORMAL</v>
          </cell>
          <cell r="E114" t="str">
            <v xml:space="preserve">JV made all SG requested edits and reviewed each to ensure they're complete  @Trish Cortez   @Sarah Griffis  </v>
          </cell>
          <cell r="F114">
            <v>45788</v>
          </cell>
          <cell r="G114">
            <v>45751</v>
          </cell>
          <cell r="H114">
            <v>45671.652777777781</v>
          </cell>
          <cell r="I114">
            <v>45789.760416666672</v>
          </cell>
          <cell r="J114" t="str">
            <v/>
          </cell>
          <cell r="K114">
            <v>45784.7</v>
          </cell>
          <cell r="L114" t="str">
            <v>868a4da3v
868a4dbrz
868a4db5j</v>
          </cell>
          <cell r="M114" t="str">
            <v>r2r, wbt</v>
          </cell>
          <cell r="N114" t="str">
            <v>Sprint 2 (4/21 - 5/16)</v>
          </cell>
          <cell r="O114">
            <v>45777</v>
          </cell>
          <cell r="P114">
            <v>45778</v>
          </cell>
          <cell r="Q114" t="str">
            <v/>
          </cell>
          <cell r="R114" t="str">
            <v/>
          </cell>
          <cell r="S114" t="str">
            <v/>
          </cell>
          <cell r="T114">
            <v>1</v>
          </cell>
          <cell r="U114" t="str">
            <v>Development Complete</v>
          </cell>
          <cell r="V114" t="str">
            <v/>
          </cell>
          <cell r="W114" t="str">
            <v/>
          </cell>
          <cell r="X114" t="str">
            <v>ITC2</v>
          </cell>
          <cell r="Y114" t="str">
            <v>Financial Accounting</v>
          </cell>
          <cell r="Z114" t="str">
            <v>GL Close (Close Sub-ledgers L4)</v>
          </cell>
          <cell r="AA114" t="str">
            <v/>
          </cell>
          <cell r="AB114" t="str">
            <v>WBT</v>
          </cell>
          <cell r="AC114" t="str">
            <v>Overdue</v>
          </cell>
          <cell r="AD114" t="str">
            <v>General Accountant SME: https://app.clickup.com/t/868cjd14y)
Accounting Manager SME: https://app.clickup.com/t/868cjc62r)
General Ledger Accountant: https://app.clickup.com/t/868cjd198)
Accounting Manager (R2R): https://app.clickup.com/t/868ckmfkq)
Closing Manager: https://app.clickup.com/t/868cjcr63)</v>
          </cell>
          <cell r="AE114" t="str">
            <v/>
          </cell>
          <cell r="AF114">
            <v>45784</v>
          </cell>
          <cell r="AG114" t="str">
            <v>R2R</v>
          </cell>
          <cell r="AH114" t="str">
            <v>Trish Cortez, Sarah Griffis</v>
          </cell>
        </row>
        <row r="115">
          <cell r="A115" t="str">
            <v>868byz09n</v>
          </cell>
          <cell r="B115" t="str">
            <v>R2R Financial Accounting: AR/AP Grouping</v>
          </cell>
          <cell r="C115" t="str">
            <v>COMPLETED</v>
          </cell>
          <cell r="D115" t="str">
            <v>HIGH</v>
          </cell>
          <cell r="E115" t="str">
            <v xml:space="preserve">I couldn't find the shell or outline for this course so I made it from scratch, and it is now complete in the new template.   </v>
          </cell>
          <cell r="F115">
            <v>45786</v>
          </cell>
          <cell r="G115">
            <v>45751</v>
          </cell>
          <cell r="H115">
            <v>45671.65347222222</v>
          </cell>
          <cell r="I115">
            <v>45787.291666666672</v>
          </cell>
          <cell r="J115" t="str">
            <v/>
          </cell>
          <cell r="K115">
            <v>45777.70694444445</v>
          </cell>
          <cell r="L115" t="str">
            <v>868a4dfw2</v>
          </cell>
          <cell r="M115" t="str">
            <v>wbt, r2r</v>
          </cell>
          <cell r="N115" t="str">
            <v>Sprint 3 (4/28 - 5/23)</v>
          </cell>
          <cell r="O115">
            <v>45775</v>
          </cell>
          <cell r="P115">
            <v>45776</v>
          </cell>
          <cell r="Q115" t="str">
            <v/>
          </cell>
          <cell r="R115" t="str">
            <v/>
          </cell>
          <cell r="S115" t="str">
            <v/>
          </cell>
          <cell r="T115">
            <v>1</v>
          </cell>
          <cell r="U115" t="str">
            <v>Development Complete</v>
          </cell>
          <cell r="V115" t="str">
            <v/>
          </cell>
          <cell r="W115" t="str">
            <v/>
          </cell>
          <cell r="X115" t="str">
            <v>ITC3</v>
          </cell>
          <cell r="Y115" t="str">
            <v>Financial Accounting</v>
          </cell>
          <cell r="Z115" t="str">
            <v>GL Close (AR/AP Grouping L4)</v>
          </cell>
          <cell r="AA115" t="str">
            <v/>
          </cell>
          <cell r="AB115" t="str">
            <v>WBT</v>
          </cell>
          <cell r="AC115" t="str">
            <v>Overdue</v>
          </cell>
          <cell r="AD115" t="str">
            <v>Accounting Manager SME: https://app.clickup.com/t/868cjc62r)
Accounting Manager (R2R): https://app.clickup.com/t/868ckmfkq)
General Accountant SME: https://app.clickup.com/t/868cjd14y)
General Ledger Accountant: https://app.clickup.com/t/868cjd198)</v>
          </cell>
          <cell r="AE115" t="str">
            <v/>
          </cell>
          <cell r="AF115">
            <v>45777</v>
          </cell>
          <cell r="AG115" t="str">
            <v>R2R</v>
          </cell>
          <cell r="AH115" t="str">
            <v>Trish Cortez, Sarah Griffis</v>
          </cell>
        </row>
        <row r="116">
          <cell r="A116" t="str">
            <v>868byz2cz</v>
          </cell>
          <cell r="B116" t="str">
            <v>R2R Financial Accounting: Year-End Close: Balance Carry Forward</v>
          </cell>
          <cell r="C116" t="str">
            <v>COMPLETED</v>
          </cell>
          <cell r="D116" t="str">
            <v>LOW</v>
          </cell>
          <cell r="E116" t="str">
            <v xml:space="preserve">@Sarah Griffis  We just reviewed this outline today and it has changed. Should I start this from scratch in new template or use Brenda's? Or dealers choice?  </v>
          </cell>
          <cell r="F116">
            <v>45787</v>
          </cell>
          <cell r="G116">
            <v>45720</v>
          </cell>
          <cell r="H116">
            <v>45671.654166666667</v>
          </cell>
          <cell r="I116">
            <v>45789.760416666672</v>
          </cell>
          <cell r="J116" t="str">
            <v/>
          </cell>
          <cell r="K116">
            <v>45777.712500000001</v>
          </cell>
          <cell r="L116" t="str">
            <v>868a4eubh</v>
          </cell>
          <cell r="M116" t="str">
            <v>r2r, wbt</v>
          </cell>
          <cell r="N116" t="str">
            <v>Sprint 2 (4/21 - 5/16)</v>
          </cell>
          <cell r="O116">
            <v>45777</v>
          </cell>
          <cell r="P116" t="str">
            <v/>
          </cell>
          <cell r="Q116" t="str">
            <v/>
          </cell>
          <cell r="R116" t="str">
            <v/>
          </cell>
          <cell r="S116" t="str">
            <v/>
          </cell>
          <cell r="T116">
            <v>1</v>
          </cell>
          <cell r="U116" t="str">
            <v>Development Complete</v>
          </cell>
          <cell r="V116" t="str">
            <v/>
          </cell>
          <cell r="W116" t="str">
            <v/>
          </cell>
          <cell r="X116" t="str">
            <v>ITC2</v>
          </cell>
          <cell r="Y116" t="str">
            <v>Financial Accounting</v>
          </cell>
          <cell r="Z116" t="str">
            <v>GL Close (Year-End Close: Balance Carry-Forward L4)</v>
          </cell>
          <cell r="AA116" t="str">
            <v/>
          </cell>
          <cell r="AB116" t="str">
            <v>WBT</v>
          </cell>
          <cell r="AC116" t="str">
            <v>Overdue</v>
          </cell>
          <cell r="AD116" t="str">
            <v>General Accountant SME: https://app.clickup.com/t/868cjd14y)
Accounting Manager SME: https://app.clickup.com/t/868cjc62r)
General Ledger Accountant: https://app.clickup.com/t/868cjd198)
Accounting Manager (R2R): https://app.clickup.com/t/868ckmfkq)
Closing Manager: https://app.clickup.com/t/868cjcr63)</v>
          </cell>
          <cell r="AE116" t="str">
            <v/>
          </cell>
          <cell r="AF116">
            <v>45777</v>
          </cell>
          <cell r="AG116" t="str">
            <v>R2R</v>
          </cell>
          <cell r="AH116" t="str">
            <v>Trish Cortez, Sarah Griffis</v>
          </cell>
        </row>
        <row r="117">
          <cell r="A117" t="str">
            <v>868byzd6q</v>
          </cell>
          <cell r="B117" t="str">
            <v>R2R Financial Accounting: Perform Currency Valuation</v>
          </cell>
          <cell r="C117" t="str">
            <v>COMPLETED</v>
          </cell>
          <cell r="D117" t="str">
            <v>HIGH</v>
          </cell>
          <cell r="E117" t="str">
            <v xml:space="preserve">Completed course migration and let Dan know.  </v>
          </cell>
          <cell r="F117">
            <v>45787</v>
          </cell>
          <cell r="G117">
            <v>45705</v>
          </cell>
          <cell r="H117">
            <v>45671.659722222219</v>
          </cell>
          <cell r="I117">
            <v>45789.760416666672</v>
          </cell>
          <cell r="J117" t="str">
            <v/>
          </cell>
          <cell r="K117">
            <v>45777.75</v>
          </cell>
          <cell r="L117" t="str">
            <v>868a4z9jr
868a4za1y</v>
          </cell>
          <cell r="M117" t="str">
            <v>r2r, wbt</v>
          </cell>
          <cell r="N117" t="str">
            <v>Sprint 2 (4/21 - 5/16)</v>
          </cell>
          <cell r="O117">
            <v>45751</v>
          </cell>
          <cell r="P117">
            <v>45777</v>
          </cell>
          <cell r="Q117" t="str">
            <v/>
          </cell>
          <cell r="R117" t="str">
            <v/>
          </cell>
          <cell r="S117" t="str">
            <v/>
          </cell>
          <cell r="T117">
            <v>1</v>
          </cell>
          <cell r="U117" t="str">
            <v>Development Complete</v>
          </cell>
          <cell r="V117" t="str">
            <v/>
          </cell>
          <cell r="W117" t="str">
            <v/>
          </cell>
          <cell r="X117" t="str">
            <v>ITC2</v>
          </cell>
          <cell r="Y117" t="str">
            <v>Financial Accounting</v>
          </cell>
          <cell r="Z117" t="str">
            <v>GL Close (Perform Currency Valuation L4)</v>
          </cell>
          <cell r="AA117" t="str">
            <v/>
          </cell>
          <cell r="AB117" t="str">
            <v>WBT</v>
          </cell>
          <cell r="AC117" t="str">
            <v>Overdue</v>
          </cell>
          <cell r="AD117" t="str">
            <v>International Accountant: https://app.clickup.com/t/868cjd5tf)
Accounting Manager SME: https://app.clickup.com/t/868cjc62r)
Accounting Manager (R2R): https://app.clickup.com/t/868ckmfkq)
General Accountant SME: https://app.clickup.com/t/868cjd14y)
SAP Support Org SME: https://app.clickup.com/t/868cje4bh)
General Ledger Accountant: https://app.clickup.com/t/868cjd198)
SAP Support Org (R2R): https://app.clickup.com/t/868cje3yk)</v>
          </cell>
          <cell r="AE117" t="str">
            <v/>
          </cell>
          <cell r="AF117">
            <v>45777</v>
          </cell>
          <cell r="AG117" t="str">
            <v>R2R</v>
          </cell>
          <cell r="AH117" t="str">
            <v>Trish Cortez, Sarah Griffis</v>
          </cell>
        </row>
        <row r="118">
          <cell r="A118" t="str">
            <v>868byzf1v</v>
          </cell>
          <cell r="B118" t="str">
            <v>R2R Financial Accounting: Maintain Chart of Accounts</v>
          </cell>
          <cell r="C118" t="str">
            <v>OUTLINES</v>
          </cell>
          <cell r="D118" t="str">
            <v>NORMAL</v>
          </cell>
          <cell r="E118" t="str">
            <v xml:space="preserve">Same status as before, this is a secondary priority to audit and data error corrections  </v>
          </cell>
          <cell r="F118">
            <v>45863</v>
          </cell>
          <cell r="G118">
            <v>45792</v>
          </cell>
          <cell r="H118">
            <v>45671.661111111112</v>
          </cell>
          <cell r="I118">
            <v>45804.568055555559</v>
          </cell>
          <cell r="J118" t="str">
            <v/>
          </cell>
          <cell r="K118" t="str">
            <v/>
          </cell>
          <cell r="L118" t="str">
            <v>868a4zcex
868a4zb61
868dw72jf
868dw7321</v>
          </cell>
          <cell r="M118" t="str">
            <v>r2r, wbt</v>
          </cell>
          <cell r="N118" t="str">
            <v>Sprint 4 (5/5 - 5/30)</v>
          </cell>
          <cell r="O118">
            <v>45796</v>
          </cell>
          <cell r="P118" t="str">
            <v/>
          </cell>
          <cell r="Q118" t="str">
            <v/>
          </cell>
          <cell r="R118" t="str">
            <v/>
          </cell>
          <cell r="S118" t="str">
            <v/>
          </cell>
          <cell r="T118">
            <v>0</v>
          </cell>
          <cell r="U118" t="str">
            <v xml:space="preserve">Paused </v>
          </cell>
          <cell r="V118" t="str">
            <v/>
          </cell>
          <cell r="W118" t="str">
            <v/>
          </cell>
          <cell r="X118" t="str">
            <v>ITC3</v>
          </cell>
          <cell r="Y118" t="str">
            <v>Financial Accounting</v>
          </cell>
          <cell r="Z118" t="str">
            <v>GL Close (Maintain Charts of Accounts L4)</v>
          </cell>
          <cell r="AA118" t="str">
            <v/>
          </cell>
          <cell r="AB118" t="str">
            <v>WBT</v>
          </cell>
          <cell r="AC118" t="str">
            <v/>
          </cell>
          <cell r="AD118" t="str">
            <v>Group Accountant SME: https://app.clickup.com/t/868cjd2v3)
Group Accountant: https://app.clickup.com/t/868cjd23u)
General Accountant SME: https://app.clickup.com/t/868cjd14y)
SAP Support Org SME: https://app.clickup.com/t/868cje4bh)
Accounting Manager SME: https://app.clickup.com/t/868cjc62r)
Master Data Steward (R2R): https://app.clickup.com/t/868cjdgpx)
General Ledger Accountant: https://app.clickup.com/t/868cjd198)
SAP Support Org (R2R): https://app.clickup.com/t/868cje3yk)
Accounting Manager (R2R): https://app.clickup.com/t/868ckmfkq)</v>
          </cell>
          <cell r="AE118" t="str">
            <v/>
          </cell>
          <cell r="AF118" t="str">
            <v/>
          </cell>
          <cell r="AG118" t="str">
            <v>R2R</v>
          </cell>
          <cell r="AH118" t="str">
            <v>Trish Cortez, Sarah Griffis</v>
          </cell>
        </row>
        <row r="119">
          <cell r="A119" t="str">
            <v>868byzhda</v>
          </cell>
          <cell r="B119" t="str">
            <v>R2R Financial Accounting: Review Financial Postings</v>
          </cell>
          <cell r="C119" t="str">
            <v>COMPLETED</v>
          </cell>
          <cell r="D119" t="str">
            <v>LOW</v>
          </cell>
          <cell r="E119" t="str">
            <v xml:space="preserve">@Sarah Griffis  Jade is moving this one into the new template via our workshopping sessions. This is great experience for her. If it isn't done early next week, I can take it on and quickly get it across the finish line.  </v>
          </cell>
          <cell r="F119">
            <v>45787</v>
          </cell>
          <cell r="G119">
            <v>45720</v>
          </cell>
          <cell r="H119">
            <v>45671.662499999999</v>
          </cell>
          <cell r="I119">
            <v>45789.760416666672</v>
          </cell>
          <cell r="J119" t="str">
            <v/>
          </cell>
          <cell r="K119">
            <v>45783.463888888888</v>
          </cell>
          <cell r="L119" t="str">
            <v>868a51e6r</v>
          </cell>
          <cell r="M119" t="str">
            <v>r2r, wbt</v>
          </cell>
          <cell r="N119" t="str">
            <v>Sprint 2 (4/21 - 5/16)</v>
          </cell>
          <cell r="O119">
            <v>45777</v>
          </cell>
          <cell r="P119">
            <v>45777</v>
          </cell>
          <cell r="Q119" t="str">
            <v/>
          </cell>
          <cell r="R119" t="str">
            <v/>
          </cell>
          <cell r="S119" t="str">
            <v/>
          </cell>
          <cell r="T119">
            <v>1</v>
          </cell>
          <cell r="U119" t="str">
            <v>Development Complete</v>
          </cell>
          <cell r="V119" t="str">
            <v/>
          </cell>
          <cell r="W119" t="str">
            <v/>
          </cell>
          <cell r="X119" t="str">
            <v>ITC2</v>
          </cell>
          <cell r="Y119" t="str">
            <v>Financial Accounting</v>
          </cell>
          <cell r="Z119" t="str">
            <v>Collect &amp; Process Actuals (Review Financial Postings L4)</v>
          </cell>
          <cell r="AA119" t="str">
            <v/>
          </cell>
          <cell r="AB119" t="str">
            <v>WBT</v>
          </cell>
          <cell r="AC119" t="str">
            <v>Overdue</v>
          </cell>
          <cell r="AD119" t="str">
            <v>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v>
          </cell>
          <cell r="AE119" t="str">
            <v/>
          </cell>
          <cell r="AF119">
            <v>45783</v>
          </cell>
          <cell r="AG119" t="str">
            <v>R2R</v>
          </cell>
          <cell r="AH119" t="str">
            <v>Trish Cortez, Sarah Griffis</v>
          </cell>
        </row>
        <row r="120">
          <cell r="A120" t="str">
            <v>868byzkmp</v>
          </cell>
          <cell r="B120" t="str">
            <v>R2R Financial Accounting: Review General Ledger Balances</v>
          </cell>
          <cell r="C120" t="str">
            <v>PREDEVELOPMENT</v>
          </cell>
          <cell r="D120" t="str">
            <v>LOW</v>
          </cell>
          <cell r="E120" t="str">
            <v xml:space="preserve">Starting this to knock out an easy completion. Will get this done in the next day or two and pass dev to Brenda.  </v>
          </cell>
          <cell r="F120">
            <v>45863</v>
          </cell>
          <cell r="G120" t="str">
            <v/>
          </cell>
          <cell r="H120">
            <v>45671.663888888885</v>
          </cell>
          <cell r="I120">
            <v>45804.456250000003</v>
          </cell>
          <cell r="J120" t="str">
            <v/>
          </cell>
          <cell r="K120" t="str">
            <v/>
          </cell>
          <cell r="L120" t="str">
            <v>868a4erk6</v>
          </cell>
          <cell r="M120" t="str">
            <v>r2r, wbt</v>
          </cell>
          <cell r="N120" t="str">
            <v>Sprint 6 (5/19 - 6/13)</v>
          </cell>
          <cell r="O120" t="str">
            <v/>
          </cell>
          <cell r="P120" t="str">
            <v/>
          </cell>
          <cell r="Q120" t="str">
            <v/>
          </cell>
          <cell r="R120" t="str">
            <v/>
          </cell>
          <cell r="S120" t="str">
            <v/>
          </cell>
          <cell r="T120">
            <v>0</v>
          </cell>
          <cell r="U120" t="str">
            <v/>
          </cell>
          <cell r="V120" t="str">
            <v/>
          </cell>
          <cell r="W120" t="str">
            <v/>
          </cell>
          <cell r="X120" t="str">
            <v>ITC3</v>
          </cell>
          <cell r="Y120" t="str">
            <v>Financial Accounting</v>
          </cell>
          <cell r="Z120" t="str">
            <v>GL Close (Review General Ledger Balances L4)</v>
          </cell>
          <cell r="AA120" t="str">
            <v/>
          </cell>
          <cell r="AB120" t="str">
            <v>WBT</v>
          </cell>
          <cell r="AC120" t="str">
            <v/>
          </cell>
          <cell r="AD120" t="str">
            <v>Accounting Manager SME: https://app.clickup.com/t/868cjc62r)
Accounting Manager (R2R): https://app.clickup.com/t/868ckmfkq)
General Accountant SME: https://app.clickup.com/t/868cjd14y)
General Ledger Accountant: https://app.clickup.com/t/868cjd198)</v>
          </cell>
          <cell r="AE120" t="str">
            <v/>
          </cell>
          <cell r="AF120" t="str">
            <v/>
          </cell>
          <cell r="AG120" t="str">
            <v>R2R</v>
          </cell>
          <cell r="AH120" t="str">
            <v>Trish Cortez, Sarah Griffis</v>
          </cell>
        </row>
        <row r="121">
          <cell r="A121" t="str">
            <v>868bz04pc</v>
          </cell>
          <cell r="B121" t="str">
            <v>R2R Cost Accounting: Review &amp; Correct Financial Postings</v>
          </cell>
          <cell r="C121" t="str">
            <v>PREDEVELOPMENT</v>
          </cell>
          <cell r="D121" t="str">
            <v>HIGH</v>
          </cell>
          <cell r="E121" t="str">
            <v/>
          </cell>
          <cell r="F121">
            <v>45912</v>
          </cell>
          <cell r="G121" t="str">
            <v/>
          </cell>
          <cell r="H121">
            <v>45671.673611111109</v>
          </cell>
          <cell r="I121">
            <v>45749.504166666666</v>
          </cell>
          <cell r="J121" t="str">
            <v/>
          </cell>
          <cell r="K121" t="str">
            <v/>
          </cell>
          <cell r="L121" t="str">
            <v>868a51ny7
868a51kaf
868a51n14</v>
          </cell>
          <cell r="M121" t="str">
            <v>r2r, wbt</v>
          </cell>
          <cell r="N121" t="str">
            <v>Sprint 15 (7/21 - 8/15)</v>
          </cell>
          <cell r="O121" t="str">
            <v/>
          </cell>
          <cell r="P121" t="str">
            <v/>
          </cell>
          <cell r="Q121" t="str">
            <v/>
          </cell>
          <cell r="R121" t="str">
            <v/>
          </cell>
          <cell r="S121" t="str">
            <v/>
          </cell>
          <cell r="T121">
            <v>0</v>
          </cell>
          <cell r="U121" t="str">
            <v/>
          </cell>
          <cell r="V121" t="str">
            <v/>
          </cell>
          <cell r="W121" t="str">
            <v/>
          </cell>
          <cell r="X121" t="str">
            <v>ITC4</v>
          </cell>
          <cell r="Y121" t="str">
            <v>Cost Accounting</v>
          </cell>
          <cell r="Z121" t="str">
            <v>Collect &amp; Process Actuals (Review and Correct Financial Postings L4)</v>
          </cell>
          <cell r="AA121" t="str">
            <v/>
          </cell>
          <cell r="AB121" t="str">
            <v>WBT</v>
          </cell>
          <cell r="AC121" t="str">
            <v/>
          </cell>
          <cell r="AD121" t="str">
            <v>SAP Support Organization: https://app.clickup.com/t/868cje4md)
Cost Accounting Payroll Maintenance: https://app.clickup.com/t/868d5dta7)
Accounting Analyst: https://app.clickup.com/t/868cjbn12)
Cost Allocation Management: https://app.clickup.com/t/868cjcvh2)
Controlling Transaction Processor: https://app.clickup.com/t/868cjcu08)
Cost Accounting - Payroll accounting: https://app.clickup.com/t/868cjcukc)
Cost Accounting Master Data Maintenance: https://app.clickup.com/t/868cjcvd9)
Closing Manager: https://app.clickup.com/t/868cjcr63)
Financial Display (R2R): https://app.clickup.com/t/868ckt9c2)
Master Data Steward (O&amp;M): https://app.clickup.com/t/868cjdgzt)
Financial Master Data Steward: https://app.clickup.com/t/868cjczba)
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AE121" t="str">
            <v/>
          </cell>
          <cell r="AF121" t="str">
            <v/>
          </cell>
          <cell r="AG121" t="str">
            <v>R2R</v>
          </cell>
          <cell r="AH121" t="str">
            <v>Trish Cortez, Sarah Griffis</v>
          </cell>
        </row>
        <row r="122">
          <cell r="A122" t="str">
            <v>868bz063a</v>
          </cell>
          <cell r="B122" t="str">
            <v>R2R Product Costing: Introduction to PMMO</v>
          </cell>
          <cell r="C122" t="str">
            <v>OUTLINES</v>
          </cell>
          <cell r="D122" t="str">
            <v>HIGH</v>
          </cell>
          <cell r="E122" t="str">
            <v xml:space="preserve">@Trish Cortez  we had multiple other courses that were higher priority in ITC3 and this one does not align to any ITC cycle; it's custom content. It's been extremely difficult to get time with this team (they canceled last week, for example), and now that Seth is the functional lead instead of Shauna-kae, everything takes more time to get through, too.  </v>
          </cell>
          <cell r="F122" t="str">
            <v/>
          </cell>
          <cell r="G122">
            <v>45755</v>
          </cell>
          <cell r="H122">
            <v>45671.675000000003</v>
          </cell>
          <cell r="I122">
            <v>45804.473611111112</v>
          </cell>
          <cell r="J122" t="str">
            <v/>
          </cell>
          <cell r="K122" t="str">
            <v/>
          </cell>
          <cell r="L122" t="str">
            <v>868a2uwbe</v>
          </cell>
          <cell r="M122" t="str">
            <v>r2r, wbt</v>
          </cell>
          <cell r="N122" t="str">
            <v>Sprint 4 (5/5 - 5/30)</v>
          </cell>
          <cell r="O122">
            <v>45720</v>
          </cell>
          <cell r="P122" t="str">
            <v/>
          </cell>
          <cell r="Q122" t="str">
            <v/>
          </cell>
          <cell r="R122" t="str">
            <v/>
          </cell>
          <cell r="S122" t="str">
            <v/>
          </cell>
          <cell r="T122">
            <v>0</v>
          </cell>
          <cell r="U122" t="str">
            <v xml:space="preserve">Ready for QA </v>
          </cell>
          <cell r="V122" t="str">
            <v/>
          </cell>
          <cell r="W122" t="str">
            <v/>
          </cell>
          <cell r="X122" t="str">
            <v xml:space="preserve">Not part of ITC </v>
          </cell>
          <cell r="Y122" t="str">
            <v>Product Costing</v>
          </cell>
          <cell r="Z122" t="str">
            <v>No L3 Custom Content</v>
          </cell>
          <cell r="AA122" t="str">
            <v/>
          </cell>
          <cell r="AB122" t="str">
            <v>WBT</v>
          </cell>
          <cell r="AC122" t="str">
            <v>Overdue</v>
          </cell>
          <cell r="AD122" t="str">
            <v>Project Accountant (R2R): https://app.clickup.com/t/868cjdyb9)
SAP Support Organizer: https://app.clickup.com/t/868cje4rw)
Master Data Specialist: https://app.clickup.com/t/868cjdfmx)</v>
          </cell>
          <cell r="AE122" t="str">
            <v/>
          </cell>
          <cell r="AF122" t="str">
            <v/>
          </cell>
          <cell r="AG122" t="str">
            <v>R2R</v>
          </cell>
          <cell r="AH122" t="str">
            <v>Trish Cortez, Sarah Griffis</v>
          </cell>
        </row>
        <row r="123">
          <cell r="A123" t="str">
            <v>868bz079f</v>
          </cell>
          <cell r="B123" t="str">
            <v>R2R Product Costing: Maintain PMMO Master Data</v>
          </cell>
          <cell r="C123" t="str">
            <v>COMPLETED</v>
          </cell>
          <cell r="D123" t="str">
            <v>HIGH</v>
          </cell>
          <cell r="E123" t="str">
            <v xml:space="preserve">Going to review this tomorrow with SMEs. Hopefully we get a completion.  </v>
          </cell>
          <cell r="F123">
            <v>45793</v>
          </cell>
          <cell r="G123">
            <v>45751</v>
          </cell>
          <cell r="H123">
            <v>45671.676388888889</v>
          </cell>
          <cell r="I123">
            <v>45798.554861111115</v>
          </cell>
          <cell r="J123" t="str">
            <v/>
          </cell>
          <cell r="K123">
            <v>45798.554861111115</v>
          </cell>
          <cell r="L123" t="str">
            <v>868b9uc4q
868a2vbuu
868a2v90k
868da7c3a
868da7d5x</v>
          </cell>
          <cell r="M123" t="str">
            <v>r2r, wbt</v>
          </cell>
          <cell r="N123" t="str">
            <v>Sprint 4 (5/5 - 5/30)</v>
          </cell>
          <cell r="O123">
            <v>45782</v>
          </cell>
          <cell r="P123">
            <v>45783</v>
          </cell>
          <cell r="Q123" t="str">
            <v/>
          </cell>
          <cell r="R123" t="str">
            <v/>
          </cell>
          <cell r="S123" t="str">
            <v/>
          </cell>
          <cell r="T123">
            <v>0.75</v>
          </cell>
          <cell r="U123" t="str">
            <v>Development Complete</v>
          </cell>
          <cell r="V123" t="str">
            <v/>
          </cell>
          <cell r="W123" t="str">
            <v/>
          </cell>
          <cell r="X123" t="str">
            <v>ITC3</v>
          </cell>
          <cell r="Y123" t="str">
            <v>Product Costing</v>
          </cell>
          <cell r="Z123" t="str">
            <v>Maintain GPD Master Data (but GPD &gt; PMMO in S/4)</v>
          </cell>
          <cell r="AA123" t="str">
            <v/>
          </cell>
          <cell r="AB123" t="str">
            <v>WBT</v>
          </cell>
          <cell r="AC123" t="str">
            <v>Overdue</v>
          </cell>
          <cell r="AD123" t="str">
            <v>SAP Support Organizer: https://app.clickup.com/t/868cje4rw)
Master Data Specialist: https://app.clickup.com/t/868cjdfmx)</v>
          </cell>
          <cell r="AE123" t="str">
            <v/>
          </cell>
          <cell r="AF123">
            <v>45798</v>
          </cell>
          <cell r="AG123" t="str">
            <v>R2R</v>
          </cell>
          <cell r="AH123" t="str">
            <v>Trish Cortez, Sarah Griffis</v>
          </cell>
        </row>
        <row r="124">
          <cell r="A124" t="str">
            <v>868bz0e5k</v>
          </cell>
          <cell r="B124" t="str">
            <v>R2R Product Costing: Distribute &amp; Analyze Cost/Execute &amp; Analyze Pegging</v>
          </cell>
          <cell r="C124" t="str">
            <v>PREDEVELOPMENT</v>
          </cell>
          <cell r="D124" t="str">
            <v>HIGH</v>
          </cell>
          <cell r="E124" t="str">
            <v/>
          </cell>
          <cell r="F124">
            <v>45863</v>
          </cell>
          <cell r="G124" t="str">
            <v/>
          </cell>
          <cell r="H124">
            <v>45671.679861111115</v>
          </cell>
          <cell r="I124">
            <v>45749.493055555555</v>
          </cell>
          <cell r="J124" t="str">
            <v/>
          </cell>
          <cell r="K124" t="str">
            <v/>
          </cell>
          <cell r="L124" t="str">
            <v>868a2v8d3
868a2v7u6
868a2v9pj
868a2vah4</v>
          </cell>
          <cell r="M124" t="str">
            <v>r2r, wbt</v>
          </cell>
          <cell r="N124" t="str">
            <v>Sprint 6 (5/19 - 6/13)</v>
          </cell>
          <cell r="O124" t="str">
            <v/>
          </cell>
          <cell r="P124" t="str">
            <v/>
          </cell>
          <cell r="Q124" t="str">
            <v/>
          </cell>
          <cell r="R124" t="str">
            <v/>
          </cell>
          <cell r="S124" t="str">
            <v/>
          </cell>
          <cell r="T124">
            <v>0</v>
          </cell>
          <cell r="U124" t="str">
            <v/>
          </cell>
          <cell r="V124" t="str">
            <v/>
          </cell>
          <cell r="W124" t="str">
            <v/>
          </cell>
          <cell r="X124" t="str">
            <v>ITC3B</v>
          </cell>
          <cell r="Y124" t="str">
            <v>Product Costing</v>
          </cell>
          <cell r="Z124" t="str">
            <v>Collect &amp; Process Actuals (Execute and Analyze Pegging L4)</v>
          </cell>
          <cell r="AA124" t="str">
            <v/>
          </cell>
          <cell r="AB124" t="str">
            <v>WBT</v>
          </cell>
          <cell r="AC124" t="str">
            <v/>
          </cell>
          <cell r="AD124" t="str">
            <v>Automated Process: https://app.clickup.com/t/868cjcjgf)
Project Accountant (R2R): https://app.clickup.com/t/868cjdyb9)
SAP Support Organizer: https://app.clickup.com/t/868cje4rw)
Master Data Specialist: https://app.clickup.com/t/868cjdfmx)</v>
          </cell>
          <cell r="AE124" t="str">
            <v/>
          </cell>
          <cell r="AF124" t="str">
            <v/>
          </cell>
          <cell r="AG124" t="str">
            <v>R2R</v>
          </cell>
          <cell r="AH124" t="str">
            <v>Trish Cortez, Sarah Griffis</v>
          </cell>
        </row>
        <row r="125">
          <cell r="A125" t="str">
            <v>868bz0g2b</v>
          </cell>
          <cell r="B125" t="str">
            <v>R2R Product Costing: Manage Exceptions</v>
          </cell>
          <cell r="C125" t="str">
            <v>OUTLINES</v>
          </cell>
          <cell r="D125" t="str">
            <v>NORMAL</v>
          </cell>
          <cell r="E125" t="str">
            <v xml:space="preserve">Going into SME review today on this outline. Shell is already created.  </v>
          </cell>
          <cell r="F125">
            <v>45863</v>
          </cell>
          <cell r="G125">
            <v>45784</v>
          </cell>
          <cell r="H125">
            <v>45671.681250000001</v>
          </cell>
          <cell r="I125">
            <v>45804.42569444445</v>
          </cell>
          <cell r="J125" t="str">
            <v/>
          </cell>
          <cell r="K125" t="str">
            <v/>
          </cell>
          <cell r="L125" t="str">
            <v>868a2v8ma
868b5u17u</v>
          </cell>
          <cell r="M125" t="str">
            <v>r2r, wbt</v>
          </cell>
          <cell r="N125" t="str">
            <v>Sprint 4 (5/5 - 5/30)</v>
          </cell>
          <cell r="O125">
            <v>45796</v>
          </cell>
          <cell r="P125" t="str">
            <v/>
          </cell>
          <cell r="Q125" t="str">
            <v/>
          </cell>
          <cell r="R125" t="str">
            <v/>
          </cell>
          <cell r="S125" t="str">
            <v/>
          </cell>
          <cell r="T125">
            <v>0</v>
          </cell>
          <cell r="U125" t="str">
            <v xml:space="preserve">In QA </v>
          </cell>
          <cell r="V125" t="str">
            <v/>
          </cell>
          <cell r="W125" t="str">
            <v/>
          </cell>
          <cell r="X125" t="str">
            <v>ITC3</v>
          </cell>
          <cell r="Y125" t="str">
            <v>Product Costing</v>
          </cell>
          <cell r="Z125" t="str">
            <v>Collect &amp; Process Actuals (Manage Exceptions)</v>
          </cell>
          <cell r="AA125" t="str">
            <v/>
          </cell>
          <cell r="AB125" t="str">
            <v>WBT</v>
          </cell>
          <cell r="AC125" t="str">
            <v/>
          </cell>
          <cell r="AD125" t="str">
            <v>SAP Support Organizer: https://app.clickup.com/t/868cje4rw)
Master Data Specialist: https://app.clickup.com/t/868cjdfmx)</v>
          </cell>
          <cell r="AE125" t="str">
            <v/>
          </cell>
          <cell r="AF125" t="str">
            <v/>
          </cell>
          <cell r="AG125" t="str">
            <v>R2R</v>
          </cell>
          <cell r="AH125" t="str">
            <v>Trish Cortez, Sarah Griffis</v>
          </cell>
        </row>
        <row r="126">
          <cell r="A126" t="str">
            <v>868bz0j3r</v>
          </cell>
          <cell r="B126" t="str">
            <v>R2R Product Costing: Reporting</v>
          </cell>
          <cell r="C126" t="str">
            <v>PREDEVELOPMENT</v>
          </cell>
          <cell r="D126" t="str">
            <v>NORMAL</v>
          </cell>
          <cell r="E126" t="str">
            <v/>
          </cell>
          <cell r="F126">
            <v>45863</v>
          </cell>
          <cell r="G126" t="str">
            <v/>
          </cell>
          <cell r="H126">
            <v>45671.681944444441</v>
          </cell>
          <cell r="I126">
            <v>45790.453472222223</v>
          </cell>
          <cell r="J126" t="str">
            <v/>
          </cell>
          <cell r="K126" t="str">
            <v/>
          </cell>
          <cell r="L126" t="str">
            <v>868a2v7ew
868a2v7me
868a2vaa9
868a2vbez
868a2v6r2
868a2v9nz
868a2v92y
868a2v8dw</v>
          </cell>
          <cell r="M126" t="str">
            <v>r2r, wbt</v>
          </cell>
          <cell r="N126" t="str">
            <v>Sprint 6 (5/19 - 6/13)</v>
          </cell>
          <cell r="O126" t="str">
            <v/>
          </cell>
          <cell r="P126" t="str">
            <v/>
          </cell>
          <cell r="Q126" t="str">
            <v/>
          </cell>
          <cell r="R126" t="str">
            <v/>
          </cell>
          <cell r="S126" t="str">
            <v/>
          </cell>
          <cell r="T126">
            <v>0</v>
          </cell>
          <cell r="U126" t="str">
            <v/>
          </cell>
          <cell r="V126" t="str">
            <v/>
          </cell>
          <cell r="W126" t="str">
            <v/>
          </cell>
          <cell r="X126" t="str">
            <v>ITC3</v>
          </cell>
          <cell r="Y126" t="str">
            <v>Product Costing</v>
          </cell>
          <cell r="Z126" t="str">
            <v>No L3 Custom Content</v>
          </cell>
          <cell r="AA126" t="str">
            <v/>
          </cell>
          <cell r="AB126" t="str">
            <v>WBT</v>
          </cell>
          <cell r="AC126" t="str">
            <v/>
          </cell>
          <cell r="AD126" t="str">
            <v>Project Accountant (R2R): https://app.clickup.com/t/868cjdyb9)
SAP Support Organizer: https://app.clickup.com/t/868cje4rw)
Master Data Specialist: https://app.clickup.com/t/868cjdfmx)</v>
          </cell>
          <cell r="AE126" t="str">
            <v/>
          </cell>
          <cell r="AF126" t="str">
            <v/>
          </cell>
          <cell r="AG126" t="str">
            <v>R2R</v>
          </cell>
          <cell r="AH126" t="str">
            <v>Trish Cortez, Sarah Griffis</v>
          </cell>
        </row>
        <row r="127">
          <cell r="A127" t="str">
            <v>868bz4uju</v>
          </cell>
          <cell r="B127" t="str">
            <v>R2R Tax Accounting: Withholding Tax for Accounts Receivable</v>
          </cell>
          <cell r="C127" t="str">
            <v>COMPLETED</v>
          </cell>
          <cell r="D127" t="str">
            <v>URGENT</v>
          </cell>
          <cell r="E127" t="str">
            <v xml:space="preserve">Updated audio and addressed Ankine's comments. This is NOT in final review. This has been on hold due to perform billing missing content.  </v>
          </cell>
          <cell r="F127">
            <v>45708</v>
          </cell>
          <cell r="G127">
            <v>45672</v>
          </cell>
          <cell r="H127">
            <v>45671.87222222222</v>
          </cell>
          <cell r="I127">
            <v>45771.502083333333</v>
          </cell>
          <cell r="J127" t="str">
            <v/>
          </cell>
          <cell r="K127">
            <v>45771.5</v>
          </cell>
          <cell r="L127" t="str">
            <v>868a2uwbk
868a2uwby
868a2uwcg</v>
          </cell>
          <cell r="M127" t="str">
            <v>wbt, r2r</v>
          </cell>
          <cell r="N127" t="str">
            <v>Sprint 2 (4/21 - 5/16)</v>
          </cell>
          <cell r="O127" t="str">
            <v/>
          </cell>
          <cell r="P127" t="str">
            <v/>
          </cell>
          <cell r="Q127" t="str">
            <v/>
          </cell>
          <cell r="R127" t="str">
            <v/>
          </cell>
          <cell r="S127" t="str">
            <v/>
          </cell>
          <cell r="T127">
            <v>1</v>
          </cell>
          <cell r="U127" t="str">
            <v>Development Complete</v>
          </cell>
          <cell r="V127" t="str">
            <v/>
          </cell>
          <cell r="W127" t="str">
            <v/>
          </cell>
          <cell r="X127" t="str">
            <v>ITC1</v>
          </cell>
          <cell r="Y127" t="str">
            <v>Tax Accounting</v>
          </cell>
          <cell r="Z127" t="str">
            <v>Consolidations &amp; Tax (Withholding Tax Receivables Collection L4)</v>
          </cell>
          <cell r="AA127" t="str">
            <v/>
          </cell>
          <cell r="AB127" t="str">
            <v>WBT</v>
          </cell>
          <cell r="AC127" t="str">
            <v>Overdue</v>
          </cell>
          <cell r="AD127" t="str">
            <v>Accounts Receivable Accountant: https://app.clickup.com/t/868cjc92x)
Tax Accountant (Corporate): https://app.clickup.com/t/868cje8ad)
(BA) Tax Accountant  (includes GFS Group): https://app.clickup.com/t/868cjb2jj)</v>
          </cell>
          <cell r="AE127" t="str">
            <v/>
          </cell>
          <cell r="AF127">
            <v>45771</v>
          </cell>
          <cell r="AG127" t="str">
            <v>R2R</v>
          </cell>
          <cell r="AH127" t="str">
            <v>Trish Cortez, Sarah Griffis</v>
          </cell>
        </row>
        <row r="128">
          <cell r="A128" t="str">
            <v>868bzh1bb</v>
          </cell>
          <cell r="B128" t="str">
            <v>PLP PS: Create Internal Projects</v>
          </cell>
          <cell r="C128" t="str">
            <v>PAUSED</v>
          </cell>
          <cell r="D128" t="str">
            <v>URGENT</v>
          </cell>
          <cell r="E128" t="str">
            <v xml:space="preserve">In Curriculum Review 5.6.25  </v>
          </cell>
          <cell r="F128" t="str">
            <v/>
          </cell>
          <cell r="G128" t="str">
            <v/>
          </cell>
          <cell r="H128">
            <v>45672.438194444447</v>
          </cell>
          <cell r="I128">
            <v>45792.357638888891</v>
          </cell>
          <cell r="J128" t="str">
            <v/>
          </cell>
          <cell r="K128" t="str">
            <v/>
          </cell>
          <cell r="L128" t="str">
            <v>868a2vbc2
868a2v7h1
868a2v7x0</v>
          </cell>
          <cell r="M128" t="str">
            <v>plp, wbt</v>
          </cell>
          <cell r="N128" t="str">
            <v>Sprint 4 (5/5 - 5/30)</v>
          </cell>
          <cell r="O128" t="str">
            <v/>
          </cell>
          <cell r="P128" t="str">
            <v/>
          </cell>
          <cell r="Q128" t="str">
            <v/>
          </cell>
          <cell r="R128" t="str">
            <v/>
          </cell>
          <cell r="S128" t="str">
            <v/>
          </cell>
          <cell r="T128">
            <v>0</v>
          </cell>
          <cell r="U128" t="str">
            <v xml:space="preserve">Paused </v>
          </cell>
          <cell r="V128" t="str">
            <v/>
          </cell>
          <cell r="W128" t="str">
            <v/>
          </cell>
          <cell r="X128" t="str">
            <v>ITC3B</v>
          </cell>
          <cell r="Y128" t="str">
            <v>Project Systems</v>
          </cell>
          <cell r="Z128" t="str">
            <v>Create Accounting Work Breakdown Structure (Project Systems)</v>
          </cell>
          <cell r="AA128" t="str">
            <v/>
          </cell>
          <cell r="AB128" t="str">
            <v>WBT</v>
          </cell>
          <cell r="AC128" t="str">
            <v/>
          </cell>
          <cell r="AD128" t="str">
            <v>Program Manager (PLP): https://app.clickup.com/t/868cjdxwu)
SAP Support Org (PLP): https://app.clickup.com/t/868cme4jr)
Accounting Manager (PLP): https://app.clickup.com/t/868cjc5mb)
Project Accountant (PLP): https://app.clickup.com/t/868cmd1bk)
Program Finance (PLP): https://app.clickup.com/t/868cmccpa)</v>
          </cell>
          <cell r="AE128" t="str">
            <v/>
          </cell>
          <cell r="AF128" t="str">
            <v/>
          </cell>
          <cell r="AG128" t="str">
            <v>PLP</v>
          </cell>
          <cell r="AH128" t="str">
            <v>Jenn Cooke, Trish Cortez</v>
          </cell>
        </row>
        <row r="129">
          <cell r="A129" t="str">
            <v>868bzhq2e</v>
          </cell>
          <cell r="B129" t="str">
            <v>PLP PS: Create FEA</v>
          </cell>
          <cell r="C129" t="str">
            <v>PAUSED</v>
          </cell>
          <cell r="D129" t="str">
            <v>URGENT</v>
          </cell>
          <cell r="E129" t="str">
            <v xml:space="preserve">In Curriculum Review 5.6.25  </v>
          </cell>
          <cell r="F129" t="str">
            <v/>
          </cell>
          <cell r="G129" t="str">
            <v/>
          </cell>
          <cell r="H129">
            <v>45672.440972222219</v>
          </cell>
          <cell r="I129">
            <v>45792.357638888891</v>
          </cell>
          <cell r="J129" t="str">
            <v/>
          </cell>
          <cell r="K129" t="str">
            <v/>
          </cell>
          <cell r="L129" t="str">
            <v>868a2v9h6
868a2v8e7
868a2v5j2
868a2v7ma
868a2v9q2
868bzhy35</v>
          </cell>
          <cell r="M129" t="str">
            <v>wbt, plp</v>
          </cell>
          <cell r="N129" t="str">
            <v>Sprint 4 (5/5 - 5/30)</v>
          </cell>
          <cell r="O129" t="str">
            <v/>
          </cell>
          <cell r="P129" t="str">
            <v/>
          </cell>
          <cell r="Q129" t="str">
            <v/>
          </cell>
          <cell r="R129" t="str">
            <v/>
          </cell>
          <cell r="S129" t="str">
            <v/>
          </cell>
          <cell r="T129">
            <v>0</v>
          </cell>
          <cell r="U129" t="str">
            <v xml:space="preserve">Paused </v>
          </cell>
          <cell r="V129" t="str">
            <v/>
          </cell>
          <cell r="W129" t="str">
            <v/>
          </cell>
          <cell r="X129" t="str">
            <v>ITC3B</v>
          </cell>
          <cell r="Y129" t="str">
            <v>Project Systems</v>
          </cell>
          <cell r="Z129" t="str">
            <v>Create Accounting Work Breakdown Structure (Project Systems)</v>
          </cell>
          <cell r="AA129" t="str">
            <v/>
          </cell>
          <cell r="AB129" t="str">
            <v>WBT</v>
          </cell>
          <cell r="AC129" t="str">
            <v/>
          </cell>
          <cell r="AD129" t="str">
            <v>Program Finance (PLP): https://app.clickup.com/t/868cmccpa)
Project Accountant (PLP): https://app.clickup.com/t/868cmd1bk)
Accounting Manager (PLP): https://app.clickup.com/t/868cjc5mb)
SAP Support Org (PLP): https://app.clickup.com/t/868cme4jr)
Program Manager (PLP): https://app.clickup.com/t/868cjdxwu)</v>
          </cell>
          <cell r="AE129" t="str">
            <v/>
          </cell>
          <cell r="AF129" t="str">
            <v/>
          </cell>
          <cell r="AG129" t="str">
            <v>PLP</v>
          </cell>
          <cell r="AH129" t="str">
            <v>Jenn Cooke, Trish Cortez</v>
          </cell>
        </row>
        <row r="130">
          <cell r="A130" t="str">
            <v>868bzj218</v>
          </cell>
          <cell r="B130" t="str">
            <v>PLP PS: Create Account Assignment Charge Numbers</v>
          </cell>
          <cell r="C130" t="str">
            <v>PAUSED</v>
          </cell>
          <cell r="D130" t="str">
            <v>URGENT</v>
          </cell>
          <cell r="E130" t="str">
            <v xml:space="preserve">In Curriculum Review 5.6.25  </v>
          </cell>
          <cell r="F130">
            <v>45863</v>
          </cell>
          <cell r="G130" t="str">
            <v/>
          </cell>
          <cell r="H130">
            <v>45672.445833333331</v>
          </cell>
          <cell r="I130">
            <v>45792.357638888891</v>
          </cell>
          <cell r="J130" t="str">
            <v/>
          </cell>
          <cell r="K130" t="str">
            <v/>
          </cell>
          <cell r="L130" t="str">
            <v>868bzj30p
868bzj988
868bzjzef</v>
          </cell>
          <cell r="M130" t="str">
            <v>plp, wbt</v>
          </cell>
          <cell r="N130" t="str">
            <v>Sprint 4 (5/5 - 5/30)</v>
          </cell>
          <cell r="O130" t="str">
            <v/>
          </cell>
          <cell r="P130" t="str">
            <v/>
          </cell>
          <cell r="Q130" t="str">
            <v/>
          </cell>
          <cell r="R130" t="str">
            <v/>
          </cell>
          <cell r="S130" t="str">
            <v/>
          </cell>
          <cell r="T130">
            <v>0</v>
          </cell>
          <cell r="U130" t="str">
            <v xml:space="preserve">Paused </v>
          </cell>
          <cell r="V130" t="str">
            <v/>
          </cell>
          <cell r="W130" t="str">
            <v/>
          </cell>
          <cell r="X130" t="str">
            <v>ITC3B</v>
          </cell>
          <cell r="Y130" t="str">
            <v>Project Systems</v>
          </cell>
          <cell r="Z130" t="str">
            <v>Create Accounting Work Breakdown Structure (Project Systems)</v>
          </cell>
          <cell r="AA130" t="str">
            <v/>
          </cell>
          <cell r="AB130" t="str">
            <v>WBT</v>
          </cell>
          <cell r="AC130" t="str">
            <v/>
          </cell>
          <cell r="AD130" t="str">
            <v>Program Finance (PLP): https://app.clickup.com/t/868cmccpa)
Project Accountant (PLP): https://app.clickup.com/t/868cmd1bk)
Accounting Manager (PLP): https://app.clickup.com/t/868cjc5mb)
SAP Support Org (PLP): https://app.clickup.com/t/868cme4jr)
Program Manager (PLP): https://app.clickup.com/t/868cjdxwu)</v>
          </cell>
          <cell r="AE130" t="str">
            <v/>
          </cell>
          <cell r="AF130" t="str">
            <v/>
          </cell>
          <cell r="AG130" t="str">
            <v>PLP</v>
          </cell>
          <cell r="AH130" t="str">
            <v>Jenn Cooke, Trish Cortez</v>
          </cell>
        </row>
        <row r="131">
          <cell r="A131" t="str">
            <v>868bzm2mj</v>
          </cell>
          <cell r="B131" t="str">
            <v>PLP PS: Transfer pWBS to aWBS, Create/Release Final Work Packages/Account Assignments, &amp; Issue Final WAD- SB</v>
          </cell>
          <cell r="C131" t="str">
            <v>PAUSED</v>
          </cell>
          <cell r="D131" t="str">
            <v>URGENT</v>
          </cell>
          <cell r="E131" t="str">
            <v xml:space="preserve">In Curriculum Review 5.6.25  </v>
          </cell>
          <cell r="F131">
            <v>45863</v>
          </cell>
          <cell r="G131" t="str">
            <v/>
          </cell>
          <cell r="H131">
            <v>45672.453472222223</v>
          </cell>
          <cell r="I131">
            <v>45792.357638888891</v>
          </cell>
          <cell r="J131" t="str">
            <v/>
          </cell>
          <cell r="K131" t="str">
            <v/>
          </cell>
          <cell r="L131" t="str">
            <v/>
          </cell>
          <cell r="M131" t="str">
            <v>plp, sen</v>
          </cell>
          <cell r="N131" t="str">
            <v>Sprint 4 (5/5 - 5/30)</v>
          </cell>
          <cell r="O131" t="str">
            <v/>
          </cell>
          <cell r="P131" t="str">
            <v/>
          </cell>
          <cell r="Q131" t="str">
            <v/>
          </cell>
          <cell r="R131" t="str">
            <v/>
          </cell>
          <cell r="S131" t="str">
            <v/>
          </cell>
          <cell r="T131">
            <v>0</v>
          </cell>
          <cell r="U131" t="str">
            <v xml:space="preserve">Paused </v>
          </cell>
          <cell r="V131" t="str">
            <v/>
          </cell>
          <cell r="W131" t="str">
            <v/>
          </cell>
          <cell r="X131" t="str">
            <v>ITC3B</v>
          </cell>
          <cell r="Y131" t="str">
            <v>Project Systems</v>
          </cell>
          <cell r="Z131" t="str">
            <v>Create Accounting Work Breakdown Structure (Project Systems)</v>
          </cell>
          <cell r="AA131" t="str">
            <v/>
          </cell>
          <cell r="AB131" t="str">
            <v>SEN</v>
          </cell>
          <cell r="AC131" t="str">
            <v/>
          </cell>
          <cell r="AD131" t="str">
            <v/>
          </cell>
          <cell r="AE131" t="str">
            <v/>
          </cell>
          <cell r="AF131" t="str">
            <v/>
          </cell>
          <cell r="AG131" t="str">
            <v>PLP</v>
          </cell>
          <cell r="AH131" t="str">
            <v>Jenn Cooke, Trish Cortez</v>
          </cell>
        </row>
        <row r="132">
          <cell r="A132" t="str">
            <v>868bzm6pz</v>
          </cell>
          <cell r="B132" t="str">
            <v>PLP PS: Create Customer Projects</v>
          </cell>
          <cell r="C132" t="str">
            <v>PAUSED</v>
          </cell>
          <cell r="D132" t="str">
            <v>URGENT</v>
          </cell>
          <cell r="E132" t="str">
            <v xml:space="preserve">In Curriculum Review 5.6.25  </v>
          </cell>
          <cell r="F132" t="str">
            <v/>
          </cell>
          <cell r="G132" t="str">
            <v/>
          </cell>
          <cell r="H132">
            <v>45672.454861111109</v>
          </cell>
          <cell r="I132">
            <v>45792.357638888891</v>
          </cell>
          <cell r="J132" t="str">
            <v/>
          </cell>
          <cell r="K132" t="str">
            <v/>
          </cell>
          <cell r="L132" t="str">
            <v>868a2v7gu
868a2v5rr
868a2v8gy
868a2v674
868a2vc34
868a2vbr1
868bzn4pr</v>
          </cell>
          <cell r="M132" t="str">
            <v>wbt, plp</v>
          </cell>
          <cell r="N132" t="str">
            <v>Sprint 6 (5/19 - 6/13)</v>
          </cell>
          <cell r="O132" t="str">
            <v/>
          </cell>
          <cell r="P132" t="str">
            <v/>
          </cell>
          <cell r="Q132" t="str">
            <v/>
          </cell>
          <cell r="R132" t="str">
            <v/>
          </cell>
          <cell r="S132" t="str">
            <v/>
          </cell>
          <cell r="T132">
            <v>0</v>
          </cell>
          <cell r="U132" t="str">
            <v xml:space="preserve">Paused </v>
          </cell>
          <cell r="V132" t="str">
            <v/>
          </cell>
          <cell r="W132" t="str">
            <v/>
          </cell>
          <cell r="X132" t="str">
            <v>ITC3B</v>
          </cell>
          <cell r="Y132" t="str">
            <v>Project Systems</v>
          </cell>
          <cell r="Z132" t="str">
            <v>Create Accounting Work Breakdown Structure (Project Systems)</v>
          </cell>
          <cell r="AA132" t="str">
            <v/>
          </cell>
          <cell r="AB132" t="str">
            <v>WBT</v>
          </cell>
          <cell r="AC132" t="str">
            <v/>
          </cell>
          <cell r="AD132" t="str">
            <v>Program Finance (PLP): https://app.clickup.com/t/868cmccpa)
Project Accountant (PLP): https://app.clickup.com/t/868cmd1bk)
Accounting Manager (PLP): https://app.clickup.com/t/868cjc5mb)
SAP Support Org (PLP): https://app.clickup.com/t/868cme4jr)
Contract Specialist: https://app.clickup.com/t/868cjctm8)
Program Manager (PLP): https://app.clickup.com/t/868cjdxwu)</v>
          </cell>
          <cell r="AE132" t="str">
            <v/>
          </cell>
          <cell r="AF132" t="str">
            <v/>
          </cell>
          <cell r="AG132" t="str">
            <v>PLP</v>
          </cell>
          <cell r="AH132" t="str">
            <v>Jenn Cooke, Trish Cortez</v>
          </cell>
        </row>
        <row r="133">
          <cell r="A133" t="str">
            <v>868bzngtq</v>
          </cell>
          <cell r="B133" t="str">
            <v>PLP PS: Create Account Assignment Charge Numbers for Customer Projects</v>
          </cell>
          <cell r="C133" t="str">
            <v>PAUSED</v>
          </cell>
          <cell r="D133" t="str">
            <v>URGENT</v>
          </cell>
          <cell r="E133" t="str">
            <v xml:space="preserve">In Curriculum Review 5.6.25  </v>
          </cell>
          <cell r="F133">
            <v>45863</v>
          </cell>
          <cell r="G133" t="str">
            <v/>
          </cell>
          <cell r="H133">
            <v>45672.458333333328</v>
          </cell>
          <cell r="I133">
            <v>45792.357638888891</v>
          </cell>
          <cell r="J133" t="str">
            <v/>
          </cell>
          <cell r="K133" t="str">
            <v/>
          </cell>
          <cell r="L133" t="str">
            <v>868bzngvc
868bzngvh
868bzngvm
868bzngyc</v>
          </cell>
          <cell r="M133" t="str">
            <v>plp, wbt</v>
          </cell>
          <cell r="N133" t="str">
            <v>Sprint 6 (5/19 - 6/13)</v>
          </cell>
          <cell r="O133" t="str">
            <v/>
          </cell>
          <cell r="P133" t="str">
            <v/>
          </cell>
          <cell r="Q133" t="str">
            <v/>
          </cell>
          <cell r="R133" t="str">
            <v/>
          </cell>
          <cell r="S133" t="str">
            <v/>
          </cell>
          <cell r="T133">
            <v>0</v>
          </cell>
          <cell r="U133" t="str">
            <v xml:space="preserve">Paused </v>
          </cell>
          <cell r="V133" t="str">
            <v/>
          </cell>
          <cell r="W133" t="str">
            <v/>
          </cell>
          <cell r="X133" t="str">
            <v>ITC3B</v>
          </cell>
          <cell r="Y133" t="str">
            <v>Project Systems</v>
          </cell>
          <cell r="Z133" t="str">
            <v>Create Accounting Work Breakdown Structure (Project Systems)</v>
          </cell>
          <cell r="AA133" t="str">
            <v/>
          </cell>
          <cell r="AB133" t="str">
            <v>WBT</v>
          </cell>
          <cell r="AC133" t="str">
            <v/>
          </cell>
          <cell r="AD133" t="str">
            <v>Program Finance (PLP): https://app.clickup.com/t/868cmccpa)
Project Accountant (PLP): https://app.clickup.com/t/868cmd1bk)
Accounting Manager (PLP): https://app.clickup.com/t/868cjc5mb)
SAP Support Org (PLP): https://app.clickup.com/t/868cme4jr)
Program Manager (PLP): https://app.clickup.com/t/868cjdxwu)</v>
          </cell>
          <cell r="AE133" t="str">
            <v/>
          </cell>
          <cell r="AF133" t="str">
            <v/>
          </cell>
          <cell r="AG133" t="str">
            <v>PLP</v>
          </cell>
          <cell r="AH133" t="str">
            <v>Jenn Cooke, Trish Cortez</v>
          </cell>
        </row>
        <row r="134">
          <cell r="A134" t="str">
            <v>868bzq53m</v>
          </cell>
          <cell r="B134" t="str">
            <v>PLP PS: Create the Program Common ID for LRP, Proposals, and Contracts - OL</v>
          </cell>
          <cell r="C134" t="str">
            <v>OUTLINES</v>
          </cell>
          <cell r="D134" t="str">
            <v>URGENT</v>
          </cell>
          <cell r="E134" t="str">
            <v xml:space="preserve">Update 4.30.25: Dina wants to rework the curriculum to combine some courses.  </v>
          </cell>
          <cell r="F134">
            <v>45751</v>
          </cell>
          <cell r="G134">
            <v>45737</v>
          </cell>
          <cell r="H134">
            <v>45672.463888888888</v>
          </cell>
          <cell r="I134">
            <v>45792.359027777777</v>
          </cell>
          <cell r="J134" t="str">
            <v/>
          </cell>
          <cell r="K134" t="str">
            <v/>
          </cell>
          <cell r="L134" t="str">
            <v>868bzqr5a
868bzq9va
868bzx1pd
868bzx6t2
868bzx8e7
868bzx9d1</v>
          </cell>
          <cell r="M134" t="str">
            <v>ilt, plp</v>
          </cell>
          <cell r="N134" t="str">
            <v>Sprint 5 (5/12 - 6/6)</v>
          </cell>
          <cell r="O134">
            <v>45792</v>
          </cell>
          <cell r="P134">
            <v>45741</v>
          </cell>
          <cell r="Q134" t="str">
            <v/>
          </cell>
          <cell r="R134" t="str">
            <v/>
          </cell>
          <cell r="S134" t="str">
            <v/>
          </cell>
          <cell r="T134">
            <v>0</v>
          </cell>
          <cell r="U134" t="str">
            <v>Alpha Draft (ISG)</v>
          </cell>
          <cell r="V134" t="str">
            <v/>
          </cell>
          <cell r="W134" t="str">
            <v/>
          </cell>
          <cell r="X134" t="str">
            <v>ITC3B</v>
          </cell>
          <cell r="Y134" t="str">
            <v>Project Systems</v>
          </cell>
          <cell r="Z134" t="str">
            <v>Create Program Common ID (Project Systems)</v>
          </cell>
          <cell r="AA134" t="str">
            <v/>
          </cell>
          <cell r="AB134" t="str">
            <v>ILT</v>
          </cell>
          <cell r="AC134" t="str">
            <v>Overdue</v>
          </cell>
          <cell r="AD134" t="str">
            <v>Program Finance (PLP): https://app.clickup.com/t/868cmccpa)
Project Accountant (PLP): https://app.clickup.com/t/868cmd1bk)
Accounting Manager (PLP): https://app.clickup.com/t/868cjc5mb)
Contract Specialist: https://app.clickup.com/t/868cjctm8)
Program Manager (PLP): https://app.clickup.com/t/868cjdxwu)</v>
          </cell>
          <cell r="AE134" t="str">
            <v/>
          </cell>
          <cell r="AF134" t="str">
            <v/>
          </cell>
          <cell r="AG134" t="str">
            <v>PLP</v>
          </cell>
          <cell r="AH134" t="str">
            <v>Jenn Cooke, Trish Cortez</v>
          </cell>
        </row>
        <row r="135">
          <cell r="A135" t="str">
            <v>868bzt8py</v>
          </cell>
          <cell r="B135" t="str">
            <v>PLP PS: Manage PCID for LRP Item, Proposal, or Contract - OL</v>
          </cell>
          <cell r="C135" t="str">
            <v>OUTLINES</v>
          </cell>
          <cell r="D135" t="str">
            <v>URGENT</v>
          </cell>
          <cell r="E135" t="str">
            <v xml:space="preserve">Update 4.30.25: Dina wants to rework the curriculum to combine some courses.  </v>
          </cell>
          <cell r="F135" t="str">
            <v/>
          </cell>
          <cell r="G135" t="str">
            <v/>
          </cell>
          <cell r="H135">
            <v>45672.470138888893</v>
          </cell>
          <cell r="I135">
            <v>45792.361111111109</v>
          </cell>
          <cell r="J135" t="str">
            <v/>
          </cell>
          <cell r="K135" t="str">
            <v/>
          </cell>
          <cell r="L135" t="str">
            <v>868bzu0z1
868bztyqe
868bzu0cd
868dymc6r</v>
          </cell>
          <cell r="M135" t="str">
            <v>ilt, plp</v>
          </cell>
          <cell r="N135" t="str">
            <v>Sprint 5 (5/12 - 6/6)</v>
          </cell>
          <cell r="O135" t="str">
            <v/>
          </cell>
          <cell r="P135" t="str">
            <v/>
          </cell>
          <cell r="Q135" t="str">
            <v/>
          </cell>
          <cell r="R135" t="str">
            <v/>
          </cell>
          <cell r="S135" t="str">
            <v/>
          </cell>
          <cell r="T135">
            <v>0</v>
          </cell>
          <cell r="U135" t="str">
            <v>Ready for OL Draft</v>
          </cell>
          <cell r="V135" t="str">
            <v/>
          </cell>
          <cell r="W135" t="str">
            <v/>
          </cell>
          <cell r="X135" t="str">
            <v>ITC3B</v>
          </cell>
          <cell r="Y135" t="str">
            <v>Project Systems</v>
          </cell>
          <cell r="Z135" t="str">
            <v>Create Program Common ID (Project Systems)</v>
          </cell>
          <cell r="AA135" t="str">
            <v/>
          </cell>
          <cell r="AB135" t="str">
            <v>ILT</v>
          </cell>
          <cell r="AC135" t="str">
            <v/>
          </cell>
          <cell r="AD135" t="str">
            <v>Program Finance (PLP): https://app.clickup.com/t/868cmccpa)
Project Accountant (PLP): https://app.clickup.com/t/868cmd1bk)
Accounting Manager (PLP): https://app.clickup.com/t/868cjc5mb)
Contract Specialist: https://app.clickup.com/t/868cjctm8)
Program Manager (PLP): https://app.clickup.com/t/868cjdxwu)</v>
          </cell>
          <cell r="AE135" t="str">
            <v/>
          </cell>
          <cell r="AF135" t="str">
            <v/>
          </cell>
          <cell r="AG135" t="str">
            <v>PLP</v>
          </cell>
          <cell r="AH135" t="str">
            <v>Jenn Cooke, Trish Cortez</v>
          </cell>
        </row>
        <row r="136">
          <cell r="A136" t="str">
            <v>868bzwb0b</v>
          </cell>
          <cell r="B136" t="str">
            <v>R2R Tax Accounting: Review Withholding Tax Information on Business Partner (BP) Records</v>
          </cell>
          <cell r="C136" t="str">
            <v>COMPLETED</v>
          </cell>
          <cell r="D136" t="str">
            <v>URGENT</v>
          </cell>
          <cell r="E136" t="str">
            <v xml:space="preserve">This course is updated with re-done audio and updates from Ankine's review. Link has been republished and it needs her sign off or any additional updates.  </v>
          </cell>
          <cell r="F136">
            <v>45708</v>
          </cell>
          <cell r="G136" t="str">
            <v/>
          </cell>
          <cell r="H136">
            <v>45672.506249999999</v>
          </cell>
          <cell r="I136">
            <v>45771.50277777778</v>
          </cell>
          <cell r="J136" t="str">
            <v/>
          </cell>
          <cell r="K136">
            <v>45771.502083333333</v>
          </cell>
          <cell r="L136" t="str">
            <v>868a2uwcq</v>
          </cell>
          <cell r="M136" t="str">
            <v>r2r, qrg</v>
          </cell>
          <cell r="N136" t="str">
            <v>Sprint 2 (4/21 - 5/16)</v>
          </cell>
          <cell r="O136" t="str">
            <v/>
          </cell>
          <cell r="P136" t="str">
            <v/>
          </cell>
          <cell r="Q136" t="str">
            <v/>
          </cell>
          <cell r="R136" t="str">
            <v/>
          </cell>
          <cell r="S136" t="str">
            <v/>
          </cell>
          <cell r="T136">
            <v>1</v>
          </cell>
          <cell r="U136" t="str">
            <v>Development Complete</v>
          </cell>
          <cell r="V136" t="str">
            <v/>
          </cell>
          <cell r="W136" t="str">
            <v/>
          </cell>
          <cell r="X136" t="str">
            <v>ITC1</v>
          </cell>
          <cell r="Y136" t="str">
            <v>Tax Accounting</v>
          </cell>
          <cell r="Z136" t="str">
            <v>Consolidations &amp; Tax (Withholding Tax Master Data Management L4)</v>
          </cell>
          <cell r="AA136" t="str">
            <v/>
          </cell>
          <cell r="AB136" t="str">
            <v>WBT</v>
          </cell>
          <cell r="AC136" t="str">
            <v>Overdue</v>
          </cell>
          <cell r="AD136" t="str">
            <v>A/P Accountant: https://app.clickup.com/t/868cjb30z)
(BA) Tax Accountant  (includes GFS Group): https://app.clickup.com/t/868cjb2jj)
Tax Accountant (Corporate): https://app.clickup.com/t/868cje8ad)</v>
          </cell>
          <cell r="AE136" t="str">
            <v/>
          </cell>
          <cell r="AF136">
            <v>45771</v>
          </cell>
          <cell r="AG136" t="str">
            <v>R2R</v>
          </cell>
          <cell r="AH136" t="str">
            <v>Trish Cortez, Sarah Griffis</v>
          </cell>
        </row>
        <row r="137">
          <cell r="A137" t="str">
            <v>868bzx1ac</v>
          </cell>
          <cell r="B137" t="str">
            <v>R2R Tax Accounting: Indirect Taxes: Manage Property Taxes</v>
          </cell>
          <cell r="C137" t="str">
            <v>COMPLETED</v>
          </cell>
          <cell r="D137" t="str">
            <v>HIGH</v>
          </cell>
          <cell r="E137" t="str">
            <v xml:space="preserve">@Sarah Griffis  Ready for your review before we send to SMEs  </v>
          </cell>
          <cell r="F137">
            <v>45785</v>
          </cell>
          <cell r="G137">
            <v>45713</v>
          </cell>
          <cell r="H137">
            <v>45672.518055555556</v>
          </cell>
          <cell r="I137">
            <v>45786.166666666672</v>
          </cell>
          <cell r="J137" t="str">
            <v/>
          </cell>
          <cell r="K137">
            <v>45777.443055555559</v>
          </cell>
          <cell r="L137" t="str">
            <v>868b45tmg
868a2vayk
868a2v63d
868a2vbvb
868a2v613
868ax49kn</v>
          </cell>
          <cell r="M137" t="str">
            <v>r2r, wbt</v>
          </cell>
          <cell r="N137" t="str">
            <v>Sprint 2 (4/21 - 5/16)</v>
          </cell>
          <cell r="O137">
            <v>45756</v>
          </cell>
          <cell r="P137" t="str">
            <v/>
          </cell>
          <cell r="Q137" t="b">
            <v>1</v>
          </cell>
          <cell r="R137" t="str">
            <v/>
          </cell>
          <cell r="S137" t="str">
            <v/>
          </cell>
          <cell r="T137">
            <v>1</v>
          </cell>
          <cell r="U137" t="str">
            <v>Development Complete</v>
          </cell>
          <cell r="V137" t="str">
            <v/>
          </cell>
          <cell r="W137" t="str">
            <v/>
          </cell>
          <cell r="X137" t="str">
            <v>ITC2</v>
          </cell>
          <cell r="Y137" t="str">
            <v>Tax Accounting</v>
          </cell>
          <cell r="Z137" t="str">
            <v>Consolidations &amp; Tax: Indirect Taxes - Manage Property Taxes  L4</v>
          </cell>
          <cell r="AA137" t="str">
            <v/>
          </cell>
          <cell r="AB137" t="str">
            <v>WBT</v>
          </cell>
          <cell r="AC137" t="str">
            <v>Overdue</v>
          </cell>
          <cell r="AD137" t="str">
            <v>Fixed Asset Analyst (R2R): https://app.clickup.com/t/868cjczct)
Associate Manager Tax Accounting: https://app.clickup.com/t/868d5awf5)
(BA) Tax Accountant  (includes GFS Group): https://app.clickup.com/t/868cjb2jj)
Sr Tax Accountant: https://app.clickup.com/t/868d5au6x)
Tax Analyst: https://app.clickup.com/t/868cje8w4)</v>
          </cell>
          <cell r="AE137" t="str">
            <v/>
          </cell>
          <cell r="AF137">
            <v>45777</v>
          </cell>
          <cell r="AG137" t="str">
            <v>R2R</v>
          </cell>
          <cell r="AH137" t="str">
            <v>Trish Cortez, Sarah Griffis</v>
          </cell>
        </row>
        <row r="138">
          <cell r="A138" t="str">
            <v>868bzx3na</v>
          </cell>
          <cell r="B138" t="str">
            <v>PLP PS: Create &amp; Manage the Program Common ID for Internal Projects - OL</v>
          </cell>
          <cell r="C138" t="str">
            <v>OUTLINES</v>
          </cell>
          <cell r="D138" t="str">
            <v>URGENT</v>
          </cell>
          <cell r="E138" t="str">
            <v xml:space="preserve">Update 4.30.25: Dina wants to rework the curriculum to combine some courses.  </v>
          </cell>
          <cell r="F138">
            <v>45863</v>
          </cell>
          <cell r="G138" t="str">
            <v/>
          </cell>
          <cell r="H138">
            <v>45672.51944444445</v>
          </cell>
          <cell r="I138">
            <v>45792.361805555556</v>
          </cell>
          <cell r="J138" t="str">
            <v/>
          </cell>
          <cell r="K138" t="str">
            <v/>
          </cell>
          <cell r="L138" t="str">
            <v>868bzx3nh
868bzx3nj</v>
          </cell>
          <cell r="M138" t="str">
            <v>plp, wbt</v>
          </cell>
          <cell r="N138" t="str">
            <v>Sprint 5 (5/12 - 6/6)</v>
          </cell>
          <cell r="O138" t="str">
            <v/>
          </cell>
          <cell r="P138" t="str">
            <v/>
          </cell>
          <cell r="Q138" t="str">
            <v/>
          </cell>
          <cell r="R138" t="str">
            <v/>
          </cell>
          <cell r="S138" t="str">
            <v/>
          </cell>
          <cell r="T138">
            <v>0</v>
          </cell>
          <cell r="U138" t="str">
            <v>Ready for OL Draft</v>
          </cell>
          <cell r="V138" t="str">
            <v/>
          </cell>
          <cell r="W138" t="str">
            <v/>
          </cell>
          <cell r="X138" t="str">
            <v>ITC3B</v>
          </cell>
          <cell r="Y138" t="str">
            <v>Project Systems</v>
          </cell>
          <cell r="Z138" t="str">
            <v>Create Program Common ID (Project Systems)</v>
          </cell>
          <cell r="AA138" t="str">
            <v/>
          </cell>
          <cell r="AB138" t="str">
            <v>WBT</v>
          </cell>
          <cell r="AC138" t="str">
            <v/>
          </cell>
          <cell r="AD138" t="str">
            <v>Program Finance (PLP): https://app.clickup.com/t/868cmccpa)
Project Accountant (PLP): https://app.clickup.com/t/868cmd1bk)
Accounting Manager (PLP): https://app.clickup.com/t/868cjc5mb)
Contract Specialist: https://app.clickup.com/t/868cjctm8)
Program Manager (PLP): https://app.clickup.com/t/868cjdxwu)</v>
          </cell>
          <cell r="AE138" t="str">
            <v/>
          </cell>
          <cell r="AF138" t="str">
            <v/>
          </cell>
          <cell r="AG138" t="str">
            <v>PLP</v>
          </cell>
          <cell r="AH138" t="str">
            <v>Jenn Cooke, Trish Cortez</v>
          </cell>
        </row>
        <row r="139">
          <cell r="A139" t="str">
            <v>868bzx9bf</v>
          </cell>
          <cell r="B139" t="str">
            <v>R2R Tax Accounting: Indirect Taxes: Manage Tax Fixed Assets Reporting</v>
          </cell>
          <cell r="C139" t="str">
            <v>COMPLETED</v>
          </cell>
          <cell r="D139" t="str">
            <v>HIGH</v>
          </cell>
          <cell r="E139" t="str">
            <v xml:space="preserve">@Sarah Griffis  implemented comments and ready for a final look.  </v>
          </cell>
          <cell r="F139">
            <v>45759</v>
          </cell>
          <cell r="G139">
            <v>45714</v>
          </cell>
          <cell r="H139">
            <v>45672.522916666669</v>
          </cell>
          <cell r="I139">
            <v>45778.643055555556</v>
          </cell>
          <cell r="J139" t="str">
            <v/>
          </cell>
          <cell r="K139">
            <v>45778.507638888885</v>
          </cell>
          <cell r="L139" t="str">
            <v>868a2vbfx</v>
          </cell>
          <cell r="M139" t="str">
            <v>r2r, wbt</v>
          </cell>
          <cell r="N139" t="str">
            <v>Sprint 2 (4/21 - 5/16)</v>
          </cell>
          <cell r="O139">
            <v>45748</v>
          </cell>
          <cell r="P139">
            <v>45749</v>
          </cell>
          <cell r="Q139" t="b">
            <v>1</v>
          </cell>
          <cell r="R139" t="str">
            <v/>
          </cell>
          <cell r="S139" t="str">
            <v/>
          </cell>
          <cell r="T139">
            <v>1</v>
          </cell>
          <cell r="U139" t="str">
            <v>Development Complete</v>
          </cell>
          <cell r="V139" t="str">
            <v/>
          </cell>
          <cell r="W139" t="str">
            <v/>
          </cell>
          <cell r="X139" t="str">
            <v>ITC2</v>
          </cell>
          <cell r="Y139" t="str">
            <v>Tax Accounting</v>
          </cell>
          <cell r="Z139" t="str">
            <v>Consolidations &amp; Tax: Indirect Taxes- Manage Tax Fixed Assets L4</v>
          </cell>
          <cell r="AA139" t="str">
            <v/>
          </cell>
          <cell r="AB139" t="str">
            <v>WBT</v>
          </cell>
          <cell r="AC139" t="str">
            <v>Overdue</v>
          </cell>
          <cell r="AD139" t="str">
            <v>Fixed Asset Analyst (R2R): https://app.clickup.com/t/868cjczct)</v>
          </cell>
          <cell r="AE139" t="str">
            <v/>
          </cell>
          <cell r="AF139">
            <v>45778</v>
          </cell>
          <cell r="AG139" t="str">
            <v>R2R</v>
          </cell>
          <cell r="AH139" t="str">
            <v>Trish Cortez, Sarah Griffis</v>
          </cell>
        </row>
        <row r="140">
          <cell r="A140" t="str">
            <v>868bzxqfm</v>
          </cell>
          <cell r="B140" t="str">
            <v>R2R Tax Accounting: US State Tax Return</v>
          </cell>
          <cell r="C140" t="str">
            <v>PREDEVELOPMENT</v>
          </cell>
          <cell r="D140" t="str">
            <v>LOW</v>
          </cell>
          <cell r="E140" t="str">
            <v/>
          </cell>
          <cell r="F140" t="str">
            <v/>
          </cell>
          <cell r="G140" t="str">
            <v/>
          </cell>
          <cell r="H140">
            <v>45672.53125</v>
          </cell>
          <cell r="I140">
            <v>45804.484027777777</v>
          </cell>
          <cell r="J140" t="str">
            <v/>
          </cell>
          <cell r="K140" t="str">
            <v/>
          </cell>
          <cell r="L140" t="str">
            <v>868a2v5g8
868a2va5a
868a2v6xm
868a2v9q8
868a2vbnb
868a2v8vn
868a2v8xw
868a2v781
868a2vay1
868a2vbjg
868a2va7n</v>
          </cell>
          <cell r="M140" t="str">
            <v>r2r, wbt</v>
          </cell>
          <cell r="N140" t="str">
            <v>Sprint 4 (5/5 - 5/30)</v>
          </cell>
          <cell r="O140" t="str">
            <v/>
          </cell>
          <cell r="P140" t="str">
            <v/>
          </cell>
          <cell r="Q140" t="str">
            <v/>
          </cell>
          <cell r="R140" t="str">
            <v/>
          </cell>
          <cell r="S140" t="str">
            <v/>
          </cell>
          <cell r="T140">
            <v>0</v>
          </cell>
          <cell r="U140" t="str">
            <v>Course Package Not Started</v>
          </cell>
          <cell r="V140" t="str">
            <v/>
          </cell>
          <cell r="W140" t="str">
            <v/>
          </cell>
          <cell r="X140" t="str">
            <v>ITC3B</v>
          </cell>
          <cell r="Y140" t="str">
            <v>Tax Accounting</v>
          </cell>
          <cell r="Z140" t="str">
            <v>Consolidations &amp; Tax (US State Tax Return L4)</v>
          </cell>
          <cell r="AA140" t="str">
            <v/>
          </cell>
          <cell r="AB140" t="str">
            <v>WBT</v>
          </cell>
          <cell r="AC140" t="str">
            <v/>
          </cell>
          <cell r="AD140" t="str">
            <v>Tax Accountant (Corporate): https://app.clickup.com/t/868cje8ad)
(BA) Tax Accountant  (includes GFS Group): https://app.clickup.com/t/868cjb2jj)</v>
          </cell>
          <cell r="AE140" t="str">
            <v/>
          </cell>
          <cell r="AF140" t="str">
            <v/>
          </cell>
          <cell r="AG140" t="str">
            <v>R2R</v>
          </cell>
          <cell r="AH140" t="str">
            <v>Trish Cortez, Sarah Griffis</v>
          </cell>
        </row>
        <row r="141">
          <cell r="A141" t="str">
            <v>868bzxuhp</v>
          </cell>
          <cell r="B141" t="str">
            <v>R2R Tax Accounting: Vertex-RoW: Non-US VAT/GST/Other Indirect Tax Return Compliance &amp; Reporting</v>
          </cell>
          <cell r="C141" t="str">
            <v>PREDEVELOPMENT</v>
          </cell>
          <cell r="D141" t="str">
            <v>NORMAL</v>
          </cell>
          <cell r="E141" t="str">
            <v/>
          </cell>
          <cell r="F141">
            <v>45912</v>
          </cell>
          <cell r="G141" t="str">
            <v/>
          </cell>
          <cell r="H141">
            <v>45672.532638888893</v>
          </cell>
          <cell r="I141">
            <v>45778.407638888893</v>
          </cell>
          <cell r="J141" t="str">
            <v/>
          </cell>
          <cell r="K141" t="str">
            <v/>
          </cell>
          <cell r="L141" t="str">
            <v>868aan3q5
868aan3c2
868aan2z5
868aan2dr
868aan218
868aan1j0
868aan0n8
868aan069
868aamzgv
868aamz4j
868aamypf
868aamy5h
868aamxp5
868aamwm0
868aamw2h
868aamuyp
868aamu2t</v>
          </cell>
          <cell r="M141" t="str">
            <v>r2r, wbt, vertex, row</v>
          </cell>
          <cell r="N141" t="str">
            <v>Sprint 16 (7/28 - 8/22)</v>
          </cell>
          <cell r="O141" t="str">
            <v/>
          </cell>
          <cell r="P141" t="str">
            <v/>
          </cell>
          <cell r="Q141" t="str">
            <v/>
          </cell>
          <cell r="R141" t="str">
            <v/>
          </cell>
          <cell r="S141" t="str">
            <v/>
          </cell>
          <cell r="T141">
            <v>0</v>
          </cell>
          <cell r="U141" t="str">
            <v>Course Package Not Started</v>
          </cell>
          <cell r="V141" t="str">
            <v/>
          </cell>
          <cell r="W141" t="str">
            <v/>
          </cell>
          <cell r="X141" t="str">
            <v>ITC4</v>
          </cell>
          <cell r="Y141" t="str">
            <v>Tax Accounting</v>
          </cell>
          <cell r="Z141" t="str">
            <v>Consolidations &amp; Tax (Non-US VAT/GST/Other Indirect Tax Return Compliance and Reporting L4)</v>
          </cell>
          <cell r="AA141" t="str">
            <v/>
          </cell>
          <cell r="AB141" t="str">
            <v>WBT</v>
          </cell>
          <cell r="AC141" t="str">
            <v/>
          </cell>
          <cell r="AD141" t="str">
            <v>Tax Analyst: https://app.clickup.com/t/868cje8w4)
Tax Approver: https://app.clickup.com/t/868cqary8)
Tax Application Administrator: https://app.clickup.com/t/868cqarx2)</v>
          </cell>
          <cell r="AE141" t="str">
            <v/>
          </cell>
          <cell r="AF141" t="str">
            <v/>
          </cell>
          <cell r="AG141" t="str">
            <v>R2R</v>
          </cell>
          <cell r="AH141" t="str">
            <v>Trish Cortez, Sarah Griffis</v>
          </cell>
        </row>
        <row r="142">
          <cell r="A142" t="str">
            <v>868bzy0q4</v>
          </cell>
          <cell r="B142" t="str">
            <v>R2R Tax Accounting: Vertex-RoW: Canadian GST Compliance and Reporting</v>
          </cell>
          <cell r="C142" t="str">
            <v>PREDEVELOPMENT</v>
          </cell>
          <cell r="D142" t="str">
            <v>NORMAL</v>
          </cell>
          <cell r="E142" t="str">
            <v/>
          </cell>
          <cell r="F142">
            <v>45912</v>
          </cell>
          <cell r="G142" t="str">
            <v/>
          </cell>
          <cell r="H142">
            <v>45672.535416666666</v>
          </cell>
          <cell r="I142">
            <v>45749.498611111107</v>
          </cell>
          <cell r="J142" t="str">
            <v/>
          </cell>
          <cell r="K142" t="str">
            <v/>
          </cell>
          <cell r="L142" t="str">
            <v>868aambv0
868aamd6n
868aamebf
868aamew3
868aamfnm
868aamg73
868aamgpr
868aamhm2
868aamjjp
868aamk6t
868aamm84
868aammwt
868aamp0d
868aampq1
868aamq8b
868aamqdw
868aamrbq
868aamrvw</v>
          </cell>
          <cell r="M142" t="str">
            <v>r2r, wbt, vertex</v>
          </cell>
          <cell r="N142" t="str">
            <v>Sprint 16 (7/28 - 8/22)</v>
          </cell>
          <cell r="O142" t="str">
            <v/>
          </cell>
          <cell r="P142" t="str">
            <v/>
          </cell>
          <cell r="Q142" t="str">
            <v/>
          </cell>
          <cell r="R142" t="str">
            <v/>
          </cell>
          <cell r="S142" t="str">
            <v/>
          </cell>
          <cell r="T142">
            <v>0</v>
          </cell>
          <cell r="U142" t="str">
            <v>Course Package Not Started</v>
          </cell>
          <cell r="V142" t="str">
            <v/>
          </cell>
          <cell r="W142" t="str">
            <v/>
          </cell>
          <cell r="X142" t="str">
            <v>ITC4</v>
          </cell>
          <cell r="Y142" t="str">
            <v>Tax Accounting</v>
          </cell>
          <cell r="Z142" t="str">
            <v>Consolidations &amp; Tax (Non-US VAT/GST/Other Indirect Tax Return Compliance and Reporting L4)</v>
          </cell>
          <cell r="AA142" t="str">
            <v/>
          </cell>
          <cell r="AB142" t="str">
            <v>WBT</v>
          </cell>
          <cell r="AC142" t="str">
            <v/>
          </cell>
          <cell r="AD142" t="str">
            <v>Tax Analyst: https://app.clickup.com/t/868cje8w4)
Tax Approver: https://app.clickup.com/t/868cqary8)
Tax Application Administrator: https://app.clickup.com/t/868cqarx2)</v>
          </cell>
          <cell r="AE142" t="str">
            <v/>
          </cell>
          <cell r="AF142" t="str">
            <v/>
          </cell>
          <cell r="AG142" t="str">
            <v>R2R</v>
          </cell>
          <cell r="AH142" t="str">
            <v>Trish Cortez, Sarah Griffis</v>
          </cell>
        </row>
        <row r="143">
          <cell r="A143" t="str">
            <v>868bzy4cu</v>
          </cell>
          <cell r="B143" t="str">
            <v>R2R Tax Accounting: SAP/Vertex-Americas: US Sales/Use Tax Compliance and Reporting</v>
          </cell>
          <cell r="C143" t="str">
            <v>OUTLINES</v>
          </cell>
          <cell r="D143" t="str">
            <v>LOW</v>
          </cell>
          <cell r="E143" t="str">
            <v xml:space="preserve">OL is ready for SME review  </v>
          </cell>
          <cell r="F143">
            <v>45863</v>
          </cell>
          <cell r="G143">
            <v>45782</v>
          </cell>
          <cell r="H143">
            <v>45672.536805555559</v>
          </cell>
          <cell r="I143">
            <v>45804.427083333328</v>
          </cell>
          <cell r="J143" t="str">
            <v/>
          </cell>
          <cell r="K143" t="str">
            <v/>
          </cell>
          <cell r="L143" t="str">
            <v>868a2v9fg
868aakc2n
868aakaq5
868aakb61
868aakbka
868aakeck
868aakf0c
868aakgu0
868aakhmv
868aakh6r
868aakj4q
868aakjjh
868aakjxt
868aakk94
868aakm55
868aakmdk
868aakmr8
868aakmz8
868aakn66</v>
          </cell>
          <cell r="M143" t="str">
            <v>r2r, vertex, wbt, americas</v>
          </cell>
          <cell r="N143" t="str">
            <v>Sprint 6 (5/19 - 6/13)</v>
          </cell>
          <cell r="O143" t="str">
            <v/>
          </cell>
          <cell r="P143" t="str">
            <v/>
          </cell>
          <cell r="Q143" t="str">
            <v/>
          </cell>
          <cell r="R143" t="str">
            <v/>
          </cell>
          <cell r="S143" t="str">
            <v/>
          </cell>
          <cell r="T143">
            <v>0</v>
          </cell>
          <cell r="U143" t="str">
            <v>Ready for OL Draft</v>
          </cell>
          <cell r="V143" t="str">
            <v/>
          </cell>
          <cell r="W143" t="str">
            <v/>
          </cell>
          <cell r="X143" t="str">
            <v>ITC3</v>
          </cell>
          <cell r="Y143" t="str">
            <v>Tax Accounting</v>
          </cell>
          <cell r="Z143" t="str">
            <v>Consolidations &amp; Tax (US Sales/Use Tax Compliance &amp; Reporting L4)</v>
          </cell>
          <cell r="AA143" t="str">
            <v/>
          </cell>
          <cell r="AB143" t="str">
            <v>WBT</v>
          </cell>
          <cell r="AC143" t="str">
            <v/>
          </cell>
          <cell r="AD143" t="str">
            <v>Tax Analyst: https://app.clickup.com/t/868cje8w4)
Tax Approver: https://app.clickup.com/t/868cqary8)
Tax Application Administrator: https://app.clickup.com/t/868cqarx2)</v>
          </cell>
          <cell r="AE143" t="str">
            <v/>
          </cell>
          <cell r="AF143" t="str">
            <v/>
          </cell>
          <cell r="AG143" t="str">
            <v>R2R</v>
          </cell>
          <cell r="AH143" t="str">
            <v>Trish Cortez, Sarah Griffis</v>
          </cell>
        </row>
        <row r="144">
          <cell r="A144" t="str">
            <v>868bzy7pa</v>
          </cell>
          <cell r="B144" t="str">
            <v>R2R Tax Accounting: Vertex-Americas: Indirect Tax Determination Engine</v>
          </cell>
          <cell r="C144" t="str">
            <v>PREDEVELOPMENT</v>
          </cell>
          <cell r="D144" t="str">
            <v>NORMAL</v>
          </cell>
          <cell r="E144" t="str">
            <v/>
          </cell>
          <cell r="F144">
            <v>45912</v>
          </cell>
          <cell r="G144" t="str">
            <v/>
          </cell>
          <cell r="H144">
            <v>45672.538194444445</v>
          </cell>
          <cell r="I144">
            <v>45749.501388888893</v>
          </cell>
          <cell r="J144" t="str">
            <v/>
          </cell>
          <cell r="K144" t="str">
            <v/>
          </cell>
          <cell r="L144" t="str">
            <v>868aaj1q1
868aaj18v
868aahwnh
868aahwey
868aahv5w
868aahumf
868aahu5t
868aahtvr
868aahtct
868aaht26
868aahrxm
868aahrn4
868aahn8r
868aahm7c</v>
          </cell>
          <cell r="M144" t="str">
            <v>r2r, americas, wbt, vertex</v>
          </cell>
          <cell r="N144" t="str">
            <v>Sprint 16 (7/28 - 8/22)</v>
          </cell>
          <cell r="O144" t="str">
            <v/>
          </cell>
          <cell r="P144" t="str">
            <v/>
          </cell>
          <cell r="Q144" t="str">
            <v/>
          </cell>
          <cell r="R144" t="str">
            <v/>
          </cell>
          <cell r="S144" t="str">
            <v/>
          </cell>
          <cell r="T144">
            <v>0</v>
          </cell>
          <cell r="U144" t="str">
            <v>Course Package Not Started</v>
          </cell>
          <cell r="V144" t="str">
            <v/>
          </cell>
          <cell r="W144" t="str">
            <v/>
          </cell>
          <cell r="X144" t="str">
            <v>ITC4</v>
          </cell>
          <cell r="Y144" t="str">
            <v>Tax Accounting</v>
          </cell>
          <cell r="Z144" t="str">
            <v>Consolidations &amp; Tax (Indirect Tax Determination Engine)</v>
          </cell>
          <cell r="AA144" t="str">
            <v/>
          </cell>
          <cell r="AB144" t="str">
            <v>WBT</v>
          </cell>
          <cell r="AC144" t="str">
            <v/>
          </cell>
          <cell r="AD144" t="str">
            <v>External Customer/Billing Treasury: https://app.clickup.com/t/868cqatdu)
Tax Approver: https://app.clickup.com/t/868cqary8)
RTR Tax Analyst: https://app.clickup.com/t/868cje3k6)
Tax Application Administrator: https://app.clickup.com/t/868cqarx2)</v>
          </cell>
          <cell r="AE144" t="str">
            <v/>
          </cell>
          <cell r="AF144" t="str">
            <v/>
          </cell>
          <cell r="AG144" t="str">
            <v>R2R</v>
          </cell>
          <cell r="AH144" t="str">
            <v>Trish Cortez, Sarah Griffis</v>
          </cell>
        </row>
        <row r="145">
          <cell r="A145" t="str">
            <v>868bzz0gp</v>
          </cell>
          <cell r="B145" t="str">
            <v>O2C Contracts: Work with Requests</v>
          </cell>
          <cell r="C145" t="str">
            <v>PAUSED</v>
          </cell>
          <cell r="D145" t="str">
            <v>LOW</v>
          </cell>
          <cell r="E145" t="str">
            <v/>
          </cell>
          <cell r="F145">
            <v>45863</v>
          </cell>
          <cell r="G145" t="str">
            <v/>
          </cell>
          <cell r="H145">
            <v>45672.548611111109</v>
          </cell>
          <cell r="I145">
            <v>45756.579166666663</v>
          </cell>
          <cell r="J145" t="str">
            <v/>
          </cell>
          <cell r="K145" t="str">
            <v/>
          </cell>
          <cell r="L145" t="str">
            <v>868a2v7cp
868a2v7bv
868a2v8xn
868a2vahf
868a2vbff
868a2v6f1
868a2v9kt</v>
          </cell>
          <cell r="M145" t="str">
            <v>ilt, o2c</v>
          </cell>
          <cell r="N145" t="str">
            <v>Sprint 12 (6/30 - 7/25)</v>
          </cell>
          <cell r="O145" t="str">
            <v/>
          </cell>
          <cell r="P145" t="str">
            <v/>
          </cell>
          <cell r="Q145" t="str">
            <v/>
          </cell>
          <cell r="R145" t="str">
            <v/>
          </cell>
          <cell r="S145" t="str">
            <v/>
          </cell>
          <cell r="T145">
            <v>0</v>
          </cell>
          <cell r="U145" t="str">
            <v/>
          </cell>
          <cell r="V145" t="str">
            <v/>
          </cell>
          <cell r="W145" t="str">
            <v/>
          </cell>
          <cell r="X145" t="str">
            <v>ITC3B</v>
          </cell>
          <cell r="Y145" t="str">
            <v>Contracts</v>
          </cell>
          <cell r="Z145" t="str">
            <v>Contract Reporting and Audit Support</v>
          </cell>
          <cell r="AA145" t="str">
            <v/>
          </cell>
          <cell r="AB145" t="str">
            <v>ILT</v>
          </cell>
          <cell r="AC145" t="str">
            <v/>
          </cell>
          <cell r="AD145" t="str">
            <v/>
          </cell>
          <cell r="AE145" t="str">
            <v/>
          </cell>
          <cell r="AF145" t="str">
            <v/>
          </cell>
          <cell r="AG145" t="str">
            <v>O2C</v>
          </cell>
          <cell r="AH145" t="str">
            <v>Angie Paxton</v>
          </cell>
        </row>
        <row r="146">
          <cell r="A146" t="str">
            <v>868c00xax</v>
          </cell>
          <cell r="B146" t="str">
            <v>O2C AR: Apply Cash</v>
          </cell>
          <cell r="C146" t="str">
            <v>PREDEVELOPMENT</v>
          </cell>
          <cell r="D146" t="str">
            <v>HIGH</v>
          </cell>
          <cell r="E146" t="str">
            <v/>
          </cell>
          <cell r="F146">
            <v>45863</v>
          </cell>
          <cell r="G146" t="str">
            <v/>
          </cell>
          <cell r="H146">
            <v>45672.577083333337</v>
          </cell>
          <cell r="I146">
            <v>45763.588888888888</v>
          </cell>
          <cell r="J146" t="str">
            <v/>
          </cell>
          <cell r="K146" t="str">
            <v/>
          </cell>
          <cell r="L146" t="str">
            <v>868a2v6j1
868a2v6c8</v>
          </cell>
          <cell r="M146" t="str">
            <v>ilt, o2c</v>
          </cell>
          <cell r="N146" t="str">
            <v>Sprint 6 (5/19 - 6/13)</v>
          </cell>
          <cell r="O146" t="str">
            <v/>
          </cell>
          <cell r="P146" t="str">
            <v/>
          </cell>
          <cell r="Q146" t="str">
            <v/>
          </cell>
          <cell r="R146" t="str">
            <v/>
          </cell>
          <cell r="S146" t="str">
            <v/>
          </cell>
          <cell r="T146">
            <v>0</v>
          </cell>
          <cell r="U146" t="str">
            <v/>
          </cell>
          <cell r="V146" t="str">
            <v/>
          </cell>
          <cell r="W146" t="str">
            <v/>
          </cell>
          <cell r="X146" t="str">
            <v>ITC3</v>
          </cell>
          <cell r="Y146" t="str">
            <v>Accounts Receivable</v>
          </cell>
          <cell r="Z146" t="str">
            <v>Application of Cash</v>
          </cell>
          <cell r="AA146" t="str">
            <v/>
          </cell>
          <cell r="AB146" t="str">
            <v>ILT</v>
          </cell>
          <cell r="AC146" t="str">
            <v/>
          </cell>
          <cell r="AD146" t="str">
            <v/>
          </cell>
          <cell r="AE146" t="str">
            <v/>
          </cell>
          <cell r="AF146" t="str">
            <v/>
          </cell>
          <cell r="AG146" t="str">
            <v>O2C</v>
          </cell>
          <cell r="AH146" t="str">
            <v>Angie Paxton</v>
          </cell>
        </row>
        <row r="147">
          <cell r="A147" t="str">
            <v>868c00y1d</v>
          </cell>
          <cell r="B147" t="str">
            <v>O2C AR: Work with Unapplied Cash</v>
          </cell>
          <cell r="C147" t="str">
            <v>PREDEVELOPMENT</v>
          </cell>
          <cell r="D147" t="str">
            <v>HIGH</v>
          </cell>
          <cell r="E147" t="str">
            <v/>
          </cell>
          <cell r="F147">
            <v>45863</v>
          </cell>
          <cell r="G147" t="str">
            <v/>
          </cell>
          <cell r="H147">
            <v>45672.577083333337</v>
          </cell>
          <cell r="I147">
            <v>45763.588888888888</v>
          </cell>
          <cell r="J147" t="str">
            <v/>
          </cell>
          <cell r="K147" t="str">
            <v/>
          </cell>
          <cell r="L147" t="str">
            <v>868a2v9mw
868a2v5rx
868a2v87k
868drjjn3</v>
          </cell>
          <cell r="M147" t="str">
            <v>ilt, o2c</v>
          </cell>
          <cell r="N147" t="str">
            <v>Sprint 6 (5/19 - 6/13)</v>
          </cell>
          <cell r="O147" t="str">
            <v/>
          </cell>
          <cell r="P147" t="str">
            <v/>
          </cell>
          <cell r="Q147" t="str">
            <v/>
          </cell>
          <cell r="R147" t="str">
            <v/>
          </cell>
          <cell r="S147" t="str">
            <v/>
          </cell>
          <cell r="T147">
            <v>0</v>
          </cell>
          <cell r="U147" t="str">
            <v/>
          </cell>
          <cell r="V147" t="str">
            <v/>
          </cell>
          <cell r="W147" t="str">
            <v/>
          </cell>
          <cell r="X147" t="str">
            <v>ITC3</v>
          </cell>
          <cell r="Y147" t="str">
            <v>Accounts Receivable</v>
          </cell>
          <cell r="Z147" t="str">
            <v>Application of Cash</v>
          </cell>
          <cell r="AA147" t="str">
            <v/>
          </cell>
          <cell r="AB147" t="str">
            <v>ILT</v>
          </cell>
          <cell r="AC147" t="str">
            <v/>
          </cell>
          <cell r="AD147" t="str">
            <v/>
          </cell>
          <cell r="AE147" t="str">
            <v/>
          </cell>
          <cell r="AF147" t="str">
            <v/>
          </cell>
          <cell r="AG147" t="str">
            <v>O2C</v>
          </cell>
          <cell r="AH147" t="str">
            <v>Angie Paxton</v>
          </cell>
        </row>
        <row r="148">
          <cell r="A148" t="str">
            <v>868c011pt</v>
          </cell>
          <cell r="B148" t="str">
            <v>O2C AR: Dispute Management</v>
          </cell>
          <cell r="C148" t="str">
            <v>PREDEVELOPMENT</v>
          </cell>
          <cell r="D148" t="str">
            <v>HIGH</v>
          </cell>
          <cell r="E148" t="str">
            <v/>
          </cell>
          <cell r="F148">
            <v>45863</v>
          </cell>
          <cell r="G148" t="str">
            <v/>
          </cell>
          <cell r="H148">
            <v>45672.579166666663</v>
          </cell>
          <cell r="I148">
            <v>45776.315972222219</v>
          </cell>
          <cell r="J148" t="str">
            <v/>
          </cell>
          <cell r="K148" t="str">
            <v/>
          </cell>
          <cell r="L148" t="str">
            <v>868a2v5y2
868a2vb8p
868a2v8ad
868a2vbtm</v>
          </cell>
          <cell r="M148" t="str">
            <v>ilt, o2c</v>
          </cell>
          <cell r="N148" t="str">
            <v>Sprint 6 (5/19 - 6/13)</v>
          </cell>
          <cell r="O148" t="str">
            <v/>
          </cell>
          <cell r="P148" t="str">
            <v/>
          </cell>
          <cell r="Q148" t="str">
            <v/>
          </cell>
          <cell r="R148" t="str">
            <v/>
          </cell>
          <cell r="S148" t="str">
            <v/>
          </cell>
          <cell r="T148">
            <v>0</v>
          </cell>
          <cell r="U148" t="str">
            <v/>
          </cell>
          <cell r="V148" t="str">
            <v/>
          </cell>
          <cell r="W148" t="str">
            <v/>
          </cell>
          <cell r="X148" t="str">
            <v>ITC3</v>
          </cell>
          <cell r="Y148" t="str">
            <v>Accounts Receivable</v>
          </cell>
          <cell r="Z148" t="str">
            <v>Application of Cash</v>
          </cell>
          <cell r="AA148" t="str">
            <v/>
          </cell>
          <cell r="AB148" t="str">
            <v>ILT</v>
          </cell>
          <cell r="AC148" t="str">
            <v/>
          </cell>
          <cell r="AD148" t="str">
            <v/>
          </cell>
          <cell r="AE148" t="str">
            <v/>
          </cell>
          <cell r="AF148" t="str">
            <v/>
          </cell>
          <cell r="AG148" t="str">
            <v>O2C</v>
          </cell>
          <cell r="AH148" t="str">
            <v>Angie Paxton</v>
          </cell>
        </row>
        <row r="149">
          <cell r="A149" t="str">
            <v>868c0137q</v>
          </cell>
          <cell r="B149" t="str">
            <v>O2C AR: Contact Customer to Collect Cash</v>
          </cell>
          <cell r="C149" t="str">
            <v>PREDEVELOPMENT</v>
          </cell>
          <cell r="D149" t="str">
            <v>NORMAL</v>
          </cell>
          <cell r="E149" t="str">
            <v/>
          </cell>
          <cell r="F149">
            <v>45863</v>
          </cell>
          <cell r="G149" t="str">
            <v/>
          </cell>
          <cell r="H149">
            <v>45672.579861111109</v>
          </cell>
          <cell r="I149">
            <v>45763.588888888888</v>
          </cell>
          <cell r="J149" t="str">
            <v/>
          </cell>
          <cell r="K149" t="str">
            <v/>
          </cell>
          <cell r="L149" t="str">
            <v>868a2v8a8</v>
          </cell>
          <cell r="M149" t="str">
            <v>o2c, wbt</v>
          </cell>
          <cell r="N149" t="str">
            <v>Sprint 12 (6/30 - 7/25)</v>
          </cell>
          <cell r="O149" t="str">
            <v/>
          </cell>
          <cell r="P149" t="str">
            <v/>
          </cell>
          <cell r="Q149" t="str">
            <v/>
          </cell>
          <cell r="R149" t="str">
            <v/>
          </cell>
          <cell r="S149" t="str">
            <v/>
          </cell>
          <cell r="T149">
            <v>0</v>
          </cell>
          <cell r="U149" t="str">
            <v/>
          </cell>
          <cell r="V149" t="str">
            <v/>
          </cell>
          <cell r="W149" t="str">
            <v/>
          </cell>
          <cell r="X149" t="str">
            <v>ITC3</v>
          </cell>
          <cell r="Y149" t="str">
            <v>Accounts Receivable</v>
          </cell>
          <cell r="Z149" t="str">
            <v>Collect Cash, Take Corrective Action</v>
          </cell>
          <cell r="AA149" t="str">
            <v/>
          </cell>
          <cell r="AB149" t="str">
            <v>WBT</v>
          </cell>
          <cell r="AC149" t="str">
            <v/>
          </cell>
          <cell r="AD149" t="str">
            <v/>
          </cell>
          <cell r="AE149" t="str">
            <v/>
          </cell>
          <cell r="AF149" t="str">
            <v/>
          </cell>
          <cell r="AG149" t="str">
            <v>O2C</v>
          </cell>
          <cell r="AH149" t="str">
            <v>Angie Paxton</v>
          </cell>
        </row>
        <row r="150">
          <cell r="A150" t="str">
            <v>868c013rg</v>
          </cell>
          <cell r="B150" t="str">
            <v>O2C AR: Monitor Payments &amp; Status</v>
          </cell>
          <cell r="C150" t="str">
            <v>PREDEVELOPMENT</v>
          </cell>
          <cell r="D150" t="str">
            <v>HIGH</v>
          </cell>
          <cell r="E150" t="str">
            <v/>
          </cell>
          <cell r="F150">
            <v>45863</v>
          </cell>
          <cell r="G150" t="str">
            <v/>
          </cell>
          <cell r="H150">
            <v>45672.580555555556</v>
          </cell>
          <cell r="I150">
            <v>45763.588888888888</v>
          </cell>
          <cell r="J150" t="str">
            <v/>
          </cell>
          <cell r="K150" t="str">
            <v/>
          </cell>
          <cell r="L150" t="str">
            <v>868a2v6eq
868a2vbh4
868a2v658
868drjd9t</v>
          </cell>
          <cell r="M150" t="str">
            <v>ilt, o2c</v>
          </cell>
          <cell r="N150" t="str">
            <v>Sprint 11 (6/23 - 7/18)</v>
          </cell>
          <cell r="O150" t="str">
            <v/>
          </cell>
          <cell r="P150" t="str">
            <v/>
          </cell>
          <cell r="Q150" t="str">
            <v/>
          </cell>
          <cell r="R150" t="str">
            <v/>
          </cell>
          <cell r="S150" t="str">
            <v/>
          </cell>
          <cell r="T150">
            <v>0</v>
          </cell>
          <cell r="U150" t="str">
            <v/>
          </cell>
          <cell r="V150" t="str">
            <v/>
          </cell>
          <cell r="W150" t="str">
            <v/>
          </cell>
          <cell r="X150" t="str">
            <v>ITC3B</v>
          </cell>
          <cell r="Y150" t="str">
            <v>Accounts Receivable</v>
          </cell>
          <cell r="Z150" t="str">
            <v>Collect Cash</v>
          </cell>
          <cell r="AA150" t="str">
            <v/>
          </cell>
          <cell r="AB150" t="str">
            <v>ILT</v>
          </cell>
          <cell r="AC150" t="str">
            <v/>
          </cell>
          <cell r="AD150" t="str">
            <v/>
          </cell>
          <cell r="AE150" t="str">
            <v/>
          </cell>
          <cell r="AF150" t="str">
            <v/>
          </cell>
          <cell r="AG150" t="str">
            <v>O2C</v>
          </cell>
          <cell r="AH150" t="str">
            <v>Angie Paxton</v>
          </cell>
        </row>
        <row r="151">
          <cell r="A151" t="str">
            <v>868c01f57</v>
          </cell>
          <cell r="B151" t="str">
            <v>O2C Billing: Generate and Attach Invoices</v>
          </cell>
          <cell r="C151" t="str">
            <v>PREDEVELOPMENT</v>
          </cell>
          <cell r="D151" t="str">
            <v>HIGH</v>
          </cell>
          <cell r="E151" t="str">
            <v/>
          </cell>
          <cell r="F151" t="str">
            <v/>
          </cell>
          <cell r="G151" t="str">
            <v/>
          </cell>
          <cell r="H151">
            <v>45672.586111111115</v>
          </cell>
          <cell r="I151">
            <v>45804.487500000003</v>
          </cell>
          <cell r="J151" t="str">
            <v/>
          </cell>
          <cell r="K151" t="str">
            <v/>
          </cell>
          <cell r="L151" t="str">
            <v>868a2v87a
868a2v8wn
868a2v61w
868a2vc1c</v>
          </cell>
          <cell r="M151" t="str">
            <v>wbt, o2c</v>
          </cell>
          <cell r="N151" t="str">
            <v>Sprint 5 (5/12 - 6/6)</v>
          </cell>
          <cell r="O151" t="str">
            <v/>
          </cell>
          <cell r="P151" t="str">
            <v/>
          </cell>
          <cell r="Q151" t="str">
            <v/>
          </cell>
          <cell r="R151" t="str">
            <v/>
          </cell>
          <cell r="S151" t="str">
            <v/>
          </cell>
          <cell r="T151">
            <v>0</v>
          </cell>
          <cell r="U151" t="str">
            <v/>
          </cell>
          <cell r="V151" t="str">
            <v/>
          </cell>
          <cell r="W151" t="str">
            <v/>
          </cell>
          <cell r="X151" t="str">
            <v>ITC3B</v>
          </cell>
          <cell r="Y151" t="str">
            <v>Billing</v>
          </cell>
          <cell r="Z151" t="str">
            <v>Issue Output Create Billing Documents</v>
          </cell>
          <cell r="AA151" t="str">
            <v/>
          </cell>
          <cell r="AB151" t="str">
            <v>WBT</v>
          </cell>
          <cell r="AC151" t="str">
            <v/>
          </cell>
          <cell r="AD151" t="str">
            <v/>
          </cell>
          <cell r="AE151" t="str">
            <v/>
          </cell>
          <cell r="AF151" t="str">
            <v/>
          </cell>
          <cell r="AG151" t="str">
            <v>O2C</v>
          </cell>
          <cell r="AH151" t="str">
            <v>Angie Paxton</v>
          </cell>
        </row>
        <row r="152">
          <cell r="A152" t="str">
            <v>868c01fzy</v>
          </cell>
          <cell r="B152" t="str">
            <v>O2C Billing: Transmit Invoices and Back-Up</v>
          </cell>
          <cell r="C152" t="str">
            <v>PREDEVELOPMENT</v>
          </cell>
          <cell r="D152" t="str">
            <v>HIGH</v>
          </cell>
          <cell r="E152" t="str">
            <v/>
          </cell>
          <cell r="F152">
            <v>45863</v>
          </cell>
          <cell r="G152" t="str">
            <v/>
          </cell>
          <cell r="H152">
            <v>45672.586805555555</v>
          </cell>
          <cell r="I152">
            <v>45761.775000000001</v>
          </cell>
          <cell r="J152" t="str">
            <v/>
          </cell>
          <cell r="K152" t="str">
            <v/>
          </cell>
          <cell r="L152" t="str">
            <v>868a2vave
868a2v77a
868dray8w</v>
          </cell>
          <cell r="M152" t="str">
            <v>wbt, o2c</v>
          </cell>
          <cell r="N152" t="str">
            <v>Sprint 6 (5/19 - 6/13)</v>
          </cell>
          <cell r="O152" t="str">
            <v/>
          </cell>
          <cell r="P152" t="str">
            <v/>
          </cell>
          <cell r="Q152" t="str">
            <v/>
          </cell>
          <cell r="R152" t="str">
            <v/>
          </cell>
          <cell r="S152" t="str">
            <v/>
          </cell>
          <cell r="T152">
            <v>0</v>
          </cell>
          <cell r="U152" t="str">
            <v/>
          </cell>
          <cell r="V152" t="str">
            <v/>
          </cell>
          <cell r="W152" t="str">
            <v/>
          </cell>
          <cell r="X152" t="str">
            <v>ITC3</v>
          </cell>
          <cell r="Y152" t="str">
            <v>Billing</v>
          </cell>
          <cell r="Z152" t="str">
            <v>Issue Output Manage Billing Documents</v>
          </cell>
          <cell r="AA152" t="str">
            <v/>
          </cell>
          <cell r="AB152" t="str">
            <v>WBT</v>
          </cell>
          <cell r="AC152" t="str">
            <v/>
          </cell>
          <cell r="AD152" t="str">
            <v/>
          </cell>
          <cell r="AE152" t="str">
            <v/>
          </cell>
          <cell r="AF152" t="str">
            <v/>
          </cell>
          <cell r="AG152" t="str">
            <v>O2C</v>
          </cell>
          <cell r="AH152" t="str">
            <v>Angie Paxton</v>
          </cell>
        </row>
        <row r="153">
          <cell r="A153" t="str">
            <v>868c01gmq</v>
          </cell>
          <cell r="B153" t="str">
            <v>O2C Billing: Work with Billing Documents</v>
          </cell>
          <cell r="C153" t="str">
            <v>OUTLINES</v>
          </cell>
          <cell r="D153" t="str">
            <v>URGENT</v>
          </cell>
          <cell r="E153" t="str">
            <v/>
          </cell>
          <cell r="F153">
            <v>45863</v>
          </cell>
          <cell r="G153">
            <v>45799</v>
          </cell>
          <cell r="H153">
            <v>45672.586805555555</v>
          </cell>
          <cell r="I153">
            <v>45799.742361111115</v>
          </cell>
          <cell r="J153" t="str">
            <v/>
          </cell>
          <cell r="K153" t="str">
            <v/>
          </cell>
          <cell r="L153" t="str">
            <v>868a2v8b0
868a2v6bc</v>
          </cell>
          <cell r="M153" t="str">
            <v>wbt, o2c</v>
          </cell>
          <cell r="N153" t="str">
            <v>Sprint 6 (5/19 - 6/13)</v>
          </cell>
          <cell r="O153" t="str">
            <v/>
          </cell>
          <cell r="P153" t="str">
            <v/>
          </cell>
          <cell r="Q153" t="str">
            <v/>
          </cell>
          <cell r="R153" t="str">
            <v/>
          </cell>
          <cell r="S153" t="str">
            <v/>
          </cell>
          <cell r="T153">
            <v>0</v>
          </cell>
          <cell r="U153" t="str">
            <v>Ready for OL Draft</v>
          </cell>
          <cell r="V153" t="str">
            <v/>
          </cell>
          <cell r="W153" t="str">
            <v/>
          </cell>
          <cell r="X153" t="str">
            <v>ITC3</v>
          </cell>
          <cell r="Y153" t="str">
            <v>Billing</v>
          </cell>
          <cell r="Z153" t="str">
            <v>Issue Output Manage Billing Documents</v>
          </cell>
          <cell r="AA153" t="str">
            <v/>
          </cell>
          <cell r="AB153" t="str">
            <v>WBT</v>
          </cell>
          <cell r="AC153" t="str">
            <v>Due</v>
          </cell>
          <cell r="AD153" t="str">
            <v/>
          </cell>
          <cell r="AE153" t="str">
            <v/>
          </cell>
          <cell r="AF153" t="str">
            <v/>
          </cell>
          <cell r="AG153" t="str">
            <v>O2C</v>
          </cell>
          <cell r="AH153" t="str">
            <v>Angie Paxton</v>
          </cell>
        </row>
        <row r="154">
          <cell r="A154" t="str">
            <v>868c01j8v</v>
          </cell>
          <cell r="B154" t="str">
            <v>O2C Billing: Confirm Billing Eligibility</v>
          </cell>
          <cell r="C154" t="str">
            <v>PREDEVELOPMENT</v>
          </cell>
          <cell r="D154" t="str">
            <v>URGENT</v>
          </cell>
          <cell r="E154" t="str">
            <v/>
          </cell>
          <cell r="F154" t="str">
            <v/>
          </cell>
          <cell r="G154" t="str">
            <v/>
          </cell>
          <cell r="H154">
            <v>45672.588194444441</v>
          </cell>
          <cell r="I154">
            <v>45804.487500000003</v>
          </cell>
          <cell r="J154" t="str">
            <v/>
          </cell>
          <cell r="K154" t="str">
            <v/>
          </cell>
          <cell r="L154" t="str">
            <v>868a2vajt
868a2v6t9
868a2v9pu
868a2vbwy</v>
          </cell>
          <cell r="M154" t="str">
            <v>wbt, o2c</v>
          </cell>
          <cell r="N154" t="str">
            <v>Sprint 5 (5/12 - 6/6)</v>
          </cell>
          <cell r="O154" t="str">
            <v/>
          </cell>
          <cell r="P154" t="str">
            <v/>
          </cell>
          <cell r="Q154" t="str">
            <v/>
          </cell>
          <cell r="R154" t="str">
            <v/>
          </cell>
          <cell r="S154" t="str">
            <v/>
          </cell>
          <cell r="T154">
            <v>0</v>
          </cell>
          <cell r="U154" t="str">
            <v/>
          </cell>
          <cell r="V154" t="str">
            <v/>
          </cell>
          <cell r="W154" t="str">
            <v/>
          </cell>
          <cell r="X154" t="str">
            <v>ITC3</v>
          </cell>
          <cell r="Y154" t="str">
            <v>Billing</v>
          </cell>
          <cell r="Z154" t="str">
            <v>Confirm Billing Eligibility</v>
          </cell>
          <cell r="AA154" t="str">
            <v/>
          </cell>
          <cell r="AB154" t="str">
            <v>WBT</v>
          </cell>
          <cell r="AC154" t="str">
            <v/>
          </cell>
          <cell r="AD154" t="str">
            <v/>
          </cell>
          <cell r="AE154" t="str">
            <v/>
          </cell>
          <cell r="AF154" t="str">
            <v/>
          </cell>
          <cell r="AG154" t="str">
            <v>O2C</v>
          </cell>
          <cell r="AH154" t="str">
            <v>Angie Paxton</v>
          </cell>
        </row>
        <row r="155">
          <cell r="A155" t="str">
            <v>868c01k8d</v>
          </cell>
          <cell r="B155" t="str">
            <v>O2C Billing: Perform Fixed-Price Billing</v>
          </cell>
          <cell r="C155" t="str">
            <v>OUTLINES</v>
          </cell>
          <cell r="D155" t="str">
            <v>URGENT</v>
          </cell>
          <cell r="E155" t="str">
            <v/>
          </cell>
          <cell r="F155">
            <v>45863</v>
          </cell>
          <cell r="G155">
            <v>45798</v>
          </cell>
          <cell r="H155">
            <v>45672.588888888888</v>
          </cell>
          <cell r="I155">
            <v>45804.397916666669</v>
          </cell>
          <cell r="J155" t="str">
            <v/>
          </cell>
          <cell r="K155" t="str">
            <v/>
          </cell>
          <cell r="L155" t="str">
            <v>868a2v7uf
868a2v65n
868a2vav3
868a2v7m5
868a2v8qa
868a2vbzd
868a2v817
868drd9gv
868drhqc0</v>
          </cell>
          <cell r="M155" t="str">
            <v>o2c, wbt</v>
          </cell>
          <cell r="N155" t="str">
            <v>Sprint 5 (5/12 - 6/6)</v>
          </cell>
          <cell r="O155">
            <v>45796</v>
          </cell>
          <cell r="P155" t="str">
            <v/>
          </cell>
          <cell r="Q155" t="str">
            <v/>
          </cell>
          <cell r="R155" t="str">
            <v/>
          </cell>
          <cell r="S155" t="str">
            <v/>
          </cell>
          <cell r="T155">
            <v>0</v>
          </cell>
          <cell r="U155" t="str">
            <v>Ready for OL Draft</v>
          </cell>
          <cell r="V155" t="str">
            <v/>
          </cell>
          <cell r="W155" t="str">
            <v/>
          </cell>
          <cell r="X155" t="str">
            <v>ITC3</v>
          </cell>
          <cell r="Y155" t="str">
            <v>Billing</v>
          </cell>
          <cell r="Z155" t="str">
            <v>Perform Fixed-Cost Billing</v>
          </cell>
          <cell r="AA155" t="str">
            <v/>
          </cell>
          <cell r="AB155" t="str">
            <v>WBT</v>
          </cell>
          <cell r="AC155" t="str">
            <v/>
          </cell>
          <cell r="AD155" t="str">
            <v/>
          </cell>
          <cell r="AE155" t="str">
            <v/>
          </cell>
          <cell r="AF155" t="str">
            <v/>
          </cell>
          <cell r="AG155" t="str">
            <v>O2C</v>
          </cell>
          <cell r="AH155" t="str">
            <v>Angie Paxton</v>
          </cell>
        </row>
        <row r="156">
          <cell r="A156" t="str">
            <v>868c01kzg</v>
          </cell>
          <cell r="B156" t="str">
            <v>O2C Billing: Perform Billing with Financing</v>
          </cell>
          <cell r="C156" t="str">
            <v>PREDEVELOPMENT</v>
          </cell>
          <cell r="D156" t="str">
            <v>URGENT</v>
          </cell>
          <cell r="E156" t="str">
            <v/>
          </cell>
          <cell r="F156">
            <v>45863</v>
          </cell>
          <cell r="G156" t="str">
            <v/>
          </cell>
          <cell r="H156">
            <v>45672.588888888888</v>
          </cell>
          <cell r="I156">
            <v>45790.568055555559</v>
          </cell>
          <cell r="J156" t="str">
            <v/>
          </cell>
          <cell r="K156" t="str">
            <v/>
          </cell>
          <cell r="L156" t="str">
            <v>868a2v9vq
868a2v76f
868a2v9bp</v>
          </cell>
          <cell r="M156" t="str">
            <v>o2c, wbt</v>
          </cell>
          <cell r="N156" t="str">
            <v>Sprint 6 (5/19 - 6/13)</v>
          </cell>
          <cell r="O156" t="str">
            <v/>
          </cell>
          <cell r="P156" t="str">
            <v/>
          </cell>
          <cell r="Q156" t="str">
            <v/>
          </cell>
          <cell r="R156" t="str">
            <v/>
          </cell>
          <cell r="S156" t="str">
            <v/>
          </cell>
          <cell r="T156">
            <v>0</v>
          </cell>
          <cell r="U156" t="str">
            <v/>
          </cell>
          <cell r="V156" t="str">
            <v/>
          </cell>
          <cell r="W156" t="str">
            <v/>
          </cell>
          <cell r="X156" t="str">
            <v>ITC3</v>
          </cell>
          <cell r="Y156" t="str">
            <v>Billing with Financing</v>
          </cell>
          <cell r="Z156" t="str">
            <v>Perform Cost-Based Billing</v>
          </cell>
          <cell r="AA156" t="str">
            <v/>
          </cell>
          <cell r="AB156" t="str">
            <v>WBT</v>
          </cell>
          <cell r="AC156" t="str">
            <v/>
          </cell>
          <cell r="AD156" t="str">
            <v/>
          </cell>
          <cell r="AE156" t="str">
            <v/>
          </cell>
          <cell r="AF156" t="str">
            <v/>
          </cell>
          <cell r="AG156" t="str">
            <v>O2C</v>
          </cell>
          <cell r="AH156" t="str">
            <v>Angie Paxton</v>
          </cell>
        </row>
        <row r="157">
          <cell r="A157" t="str">
            <v>868c01nga</v>
          </cell>
          <cell r="B157" t="str">
            <v>O2C Billing: Perform BPMI Billing</v>
          </cell>
          <cell r="C157" t="str">
            <v>PREDEVELOPMENT</v>
          </cell>
          <cell r="D157" t="str">
            <v>HIGH</v>
          </cell>
          <cell r="E157" t="str">
            <v/>
          </cell>
          <cell r="F157">
            <v>45863</v>
          </cell>
          <cell r="G157" t="str">
            <v/>
          </cell>
          <cell r="H157">
            <v>45672.590277777781</v>
          </cell>
          <cell r="I157">
            <v>45790.568055555559</v>
          </cell>
          <cell r="J157" t="str">
            <v/>
          </cell>
          <cell r="K157" t="str">
            <v/>
          </cell>
          <cell r="L157" t="str">
            <v>868a2v6rm
868drhzkh</v>
          </cell>
          <cell r="M157" t="str">
            <v>o2c, wbt</v>
          </cell>
          <cell r="N157" t="str">
            <v>Sprint 5 (5/12 - 6/6)</v>
          </cell>
          <cell r="O157" t="str">
            <v/>
          </cell>
          <cell r="P157" t="str">
            <v/>
          </cell>
          <cell r="Q157" t="str">
            <v/>
          </cell>
          <cell r="R157" t="str">
            <v/>
          </cell>
          <cell r="S157" t="str">
            <v/>
          </cell>
          <cell r="T157">
            <v>0</v>
          </cell>
          <cell r="U157" t="str">
            <v/>
          </cell>
          <cell r="V157" t="str">
            <v/>
          </cell>
          <cell r="W157" t="str">
            <v/>
          </cell>
          <cell r="X157" t="str">
            <v>ITC3</v>
          </cell>
          <cell r="Y157" t="str">
            <v>Billing</v>
          </cell>
          <cell r="Z157" t="str">
            <v>Perform Fixed-Cost Billing</v>
          </cell>
          <cell r="AA157" t="str">
            <v/>
          </cell>
          <cell r="AB157" t="str">
            <v>WBT</v>
          </cell>
          <cell r="AC157" t="str">
            <v/>
          </cell>
          <cell r="AD157" t="str">
            <v/>
          </cell>
          <cell r="AE157" t="str">
            <v/>
          </cell>
          <cell r="AF157" t="str">
            <v/>
          </cell>
          <cell r="AG157" t="str">
            <v>O2C</v>
          </cell>
          <cell r="AH157" t="str">
            <v>Angie Paxton</v>
          </cell>
        </row>
        <row r="158">
          <cell r="A158" t="str">
            <v>868c01p1c</v>
          </cell>
          <cell r="B158" t="str">
            <v>O2C Billing: Post Invoice</v>
          </cell>
          <cell r="C158" t="str">
            <v>PREDEVELOPMENT</v>
          </cell>
          <cell r="D158" t="str">
            <v>URGENT</v>
          </cell>
          <cell r="E158" t="str">
            <v/>
          </cell>
          <cell r="F158">
            <v>45863</v>
          </cell>
          <cell r="G158" t="str">
            <v/>
          </cell>
          <cell r="H158">
            <v>45672.590277777781</v>
          </cell>
          <cell r="I158">
            <v>45761.775000000001</v>
          </cell>
          <cell r="J158" t="str">
            <v/>
          </cell>
          <cell r="K158" t="str">
            <v/>
          </cell>
          <cell r="L158" t="str">
            <v>868a2v8hv
868a2vaku
868a2vajb
868a2v9up</v>
          </cell>
          <cell r="M158" t="str">
            <v>qrg, o2c</v>
          </cell>
          <cell r="N158" t="str">
            <v>Sprint 5 (5/12 - 6/6)</v>
          </cell>
          <cell r="O158" t="str">
            <v/>
          </cell>
          <cell r="P158" t="str">
            <v/>
          </cell>
          <cell r="Q158" t="str">
            <v/>
          </cell>
          <cell r="R158" t="str">
            <v/>
          </cell>
          <cell r="S158" t="str">
            <v/>
          </cell>
          <cell r="T158">
            <v>0</v>
          </cell>
          <cell r="U158" t="str">
            <v/>
          </cell>
          <cell r="V158" t="str">
            <v/>
          </cell>
          <cell r="W158" t="str">
            <v/>
          </cell>
          <cell r="X158" t="str">
            <v>ITC3</v>
          </cell>
          <cell r="Y158" t="str">
            <v>Billing</v>
          </cell>
          <cell r="Z158" t="str">
            <v>Post Invoice</v>
          </cell>
          <cell r="AA158" t="str">
            <v/>
          </cell>
          <cell r="AB158" t="str">
            <v>ILT</v>
          </cell>
          <cell r="AC158" t="str">
            <v/>
          </cell>
          <cell r="AD158" t="str">
            <v/>
          </cell>
          <cell r="AE158" t="str">
            <v/>
          </cell>
          <cell r="AF158" t="str">
            <v/>
          </cell>
          <cell r="AG158" t="str">
            <v>O2C</v>
          </cell>
          <cell r="AH158" t="str">
            <v>Angie Paxton</v>
          </cell>
        </row>
        <row r="159">
          <cell r="A159" t="str">
            <v>868c01rhv</v>
          </cell>
          <cell r="B159" t="str">
            <v>O2C Billing: Perform Cost-Based Billing</v>
          </cell>
          <cell r="C159" t="str">
            <v>OUTLINES</v>
          </cell>
          <cell r="D159" t="str">
            <v>URGENT</v>
          </cell>
          <cell r="E159" t="str">
            <v xml:space="preserve">QA updates complete based on Angie &amp; Brice's feedback. Ready for SME review.  @Angie Paxton  </v>
          </cell>
          <cell r="F159">
            <v>45808</v>
          </cell>
          <cell r="G159">
            <v>45796</v>
          </cell>
          <cell r="H159">
            <v>45672.591666666667</v>
          </cell>
          <cell r="I159">
            <v>45799.651388888888</v>
          </cell>
          <cell r="J159" t="str">
            <v/>
          </cell>
          <cell r="K159" t="str">
            <v/>
          </cell>
          <cell r="L159" t="str">
            <v>868a2vbuh
868a2vadv
868a2v94z
868a2v7vz
868a2v8rh
868a2v6u1</v>
          </cell>
          <cell r="M159" t="str">
            <v>o2c, wbt</v>
          </cell>
          <cell r="N159" t="str">
            <v>Sprint 5 (5/12 - 6/6)</v>
          </cell>
          <cell r="O159">
            <v>45796</v>
          </cell>
          <cell r="P159" t="str">
            <v/>
          </cell>
          <cell r="Q159" t="str">
            <v/>
          </cell>
          <cell r="R159" t="str">
            <v/>
          </cell>
          <cell r="S159">
            <v>45798</v>
          </cell>
          <cell r="T159">
            <v>0</v>
          </cell>
          <cell r="U159" t="str">
            <v>Beta Revision (ISG)</v>
          </cell>
          <cell r="V159" t="str">
            <v/>
          </cell>
          <cell r="W159" t="str">
            <v/>
          </cell>
          <cell r="X159" t="str">
            <v>ITC3B</v>
          </cell>
          <cell r="Y159" t="str">
            <v>Billing</v>
          </cell>
          <cell r="Z159" t="str">
            <v>Perform Cost-Based Billing</v>
          </cell>
          <cell r="AA159" t="str">
            <v/>
          </cell>
          <cell r="AB159" t="str">
            <v>WBT</v>
          </cell>
          <cell r="AC159" t="str">
            <v/>
          </cell>
          <cell r="AD159" t="str">
            <v/>
          </cell>
          <cell r="AE159" t="str">
            <v/>
          </cell>
          <cell r="AF159" t="str">
            <v/>
          </cell>
          <cell r="AG159" t="str">
            <v>O2C</v>
          </cell>
          <cell r="AH159" t="str">
            <v>Angie Paxton</v>
          </cell>
        </row>
        <row r="160">
          <cell r="A160" t="str">
            <v>868c01t4m</v>
          </cell>
          <cell r="B160" t="str">
            <v>O2C Billing: Perform Time &amp; Material Billing</v>
          </cell>
          <cell r="C160" t="str">
            <v>PREDEVELOPMENT</v>
          </cell>
          <cell r="D160" t="str">
            <v>HIGH</v>
          </cell>
          <cell r="E160" t="str">
            <v/>
          </cell>
          <cell r="F160">
            <v>45863</v>
          </cell>
          <cell r="G160" t="str">
            <v/>
          </cell>
          <cell r="H160">
            <v>45672.591666666667</v>
          </cell>
          <cell r="I160">
            <v>45790.567361111112</v>
          </cell>
          <cell r="J160" t="str">
            <v/>
          </cell>
          <cell r="K160" t="str">
            <v/>
          </cell>
          <cell r="L160" t="str">
            <v>868a2v92g
868a2v6dd
868a2v8mw
868a2v5t2
868a2v9tv
868drhtzz</v>
          </cell>
          <cell r="M160" t="str">
            <v>o2c, wbt</v>
          </cell>
          <cell r="N160" t="str">
            <v>Sprint 5 (5/12 - 6/6)</v>
          </cell>
          <cell r="O160" t="str">
            <v/>
          </cell>
          <cell r="P160" t="str">
            <v/>
          </cell>
          <cell r="Q160" t="str">
            <v/>
          </cell>
          <cell r="R160" t="str">
            <v/>
          </cell>
          <cell r="S160" t="str">
            <v/>
          </cell>
          <cell r="T160">
            <v>0</v>
          </cell>
          <cell r="U160" t="str">
            <v/>
          </cell>
          <cell r="V160" t="str">
            <v/>
          </cell>
          <cell r="W160" t="str">
            <v/>
          </cell>
          <cell r="X160" t="str">
            <v>ITC3B</v>
          </cell>
          <cell r="Y160" t="str">
            <v>Billing</v>
          </cell>
          <cell r="Z160" t="str">
            <v>Perform Cost-Based Billing</v>
          </cell>
          <cell r="AA160" t="str">
            <v/>
          </cell>
          <cell r="AB160" t="str">
            <v>WBT</v>
          </cell>
          <cell r="AC160" t="str">
            <v/>
          </cell>
          <cell r="AD160" t="str">
            <v/>
          </cell>
          <cell r="AE160" t="str">
            <v/>
          </cell>
          <cell r="AF160" t="str">
            <v/>
          </cell>
          <cell r="AG160" t="str">
            <v>O2C</v>
          </cell>
          <cell r="AH160" t="str">
            <v>Angie Paxton</v>
          </cell>
        </row>
        <row r="161">
          <cell r="A161" t="str">
            <v>868c02ej2</v>
          </cell>
          <cell r="B161" t="str">
            <v>A2R Lease Lifecycle Management: Create Catch Up Journal Entry - Manual</v>
          </cell>
          <cell r="C161" t="str">
            <v>PAUSED</v>
          </cell>
          <cell r="D161" t="str">
            <v>NORMAL</v>
          </cell>
          <cell r="E161" t="str">
            <v xml:space="preserve">Per Miranda and Trish-4/14/25: This was originally set for ITC1. Due to system delays, defects and lack of readiness, these are now set to ITC3B.  </v>
          </cell>
          <cell r="F161">
            <v>45723</v>
          </cell>
          <cell r="G161">
            <v>45671</v>
          </cell>
          <cell r="H161">
            <v>45672.603472222225</v>
          </cell>
          <cell r="I161">
            <v>45768.527083333334</v>
          </cell>
          <cell r="J161" t="str">
            <v/>
          </cell>
          <cell r="K161" t="str">
            <v/>
          </cell>
          <cell r="L161" t="str">
            <v>868axyb8k
868a2uwey
868axycd4</v>
          </cell>
          <cell r="M161" t="str">
            <v>wbt, a2r</v>
          </cell>
          <cell r="N161" t="str">
            <v/>
          </cell>
          <cell r="O161" t="str">
            <v/>
          </cell>
          <cell r="P161" t="str">
            <v/>
          </cell>
          <cell r="Q161" t="b">
            <v>1</v>
          </cell>
          <cell r="R161" t="str">
            <v/>
          </cell>
          <cell r="S161" t="str">
            <v/>
          </cell>
          <cell r="T161">
            <v>0</v>
          </cell>
          <cell r="U161" t="str">
            <v xml:space="preserve">Paused </v>
          </cell>
          <cell r="V161" t="str">
            <v/>
          </cell>
          <cell r="W161" t="str">
            <v/>
          </cell>
          <cell r="X161" t="str">
            <v>ITC3B</v>
          </cell>
          <cell r="Y161" t="str">
            <v>Lease Lifecycle Management</v>
          </cell>
          <cell r="Z161" t="str">
            <v>Real Estate Lease Lifecycle</v>
          </cell>
          <cell r="AA161" t="str">
            <v/>
          </cell>
          <cell r="AB161" t="str">
            <v>WBT</v>
          </cell>
          <cell r="AC161" t="str">
            <v>Overdue</v>
          </cell>
          <cell r="AD161" t="str">
            <v/>
          </cell>
          <cell r="AE161">
            <v>45765</v>
          </cell>
          <cell r="AF161" t="str">
            <v/>
          </cell>
          <cell r="AG161" t="str">
            <v>A2R</v>
          </cell>
          <cell r="AH161" t="str">
            <v>Trish Cortez, Steve Hile</v>
          </cell>
        </row>
        <row r="162">
          <cell r="A162" t="str">
            <v>868c02kbb</v>
          </cell>
          <cell r="B162" t="str">
            <v>A2R Lease Lifecycle Management: Run Integration Job for Payment Inbound File to LMBuildings</v>
          </cell>
          <cell r="C162" t="str">
            <v>COMPLETED</v>
          </cell>
          <cell r="D162" t="str">
            <v>URGENT</v>
          </cell>
          <cell r="E162" t="str">
            <v xml:space="preserve">@Steve Hile , this course was completed in ITC1.   </v>
          </cell>
          <cell r="F162">
            <v>45688</v>
          </cell>
          <cell r="G162">
            <v>45680</v>
          </cell>
          <cell r="H162">
            <v>45672.606249999997</v>
          </cell>
          <cell r="I162">
            <v>45778.614583333328</v>
          </cell>
          <cell r="J162" t="str">
            <v/>
          </cell>
          <cell r="K162">
            <v>45728.678472222222</v>
          </cell>
          <cell r="L162" t="str">
            <v>868a2uwdz</v>
          </cell>
          <cell r="M162" t="str">
            <v>a2r, wbt</v>
          </cell>
          <cell r="N162" t="str">
            <v/>
          </cell>
          <cell r="O162" t="str">
            <v/>
          </cell>
          <cell r="P162">
            <v>45695</v>
          </cell>
          <cell r="Q162" t="str">
            <v/>
          </cell>
          <cell r="R162" t="str">
            <v/>
          </cell>
          <cell r="S162">
            <v>45688</v>
          </cell>
          <cell r="T162">
            <v>1</v>
          </cell>
          <cell r="U162" t="str">
            <v>Sign off Received</v>
          </cell>
          <cell r="V162">
            <v>45700</v>
          </cell>
          <cell r="W162" t="str">
            <v/>
          </cell>
          <cell r="X162" t="str">
            <v>ITC1</v>
          </cell>
          <cell r="Y162" t="str">
            <v>Lease Lifecycle Management</v>
          </cell>
          <cell r="Z162" t="str">
            <v>Real Estate Lease Lifecycle</v>
          </cell>
          <cell r="AA162" t="b">
            <v>1</v>
          </cell>
          <cell r="AB162" t="str">
            <v>WBT</v>
          </cell>
          <cell r="AC162" t="str">
            <v>Overdue</v>
          </cell>
          <cell r="AD162" t="str">
            <v/>
          </cell>
          <cell r="AE162">
            <v>45757</v>
          </cell>
          <cell r="AF162">
            <v>45715</v>
          </cell>
          <cell r="AG162" t="str">
            <v>A2R</v>
          </cell>
          <cell r="AH162" t="str">
            <v>Trish Cortez, Steve Hile</v>
          </cell>
        </row>
        <row r="163">
          <cell r="A163" t="str">
            <v>868c02mmv</v>
          </cell>
          <cell r="B163" t="str">
            <v>A2R Lease Lifecycle Management: View Monthly Journal Entries</v>
          </cell>
          <cell r="C163" t="str">
            <v>COMPLETED</v>
          </cell>
          <cell r="D163" t="str">
            <v>URGENT</v>
          </cell>
          <cell r="E163" t="str">
            <v xml:space="preserve">@Steve Hile , this course was completed in ITC1  </v>
          </cell>
          <cell r="F163">
            <v>45688</v>
          </cell>
          <cell r="G163">
            <v>45680</v>
          </cell>
          <cell r="H163">
            <v>45672.606944444444</v>
          </cell>
          <cell r="I163">
            <v>45778.614583333328</v>
          </cell>
          <cell r="J163" t="str">
            <v/>
          </cell>
          <cell r="K163">
            <v>45728.542361111111</v>
          </cell>
          <cell r="L163" t="str">
            <v>868a2uwe8</v>
          </cell>
          <cell r="M163" t="str">
            <v>wbt, a2r</v>
          </cell>
          <cell r="N163" t="str">
            <v/>
          </cell>
          <cell r="O163" t="str">
            <v/>
          </cell>
          <cell r="P163" t="str">
            <v/>
          </cell>
          <cell r="Q163" t="str">
            <v/>
          </cell>
          <cell r="R163" t="str">
            <v/>
          </cell>
          <cell r="S163">
            <v>45688</v>
          </cell>
          <cell r="T163">
            <v>1</v>
          </cell>
          <cell r="U163" t="str">
            <v>Sign off Received</v>
          </cell>
          <cell r="V163">
            <v>45695</v>
          </cell>
          <cell r="W163" t="str">
            <v/>
          </cell>
          <cell r="X163" t="str">
            <v>ITC1</v>
          </cell>
          <cell r="Y163" t="str">
            <v>Lease Lifecycle Management</v>
          </cell>
          <cell r="Z163" t="str">
            <v>Equipment OR Lease Lifecycle--process is common to both</v>
          </cell>
          <cell r="AA163" t="b">
            <v>1</v>
          </cell>
          <cell r="AB163" t="str">
            <v>WBT</v>
          </cell>
          <cell r="AC163" t="str">
            <v>Overdue</v>
          </cell>
          <cell r="AD163" t="str">
            <v/>
          </cell>
          <cell r="AE163">
            <v>45757</v>
          </cell>
          <cell r="AF163">
            <v>45715</v>
          </cell>
          <cell r="AG163" t="str">
            <v>A2R</v>
          </cell>
          <cell r="AH163" t="str">
            <v>Trish Cortez, Steve Hile</v>
          </cell>
        </row>
        <row r="164">
          <cell r="A164" t="str">
            <v>868c033tx</v>
          </cell>
          <cell r="B164" t="str">
            <v>A2R Asset Accounting: Capitalizing Assets</v>
          </cell>
          <cell r="C164" t="str">
            <v>COMPLETED</v>
          </cell>
          <cell r="D164" t="str">
            <v>URGENT</v>
          </cell>
          <cell r="E164" t="str">
            <v xml:space="preserve">Change impacts slide populated and approved by Miranda Padilla.  </v>
          </cell>
          <cell r="F164">
            <v>45758</v>
          </cell>
          <cell r="G164">
            <v>45707</v>
          </cell>
          <cell r="H164">
            <v>45672.613888888889</v>
          </cell>
          <cell r="I164">
            <v>45761.536111111112</v>
          </cell>
          <cell r="J164" t="str">
            <v/>
          </cell>
          <cell r="K164">
            <v>45750.664583333331</v>
          </cell>
          <cell r="L164" t="str">
            <v>868a2va09
868a2v8xc
868a2v9ua
868a2v8ej
868a2v784</v>
          </cell>
          <cell r="M164" t="str">
            <v>a2r, wbt</v>
          </cell>
          <cell r="N164" t="str">
            <v/>
          </cell>
          <cell r="O164">
            <v>45744</v>
          </cell>
          <cell r="P164" t="str">
            <v/>
          </cell>
          <cell r="Q164" t="str">
            <v/>
          </cell>
          <cell r="R164" t="str">
            <v/>
          </cell>
          <cell r="S164" t="str">
            <v/>
          </cell>
          <cell r="T164">
            <v>0.875</v>
          </cell>
          <cell r="U164" t="str">
            <v>Sign off Received</v>
          </cell>
          <cell r="V164" t="str">
            <v/>
          </cell>
          <cell r="W164" t="str">
            <v/>
          </cell>
          <cell r="X164" t="str">
            <v>ITC2</v>
          </cell>
          <cell r="Y164" t="str">
            <v>Asset Accounting</v>
          </cell>
          <cell r="Z164" t="str">
            <v>Commissioning Assets</v>
          </cell>
          <cell r="AA164" t="b">
            <v>1</v>
          </cell>
          <cell r="AB164" t="str">
            <v>WBT</v>
          </cell>
          <cell r="AC164" t="str">
            <v>Overdue</v>
          </cell>
          <cell r="AD164" t="str">
            <v>Fixed Asset Super User (mastery): https://app.clickup.com/t/868cjd0be)
Fixed Asset Manager: https://app.clickup.com/t/868cjd09q)
Fixed Asset Team Lead: https://app.clickup.com/t/868cjd0hq)
Fixed Asset Analyst (will have all lease specialist as well): https://app.clickup.com/t/868cjczng)</v>
          </cell>
          <cell r="AE164">
            <v>45757</v>
          </cell>
          <cell r="AF164">
            <v>45750</v>
          </cell>
          <cell r="AG164" t="str">
            <v>A2R</v>
          </cell>
          <cell r="AH164" t="str">
            <v>Trish Cortez, Steve Hile</v>
          </cell>
        </row>
        <row r="165">
          <cell r="A165" t="str">
            <v>868c03882</v>
          </cell>
          <cell r="B165" t="str">
            <v>A2R Asset Accounting: Depreciation Adjustments</v>
          </cell>
          <cell r="C165" t="str">
            <v>COMPLETED</v>
          </cell>
          <cell r="D165" t="str">
            <v>URGENT</v>
          </cell>
          <cell r="E165" t="str">
            <v xml:space="preserve">Course approved by Miranda Padilla. Still waiting for change impacts slide content from Phil Cook (OCM).  </v>
          </cell>
          <cell r="F165">
            <v>45759</v>
          </cell>
          <cell r="G165">
            <v>45710</v>
          </cell>
          <cell r="H165">
            <v>45672.615972222222</v>
          </cell>
          <cell r="I165">
            <v>45761.539583333331</v>
          </cell>
          <cell r="J165" t="str">
            <v/>
          </cell>
          <cell r="K165">
            <v>45755.452777777777</v>
          </cell>
          <cell r="L165" t="str">
            <v>868a2v82z
868a2v606
868a2v83h
868a2v6r6</v>
          </cell>
          <cell r="M165" t="str">
            <v>a2r, wbt</v>
          </cell>
          <cell r="N165" t="str">
            <v/>
          </cell>
          <cell r="O165">
            <v>45748</v>
          </cell>
          <cell r="P165" t="str">
            <v/>
          </cell>
          <cell r="Q165" t="str">
            <v/>
          </cell>
          <cell r="R165" t="str">
            <v/>
          </cell>
          <cell r="S165" t="str">
            <v/>
          </cell>
          <cell r="T165">
            <v>0.5714285714285714</v>
          </cell>
          <cell r="U165" t="str">
            <v>Sign off Received</v>
          </cell>
          <cell r="V165" t="str">
            <v/>
          </cell>
          <cell r="W165" t="str">
            <v/>
          </cell>
          <cell r="X165" t="str">
            <v>ITC2</v>
          </cell>
          <cell r="Y165" t="str">
            <v>Asset Accounting</v>
          </cell>
          <cell r="Z165" t="str">
            <v>Disposition, Decommission, and Miscellaneous Transactions</v>
          </cell>
          <cell r="AA165" t="b">
            <v>1</v>
          </cell>
          <cell r="AB165" t="str">
            <v>WBT</v>
          </cell>
          <cell r="AC165" t="str">
            <v>Overdue</v>
          </cell>
          <cell r="AD165" t="str">
            <v>Lease Specialist (within Asset Accounting area) (Asset Analyst may be performing these functions): https://app.clickup.com/t/868cjde0m)
Fixed Asset Super User (mastery): https://app.clickup.com/t/868cjd0be)
Fixed Asset Manager: https://app.clickup.com/t/868cjd09q)
Fixed Asset Team Lead: https://app.clickup.com/t/868cjd0hq)
Fixed Asset Analyst (will have all lease specialist as well): https://app.clickup.com/t/868cjczng)</v>
          </cell>
          <cell r="AE165">
            <v>45757</v>
          </cell>
          <cell r="AF165">
            <v>45755</v>
          </cell>
          <cell r="AG165" t="str">
            <v>A2R</v>
          </cell>
          <cell r="AH165" t="str">
            <v>Trish Cortez, Steve Hile</v>
          </cell>
        </row>
        <row r="166">
          <cell r="A166" t="str">
            <v>868c03qur</v>
          </cell>
          <cell r="B166" t="str">
            <v>A2R Asset Accounting: Intra-Company Asset Transfer</v>
          </cell>
          <cell r="C166" t="str">
            <v>COMPLETED</v>
          </cell>
          <cell r="D166" t="str">
            <v>URGENT</v>
          </cell>
          <cell r="E166" t="str">
            <v xml:space="preserve">Received final approval from Miranda. Still need the change impact slide content from OCM (Phil Cook)  </v>
          </cell>
          <cell r="F166">
            <v>45759</v>
          </cell>
          <cell r="G166">
            <v>45714</v>
          </cell>
          <cell r="H166">
            <v>45672.623611111107</v>
          </cell>
          <cell r="I166">
            <v>45761.540277777778</v>
          </cell>
          <cell r="J166" t="str">
            <v/>
          </cell>
          <cell r="K166">
            <v>45750.745138888888</v>
          </cell>
          <cell r="L166" t="str">
            <v>868a2vanu
868cmd801
868a2v6dm</v>
          </cell>
          <cell r="M166" t="str">
            <v>a2r, wbt</v>
          </cell>
          <cell r="N166" t="str">
            <v/>
          </cell>
          <cell r="O166">
            <v>45748</v>
          </cell>
          <cell r="P166">
            <v>45749</v>
          </cell>
          <cell r="Q166" t="str">
            <v/>
          </cell>
          <cell r="R166" t="str">
            <v/>
          </cell>
          <cell r="S166" t="str">
            <v/>
          </cell>
          <cell r="T166">
            <v>0.5</v>
          </cell>
          <cell r="U166" t="str">
            <v>Sign off Received</v>
          </cell>
          <cell r="V166" t="str">
            <v/>
          </cell>
          <cell r="W166" t="str">
            <v/>
          </cell>
          <cell r="X166" t="str">
            <v>ITC2</v>
          </cell>
          <cell r="Y166" t="str">
            <v>Asset Accounting</v>
          </cell>
          <cell r="Z166" t="str">
            <v>Disposition, Decommission, and Miscellaneous Transactions</v>
          </cell>
          <cell r="AA166" t="b">
            <v>1</v>
          </cell>
          <cell r="AB166" t="str">
            <v>WBT</v>
          </cell>
          <cell r="AC166" t="str">
            <v>Overdue</v>
          </cell>
          <cell r="AD166" t="str">
            <v>Fixed Asset Manager: https://app.clickup.com/t/868cjd09q)
Fixed Asset Analyst (will have all lease specialist as well): https://app.clickup.com/t/868cjczng)
Fixed Asset Super User (mastery): https://app.clickup.com/t/868cjd0be)
Fixed Asset Team Lead: https://app.clickup.com/t/868cjd0hq)</v>
          </cell>
          <cell r="AE166">
            <v>45757</v>
          </cell>
          <cell r="AF166">
            <v>45750</v>
          </cell>
          <cell r="AG166" t="str">
            <v>A2R</v>
          </cell>
          <cell r="AH166" t="str">
            <v>Trish Cortez, Steve Hile</v>
          </cell>
        </row>
        <row r="167">
          <cell r="A167" t="str">
            <v>868c03rxt</v>
          </cell>
          <cell r="B167" t="str">
            <v>A2R Asset Accounting: Asset Sales</v>
          </cell>
          <cell r="C167" t="str">
            <v>COMPLETED</v>
          </cell>
          <cell r="D167" t="str">
            <v>URGENT</v>
          </cell>
          <cell r="E167" t="str">
            <v xml:space="preserve">This course is approved by Miranda Padilla. Still needs OCM change impact slide content from Phil Cook.  </v>
          </cell>
          <cell r="F167">
            <v>45761</v>
          </cell>
          <cell r="G167">
            <v>45714</v>
          </cell>
          <cell r="H167">
            <v>45672.624305555553</v>
          </cell>
          <cell r="I167">
            <v>45762.167361111111</v>
          </cell>
          <cell r="J167" t="str">
            <v/>
          </cell>
          <cell r="K167">
            <v>45755.734027777777</v>
          </cell>
          <cell r="L167" t="str">
            <v>868a2vbn7
868a2v9f0
868a2v735</v>
          </cell>
          <cell r="M167" t="str">
            <v>a2r, wbt</v>
          </cell>
          <cell r="N167" t="str">
            <v/>
          </cell>
          <cell r="O167">
            <v>45744</v>
          </cell>
          <cell r="P167" t="str">
            <v/>
          </cell>
          <cell r="Q167" t="str">
            <v/>
          </cell>
          <cell r="R167" t="str">
            <v/>
          </cell>
          <cell r="S167" t="str">
            <v/>
          </cell>
          <cell r="T167">
            <v>0.5</v>
          </cell>
          <cell r="U167" t="str">
            <v>Sign off Received</v>
          </cell>
          <cell r="V167" t="str">
            <v/>
          </cell>
          <cell r="W167" t="str">
            <v/>
          </cell>
          <cell r="X167" t="str">
            <v>ITC2</v>
          </cell>
          <cell r="Y167" t="str">
            <v>Asset Accounting</v>
          </cell>
          <cell r="Z167" t="str">
            <v>Disposition, Decommission, and Miscellaneous Transactions</v>
          </cell>
          <cell r="AA167" t="b">
            <v>1</v>
          </cell>
          <cell r="AB167" t="str">
            <v>WBT</v>
          </cell>
          <cell r="AC167" t="str">
            <v>Overdue</v>
          </cell>
          <cell r="AD167" t="str">
            <v>Fixed Asset Analyst (will have all lease specialist as well): https://app.clickup.com/t/868cjczng)
Fixed Asset Manager: https://app.clickup.com/t/868cjd09q)
Fixed Asset Super User (mastery): https://app.clickup.com/t/868cjd0be)
Fixed Asset Team Lead: https://app.clickup.com/t/868cjd0hq)</v>
          </cell>
          <cell r="AE167">
            <v>45757</v>
          </cell>
          <cell r="AF167">
            <v>45755</v>
          </cell>
          <cell r="AG167" t="str">
            <v>A2R</v>
          </cell>
          <cell r="AH167" t="str">
            <v>Trish Cortez, Steve Hile</v>
          </cell>
        </row>
        <row r="168">
          <cell r="A168" t="str">
            <v>868c03yda</v>
          </cell>
          <cell r="B168" t="str">
            <v>A2R Asset Accounting: Change or Renew Contract</v>
          </cell>
          <cell r="C168" t="str">
            <v>PAUSED</v>
          </cell>
          <cell r="D168" t="str">
            <v>NORMAL</v>
          </cell>
          <cell r="E168" t="str">
            <v xml:space="preserve">Per Miranda and Trish-4/14/25: This was originally set for ITC2. Due to system delays, defects and lack of readiness, these are now set to ITC3B.  </v>
          </cell>
          <cell r="F168">
            <v>45717</v>
          </cell>
          <cell r="G168">
            <v>45702</v>
          </cell>
          <cell r="H168">
            <v>45672.627083333333</v>
          </cell>
          <cell r="I168">
            <v>45764.552777777775</v>
          </cell>
          <cell r="J168" t="str">
            <v/>
          </cell>
          <cell r="K168" t="str">
            <v/>
          </cell>
          <cell r="L168" t="str">
            <v>868a2vbe3
868a2v8uh
868a2v938
868a2v89r</v>
          </cell>
          <cell r="M168" t="str">
            <v>a2r, wbt</v>
          </cell>
          <cell r="N168" t="str">
            <v/>
          </cell>
          <cell r="O168">
            <v>45714</v>
          </cell>
          <cell r="P168" t="str">
            <v/>
          </cell>
          <cell r="Q168" t="b">
            <v>1</v>
          </cell>
          <cell r="R168" t="str">
            <v/>
          </cell>
          <cell r="S168" t="str">
            <v/>
          </cell>
          <cell r="T168">
            <v>0</v>
          </cell>
          <cell r="U168" t="str">
            <v xml:space="preserve">Paused </v>
          </cell>
          <cell r="V168" t="str">
            <v/>
          </cell>
          <cell r="W168" t="str">
            <v/>
          </cell>
          <cell r="X168" t="str">
            <v>ITC3B</v>
          </cell>
          <cell r="Y168" t="str">
            <v>Asset Accounting</v>
          </cell>
          <cell r="Z168" t="str">
            <v>Disposition, Decommission, and Miscellaneous Transactions (Software Subscription Licenses)</v>
          </cell>
          <cell r="AA168" t="str">
            <v/>
          </cell>
          <cell r="AB168" t="str">
            <v>WBT</v>
          </cell>
          <cell r="AC168" t="str">
            <v>Overdue</v>
          </cell>
          <cell r="AD168" t="str">
            <v>Fixed Asset Super User (mastery): https://app.clickup.com/t/868cjd0be)
Fixed Asset Manager: https://app.clickup.com/t/868cjd09q)
Fixed Asset Team Lead: https://app.clickup.com/t/868cjd0hq)
Fixed Asset Analyst (will have all lease specialist as well): https://app.clickup.com/t/868cjczng)</v>
          </cell>
          <cell r="AE168" t="str">
            <v/>
          </cell>
          <cell r="AF168" t="str">
            <v/>
          </cell>
          <cell r="AG168" t="str">
            <v>A2R</v>
          </cell>
          <cell r="AH168" t="str">
            <v>Trish Cortez, Steve Hile</v>
          </cell>
        </row>
        <row r="169">
          <cell r="A169" t="str">
            <v>868c03z42</v>
          </cell>
          <cell r="B169" t="str">
            <v>A2R Asset Accounting: Retire Assets</v>
          </cell>
          <cell r="C169" t="str">
            <v>COMPLETED</v>
          </cell>
          <cell r="D169" t="str">
            <v>URGENT</v>
          </cell>
          <cell r="E169" t="str">
            <v xml:space="preserve">@Trish Cortez , I sent you the folder link to get the .story file uploaded in Review 360.  </v>
          </cell>
          <cell r="F169">
            <v>45753</v>
          </cell>
          <cell r="G169">
            <v>45715</v>
          </cell>
          <cell r="H169">
            <v>45672.62777777778</v>
          </cell>
          <cell r="I169">
            <v>45761.536805555559</v>
          </cell>
          <cell r="J169" t="str">
            <v/>
          </cell>
          <cell r="K169">
            <v>45747.692361111112</v>
          </cell>
          <cell r="L169" t="str">
            <v>868a2vb48
868a2vbv6
868a2v8m0
868a2v8qg
868a2v6jr
868a2v6g1
868a2vbak</v>
          </cell>
          <cell r="M169" t="str">
            <v>a2r, wbt</v>
          </cell>
          <cell r="N169" t="str">
            <v/>
          </cell>
          <cell r="O169">
            <v>45737</v>
          </cell>
          <cell r="P169" t="str">
            <v/>
          </cell>
          <cell r="Q169" t="str">
            <v/>
          </cell>
          <cell r="R169" t="str">
            <v/>
          </cell>
          <cell r="S169" t="str">
            <v/>
          </cell>
          <cell r="T169">
            <v>0.70000000000000007</v>
          </cell>
          <cell r="U169" t="str">
            <v>Sign off Received</v>
          </cell>
          <cell r="V169" t="str">
            <v/>
          </cell>
          <cell r="W169" t="str">
            <v/>
          </cell>
          <cell r="X169" t="str">
            <v>ITC2</v>
          </cell>
          <cell r="Y169" t="str">
            <v>Asset Accounting</v>
          </cell>
          <cell r="Z169" t="str">
            <v>Disposition, Decommission, and Miscellaneous Transactions</v>
          </cell>
          <cell r="AA169" t="b">
            <v>1</v>
          </cell>
          <cell r="AB169" t="str">
            <v>WBT</v>
          </cell>
          <cell r="AC169" t="str">
            <v>Overdue</v>
          </cell>
          <cell r="AD169"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E169" t="str">
            <v/>
          </cell>
          <cell r="AF169">
            <v>45747</v>
          </cell>
          <cell r="AG169" t="str">
            <v>A2R</v>
          </cell>
          <cell r="AH169" t="str">
            <v>Trish Cortez, Steve Hile</v>
          </cell>
        </row>
        <row r="170">
          <cell r="A170" t="str">
            <v>868c03znu</v>
          </cell>
          <cell r="B170" t="str">
            <v>A2R Asset Accounting: Software Licenses Maintain</v>
          </cell>
          <cell r="C170" t="str">
            <v>PAUSED</v>
          </cell>
          <cell r="D170" t="str">
            <v>NORMAL</v>
          </cell>
          <cell r="E170" t="str">
            <v xml:space="preserve">Per Miranda and Trish-4/14/25: This was originally set for ITC2. Due to system delays, defects and lack of readiness, these are now set to ITC3B.  </v>
          </cell>
          <cell r="F170">
            <v>45710</v>
          </cell>
          <cell r="G170">
            <v>45701</v>
          </cell>
          <cell r="H170">
            <v>45672.62777777778</v>
          </cell>
          <cell r="I170">
            <v>45764.552777777775</v>
          </cell>
          <cell r="J170" t="str">
            <v/>
          </cell>
          <cell r="K170" t="str">
            <v/>
          </cell>
          <cell r="L170" t="str">
            <v>868a2v87x
868a2v9mf</v>
          </cell>
          <cell r="M170" t="str">
            <v>a2r, wbt</v>
          </cell>
          <cell r="N170" t="str">
            <v/>
          </cell>
          <cell r="O170">
            <v>45707</v>
          </cell>
          <cell r="P170" t="str">
            <v/>
          </cell>
          <cell r="Q170" t="b">
            <v>1</v>
          </cell>
          <cell r="R170" t="str">
            <v/>
          </cell>
          <cell r="S170" t="str">
            <v/>
          </cell>
          <cell r="T170">
            <v>0</v>
          </cell>
          <cell r="U170" t="str">
            <v xml:space="preserve">Paused </v>
          </cell>
          <cell r="V170" t="str">
            <v/>
          </cell>
          <cell r="W170" t="str">
            <v/>
          </cell>
          <cell r="X170" t="str">
            <v>ITC3B</v>
          </cell>
          <cell r="Y170" t="str">
            <v>Asset Accounting</v>
          </cell>
          <cell r="Z170" t="str">
            <v>Disposition, Decommission, and Miscellaneous Transactions (Software Subscription Licenses)</v>
          </cell>
          <cell r="AA170" t="str">
            <v/>
          </cell>
          <cell r="AB170" t="str">
            <v>WBT</v>
          </cell>
          <cell r="AC170" t="str">
            <v>Overdue</v>
          </cell>
          <cell r="AD170" t="str">
            <v>Lease Specialist (within Asset Accounting area) (Asset Analyst may be performing these functions): https://app.clickup.com/t/868cjde0m)
Fixed Asset Manager: https://app.clickup.com/t/868cjd09q)
Fixed Asset Super User (mastery): https://app.clickup.com/t/868cjd0be)
Fixed Asset Analyst (will have all lease specialist as well): https://app.clickup.com/t/868cjczng)
Fixed Asset Team Lead: https://app.clickup.com/t/868cjd0hq)</v>
          </cell>
          <cell r="AE170">
            <v>45751</v>
          </cell>
          <cell r="AF170" t="str">
            <v/>
          </cell>
          <cell r="AG170" t="str">
            <v>A2R</v>
          </cell>
          <cell r="AH170" t="str">
            <v>Trish Cortez, Steve Hile</v>
          </cell>
        </row>
        <row r="171">
          <cell r="A171" t="str">
            <v>868c0428w</v>
          </cell>
          <cell r="B171" t="str">
            <v>A2R Asset Accounting: Asset Reinstatement</v>
          </cell>
          <cell r="C171" t="str">
            <v>COMPLETED</v>
          </cell>
          <cell r="D171" t="str">
            <v>URGENT</v>
          </cell>
          <cell r="E171" t="str">
            <v xml:space="preserve">This course is approved by Miranda Padilla and still needs OCM change impact slide contents from Phil Cook.  </v>
          </cell>
          <cell r="F171">
            <v>45761</v>
          </cell>
          <cell r="G171">
            <v>45714</v>
          </cell>
          <cell r="H171">
            <v>45672.629861111112</v>
          </cell>
          <cell r="I171">
            <v>45762.167361111111</v>
          </cell>
          <cell r="J171" t="str">
            <v/>
          </cell>
          <cell r="K171">
            <v>45755.572222222225</v>
          </cell>
          <cell r="L171" t="str">
            <v>868a2vb7b
868a2v9z7
868a2v8pv</v>
          </cell>
          <cell r="M171" t="str">
            <v>a2r, wbt</v>
          </cell>
          <cell r="N171" t="str">
            <v/>
          </cell>
          <cell r="O171">
            <v>45744</v>
          </cell>
          <cell r="P171" t="str">
            <v/>
          </cell>
          <cell r="Q171" t="str">
            <v/>
          </cell>
          <cell r="R171" t="str">
            <v/>
          </cell>
          <cell r="S171" t="str">
            <v/>
          </cell>
          <cell r="T171">
            <v>0.5</v>
          </cell>
          <cell r="U171" t="str">
            <v>Sign off Received</v>
          </cell>
          <cell r="V171" t="str">
            <v/>
          </cell>
          <cell r="W171" t="str">
            <v/>
          </cell>
          <cell r="X171" t="str">
            <v>ITC2</v>
          </cell>
          <cell r="Y171" t="str">
            <v>Asset Accounting</v>
          </cell>
          <cell r="Z171" t="str">
            <v>Disposition, Decommission, and Miscellaneous Transactions</v>
          </cell>
          <cell r="AA171" t="b">
            <v>1</v>
          </cell>
          <cell r="AB171" t="str">
            <v>WBT</v>
          </cell>
          <cell r="AC171" t="str">
            <v>Overdue</v>
          </cell>
          <cell r="AD171"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E171">
            <v>45757</v>
          </cell>
          <cell r="AF171">
            <v>45755</v>
          </cell>
          <cell r="AG171" t="str">
            <v>A2R</v>
          </cell>
          <cell r="AH171" t="str">
            <v>Trish Cortez, Steve Hile</v>
          </cell>
        </row>
        <row r="172">
          <cell r="A172" t="str">
            <v>868c043t3</v>
          </cell>
          <cell r="B172" t="str">
            <v>A2R Asset Accounting: Depreciation/Amortization Job Run &amp; Review</v>
          </cell>
          <cell r="C172" t="str">
            <v>COMPLETED</v>
          </cell>
          <cell r="D172" t="str">
            <v>URGENT</v>
          </cell>
          <cell r="E172" t="str">
            <v xml:space="preserve">Published updated course with change impacts slide provided by Phil Cook for OCM. He requested that Tammy/Miranda review and approve the content for that slide.  </v>
          </cell>
          <cell r="F172">
            <v>45750</v>
          </cell>
          <cell r="G172">
            <v>45707</v>
          </cell>
          <cell r="H172">
            <v>45672.630555555559</v>
          </cell>
          <cell r="I172">
            <v>45761.536111111112</v>
          </cell>
          <cell r="J172" t="str">
            <v/>
          </cell>
          <cell r="K172">
            <v>45742.564583333333</v>
          </cell>
          <cell r="L172" t="str">
            <v>868a2v6nr
868b0n58q
868a2v6a5
868b0n61m
868a2vax8
868a2v7ch
868a2v70d
868a2v7b0</v>
          </cell>
          <cell r="M172" t="str">
            <v>a2r, wbt</v>
          </cell>
          <cell r="N172" t="str">
            <v/>
          </cell>
          <cell r="O172">
            <v>45734</v>
          </cell>
          <cell r="P172">
            <v>45740</v>
          </cell>
          <cell r="Q172" t="str">
            <v/>
          </cell>
          <cell r="R172" t="str">
            <v/>
          </cell>
          <cell r="S172" t="str">
            <v/>
          </cell>
          <cell r="T172">
            <v>0.7272727272727274</v>
          </cell>
          <cell r="U172" t="str">
            <v>Sign off Received</v>
          </cell>
          <cell r="V172" t="str">
            <v/>
          </cell>
          <cell r="W172" t="str">
            <v/>
          </cell>
          <cell r="X172" t="str">
            <v>ITC2</v>
          </cell>
          <cell r="Y172" t="str">
            <v>Asset Accounting</v>
          </cell>
          <cell r="Z172" t="str">
            <v>Depreciate or Amortize Assets</v>
          </cell>
          <cell r="AA172" t="b">
            <v>1</v>
          </cell>
          <cell r="AB172" t="str">
            <v>WBT</v>
          </cell>
          <cell r="AC172" t="str">
            <v>Overdue</v>
          </cell>
          <cell r="AD172"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E172">
            <v>45757</v>
          </cell>
          <cell r="AF172">
            <v>45742</v>
          </cell>
          <cell r="AG172" t="str">
            <v>A2R</v>
          </cell>
          <cell r="AH172" t="str">
            <v>Trish Cortez, Steve Hile</v>
          </cell>
        </row>
        <row r="173">
          <cell r="A173" t="str">
            <v>868c04kmx</v>
          </cell>
          <cell r="B173" t="str">
            <v>PTP Supply Chain: Non-MRP Request and Approval - OL</v>
          </cell>
          <cell r="C173" t="str">
            <v>PREDEVELOPMENT</v>
          </cell>
          <cell r="D173" t="str">
            <v>URGENT</v>
          </cell>
          <cell r="E173" t="str">
            <v/>
          </cell>
          <cell r="F173" t="str">
            <v/>
          </cell>
          <cell r="G173" t="str">
            <v/>
          </cell>
          <cell r="H173">
            <v>45672.639583333337</v>
          </cell>
          <cell r="I173">
            <v>45775.429861111115</v>
          </cell>
          <cell r="J173" t="str">
            <v/>
          </cell>
          <cell r="K173" t="str">
            <v/>
          </cell>
          <cell r="L173" t="str">
            <v>868dp0hpq
868dp0k7v
868dp0mkv
868dp0ng3
868dp0p68
868dp0pqu</v>
          </cell>
          <cell r="M173" t="str">
            <v>ptp, wbt, lean request</v>
          </cell>
          <cell r="N173" t="str">
            <v>Sprint 15 (7/21 - 8/15)</v>
          </cell>
          <cell r="O173" t="str">
            <v/>
          </cell>
          <cell r="P173" t="str">
            <v/>
          </cell>
          <cell r="Q173" t="str">
            <v/>
          </cell>
          <cell r="R173" t="str">
            <v/>
          </cell>
          <cell r="S173" t="str">
            <v/>
          </cell>
          <cell r="T173">
            <v>0</v>
          </cell>
          <cell r="U173" t="str">
            <v/>
          </cell>
          <cell r="V173" t="str">
            <v/>
          </cell>
          <cell r="W173" t="str">
            <v/>
          </cell>
          <cell r="X173" t="str">
            <v>ITC4</v>
          </cell>
          <cell r="Y173" t="str">
            <v>Supply Chain</v>
          </cell>
          <cell r="Z173" t="str">
            <v>Purchase Requisition Mgmt (MRP/Non-MRP) &amp; Approval</v>
          </cell>
          <cell r="AA173" t="str">
            <v/>
          </cell>
          <cell r="AB173" t="str">
            <v>WBT</v>
          </cell>
          <cell r="AC173" t="str">
            <v/>
          </cell>
          <cell r="AD173" t="str">
            <v>Buyer: https://app.clickup.com/t/868cjcmpy)
Requisitioner: https://app.clickup.com/t/868cje356)
Requisition Approver: https://app.clickup.com/t/868cje2vz)
Expeditor: https://app.clickup.com/t/868cjcx3w)</v>
          </cell>
          <cell r="AE173" t="str">
            <v/>
          </cell>
          <cell r="AF173" t="str">
            <v/>
          </cell>
          <cell r="AG173" t="str">
            <v>PTP</v>
          </cell>
          <cell r="AH173" t="str">
            <v>Jenn Cooke, Shannon Bagent</v>
          </cell>
        </row>
        <row r="174">
          <cell r="A174" t="str">
            <v>868c052wj</v>
          </cell>
          <cell r="B174" t="str">
            <v>A2R Asset Accounting: Software Licenses Ad Hoc Reporting</v>
          </cell>
          <cell r="C174" t="str">
            <v>PAUSED</v>
          </cell>
          <cell r="D174" t="str">
            <v>LOW</v>
          </cell>
          <cell r="E174" t="str">
            <v xml:space="preserve">Per Miranda and Trish-4/14/25: This was originally set for ITC2. Due to system delays, defects and lack of readiness, these are now set to ITC3B.  </v>
          </cell>
          <cell r="F174">
            <v>45744</v>
          </cell>
          <cell r="G174" t="str">
            <v/>
          </cell>
          <cell r="H174">
            <v>45672.648611111115</v>
          </cell>
          <cell r="I174">
            <v>45764.553472222222</v>
          </cell>
          <cell r="J174" t="str">
            <v/>
          </cell>
          <cell r="K174" t="str">
            <v/>
          </cell>
          <cell r="L174" t="str">
            <v>868a2vb9e
868a2v7r2
868a2v96k</v>
          </cell>
          <cell r="M174" t="str">
            <v>a2r, wbt</v>
          </cell>
          <cell r="N174" t="str">
            <v/>
          </cell>
          <cell r="O174" t="str">
            <v/>
          </cell>
          <cell r="P174" t="str">
            <v/>
          </cell>
          <cell r="Q174" t="b">
            <v>1</v>
          </cell>
          <cell r="R174" t="str">
            <v/>
          </cell>
          <cell r="S174" t="str">
            <v/>
          </cell>
          <cell r="T174">
            <v>0</v>
          </cell>
          <cell r="U174" t="str">
            <v xml:space="preserve">Paused </v>
          </cell>
          <cell r="V174" t="str">
            <v/>
          </cell>
          <cell r="W174" t="str">
            <v/>
          </cell>
          <cell r="X174" t="str">
            <v>ITC3B</v>
          </cell>
          <cell r="Y174" t="str">
            <v>Asset Accounting</v>
          </cell>
          <cell r="Z174" t="str">
            <v>Disposition, Decommission, and Miscellaneous Transactions (Software Subscription Licenses)</v>
          </cell>
          <cell r="AA174" t="str">
            <v/>
          </cell>
          <cell r="AB174" t="str">
            <v>WBT</v>
          </cell>
          <cell r="AC174" t="str">
            <v>Overdue</v>
          </cell>
          <cell r="AD174"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E174" t="str">
            <v/>
          </cell>
          <cell r="AF174" t="str">
            <v/>
          </cell>
          <cell r="AG174" t="str">
            <v>A2R</v>
          </cell>
          <cell r="AH174" t="str">
            <v>Trish Cortez, Steve Hile</v>
          </cell>
        </row>
        <row r="175">
          <cell r="A175" t="str">
            <v>868c053xr</v>
          </cell>
          <cell r="B175" t="str">
            <v>A2R Asset Accounting: Inter-Company Asset Transfer</v>
          </cell>
          <cell r="C175" t="str">
            <v>COMPLETED</v>
          </cell>
          <cell r="D175" t="str">
            <v>URGENT</v>
          </cell>
          <cell r="E175" t="str">
            <v xml:space="preserve">This course is approved by Miranda. Still pending OCM change impact slide content.  </v>
          </cell>
          <cell r="F175">
            <v>45759</v>
          </cell>
          <cell r="G175">
            <v>45714</v>
          </cell>
          <cell r="H175">
            <v>45672.649305555555</v>
          </cell>
          <cell r="I175">
            <v>45772.423611111109</v>
          </cell>
          <cell r="J175" t="str">
            <v/>
          </cell>
          <cell r="K175">
            <v>45750.740277777775</v>
          </cell>
          <cell r="L175" t="str">
            <v>868a2v70x
868c0urzw
868a2v8x0
868d47wq8</v>
          </cell>
          <cell r="M175" t="str">
            <v>a2r, wbt</v>
          </cell>
          <cell r="N175" t="str">
            <v/>
          </cell>
          <cell r="O175">
            <v>45748</v>
          </cell>
          <cell r="P175">
            <v>45749</v>
          </cell>
          <cell r="Q175" t="str">
            <v/>
          </cell>
          <cell r="R175" t="str">
            <v/>
          </cell>
          <cell r="S175" t="str">
            <v/>
          </cell>
          <cell r="T175">
            <v>0.5714285714285714</v>
          </cell>
          <cell r="U175" t="str">
            <v>Sign off Received</v>
          </cell>
          <cell r="V175" t="str">
            <v/>
          </cell>
          <cell r="W175" t="str">
            <v/>
          </cell>
          <cell r="X175" t="str">
            <v>ITC2</v>
          </cell>
          <cell r="Y175" t="str">
            <v>Asset Accounting</v>
          </cell>
          <cell r="Z175" t="str">
            <v>Disposition, Decommission, and Miscellaneous Transactions</v>
          </cell>
          <cell r="AA175" t="b">
            <v>1</v>
          </cell>
          <cell r="AB175" t="str">
            <v>WBT</v>
          </cell>
          <cell r="AC175" t="str">
            <v>Overdue</v>
          </cell>
          <cell r="AD175"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E175">
            <v>45757</v>
          </cell>
          <cell r="AF175">
            <v>45750</v>
          </cell>
          <cell r="AG175" t="str">
            <v>A2R</v>
          </cell>
          <cell r="AH175" t="str">
            <v>Trish Cortez, Steve Hile</v>
          </cell>
        </row>
        <row r="176">
          <cell r="A176" t="str">
            <v>868c054zk</v>
          </cell>
          <cell r="B176" t="str">
            <v>A2R Asset Accounting: Run Payment Posting Job</v>
          </cell>
          <cell r="C176" t="str">
            <v>PAUSED</v>
          </cell>
          <cell r="D176" t="str">
            <v>NORMAL</v>
          </cell>
          <cell r="E176" t="str">
            <v xml:space="preserve">Per Miranda and Trish-4/14/25: This was originally set for ITC2. Due to system delays, defects and lack of readiness, these are now set to ITC3B.  </v>
          </cell>
          <cell r="F176">
            <v>45744</v>
          </cell>
          <cell r="G176" t="str">
            <v/>
          </cell>
          <cell r="H176">
            <v>45672.65</v>
          </cell>
          <cell r="I176">
            <v>45764.553472222222</v>
          </cell>
          <cell r="J176" t="str">
            <v/>
          </cell>
          <cell r="K176" t="str">
            <v/>
          </cell>
          <cell r="L176" t="str">
            <v>868a2v8au</v>
          </cell>
          <cell r="M176" t="str">
            <v>a2r, wbt</v>
          </cell>
          <cell r="N176" t="str">
            <v/>
          </cell>
          <cell r="O176" t="str">
            <v/>
          </cell>
          <cell r="P176" t="str">
            <v/>
          </cell>
          <cell r="Q176" t="b">
            <v>1</v>
          </cell>
          <cell r="R176" t="str">
            <v/>
          </cell>
          <cell r="S176" t="str">
            <v/>
          </cell>
          <cell r="T176">
            <v>0.5</v>
          </cell>
          <cell r="U176" t="str">
            <v xml:space="preserve">Paused </v>
          </cell>
          <cell r="V176" t="str">
            <v/>
          </cell>
          <cell r="W176" t="str">
            <v/>
          </cell>
          <cell r="X176" t="str">
            <v>ITC3B</v>
          </cell>
          <cell r="Y176" t="str">
            <v>Asset Accounting</v>
          </cell>
          <cell r="Z176" t="str">
            <v>Disposition, Decommission, and Miscellaneous Transactions (Software Subscription Licenses)</v>
          </cell>
          <cell r="AA176" t="str">
            <v/>
          </cell>
          <cell r="AB176" t="str">
            <v>WBT</v>
          </cell>
          <cell r="AC176" t="str">
            <v>Overdue</v>
          </cell>
          <cell r="AD176"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E176" t="str">
            <v/>
          </cell>
          <cell r="AF176" t="str">
            <v/>
          </cell>
          <cell r="AG176" t="str">
            <v>A2R</v>
          </cell>
          <cell r="AH176" t="str">
            <v>Trish Cortez, Steve Hile</v>
          </cell>
        </row>
        <row r="177">
          <cell r="A177" t="str">
            <v>868c05dh1</v>
          </cell>
          <cell r="B177" t="str">
            <v>A2R Asset Management: Create Equipment</v>
          </cell>
          <cell r="C177" t="str">
            <v>COMPLETED</v>
          </cell>
          <cell r="D177" t="str">
            <v>URGENT</v>
          </cell>
          <cell r="E177" t="str">
            <v xml:space="preserve">Awaiting final approval due 5/16.  </v>
          </cell>
          <cell r="F177">
            <v>45787</v>
          </cell>
          <cell r="G177">
            <v>45764</v>
          </cell>
          <cell r="H177">
            <v>45672.654166666667</v>
          </cell>
          <cell r="I177">
            <v>45792.587500000001</v>
          </cell>
          <cell r="J177" t="str">
            <v/>
          </cell>
          <cell r="K177">
            <v>45792.534722222219</v>
          </cell>
          <cell r="L177" t="str">
            <v>868a2v8zc
868bdht92
868bdhy20
868bdhy3h
868bdhy51
868bdhy74</v>
          </cell>
          <cell r="M177" t="str">
            <v>wbt, a2r</v>
          </cell>
          <cell r="N177" t="str">
            <v>Sprint 4 (5/5 - 5/30)</v>
          </cell>
          <cell r="O177">
            <v>45776</v>
          </cell>
          <cell r="P177" t="str">
            <v/>
          </cell>
          <cell r="Q177" t="str">
            <v/>
          </cell>
          <cell r="R177">
            <v>45782</v>
          </cell>
          <cell r="S177">
            <v>45782</v>
          </cell>
          <cell r="T177">
            <v>0</v>
          </cell>
          <cell r="U177" t="str">
            <v>Sign off Received</v>
          </cell>
          <cell r="V177">
            <v>45783</v>
          </cell>
          <cell r="W177" t="str">
            <v/>
          </cell>
          <cell r="X177" t="str">
            <v>ITC3B</v>
          </cell>
          <cell r="Y177" t="str">
            <v>Asset Management</v>
          </cell>
          <cell r="Z177" t="str">
            <v>Create and Maintain Master Records</v>
          </cell>
          <cell r="AA177" t="b">
            <v>1</v>
          </cell>
          <cell r="AB177" t="str">
            <v>WBT</v>
          </cell>
          <cell r="AC177" t="str">
            <v>Overdue</v>
          </cell>
          <cell r="AD177"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E177">
            <v>45755</v>
          </cell>
          <cell r="AF177">
            <v>45792</v>
          </cell>
          <cell r="AG177" t="str">
            <v>A2R</v>
          </cell>
          <cell r="AH177" t="str">
            <v>Trish Cortez, Steve Hile</v>
          </cell>
        </row>
        <row r="178">
          <cell r="A178" t="str">
            <v>868c07676</v>
          </cell>
          <cell r="B178" t="str">
            <v>A2R Asset Accounting: New Lease Contract Payment Schedule</v>
          </cell>
          <cell r="C178" t="str">
            <v>PAUSED</v>
          </cell>
          <cell r="D178" t="str">
            <v>NORMAL</v>
          </cell>
          <cell r="E178" t="str">
            <v xml:space="preserve">Per Miranda and Trish-4/14/25: This was originally set for ITC2. Due to system delays, defects and lack of readiness, these are now set to ITC3B.  </v>
          </cell>
          <cell r="F178">
            <v>45744</v>
          </cell>
          <cell r="G178" t="str">
            <v/>
          </cell>
          <cell r="H178">
            <v>45672.681250000001</v>
          </cell>
          <cell r="I178">
            <v>45764.553472222222</v>
          </cell>
          <cell r="J178" t="str">
            <v/>
          </cell>
          <cell r="K178" t="str">
            <v/>
          </cell>
          <cell r="L178" t="str">
            <v>868a2v760</v>
          </cell>
          <cell r="M178" t="str">
            <v>wbt, a2r</v>
          </cell>
          <cell r="N178" t="str">
            <v/>
          </cell>
          <cell r="O178" t="str">
            <v/>
          </cell>
          <cell r="P178" t="str">
            <v/>
          </cell>
          <cell r="Q178" t="b">
            <v>1</v>
          </cell>
          <cell r="R178" t="str">
            <v/>
          </cell>
          <cell r="S178" t="str">
            <v/>
          </cell>
          <cell r="T178">
            <v>0</v>
          </cell>
          <cell r="U178" t="str">
            <v xml:space="preserve">Paused </v>
          </cell>
          <cell r="V178" t="str">
            <v/>
          </cell>
          <cell r="W178" t="str">
            <v/>
          </cell>
          <cell r="X178" t="str">
            <v>ITC3B</v>
          </cell>
          <cell r="Y178" t="str">
            <v>Asset Accounting</v>
          </cell>
          <cell r="Z178" t="str">
            <v>Disposition, Decommission, and Miscellaneous Transactions (Software Subscription Licenses)</v>
          </cell>
          <cell r="AA178" t="str">
            <v/>
          </cell>
          <cell r="AB178" t="str">
            <v>WBT</v>
          </cell>
          <cell r="AC178" t="str">
            <v>Overdue</v>
          </cell>
          <cell r="AD178"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E178" t="str">
            <v/>
          </cell>
          <cell r="AF178" t="str">
            <v/>
          </cell>
          <cell r="AG178" t="str">
            <v>A2R</v>
          </cell>
          <cell r="AH178" t="str">
            <v>Trish Cortez, Steve Hile</v>
          </cell>
        </row>
        <row r="179">
          <cell r="A179" t="str">
            <v>868c07d42</v>
          </cell>
          <cell r="B179" t="str">
            <v>A2R Asset Management: Change Equipment</v>
          </cell>
          <cell r="C179" t="str">
            <v>COMPLETED</v>
          </cell>
          <cell r="D179" t="str">
            <v>URGENT</v>
          </cell>
          <cell r="E179" t="str">
            <v xml:space="preserve">@Trish Cortez  and  @Steve Hile , the Change Impacts slide has been populated based on the spreadsheet details.   </v>
          </cell>
          <cell r="F179">
            <v>45863</v>
          </cell>
          <cell r="G179">
            <v>45762</v>
          </cell>
          <cell r="H179">
            <v>45672.68472222222</v>
          </cell>
          <cell r="I179">
            <v>45792.645138888889</v>
          </cell>
          <cell r="J179" t="str">
            <v/>
          </cell>
          <cell r="K179">
            <v>45792.356944444444</v>
          </cell>
          <cell r="L179" t="str">
            <v>868a2vade
868a2v82m</v>
          </cell>
          <cell r="M179" t="str">
            <v>a2r, wbt</v>
          </cell>
          <cell r="N179" t="str">
            <v>Sprint 4 (5/5 - 5/30)</v>
          </cell>
          <cell r="O179">
            <v>45789</v>
          </cell>
          <cell r="P179" t="str">
            <v/>
          </cell>
          <cell r="Q179" t="str">
            <v/>
          </cell>
          <cell r="R179" t="str">
            <v/>
          </cell>
          <cell r="S179" t="str">
            <v/>
          </cell>
          <cell r="T179">
            <v>0</v>
          </cell>
          <cell r="U179" t="str">
            <v>Sign off Received</v>
          </cell>
          <cell r="V179" t="str">
            <v/>
          </cell>
          <cell r="W179" t="str">
            <v/>
          </cell>
          <cell r="X179" t="str">
            <v>ITC3B</v>
          </cell>
          <cell r="Y179" t="str">
            <v>Asset Management</v>
          </cell>
          <cell r="Z179" t="str">
            <v>Create and Maintain Master Records</v>
          </cell>
          <cell r="AA179" t="b">
            <v>1</v>
          </cell>
          <cell r="AB179" t="str">
            <v>WBT</v>
          </cell>
          <cell r="AC179" t="str">
            <v/>
          </cell>
          <cell r="AD179" t="str">
            <v>Maintenance Planner (A2R): https://app.clickup.com/t/868ckxmc4)
Property Analyst Manager (Security Role): https://app.clickup.com/t/868cjdz0z)
Property Analyst Super User (Security Role): https://app.clickup.com/t/868cjdzb0)
Property Management Analyst (A2R): https://app.clickup.com/t/868cmdm9w)</v>
          </cell>
          <cell r="AE179">
            <v>45755</v>
          </cell>
          <cell r="AF179">
            <v>45792</v>
          </cell>
          <cell r="AG179" t="str">
            <v>A2R</v>
          </cell>
          <cell r="AH179" t="str">
            <v>Trish Cortez, Steve Hile</v>
          </cell>
        </row>
        <row r="180">
          <cell r="A180" t="str">
            <v>868c0eee9</v>
          </cell>
          <cell r="B180" t="str">
            <v>A2R Metrology: SAP to S/4 System: Changes to the Property Management System:</v>
          </cell>
          <cell r="C180" t="str">
            <v>PREDEVELOPMENT</v>
          </cell>
          <cell r="D180" t="str">
            <v>LOW</v>
          </cell>
          <cell r="E180" t="str">
            <v/>
          </cell>
          <cell r="F180">
            <v>45863</v>
          </cell>
          <cell r="G180" t="str">
            <v/>
          </cell>
          <cell r="H180">
            <v>45672.797222222223</v>
          </cell>
          <cell r="I180">
            <v>45768.521527777775</v>
          </cell>
          <cell r="J180" t="str">
            <v/>
          </cell>
          <cell r="K180" t="str">
            <v/>
          </cell>
          <cell r="L180" t="str">
            <v>868a2vb1v
868a2va0q
868a2v7qq
868a2vbyw
868a2v6w1</v>
          </cell>
          <cell r="M180" t="str">
            <v>a2r, wbt</v>
          </cell>
          <cell r="N180" t="str">
            <v>Sprint 16 (7/28 - 8/22)</v>
          </cell>
          <cell r="O180" t="str">
            <v/>
          </cell>
          <cell r="P180" t="str">
            <v/>
          </cell>
          <cell r="Q180" t="str">
            <v/>
          </cell>
          <cell r="R180" t="str">
            <v/>
          </cell>
          <cell r="S180" t="str">
            <v/>
          </cell>
          <cell r="T180">
            <v>0</v>
          </cell>
          <cell r="U180" t="str">
            <v>Course Package Not Started</v>
          </cell>
          <cell r="V180" t="str">
            <v/>
          </cell>
          <cell r="W180" t="str">
            <v/>
          </cell>
          <cell r="X180" t="str">
            <v>ITC4</v>
          </cell>
          <cell r="Y180" t="str">
            <v>Metrology</v>
          </cell>
          <cell r="Z180" t="str">
            <v>No L3 Custom Content</v>
          </cell>
          <cell r="AA180" t="str">
            <v/>
          </cell>
          <cell r="AB180" t="str">
            <v>WBT</v>
          </cell>
          <cell r="AC180" t="str">
            <v/>
          </cell>
          <cell r="AD180"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E180">
            <v>45768</v>
          </cell>
          <cell r="AF180" t="str">
            <v/>
          </cell>
          <cell r="AG180" t="str">
            <v>A2R</v>
          </cell>
          <cell r="AH180" t="str">
            <v>Trish Cortez, Steve Hile</v>
          </cell>
        </row>
        <row r="181">
          <cell r="A181" t="str">
            <v>868c0egxp</v>
          </cell>
          <cell r="B181" t="str">
            <v>A2R Asset Management: Display Equipment</v>
          </cell>
          <cell r="C181" t="str">
            <v>COMPLETED</v>
          </cell>
          <cell r="D181" t="str">
            <v>URGENT</v>
          </cell>
          <cell r="E181" t="str">
            <v xml:space="preserve">Course final approved 5/15!  </v>
          </cell>
          <cell r="F181">
            <v>45792</v>
          </cell>
          <cell r="G181">
            <v>45765</v>
          </cell>
          <cell r="H181">
            <v>45672.798611111109</v>
          </cell>
          <cell r="I181">
            <v>45793.167361111111</v>
          </cell>
          <cell r="J181" t="str">
            <v/>
          </cell>
          <cell r="K181">
            <v>45792.357638888891</v>
          </cell>
          <cell r="L181" t="str">
            <v>868a2vabk
868a2vbej</v>
          </cell>
          <cell r="M181" t="str">
            <v>a2r, wbt</v>
          </cell>
          <cell r="N181" t="str">
            <v>Sprint 4 (5/5 - 5/30)</v>
          </cell>
          <cell r="O181">
            <v>45783</v>
          </cell>
          <cell r="P181" t="str">
            <v/>
          </cell>
          <cell r="Q181" t="str">
            <v/>
          </cell>
          <cell r="R181" t="str">
            <v/>
          </cell>
          <cell r="S181" t="str">
            <v/>
          </cell>
          <cell r="T181">
            <v>0</v>
          </cell>
          <cell r="U181" t="str">
            <v>Sign off Received</v>
          </cell>
          <cell r="V181" t="str">
            <v/>
          </cell>
          <cell r="W181" t="str">
            <v/>
          </cell>
          <cell r="X181" t="str">
            <v>ITC3B</v>
          </cell>
          <cell r="Y181" t="str">
            <v>Asset Management</v>
          </cell>
          <cell r="Z181" t="str">
            <v>Create and Maintain Master Records</v>
          </cell>
          <cell r="AA181" t="b">
            <v>1</v>
          </cell>
          <cell r="AB181" t="str">
            <v>WBT</v>
          </cell>
          <cell r="AC181" t="str">
            <v>Overdue</v>
          </cell>
          <cell r="AD181"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E181">
            <v>45755</v>
          </cell>
          <cell r="AF181">
            <v>45792</v>
          </cell>
          <cell r="AG181" t="str">
            <v>A2R</v>
          </cell>
          <cell r="AH181" t="str">
            <v>Trish Cortez, Steve Hile</v>
          </cell>
        </row>
        <row r="182">
          <cell r="A182" t="str">
            <v>868c0ejxa</v>
          </cell>
          <cell r="B182" t="str">
            <v>A2R Asset Management: Inventory Counts</v>
          </cell>
          <cell r="C182" t="str">
            <v>PREDEVELOPMENT</v>
          </cell>
          <cell r="D182" t="str">
            <v>URGENT</v>
          </cell>
          <cell r="E182" t="str">
            <v/>
          </cell>
          <cell r="F182">
            <v>45863</v>
          </cell>
          <cell r="G182" t="str">
            <v/>
          </cell>
          <cell r="H182">
            <v>45672.800000000003</v>
          </cell>
          <cell r="I182">
            <v>45768.517361111109</v>
          </cell>
          <cell r="J182" t="str">
            <v/>
          </cell>
          <cell r="K182" t="str">
            <v/>
          </cell>
          <cell r="L182" t="str">
            <v>868a2v94c
868a2v9uy
868a2v8p2</v>
          </cell>
          <cell r="M182" t="str">
            <v>a2r, wbt</v>
          </cell>
          <cell r="N182" t="str">
            <v>Sprint 5 (5/12 - 6/6)</v>
          </cell>
          <cell r="O182" t="str">
            <v/>
          </cell>
          <cell r="P182" t="str">
            <v/>
          </cell>
          <cell r="Q182" t="str">
            <v/>
          </cell>
          <cell r="R182" t="str">
            <v/>
          </cell>
          <cell r="S182" t="str">
            <v/>
          </cell>
          <cell r="T182">
            <v>0</v>
          </cell>
          <cell r="U182" t="str">
            <v>Course Package Not Started</v>
          </cell>
          <cell r="V182" t="str">
            <v/>
          </cell>
          <cell r="W182" t="str">
            <v/>
          </cell>
          <cell r="X182" t="str">
            <v>ITC3</v>
          </cell>
          <cell r="Y182" t="str">
            <v>Asset Management</v>
          </cell>
          <cell r="Z182" t="str">
            <v>Perform Asset Inventory</v>
          </cell>
          <cell r="AA182" t="str">
            <v/>
          </cell>
          <cell r="AB182" t="str">
            <v>WBT</v>
          </cell>
          <cell r="AC182" t="str">
            <v/>
          </cell>
          <cell r="AD182"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E182">
            <v>45755</v>
          </cell>
          <cell r="AF182" t="str">
            <v/>
          </cell>
          <cell r="AG182" t="str">
            <v>A2R</v>
          </cell>
          <cell r="AH182" t="str">
            <v>Trish Cortez, Steve Hile</v>
          </cell>
        </row>
        <row r="183">
          <cell r="A183" t="str">
            <v>868c0emb4</v>
          </cell>
          <cell r="B183" t="str">
            <v>A2R Asset Management: Monitor Periodic and One-Time Activities</v>
          </cell>
          <cell r="C183" t="str">
            <v>PREDEVELOPMENT</v>
          </cell>
          <cell r="D183" t="str">
            <v>HIGH</v>
          </cell>
          <cell r="E183" t="str">
            <v/>
          </cell>
          <cell r="F183">
            <v>45863</v>
          </cell>
          <cell r="G183" t="str">
            <v/>
          </cell>
          <cell r="H183">
            <v>45672.80069444445</v>
          </cell>
          <cell r="I183">
            <v>45768.518750000003</v>
          </cell>
          <cell r="J183" t="str">
            <v/>
          </cell>
          <cell r="K183" t="str">
            <v/>
          </cell>
          <cell r="L183" t="str">
            <v>868a2va8x</v>
          </cell>
          <cell r="M183" t="str">
            <v>a2r, wbt</v>
          </cell>
          <cell r="N183" t="str">
            <v>Sprint 5 (5/12 - 6/6)</v>
          </cell>
          <cell r="O183" t="str">
            <v/>
          </cell>
          <cell r="P183" t="str">
            <v/>
          </cell>
          <cell r="Q183" t="str">
            <v/>
          </cell>
          <cell r="R183" t="str">
            <v/>
          </cell>
          <cell r="S183" t="str">
            <v/>
          </cell>
          <cell r="T183">
            <v>0</v>
          </cell>
          <cell r="U183" t="str">
            <v>Course Package Not Started</v>
          </cell>
          <cell r="V183" t="str">
            <v/>
          </cell>
          <cell r="W183" t="str">
            <v/>
          </cell>
          <cell r="X183" t="str">
            <v>ITC3B</v>
          </cell>
          <cell r="Y183" t="str">
            <v>Asset Management</v>
          </cell>
          <cell r="Z183" t="str">
            <v>Monitor/Manage Assets</v>
          </cell>
          <cell r="AA183" t="str">
            <v/>
          </cell>
          <cell r="AB183" t="str">
            <v>WBT</v>
          </cell>
          <cell r="AC183" t="str">
            <v/>
          </cell>
          <cell r="AD183" t="str">
            <v>Property Analyst Manager (Security Role): https://app.clickup.com/t/868cjdz0z)
Property Analyst Super User (Security Role): https://app.clickup.com/t/868cjdzb0)
Property Management Analyst (A2R): https://app.clickup.com/t/868cmdm9w)</v>
          </cell>
          <cell r="AE183">
            <v>45755</v>
          </cell>
          <cell r="AF183" t="str">
            <v/>
          </cell>
          <cell r="AG183" t="str">
            <v>A2R</v>
          </cell>
          <cell r="AH183" t="str">
            <v>Trish Cortez, Steve Hile</v>
          </cell>
        </row>
        <row r="184">
          <cell r="A184" t="str">
            <v>868c0enzz</v>
          </cell>
          <cell r="B184" t="str">
            <v>A2R Asset Management: Review a Custodian Transfer</v>
          </cell>
          <cell r="C184" t="str">
            <v>PREDEVELOPMENT</v>
          </cell>
          <cell r="D184" t="str">
            <v>URGENT</v>
          </cell>
          <cell r="E184" t="str">
            <v/>
          </cell>
          <cell r="F184">
            <v>45863</v>
          </cell>
          <cell r="G184" t="str">
            <v/>
          </cell>
          <cell r="H184">
            <v>45672.801388888889</v>
          </cell>
          <cell r="I184">
            <v>45768.518750000003</v>
          </cell>
          <cell r="J184" t="str">
            <v/>
          </cell>
          <cell r="K184" t="str">
            <v/>
          </cell>
          <cell r="L184" t="str">
            <v>868a2v9cx
868a2v9rz
868a2vanf
868a2vaca
868a2v64q</v>
          </cell>
          <cell r="M184" t="str">
            <v>a2r, wbt</v>
          </cell>
          <cell r="N184" t="str">
            <v>Sprint 5 (5/12 - 6/6)</v>
          </cell>
          <cell r="O184" t="str">
            <v/>
          </cell>
          <cell r="P184" t="str">
            <v/>
          </cell>
          <cell r="Q184" t="str">
            <v/>
          </cell>
          <cell r="R184" t="str">
            <v/>
          </cell>
          <cell r="S184" t="str">
            <v/>
          </cell>
          <cell r="T184">
            <v>0</v>
          </cell>
          <cell r="U184" t="str">
            <v>Course Package Not Started</v>
          </cell>
          <cell r="V184" t="str">
            <v/>
          </cell>
          <cell r="W184" t="str">
            <v/>
          </cell>
          <cell r="X184" t="str">
            <v>ITC3B</v>
          </cell>
          <cell r="Y184" t="str">
            <v>Asset Management</v>
          </cell>
          <cell r="Z184" t="str">
            <v>Disposition Asset</v>
          </cell>
          <cell r="AA184" t="str">
            <v/>
          </cell>
          <cell r="AB184" t="str">
            <v>WBT</v>
          </cell>
          <cell r="AC184" t="str">
            <v/>
          </cell>
          <cell r="AD184"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E184">
            <v>45755</v>
          </cell>
          <cell r="AF184" t="str">
            <v/>
          </cell>
          <cell r="AG184" t="str">
            <v>A2R</v>
          </cell>
          <cell r="AH184" t="str">
            <v>Trish Cortez, Steve Hile</v>
          </cell>
        </row>
        <row r="185">
          <cell r="A185" t="str">
            <v>868c0euff</v>
          </cell>
          <cell r="B185" t="str">
            <v>A2R Asset Management: Creating a Custodian Transfer</v>
          </cell>
          <cell r="C185" t="str">
            <v>PREDEVELOPMENT</v>
          </cell>
          <cell r="D185" t="str">
            <v>URGENT</v>
          </cell>
          <cell r="E185" t="str">
            <v/>
          </cell>
          <cell r="F185">
            <v>45863</v>
          </cell>
          <cell r="G185" t="str">
            <v/>
          </cell>
          <cell r="H185">
            <v>45672.804166666669</v>
          </cell>
          <cell r="I185">
            <v>45777.837500000001</v>
          </cell>
          <cell r="J185" t="str">
            <v/>
          </cell>
          <cell r="K185" t="str">
            <v/>
          </cell>
          <cell r="L185" t="str">
            <v>868a2v8jp
868a2vaxe
868a2v5vk
868a2vbkf
868a2v7b5</v>
          </cell>
          <cell r="M185" t="str">
            <v>a2r, wbt</v>
          </cell>
          <cell r="N185" t="str">
            <v>Sprint 5 (5/12 - 6/6)</v>
          </cell>
          <cell r="O185" t="str">
            <v/>
          </cell>
          <cell r="P185" t="str">
            <v/>
          </cell>
          <cell r="Q185" t="str">
            <v/>
          </cell>
          <cell r="R185" t="str">
            <v/>
          </cell>
          <cell r="S185" t="str">
            <v/>
          </cell>
          <cell r="T185">
            <v>0</v>
          </cell>
          <cell r="U185" t="str">
            <v>Course Package Not Started</v>
          </cell>
          <cell r="V185" t="str">
            <v/>
          </cell>
          <cell r="W185" t="str">
            <v/>
          </cell>
          <cell r="X185" t="str">
            <v>ITC3B</v>
          </cell>
          <cell r="Y185" t="str">
            <v>Asset Management</v>
          </cell>
          <cell r="Z185" t="str">
            <v>Disposition Asset</v>
          </cell>
          <cell r="AA185" t="str">
            <v/>
          </cell>
          <cell r="AB185" t="str">
            <v>WBT</v>
          </cell>
          <cell r="AC185" t="str">
            <v/>
          </cell>
          <cell r="AD185"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E185">
            <v>45755</v>
          </cell>
          <cell r="AF185" t="str">
            <v/>
          </cell>
          <cell r="AG185" t="str">
            <v>A2R</v>
          </cell>
          <cell r="AH185" t="str">
            <v>Trish Cortez, Steve Hile</v>
          </cell>
        </row>
        <row r="186">
          <cell r="A186" t="str">
            <v>868c0ewgt</v>
          </cell>
          <cell r="B186" t="str">
            <v>A2R Asset Management: Preparing for an Equipment Transfer</v>
          </cell>
          <cell r="C186" t="str">
            <v>PREDEVELOPMENT</v>
          </cell>
          <cell r="D186" t="str">
            <v>URGENT</v>
          </cell>
          <cell r="E186" t="str">
            <v/>
          </cell>
          <cell r="F186">
            <v>45863</v>
          </cell>
          <cell r="G186" t="str">
            <v/>
          </cell>
          <cell r="H186">
            <v>45672.805555555555</v>
          </cell>
          <cell r="I186">
            <v>45768.518750000003</v>
          </cell>
          <cell r="J186" t="str">
            <v/>
          </cell>
          <cell r="K186" t="str">
            <v/>
          </cell>
          <cell r="L186" t="str">
            <v>868a2v7wx
868a2v8qu
868a2v8kt
868a2v7xz
868a2vbg6</v>
          </cell>
          <cell r="M186" t="str">
            <v>a2r, wbt</v>
          </cell>
          <cell r="N186" t="str">
            <v>Sprint 5 (5/12 - 6/6)</v>
          </cell>
          <cell r="O186" t="str">
            <v/>
          </cell>
          <cell r="P186" t="str">
            <v/>
          </cell>
          <cell r="Q186" t="str">
            <v/>
          </cell>
          <cell r="R186" t="str">
            <v/>
          </cell>
          <cell r="S186" t="str">
            <v/>
          </cell>
          <cell r="T186">
            <v>0</v>
          </cell>
          <cell r="U186" t="str">
            <v>Course Package Not Started</v>
          </cell>
          <cell r="V186" t="str">
            <v/>
          </cell>
          <cell r="W186" t="str">
            <v/>
          </cell>
          <cell r="X186" t="str">
            <v>ITC3B</v>
          </cell>
          <cell r="Y186" t="str">
            <v>Asset Management</v>
          </cell>
          <cell r="Z186" t="str">
            <v>Disposition Asset</v>
          </cell>
          <cell r="AA186" t="str">
            <v/>
          </cell>
          <cell r="AB186" t="str">
            <v>WBT</v>
          </cell>
          <cell r="AC186" t="str">
            <v/>
          </cell>
          <cell r="AD186" t="str">
            <v>Custodian or Representative: https://app.clickup.com/t/868cjcvx8)
Property Analyst Manager (Security Role): https://app.clickup.com/t/868cjdz0z)
Property Analyst Super User (Security Role): https://app.clickup.com/t/868cjdzb0)
Property Management Analyst (A2R): https://app.clickup.com/t/868cmdm9w)</v>
          </cell>
          <cell r="AE186">
            <v>45755</v>
          </cell>
          <cell r="AF186" t="str">
            <v/>
          </cell>
          <cell r="AG186" t="str">
            <v>A2R</v>
          </cell>
          <cell r="AH186" t="str">
            <v>Trish Cortez, Steve Hile</v>
          </cell>
        </row>
        <row r="187">
          <cell r="A187" t="str">
            <v>868c0ex67</v>
          </cell>
          <cell r="B187" t="str">
            <v>A2R Asset Management: Disposition Equipment Self-Service</v>
          </cell>
          <cell r="C187" t="str">
            <v>PREDEVELOPMENT</v>
          </cell>
          <cell r="D187" t="str">
            <v>URGENT</v>
          </cell>
          <cell r="E187" t="str">
            <v/>
          </cell>
          <cell r="F187">
            <v>45863</v>
          </cell>
          <cell r="G187" t="str">
            <v/>
          </cell>
          <cell r="H187">
            <v>45672.806250000001</v>
          </cell>
          <cell r="I187">
            <v>45768.518750000003</v>
          </cell>
          <cell r="J187" t="str">
            <v/>
          </cell>
          <cell r="K187" t="str">
            <v/>
          </cell>
          <cell r="L187" t="str">
            <v>868a2v88c
868a2v9ea
868a2v5zc
868a2v5um
868a2v6mh
868a2vbcn
868a2v7m2
868a2v74n
868a2v8yh</v>
          </cell>
          <cell r="M187" t="str">
            <v>a2r, wbt</v>
          </cell>
          <cell r="N187" t="str">
            <v>Sprint 5 (5/12 - 6/6)</v>
          </cell>
          <cell r="O187" t="str">
            <v/>
          </cell>
          <cell r="P187" t="str">
            <v/>
          </cell>
          <cell r="Q187" t="str">
            <v/>
          </cell>
          <cell r="R187" t="str">
            <v/>
          </cell>
          <cell r="S187" t="str">
            <v/>
          </cell>
          <cell r="T187">
            <v>0</v>
          </cell>
          <cell r="U187" t="str">
            <v>Course Package Not Started</v>
          </cell>
          <cell r="V187" t="str">
            <v/>
          </cell>
          <cell r="W187" t="str">
            <v/>
          </cell>
          <cell r="X187" t="str">
            <v>ITC3B</v>
          </cell>
          <cell r="Y187" t="str">
            <v>Asset Management</v>
          </cell>
          <cell r="Z187" t="str">
            <v>Disposition Asset</v>
          </cell>
          <cell r="AA187" t="str">
            <v/>
          </cell>
          <cell r="AB187" t="str">
            <v>WBT</v>
          </cell>
          <cell r="AC187" t="str">
            <v/>
          </cell>
          <cell r="AD187" t="str">
            <v>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E187">
            <v>45755</v>
          </cell>
          <cell r="AF187" t="str">
            <v/>
          </cell>
          <cell r="AG187" t="str">
            <v>A2R</v>
          </cell>
          <cell r="AH187" t="str">
            <v>Trish Cortez, Steve Hile</v>
          </cell>
        </row>
        <row r="188">
          <cell r="A188" t="str">
            <v>868c0ey9j</v>
          </cell>
          <cell r="B188" t="str">
            <v>A2R Asset Management: Approve, Edit, or Reject a Loss Report</v>
          </cell>
          <cell r="C188" t="str">
            <v>PREDEVELOPMENT</v>
          </cell>
          <cell r="D188" t="str">
            <v>URGENT</v>
          </cell>
          <cell r="E188" t="str">
            <v/>
          </cell>
          <cell r="F188">
            <v>45863</v>
          </cell>
          <cell r="G188" t="str">
            <v/>
          </cell>
          <cell r="H188">
            <v>45672.807638888888</v>
          </cell>
          <cell r="I188">
            <v>45768.51944444445</v>
          </cell>
          <cell r="J188" t="str">
            <v/>
          </cell>
          <cell r="K188" t="str">
            <v/>
          </cell>
          <cell r="L188" t="str">
            <v>868a2v8a1
868a2v8w3
868a2v6qc
868a2v80v
868a2v7yn
868a2v97w
868a2v6mz</v>
          </cell>
          <cell r="M188" t="str">
            <v>a2r, wbt</v>
          </cell>
          <cell r="N188" t="str">
            <v>Sprint 5 (5/12 - 6/6)</v>
          </cell>
          <cell r="O188" t="str">
            <v/>
          </cell>
          <cell r="P188" t="str">
            <v/>
          </cell>
          <cell r="Q188" t="str">
            <v/>
          </cell>
          <cell r="R188" t="str">
            <v/>
          </cell>
          <cell r="S188" t="str">
            <v/>
          </cell>
          <cell r="T188">
            <v>0</v>
          </cell>
          <cell r="U188" t="str">
            <v>Course Package Not Started</v>
          </cell>
          <cell r="V188" t="str">
            <v/>
          </cell>
          <cell r="W188" t="str">
            <v/>
          </cell>
          <cell r="X188" t="str">
            <v>ITC3B</v>
          </cell>
          <cell r="Y188" t="str">
            <v>Asset Management</v>
          </cell>
          <cell r="Z188" t="str">
            <v>Disposition Asset</v>
          </cell>
          <cell r="AA188" t="str">
            <v/>
          </cell>
          <cell r="AB188" t="str">
            <v>WBT</v>
          </cell>
          <cell r="AC188" t="str">
            <v/>
          </cell>
          <cell r="AD188" t="str">
            <v>Custodian or Representative: https://app.clickup.com/t/868cjcvx8)
Requestor: https://app.clickup.com/t/868cje2fv)
Property Analyst Super User (Security Role): https://app.clickup.com/t/868cjdzb0)
Property Analyst Manager (Security Role): https://app.clickup.com/t/868cjdz0z)
Property Management Analyst (A2R): https://app.clickup.com/t/868cmdm9w)</v>
          </cell>
          <cell r="AE188">
            <v>45755</v>
          </cell>
          <cell r="AF188" t="str">
            <v/>
          </cell>
          <cell r="AG188" t="str">
            <v>A2R</v>
          </cell>
          <cell r="AH188" t="str">
            <v>Trish Cortez, Steve Hile</v>
          </cell>
        </row>
        <row r="189">
          <cell r="A189" t="str">
            <v>868c0eza6</v>
          </cell>
          <cell r="B189" t="str">
            <v>A2R Asset Management: Review a Loss Report</v>
          </cell>
          <cell r="C189" t="str">
            <v>PREDEVELOPMENT</v>
          </cell>
          <cell r="D189" t="str">
            <v>URGENT</v>
          </cell>
          <cell r="E189" t="str">
            <v/>
          </cell>
          <cell r="F189">
            <v>45863</v>
          </cell>
          <cell r="G189" t="str">
            <v/>
          </cell>
          <cell r="H189">
            <v>45672.808333333334</v>
          </cell>
          <cell r="I189">
            <v>45768.51944444445</v>
          </cell>
          <cell r="J189" t="str">
            <v/>
          </cell>
          <cell r="K189" t="str">
            <v/>
          </cell>
          <cell r="L189" t="str">
            <v>868a2v9ja
868a2v861
868a2v8ft</v>
          </cell>
          <cell r="M189" t="str">
            <v>a2r, wbt</v>
          </cell>
          <cell r="N189" t="str">
            <v>Sprint 5 (5/12 - 6/6)</v>
          </cell>
          <cell r="O189" t="str">
            <v/>
          </cell>
          <cell r="P189" t="str">
            <v/>
          </cell>
          <cell r="Q189" t="str">
            <v/>
          </cell>
          <cell r="R189" t="str">
            <v/>
          </cell>
          <cell r="S189" t="str">
            <v/>
          </cell>
          <cell r="T189">
            <v>0</v>
          </cell>
          <cell r="U189" t="str">
            <v>Course Package Not Started</v>
          </cell>
          <cell r="V189" t="str">
            <v/>
          </cell>
          <cell r="W189" t="str">
            <v/>
          </cell>
          <cell r="X189" t="str">
            <v>ITC3B</v>
          </cell>
          <cell r="Y189" t="str">
            <v>Asset Management</v>
          </cell>
          <cell r="Z189" t="str">
            <v>Disposition Asset</v>
          </cell>
          <cell r="AA189" t="str">
            <v/>
          </cell>
          <cell r="AB189" t="str">
            <v>WBT</v>
          </cell>
          <cell r="AC189" t="str">
            <v/>
          </cell>
          <cell r="AD189" t="str">
            <v>Property Analyst Manager (Security Role): https://app.clickup.com/t/868cjdz0z)
Property Management Analyst (A2R): https://app.clickup.com/t/868cmdm9w)</v>
          </cell>
          <cell r="AE189">
            <v>45755</v>
          </cell>
          <cell r="AF189" t="str">
            <v/>
          </cell>
          <cell r="AG189" t="str">
            <v>A2R</v>
          </cell>
          <cell r="AH189" t="str">
            <v>Trish Cortez, Steve Hile</v>
          </cell>
        </row>
        <row r="190">
          <cell r="A190" t="str">
            <v>868c0f042</v>
          </cell>
          <cell r="B190" t="str">
            <v>A2R Asset Management: Disposition an Asset Prepare a Loss Report</v>
          </cell>
          <cell r="C190" t="str">
            <v>PREDEVELOPMENT</v>
          </cell>
          <cell r="D190" t="str">
            <v>URGENT</v>
          </cell>
          <cell r="E190" t="str">
            <v/>
          </cell>
          <cell r="F190">
            <v>45863</v>
          </cell>
          <cell r="G190" t="str">
            <v/>
          </cell>
          <cell r="H190">
            <v>45672.809027777781</v>
          </cell>
          <cell r="I190">
            <v>45768.51944444445</v>
          </cell>
          <cell r="J190" t="str">
            <v/>
          </cell>
          <cell r="K190" t="str">
            <v/>
          </cell>
          <cell r="L190" t="str">
            <v>868a2v6ua
868a2v8v2
868a2v8uw
868a2v9dy
868a2v8zz
868a2va9m</v>
          </cell>
          <cell r="M190" t="str">
            <v>a2r, wbt</v>
          </cell>
          <cell r="N190" t="str">
            <v>Sprint 5 (5/12 - 6/6)</v>
          </cell>
          <cell r="O190" t="str">
            <v/>
          </cell>
          <cell r="P190" t="str">
            <v/>
          </cell>
          <cell r="Q190" t="str">
            <v/>
          </cell>
          <cell r="R190" t="str">
            <v/>
          </cell>
          <cell r="S190" t="str">
            <v/>
          </cell>
          <cell r="T190">
            <v>0</v>
          </cell>
          <cell r="U190" t="str">
            <v>Course Package Not Started</v>
          </cell>
          <cell r="V190" t="str">
            <v/>
          </cell>
          <cell r="W190" t="str">
            <v/>
          </cell>
          <cell r="X190" t="str">
            <v>ITC3B</v>
          </cell>
          <cell r="Y190" t="str">
            <v>Asset Management</v>
          </cell>
          <cell r="Z190" t="str">
            <v>Disposition Asset</v>
          </cell>
          <cell r="AA190" t="str">
            <v/>
          </cell>
          <cell r="AB190" t="str">
            <v>WBT</v>
          </cell>
          <cell r="AC190" t="str">
            <v/>
          </cell>
          <cell r="AD190" t="str">
            <v>Maintenance Planner (A2R): https://app.clickup.com/t/868ckxmc4)
Custodian or Representative: https://app.clickup.com/t/868cjcvx8)
Requestor: https://app.clickup.com/t/868cje2fv)
Asset Accountant (A2R): https://app.clickup.com/t/868cjchhk)
Property Analyst Super User (Security Role): https://app.clickup.com/t/868cjdzb0)
Property Analyst Manager (Security Role): https://app.clickup.com/t/868cjdz0z)
Property Management Analyst (A2R): https://app.clickup.com/t/868cmdm9w)</v>
          </cell>
          <cell r="AE190">
            <v>45755</v>
          </cell>
          <cell r="AF190" t="str">
            <v/>
          </cell>
          <cell r="AG190" t="str">
            <v>A2R</v>
          </cell>
          <cell r="AH190" t="str">
            <v>Trish Cortez, Steve Hile</v>
          </cell>
        </row>
        <row r="191">
          <cell r="A191" t="str">
            <v>868c0f0v9</v>
          </cell>
          <cell r="B191" t="str">
            <v>A2R Asset Management: Equipment Disposition Post-Disposition:</v>
          </cell>
          <cell r="C191" t="str">
            <v>PREDEVELOPMENT</v>
          </cell>
          <cell r="D191" t="str">
            <v>URGENT</v>
          </cell>
          <cell r="E191" t="str">
            <v/>
          </cell>
          <cell r="F191">
            <v>45863</v>
          </cell>
          <cell r="G191" t="str">
            <v/>
          </cell>
          <cell r="H191">
            <v>45672.80972222222</v>
          </cell>
          <cell r="I191">
            <v>45768.51944444445</v>
          </cell>
          <cell r="J191" t="str">
            <v/>
          </cell>
          <cell r="K191" t="str">
            <v/>
          </cell>
          <cell r="L191" t="str">
            <v>868a2v7vd
868a2v89v</v>
          </cell>
          <cell r="M191" t="str">
            <v>a2r, wbt</v>
          </cell>
          <cell r="N191" t="str">
            <v>Sprint 5 (5/12 - 6/6)</v>
          </cell>
          <cell r="O191" t="str">
            <v/>
          </cell>
          <cell r="P191" t="str">
            <v/>
          </cell>
          <cell r="Q191" t="str">
            <v/>
          </cell>
          <cell r="R191" t="str">
            <v/>
          </cell>
          <cell r="S191" t="str">
            <v/>
          </cell>
          <cell r="T191">
            <v>0</v>
          </cell>
          <cell r="U191" t="str">
            <v>Course Package Not Started</v>
          </cell>
          <cell r="V191" t="str">
            <v/>
          </cell>
          <cell r="W191" t="str">
            <v/>
          </cell>
          <cell r="X191" t="str">
            <v>ITC3B</v>
          </cell>
          <cell r="Y191" t="str">
            <v>Asset Management</v>
          </cell>
          <cell r="Z191" t="str">
            <v>Disposition Asset</v>
          </cell>
          <cell r="AA191" t="str">
            <v/>
          </cell>
          <cell r="AB191" t="str">
            <v>WBT</v>
          </cell>
          <cell r="AC191" t="str">
            <v/>
          </cell>
          <cell r="AD191" t="str">
            <v>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E191">
            <v>45755</v>
          </cell>
          <cell r="AF191" t="str">
            <v/>
          </cell>
          <cell r="AG191" t="str">
            <v>A2R</v>
          </cell>
          <cell r="AH191" t="str">
            <v>Trish Cortez, Steve Hile</v>
          </cell>
        </row>
        <row r="192">
          <cell r="A192" t="str">
            <v>868c0f20b</v>
          </cell>
          <cell r="B192" t="str">
            <v>A2R Asset Management: Equipment Disposition Final User Statuses</v>
          </cell>
          <cell r="C192" t="str">
            <v>PREDEVELOPMENT</v>
          </cell>
          <cell r="D192" t="str">
            <v>URGENT</v>
          </cell>
          <cell r="E192" t="str">
            <v/>
          </cell>
          <cell r="F192">
            <v>45863</v>
          </cell>
          <cell r="G192" t="str">
            <v/>
          </cell>
          <cell r="H192">
            <v>45672.810416666667</v>
          </cell>
          <cell r="I192">
            <v>45768.51944444445</v>
          </cell>
          <cell r="J192" t="str">
            <v/>
          </cell>
          <cell r="K192" t="str">
            <v/>
          </cell>
          <cell r="L192" t="str">
            <v>868a2v919
868a2v68g
868a2v7yw</v>
          </cell>
          <cell r="M192" t="str">
            <v>a2r, wbt</v>
          </cell>
          <cell r="N192" t="str">
            <v>Sprint 5 (5/12 - 6/6)</v>
          </cell>
          <cell r="O192" t="str">
            <v/>
          </cell>
          <cell r="P192" t="str">
            <v/>
          </cell>
          <cell r="Q192" t="str">
            <v/>
          </cell>
          <cell r="R192" t="str">
            <v/>
          </cell>
          <cell r="S192" t="str">
            <v/>
          </cell>
          <cell r="T192">
            <v>0</v>
          </cell>
          <cell r="U192" t="str">
            <v>Course Package Not Started</v>
          </cell>
          <cell r="V192" t="str">
            <v/>
          </cell>
          <cell r="W192" t="str">
            <v/>
          </cell>
          <cell r="X192" t="str">
            <v>ITC3B</v>
          </cell>
          <cell r="Y192" t="str">
            <v>Asset Management</v>
          </cell>
          <cell r="Z192" t="str">
            <v>Disposition Asset</v>
          </cell>
          <cell r="AA192" t="str">
            <v/>
          </cell>
          <cell r="AB192" t="str">
            <v>WBT</v>
          </cell>
          <cell r="AC192" t="str">
            <v/>
          </cell>
          <cell r="AD192" t="str">
            <v>Custodian or Representative: https://app.clickup.com/t/868cjcvx8)
Property Analyst Super User (Security Role): https://app.clickup.com/t/868cjdzb0)
Property Analyst Manager (Security Role): https://app.clickup.com/t/868cjdz0z)
Property Management Analyst (A2R): https://app.clickup.com/t/868cmdm9w)</v>
          </cell>
          <cell r="AE192">
            <v>45755</v>
          </cell>
          <cell r="AF192" t="str">
            <v/>
          </cell>
          <cell r="AG192" t="str">
            <v>A2R</v>
          </cell>
          <cell r="AH192" t="str">
            <v>Trish Cortez, Steve Hile</v>
          </cell>
        </row>
        <row r="193">
          <cell r="A193" t="str">
            <v>868c0f369</v>
          </cell>
          <cell r="B193" t="str">
            <v>A2R Asset Management: Equipment Disposition Notifications</v>
          </cell>
          <cell r="C193" t="str">
            <v>PREDEVELOPMENT</v>
          </cell>
          <cell r="D193" t="str">
            <v>URGENT</v>
          </cell>
          <cell r="E193" t="str">
            <v/>
          </cell>
          <cell r="F193">
            <v>45863</v>
          </cell>
          <cell r="G193" t="str">
            <v/>
          </cell>
          <cell r="H193">
            <v>45672.811805555553</v>
          </cell>
          <cell r="I193">
            <v>45768.51944444445</v>
          </cell>
          <cell r="J193" t="str">
            <v/>
          </cell>
          <cell r="K193" t="str">
            <v/>
          </cell>
          <cell r="L193" t="str">
            <v>868a2vau5
868a2v636</v>
          </cell>
          <cell r="M193" t="str">
            <v>a2r, wbt</v>
          </cell>
          <cell r="N193" t="str">
            <v>Sprint 5 (5/12 - 6/6)</v>
          </cell>
          <cell r="O193" t="str">
            <v/>
          </cell>
          <cell r="P193" t="str">
            <v/>
          </cell>
          <cell r="Q193" t="str">
            <v/>
          </cell>
          <cell r="R193" t="str">
            <v/>
          </cell>
          <cell r="S193" t="str">
            <v/>
          </cell>
          <cell r="T193">
            <v>0</v>
          </cell>
          <cell r="U193" t="str">
            <v>Course Package Not Started</v>
          </cell>
          <cell r="V193" t="str">
            <v/>
          </cell>
          <cell r="W193" t="str">
            <v/>
          </cell>
          <cell r="X193" t="str">
            <v>ITC3B</v>
          </cell>
          <cell r="Y193" t="str">
            <v>Asset Management</v>
          </cell>
          <cell r="Z193" t="str">
            <v>Disposition Asset</v>
          </cell>
          <cell r="AA193" t="str">
            <v/>
          </cell>
          <cell r="AB193" t="str">
            <v>WBT</v>
          </cell>
          <cell r="AC193" t="str">
            <v/>
          </cell>
          <cell r="AD193" t="str">
            <v>Asset Accountant (A2R): https://app.clickup.com/t/868cjchhk)
Maintenance Planner (A2R): https://app.clickup.com/t/868ckxmc4)
Custodian or Representative: https://app.clickup.com/t/868cjcvx8)
Requestor: https://app.clickup.com/t/868cje2fv)
Capital Disposition Approver: https://app.clickup.com/t/868cjcp57)
Property Analyst Manager (Security Role): https://app.clickup.com/t/868cjdz0z)
Property Analyst Super User (Security Role): https://app.clickup.com/t/868cjdzb0)
Property Management Analyst (A2R): https://app.clickup.com/t/868cmdm9w)</v>
          </cell>
          <cell r="AE193">
            <v>45755</v>
          </cell>
          <cell r="AF193" t="str">
            <v/>
          </cell>
          <cell r="AG193" t="str">
            <v>A2R</v>
          </cell>
          <cell r="AH193" t="str">
            <v>Trish Cortez, Steve Hile</v>
          </cell>
        </row>
        <row r="194">
          <cell r="A194" t="str">
            <v>868c0f41w</v>
          </cell>
          <cell r="B194" t="str">
            <v>A2R Asset Management: Equipment Disposition Records and Requirements</v>
          </cell>
          <cell r="C194" t="str">
            <v>PREDEVELOPMENT</v>
          </cell>
          <cell r="D194" t="str">
            <v>URGENT</v>
          </cell>
          <cell r="E194" t="str">
            <v/>
          </cell>
          <cell r="F194">
            <v>45863</v>
          </cell>
          <cell r="G194" t="str">
            <v/>
          </cell>
          <cell r="H194">
            <v>45672.8125</v>
          </cell>
          <cell r="I194">
            <v>45768.51944444445</v>
          </cell>
          <cell r="J194" t="str">
            <v/>
          </cell>
          <cell r="K194" t="str">
            <v/>
          </cell>
          <cell r="L194" t="str">
            <v>868a2v61a
868a2vaqw
868a2v8k1
868a2va0f
868a2vbjw
868a2vbgm
868a2v8h6</v>
          </cell>
          <cell r="M194" t="str">
            <v>a2r, wbt</v>
          </cell>
          <cell r="N194" t="str">
            <v>Sprint 5 (5/12 - 6/6)</v>
          </cell>
          <cell r="O194" t="str">
            <v/>
          </cell>
          <cell r="P194" t="str">
            <v/>
          </cell>
          <cell r="Q194" t="str">
            <v/>
          </cell>
          <cell r="R194" t="str">
            <v/>
          </cell>
          <cell r="S194" t="str">
            <v/>
          </cell>
          <cell r="T194">
            <v>0</v>
          </cell>
          <cell r="U194" t="str">
            <v>Course Package Not Started</v>
          </cell>
          <cell r="V194" t="str">
            <v/>
          </cell>
          <cell r="W194" t="str">
            <v/>
          </cell>
          <cell r="X194" t="str">
            <v>ITC3B</v>
          </cell>
          <cell r="Y194" t="str">
            <v>Asset Management</v>
          </cell>
          <cell r="Z194" t="str">
            <v>Disposition Asset</v>
          </cell>
          <cell r="AA194" t="str">
            <v/>
          </cell>
          <cell r="AB194" t="str">
            <v>WBT</v>
          </cell>
          <cell r="AC194" t="str">
            <v/>
          </cell>
          <cell r="AD194"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E194">
            <v>45755</v>
          </cell>
          <cell r="AF194" t="str">
            <v/>
          </cell>
          <cell r="AG194" t="str">
            <v>A2R</v>
          </cell>
          <cell r="AH194" t="str">
            <v>Trish Cortez, Steve Hile</v>
          </cell>
        </row>
        <row r="195">
          <cell r="A195" t="str">
            <v>868c0f61w</v>
          </cell>
          <cell r="B195" t="str">
            <v>A2R Controlled Tooling: Perishable Tooling Part A</v>
          </cell>
          <cell r="C195" t="str">
            <v>DEVELOPMENT</v>
          </cell>
          <cell r="D195" t="str">
            <v>URGENT</v>
          </cell>
          <cell r="E195" t="str">
            <v xml:space="preserve">Will start this course as soon as Maintenance Part B is sent for QA.  </v>
          </cell>
          <cell r="F195">
            <v>45863</v>
          </cell>
          <cell r="G195">
            <v>45769</v>
          </cell>
          <cell r="H195">
            <v>45672.814583333333</v>
          </cell>
          <cell r="I195">
            <v>45803.611111111109</v>
          </cell>
          <cell r="J195" t="str">
            <v/>
          </cell>
          <cell r="K195" t="str">
            <v/>
          </cell>
          <cell r="L195" t="str">
            <v>868a2vapn
868a2vb6q
868a2vb4v</v>
          </cell>
          <cell r="M195" t="str">
            <v>a2r, wbt</v>
          </cell>
          <cell r="N195" t="str">
            <v>Sprint 4 (5/5 - 5/30)</v>
          </cell>
          <cell r="O195">
            <v>45803</v>
          </cell>
          <cell r="P195" t="str">
            <v/>
          </cell>
          <cell r="Q195" t="str">
            <v/>
          </cell>
          <cell r="R195" t="str">
            <v/>
          </cell>
          <cell r="S195" t="str">
            <v/>
          </cell>
          <cell r="T195">
            <v>0</v>
          </cell>
          <cell r="U195" t="str">
            <v>Alpha Draft (ISG)</v>
          </cell>
          <cell r="V195" t="str">
            <v/>
          </cell>
          <cell r="W195" t="str">
            <v/>
          </cell>
          <cell r="X195" t="str">
            <v>ITC3</v>
          </cell>
          <cell r="Y195" t="str">
            <v>Controlled Tooling</v>
          </cell>
          <cell r="Z195" t="str">
            <v>Controlled Tooling (Perishable Tooling L4)</v>
          </cell>
          <cell r="AA195" t="str">
            <v/>
          </cell>
          <cell r="AB195" t="str">
            <v>WBT</v>
          </cell>
          <cell r="AC195" t="str">
            <v/>
          </cell>
          <cell r="AD195"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195">
            <v>45768</v>
          </cell>
          <cell r="AF195" t="str">
            <v/>
          </cell>
          <cell r="AG195" t="str">
            <v>A2R</v>
          </cell>
          <cell r="AH195" t="str">
            <v>Trish Cortez, Steve Hile</v>
          </cell>
        </row>
        <row r="196">
          <cell r="A196" t="str">
            <v>868c0f7ea</v>
          </cell>
          <cell r="B196" t="str">
            <v>A2R Controlled Tooling: Provide Disposition</v>
          </cell>
          <cell r="C196" t="str">
            <v>DEVELOPMENT</v>
          </cell>
          <cell r="D196" t="str">
            <v>URGENT</v>
          </cell>
          <cell r="E196" t="str">
            <v xml:space="preserve">@Veronica Massey   @Bailey Petty   @Kris Thayer  Course OL approved 5/8. WBT is ready for dev with a few working notes/Qs in the OL doc.  </v>
          </cell>
          <cell r="F196">
            <v>45863</v>
          </cell>
          <cell r="G196">
            <v>45782</v>
          </cell>
          <cell r="H196">
            <v>45672.815972222219</v>
          </cell>
          <cell r="I196">
            <v>45798.495833333334</v>
          </cell>
          <cell r="J196" t="str">
            <v/>
          </cell>
          <cell r="K196" t="str">
            <v/>
          </cell>
          <cell r="L196" t="str">
            <v>868a2vbb3</v>
          </cell>
          <cell r="M196" t="str">
            <v>a2r, wbt</v>
          </cell>
          <cell r="N196" t="str">
            <v>Sprint 4 (5/5 - 5/30)</v>
          </cell>
          <cell r="O196" t="str">
            <v/>
          </cell>
          <cell r="P196" t="str">
            <v/>
          </cell>
          <cell r="Q196" t="str">
            <v/>
          </cell>
          <cell r="R196" t="str">
            <v/>
          </cell>
          <cell r="S196" t="str">
            <v/>
          </cell>
          <cell r="T196">
            <v>0</v>
          </cell>
          <cell r="U196" t="str">
            <v>Ready for Development</v>
          </cell>
          <cell r="V196" t="str">
            <v/>
          </cell>
          <cell r="W196" t="str">
            <v/>
          </cell>
          <cell r="X196" t="str">
            <v>ITC3</v>
          </cell>
          <cell r="Y196" t="str">
            <v>Controlled Tooling</v>
          </cell>
          <cell r="Z196" t="str">
            <v>Controlled Tooling (Hard/Durable Tooling or Functional Test Equipment L4)</v>
          </cell>
          <cell r="AA196" t="str">
            <v/>
          </cell>
          <cell r="AB196" t="str">
            <v>WBT</v>
          </cell>
          <cell r="AC196" t="str">
            <v/>
          </cell>
          <cell r="AD196"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196">
            <v>45778</v>
          </cell>
          <cell r="AF196" t="str">
            <v/>
          </cell>
          <cell r="AG196" t="str">
            <v>A2R</v>
          </cell>
          <cell r="AH196" t="str">
            <v>Trish Cortez, Steve Hile</v>
          </cell>
        </row>
        <row r="197">
          <cell r="A197" t="str">
            <v>868c0f92c</v>
          </cell>
          <cell r="B197" t="str">
            <v>A2R Controlled Tooling: Hard/Durable Tooling: Work Order Flow</v>
          </cell>
          <cell r="C197" t="str">
            <v>OUTLINES</v>
          </cell>
          <cell r="D197" t="str">
            <v>URGENT</v>
          </cell>
          <cell r="E197" t="str">
            <v xml:space="preserve">@Veronica Massey  VS QA complete and ready for initial SME SB review and approval. I closed out all comments, turned off track changes and made several updates directly in the doc.  </v>
          </cell>
          <cell r="F197">
            <v>45796</v>
          </cell>
          <cell r="G197">
            <v>45782</v>
          </cell>
          <cell r="H197">
            <v>45672.818055555559</v>
          </cell>
          <cell r="I197">
            <v>45797.166666666672</v>
          </cell>
          <cell r="J197" t="str">
            <v/>
          </cell>
          <cell r="K197" t="str">
            <v/>
          </cell>
          <cell r="L197" t="str">
            <v>868a2vbf5
868a2vbn1
868a2v7t1</v>
          </cell>
          <cell r="M197" t="str">
            <v>a2r, wbt</v>
          </cell>
          <cell r="N197" t="str">
            <v>Sprint 4 (5/5 - 5/30)</v>
          </cell>
          <cell r="O197">
            <v>45782</v>
          </cell>
          <cell r="P197">
            <v>45786</v>
          </cell>
          <cell r="Q197" t="str">
            <v/>
          </cell>
          <cell r="R197" t="str">
            <v/>
          </cell>
          <cell r="S197" t="str">
            <v/>
          </cell>
          <cell r="T197">
            <v>0</v>
          </cell>
          <cell r="U197" t="str">
            <v>Alpha Review (SME)</v>
          </cell>
          <cell r="V197" t="str">
            <v/>
          </cell>
          <cell r="W197" t="str">
            <v/>
          </cell>
          <cell r="X197" t="str">
            <v>ITC3</v>
          </cell>
          <cell r="Y197" t="str">
            <v>Controlled Tooling</v>
          </cell>
          <cell r="Z197" t="str">
            <v>Controlled Tooling (Hard/Durable Tooling or Functional Test Equipment L4)</v>
          </cell>
          <cell r="AA197" t="str">
            <v/>
          </cell>
          <cell r="AB197" t="str">
            <v>WBT</v>
          </cell>
          <cell r="AC197" t="str">
            <v>Overdue</v>
          </cell>
          <cell r="AD197"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197">
            <v>45778</v>
          </cell>
          <cell r="AF197" t="str">
            <v/>
          </cell>
          <cell r="AG197" t="str">
            <v>A2R</v>
          </cell>
          <cell r="AH197" t="str">
            <v>Trish Cortez, Steve Hile</v>
          </cell>
        </row>
        <row r="198">
          <cell r="A198" t="str">
            <v>868c0fcvf</v>
          </cell>
          <cell r="B198" t="str">
            <v>A2R Controlled Tooling: Hard/Durable Tooling: Handling</v>
          </cell>
          <cell r="C198" t="str">
            <v>DEVELOPMENT</v>
          </cell>
          <cell r="D198" t="str">
            <v>URGENT</v>
          </cell>
          <cell r="E198" t="str">
            <v xml:space="preserve">Veronica to begin working on building the shell 5/21/25  </v>
          </cell>
          <cell r="F198">
            <v>45863</v>
          </cell>
          <cell r="G198">
            <v>45798</v>
          </cell>
          <cell r="H198">
            <v>45672.820138888885</v>
          </cell>
          <cell r="I198">
            <v>45798.609722222223</v>
          </cell>
          <cell r="J198" t="str">
            <v/>
          </cell>
          <cell r="K198" t="str">
            <v/>
          </cell>
          <cell r="L198" t="str">
            <v>868a2v80m</v>
          </cell>
          <cell r="M198" t="str">
            <v>a2r, wbt</v>
          </cell>
          <cell r="N198" t="str">
            <v>Sprint 4 (5/5 - 5/30)</v>
          </cell>
          <cell r="O198" t="str">
            <v/>
          </cell>
          <cell r="P198" t="str">
            <v/>
          </cell>
          <cell r="Q198" t="str">
            <v/>
          </cell>
          <cell r="R198" t="str">
            <v/>
          </cell>
          <cell r="S198" t="str">
            <v/>
          </cell>
          <cell r="T198">
            <v>0</v>
          </cell>
          <cell r="U198" t="str">
            <v>Alpha Draft (ISG)</v>
          </cell>
          <cell r="V198" t="str">
            <v/>
          </cell>
          <cell r="W198" t="str">
            <v/>
          </cell>
          <cell r="X198" t="str">
            <v>ITC3</v>
          </cell>
          <cell r="Y198" t="str">
            <v>Controlled Tooling</v>
          </cell>
          <cell r="Z198" t="str">
            <v>Controlled Tooling (Hard/Durable Tooling or Functional Test Equipment L4)</v>
          </cell>
          <cell r="AA198" t="str">
            <v/>
          </cell>
          <cell r="AB198" t="str">
            <v>WBT</v>
          </cell>
          <cell r="AC198" t="str">
            <v/>
          </cell>
          <cell r="AD198"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198">
            <v>45768</v>
          </cell>
          <cell r="AF198" t="str">
            <v/>
          </cell>
          <cell r="AG198" t="str">
            <v>A2R</v>
          </cell>
          <cell r="AH198" t="str">
            <v>Trish Cortez, Steve Hile</v>
          </cell>
        </row>
        <row r="199">
          <cell r="A199" t="str">
            <v>868c0fe1w</v>
          </cell>
          <cell r="B199" t="str">
            <v>A2R Controlled Tooling: Hard/Durable Tooling: Inspection</v>
          </cell>
          <cell r="C199" t="str">
            <v>DEVELOPMENT</v>
          </cell>
          <cell r="D199" t="str">
            <v>URGENT</v>
          </cell>
          <cell r="E199" t="str">
            <v xml:space="preserve">SME approved 4/29. Ready for SL development.  </v>
          </cell>
          <cell r="F199">
            <v>45863</v>
          </cell>
          <cell r="G199">
            <v>45769</v>
          </cell>
          <cell r="H199">
            <v>45672.820833333331</v>
          </cell>
          <cell r="I199">
            <v>45790.464583333334</v>
          </cell>
          <cell r="J199" t="str">
            <v/>
          </cell>
          <cell r="K199" t="str">
            <v/>
          </cell>
          <cell r="L199" t="str">
            <v>868a2v6v9
868a2vbbg</v>
          </cell>
          <cell r="M199" t="str">
            <v>a2r, wbt</v>
          </cell>
          <cell r="N199" t="str">
            <v>Sprint 4 (5/5 - 5/30)</v>
          </cell>
          <cell r="O199" t="str">
            <v/>
          </cell>
          <cell r="P199" t="str">
            <v/>
          </cell>
          <cell r="Q199" t="str">
            <v/>
          </cell>
          <cell r="R199" t="str">
            <v/>
          </cell>
          <cell r="S199" t="str">
            <v/>
          </cell>
          <cell r="T199">
            <v>0</v>
          </cell>
          <cell r="U199" t="str">
            <v>Ready for Development</v>
          </cell>
          <cell r="V199" t="str">
            <v/>
          </cell>
          <cell r="W199" t="str">
            <v/>
          </cell>
          <cell r="X199" t="str">
            <v>ITC3</v>
          </cell>
          <cell r="Y199" t="str">
            <v>Controlled Tooling</v>
          </cell>
          <cell r="Z199" t="str">
            <v>Controlled Tooling (Hard/Durable Tooling or Functional Test Equipment L4)</v>
          </cell>
          <cell r="AA199" t="str">
            <v/>
          </cell>
          <cell r="AB199" t="str">
            <v>WBT</v>
          </cell>
          <cell r="AC199" t="str">
            <v/>
          </cell>
          <cell r="AD199"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199">
            <v>45768</v>
          </cell>
          <cell r="AF199" t="str">
            <v/>
          </cell>
          <cell r="AG199" t="str">
            <v>A2R</v>
          </cell>
          <cell r="AH199" t="str">
            <v>Trish Cortez, Steve Hile</v>
          </cell>
        </row>
        <row r="200">
          <cell r="A200" t="str">
            <v>868c0fg88</v>
          </cell>
          <cell r="B200" t="str">
            <v>A2R Controlled Tooling: Hard/Durable Tooling: Maintenance Part A</v>
          </cell>
          <cell r="C200" t="str">
            <v>DEVELOPMENT</v>
          </cell>
          <cell r="D200" t="str">
            <v>URGENT</v>
          </cell>
          <cell r="E200" t="str">
            <v xml:space="preserve">@Kris Thayer   @Veronica Massey  WBT VS QA complete (course only since tasks are in SB). No edits for now and it's ready for SME alpha review and approval.  </v>
          </cell>
          <cell r="F200">
            <v>45863</v>
          </cell>
          <cell r="G200">
            <v>45757</v>
          </cell>
          <cell r="H200">
            <v>45672.822916666672</v>
          </cell>
          <cell r="I200">
            <v>45804.522222222222</v>
          </cell>
          <cell r="J200" t="str">
            <v/>
          </cell>
          <cell r="K200" t="str">
            <v/>
          </cell>
          <cell r="L200" t="str">
            <v>868a2vb0u
868a2v5kr
868a2v7wg</v>
          </cell>
          <cell r="M200" t="str">
            <v>a2r, wbt</v>
          </cell>
          <cell r="N200" t="str">
            <v>Sprint 4 (5/5 - 5/30)</v>
          </cell>
          <cell r="O200">
            <v>45800</v>
          </cell>
          <cell r="P200" t="str">
            <v/>
          </cell>
          <cell r="Q200" t="str">
            <v/>
          </cell>
          <cell r="R200" t="str">
            <v/>
          </cell>
          <cell r="S200" t="str">
            <v/>
          </cell>
          <cell r="T200">
            <v>0</v>
          </cell>
          <cell r="U200" t="str">
            <v>Ready for SME Review</v>
          </cell>
          <cell r="V200" t="str">
            <v/>
          </cell>
          <cell r="W200" t="str">
            <v/>
          </cell>
          <cell r="X200" t="str">
            <v>ITC3</v>
          </cell>
          <cell r="Y200" t="str">
            <v>Controlled Tooling</v>
          </cell>
          <cell r="Z200" t="str">
            <v>Controlled Tooling (Hard/Durable Tooling or Functional Test Equipment L4)</v>
          </cell>
          <cell r="AA200" t="b">
            <v>1</v>
          </cell>
          <cell r="AB200" t="str">
            <v>WBT</v>
          </cell>
          <cell r="AC200" t="str">
            <v/>
          </cell>
          <cell r="AD200"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200">
            <v>45757</v>
          </cell>
          <cell r="AF200" t="str">
            <v/>
          </cell>
          <cell r="AG200" t="str">
            <v>A2R</v>
          </cell>
          <cell r="AH200" t="str">
            <v>Trish Cortez, Steve Hile</v>
          </cell>
        </row>
        <row r="201">
          <cell r="A201" t="str">
            <v>868c0fpq7</v>
          </cell>
          <cell r="B201" t="str">
            <v>A2R Controlled Tooling: Hard/Durable Tooling: Location Management</v>
          </cell>
          <cell r="C201" t="str">
            <v>DEVELOPMENT</v>
          </cell>
          <cell r="D201" t="str">
            <v>URGENT</v>
          </cell>
          <cell r="E201" t="str">
            <v xml:space="preserve">@Steve Hile , I addressed the 2 comments. Will update the links for the QRGs when provided.  </v>
          </cell>
          <cell r="F201">
            <v>45863</v>
          </cell>
          <cell r="G201">
            <v>45775</v>
          </cell>
          <cell r="H201">
            <v>45672.827083333337</v>
          </cell>
          <cell r="I201">
            <v>45797.514583333337</v>
          </cell>
          <cell r="J201" t="str">
            <v/>
          </cell>
          <cell r="K201" t="str">
            <v/>
          </cell>
          <cell r="L201" t="str">
            <v>868a2v6aa
868a2va6h</v>
          </cell>
          <cell r="M201" t="str">
            <v>a2r, wbt</v>
          </cell>
          <cell r="N201" t="str">
            <v>Sprint 4 (5/5 - 5/30)</v>
          </cell>
          <cell r="O201">
            <v>45796</v>
          </cell>
          <cell r="P201" t="str">
            <v/>
          </cell>
          <cell r="Q201" t="str">
            <v/>
          </cell>
          <cell r="R201" t="str">
            <v/>
          </cell>
          <cell r="S201" t="str">
            <v/>
          </cell>
          <cell r="T201">
            <v>0</v>
          </cell>
          <cell r="U201" t="str">
            <v>Ready for SME Review</v>
          </cell>
          <cell r="V201" t="str">
            <v/>
          </cell>
          <cell r="W201" t="str">
            <v/>
          </cell>
          <cell r="X201" t="str">
            <v>ITC3</v>
          </cell>
          <cell r="Y201" t="str">
            <v>Controlled Tooling</v>
          </cell>
          <cell r="Z201" t="str">
            <v>Controlled Tooling (Hard/Durable Tooling or Functional Test Equipment L4)</v>
          </cell>
          <cell r="AA201" t="b">
            <v>1</v>
          </cell>
          <cell r="AB201" t="str">
            <v>WBT</v>
          </cell>
          <cell r="AC201" t="str">
            <v/>
          </cell>
          <cell r="AD201"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201">
            <v>45756</v>
          </cell>
          <cell r="AF201" t="str">
            <v/>
          </cell>
          <cell r="AG201" t="str">
            <v>A2R</v>
          </cell>
          <cell r="AH201" t="str">
            <v>Trish Cortez, Steve Hile</v>
          </cell>
        </row>
        <row r="202">
          <cell r="A202" t="str">
            <v>868c0fqu7</v>
          </cell>
          <cell r="B202" t="str">
            <v>A2R Controlled Tooling: Preliminary Tasks for Hard/Durable Tooling</v>
          </cell>
          <cell r="C202" t="str">
            <v>DEVELOPMENT</v>
          </cell>
          <cell r="D202" t="str">
            <v>NORMAL</v>
          </cell>
          <cell r="E202" t="str">
            <v xml:space="preserve">@Steve Hile , added note for Additional Resources page. Ready for SME Review.  </v>
          </cell>
          <cell r="F202">
            <v>45863</v>
          </cell>
          <cell r="G202">
            <v>45785</v>
          </cell>
          <cell r="H202">
            <v>45672.828472222223</v>
          </cell>
          <cell r="I202">
            <v>45799.478472222225</v>
          </cell>
          <cell r="J202" t="str">
            <v/>
          </cell>
          <cell r="K202" t="str">
            <v/>
          </cell>
          <cell r="L202" t="str">
            <v>868a2v85e
868a2v60g
868a2v7fa</v>
          </cell>
          <cell r="M202" t="str">
            <v>a2r, wbt</v>
          </cell>
          <cell r="N202" t="str">
            <v>Sprint 4 (5/5 - 5/30)</v>
          </cell>
          <cell r="O202">
            <v>45798</v>
          </cell>
          <cell r="P202" t="str">
            <v/>
          </cell>
          <cell r="Q202" t="str">
            <v/>
          </cell>
          <cell r="R202" t="str">
            <v/>
          </cell>
          <cell r="S202" t="str">
            <v/>
          </cell>
          <cell r="T202">
            <v>0</v>
          </cell>
          <cell r="U202" t="str">
            <v>Ready for SME Review</v>
          </cell>
          <cell r="V202" t="str">
            <v/>
          </cell>
          <cell r="W202" t="str">
            <v/>
          </cell>
          <cell r="X202" t="str">
            <v>ITC3</v>
          </cell>
          <cell r="Y202" t="str">
            <v>Controlled Tooling</v>
          </cell>
          <cell r="Z202" t="str">
            <v>Controlled Tooling (Hard/Durable Tooling or Functional Test Equipment L4)</v>
          </cell>
          <cell r="AA202" t="b">
            <v>1</v>
          </cell>
          <cell r="AB202" t="str">
            <v>WBT</v>
          </cell>
          <cell r="AC202" t="str">
            <v/>
          </cell>
          <cell r="AD202"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E202">
            <v>45756</v>
          </cell>
          <cell r="AF202" t="str">
            <v/>
          </cell>
          <cell r="AG202" t="str">
            <v>A2R</v>
          </cell>
          <cell r="AH202" t="str">
            <v>Trish Cortez, Steve Hile</v>
          </cell>
        </row>
        <row r="203">
          <cell r="A203" t="str">
            <v>868c0ft3w</v>
          </cell>
          <cell r="B203" t="str">
            <v>A2R Asset Accounting: New Lease Contract Valuation (Post Run)</v>
          </cell>
          <cell r="C203" t="str">
            <v>PAUSED</v>
          </cell>
          <cell r="D203" t="str">
            <v>NORMAL</v>
          </cell>
          <cell r="E203" t="str">
            <v xml:space="preserve">Per Miranda and Trish-4/14/25: This was originally set for ITC2. Due to system delays, defects and lack of readiness, these are now set to ITC3B.  </v>
          </cell>
          <cell r="F203">
            <v>45708</v>
          </cell>
          <cell r="G203" t="str">
            <v/>
          </cell>
          <cell r="H203">
            <v>45672.829166666663</v>
          </cell>
          <cell r="I203">
            <v>45764.553472222222</v>
          </cell>
          <cell r="J203" t="str">
            <v/>
          </cell>
          <cell r="K203" t="str">
            <v/>
          </cell>
          <cell r="L203" t="str">
            <v>868a2v681
868a2v83p
868a2v95t</v>
          </cell>
          <cell r="M203" t="str">
            <v>a2r, wbt</v>
          </cell>
          <cell r="N203" t="str">
            <v/>
          </cell>
          <cell r="O203" t="str">
            <v/>
          </cell>
          <cell r="P203" t="str">
            <v/>
          </cell>
          <cell r="Q203" t="b">
            <v>1</v>
          </cell>
          <cell r="R203" t="str">
            <v/>
          </cell>
          <cell r="S203" t="str">
            <v/>
          </cell>
          <cell r="T203">
            <v>0</v>
          </cell>
          <cell r="U203" t="str">
            <v xml:space="preserve">Paused </v>
          </cell>
          <cell r="V203">
            <v>45707</v>
          </cell>
          <cell r="W203" t="str">
            <v/>
          </cell>
          <cell r="X203" t="str">
            <v>ITC3B</v>
          </cell>
          <cell r="Y203" t="str">
            <v>Asset Accounting</v>
          </cell>
          <cell r="Z203" t="str">
            <v>Disposition, Decommission, and Miscellaneous Transactions (Software Subscription Licenses)</v>
          </cell>
          <cell r="AA203" t="str">
            <v/>
          </cell>
          <cell r="AB203" t="str">
            <v>WBT</v>
          </cell>
          <cell r="AC203" t="str">
            <v>Overdue</v>
          </cell>
          <cell r="AD203" t="str">
            <v>Lease Specialist (within Asset Accounting area) (Asset Analyst may be performing these functions): https://app.clickup.com/t/868cjde0m)
Fixed Asset Analyst (A2R): https://app.clickup.com/t/868cktbg4)
Fixed Asset Manager: https://app.clickup.com/t/868cjd09q)
Fixed Asset Super User (mastery): https://app.clickup.com/t/868cjd0be)
Fixed Asset Team Lead: https://app.clickup.com/t/868cjd0hq)</v>
          </cell>
          <cell r="AE203" t="str">
            <v/>
          </cell>
          <cell r="AF203" t="str">
            <v/>
          </cell>
          <cell r="AG203" t="str">
            <v>A2R</v>
          </cell>
          <cell r="AH203" t="str">
            <v>Trish Cortez, Steve Hile</v>
          </cell>
        </row>
        <row r="204">
          <cell r="A204" t="str">
            <v>868c0fwep</v>
          </cell>
          <cell r="B204" t="str">
            <v>A2R Asset Accounting: New Lease Contract Valuation (Test Run)</v>
          </cell>
          <cell r="C204" t="str">
            <v>PAUSED</v>
          </cell>
          <cell r="D204" t="str">
            <v>NORMAL</v>
          </cell>
          <cell r="E204" t="str">
            <v xml:space="preserve">Per Miranda and Trish-4/14/25: This was originally set for ITC2. Due to system delays, defects and lack of readiness, these are now set to ITC3B.  </v>
          </cell>
          <cell r="F204">
            <v>45744</v>
          </cell>
          <cell r="G204" t="str">
            <v/>
          </cell>
          <cell r="H204">
            <v>45672.831250000003</v>
          </cell>
          <cell r="I204">
            <v>45764.553472222222</v>
          </cell>
          <cell r="J204" t="str">
            <v/>
          </cell>
          <cell r="K204" t="str">
            <v/>
          </cell>
          <cell r="L204" t="str">
            <v>868a2v9b2
868a2vaar
868a2v9j2</v>
          </cell>
          <cell r="M204" t="str">
            <v>a2r, wbt</v>
          </cell>
          <cell r="N204" t="str">
            <v/>
          </cell>
          <cell r="O204" t="str">
            <v/>
          </cell>
          <cell r="P204" t="str">
            <v/>
          </cell>
          <cell r="Q204" t="b">
            <v>1</v>
          </cell>
          <cell r="R204" t="str">
            <v/>
          </cell>
          <cell r="S204" t="str">
            <v/>
          </cell>
          <cell r="T204">
            <v>0</v>
          </cell>
          <cell r="U204" t="str">
            <v xml:space="preserve">Paused </v>
          </cell>
          <cell r="V204" t="str">
            <v/>
          </cell>
          <cell r="W204" t="str">
            <v/>
          </cell>
          <cell r="X204" t="str">
            <v>ITC3B</v>
          </cell>
          <cell r="Y204" t="str">
            <v>Asset Accounting</v>
          </cell>
          <cell r="Z204" t="str">
            <v>Disposition, Decommission, and Miscellaneous Transactions (Software Subscription Licenses)</v>
          </cell>
          <cell r="AA204" t="str">
            <v/>
          </cell>
          <cell r="AB204" t="str">
            <v>WBT</v>
          </cell>
          <cell r="AC204" t="str">
            <v>Overdue</v>
          </cell>
          <cell r="AD204"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E204" t="str">
            <v/>
          </cell>
          <cell r="AF204" t="str">
            <v/>
          </cell>
          <cell r="AG204" t="str">
            <v>A2R</v>
          </cell>
          <cell r="AH204" t="str">
            <v>Trish Cortez, Steve Hile</v>
          </cell>
        </row>
        <row r="205">
          <cell r="A205" t="str">
            <v>868c0fyq2</v>
          </cell>
          <cell r="B205" t="str">
            <v>A2R Asset Accounting: Maintain Master Data in Lease Accounting Module</v>
          </cell>
          <cell r="C205" t="str">
            <v>PAUSED</v>
          </cell>
          <cell r="D205" t="str">
            <v>NORMAL</v>
          </cell>
          <cell r="E205" t="str">
            <v xml:space="preserve">Per Miranda and Trish-4/14/25: This was originally set for ITC2. Due to system delays, defects and lack of readiness, these are now set to ITC3B.  </v>
          </cell>
          <cell r="F205">
            <v>45719</v>
          </cell>
          <cell r="G205">
            <v>45714</v>
          </cell>
          <cell r="H205">
            <v>45672.832638888889</v>
          </cell>
          <cell r="I205">
            <v>45764.552777777775</v>
          </cell>
          <cell r="J205" t="str">
            <v/>
          </cell>
          <cell r="K205" t="str">
            <v/>
          </cell>
          <cell r="L205" t="str">
            <v>868a2v9be</v>
          </cell>
          <cell r="M205" t="str">
            <v>a2r, wbt</v>
          </cell>
          <cell r="N205" t="str">
            <v/>
          </cell>
          <cell r="O205">
            <v>45714</v>
          </cell>
          <cell r="P205" t="str">
            <v/>
          </cell>
          <cell r="Q205" t="b">
            <v>1</v>
          </cell>
          <cell r="R205" t="str">
            <v/>
          </cell>
          <cell r="S205" t="str">
            <v/>
          </cell>
          <cell r="T205">
            <v>0</v>
          </cell>
          <cell r="U205" t="str">
            <v xml:space="preserve">Paused </v>
          </cell>
          <cell r="V205" t="str">
            <v/>
          </cell>
          <cell r="W205" t="str">
            <v/>
          </cell>
          <cell r="X205" t="str">
            <v>ITC3B</v>
          </cell>
          <cell r="Y205" t="str">
            <v>Asset Accounting</v>
          </cell>
          <cell r="Z205" t="str">
            <v>Disposition, Decommission, and Miscellaneous Transactions (Software Subscription Licenses)</v>
          </cell>
          <cell r="AA205" t="str">
            <v/>
          </cell>
          <cell r="AB205" t="str">
            <v>WBT</v>
          </cell>
          <cell r="AC205" t="str">
            <v>Overdue</v>
          </cell>
          <cell r="AD205"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E205" t="str">
            <v/>
          </cell>
          <cell r="AF205" t="str">
            <v/>
          </cell>
          <cell r="AG205" t="str">
            <v>A2R</v>
          </cell>
          <cell r="AH205" t="str">
            <v>Trish Cortez, Steve Hile</v>
          </cell>
        </row>
        <row r="206">
          <cell r="A206" t="str">
            <v>868c0g1dr</v>
          </cell>
          <cell r="B206" t="str">
            <v>A2R Asset Management: Asset Acquisition SAP and PIEE Interface</v>
          </cell>
          <cell r="C206" t="str">
            <v>PREDEVELOPMENT</v>
          </cell>
          <cell r="D206" t="str">
            <v>URGENT</v>
          </cell>
          <cell r="E206" t="str">
            <v/>
          </cell>
          <cell r="F206" t="str">
            <v/>
          </cell>
          <cell r="G206" t="str">
            <v/>
          </cell>
          <cell r="H206">
            <v>45672.834722222222</v>
          </cell>
          <cell r="I206">
            <v>45804.487500000003</v>
          </cell>
          <cell r="J206" t="str">
            <v/>
          </cell>
          <cell r="K206" t="str">
            <v/>
          </cell>
          <cell r="L206" t="str">
            <v>868a2vbnt
868a2vbqr</v>
          </cell>
          <cell r="M206" t="str">
            <v>a2r, wbt</v>
          </cell>
          <cell r="N206" t="str">
            <v>Sprint 5 (5/12 - 6/6)</v>
          </cell>
          <cell r="O206" t="str">
            <v/>
          </cell>
          <cell r="P206" t="str">
            <v/>
          </cell>
          <cell r="Q206" t="str">
            <v/>
          </cell>
          <cell r="R206" t="str">
            <v/>
          </cell>
          <cell r="S206" t="str">
            <v/>
          </cell>
          <cell r="T206">
            <v>0</v>
          </cell>
          <cell r="U206" t="str">
            <v>Course Package Not Started</v>
          </cell>
          <cell r="V206" t="str">
            <v/>
          </cell>
          <cell r="W206" t="str">
            <v/>
          </cell>
          <cell r="X206" t="str">
            <v>ITC3B</v>
          </cell>
          <cell r="Y206" t="str">
            <v>Asset Management</v>
          </cell>
          <cell r="Z206" t="str">
            <v>Acquire Assets</v>
          </cell>
          <cell r="AA206" t="str">
            <v/>
          </cell>
          <cell r="AB206" t="str">
            <v>WBT</v>
          </cell>
          <cell r="AC206" t="str">
            <v/>
          </cell>
          <cell r="AD206" t="str">
            <v>Property Analyst Manager (Security Role): https://app.clickup.com/t/868cjdz0z)
Property Analyst Super User (Security Role): https://app.clickup.com/t/868cjdzb0)
Property Management Analyst (A2R): https://app.clickup.com/t/868cmdm9w)</v>
          </cell>
          <cell r="AE206">
            <v>45768</v>
          </cell>
          <cell r="AF206" t="str">
            <v/>
          </cell>
          <cell r="AG206" t="str">
            <v>A2R</v>
          </cell>
          <cell r="AH206" t="str">
            <v>Trish Cortez, Steve Hile</v>
          </cell>
        </row>
        <row r="207">
          <cell r="A207" t="str">
            <v>868c0qr9k</v>
          </cell>
          <cell r="B207" t="str">
            <v>A2R CLRP Capital: Create Plan Item and Enter Financial and Labor Plan</v>
          </cell>
          <cell r="C207" t="str">
            <v>OUTLINES</v>
          </cell>
          <cell r="D207" t="str">
            <v>URGENT</v>
          </cell>
          <cell r="E207" t="str">
            <v xml:space="preserve">@Veronica Massey  VS QA complete and ready for SME SB review and approval.  </v>
          </cell>
          <cell r="F207">
            <v>45863</v>
          </cell>
          <cell r="G207">
            <v>45796</v>
          </cell>
          <cell r="H207">
            <v>45673.369444444441</v>
          </cell>
          <cell r="I207">
            <v>45804.432638888888</v>
          </cell>
          <cell r="J207" t="str">
            <v/>
          </cell>
          <cell r="K207" t="str">
            <v/>
          </cell>
          <cell r="L207" t="str">
            <v>868ddpgu1
868ddph2j
868ddph6h
868ddphcm
868ddphjn</v>
          </cell>
          <cell r="M207" t="str">
            <v>a2r, wbt</v>
          </cell>
          <cell r="N207" t="str">
            <v>Sprint 5 (5/12 - 6/6)</v>
          </cell>
          <cell r="O207">
            <v>45796</v>
          </cell>
          <cell r="P207" t="str">
            <v/>
          </cell>
          <cell r="Q207" t="str">
            <v/>
          </cell>
          <cell r="R207" t="str">
            <v/>
          </cell>
          <cell r="S207" t="str">
            <v/>
          </cell>
          <cell r="T207">
            <v>0</v>
          </cell>
          <cell r="U207" t="str">
            <v>Ready for SME Review</v>
          </cell>
          <cell r="V207" t="str">
            <v/>
          </cell>
          <cell r="W207" t="str">
            <v/>
          </cell>
          <cell r="X207" t="str">
            <v>ITC3B</v>
          </cell>
          <cell r="Y207" t="str">
            <v>CLRP</v>
          </cell>
          <cell r="Z207" t="str">
            <v>Develop CLRP</v>
          </cell>
          <cell r="AA207" t="str">
            <v/>
          </cell>
          <cell r="AB207" t="str">
            <v>WBT</v>
          </cell>
          <cell r="AC207" t="str">
            <v/>
          </cell>
          <cell r="AD207" t="str">
            <v>Overhead Analyst: https://app.clickup.com/t/868cjdk18)
Capital Planner: https://app.clickup.com/t/868cjcp85)</v>
          </cell>
          <cell r="AE207">
            <v>45761</v>
          </cell>
          <cell r="AF207" t="str">
            <v/>
          </cell>
          <cell r="AG207" t="str">
            <v>A2R</v>
          </cell>
          <cell r="AH207" t="str">
            <v>Trish Cortez, Steve Hile</v>
          </cell>
        </row>
        <row r="208">
          <cell r="A208" t="str">
            <v>868c0qunf</v>
          </cell>
          <cell r="B208" t="str">
            <v>A2R Metrology: Limitation Requests</v>
          </cell>
          <cell r="C208" t="str">
            <v>PREDEVELOPMENT</v>
          </cell>
          <cell r="D208" t="str">
            <v>URGENT</v>
          </cell>
          <cell r="E208" t="str">
            <v/>
          </cell>
          <cell r="F208">
            <v>45912</v>
          </cell>
          <cell r="G208" t="str">
            <v/>
          </cell>
          <cell r="H208">
            <v>45673.37222222222</v>
          </cell>
          <cell r="I208">
            <v>45768.521527777775</v>
          </cell>
          <cell r="J208" t="str">
            <v/>
          </cell>
          <cell r="K208" t="str">
            <v/>
          </cell>
          <cell r="L208" t="str">
            <v>868a2v5w5
868a2v8wt
868a2vbg2
868a2v9zk</v>
          </cell>
          <cell r="M208" t="str">
            <v>a2r, wbt</v>
          </cell>
          <cell r="N208" t="str">
            <v>Sprint 14 (7/14 - 8/8)</v>
          </cell>
          <cell r="O208" t="str">
            <v/>
          </cell>
          <cell r="P208" t="str">
            <v/>
          </cell>
          <cell r="Q208" t="str">
            <v/>
          </cell>
          <cell r="R208" t="str">
            <v/>
          </cell>
          <cell r="S208" t="str">
            <v/>
          </cell>
          <cell r="T208">
            <v>0</v>
          </cell>
          <cell r="U208" t="str">
            <v>Course Package Not Started</v>
          </cell>
          <cell r="V208" t="str">
            <v/>
          </cell>
          <cell r="W208" t="str">
            <v/>
          </cell>
          <cell r="X208" t="str">
            <v>ITC4</v>
          </cell>
          <cell r="Y208" t="str">
            <v>Metrology</v>
          </cell>
          <cell r="Z208" t="str">
            <v>Metrology &amp; Calibration</v>
          </cell>
          <cell r="AA208" t="str">
            <v/>
          </cell>
          <cell r="AB208" t="str">
            <v>WBT</v>
          </cell>
          <cell r="AC208" t="str">
            <v/>
          </cell>
          <cell r="AD208"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E208">
            <v>45765</v>
          </cell>
          <cell r="AF208" t="str">
            <v/>
          </cell>
          <cell r="AG208" t="str">
            <v>A2R</v>
          </cell>
          <cell r="AH208" t="str">
            <v>Trish Cortez, Steve Hile</v>
          </cell>
        </row>
        <row r="209">
          <cell r="A209" t="str">
            <v>868c0taj7</v>
          </cell>
          <cell r="B209" t="str">
            <v>A2R Metrology: Calibration Request (Exit)</v>
          </cell>
          <cell r="C209" t="str">
            <v>PREDEVELOPMENT</v>
          </cell>
          <cell r="D209" t="str">
            <v>URGENT</v>
          </cell>
          <cell r="E209" t="str">
            <v/>
          </cell>
          <cell r="F209">
            <v>45912</v>
          </cell>
          <cell r="G209" t="str">
            <v/>
          </cell>
          <cell r="H209">
            <v>45673.409722222219</v>
          </cell>
          <cell r="I209">
            <v>45768.521527777775</v>
          </cell>
          <cell r="J209" t="str">
            <v/>
          </cell>
          <cell r="K209" t="str">
            <v/>
          </cell>
          <cell r="L209" t="str">
            <v>868a2v77r
868a2v8y8
868a2varc</v>
          </cell>
          <cell r="M209" t="str">
            <v>a2r, wbt</v>
          </cell>
          <cell r="N209" t="str">
            <v>Sprint 14 (7/14 - 8/8)</v>
          </cell>
          <cell r="O209" t="str">
            <v/>
          </cell>
          <cell r="P209" t="str">
            <v/>
          </cell>
          <cell r="Q209" t="str">
            <v/>
          </cell>
          <cell r="R209" t="str">
            <v/>
          </cell>
          <cell r="S209" t="str">
            <v/>
          </cell>
          <cell r="T209">
            <v>0</v>
          </cell>
          <cell r="U209" t="str">
            <v>Course Package Not Started</v>
          </cell>
          <cell r="V209" t="str">
            <v/>
          </cell>
          <cell r="W209" t="str">
            <v/>
          </cell>
          <cell r="X209" t="str">
            <v>ITC4</v>
          </cell>
          <cell r="Y209" t="str">
            <v>Metrology</v>
          </cell>
          <cell r="Z209" t="str">
            <v>Metrology &amp; Calibration</v>
          </cell>
          <cell r="AA209" t="str">
            <v/>
          </cell>
          <cell r="AB209" t="str">
            <v>WBT</v>
          </cell>
          <cell r="AC209" t="str">
            <v/>
          </cell>
          <cell r="AD209"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E209">
            <v>45765</v>
          </cell>
          <cell r="AF209" t="str">
            <v/>
          </cell>
          <cell r="AG209" t="str">
            <v>A2R</v>
          </cell>
          <cell r="AH209" t="str">
            <v>Trish Cortez, Steve Hile</v>
          </cell>
        </row>
        <row r="210">
          <cell r="A210" t="str">
            <v>868c0tdmb</v>
          </cell>
          <cell r="B210" t="str">
            <v>A2R Metrology: IndySoft Overview</v>
          </cell>
          <cell r="C210" t="str">
            <v>PREDEVELOPMENT</v>
          </cell>
          <cell r="D210" t="str">
            <v>NORMAL</v>
          </cell>
          <cell r="E210" t="str">
            <v/>
          </cell>
          <cell r="F210">
            <v>45912</v>
          </cell>
          <cell r="G210" t="str">
            <v/>
          </cell>
          <cell r="H210">
            <v>45673.411111111112</v>
          </cell>
          <cell r="I210">
            <v>45777.540277777778</v>
          </cell>
          <cell r="J210" t="str">
            <v/>
          </cell>
          <cell r="K210" t="str">
            <v/>
          </cell>
          <cell r="L210" t="str">
            <v>868a2v5fn
868a2va7v</v>
          </cell>
          <cell r="M210" t="str">
            <v>a2r, wbt, indysoft</v>
          </cell>
          <cell r="N210" t="str">
            <v>Sprint 14 (7/14 - 8/8)</v>
          </cell>
          <cell r="O210" t="str">
            <v/>
          </cell>
          <cell r="P210" t="str">
            <v/>
          </cell>
          <cell r="Q210" t="str">
            <v/>
          </cell>
          <cell r="R210" t="str">
            <v/>
          </cell>
          <cell r="S210" t="str">
            <v/>
          </cell>
          <cell r="T210">
            <v>0</v>
          </cell>
          <cell r="U210" t="str">
            <v>Course Package Not Started</v>
          </cell>
          <cell r="V210" t="str">
            <v/>
          </cell>
          <cell r="W210" t="str">
            <v/>
          </cell>
          <cell r="X210" t="str">
            <v>ITC4</v>
          </cell>
          <cell r="Y210" t="str">
            <v>Metrology</v>
          </cell>
          <cell r="Z210" t="str">
            <v>Metrology &amp; Calibration</v>
          </cell>
          <cell r="AA210" t="b">
            <v>1</v>
          </cell>
          <cell r="AB210" t="str">
            <v>WBT</v>
          </cell>
          <cell r="AC210" t="str">
            <v/>
          </cell>
          <cell r="AD210"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E210">
            <v>45777</v>
          </cell>
          <cell r="AF210" t="str">
            <v/>
          </cell>
          <cell r="AG210" t="str">
            <v>A2R</v>
          </cell>
          <cell r="AH210" t="str">
            <v>Trish Cortez, Steve Hile</v>
          </cell>
        </row>
        <row r="211">
          <cell r="A211" t="str">
            <v>868c0tf4x</v>
          </cell>
          <cell r="B211" t="str">
            <v>A2R Metrology: IndySoft: Asset Creation Records:</v>
          </cell>
          <cell r="C211" t="str">
            <v>PREDEVELOPMENT</v>
          </cell>
          <cell r="D211" t="str">
            <v>URGENT</v>
          </cell>
          <cell r="E211" t="str">
            <v/>
          </cell>
          <cell r="F211">
            <v>45912</v>
          </cell>
          <cell r="G211" t="str">
            <v/>
          </cell>
          <cell r="H211">
            <v>45673.411805555559</v>
          </cell>
          <cell r="I211">
            <v>45777.538888888885</v>
          </cell>
          <cell r="J211" t="str">
            <v/>
          </cell>
          <cell r="K211" t="str">
            <v/>
          </cell>
          <cell r="L211" t="str">
            <v>868a2vb2g
868a2vag8</v>
          </cell>
          <cell r="M211" t="str">
            <v>a2r, wbt, indysoft</v>
          </cell>
          <cell r="N211" t="str">
            <v>Sprint 14 (7/14 - 8/8)</v>
          </cell>
          <cell r="O211" t="str">
            <v/>
          </cell>
          <cell r="P211" t="str">
            <v/>
          </cell>
          <cell r="Q211" t="str">
            <v/>
          </cell>
          <cell r="R211" t="str">
            <v/>
          </cell>
          <cell r="S211" t="str">
            <v/>
          </cell>
          <cell r="T211">
            <v>0</v>
          </cell>
          <cell r="U211" t="str">
            <v>Course Package Not Started</v>
          </cell>
          <cell r="V211" t="str">
            <v/>
          </cell>
          <cell r="W211" t="str">
            <v/>
          </cell>
          <cell r="X211" t="str">
            <v>ITC4</v>
          </cell>
          <cell r="Y211" t="str">
            <v>Metrology</v>
          </cell>
          <cell r="Z211" t="str">
            <v>Metrology &amp; Calibration</v>
          </cell>
          <cell r="AA211" t="b">
            <v>1</v>
          </cell>
          <cell r="AB211" t="str">
            <v>WBT</v>
          </cell>
          <cell r="AC211" t="str">
            <v/>
          </cell>
          <cell r="AD211"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E211">
            <v>45777</v>
          </cell>
          <cell r="AF211" t="str">
            <v/>
          </cell>
          <cell r="AG211" t="str">
            <v>A2R</v>
          </cell>
          <cell r="AH211" t="str">
            <v>Trish Cortez, Steve Hile</v>
          </cell>
        </row>
        <row r="212">
          <cell r="A212" t="str">
            <v>868c0tgdv</v>
          </cell>
          <cell r="B212" t="str">
            <v>A2R Metrology: IndySoft: Quality Controls</v>
          </cell>
          <cell r="C212" t="str">
            <v>PREDEVELOPMENT</v>
          </cell>
          <cell r="D212" t="str">
            <v>URGENT</v>
          </cell>
          <cell r="E212" t="str">
            <v/>
          </cell>
          <cell r="F212">
            <v>45912</v>
          </cell>
          <cell r="G212" t="str">
            <v/>
          </cell>
          <cell r="H212">
            <v>45673.412499999999</v>
          </cell>
          <cell r="I212">
            <v>45777.538194444445</v>
          </cell>
          <cell r="J212" t="str">
            <v/>
          </cell>
          <cell r="K212" t="str">
            <v/>
          </cell>
          <cell r="L212" t="str">
            <v>868a2va0z
868a2v6fp</v>
          </cell>
          <cell r="M212" t="str">
            <v>a2r, wbt, indysoft</v>
          </cell>
          <cell r="N212" t="str">
            <v>Sprint 14 (7/14 - 8/8)</v>
          </cell>
          <cell r="O212" t="str">
            <v/>
          </cell>
          <cell r="P212" t="str">
            <v/>
          </cell>
          <cell r="Q212" t="str">
            <v/>
          </cell>
          <cell r="R212" t="str">
            <v/>
          </cell>
          <cell r="S212" t="str">
            <v/>
          </cell>
          <cell r="T212">
            <v>0</v>
          </cell>
          <cell r="U212" t="str">
            <v>Course Package Not Started</v>
          </cell>
          <cell r="V212" t="str">
            <v/>
          </cell>
          <cell r="W212" t="str">
            <v/>
          </cell>
          <cell r="X212" t="str">
            <v>ITC4</v>
          </cell>
          <cell r="Y212" t="str">
            <v>Metrology</v>
          </cell>
          <cell r="Z212" t="str">
            <v>Metrology &amp; Calibration</v>
          </cell>
          <cell r="AA212" t="b">
            <v>1</v>
          </cell>
          <cell r="AB212" t="str">
            <v>WBT</v>
          </cell>
          <cell r="AC212" t="str">
            <v/>
          </cell>
          <cell r="AD212"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E212">
            <v>45777</v>
          </cell>
          <cell r="AF212" t="str">
            <v/>
          </cell>
          <cell r="AG212" t="str">
            <v>A2R</v>
          </cell>
          <cell r="AH212" t="str">
            <v>Trish Cortez, Steve Hile</v>
          </cell>
        </row>
        <row r="213">
          <cell r="A213" t="str">
            <v>868c0tkqd</v>
          </cell>
          <cell r="B213" t="str">
            <v>A2R Metrology: IndySoft</v>
          </cell>
          <cell r="C213" t="str">
            <v>PREDEVELOPMENT</v>
          </cell>
          <cell r="D213" t="str">
            <v>URGENT</v>
          </cell>
          <cell r="E213" t="str">
            <v/>
          </cell>
          <cell r="F213">
            <v>45912</v>
          </cell>
          <cell r="G213">
            <v>45592</v>
          </cell>
          <cell r="H213">
            <v>45673.414583333331</v>
          </cell>
          <cell r="I213">
            <v>45777.540972222225</v>
          </cell>
          <cell r="J213" t="str">
            <v/>
          </cell>
          <cell r="K213" t="str">
            <v/>
          </cell>
          <cell r="L213" t="str">
            <v>868a2v85p
868a2v8v8
868a2v7g8
868a2va41
868a2v5f9
868a2v9xn
868a2vaa2
868a2vaba
868a2v5uw
868a2va1x
868a2v7d6</v>
          </cell>
          <cell r="M213" t="str">
            <v>a2r, wbt, indysoft</v>
          </cell>
          <cell r="N213" t="str">
            <v>Sprint 14 (7/14 - 8/8)</v>
          </cell>
          <cell r="O213" t="str">
            <v/>
          </cell>
          <cell r="P213" t="str">
            <v/>
          </cell>
          <cell r="Q213" t="str">
            <v/>
          </cell>
          <cell r="R213" t="str">
            <v/>
          </cell>
          <cell r="S213" t="str">
            <v/>
          </cell>
          <cell r="T213">
            <v>0</v>
          </cell>
          <cell r="U213" t="str">
            <v>Ready for OL Draft</v>
          </cell>
          <cell r="V213" t="str">
            <v/>
          </cell>
          <cell r="W213" t="str">
            <v/>
          </cell>
          <cell r="X213" t="str">
            <v>ITC4</v>
          </cell>
          <cell r="Y213" t="str">
            <v>Metrology</v>
          </cell>
          <cell r="Z213" t="str">
            <v>Metrology &amp; Calibration</v>
          </cell>
          <cell r="AA213" t="b">
            <v>1</v>
          </cell>
          <cell r="AB213" t="str">
            <v>WBT</v>
          </cell>
          <cell r="AC213" t="str">
            <v/>
          </cell>
          <cell r="AD213" t="str">
            <v/>
          </cell>
          <cell r="AE213">
            <v>45777</v>
          </cell>
          <cell r="AF213" t="str">
            <v/>
          </cell>
          <cell r="AG213" t="str">
            <v>A2R</v>
          </cell>
          <cell r="AH213" t="str">
            <v>Trish Cortez, Steve Hile</v>
          </cell>
        </row>
        <row r="214">
          <cell r="A214" t="str">
            <v>868c0tpmz</v>
          </cell>
          <cell r="B214" t="str">
            <v>A2R Metrology: IndySoft: External Vendors</v>
          </cell>
          <cell r="C214" t="str">
            <v>PREDEVELOPMENT</v>
          </cell>
          <cell r="D214" t="str">
            <v>URGENT</v>
          </cell>
          <cell r="E214" t="str">
            <v/>
          </cell>
          <cell r="F214">
            <v>45912</v>
          </cell>
          <cell r="G214" t="str">
            <v/>
          </cell>
          <cell r="H214">
            <v>45673.415972222225</v>
          </cell>
          <cell r="I214">
            <v>45777.537499999999</v>
          </cell>
          <cell r="J214" t="str">
            <v/>
          </cell>
          <cell r="K214" t="str">
            <v/>
          </cell>
          <cell r="L214" t="str">
            <v>868a2v6ak
868a2v8n8</v>
          </cell>
          <cell r="M214" t="str">
            <v>a2r, wbt, indysoft</v>
          </cell>
          <cell r="N214" t="str">
            <v>Sprint 14 (7/14 - 8/8)</v>
          </cell>
          <cell r="O214" t="str">
            <v/>
          </cell>
          <cell r="P214" t="str">
            <v/>
          </cell>
          <cell r="Q214" t="str">
            <v/>
          </cell>
          <cell r="R214" t="str">
            <v/>
          </cell>
          <cell r="S214" t="str">
            <v/>
          </cell>
          <cell r="T214">
            <v>0</v>
          </cell>
          <cell r="U214" t="str">
            <v>Course Package Not Started</v>
          </cell>
          <cell r="V214" t="str">
            <v/>
          </cell>
          <cell r="W214" t="str">
            <v/>
          </cell>
          <cell r="X214" t="str">
            <v>ITC4</v>
          </cell>
          <cell r="Y214" t="str">
            <v>Metrology</v>
          </cell>
          <cell r="Z214" t="str">
            <v>Metrology &amp; Calibration</v>
          </cell>
          <cell r="AA214" t="b">
            <v>1</v>
          </cell>
          <cell r="AB214" t="str">
            <v>WBT</v>
          </cell>
          <cell r="AC214" t="str">
            <v/>
          </cell>
          <cell r="AD214"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E214">
            <v>45777</v>
          </cell>
          <cell r="AF214" t="str">
            <v/>
          </cell>
          <cell r="AG214" t="str">
            <v>A2R</v>
          </cell>
          <cell r="AH214" t="str">
            <v>Trish Cortez, Steve Hile</v>
          </cell>
        </row>
        <row r="215">
          <cell r="A215" t="str">
            <v>868c0tqp1</v>
          </cell>
          <cell r="B215" t="str">
            <v>A2R Metrology: IndySoft: Calibration Event</v>
          </cell>
          <cell r="C215" t="str">
            <v>PREDEVELOPMENT</v>
          </cell>
          <cell r="D215" t="str">
            <v>URGENT</v>
          </cell>
          <cell r="E215" t="str">
            <v/>
          </cell>
          <cell r="F215">
            <v>45912</v>
          </cell>
          <cell r="G215" t="str">
            <v/>
          </cell>
          <cell r="H215">
            <v>45673.417361111111</v>
          </cell>
          <cell r="I215">
            <v>45777.537499999999</v>
          </cell>
          <cell r="J215" t="str">
            <v/>
          </cell>
          <cell r="K215" t="str">
            <v/>
          </cell>
          <cell r="L215" t="str">
            <v>868a2vbxm</v>
          </cell>
          <cell r="M215" t="str">
            <v>a2r, wbt, indysoft</v>
          </cell>
          <cell r="N215" t="str">
            <v>Sprint 14 (7/14 - 8/8)</v>
          </cell>
          <cell r="O215" t="str">
            <v/>
          </cell>
          <cell r="P215" t="str">
            <v/>
          </cell>
          <cell r="Q215" t="str">
            <v/>
          </cell>
          <cell r="R215" t="str">
            <v/>
          </cell>
          <cell r="S215" t="str">
            <v/>
          </cell>
          <cell r="T215">
            <v>0</v>
          </cell>
          <cell r="U215" t="str">
            <v>Course Package Not Started</v>
          </cell>
          <cell r="V215" t="str">
            <v/>
          </cell>
          <cell r="W215" t="str">
            <v/>
          </cell>
          <cell r="X215" t="str">
            <v>ITC4</v>
          </cell>
          <cell r="Y215" t="str">
            <v>Metrology</v>
          </cell>
          <cell r="Z215" t="str">
            <v>Metrology &amp; Calibration</v>
          </cell>
          <cell r="AA215" t="b">
            <v>1</v>
          </cell>
          <cell r="AB215" t="str">
            <v>WBT</v>
          </cell>
          <cell r="AC215" t="str">
            <v/>
          </cell>
          <cell r="AD215"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E215">
            <v>45777</v>
          </cell>
          <cell r="AF215" t="str">
            <v/>
          </cell>
          <cell r="AG215" t="str">
            <v>A2R</v>
          </cell>
          <cell r="AH215" t="str">
            <v>Trish Cortez, Steve Hile</v>
          </cell>
        </row>
        <row r="216">
          <cell r="A216" t="str">
            <v>868c0tt5m</v>
          </cell>
          <cell r="B216" t="str">
            <v>A2R CLRP Capital: Forecast Depreciation Model (SAP Analytics Cloud) (Possibly Descope?)</v>
          </cell>
          <cell r="C216" t="str">
            <v>PREDEVELOPMENT</v>
          </cell>
          <cell r="D216" t="str">
            <v>NORMAL</v>
          </cell>
          <cell r="E216" t="str">
            <v xml:space="preserve">Possibly Descope? SMEs performing this task have already been in the system during testing.  </v>
          </cell>
          <cell r="F216">
            <v>45863</v>
          </cell>
          <cell r="G216" t="str">
            <v/>
          </cell>
          <cell r="H216">
            <v>45673.41805555555</v>
          </cell>
          <cell r="I216">
            <v>45776.473611111112</v>
          </cell>
          <cell r="J216" t="str">
            <v/>
          </cell>
          <cell r="K216" t="str">
            <v/>
          </cell>
          <cell r="L216" t="str">
            <v>868a2v9t5
868ddu71d
868ddu75g
868ddu78d
868ddu7mk
868ddu7te
868ddu7w0</v>
          </cell>
          <cell r="M216" t="str">
            <v>a2r, wbt</v>
          </cell>
          <cell r="N216" t="str">
            <v>Sprint 5 (5/12 - 6/6)</v>
          </cell>
          <cell r="O216" t="str">
            <v/>
          </cell>
          <cell r="P216" t="str">
            <v/>
          </cell>
          <cell r="Q216" t="str">
            <v/>
          </cell>
          <cell r="R216" t="str">
            <v/>
          </cell>
          <cell r="S216" t="str">
            <v/>
          </cell>
          <cell r="T216">
            <v>0</v>
          </cell>
          <cell r="U216" t="str">
            <v>Course Package Not Started</v>
          </cell>
          <cell r="V216" t="str">
            <v/>
          </cell>
          <cell r="W216" t="str">
            <v/>
          </cell>
          <cell r="X216" t="str">
            <v>ITC3B</v>
          </cell>
          <cell r="Y216" t="str">
            <v>CLRP</v>
          </cell>
          <cell r="Z216" t="str">
            <v>Forecasting Depreciation</v>
          </cell>
          <cell r="AA216" t="str">
            <v/>
          </cell>
          <cell r="AB216" t="str">
            <v>WBT</v>
          </cell>
          <cell r="AC216" t="str">
            <v/>
          </cell>
          <cell r="AD216" t="str">
            <v/>
          </cell>
          <cell r="AE216">
            <v>45776</v>
          </cell>
          <cell r="AF216" t="str">
            <v/>
          </cell>
          <cell r="AG216" t="str">
            <v>A2R</v>
          </cell>
          <cell r="AH216" t="str">
            <v>Trish Cortez, Steve Hile</v>
          </cell>
        </row>
        <row r="217">
          <cell r="A217" t="str">
            <v>868c0tu34</v>
          </cell>
          <cell r="B217" t="str">
            <v>A2R CLRP Capital: Capital Project Closeout</v>
          </cell>
          <cell r="C217" t="str">
            <v>PREDEVELOPMENT</v>
          </cell>
          <cell r="D217" t="str">
            <v>URGENT</v>
          </cell>
          <cell r="E217" t="str">
            <v/>
          </cell>
          <cell r="F217">
            <v>45863</v>
          </cell>
          <cell r="G217" t="str">
            <v/>
          </cell>
          <cell r="H217">
            <v>45673.418749999997</v>
          </cell>
          <cell r="I217">
            <v>45776.473611111112</v>
          </cell>
          <cell r="J217" t="str">
            <v/>
          </cell>
          <cell r="K217" t="str">
            <v/>
          </cell>
          <cell r="L217" t="str">
            <v>868ddnzqk
868ddp2yr
868ddp392
868ddp3pe
868ddp3tj
868ddp3yk
868ddp48n
868ddp4an
868ddp4j9
868ddp4nt</v>
          </cell>
          <cell r="M217" t="str">
            <v>a2r, wbt</v>
          </cell>
          <cell r="N217" t="str">
            <v>Sprint 5 (5/12 - 6/6)</v>
          </cell>
          <cell r="O217" t="str">
            <v/>
          </cell>
          <cell r="P217" t="str">
            <v/>
          </cell>
          <cell r="Q217" t="str">
            <v/>
          </cell>
          <cell r="R217" t="str">
            <v/>
          </cell>
          <cell r="S217" t="str">
            <v/>
          </cell>
          <cell r="T217">
            <v>0</v>
          </cell>
          <cell r="U217" t="str">
            <v>Course Package Not Started</v>
          </cell>
          <cell r="V217" t="str">
            <v/>
          </cell>
          <cell r="W217" t="str">
            <v/>
          </cell>
          <cell r="X217" t="str">
            <v>ITC3B</v>
          </cell>
          <cell r="Y217" t="str">
            <v>CLRP</v>
          </cell>
          <cell r="Z217" t="str">
            <v>Execute CLRP (Project Approval L4)</v>
          </cell>
          <cell r="AA217" t="str">
            <v/>
          </cell>
          <cell r="AB217" t="str">
            <v>WBT</v>
          </cell>
          <cell r="AC217" t="str">
            <v/>
          </cell>
          <cell r="AD217" t="str">
            <v/>
          </cell>
          <cell r="AE217">
            <v>45776</v>
          </cell>
          <cell r="AF217" t="str">
            <v/>
          </cell>
          <cell r="AG217" t="str">
            <v>A2R</v>
          </cell>
          <cell r="AH217" t="str">
            <v>Trish Cortez, Steve Hile</v>
          </cell>
        </row>
        <row r="218">
          <cell r="A218" t="str">
            <v>868c0tw8v</v>
          </cell>
          <cell r="B218" t="str">
            <v>A2R CLRP Overhead: Overhead Project Closeout</v>
          </cell>
          <cell r="C218" t="str">
            <v>PREDEVELOPMENT</v>
          </cell>
          <cell r="D218" t="str">
            <v>NORMAL</v>
          </cell>
          <cell r="E218" t="str">
            <v/>
          </cell>
          <cell r="F218">
            <v>45863</v>
          </cell>
          <cell r="G218" t="str">
            <v/>
          </cell>
          <cell r="H218">
            <v>45673.420138888891</v>
          </cell>
          <cell r="I218">
            <v>45776.473611111112</v>
          </cell>
          <cell r="J218" t="str">
            <v/>
          </cell>
          <cell r="K218" t="str">
            <v/>
          </cell>
          <cell r="L218" t="str">
            <v>868ddug1y</v>
          </cell>
          <cell r="M218" t="str">
            <v>a2r, wbt</v>
          </cell>
          <cell r="N218" t="str">
            <v>Sprint 5 (5/12 - 6/6)</v>
          </cell>
          <cell r="O218" t="str">
            <v/>
          </cell>
          <cell r="P218" t="str">
            <v/>
          </cell>
          <cell r="Q218" t="str">
            <v/>
          </cell>
          <cell r="R218" t="str">
            <v/>
          </cell>
          <cell r="S218" t="str">
            <v/>
          </cell>
          <cell r="T218">
            <v>0</v>
          </cell>
          <cell r="U218" t="str">
            <v>Course Package Not Started</v>
          </cell>
          <cell r="V218" t="str">
            <v/>
          </cell>
          <cell r="W218" t="str">
            <v/>
          </cell>
          <cell r="X218" t="str">
            <v>ITC3B</v>
          </cell>
          <cell r="Y218" t="str">
            <v>CLRP</v>
          </cell>
          <cell r="Z218" t="str">
            <v>Execute CLRP (Capital Project Closeout L4), Planning Strategy</v>
          </cell>
          <cell r="AA218" t="str">
            <v/>
          </cell>
          <cell r="AB218" t="str">
            <v>WBT</v>
          </cell>
          <cell r="AC218" t="str">
            <v/>
          </cell>
          <cell r="AD218" t="str">
            <v/>
          </cell>
          <cell r="AE218">
            <v>45776</v>
          </cell>
          <cell r="AF218" t="str">
            <v/>
          </cell>
          <cell r="AG218" t="str">
            <v>A2R</v>
          </cell>
          <cell r="AH218" t="str">
            <v>Trish Cortez, Steve Hile</v>
          </cell>
        </row>
        <row r="219">
          <cell r="A219" t="str">
            <v>868c0tybt</v>
          </cell>
          <cell r="B219" t="str">
            <v>A2R CLRP Capital: Change Request Workflow</v>
          </cell>
          <cell r="C219" t="str">
            <v>PREDEVELOPMENT</v>
          </cell>
          <cell r="D219" t="str">
            <v>URGENT</v>
          </cell>
          <cell r="E219" t="str">
            <v/>
          </cell>
          <cell r="F219">
            <v>45863</v>
          </cell>
          <cell r="G219" t="str">
            <v/>
          </cell>
          <cell r="H219">
            <v>45673.420833333337</v>
          </cell>
          <cell r="I219">
            <v>45768.690972222219</v>
          </cell>
          <cell r="J219" t="str">
            <v/>
          </cell>
          <cell r="K219" t="str">
            <v/>
          </cell>
          <cell r="L219" t="str">
            <v>868a2v88v
868a2v5yz
868a2v6t1
868a2v5jg</v>
          </cell>
          <cell r="M219" t="str">
            <v>a2r, wbt</v>
          </cell>
          <cell r="N219" t="str">
            <v>Sprint 5 (5/12 - 6/6)</v>
          </cell>
          <cell r="O219" t="str">
            <v/>
          </cell>
          <cell r="P219" t="str">
            <v/>
          </cell>
          <cell r="Q219" t="str">
            <v/>
          </cell>
          <cell r="R219" t="str">
            <v/>
          </cell>
          <cell r="S219" t="str">
            <v/>
          </cell>
          <cell r="T219">
            <v>0</v>
          </cell>
          <cell r="U219" t="str">
            <v>Course Package Not Started</v>
          </cell>
          <cell r="V219" t="str">
            <v/>
          </cell>
          <cell r="W219" t="str">
            <v/>
          </cell>
          <cell r="X219" t="str">
            <v>ITC3B</v>
          </cell>
          <cell r="Y219" t="str">
            <v>CLRP</v>
          </cell>
          <cell r="Z219" t="str">
            <v>Execute CLRP (Manage Project Performance L4)</v>
          </cell>
          <cell r="AA219" t="str">
            <v/>
          </cell>
          <cell r="AB219" t="str">
            <v>WBT</v>
          </cell>
          <cell r="AC219" t="str">
            <v/>
          </cell>
          <cell r="AD219" t="str">
            <v/>
          </cell>
          <cell r="AE219" t="str">
            <v/>
          </cell>
          <cell r="AF219" t="str">
            <v/>
          </cell>
          <cell r="AG219" t="str">
            <v>A2R</v>
          </cell>
          <cell r="AH219" t="str">
            <v>Trish Cortez, Steve Hile</v>
          </cell>
        </row>
        <row r="220">
          <cell r="A220" t="str">
            <v>868c0tzq4</v>
          </cell>
          <cell r="B220" t="str">
            <v>A2R CLRP Capital:  Change Requests</v>
          </cell>
          <cell r="C220" t="str">
            <v>PREDEVELOPMENT</v>
          </cell>
          <cell r="D220" t="str">
            <v>URGENT</v>
          </cell>
          <cell r="E220" t="str">
            <v/>
          </cell>
          <cell r="F220">
            <v>45863</v>
          </cell>
          <cell r="G220" t="str">
            <v/>
          </cell>
          <cell r="H220">
            <v>45673.422222222223</v>
          </cell>
          <cell r="I220">
            <v>45776.473611111112</v>
          </cell>
          <cell r="J220" t="str">
            <v/>
          </cell>
          <cell r="K220" t="str">
            <v/>
          </cell>
          <cell r="L220" t="str">
            <v>868a2v6au
868a2v9rq</v>
          </cell>
          <cell r="M220" t="str">
            <v>a2r, wbt</v>
          </cell>
          <cell r="N220" t="str">
            <v>Sprint 5 (5/12 - 6/6)</v>
          </cell>
          <cell r="O220" t="str">
            <v/>
          </cell>
          <cell r="P220" t="str">
            <v/>
          </cell>
          <cell r="Q220" t="str">
            <v/>
          </cell>
          <cell r="R220" t="str">
            <v/>
          </cell>
          <cell r="S220" t="str">
            <v/>
          </cell>
          <cell r="T220">
            <v>0</v>
          </cell>
          <cell r="U220" t="str">
            <v>Course Package Not Started</v>
          </cell>
          <cell r="V220" t="str">
            <v/>
          </cell>
          <cell r="W220" t="str">
            <v/>
          </cell>
          <cell r="X220" t="str">
            <v>ITC3B</v>
          </cell>
          <cell r="Y220" t="str">
            <v>CLRP</v>
          </cell>
          <cell r="Z220" t="str">
            <v>Execute CLRP (Manage Project Performance L4)</v>
          </cell>
          <cell r="AA220" t="str">
            <v/>
          </cell>
          <cell r="AB220" t="str">
            <v>WBT</v>
          </cell>
          <cell r="AC220" t="str">
            <v/>
          </cell>
          <cell r="AD220" t="str">
            <v/>
          </cell>
          <cell r="AE220">
            <v>45776</v>
          </cell>
          <cell r="AF220" t="str">
            <v/>
          </cell>
          <cell r="AG220" t="str">
            <v>A2R</v>
          </cell>
          <cell r="AH220" t="str">
            <v>Trish Cortez, Steve Hile</v>
          </cell>
        </row>
        <row r="221">
          <cell r="A221" t="str">
            <v>868c0u5nk</v>
          </cell>
          <cell r="B221" t="str">
            <v>A2R CLRP Capital: Prioritize Plan Items Inputs</v>
          </cell>
          <cell r="C221" t="str">
            <v>PREDEVELOPMENT</v>
          </cell>
          <cell r="D221" t="str">
            <v>URGENT</v>
          </cell>
          <cell r="E221" t="str">
            <v/>
          </cell>
          <cell r="F221">
            <v>45863</v>
          </cell>
          <cell r="G221" t="str">
            <v/>
          </cell>
          <cell r="H221">
            <v>45673.427083333328</v>
          </cell>
          <cell r="I221">
            <v>45776.473611111112</v>
          </cell>
          <cell r="J221" t="str">
            <v/>
          </cell>
          <cell r="K221" t="str">
            <v/>
          </cell>
          <cell r="L221" t="str">
            <v>868ddun6b
868ddunch
868ddunh0
868ddunjn
868ddunmw
868ddup30</v>
          </cell>
          <cell r="M221" t="str">
            <v>a2r, wbt</v>
          </cell>
          <cell r="N221" t="str">
            <v>Sprint 5 (5/12 - 6/6)</v>
          </cell>
          <cell r="O221" t="str">
            <v/>
          </cell>
          <cell r="P221" t="str">
            <v/>
          </cell>
          <cell r="Q221" t="str">
            <v/>
          </cell>
          <cell r="R221" t="str">
            <v/>
          </cell>
          <cell r="S221" t="str">
            <v/>
          </cell>
          <cell r="T221">
            <v>0</v>
          </cell>
          <cell r="U221" t="str">
            <v>Course Package Not Started</v>
          </cell>
          <cell r="V221" t="str">
            <v/>
          </cell>
          <cell r="W221" t="str">
            <v/>
          </cell>
          <cell r="X221" t="str">
            <v>ITC3B</v>
          </cell>
          <cell r="Y221" t="str">
            <v>CLRP</v>
          </cell>
          <cell r="Z221" t="str">
            <v>Develop CLRP (Prioritize Plan Item Inputs L4)</v>
          </cell>
          <cell r="AA221" t="str">
            <v/>
          </cell>
          <cell r="AB221" t="str">
            <v>WBT</v>
          </cell>
          <cell r="AC221" t="str">
            <v/>
          </cell>
          <cell r="AD221" t="str">
            <v>Overhead Analyst: https://app.clickup.com/t/868cjdk18)
Capital Planner: https://app.clickup.com/t/868cjcp85)</v>
          </cell>
          <cell r="AE221">
            <v>45768</v>
          </cell>
          <cell r="AF221" t="str">
            <v/>
          </cell>
          <cell r="AG221" t="str">
            <v>A2R</v>
          </cell>
          <cell r="AH221" t="str">
            <v>Trish Cortez, Steve Hile</v>
          </cell>
        </row>
        <row r="222">
          <cell r="A222" t="str">
            <v>868c0u6gn</v>
          </cell>
          <cell r="B222" t="str">
            <v>A2R CLRP Capital: Update Capital Plan Items</v>
          </cell>
          <cell r="C222" t="str">
            <v>COMPLETED</v>
          </cell>
          <cell r="D222" t="str">
            <v>URGENT</v>
          </cell>
          <cell r="E222" t="str">
            <v xml:space="preserve">Sent for final course and SIM approval 5/21.  </v>
          </cell>
          <cell r="F222">
            <v>45801</v>
          </cell>
          <cell r="G222">
            <v>45779</v>
          </cell>
          <cell r="H222">
            <v>45673.427777777775</v>
          </cell>
          <cell r="I222">
            <v>45802.166666666672</v>
          </cell>
          <cell r="J222" t="str">
            <v/>
          </cell>
          <cell r="K222">
            <v>45799.720833333333</v>
          </cell>
          <cell r="L222" t="str">
            <v>868a2vc3d
868a2v67h</v>
          </cell>
          <cell r="M222" t="str">
            <v>wbt, a2r</v>
          </cell>
          <cell r="N222" t="str">
            <v>Sprint 5 (5/12 - 6/6)</v>
          </cell>
          <cell r="O222">
            <v>45786</v>
          </cell>
          <cell r="P222" t="str">
            <v/>
          </cell>
          <cell r="Q222" t="str">
            <v/>
          </cell>
          <cell r="R222" t="str">
            <v/>
          </cell>
          <cell r="S222">
            <v>45792</v>
          </cell>
          <cell r="T222">
            <v>0</v>
          </cell>
          <cell r="U222" t="str">
            <v>Sign off Received</v>
          </cell>
          <cell r="V222" t="str">
            <v/>
          </cell>
          <cell r="W222" t="str">
            <v/>
          </cell>
          <cell r="X222" t="str">
            <v>ITC3B</v>
          </cell>
          <cell r="Y222" t="str">
            <v>CLRP</v>
          </cell>
          <cell r="Z222" t="str">
            <v>Develop CLRP (Manage Plan Financials L4)</v>
          </cell>
          <cell r="AA222" t="str">
            <v/>
          </cell>
          <cell r="AB222" t="str">
            <v>WBT</v>
          </cell>
          <cell r="AC222" t="str">
            <v>Overdue</v>
          </cell>
          <cell r="AD222" t="str">
            <v>Capital Planner: https://app.clickup.com/t/868cjcp85)</v>
          </cell>
          <cell r="AE222">
            <v>45776</v>
          </cell>
          <cell r="AF222">
            <v>45799</v>
          </cell>
          <cell r="AG222" t="str">
            <v>A2R</v>
          </cell>
          <cell r="AH222" t="str">
            <v>Trish Cortez, Steve Hile</v>
          </cell>
        </row>
        <row r="223">
          <cell r="A223" t="str">
            <v>868c0u9te</v>
          </cell>
          <cell r="B223" t="str">
            <v>A2R Metrology: Asset Management</v>
          </cell>
          <cell r="C223" t="str">
            <v>PREDEVELOPMENT</v>
          </cell>
          <cell r="D223" t="str">
            <v>LOW</v>
          </cell>
          <cell r="E223" t="str">
            <v/>
          </cell>
          <cell r="F223">
            <v>45912</v>
          </cell>
          <cell r="G223" t="str">
            <v/>
          </cell>
          <cell r="H223">
            <v>45673.429861111115</v>
          </cell>
          <cell r="I223">
            <v>45768.513888888891</v>
          </cell>
          <cell r="J223" t="str">
            <v/>
          </cell>
          <cell r="K223" t="str">
            <v/>
          </cell>
          <cell r="L223" t="str">
            <v>868agv0xr
868agv09p
868aguzhk
868aguyvk</v>
          </cell>
          <cell r="M223" t="str">
            <v>wbt, a2r</v>
          </cell>
          <cell r="N223" t="str">
            <v>Sprint 16 (7/28 - 8/22)</v>
          </cell>
          <cell r="O223" t="str">
            <v/>
          </cell>
          <cell r="P223" t="str">
            <v/>
          </cell>
          <cell r="Q223" t="str">
            <v/>
          </cell>
          <cell r="R223" t="str">
            <v/>
          </cell>
          <cell r="S223" t="str">
            <v/>
          </cell>
          <cell r="T223">
            <v>0</v>
          </cell>
          <cell r="U223" t="str">
            <v>Course Package Not Started</v>
          </cell>
          <cell r="V223" t="str">
            <v/>
          </cell>
          <cell r="W223" t="str">
            <v/>
          </cell>
          <cell r="X223" t="str">
            <v>ITC4</v>
          </cell>
          <cell r="Y223" t="str">
            <v>Metrology</v>
          </cell>
          <cell r="Z223" t="str">
            <v>Metrology &amp; Calibration</v>
          </cell>
          <cell r="AA223" t="str">
            <v/>
          </cell>
          <cell r="AB223" t="str">
            <v>WBT</v>
          </cell>
          <cell r="AC223" t="str">
            <v/>
          </cell>
          <cell r="AD223"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
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E223">
            <v>45768</v>
          </cell>
          <cell r="AF223" t="str">
            <v/>
          </cell>
          <cell r="AG223" t="str">
            <v>A2R</v>
          </cell>
          <cell r="AH223" t="str">
            <v>Trish Cortez, Steve Hile</v>
          </cell>
        </row>
        <row r="224">
          <cell r="A224" t="str">
            <v>868c0ub81</v>
          </cell>
          <cell r="B224" t="str">
            <v>A2R Metrology: Calibration Requests</v>
          </cell>
          <cell r="C224" t="str">
            <v>PREDEVELOPMENT</v>
          </cell>
          <cell r="D224" t="str">
            <v>URGENT</v>
          </cell>
          <cell r="E224" t="str">
            <v/>
          </cell>
          <cell r="F224">
            <v>45912</v>
          </cell>
          <cell r="G224" t="str">
            <v/>
          </cell>
          <cell r="H224">
            <v>45673.431250000001</v>
          </cell>
          <cell r="I224">
            <v>45768.521527777775</v>
          </cell>
          <cell r="J224" t="str">
            <v/>
          </cell>
          <cell r="K224" t="str">
            <v/>
          </cell>
          <cell r="L224" t="str">
            <v>868a2vau9
868a2v71f</v>
          </cell>
          <cell r="M224" t="str">
            <v>a2r, wbt</v>
          </cell>
          <cell r="N224" t="str">
            <v>Sprint 14 (7/14 - 8/8)</v>
          </cell>
          <cell r="O224" t="str">
            <v/>
          </cell>
          <cell r="P224" t="str">
            <v/>
          </cell>
          <cell r="Q224" t="str">
            <v/>
          </cell>
          <cell r="R224" t="str">
            <v/>
          </cell>
          <cell r="S224" t="str">
            <v/>
          </cell>
          <cell r="T224">
            <v>0</v>
          </cell>
          <cell r="U224" t="str">
            <v>Course Package Not Started</v>
          </cell>
          <cell r="V224" t="str">
            <v/>
          </cell>
          <cell r="W224" t="str">
            <v/>
          </cell>
          <cell r="X224" t="str">
            <v>ITC4</v>
          </cell>
          <cell r="Y224" t="str">
            <v>Metrology</v>
          </cell>
          <cell r="Z224" t="str">
            <v>Metrology &amp; Calibration</v>
          </cell>
          <cell r="AA224" t="str">
            <v/>
          </cell>
          <cell r="AB224" t="str">
            <v>WBT</v>
          </cell>
          <cell r="AC224" t="str">
            <v/>
          </cell>
          <cell r="AD224"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E224">
            <v>45765</v>
          </cell>
          <cell r="AF224" t="str">
            <v/>
          </cell>
          <cell r="AG224" t="str">
            <v>A2R</v>
          </cell>
          <cell r="AH224" t="str">
            <v>Trish Cortez, Steve Hile</v>
          </cell>
        </row>
        <row r="225">
          <cell r="A225" t="str">
            <v>868c0uctc</v>
          </cell>
          <cell r="B225" t="str">
            <v>A2R CLRP Capital: Approval Workflow</v>
          </cell>
          <cell r="C225" t="str">
            <v>PREDEVELOPMENT</v>
          </cell>
          <cell r="D225" t="str">
            <v>URGENT</v>
          </cell>
          <cell r="E225" t="str">
            <v xml:space="preserve">@Trish Cortez , we have not finalized the CLRP curriculum changes with the team. There is no course outline for Steve to QA and we're not even sure if the 2 sub-tasks are the same after the curriculum changes they've been making.  </v>
          </cell>
          <cell r="F225">
            <v>45863</v>
          </cell>
          <cell r="G225" t="str">
            <v/>
          </cell>
          <cell r="H225">
            <v>45673.431944444441</v>
          </cell>
          <cell r="I225">
            <v>45768.689583333333</v>
          </cell>
          <cell r="J225" t="str">
            <v/>
          </cell>
          <cell r="K225" t="str">
            <v/>
          </cell>
          <cell r="L225" t="str">
            <v>868dkv4ak
868ddmzxg
868ddn2tn
868ddn566
868ddn5kd
868ddn5vx
868ddn6dx
868ddn6v7</v>
          </cell>
          <cell r="M225" t="str">
            <v>a2r, wbt</v>
          </cell>
          <cell r="N225" t="str">
            <v>Sprint 5 (5/12 - 6/6)</v>
          </cell>
          <cell r="O225" t="str">
            <v/>
          </cell>
          <cell r="P225" t="str">
            <v/>
          </cell>
          <cell r="Q225" t="str">
            <v/>
          </cell>
          <cell r="R225" t="str">
            <v/>
          </cell>
          <cell r="S225" t="str">
            <v/>
          </cell>
          <cell r="T225">
            <v>0</v>
          </cell>
          <cell r="U225" t="str">
            <v>Course Package Not Started</v>
          </cell>
          <cell r="V225" t="str">
            <v/>
          </cell>
          <cell r="W225" t="str">
            <v/>
          </cell>
          <cell r="X225" t="str">
            <v>ITC3B</v>
          </cell>
          <cell r="Y225" t="str">
            <v>CLRP</v>
          </cell>
          <cell r="Z225" t="str">
            <v>Execute CLRP (Project Approval L4)</v>
          </cell>
          <cell r="AA225" t="str">
            <v/>
          </cell>
          <cell r="AB225" t="str">
            <v>WBT</v>
          </cell>
          <cell r="AC225" t="str">
            <v/>
          </cell>
          <cell r="AD225" t="str">
            <v/>
          </cell>
          <cell r="AE225" t="str">
            <v/>
          </cell>
          <cell r="AF225" t="str">
            <v/>
          </cell>
          <cell r="AG225" t="str">
            <v>A2R</v>
          </cell>
          <cell r="AH225" t="str">
            <v>Trish Cortez, Steve Hile</v>
          </cell>
        </row>
        <row r="226">
          <cell r="A226" t="str">
            <v>868c0vw6a</v>
          </cell>
          <cell r="B226" t="str">
            <v>PTP Supply Chain: Source Inspections &amp; Monitoring - OL</v>
          </cell>
          <cell r="C226" t="str">
            <v>PREDEVELOPMENT</v>
          </cell>
          <cell r="D226" t="str">
            <v>URGENT</v>
          </cell>
          <cell r="E226" t="str">
            <v/>
          </cell>
          <cell r="F226" t="str">
            <v/>
          </cell>
          <cell r="G226" t="str">
            <v/>
          </cell>
          <cell r="H226">
            <v>45673.463888888888</v>
          </cell>
          <cell r="I226">
            <v>45750.438194444447</v>
          </cell>
          <cell r="J226" t="str">
            <v/>
          </cell>
          <cell r="K226" t="str">
            <v/>
          </cell>
          <cell r="L226" t="str">
            <v>868c0vw6u
868c0vw6r
868c0vynd
868c0vz60</v>
          </cell>
          <cell r="M226" t="str">
            <v>ptp, wbt</v>
          </cell>
          <cell r="N226" t="str">
            <v>Sprint 14 (7/14 - 8/8)</v>
          </cell>
          <cell r="O226" t="str">
            <v/>
          </cell>
          <cell r="P226" t="str">
            <v/>
          </cell>
          <cell r="Q226" t="str">
            <v/>
          </cell>
          <cell r="R226" t="str">
            <v/>
          </cell>
          <cell r="S226" t="str">
            <v/>
          </cell>
          <cell r="T226">
            <v>0</v>
          </cell>
          <cell r="U226" t="str">
            <v/>
          </cell>
          <cell r="V226" t="str">
            <v/>
          </cell>
          <cell r="W226" t="str">
            <v/>
          </cell>
          <cell r="X226" t="str">
            <v>ITC4</v>
          </cell>
          <cell r="Y226" t="str">
            <v>Supply Chain</v>
          </cell>
          <cell r="Z226" t="str">
            <v>PO Generation, Approval &amp; Release Strategy</v>
          </cell>
          <cell r="AA226" t="str">
            <v/>
          </cell>
          <cell r="AB226" t="str">
            <v>WBT</v>
          </cell>
          <cell r="AC226" t="str">
            <v/>
          </cell>
          <cell r="AD226" t="str">
            <v>Buyer: https://app.clickup.com/t/868cjcmpy)
Expeditor: https://app.clickup.com/t/868cjcx3w)</v>
          </cell>
          <cell r="AE226" t="str">
            <v/>
          </cell>
          <cell r="AF226" t="str">
            <v/>
          </cell>
          <cell r="AG226" t="str">
            <v>PTP</v>
          </cell>
          <cell r="AH226" t="str">
            <v>Jenn Cooke, Shannon Bagent</v>
          </cell>
        </row>
        <row r="227">
          <cell r="A227" t="str">
            <v>868c0w8mu</v>
          </cell>
          <cell r="B227" t="str">
            <v>PTP Supply Chain: Service Procurement (Inc. Contingent Labor)</v>
          </cell>
          <cell r="C227" t="str">
            <v>PREDEVELOPMENT</v>
          </cell>
          <cell r="D227" t="str">
            <v>NORMAL</v>
          </cell>
          <cell r="E227" t="str">
            <v/>
          </cell>
          <cell r="F227">
            <v>45863</v>
          </cell>
          <cell r="G227" t="str">
            <v/>
          </cell>
          <cell r="H227">
            <v>45673.472916666666</v>
          </cell>
          <cell r="I227">
            <v>45749.496527777781</v>
          </cell>
          <cell r="J227" t="str">
            <v/>
          </cell>
          <cell r="K227" t="str">
            <v/>
          </cell>
          <cell r="L227" t="str">
            <v>868a2vatz
868a2v7en</v>
          </cell>
          <cell r="M227" t="str">
            <v>wbt, ptp</v>
          </cell>
          <cell r="N227" t="str">
            <v>Sprint 12 (6/30 - 7/25)</v>
          </cell>
          <cell r="O227" t="str">
            <v/>
          </cell>
          <cell r="P227" t="str">
            <v/>
          </cell>
          <cell r="Q227" t="str">
            <v/>
          </cell>
          <cell r="R227" t="str">
            <v/>
          </cell>
          <cell r="S227" t="str">
            <v/>
          </cell>
          <cell r="T227">
            <v>0</v>
          </cell>
          <cell r="U227" t="str">
            <v/>
          </cell>
          <cell r="V227" t="str">
            <v/>
          </cell>
          <cell r="W227" t="str">
            <v/>
          </cell>
          <cell r="X227" t="str">
            <v>ITC3B</v>
          </cell>
          <cell r="Y227" t="str">
            <v>Supply Chain</v>
          </cell>
          <cell r="Z227" t="str">
            <v>Service Procurement (Inc. Contingent Labor)</v>
          </cell>
          <cell r="AA227" t="str">
            <v/>
          </cell>
          <cell r="AB227" t="str">
            <v>WBT</v>
          </cell>
          <cell r="AC227" t="str">
            <v/>
          </cell>
          <cell r="AD227" t="str">
            <v>Buyer: https://app.clickup.com/t/868cjcmpy)
Requisitioner: https://app.clickup.com/t/868cje356)
Requisition Approver: https://app.clickup.com/t/868cje2vz)
Expeditor: https://app.clickup.com/t/868cjcx3w)
Compliance (PTP): https://app.clickup.com/t/868cjcrn9)</v>
          </cell>
          <cell r="AE227" t="str">
            <v/>
          </cell>
          <cell r="AF227" t="str">
            <v/>
          </cell>
          <cell r="AG227" t="str">
            <v>PTP</v>
          </cell>
          <cell r="AH227" t="str">
            <v>Jenn Cooke, Shannon Bagent</v>
          </cell>
        </row>
        <row r="228">
          <cell r="A228" t="str">
            <v>868c0wh7b</v>
          </cell>
          <cell r="B228" t="str">
            <v>A2R CLRP: EPPM Administrative Tasks Capital and Overhead TBD-Possibly Add to Overview and Nav</v>
          </cell>
          <cell r="C228" t="str">
            <v>PREDEVELOPMENT</v>
          </cell>
          <cell r="D228" t="str">
            <v>NORMAL</v>
          </cell>
          <cell r="E228" t="str">
            <v/>
          </cell>
          <cell r="F228" t="str">
            <v/>
          </cell>
          <cell r="G228" t="str">
            <v/>
          </cell>
          <cell r="H228">
            <v>45673.477083333331</v>
          </cell>
          <cell r="I228">
            <v>45768.690972222219</v>
          </cell>
          <cell r="J228" t="str">
            <v/>
          </cell>
          <cell r="K228" t="str">
            <v/>
          </cell>
          <cell r="L228" t="str">
            <v>868a2v8fc
868a2v5tw</v>
          </cell>
          <cell r="M228" t="str">
            <v>wbt, a2r</v>
          </cell>
          <cell r="N228" t="str">
            <v>Sprint 5 (5/12 - 6/6)</v>
          </cell>
          <cell r="O228" t="str">
            <v/>
          </cell>
          <cell r="P228" t="str">
            <v/>
          </cell>
          <cell r="Q228" t="str">
            <v/>
          </cell>
          <cell r="R228" t="str">
            <v/>
          </cell>
          <cell r="S228" t="str">
            <v/>
          </cell>
          <cell r="T228">
            <v>0</v>
          </cell>
          <cell r="U228" t="str">
            <v>Course Package Not Started</v>
          </cell>
          <cell r="V228" t="str">
            <v/>
          </cell>
          <cell r="W228" t="str">
            <v/>
          </cell>
          <cell r="X228" t="str">
            <v xml:space="preserve">Not part of ITC </v>
          </cell>
          <cell r="Y228" t="str">
            <v>CLRP</v>
          </cell>
          <cell r="Z228" t="str">
            <v>No L3 Custom Content</v>
          </cell>
          <cell r="AA228" t="str">
            <v/>
          </cell>
          <cell r="AB228" t="str">
            <v>WBT</v>
          </cell>
          <cell r="AC228" t="str">
            <v/>
          </cell>
          <cell r="AD228" t="str">
            <v>Overhead Analyst: https://app.clickup.com/t/868cjdk18)
Capital Planner: https://app.clickup.com/t/868cjcp85)</v>
          </cell>
          <cell r="AE228" t="str">
            <v/>
          </cell>
          <cell r="AF228" t="str">
            <v/>
          </cell>
          <cell r="AG228" t="str">
            <v>A2R</v>
          </cell>
          <cell r="AH228" t="str">
            <v>Trish Cortez, Steve Hile</v>
          </cell>
        </row>
        <row r="229">
          <cell r="A229" t="str">
            <v>868c190nq</v>
          </cell>
          <cell r="B229" t="str">
            <v>PTP Supply Chain: Supplier Qualification &amp; Onboarding - OL</v>
          </cell>
          <cell r="C229" t="str">
            <v>PREDEVELOPMENT</v>
          </cell>
          <cell r="D229" t="str">
            <v>NORMAL</v>
          </cell>
          <cell r="E229" t="str">
            <v/>
          </cell>
          <cell r="F229" t="str">
            <v/>
          </cell>
          <cell r="G229" t="str">
            <v/>
          </cell>
          <cell r="H229">
            <v>45673.701388888891</v>
          </cell>
          <cell r="I229">
            <v>45782.726388888885</v>
          </cell>
          <cell r="J229" t="str">
            <v/>
          </cell>
          <cell r="K229" t="str">
            <v/>
          </cell>
          <cell r="L229" t="str">
            <v>868a2vbdq
868a2vbpn
868a2vanz
868a2vbdx
868a2v8r3
868a2v895
868a2vbkd</v>
          </cell>
          <cell r="M229" t="str">
            <v>ptp, ilt</v>
          </cell>
          <cell r="N229" t="str">
            <v>Sprint 12 (6/30 - 7/25)</v>
          </cell>
          <cell r="O229" t="str">
            <v/>
          </cell>
          <cell r="P229" t="str">
            <v/>
          </cell>
          <cell r="Q229" t="str">
            <v/>
          </cell>
          <cell r="R229" t="str">
            <v/>
          </cell>
          <cell r="S229" t="str">
            <v/>
          </cell>
          <cell r="T229">
            <v>0</v>
          </cell>
          <cell r="U229" t="str">
            <v/>
          </cell>
          <cell r="V229" t="str">
            <v/>
          </cell>
          <cell r="W229" t="str">
            <v/>
          </cell>
          <cell r="X229" t="str">
            <v>ITC4</v>
          </cell>
          <cell r="Y229" t="str">
            <v>Supply Chain</v>
          </cell>
          <cell r="Z229" t="str">
            <v>Supplier Qualification &amp; Onboarding</v>
          </cell>
          <cell r="AA229" t="str">
            <v/>
          </cell>
          <cell r="AB229" t="str">
            <v>ILT</v>
          </cell>
          <cell r="AC229" t="str">
            <v/>
          </cell>
          <cell r="AD229" t="str">
            <v>Buyer: https://app.clickup.com/t/868cjcmpy)
Requisition Approver: https://app.clickup.com/t/868cje2vz)
Requisitioner: https://app.clickup.com/t/868cje356)
Expeditor: https://app.clickup.com/t/868cjcx3w)
Compliance (PTP): https://app.clickup.com/t/868cjcrn9)
Supplier: https://app.clickup.com/t/868cje78b)</v>
          </cell>
          <cell r="AE229" t="str">
            <v/>
          </cell>
          <cell r="AF229" t="str">
            <v/>
          </cell>
          <cell r="AG229" t="str">
            <v>PTP</v>
          </cell>
          <cell r="AH229" t="str">
            <v>Jenn Cooke, Shannon Bagent</v>
          </cell>
        </row>
        <row r="230">
          <cell r="A230" t="str">
            <v>868c1960a</v>
          </cell>
          <cell r="B230" t="str">
            <v>PTP Supply Chain: Create Fieldglass Worker User Profile</v>
          </cell>
          <cell r="C230" t="str">
            <v>PREDEVELOPMENT</v>
          </cell>
          <cell r="D230" t="str">
            <v>NORMAL</v>
          </cell>
          <cell r="E230" t="str">
            <v/>
          </cell>
          <cell r="F230">
            <v>45863</v>
          </cell>
          <cell r="G230" t="str">
            <v/>
          </cell>
          <cell r="H230">
            <v>45673.705555555556</v>
          </cell>
          <cell r="I230">
            <v>45749.496527777781</v>
          </cell>
          <cell r="J230" t="str">
            <v/>
          </cell>
          <cell r="K230" t="str">
            <v/>
          </cell>
          <cell r="L230" t="str">
            <v>868c1960h
868c1960f</v>
          </cell>
          <cell r="M230" t="str">
            <v>ptp, fieldglass, wbt</v>
          </cell>
          <cell r="N230" t="str">
            <v>Sprint 12 (6/30 - 7/25)</v>
          </cell>
          <cell r="O230" t="str">
            <v/>
          </cell>
          <cell r="P230" t="str">
            <v/>
          </cell>
          <cell r="Q230" t="str">
            <v/>
          </cell>
          <cell r="R230" t="str">
            <v/>
          </cell>
          <cell r="S230" t="str">
            <v/>
          </cell>
          <cell r="T230">
            <v>0</v>
          </cell>
          <cell r="U230" t="str">
            <v/>
          </cell>
          <cell r="V230" t="str">
            <v/>
          </cell>
          <cell r="W230" t="str">
            <v/>
          </cell>
          <cell r="X230" t="str">
            <v>ITC3B</v>
          </cell>
          <cell r="Y230" t="str">
            <v>Supply Chain</v>
          </cell>
          <cell r="Z230" t="str">
            <v>Service Procurement (Inc. Contingent Labor)</v>
          </cell>
          <cell r="AA230" t="str">
            <v/>
          </cell>
          <cell r="AB230" t="str">
            <v>WBT</v>
          </cell>
          <cell r="AC230" t="str">
            <v/>
          </cell>
          <cell r="AD230" t="str">
            <v>BA Admin: https://app.clickup.com/t/868cjcjtw)
Requisitioner: https://app.clickup.com/t/868cje356)
Buyer: https://app.clickup.com/t/868cjcmpy)</v>
          </cell>
          <cell r="AE230" t="str">
            <v/>
          </cell>
          <cell r="AF230" t="str">
            <v/>
          </cell>
          <cell r="AG230" t="str">
            <v>PTP</v>
          </cell>
          <cell r="AH230" t="str">
            <v>Jenn Cooke, Shannon Bagent</v>
          </cell>
        </row>
        <row r="231">
          <cell r="A231" t="str">
            <v>868c198db</v>
          </cell>
          <cell r="B231" t="str">
            <v>PTP Supply Chain: Fieldglass Time and Expense Entry/Costing/Payment</v>
          </cell>
          <cell r="C231" t="str">
            <v>PREDEVELOPMENT</v>
          </cell>
          <cell r="D231" t="str">
            <v>NORMAL</v>
          </cell>
          <cell r="E231" t="str">
            <v/>
          </cell>
          <cell r="F231">
            <v>45863</v>
          </cell>
          <cell r="G231" t="str">
            <v/>
          </cell>
          <cell r="H231">
            <v>45673.708333333328</v>
          </cell>
          <cell r="I231">
            <v>45749.496527777781</v>
          </cell>
          <cell r="J231" t="str">
            <v/>
          </cell>
          <cell r="K231" t="str">
            <v/>
          </cell>
          <cell r="L231" t="str">
            <v>868c198df
868c198dh
868c198dj</v>
          </cell>
          <cell r="M231" t="str">
            <v>qrg, fieldglass, ptp</v>
          </cell>
          <cell r="N231" t="str">
            <v>Sprint 12 (6/30 - 7/25)</v>
          </cell>
          <cell r="O231" t="str">
            <v/>
          </cell>
          <cell r="P231" t="str">
            <v/>
          </cell>
          <cell r="Q231" t="str">
            <v/>
          </cell>
          <cell r="R231" t="str">
            <v/>
          </cell>
          <cell r="S231" t="str">
            <v/>
          </cell>
          <cell r="T231">
            <v>0</v>
          </cell>
          <cell r="U231" t="str">
            <v/>
          </cell>
          <cell r="V231" t="str">
            <v/>
          </cell>
          <cell r="W231" t="str">
            <v/>
          </cell>
          <cell r="X231" t="str">
            <v>ITC3B</v>
          </cell>
          <cell r="Y231" t="str">
            <v>Supply Chain</v>
          </cell>
          <cell r="Z231" t="str">
            <v>Service Procurement (Inc. Contingent Labor)</v>
          </cell>
          <cell r="AA231" t="str">
            <v/>
          </cell>
          <cell r="AB231" t="str">
            <v>QRG</v>
          </cell>
          <cell r="AC231" t="str">
            <v/>
          </cell>
          <cell r="AD231" t="str">
            <v>Non-Employee Worker: https://app.clickup.com/t/868cjdj17)
BA Admin: https://app.clickup.com/t/868cjcjtw)
Requisition Approver: https://app.clickup.com/t/868cje2vz)
Supplier: https://app.clickup.com/t/868cje78b)</v>
          </cell>
          <cell r="AE231" t="str">
            <v/>
          </cell>
          <cell r="AF231" t="str">
            <v/>
          </cell>
          <cell r="AG231" t="str">
            <v>PTP</v>
          </cell>
          <cell r="AH231" t="str">
            <v>Jenn Cooke, Shannon Bagent</v>
          </cell>
        </row>
        <row r="232">
          <cell r="A232" t="str">
            <v>868c1rhqk</v>
          </cell>
          <cell r="B232" t="str">
            <v>PTP Supplier Quality: Quality Clause Groups - OL</v>
          </cell>
          <cell r="C232" t="str">
            <v>OUTLINES</v>
          </cell>
          <cell r="D232" t="str">
            <v>URGENT</v>
          </cell>
          <cell r="E232" t="str">
            <v xml:space="preserve">@Anya Toms  QA complete - comments in the outline  </v>
          </cell>
          <cell r="F232">
            <v>45793</v>
          </cell>
          <cell r="G232">
            <v>45782</v>
          </cell>
          <cell r="H232">
            <v>45674.465277777781</v>
          </cell>
          <cell r="I232">
            <v>45804.459027777775</v>
          </cell>
          <cell r="J232" t="str">
            <v/>
          </cell>
          <cell r="K232" t="str">
            <v/>
          </cell>
          <cell r="L232" t="str">
            <v>868c1rt38
868c1rhqy
868c1rhqx</v>
          </cell>
          <cell r="M232" t="str">
            <v>wbt, ptp</v>
          </cell>
          <cell r="N232" t="str">
            <v>Sprint 4 (5/5 - 5/30)</v>
          </cell>
          <cell r="O232">
            <v>45783</v>
          </cell>
          <cell r="P232">
            <v>45783</v>
          </cell>
          <cell r="Q232" t="b">
            <v>1</v>
          </cell>
          <cell r="R232" t="str">
            <v/>
          </cell>
          <cell r="S232" t="str">
            <v/>
          </cell>
          <cell r="T232">
            <v>0</v>
          </cell>
          <cell r="U232" t="str">
            <v>Ready for SME Review</v>
          </cell>
          <cell r="V232" t="str">
            <v/>
          </cell>
          <cell r="W232" t="str">
            <v/>
          </cell>
          <cell r="X232" t="str">
            <v>ITC3</v>
          </cell>
          <cell r="Y232" t="str">
            <v>Supplier Quality</v>
          </cell>
          <cell r="Z232" t="str">
            <v>PR Material Quality Data Integration</v>
          </cell>
          <cell r="AA232" t="b">
            <v>1</v>
          </cell>
          <cell r="AB232" t="str">
            <v>WBT</v>
          </cell>
          <cell r="AC232" t="str">
            <v>Overdue</v>
          </cell>
          <cell r="AD232" t="str">
            <v>Quality Engineer (PTP): https://app.clickup.com/t/868cmdvqa)
Quality Manager: https://app.clickup.com/t/868cje0ux)
Admin: https://app.clickup.com/t/868cjc96v)</v>
          </cell>
          <cell r="AE232">
            <v>45779</v>
          </cell>
          <cell r="AF232" t="str">
            <v/>
          </cell>
          <cell r="AG232" t="str">
            <v>PTP</v>
          </cell>
          <cell r="AH232" t="str">
            <v>Jenn Cooke, Shannon Bagent</v>
          </cell>
        </row>
        <row r="233">
          <cell r="A233" t="str">
            <v>868c1rzhq</v>
          </cell>
          <cell r="B233" t="str">
            <v>PTP Supplier Quality: Program Group Codes</v>
          </cell>
          <cell r="C233" t="str">
            <v>OUTLINES</v>
          </cell>
          <cell r="D233" t="str">
            <v>URGENT</v>
          </cell>
          <cell r="E233" t="str">
            <v xml:space="preserve">@Jenn Cooke   QA complete,  @Emilie Martin  great job on your first pass, you should see the QA  </v>
          </cell>
          <cell r="F233" t="str">
            <v/>
          </cell>
          <cell r="G233" t="str">
            <v/>
          </cell>
          <cell r="H233">
            <v>45674.474999999999</v>
          </cell>
          <cell r="I233">
            <v>45800.716666666667</v>
          </cell>
          <cell r="J233" t="str">
            <v/>
          </cell>
          <cell r="K233" t="str">
            <v/>
          </cell>
          <cell r="L233" t="str">
            <v>868c1rzhy
868c1rzhz
868c1rzj3</v>
          </cell>
          <cell r="M233" t="str">
            <v>wbt, ptp</v>
          </cell>
          <cell r="N233" t="str">
            <v>Sprint 4 (5/5 - 5/30)</v>
          </cell>
          <cell r="O233">
            <v>45800</v>
          </cell>
          <cell r="P233" t="str">
            <v/>
          </cell>
          <cell r="Q233" t="str">
            <v/>
          </cell>
          <cell r="R233" t="str">
            <v/>
          </cell>
          <cell r="S233" t="str">
            <v/>
          </cell>
          <cell r="T233">
            <v>0</v>
          </cell>
          <cell r="U233" t="str">
            <v>Alpha Draft (ISG)</v>
          </cell>
          <cell r="V233" t="str">
            <v/>
          </cell>
          <cell r="W233" t="str">
            <v/>
          </cell>
          <cell r="X233" t="str">
            <v>ITC3</v>
          </cell>
          <cell r="Y233" t="str">
            <v>Supplier Quality</v>
          </cell>
          <cell r="Z233" t="str">
            <v>PR Material Quality Data Integration</v>
          </cell>
          <cell r="AA233" t="b">
            <v>1</v>
          </cell>
          <cell r="AB233" t="str">
            <v>WBT</v>
          </cell>
          <cell r="AC233" t="str">
            <v/>
          </cell>
          <cell r="AD233" t="str">
            <v>Quality Engineer (PTP): https://app.clickup.com/t/868cmdvqa)
Quality Manager: https://app.clickup.com/t/868cje0ux)
Admin: https://app.clickup.com/t/868cjc96v)</v>
          </cell>
          <cell r="AE233">
            <v>45779</v>
          </cell>
          <cell r="AF233" t="str">
            <v/>
          </cell>
          <cell r="AG233" t="str">
            <v>PTP</v>
          </cell>
          <cell r="AH233" t="str">
            <v>Jenn Cooke, Shannon Bagent</v>
          </cell>
        </row>
        <row r="234">
          <cell r="A234" t="str">
            <v>868c1wdmh</v>
          </cell>
          <cell r="B234" t="str">
            <v>PTP Supplier Quality: Plant Overrides</v>
          </cell>
          <cell r="C234" t="str">
            <v>OUTLINES</v>
          </cell>
          <cell r="D234" t="str">
            <v>URGENT</v>
          </cell>
          <cell r="E234" t="str">
            <v xml:space="preserve">@Jenn Cooke  QA complete  </v>
          </cell>
          <cell r="F234">
            <v>45793</v>
          </cell>
          <cell r="G234" t="str">
            <v/>
          </cell>
          <cell r="H234">
            <v>45674.55069444445</v>
          </cell>
          <cell r="I234">
            <v>45804.467361111107</v>
          </cell>
          <cell r="J234" t="str">
            <v/>
          </cell>
          <cell r="K234" t="str">
            <v/>
          </cell>
          <cell r="L234" t="str">
            <v>868c1wdn0
868c1wdmw
868c1wdmx</v>
          </cell>
          <cell r="M234" t="str">
            <v>ptp, wbt</v>
          </cell>
          <cell r="N234" t="str">
            <v>Sprint 4 (5/5 - 5/30)</v>
          </cell>
          <cell r="O234" t="str">
            <v/>
          </cell>
          <cell r="P234" t="str">
            <v/>
          </cell>
          <cell r="Q234" t="b">
            <v>1</v>
          </cell>
          <cell r="R234" t="str">
            <v/>
          </cell>
          <cell r="S234">
            <v>45804</v>
          </cell>
          <cell r="T234">
            <v>0</v>
          </cell>
          <cell r="U234" t="str">
            <v>Beta Revision (ISG)</v>
          </cell>
          <cell r="V234" t="str">
            <v/>
          </cell>
          <cell r="W234" t="str">
            <v/>
          </cell>
          <cell r="X234" t="str">
            <v>ITC3</v>
          </cell>
          <cell r="Y234" t="str">
            <v>Supplier Quality</v>
          </cell>
          <cell r="Z234" t="str">
            <v>PO Supplier Selection Integration</v>
          </cell>
          <cell r="AA234" t="b">
            <v>1</v>
          </cell>
          <cell r="AB234" t="str">
            <v>WBT</v>
          </cell>
          <cell r="AC234" t="str">
            <v>Overdue</v>
          </cell>
          <cell r="AD234" t="str">
            <v>Quality Engineer (PTP): https://app.clickup.com/t/868cmdvqa)
Quality Manager: https://app.clickup.com/t/868cje0ux)
Admin: https://app.clickup.com/t/868cjc96v)</v>
          </cell>
          <cell r="AE234">
            <v>45779</v>
          </cell>
          <cell r="AF234" t="str">
            <v/>
          </cell>
          <cell r="AG234" t="str">
            <v>PTP</v>
          </cell>
          <cell r="AH234" t="str">
            <v>Jenn Cooke, Shannon Bagent</v>
          </cell>
        </row>
        <row r="235">
          <cell r="A235" t="str">
            <v>868c1wej1</v>
          </cell>
          <cell r="B235" t="str">
            <v>PTP Supplier Quality: Corporate Overrides</v>
          </cell>
          <cell r="C235" t="str">
            <v>OUTLINES</v>
          </cell>
          <cell r="D235" t="str">
            <v>URGENT</v>
          </cell>
          <cell r="E235" t="str">
            <v xml:space="preserve">@Jenn Cooke  I have finished making all the changes requested by Edward so this outlines can move to the next folder  </v>
          </cell>
          <cell r="F235">
            <v>45802</v>
          </cell>
          <cell r="G235">
            <v>45790</v>
          </cell>
          <cell r="H235">
            <v>45674.552083333328</v>
          </cell>
          <cell r="I235">
            <v>45804.396527777775</v>
          </cell>
          <cell r="J235" t="str">
            <v/>
          </cell>
          <cell r="K235" t="str">
            <v/>
          </cell>
          <cell r="L235" t="str">
            <v>868c1weje
868c1wejf
868c1wejh</v>
          </cell>
          <cell r="M235" t="str">
            <v>ptp, wbt</v>
          </cell>
          <cell r="N235" t="str">
            <v>Sprint 4 (5/5 - 5/30)</v>
          </cell>
          <cell r="O235">
            <v>45791</v>
          </cell>
          <cell r="P235" t="str">
            <v/>
          </cell>
          <cell r="Q235" t="str">
            <v/>
          </cell>
          <cell r="R235" t="str">
            <v/>
          </cell>
          <cell r="S235" t="str">
            <v/>
          </cell>
          <cell r="T235">
            <v>0</v>
          </cell>
          <cell r="U235" t="str">
            <v>Ready for SME Review</v>
          </cell>
          <cell r="V235" t="str">
            <v/>
          </cell>
          <cell r="W235" t="str">
            <v/>
          </cell>
          <cell r="X235" t="str">
            <v>ITC3</v>
          </cell>
          <cell r="Y235" t="str">
            <v>Supplier Quality</v>
          </cell>
          <cell r="Z235" t="str">
            <v>PO Supplier Selection Integration</v>
          </cell>
          <cell r="AA235" t="b">
            <v>1</v>
          </cell>
          <cell r="AB235" t="str">
            <v>WBT</v>
          </cell>
          <cell r="AC235" t="str">
            <v>Overdue</v>
          </cell>
          <cell r="AD235" t="str">
            <v>Quality Engineer (PTP): https://app.clickup.com/t/868cmdvqa)
Quality Manager: https://app.clickup.com/t/868cje0ux)
Admin: https://app.clickup.com/t/868cjc96v)</v>
          </cell>
          <cell r="AE235">
            <v>45779</v>
          </cell>
          <cell r="AF235" t="str">
            <v/>
          </cell>
          <cell r="AG235" t="str">
            <v>PTP</v>
          </cell>
          <cell r="AH235" t="str">
            <v>Jenn Cooke, Shannon Bagent</v>
          </cell>
        </row>
        <row r="236">
          <cell r="A236" t="str">
            <v>868c1wfzz</v>
          </cell>
          <cell r="B236" t="str">
            <v>PTP Supplier Quality: Override Selection Report (Run the ZOVERRIDE Report) - QRG</v>
          </cell>
          <cell r="C236" t="str">
            <v>OUTLINES</v>
          </cell>
          <cell r="D236" t="str">
            <v>URGENT</v>
          </cell>
          <cell r="E236" t="str">
            <v/>
          </cell>
          <cell r="F236" t="str">
            <v/>
          </cell>
          <cell r="G236" t="str">
            <v/>
          </cell>
          <cell r="H236">
            <v>45674.552777777775</v>
          </cell>
          <cell r="I236">
            <v>45800.520833333328</v>
          </cell>
          <cell r="J236" t="str">
            <v/>
          </cell>
          <cell r="K236" t="str">
            <v/>
          </cell>
          <cell r="L236" t="str">
            <v/>
          </cell>
          <cell r="M236" t="str">
            <v>ptp, qrg</v>
          </cell>
          <cell r="N236" t="str">
            <v>Sprint 6 (5/19 - 6/13)</v>
          </cell>
          <cell r="O236" t="str">
            <v/>
          </cell>
          <cell r="P236" t="str">
            <v/>
          </cell>
          <cell r="Q236" t="str">
            <v/>
          </cell>
          <cell r="R236" t="str">
            <v/>
          </cell>
          <cell r="S236" t="str">
            <v/>
          </cell>
          <cell r="T236">
            <v>0</v>
          </cell>
          <cell r="U236" t="str">
            <v>Ready for OL Draft</v>
          </cell>
          <cell r="V236" t="str">
            <v/>
          </cell>
          <cell r="W236" t="str">
            <v/>
          </cell>
          <cell r="X236" t="str">
            <v>ITC3</v>
          </cell>
          <cell r="Y236" t="str">
            <v>Supplier Quality</v>
          </cell>
          <cell r="Z236" t="str">
            <v>PO Supplier Selection Integration</v>
          </cell>
          <cell r="AA236" t="str">
            <v/>
          </cell>
          <cell r="AB236" t="str">
            <v>QRG</v>
          </cell>
          <cell r="AC236" t="str">
            <v/>
          </cell>
          <cell r="AD236" t="str">
            <v>Quality Engineer (PTP): https://app.clickup.com/t/868cmdvqa)
Quality Manager: https://app.clickup.com/t/868cje0ux)
Admin: https://app.clickup.com/t/868cjc96v)</v>
          </cell>
          <cell r="AE236" t="str">
            <v/>
          </cell>
          <cell r="AF236" t="str">
            <v/>
          </cell>
          <cell r="AG236" t="str">
            <v>PTP</v>
          </cell>
          <cell r="AH236" t="str">
            <v>Jenn Cooke, Shannon Bagent</v>
          </cell>
        </row>
        <row r="237">
          <cell r="A237" t="str">
            <v>868c1wncb</v>
          </cell>
          <cell r="B237" t="str">
            <v>PTP Accounts Payable: Process Invoices &amp; Credit, Pt. 2</v>
          </cell>
          <cell r="C237" t="str">
            <v>OUTLINES</v>
          </cell>
          <cell r="D237" t="str">
            <v>NORMAL</v>
          </cell>
          <cell r="E237" t="str">
            <v xml:space="preserve">We may end up descoping this - check back in closer to ITC3  </v>
          </cell>
          <cell r="F237">
            <v>45863</v>
          </cell>
          <cell r="G237" t="str">
            <v/>
          </cell>
          <cell r="H237">
            <v>45674.555555555555</v>
          </cell>
          <cell r="I237">
            <v>45800.558333333334</v>
          </cell>
          <cell r="J237" t="str">
            <v/>
          </cell>
          <cell r="K237" t="str">
            <v/>
          </cell>
          <cell r="L237" t="str">
            <v/>
          </cell>
          <cell r="M237" t="str">
            <v>ptp, wbt, ot xecm</v>
          </cell>
          <cell r="N237" t="str">
            <v>Sprint 6 (5/19 - 6/13)</v>
          </cell>
          <cell r="O237" t="str">
            <v/>
          </cell>
          <cell r="P237" t="str">
            <v/>
          </cell>
          <cell r="Q237" t="str">
            <v/>
          </cell>
          <cell r="R237" t="str">
            <v/>
          </cell>
          <cell r="S237" t="str">
            <v/>
          </cell>
          <cell r="T237">
            <v>0</v>
          </cell>
          <cell r="U237" t="str">
            <v>Ready for OL Draft</v>
          </cell>
          <cell r="V237" t="str">
            <v/>
          </cell>
          <cell r="W237" t="str">
            <v/>
          </cell>
          <cell r="X237" t="str">
            <v>ITC3B</v>
          </cell>
          <cell r="Y237" t="str">
            <v>Accounts Payable</v>
          </cell>
          <cell r="Z237" t="str">
            <v>Invoice &amp; Credit Processing</v>
          </cell>
          <cell r="AA237" t="b">
            <v>1</v>
          </cell>
          <cell r="AB237" t="str">
            <v>WBT</v>
          </cell>
          <cell r="AC237" t="str">
            <v/>
          </cell>
          <cell r="AD237"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Shared Services-A/P Invoice Processor: https://app.clickup.com/t/868cje53v)</v>
          </cell>
          <cell r="AE237">
            <v>45779</v>
          </cell>
          <cell r="AF237" t="str">
            <v/>
          </cell>
          <cell r="AG237" t="str">
            <v>PTP</v>
          </cell>
          <cell r="AH237" t="str">
            <v>Jenn Cooke, Shannon Bagent</v>
          </cell>
        </row>
        <row r="238">
          <cell r="A238" t="str">
            <v>868c1wx09</v>
          </cell>
          <cell r="B238" t="str">
            <v>PTP Accounts Payable: Verify Vendor</v>
          </cell>
          <cell r="C238" t="str">
            <v>PREDEVELOPMENT</v>
          </cell>
          <cell r="D238" t="str">
            <v>NORMAL</v>
          </cell>
          <cell r="E238" t="str">
            <v/>
          </cell>
          <cell r="F238">
            <v>45863</v>
          </cell>
          <cell r="G238" t="str">
            <v/>
          </cell>
          <cell r="H238">
            <v>45674.55972222222</v>
          </cell>
          <cell r="I238">
            <v>45779.556944444441</v>
          </cell>
          <cell r="J238" t="str">
            <v/>
          </cell>
          <cell r="K238" t="str">
            <v/>
          </cell>
          <cell r="L238" t="str">
            <v>868a36np0
868dryu24
868c1wxwd</v>
          </cell>
          <cell r="M238" t="str">
            <v>wbt, ptp, ot vim</v>
          </cell>
          <cell r="N238" t="str">
            <v>Sprint 12 (6/30 - 7/25)</v>
          </cell>
          <cell r="O238" t="str">
            <v/>
          </cell>
          <cell r="P238" t="str">
            <v/>
          </cell>
          <cell r="Q238" t="str">
            <v/>
          </cell>
          <cell r="R238" t="str">
            <v/>
          </cell>
          <cell r="S238" t="str">
            <v/>
          </cell>
          <cell r="T238">
            <v>0</v>
          </cell>
          <cell r="U238" t="str">
            <v/>
          </cell>
          <cell r="V238" t="str">
            <v/>
          </cell>
          <cell r="W238" t="str">
            <v/>
          </cell>
          <cell r="X238" t="str">
            <v>ITC3B</v>
          </cell>
          <cell r="Y238" t="str">
            <v>Accounts Payable</v>
          </cell>
          <cell r="Z238" t="str">
            <v>Invoice &amp; Credit Processing</v>
          </cell>
          <cell r="AA238" t="b">
            <v>1</v>
          </cell>
          <cell r="AB238" t="str">
            <v>WBT</v>
          </cell>
          <cell r="AC238" t="str">
            <v/>
          </cell>
          <cell r="AD238" t="str">
            <v>AP Internal Auditor: https://app.clickup.com/t/868cjcb6b)
Sourcing A/P Analyst: https://app.clickup.com/t/868cjb24u)
AP Specialist: https://app.clickup.com/t/868cjccxg)
Supplier: https://app.clickup.com/t/868cje78b)
Master Data Specialist: https://app.clickup.com/t/868cjdfmx)
Shared Services-A/P Invoice Processor: https://app.clickup.com/t/868cje53v)</v>
          </cell>
          <cell r="AE238">
            <v>45779</v>
          </cell>
          <cell r="AF238" t="str">
            <v/>
          </cell>
          <cell r="AG238" t="str">
            <v>PTP</v>
          </cell>
          <cell r="AH238" t="str">
            <v>Jenn Cooke, Shannon Bagent</v>
          </cell>
        </row>
        <row r="239">
          <cell r="A239" t="str">
            <v>868c1wy6n</v>
          </cell>
          <cell r="B239" t="str">
            <v>PTP Accounts Payable: Run A/P Audit, Pt. 1</v>
          </cell>
          <cell r="C239" t="str">
            <v>OUTLINES</v>
          </cell>
          <cell r="D239" t="str">
            <v>NORMAL</v>
          </cell>
          <cell r="E239" t="str">
            <v xml:space="preserve">@Jenn Cooke  and  @Trish Cortez ,  @Jessica Visser  has bandwidth. I've assigned OL to her.  </v>
          </cell>
          <cell r="F239">
            <v>45863</v>
          </cell>
          <cell r="G239" t="str">
            <v/>
          </cell>
          <cell r="H239">
            <v>45674.561111111107</v>
          </cell>
          <cell r="I239">
            <v>45804.481249999997</v>
          </cell>
          <cell r="J239" t="str">
            <v/>
          </cell>
          <cell r="K239" t="str">
            <v/>
          </cell>
          <cell r="L239" t="str">
            <v>868c1wzcv
868c1wzt8</v>
          </cell>
          <cell r="M239" t="str">
            <v>ptp, wbt, ot vim</v>
          </cell>
          <cell r="N239" t="str">
            <v>Sprint 6 (5/19 - 6/13)</v>
          </cell>
          <cell r="O239" t="str">
            <v/>
          </cell>
          <cell r="P239" t="str">
            <v/>
          </cell>
          <cell r="Q239" t="str">
            <v/>
          </cell>
          <cell r="R239" t="str">
            <v/>
          </cell>
          <cell r="S239" t="str">
            <v/>
          </cell>
          <cell r="T239">
            <v>0</v>
          </cell>
          <cell r="U239" t="str">
            <v>Ready for OL Draft</v>
          </cell>
          <cell r="V239" t="str">
            <v/>
          </cell>
          <cell r="W239" t="str">
            <v/>
          </cell>
          <cell r="X239" t="str">
            <v>ITC3B</v>
          </cell>
          <cell r="Y239" t="str">
            <v>Accounts Payable</v>
          </cell>
          <cell r="Z239" t="str">
            <v>Invoice &amp; Credit Processing</v>
          </cell>
          <cell r="AA239" t="b">
            <v>1</v>
          </cell>
          <cell r="AB239" t="str">
            <v>WBT</v>
          </cell>
          <cell r="AC239" t="str">
            <v/>
          </cell>
          <cell r="AD239" t="str">
            <v>AP Internal Auditor: https://app.clickup.com/t/868cjcb6b)
Sourcing A/P Analyst: https://app.clickup.com/t/868cjb24u)
AP Specialist: https://app.clickup.com/t/868cjccxg)
Shared Services-A/P Invoice Processor: https://app.clickup.com/t/868cje53v)</v>
          </cell>
          <cell r="AE239">
            <v>45779</v>
          </cell>
          <cell r="AF239" t="str">
            <v/>
          </cell>
          <cell r="AG239" t="str">
            <v>PTP</v>
          </cell>
          <cell r="AH239" t="str">
            <v>Jenn Cooke, Shannon Bagent</v>
          </cell>
        </row>
        <row r="240">
          <cell r="A240" t="str">
            <v>868c1wydk</v>
          </cell>
          <cell r="B240" t="str">
            <v>PTP Accounts Payable: Run A/P Audit, Pt. 2</v>
          </cell>
          <cell r="C240" t="str">
            <v>OUTLINES</v>
          </cell>
          <cell r="D240" t="str">
            <v>NORMAL</v>
          </cell>
          <cell r="E240" t="str">
            <v xml:space="preserve">@Jenn Cooke  and  @Trish Cortez ,  @Jessica Visser  has bandwidth, I've assigned OL to her.  </v>
          </cell>
          <cell r="F240">
            <v>45863</v>
          </cell>
          <cell r="G240" t="str">
            <v/>
          </cell>
          <cell r="H240">
            <v>45674.561805555553</v>
          </cell>
          <cell r="I240">
            <v>45804.481944444444</v>
          </cell>
          <cell r="J240" t="str">
            <v/>
          </cell>
          <cell r="K240" t="str">
            <v/>
          </cell>
          <cell r="L240" t="str">
            <v>868a36xx0
868a36rjp</v>
          </cell>
          <cell r="M240" t="str">
            <v>wbt, ptp, ot vim</v>
          </cell>
          <cell r="N240" t="str">
            <v>Sprint 6 (5/19 - 6/13)</v>
          </cell>
          <cell r="O240" t="str">
            <v/>
          </cell>
          <cell r="P240" t="str">
            <v/>
          </cell>
          <cell r="Q240" t="str">
            <v/>
          </cell>
          <cell r="R240" t="str">
            <v/>
          </cell>
          <cell r="S240" t="str">
            <v/>
          </cell>
          <cell r="T240">
            <v>0</v>
          </cell>
          <cell r="U240" t="str">
            <v>Ready for OL Draft</v>
          </cell>
          <cell r="V240" t="str">
            <v/>
          </cell>
          <cell r="W240" t="str">
            <v/>
          </cell>
          <cell r="X240" t="str">
            <v>ITC3B</v>
          </cell>
          <cell r="Y240" t="str">
            <v>Accounts Payable</v>
          </cell>
          <cell r="Z240" t="str">
            <v>Invoice &amp; Credit Processing</v>
          </cell>
          <cell r="AA240" t="b">
            <v>1</v>
          </cell>
          <cell r="AB240" t="str">
            <v>WBT</v>
          </cell>
          <cell r="AC240" t="str">
            <v/>
          </cell>
          <cell r="AD240" t="str">
            <v>AP Internal Auditor: https://app.clickup.com/t/868cjcb6b)
Sourcing A/P Analyst: https://app.clickup.com/t/868cjb24u)
AP Specialist: https://app.clickup.com/t/868cjccxg)
Shared Services-A/P Invoice Processor: https://app.clickup.com/t/868cje53v)</v>
          </cell>
          <cell r="AE240">
            <v>45779</v>
          </cell>
          <cell r="AF240" t="str">
            <v/>
          </cell>
          <cell r="AG240" t="str">
            <v>PTP</v>
          </cell>
          <cell r="AH240" t="str">
            <v>Jenn Cooke, Shannon Bagent</v>
          </cell>
        </row>
        <row r="241">
          <cell r="A241" t="str">
            <v>868c1x051</v>
          </cell>
          <cell r="B241" t="str">
            <v>PTP Accounts Payable: Small Business Acceleration</v>
          </cell>
          <cell r="C241" t="str">
            <v>PREDEVELOPMENT</v>
          </cell>
          <cell r="D241" t="str">
            <v>NORMAL</v>
          </cell>
          <cell r="E241" t="str">
            <v xml:space="preserve">@Trish Cortez  we are still getting caught back up from recent illnesses on the team - can someone pitch in on this course outline?  </v>
          </cell>
          <cell r="F241">
            <v>45863</v>
          </cell>
          <cell r="G241" t="str">
            <v/>
          </cell>
          <cell r="H241">
            <v>45674.563194444447</v>
          </cell>
          <cell r="I241">
            <v>45800.563194444447</v>
          </cell>
          <cell r="J241" t="str">
            <v/>
          </cell>
          <cell r="K241" t="str">
            <v/>
          </cell>
          <cell r="L241" t="str">
            <v/>
          </cell>
          <cell r="M241" t="str">
            <v>wbt, ptp, ot vim</v>
          </cell>
          <cell r="N241" t="str">
            <v>Sprint 6 (5/19 - 6/13)</v>
          </cell>
          <cell r="O241" t="str">
            <v/>
          </cell>
          <cell r="P241" t="str">
            <v/>
          </cell>
          <cell r="Q241" t="str">
            <v/>
          </cell>
          <cell r="R241" t="str">
            <v/>
          </cell>
          <cell r="S241" t="str">
            <v/>
          </cell>
          <cell r="T241">
            <v>0</v>
          </cell>
          <cell r="U241" t="str">
            <v/>
          </cell>
          <cell r="V241" t="str">
            <v/>
          </cell>
          <cell r="W241" t="str">
            <v/>
          </cell>
          <cell r="X241" t="str">
            <v>ITC3B</v>
          </cell>
          <cell r="Y241" t="str">
            <v>Accounts Payable</v>
          </cell>
          <cell r="Z241" t="str">
            <v>Invoice &amp; Credit Processing</v>
          </cell>
          <cell r="AA241" t="b">
            <v>1</v>
          </cell>
          <cell r="AB241" t="str">
            <v>WBT</v>
          </cell>
          <cell r="AC241" t="str">
            <v/>
          </cell>
          <cell r="AD241" t="str">
            <v>AP Internal Auditor: https://app.clickup.com/t/868cjcb6b)
Sourcing A/P Analyst: https://app.clickup.com/t/868cjb24u)
AP Specialist: https://app.clickup.com/t/868cjccxg)
Shared Services-A/P Invoice Processor: https://app.clickup.com/t/868cje53v)</v>
          </cell>
          <cell r="AE241">
            <v>45779</v>
          </cell>
          <cell r="AF241" t="str">
            <v/>
          </cell>
          <cell r="AG241" t="str">
            <v>PTP</v>
          </cell>
          <cell r="AH241" t="str">
            <v>Jenn Cooke, Shannon Bagent</v>
          </cell>
        </row>
        <row r="242">
          <cell r="A242" t="str">
            <v>868c1x1dj</v>
          </cell>
          <cell r="B242" t="str">
            <v>PTP Accounts Payable: Add/Remove Supplier Remedy Condition</v>
          </cell>
          <cell r="C242" t="str">
            <v>PREDEVELOPMENT</v>
          </cell>
          <cell r="D242" t="str">
            <v>NORMAL</v>
          </cell>
          <cell r="E242" t="str">
            <v xml:space="preserve">@Trish Cortez  we are still getting caught back up from recent illnesses on the team - can someone pitch in on this course outline?  </v>
          </cell>
          <cell r="F242">
            <v>45863</v>
          </cell>
          <cell r="G242" t="str">
            <v/>
          </cell>
          <cell r="H242">
            <v>45674.564583333333</v>
          </cell>
          <cell r="I242">
            <v>45800.563194444447</v>
          </cell>
          <cell r="J242" t="str">
            <v/>
          </cell>
          <cell r="K242" t="str">
            <v/>
          </cell>
          <cell r="L242" t="str">
            <v/>
          </cell>
          <cell r="M242" t="str">
            <v>ptp, wbt</v>
          </cell>
          <cell r="N242" t="str">
            <v>Sprint 6 (5/19 - 6/13)</v>
          </cell>
          <cell r="O242" t="str">
            <v/>
          </cell>
          <cell r="P242" t="str">
            <v/>
          </cell>
          <cell r="Q242" t="str">
            <v/>
          </cell>
          <cell r="R242" t="str">
            <v/>
          </cell>
          <cell r="S242" t="str">
            <v/>
          </cell>
          <cell r="T242">
            <v>0</v>
          </cell>
          <cell r="U242" t="str">
            <v/>
          </cell>
          <cell r="V242" t="str">
            <v/>
          </cell>
          <cell r="W242" t="str">
            <v/>
          </cell>
          <cell r="X242" t="str">
            <v>ITC3B</v>
          </cell>
          <cell r="Y242" t="str">
            <v>Accounts Payable</v>
          </cell>
          <cell r="Z242" t="str">
            <v>Invoice &amp; Credit Processing</v>
          </cell>
          <cell r="AA242" t="b">
            <v>1</v>
          </cell>
          <cell r="AB242" t="str">
            <v>WBT</v>
          </cell>
          <cell r="AC242" t="str">
            <v/>
          </cell>
          <cell r="AD242" t="str">
            <v>Buyer: https://app.clickup.com/t/868cjcmpy)
AP Internal Auditor: https://app.clickup.com/t/868cjcb6b)
Sourcing A/P Analyst: https://app.clickup.com/t/868cjb24u)
AP Specialist: https://app.clickup.com/t/868cjccxg)
BA Requestor: https://app.clickup.com/t/868cjck32)
Shared Services-A/P Invoice Processor: https://app.clickup.com/t/868cje53v)</v>
          </cell>
          <cell r="AE242">
            <v>45779</v>
          </cell>
          <cell r="AF242" t="str">
            <v/>
          </cell>
          <cell r="AG242" t="str">
            <v>PTP</v>
          </cell>
          <cell r="AH242" t="str">
            <v>Jenn Cooke, Shannon Bagent</v>
          </cell>
        </row>
        <row r="243">
          <cell r="A243" t="str">
            <v>868c1x2u7</v>
          </cell>
          <cell r="B243" t="str">
            <v>PTP Accounts Payable: GR/IR Reconciliation</v>
          </cell>
          <cell r="C243" t="str">
            <v>PREDEVELOPMENT</v>
          </cell>
          <cell r="D243" t="str">
            <v>NORMAL</v>
          </cell>
          <cell r="E243" t="str">
            <v xml:space="preserve">@Trish Cortez  we are still getting caught back up from recent illnesses on the team - can someone pitch in on this course outline?  </v>
          </cell>
          <cell r="F243">
            <v>45863</v>
          </cell>
          <cell r="G243" t="str">
            <v/>
          </cell>
          <cell r="H243">
            <v>45674.56527777778</v>
          </cell>
          <cell r="I243">
            <v>45800.563194444447</v>
          </cell>
          <cell r="J243" t="str">
            <v/>
          </cell>
          <cell r="K243" t="str">
            <v/>
          </cell>
          <cell r="L243" t="str">
            <v/>
          </cell>
          <cell r="M243" t="str">
            <v>ptp, wbt, ot vim</v>
          </cell>
          <cell r="N243" t="str">
            <v>Sprint 6 (5/19 - 6/13)</v>
          </cell>
          <cell r="O243" t="str">
            <v/>
          </cell>
          <cell r="P243" t="str">
            <v/>
          </cell>
          <cell r="Q243" t="str">
            <v/>
          </cell>
          <cell r="R243" t="str">
            <v/>
          </cell>
          <cell r="S243" t="str">
            <v/>
          </cell>
          <cell r="T243">
            <v>0</v>
          </cell>
          <cell r="U243" t="str">
            <v/>
          </cell>
          <cell r="V243" t="str">
            <v/>
          </cell>
          <cell r="W243" t="str">
            <v/>
          </cell>
          <cell r="X243" t="str">
            <v>ITC3B</v>
          </cell>
          <cell r="Y243" t="str">
            <v>Accounts Payable</v>
          </cell>
          <cell r="Z243" t="str">
            <v>Invoice &amp; Credit Processing</v>
          </cell>
          <cell r="AA243" t="b">
            <v>1</v>
          </cell>
          <cell r="AB243" t="str">
            <v>WBT</v>
          </cell>
          <cell r="AC243" t="str">
            <v/>
          </cell>
          <cell r="AD243" t="str">
            <v>AP Internal Auditor: https://app.clickup.com/t/868cjcb6b)
Receiving: https://app.clickup.com/t/868cje14k)
Buyer: https://app.clickup.com/t/868cjcmpy)
Sourcing A/P Analyst: https://app.clickup.com/t/868cjb24u)
AP Specialist: https://app.clickup.com/t/868cjccxg)
Shared Services-A/P Invoice Processor: https://app.clickup.com/t/868cje53v)</v>
          </cell>
          <cell r="AE243">
            <v>45779</v>
          </cell>
          <cell r="AF243" t="str">
            <v/>
          </cell>
          <cell r="AG243" t="str">
            <v>PTP</v>
          </cell>
          <cell r="AH243" t="str">
            <v>Jenn Cooke, Shannon Bagent</v>
          </cell>
        </row>
        <row r="244">
          <cell r="A244" t="str">
            <v>868c1x5gm</v>
          </cell>
          <cell r="B244" t="str">
            <v>PTP Accounts Payable: Process Aged ERS Receipts</v>
          </cell>
          <cell r="C244" t="str">
            <v>OUTLINES</v>
          </cell>
          <cell r="D244" t="str">
            <v>NORMAL</v>
          </cell>
          <cell r="E244" t="str">
            <v xml:space="preserve">@Jenn Cooke ,  @Trish Cortez ,  @Jessica Visser  has bandwidth to help. I've assigned OL to her.  </v>
          </cell>
          <cell r="F244">
            <v>45863</v>
          </cell>
          <cell r="G244" t="str">
            <v/>
          </cell>
          <cell r="H244">
            <v>45674.567361111112</v>
          </cell>
          <cell r="I244">
            <v>45804.482638888891</v>
          </cell>
          <cell r="J244" t="str">
            <v/>
          </cell>
          <cell r="K244" t="str">
            <v/>
          </cell>
          <cell r="L244" t="str">
            <v>868a36nzy
868a36pff
868a36pwk</v>
          </cell>
          <cell r="M244" t="str">
            <v>ptp, wbt</v>
          </cell>
          <cell r="N244" t="str">
            <v>Sprint 6 (5/19 - 6/13)</v>
          </cell>
          <cell r="O244" t="str">
            <v/>
          </cell>
          <cell r="P244" t="str">
            <v/>
          </cell>
          <cell r="Q244" t="str">
            <v/>
          </cell>
          <cell r="R244" t="str">
            <v/>
          </cell>
          <cell r="S244" t="str">
            <v/>
          </cell>
          <cell r="T244">
            <v>0</v>
          </cell>
          <cell r="U244" t="str">
            <v>Ready for OL Draft</v>
          </cell>
          <cell r="V244" t="str">
            <v/>
          </cell>
          <cell r="W244" t="str">
            <v/>
          </cell>
          <cell r="X244" t="str">
            <v>ITC3B</v>
          </cell>
          <cell r="Y244" t="str">
            <v>Accounts Payable</v>
          </cell>
          <cell r="Z244" t="str">
            <v>Invoice &amp; Credit Processing</v>
          </cell>
          <cell r="AA244" t="b">
            <v>1</v>
          </cell>
          <cell r="AB244" t="str">
            <v>WBT</v>
          </cell>
          <cell r="AC244" t="str">
            <v/>
          </cell>
          <cell r="AD244" t="str">
            <v>Sourcing A/P Analyst: https://app.clickup.com/t/868cjb24u)
AP Specialist: https://app.clickup.com/t/868cjccxg)
Shared Services-A/P Invoice Processor: https://app.clickup.com/t/868cje53v)</v>
          </cell>
          <cell r="AE244">
            <v>45779</v>
          </cell>
          <cell r="AF244" t="str">
            <v/>
          </cell>
          <cell r="AG244" t="str">
            <v>PTP</v>
          </cell>
          <cell r="AH244" t="str">
            <v>Shannon Bagent, Jenn Cooke</v>
          </cell>
        </row>
        <row r="245">
          <cell r="A245" t="str">
            <v>868c1xftu</v>
          </cell>
          <cell r="B245" t="str">
            <v xml:space="preserve">PTP Accounts Payable: Run Ad hoc Payments </v>
          </cell>
          <cell r="C245" t="str">
            <v>PREDEVELOPMENT</v>
          </cell>
          <cell r="D245" t="str">
            <v>LOW</v>
          </cell>
          <cell r="E245" t="str">
            <v/>
          </cell>
          <cell r="F245">
            <v>45863</v>
          </cell>
          <cell r="G245" t="str">
            <v/>
          </cell>
          <cell r="H245">
            <v>45674.572916666672</v>
          </cell>
          <cell r="I245">
            <v>45779.557638888888</v>
          </cell>
          <cell r="J245" t="str">
            <v/>
          </cell>
          <cell r="K245" t="str">
            <v/>
          </cell>
          <cell r="L245" t="str">
            <v>868a379ab
868a379ff
868a379t0
868a37a1b
868a37a8w</v>
          </cell>
          <cell r="M245" t="str">
            <v>ptp, wbt</v>
          </cell>
          <cell r="N245" t="str">
            <v>Sprint 13 (7/7 - 8/1)</v>
          </cell>
          <cell r="O245" t="str">
            <v/>
          </cell>
          <cell r="P245" t="str">
            <v/>
          </cell>
          <cell r="Q245" t="str">
            <v/>
          </cell>
          <cell r="R245" t="str">
            <v/>
          </cell>
          <cell r="S245" t="str">
            <v/>
          </cell>
          <cell r="T245">
            <v>0</v>
          </cell>
          <cell r="U245" t="str">
            <v/>
          </cell>
          <cell r="V245" t="str">
            <v/>
          </cell>
          <cell r="W245" t="str">
            <v/>
          </cell>
          <cell r="X245" t="str">
            <v>ITC3</v>
          </cell>
          <cell r="Y245" t="str">
            <v>Accounts Payable</v>
          </cell>
          <cell r="Z245" t="str">
            <v>Payment Processing</v>
          </cell>
          <cell r="AA245" t="b">
            <v>1</v>
          </cell>
          <cell r="AB245" t="str">
            <v>WBT</v>
          </cell>
          <cell r="AC245" t="str">
            <v/>
          </cell>
          <cell r="AD245" t="str">
            <v>Payment Processor: https://app.clickup.com/t/868cjdmkv)
Payment Manager: https://app.clickup.com/t/868cjdk9n)
Sourcing A/P Analyst: https://app.clickup.com/t/868cjb24u)
AP Specialist: https://app.clickup.com/t/868cjccxg)
Shared Services-A/P Invoice Processor: https://app.clickup.com/t/868cje53v)</v>
          </cell>
          <cell r="AE245">
            <v>45779</v>
          </cell>
          <cell r="AF245" t="str">
            <v/>
          </cell>
          <cell r="AG245" t="str">
            <v>PTP</v>
          </cell>
          <cell r="AH245" t="str">
            <v>Jenn Cooke, Shannon Bagent</v>
          </cell>
        </row>
        <row r="246">
          <cell r="A246" t="str">
            <v>868c1xvfw</v>
          </cell>
          <cell r="B246" t="str">
            <v>PTP Accounts Payable: Submit/Approve Expedited Payment Requests, Pt. 3</v>
          </cell>
          <cell r="C246" t="str">
            <v>PREDEVELOPMENT</v>
          </cell>
          <cell r="D246" t="str">
            <v>LOW</v>
          </cell>
          <cell r="E246" t="str">
            <v/>
          </cell>
          <cell r="F246">
            <v>45863</v>
          </cell>
          <cell r="G246" t="str">
            <v/>
          </cell>
          <cell r="H246">
            <v>45674.578472222223</v>
          </cell>
          <cell r="I246">
            <v>45779.557638888888</v>
          </cell>
          <cell r="J246" t="str">
            <v/>
          </cell>
          <cell r="K246" t="str">
            <v/>
          </cell>
          <cell r="L246" t="str">
            <v>868a372b2
868c1xwgf</v>
          </cell>
          <cell r="M246" t="str">
            <v>wbt, ptp</v>
          </cell>
          <cell r="N246" t="str">
            <v>Sprint 13 (7/7 - 8/1)</v>
          </cell>
          <cell r="O246" t="str">
            <v/>
          </cell>
          <cell r="P246" t="str">
            <v/>
          </cell>
          <cell r="Q246" t="str">
            <v/>
          </cell>
          <cell r="R246" t="str">
            <v/>
          </cell>
          <cell r="S246" t="str">
            <v/>
          </cell>
          <cell r="T246">
            <v>0</v>
          </cell>
          <cell r="U246" t="str">
            <v/>
          </cell>
          <cell r="V246" t="str">
            <v/>
          </cell>
          <cell r="W246" t="str">
            <v/>
          </cell>
          <cell r="X246" t="str">
            <v>ITC3</v>
          </cell>
          <cell r="Y246" t="str">
            <v>Accounts Payable</v>
          </cell>
          <cell r="Z246" t="str">
            <v>Payment Processing</v>
          </cell>
          <cell r="AA246" t="b">
            <v>1</v>
          </cell>
          <cell r="AB246" t="str">
            <v>WBT</v>
          </cell>
          <cell r="AC246" t="str">
            <v/>
          </cell>
          <cell r="AD246" t="str">
            <v>Cash Planner: https://app.clickup.com/t/868cjcqyy)
Treasury Accountant: https://app.clickup.com/t/868cjebcv)
Payment Processor: https://app.clickup.com/t/868cjdmkv)
Payment Manager: https://app.clickup.com/t/868cjdk9n)
AP Finance Approver: https://app.clickup.com/t/868cjcaxm)
AP Internal Auditor: https://app.clickup.com/t/868cjcb6b)
A/P Accountant: https://app.clickup.com/t/868cjb30z)
Buyer: https://app.clickup.com/t/868cjcmpy)
Sourcing A/P Analyst: https://app.clickup.com/t/868cjb24u)
AP Specialist: https://app.clickup.com/t/868cjccxg)
Requestor / Requisitioner: https://app.clickup.com/t/868cje2p3)
BA Requestor: https://app.clickup.com/t/868cjck32)
Shared Services-A/P Invoice Processor: https://app.clickup.com/t/868cje53v)</v>
          </cell>
          <cell r="AE246">
            <v>45779</v>
          </cell>
          <cell r="AF246" t="str">
            <v/>
          </cell>
          <cell r="AG246" t="str">
            <v>PTP</v>
          </cell>
          <cell r="AH246" t="str">
            <v>Jenn Cooke, Shannon Bagent</v>
          </cell>
        </row>
        <row r="247">
          <cell r="A247" t="str">
            <v>868c1xxud</v>
          </cell>
          <cell r="B247" t="str">
            <v>PTP Accounts Payable: Review Supplier Refunds, Pt. 1</v>
          </cell>
          <cell r="C247" t="str">
            <v>PREDEVELOPMENT</v>
          </cell>
          <cell r="D247" t="str">
            <v>LOW</v>
          </cell>
          <cell r="E247" t="str">
            <v/>
          </cell>
          <cell r="F247">
            <v>45863</v>
          </cell>
          <cell r="G247" t="str">
            <v/>
          </cell>
          <cell r="H247">
            <v>45674.580555555556</v>
          </cell>
          <cell r="I247">
            <v>45779.557638888888</v>
          </cell>
          <cell r="J247" t="str">
            <v/>
          </cell>
          <cell r="K247" t="str">
            <v/>
          </cell>
          <cell r="L247" t="str">
            <v>868a37e01
868a37eer
868c1xztk</v>
          </cell>
          <cell r="M247" t="str">
            <v>ptp, wbt</v>
          </cell>
          <cell r="N247" t="str">
            <v>Sprint 13 (7/7 - 8/1)</v>
          </cell>
          <cell r="O247" t="str">
            <v/>
          </cell>
          <cell r="P247" t="str">
            <v/>
          </cell>
          <cell r="Q247" t="str">
            <v/>
          </cell>
          <cell r="R247" t="str">
            <v/>
          </cell>
          <cell r="S247" t="str">
            <v/>
          </cell>
          <cell r="T247">
            <v>0</v>
          </cell>
          <cell r="U247" t="str">
            <v/>
          </cell>
          <cell r="V247" t="str">
            <v/>
          </cell>
          <cell r="W247" t="str">
            <v/>
          </cell>
          <cell r="X247" t="str">
            <v>ITC3</v>
          </cell>
          <cell r="Y247" t="str">
            <v>Accounts Payable</v>
          </cell>
          <cell r="Z247" t="str">
            <v>Payment Processing</v>
          </cell>
          <cell r="AA247" t="b">
            <v>1</v>
          </cell>
          <cell r="AB247" t="str">
            <v>WBT</v>
          </cell>
          <cell r="AC247" t="str">
            <v/>
          </cell>
          <cell r="AD247" t="str">
            <v>RTR Tax Analyst: https://app.clickup.com/t/868cje3k6)
Payment Manager: https://app.clickup.com/t/868cjdk9n)
Payment Processor: https://app.clickup.com/t/868cjdmkv)
Sourcing A/P Analyst: https://app.clickup.com/t/868cjb24u)
AP Specialist: https://app.clickup.com/t/868cjccxg)
Shared Services-A/P Invoice Processor: https://app.clickup.com/t/868cje53v)</v>
          </cell>
          <cell r="AE247">
            <v>45779</v>
          </cell>
          <cell r="AF247" t="str">
            <v/>
          </cell>
          <cell r="AG247" t="str">
            <v>PTP</v>
          </cell>
          <cell r="AH247" t="str">
            <v>Jenn Cooke, Shannon Bagent</v>
          </cell>
        </row>
        <row r="248">
          <cell r="A248" t="str">
            <v>868c1y08n</v>
          </cell>
          <cell r="B248" t="str">
            <v>PTP Accounts Payable: Review Supplier Refunds, Pt. 2</v>
          </cell>
          <cell r="C248" t="str">
            <v>PREDEVELOPMENT</v>
          </cell>
          <cell r="D248" t="str">
            <v>LOW</v>
          </cell>
          <cell r="E248" t="str">
            <v/>
          </cell>
          <cell r="F248">
            <v>45863</v>
          </cell>
          <cell r="G248" t="str">
            <v/>
          </cell>
          <cell r="H248">
            <v>45674.58194444445</v>
          </cell>
          <cell r="I248">
            <v>45779.557638888888</v>
          </cell>
          <cell r="J248" t="str">
            <v/>
          </cell>
          <cell r="K248" t="str">
            <v/>
          </cell>
          <cell r="L248" t="str">
            <v>868c1y097
868c1y095</v>
          </cell>
          <cell r="M248" t="str">
            <v>ptp, wbt</v>
          </cell>
          <cell r="N248" t="str">
            <v>Sprint 13 (7/7 - 8/1)</v>
          </cell>
          <cell r="O248" t="str">
            <v/>
          </cell>
          <cell r="P248" t="str">
            <v/>
          </cell>
          <cell r="Q248" t="str">
            <v/>
          </cell>
          <cell r="R248" t="str">
            <v/>
          </cell>
          <cell r="S248" t="str">
            <v/>
          </cell>
          <cell r="T248">
            <v>0</v>
          </cell>
          <cell r="U248" t="str">
            <v/>
          </cell>
          <cell r="V248" t="str">
            <v/>
          </cell>
          <cell r="W248" t="str">
            <v/>
          </cell>
          <cell r="X248" t="str">
            <v>ITC3</v>
          </cell>
          <cell r="Y248" t="str">
            <v>Accounts Payable</v>
          </cell>
          <cell r="Z248" t="str">
            <v>Payment Processing</v>
          </cell>
          <cell r="AA248" t="b">
            <v>1</v>
          </cell>
          <cell r="AB248" t="str">
            <v>WBT</v>
          </cell>
          <cell r="AC248" t="str">
            <v/>
          </cell>
          <cell r="AD248" t="str">
            <v>RTR Tax Analyst: https://app.clickup.com/t/868cje3k6)
Payment Manager: https://app.clickup.com/t/868cjdk9n)
Payment Processor: https://app.clickup.com/t/868cjdmkv)
AP Specialist: https://app.clickup.com/t/868cjccxg)
Shared Services-A/P Invoice Processor: https://app.clickup.com/t/868cje53v)</v>
          </cell>
          <cell r="AE248">
            <v>45779</v>
          </cell>
          <cell r="AF248" t="str">
            <v/>
          </cell>
          <cell r="AG248" t="str">
            <v>PTP</v>
          </cell>
          <cell r="AH248" t="str">
            <v>Jenn Cooke, Shannon Bagent</v>
          </cell>
        </row>
        <row r="249">
          <cell r="A249" t="str">
            <v>868c1y56t</v>
          </cell>
          <cell r="B249" t="str">
            <v>PTP Accounts Payable: Process Certified Checks</v>
          </cell>
          <cell r="C249" t="str">
            <v>PREDEVELOPMENT</v>
          </cell>
          <cell r="D249" t="str">
            <v>LOW</v>
          </cell>
          <cell r="E249" t="str">
            <v/>
          </cell>
          <cell r="F249">
            <v>45863</v>
          </cell>
          <cell r="G249" t="str">
            <v/>
          </cell>
          <cell r="H249">
            <v>45674.584722222222</v>
          </cell>
          <cell r="I249">
            <v>45779.557638888888</v>
          </cell>
          <cell r="J249" t="str">
            <v/>
          </cell>
          <cell r="K249" t="str">
            <v/>
          </cell>
          <cell r="L249" t="str">
            <v>868a37y8g
868a37yfg</v>
          </cell>
          <cell r="M249" t="str">
            <v>ptp, wbt</v>
          </cell>
          <cell r="N249" t="str">
            <v>Sprint 10 (6/16 - 7/11)</v>
          </cell>
          <cell r="O249" t="str">
            <v/>
          </cell>
          <cell r="P249" t="str">
            <v/>
          </cell>
          <cell r="Q249" t="str">
            <v/>
          </cell>
          <cell r="R249" t="str">
            <v/>
          </cell>
          <cell r="S249" t="str">
            <v/>
          </cell>
          <cell r="T249">
            <v>0</v>
          </cell>
          <cell r="U249" t="str">
            <v/>
          </cell>
          <cell r="V249" t="str">
            <v/>
          </cell>
          <cell r="W249" t="str">
            <v/>
          </cell>
          <cell r="X249" t="str">
            <v>ITC3</v>
          </cell>
          <cell r="Y249" t="str">
            <v>Accounts Payable</v>
          </cell>
          <cell r="Z249" t="str">
            <v>Payment Processing</v>
          </cell>
          <cell r="AA249" t="b">
            <v>1</v>
          </cell>
          <cell r="AB249" t="str">
            <v>WBT</v>
          </cell>
          <cell r="AC249" t="str">
            <v/>
          </cell>
          <cell r="AD249" t="str">
            <v>Payment Processor: https://app.clickup.com/t/868cjdmkv)</v>
          </cell>
          <cell r="AE249">
            <v>45779</v>
          </cell>
          <cell r="AF249" t="str">
            <v/>
          </cell>
          <cell r="AG249" t="str">
            <v>PTP</v>
          </cell>
          <cell r="AH249" t="str">
            <v>Jenn Cooke, Shannon Bagent</v>
          </cell>
        </row>
        <row r="250">
          <cell r="A250" t="str">
            <v>868c1y98y</v>
          </cell>
          <cell r="B250" t="str">
            <v>PTP Accounts Payable: Perform Reconciliations, Pt. 1</v>
          </cell>
          <cell r="C250" t="str">
            <v>PREDEVELOPMENT</v>
          </cell>
          <cell r="D250" t="str">
            <v>LOW</v>
          </cell>
          <cell r="E250" t="str">
            <v/>
          </cell>
          <cell r="F250">
            <v>45863</v>
          </cell>
          <cell r="G250" t="str">
            <v/>
          </cell>
          <cell r="H250">
            <v>45674.586805555555</v>
          </cell>
          <cell r="I250">
            <v>45779.557638888888</v>
          </cell>
          <cell r="J250" t="str">
            <v/>
          </cell>
          <cell r="K250" t="str">
            <v/>
          </cell>
          <cell r="L250" t="str">
            <v>868a38ner
868a38nt9
868c1yb2v</v>
          </cell>
          <cell r="M250" t="str">
            <v>wbt, ptp</v>
          </cell>
          <cell r="N250" t="str">
            <v>Sprint 10 (6/16 - 7/11)</v>
          </cell>
          <cell r="O250" t="str">
            <v/>
          </cell>
          <cell r="P250" t="str">
            <v/>
          </cell>
          <cell r="Q250" t="str">
            <v/>
          </cell>
          <cell r="R250" t="str">
            <v/>
          </cell>
          <cell r="S250" t="str">
            <v/>
          </cell>
          <cell r="T250">
            <v>0</v>
          </cell>
          <cell r="U250" t="str">
            <v/>
          </cell>
          <cell r="V250" t="str">
            <v/>
          </cell>
          <cell r="W250" t="str">
            <v/>
          </cell>
          <cell r="X250" t="str">
            <v>ITC3</v>
          </cell>
          <cell r="Y250" t="str">
            <v>Accounts Payable</v>
          </cell>
          <cell r="Z250" t="str">
            <v>Bank Integrations</v>
          </cell>
          <cell r="AA250" t="b">
            <v>1</v>
          </cell>
          <cell r="AB250" t="str">
            <v>WBT</v>
          </cell>
          <cell r="AC250" t="str">
            <v/>
          </cell>
          <cell r="AD250" t="str">
            <v>AP Tax Analyst: https://app.clickup.com/t/868cjcd9h)
Payment Manager: https://app.clickup.com/t/868cjdk9n)
Payment Processor: https://app.clickup.com/t/868cjdmkv)
A/P Accountant: https://app.clickup.com/t/868cjb30z)
Sourcing A/P Analyst: https://app.clickup.com/t/868cjb24u)
AP Specialist: https://app.clickup.com/t/868cjccxg)</v>
          </cell>
          <cell r="AE250">
            <v>45779</v>
          </cell>
          <cell r="AF250" t="str">
            <v/>
          </cell>
          <cell r="AG250" t="str">
            <v>PTP</v>
          </cell>
          <cell r="AH250" t="str">
            <v>Jenn Cooke, Shannon Bagent</v>
          </cell>
        </row>
        <row r="251">
          <cell r="A251" t="str">
            <v>868c1ybpr</v>
          </cell>
          <cell r="B251" t="str">
            <v>PTP Accounts Payable: Perform Reconciliations, Pt. 2</v>
          </cell>
          <cell r="C251" t="str">
            <v>PREDEVELOPMENT</v>
          </cell>
          <cell r="D251" t="str">
            <v>LOW</v>
          </cell>
          <cell r="E251" t="str">
            <v/>
          </cell>
          <cell r="F251">
            <v>45863</v>
          </cell>
          <cell r="G251" t="str">
            <v/>
          </cell>
          <cell r="H251">
            <v>45674.587500000001</v>
          </cell>
          <cell r="I251">
            <v>45779.557638888888</v>
          </cell>
          <cell r="J251" t="str">
            <v/>
          </cell>
          <cell r="K251" t="str">
            <v/>
          </cell>
          <cell r="L251" t="str">
            <v>868a38p59
868a38pgg</v>
          </cell>
          <cell r="M251" t="str">
            <v>wbt, ptp</v>
          </cell>
          <cell r="N251" t="str">
            <v>Sprint 10 (6/16 - 7/11)</v>
          </cell>
          <cell r="O251" t="str">
            <v/>
          </cell>
          <cell r="P251" t="str">
            <v/>
          </cell>
          <cell r="Q251" t="str">
            <v/>
          </cell>
          <cell r="R251" t="str">
            <v/>
          </cell>
          <cell r="S251" t="str">
            <v/>
          </cell>
          <cell r="T251">
            <v>0</v>
          </cell>
          <cell r="U251" t="str">
            <v/>
          </cell>
          <cell r="V251" t="str">
            <v/>
          </cell>
          <cell r="W251" t="str">
            <v/>
          </cell>
          <cell r="X251" t="str">
            <v>ITC3</v>
          </cell>
          <cell r="Y251" t="str">
            <v>Accounts Payable</v>
          </cell>
          <cell r="Z251" t="str">
            <v>Bank Integrations</v>
          </cell>
          <cell r="AA251" t="b">
            <v>1</v>
          </cell>
          <cell r="AB251" t="str">
            <v>WBT</v>
          </cell>
          <cell r="AC251" t="str">
            <v/>
          </cell>
          <cell r="AD251" t="str">
            <v>AP Tax Analyst: https://app.clickup.com/t/868cjcd9h)
Payment Manager: https://app.clickup.com/t/868cjdk9n)
Payment Processor: https://app.clickup.com/t/868cjdmkv)
A/P Accountant: https://app.clickup.com/t/868cjb30z)
AP Specialist: https://app.clickup.com/t/868cjccxg)
Sourcing A/P Analyst: https://app.clickup.com/t/868cjb24u)</v>
          </cell>
          <cell r="AE251">
            <v>45779</v>
          </cell>
          <cell r="AF251" t="str">
            <v/>
          </cell>
          <cell r="AG251" t="str">
            <v>PTP</v>
          </cell>
          <cell r="AH251" t="str">
            <v>Jenn Cooke, Shannon Bagent</v>
          </cell>
        </row>
        <row r="252">
          <cell r="A252" t="str">
            <v>868c1ydpp</v>
          </cell>
          <cell r="B252" t="str">
            <v>PTP Accounts Payable: Bank Integrations</v>
          </cell>
          <cell r="C252" t="str">
            <v>PREDEVELOPMENT</v>
          </cell>
          <cell r="D252" t="str">
            <v>LOW</v>
          </cell>
          <cell r="E252" t="str">
            <v/>
          </cell>
          <cell r="F252">
            <v>45863</v>
          </cell>
          <cell r="G252" t="str">
            <v/>
          </cell>
          <cell r="H252">
            <v>45674.588888888888</v>
          </cell>
          <cell r="I252">
            <v>45779.557638888888</v>
          </cell>
          <cell r="J252" t="str">
            <v/>
          </cell>
          <cell r="K252" t="str">
            <v/>
          </cell>
          <cell r="L252" t="str">
            <v>868a2v6gf
868b6fpbe
868c1yexm
868c1yfd2</v>
          </cell>
          <cell r="M252" t="str">
            <v>ptp, wbt</v>
          </cell>
          <cell r="N252" t="str">
            <v>Sprint 10 (6/16 - 7/11)</v>
          </cell>
          <cell r="O252" t="str">
            <v/>
          </cell>
          <cell r="P252" t="str">
            <v/>
          </cell>
          <cell r="Q252" t="str">
            <v/>
          </cell>
          <cell r="R252" t="str">
            <v/>
          </cell>
          <cell r="S252" t="str">
            <v/>
          </cell>
          <cell r="T252">
            <v>0</v>
          </cell>
          <cell r="U252" t="str">
            <v>Ready for OL Draft</v>
          </cell>
          <cell r="V252" t="str">
            <v/>
          </cell>
          <cell r="W252" t="str">
            <v/>
          </cell>
          <cell r="X252" t="str">
            <v>ITC3</v>
          </cell>
          <cell r="Y252" t="str">
            <v>Accounts Payable</v>
          </cell>
          <cell r="Z252" t="str">
            <v>Bank Integrations</v>
          </cell>
          <cell r="AA252" t="b">
            <v>1</v>
          </cell>
          <cell r="AB252" t="str">
            <v>WBT</v>
          </cell>
          <cell r="AC252" t="str">
            <v/>
          </cell>
          <cell r="AD252" t="str">
            <v>Cash Planner: https://app.clickup.com/t/868cjcqyy)
Payment Processor: https://app.clickup.com/t/868cjdmkv)</v>
          </cell>
          <cell r="AE252">
            <v>45779</v>
          </cell>
          <cell r="AF252" t="str">
            <v/>
          </cell>
          <cell r="AG252" t="str">
            <v>PTP</v>
          </cell>
          <cell r="AH252" t="str">
            <v>Jenn Cooke, Shannon Bagent</v>
          </cell>
        </row>
        <row r="253">
          <cell r="A253" t="str">
            <v>868c1ykkw</v>
          </cell>
          <cell r="B253" t="str">
            <v>PTP Accounts Payable: Setup of Supplier Financed POs - OL</v>
          </cell>
          <cell r="C253" t="str">
            <v>OUTLINES</v>
          </cell>
          <cell r="D253" t="str">
            <v>URGENT</v>
          </cell>
          <cell r="E253" t="str">
            <v xml:space="preserve">@Jenn Cooke  I have finished this OL and it's ready for review  </v>
          </cell>
          <cell r="F253">
            <v>45799</v>
          </cell>
          <cell r="G253">
            <v>45754</v>
          </cell>
          <cell r="H253">
            <v>45674.593055555553</v>
          </cell>
          <cell r="I253">
            <v>45804.484722222223</v>
          </cell>
          <cell r="J253" t="str">
            <v/>
          </cell>
          <cell r="K253" t="str">
            <v/>
          </cell>
          <cell r="L253" t="str">
            <v>868a38r2h
868a38rf9</v>
          </cell>
          <cell r="M253" t="str">
            <v>wbt, ptp</v>
          </cell>
          <cell r="N253" t="str">
            <v>Sprint 4 (5/5 - 5/30)</v>
          </cell>
          <cell r="O253" t="str">
            <v/>
          </cell>
          <cell r="P253" t="str">
            <v/>
          </cell>
          <cell r="Q253" t="b">
            <v>1</v>
          </cell>
          <cell r="R253" t="str">
            <v/>
          </cell>
          <cell r="S253">
            <v>45792</v>
          </cell>
          <cell r="T253">
            <v>0</v>
          </cell>
          <cell r="U253" t="str">
            <v>Beta Revision (ISG)</v>
          </cell>
          <cell r="V253" t="str">
            <v/>
          </cell>
          <cell r="W253" t="str">
            <v/>
          </cell>
          <cell r="X253" t="str">
            <v>ITC3</v>
          </cell>
          <cell r="Y253" t="str">
            <v>Accounts Payable</v>
          </cell>
          <cell r="Z253" t="str">
            <v>PO Contract Financing</v>
          </cell>
          <cell r="AA253" t="b">
            <v>1</v>
          </cell>
          <cell r="AB253" t="str">
            <v>WBT</v>
          </cell>
          <cell r="AC253" t="str">
            <v>Overdue</v>
          </cell>
          <cell r="AD253" t="str">
            <v>A/P Accountant: https://app.clickup.com/t/868cjb30z)
Buyer: https://app.clickup.com/t/868cjcmpy)
Sourcing A/P Analyst: https://app.clickup.com/t/868cjb24u)
AP Specialist: https://app.clickup.com/t/868cjccxg)
Shared Services-A/P Invoice Processor: https://app.clickup.com/t/868cje53v)</v>
          </cell>
          <cell r="AE253">
            <v>45786</v>
          </cell>
          <cell r="AF253" t="str">
            <v/>
          </cell>
          <cell r="AG253" t="str">
            <v>PTP</v>
          </cell>
          <cell r="AH253" t="str">
            <v>Jenn Cooke, Shannon Bagent</v>
          </cell>
        </row>
        <row r="254">
          <cell r="A254" t="str">
            <v>868c1yq6p</v>
          </cell>
          <cell r="B254" t="str">
            <v>PTP Accounts Payable: Process Down Payments on Financed POs, Pt. 1</v>
          </cell>
          <cell r="C254" t="str">
            <v>OUTLINES</v>
          </cell>
          <cell r="D254" t="str">
            <v>URGENT</v>
          </cell>
          <cell r="E254" t="str">
            <v xml:space="preserve">QA complete, please see my findings within the word document  @Anya Toms   @Jenn Cooke  </v>
          </cell>
          <cell r="F254">
            <v>45809</v>
          </cell>
          <cell r="G254">
            <v>45789</v>
          </cell>
          <cell r="H254">
            <v>45674.594444444447</v>
          </cell>
          <cell r="I254">
            <v>45804.484722222223</v>
          </cell>
          <cell r="J254" t="str">
            <v/>
          </cell>
          <cell r="K254" t="str">
            <v/>
          </cell>
          <cell r="L254" t="str">
            <v>868a38uun
868a38v3r
868dwh8md
868dwh98k
868dwh9ek</v>
          </cell>
          <cell r="M254" t="str">
            <v>wbt, ptp</v>
          </cell>
          <cell r="N254" t="str">
            <v>Sprint 4 (5/5 - 5/30)</v>
          </cell>
          <cell r="O254">
            <v>45791</v>
          </cell>
          <cell r="P254" t="str">
            <v/>
          </cell>
          <cell r="Q254" t="b">
            <v>1</v>
          </cell>
          <cell r="R254" t="str">
            <v/>
          </cell>
          <cell r="S254" t="str">
            <v/>
          </cell>
          <cell r="T254">
            <v>0</v>
          </cell>
          <cell r="U254" t="str">
            <v>Alpha Review (SME)</v>
          </cell>
          <cell r="V254" t="str">
            <v/>
          </cell>
          <cell r="W254" t="str">
            <v/>
          </cell>
          <cell r="X254" t="str">
            <v>ITC3</v>
          </cell>
          <cell r="Y254" t="str">
            <v>Accounts Payable</v>
          </cell>
          <cell r="Z254" t="str">
            <v>PO Contract Financing</v>
          </cell>
          <cell r="AA254" t="b">
            <v>1</v>
          </cell>
          <cell r="AB254" t="str">
            <v>WBT</v>
          </cell>
          <cell r="AC254" t="str">
            <v/>
          </cell>
          <cell r="AD254" t="str">
            <v>A/P Accountant: https://app.clickup.com/t/868cjb30z)
Buyer: https://app.clickup.com/t/868cjcmpy)
Sourcing A/P Analyst: https://app.clickup.com/t/868cjb24u)
AP Specialist: https://app.clickup.com/t/868cjccxg)
Shared Services-A/P Invoice Processor: https://app.clickup.com/t/868cje53v)</v>
          </cell>
          <cell r="AE254">
            <v>45786</v>
          </cell>
          <cell r="AF254" t="str">
            <v/>
          </cell>
          <cell r="AG254" t="str">
            <v>PTP</v>
          </cell>
          <cell r="AH254" t="str">
            <v>Jenn Cooke, Shannon Bagent</v>
          </cell>
        </row>
        <row r="255">
          <cell r="A255" t="str">
            <v>868c1yrjp</v>
          </cell>
          <cell r="B255" t="str">
            <v>PTP Accounts Payable: Process Down Payments on Financed POs, Pt. 2</v>
          </cell>
          <cell r="C255" t="str">
            <v>OUTLINES</v>
          </cell>
          <cell r="D255" t="str">
            <v>URGENT</v>
          </cell>
          <cell r="E255" t="str">
            <v xml:space="preserve">Outline partially reviewed by Gina on 5.15.25, Alpha review not complete by end of meeting. We will implement the revisions we know about so far.  </v>
          </cell>
          <cell r="F255">
            <v>45800</v>
          </cell>
          <cell r="G255">
            <v>45790</v>
          </cell>
          <cell r="H255">
            <v>45674.595138888893</v>
          </cell>
          <cell r="I255">
            <v>45801.166666666672</v>
          </cell>
          <cell r="J255" t="str">
            <v/>
          </cell>
          <cell r="K255" t="str">
            <v/>
          </cell>
          <cell r="L255" t="str">
            <v>868c1yx3e
868dwha7a
868dwhaca
868dwhb5f
868dwhbjh</v>
          </cell>
          <cell r="M255" t="str">
            <v>ptp, wbt</v>
          </cell>
          <cell r="N255" t="str">
            <v>Sprint 4 (5/5 - 5/30)</v>
          </cell>
          <cell r="O255" t="str">
            <v/>
          </cell>
          <cell r="P255" t="str">
            <v/>
          </cell>
          <cell r="Q255" t="str">
            <v/>
          </cell>
          <cell r="R255" t="str">
            <v/>
          </cell>
          <cell r="S255" t="str">
            <v/>
          </cell>
          <cell r="T255">
            <v>0</v>
          </cell>
          <cell r="U255" t="str">
            <v>Alpha Review (SME)</v>
          </cell>
          <cell r="V255" t="str">
            <v/>
          </cell>
          <cell r="W255" t="str">
            <v/>
          </cell>
          <cell r="X255" t="str">
            <v>ITC3</v>
          </cell>
          <cell r="Y255" t="str">
            <v>Accounts Payable</v>
          </cell>
          <cell r="Z255" t="str">
            <v>PO Contract Financing</v>
          </cell>
          <cell r="AA255" t="b">
            <v>1</v>
          </cell>
          <cell r="AB255" t="str">
            <v>WBT</v>
          </cell>
          <cell r="AC255" t="str">
            <v>Overdue</v>
          </cell>
          <cell r="AD255" t="str">
            <v>A/P Accountant: https://app.clickup.com/t/868cjb30z)
Buyer: https://app.clickup.com/t/868cjcmpy)
Sourcing A/P Analyst: https://app.clickup.com/t/868cjb24u)
AP Specialist: https://app.clickup.com/t/868cjccxg)
Shared Services-A/P Invoice Processor: https://app.clickup.com/t/868cje53v)</v>
          </cell>
          <cell r="AE255">
            <v>45789</v>
          </cell>
          <cell r="AF255" t="str">
            <v/>
          </cell>
          <cell r="AG255" t="str">
            <v>PTP</v>
          </cell>
          <cell r="AH255" t="str">
            <v>Jenn Cooke, Shannon Bagent</v>
          </cell>
        </row>
        <row r="256">
          <cell r="A256" t="str">
            <v>868c1yy91</v>
          </cell>
          <cell r="B256" t="str">
            <v>PTP Accounts Payable: Processing Down Payments on Financed POs for Buyers - OL</v>
          </cell>
          <cell r="C256" t="str">
            <v>OUTLINES</v>
          </cell>
          <cell r="D256" t="str">
            <v>URGENT</v>
          </cell>
          <cell r="E256" t="str">
            <v xml:space="preserve">Revamped course 5.8.25  </v>
          </cell>
          <cell r="F256">
            <v>45863</v>
          </cell>
          <cell r="G256" t="str">
            <v/>
          </cell>
          <cell r="H256">
            <v>45674.598611111112</v>
          </cell>
          <cell r="I256">
            <v>45804.484722222223</v>
          </cell>
          <cell r="J256" t="str">
            <v/>
          </cell>
          <cell r="K256" t="str">
            <v/>
          </cell>
          <cell r="L256" t="str">
            <v>868a38xxh
868dwhhr6</v>
          </cell>
          <cell r="M256" t="str">
            <v>wbt, ptp</v>
          </cell>
          <cell r="N256" t="str">
            <v>Sprint 4 (5/5 - 5/30)</v>
          </cell>
          <cell r="O256">
            <v>45800</v>
          </cell>
          <cell r="P256" t="str">
            <v/>
          </cell>
          <cell r="Q256" t="b">
            <v>1</v>
          </cell>
          <cell r="R256" t="str">
            <v/>
          </cell>
          <cell r="S256" t="str">
            <v/>
          </cell>
          <cell r="T256">
            <v>0</v>
          </cell>
          <cell r="U256" t="str">
            <v>Alpha Draft (ISG)</v>
          </cell>
          <cell r="V256" t="str">
            <v/>
          </cell>
          <cell r="W256" t="str">
            <v/>
          </cell>
          <cell r="X256" t="str">
            <v>ITC3</v>
          </cell>
          <cell r="Y256" t="str">
            <v>Accounts Payable</v>
          </cell>
          <cell r="Z256" t="str">
            <v>PO Contract Financing</v>
          </cell>
          <cell r="AA256" t="b">
            <v>1</v>
          </cell>
          <cell r="AB256" t="str">
            <v>WBT</v>
          </cell>
          <cell r="AC256" t="str">
            <v/>
          </cell>
          <cell r="AD256" t="str">
            <v>Buyer: https://app.clickup.com/t/868cjcmpy)
A/P Accountant: https://app.clickup.com/t/868cjb30z)
Sourcing A/P Analyst: https://app.clickup.com/t/868cjb24u)
AP Specialist: https://app.clickup.com/t/868cjccxg)
Shared Services-A/P Invoice Processor: https://app.clickup.com/t/868cje53v)</v>
          </cell>
          <cell r="AE256">
            <v>45789</v>
          </cell>
          <cell r="AF256" t="str">
            <v/>
          </cell>
          <cell r="AG256" t="str">
            <v>PTP</v>
          </cell>
          <cell r="AH256" t="str">
            <v>Jenn Cooke, Shannon Bagent</v>
          </cell>
        </row>
        <row r="257">
          <cell r="A257" t="str">
            <v>868c1z0a0</v>
          </cell>
          <cell r="B257" t="str">
            <v>PTP Accounts Payable: Process Cost-Reimbursable Exceptions for Buyers - OL</v>
          </cell>
          <cell r="C257" t="str">
            <v>OUTLINES</v>
          </cell>
          <cell r="D257" t="str">
            <v>URGENT</v>
          </cell>
          <cell r="E257" t="str">
            <v xml:space="preserve">@Jenn Cooke  starting the shell for this outline today and will populate the content next week once Nathan finilizes it  </v>
          </cell>
          <cell r="F257">
            <v>45863</v>
          </cell>
          <cell r="G257">
            <v>45800</v>
          </cell>
          <cell r="H257">
            <v>45674.6</v>
          </cell>
          <cell r="I257">
            <v>45800.40625</v>
          </cell>
          <cell r="J257" t="str">
            <v/>
          </cell>
          <cell r="K257" t="str">
            <v/>
          </cell>
          <cell r="L257" t="str">
            <v>868dwhnh4
868dwhr6z
868dwhu5b
868dwhvb2</v>
          </cell>
          <cell r="M257" t="str">
            <v>wbt, ptp</v>
          </cell>
          <cell r="N257" t="str">
            <v>Sprint 4 (5/5 - 5/30)</v>
          </cell>
          <cell r="O257">
            <v>45800</v>
          </cell>
          <cell r="P257" t="str">
            <v/>
          </cell>
          <cell r="Q257" t="str">
            <v/>
          </cell>
          <cell r="R257" t="str">
            <v/>
          </cell>
          <cell r="S257" t="str">
            <v/>
          </cell>
          <cell r="T257">
            <v>0</v>
          </cell>
          <cell r="U257" t="str">
            <v>Alpha Draft (ISG)</v>
          </cell>
          <cell r="V257" t="str">
            <v/>
          </cell>
          <cell r="W257" t="str">
            <v/>
          </cell>
          <cell r="X257" t="str">
            <v>ITC3</v>
          </cell>
          <cell r="Y257" t="str">
            <v>Accounts Payable</v>
          </cell>
          <cell r="Z257" t="str">
            <v>PO Contract Financing</v>
          </cell>
          <cell r="AA257" t="b">
            <v>1</v>
          </cell>
          <cell r="AB257" t="str">
            <v>WBT</v>
          </cell>
          <cell r="AC257" t="str">
            <v/>
          </cell>
          <cell r="AD257" t="str">
            <v>A/P Accountant: https://app.clickup.com/t/868cjb30z)
Buyer: https://app.clickup.com/t/868cjcmpy)
Sourcing A/P Analyst: https://app.clickup.com/t/868cjb24u)
AP Specialist: https://app.clickup.com/t/868cjccxg)
Shared Services-A/P Invoice Processor: https://app.clickup.com/t/868cje53v)</v>
          </cell>
          <cell r="AE257">
            <v>45789</v>
          </cell>
          <cell r="AF257" t="str">
            <v/>
          </cell>
          <cell r="AG257" t="str">
            <v>PTP</v>
          </cell>
          <cell r="AH257" t="str">
            <v>Jenn Cooke, Shannon Bagent</v>
          </cell>
        </row>
        <row r="258">
          <cell r="A258" t="str">
            <v>868c1z0xy</v>
          </cell>
          <cell r="B258" t="str">
            <v>PTP Accounts Payable: Process Cost-Reimbursable Exceptions for Accounts Payable - OL</v>
          </cell>
          <cell r="C258" t="str">
            <v>OUTLINES</v>
          </cell>
          <cell r="D258" t="str">
            <v>URGENT</v>
          </cell>
          <cell r="E258" t="str">
            <v xml:space="preserve">@Priscilla Holguin   @Jenn Cooke  QA comments resolved, ready for SME review  </v>
          </cell>
          <cell r="F258">
            <v>45806</v>
          </cell>
          <cell r="G258">
            <v>45792</v>
          </cell>
          <cell r="H258">
            <v>45674.6</v>
          </cell>
          <cell r="I258">
            <v>45796.741666666669</v>
          </cell>
          <cell r="J258" t="str">
            <v/>
          </cell>
          <cell r="K258" t="str">
            <v/>
          </cell>
          <cell r="L258" t="str">
            <v>868a3bpq6</v>
          </cell>
          <cell r="M258" t="str">
            <v>ptp, wbt</v>
          </cell>
          <cell r="N258" t="str">
            <v>Sprint 4 (5/5 - 5/30)</v>
          </cell>
          <cell r="O258">
            <v>45792</v>
          </cell>
          <cell r="P258" t="str">
            <v/>
          </cell>
          <cell r="Q258" t="str">
            <v/>
          </cell>
          <cell r="R258" t="str">
            <v/>
          </cell>
          <cell r="S258" t="str">
            <v/>
          </cell>
          <cell r="T258">
            <v>0</v>
          </cell>
          <cell r="U258" t="str">
            <v>Alpha Review (SME)</v>
          </cell>
          <cell r="V258" t="str">
            <v/>
          </cell>
          <cell r="W258" t="str">
            <v/>
          </cell>
          <cell r="X258" t="str">
            <v>ITC3</v>
          </cell>
          <cell r="Y258" t="str">
            <v>Accounts Payable</v>
          </cell>
          <cell r="Z258" t="str">
            <v>PO Contract Financing</v>
          </cell>
          <cell r="AA258" t="b">
            <v>1</v>
          </cell>
          <cell r="AB258" t="str">
            <v>WBT</v>
          </cell>
          <cell r="AC258" t="str">
            <v/>
          </cell>
          <cell r="AD258" t="str">
            <v>A/P Accountant: https://app.clickup.com/t/868cjb30z)
Buyer: https://app.clickup.com/t/868cjcmpy)
Sourcing A/P Analyst: https://app.clickup.com/t/868cjb24u)
AP Specialist: https://app.clickup.com/t/868cjccxg)
Shared Services-A/P Invoice Processor: https://app.clickup.com/t/868cje53v)</v>
          </cell>
          <cell r="AE258">
            <v>45789</v>
          </cell>
          <cell r="AF258" t="str">
            <v/>
          </cell>
          <cell r="AG258" t="str">
            <v>PTP</v>
          </cell>
          <cell r="AH258" t="str">
            <v>Jenn Cooke, Shannon Bagent</v>
          </cell>
        </row>
        <row r="259">
          <cell r="A259" t="str">
            <v>868c1z18m</v>
          </cell>
          <cell r="B259" t="str">
            <v>PTP Accounts Payable: Errors within the Financing Process - OL</v>
          </cell>
          <cell r="C259" t="str">
            <v>OUTLINES</v>
          </cell>
          <cell r="D259" t="str">
            <v>URGENT</v>
          </cell>
          <cell r="E259" t="str">
            <v xml:space="preserve">Revamped course, 5.8.25  </v>
          </cell>
          <cell r="F259">
            <v>45863</v>
          </cell>
          <cell r="G259" t="str">
            <v/>
          </cell>
          <cell r="H259">
            <v>45674.600694444445</v>
          </cell>
          <cell r="I259">
            <v>45804.583333333328</v>
          </cell>
          <cell r="J259" t="str">
            <v/>
          </cell>
          <cell r="K259" t="str">
            <v/>
          </cell>
          <cell r="L259" t="str">
            <v/>
          </cell>
          <cell r="M259" t="str">
            <v>wbt, ptp</v>
          </cell>
          <cell r="N259" t="str">
            <v/>
          </cell>
          <cell r="O259">
            <v>45804</v>
          </cell>
          <cell r="P259" t="str">
            <v/>
          </cell>
          <cell r="Q259" t="str">
            <v/>
          </cell>
          <cell r="R259" t="str">
            <v/>
          </cell>
          <cell r="S259" t="str">
            <v/>
          </cell>
          <cell r="T259">
            <v>0</v>
          </cell>
          <cell r="U259" t="str">
            <v>Alpha Draft (ISG)</v>
          </cell>
          <cell r="V259" t="str">
            <v/>
          </cell>
          <cell r="W259" t="str">
            <v/>
          </cell>
          <cell r="X259" t="str">
            <v>ITC3</v>
          </cell>
          <cell r="Y259" t="str">
            <v>Accounts Payable</v>
          </cell>
          <cell r="Z259" t="str">
            <v>PO Contract Financing</v>
          </cell>
          <cell r="AA259" t="b">
            <v>1</v>
          </cell>
          <cell r="AB259" t="str">
            <v>WBT</v>
          </cell>
          <cell r="AC259" t="str">
            <v/>
          </cell>
          <cell r="AD259" t="str">
            <v>A/P Accountant: https://app.clickup.com/t/868cjb30z)
Buyer: https://app.clickup.com/t/868cjcmpy)
Sourcing A/P Analyst: https://app.clickup.com/t/868cjb24u)
AP Specialist: https://app.clickup.com/t/868cjccxg)
Shared Services-A/P Invoice Processor: https://app.clickup.com/t/868cje53v)</v>
          </cell>
          <cell r="AE259">
            <v>45789</v>
          </cell>
          <cell r="AF259" t="str">
            <v/>
          </cell>
          <cell r="AG259" t="str">
            <v>PTP</v>
          </cell>
          <cell r="AH259" t="str">
            <v>Jenn Cooke, Shannon Bagent</v>
          </cell>
        </row>
        <row r="260">
          <cell r="A260" t="str">
            <v>868c1zgrd</v>
          </cell>
          <cell r="B260" t="str">
            <v>PTP A/P &amp; Supply Chain: Initiate Procurement Request</v>
          </cell>
          <cell r="C260" t="str">
            <v>PAUSED</v>
          </cell>
          <cell r="D260" t="str">
            <v>URGENT</v>
          </cell>
          <cell r="E260" t="str">
            <v xml:space="preserve">Paused for process rewrites  </v>
          </cell>
          <cell r="F260">
            <v>45863</v>
          </cell>
          <cell r="G260" t="str">
            <v/>
          </cell>
          <cell r="H260">
            <v>45674.607638888891</v>
          </cell>
          <cell r="I260">
            <v>45800.538888888885</v>
          </cell>
          <cell r="J260" t="str">
            <v/>
          </cell>
          <cell r="K260" t="str">
            <v/>
          </cell>
          <cell r="L260" t="str">
            <v>868a3c0q1
868c1zm0t</v>
          </cell>
          <cell r="M260" t="str">
            <v>wbt, ptp, lean request</v>
          </cell>
          <cell r="N260" t="str">
            <v/>
          </cell>
          <cell r="O260" t="str">
            <v/>
          </cell>
          <cell r="P260" t="str">
            <v/>
          </cell>
          <cell r="Q260" t="str">
            <v/>
          </cell>
          <cell r="R260" t="str">
            <v/>
          </cell>
          <cell r="S260" t="str">
            <v/>
          </cell>
          <cell r="T260">
            <v>0</v>
          </cell>
          <cell r="U260" t="str">
            <v xml:space="preserve">Paused </v>
          </cell>
          <cell r="V260" t="str">
            <v/>
          </cell>
          <cell r="W260" t="str">
            <v/>
          </cell>
          <cell r="X260" t="str">
            <v>ITC4</v>
          </cell>
          <cell r="Y260" t="str">
            <v>Accounts Payable</v>
          </cell>
          <cell r="Z260" t="str">
            <v>P-Cards, Meeting Card, Fleet Card</v>
          </cell>
          <cell r="AA260" t="b">
            <v>1</v>
          </cell>
          <cell r="AB260" t="str">
            <v>WBT</v>
          </cell>
          <cell r="AC260" t="str">
            <v/>
          </cell>
          <cell r="AD260" t="str">
            <v>Requestor / Requisitioner: https://app.clickup.com/t/868cje2p3)</v>
          </cell>
          <cell r="AE260">
            <v>45779</v>
          </cell>
          <cell r="AF260" t="str">
            <v/>
          </cell>
          <cell r="AG260" t="str">
            <v>PTP</v>
          </cell>
          <cell r="AH260" t="str">
            <v>Jenn Cooke, Shannon Bagent</v>
          </cell>
        </row>
        <row r="261">
          <cell r="A261" t="str">
            <v>868c1zq6a</v>
          </cell>
          <cell r="B261" t="str">
            <v>PTP A/P &amp; Supply Chain: Delegation of Authority - OL</v>
          </cell>
          <cell r="C261" t="str">
            <v>PAUSED</v>
          </cell>
          <cell r="D261" t="str">
            <v>URGENT</v>
          </cell>
          <cell r="E261" t="str">
            <v xml:space="preserve">Paused for process rewrites  </v>
          </cell>
          <cell r="F261">
            <v>45863</v>
          </cell>
          <cell r="G261" t="str">
            <v/>
          </cell>
          <cell r="H261">
            <v>45674.611805555556</v>
          </cell>
          <cell r="I261">
            <v>45800.536805555559</v>
          </cell>
          <cell r="J261" t="str">
            <v/>
          </cell>
          <cell r="K261" t="str">
            <v/>
          </cell>
          <cell r="L261" t="str">
            <v>868dwbpqr
868dwbq4e
868dwbq93</v>
          </cell>
          <cell r="M261" t="str">
            <v>sap concur, ptp, ilt</v>
          </cell>
          <cell r="N261" t="str">
            <v/>
          </cell>
          <cell r="O261" t="str">
            <v/>
          </cell>
          <cell r="P261" t="str">
            <v/>
          </cell>
          <cell r="Q261" t="str">
            <v/>
          </cell>
          <cell r="R261" t="str">
            <v/>
          </cell>
          <cell r="S261" t="str">
            <v/>
          </cell>
          <cell r="T261">
            <v>0</v>
          </cell>
          <cell r="U261" t="str">
            <v xml:space="preserve">Paused </v>
          </cell>
          <cell r="V261" t="str">
            <v/>
          </cell>
          <cell r="W261" t="str">
            <v/>
          </cell>
          <cell r="X261" t="str">
            <v>ITC3</v>
          </cell>
          <cell r="Y261" t="str">
            <v>Supply Chain</v>
          </cell>
          <cell r="Z261" t="str">
            <v>P-Cards, Meeting Card, Fleet Card</v>
          </cell>
          <cell r="AA261" t="str">
            <v/>
          </cell>
          <cell r="AB261" t="str">
            <v>ILT</v>
          </cell>
          <cell r="AC261" t="str">
            <v/>
          </cell>
          <cell r="AD261" t="str">
            <v>Manager Approver (P-Card): https://app.clickup.com/t/868cjdf49)
P-Card Admin: https://app.clickup.com/t/868cjdn0h)
P-Card Holder: https://app.clickup.com/t/868cjdnun)</v>
          </cell>
          <cell r="AE261" t="str">
            <v/>
          </cell>
          <cell r="AF261" t="str">
            <v/>
          </cell>
          <cell r="AG261" t="str">
            <v>PTP</v>
          </cell>
          <cell r="AH261" t="str">
            <v>Jenn Cooke, Shannon Bagent</v>
          </cell>
        </row>
        <row r="262">
          <cell r="A262" t="str">
            <v>868c1zugu</v>
          </cell>
          <cell r="B262" t="str">
            <v>PTP A/P &amp; Supply Chain: Reconcile PO Catalog &amp; Punch Out - OL</v>
          </cell>
          <cell r="C262" t="str">
            <v>PAUSED</v>
          </cell>
          <cell r="D262" t="str">
            <v>URGENT</v>
          </cell>
          <cell r="E262" t="str">
            <v xml:space="preserve">Per Blanca 5.15.25: This course is paused for defects/system reconfiguration  </v>
          </cell>
          <cell r="F262">
            <v>45786</v>
          </cell>
          <cell r="G262">
            <v>45748</v>
          </cell>
          <cell r="H262">
            <v>45674.613888888889</v>
          </cell>
          <cell r="I262">
            <v>45792.717361111107</v>
          </cell>
          <cell r="J262" t="str">
            <v/>
          </cell>
          <cell r="K262" t="str">
            <v/>
          </cell>
          <cell r="L262" t="str">
            <v>868a3c15z
868a3c1ea
868a3c235</v>
          </cell>
          <cell r="M262" t="str">
            <v>ptp, wbt</v>
          </cell>
          <cell r="N262" t="str">
            <v/>
          </cell>
          <cell r="O262">
            <v>45776</v>
          </cell>
          <cell r="P262">
            <v>45776</v>
          </cell>
          <cell r="Q262" t="b">
            <v>1</v>
          </cell>
          <cell r="R262" t="str">
            <v/>
          </cell>
          <cell r="S262">
            <v>45772</v>
          </cell>
          <cell r="T262">
            <v>0</v>
          </cell>
          <cell r="U262" t="str">
            <v xml:space="preserve">Paused </v>
          </cell>
          <cell r="V262" t="str">
            <v/>
          </cell>
          <cell r="W262" t="str">
            <v/>
          </cell>
          <cell r="X262" t="str">
            <v>ITC3</v>
          </cell>
          <cell r="Y262" t="str">
            <v>Accounts Payable</v>
          </cell>
          <cell r="Z262" t="str">
            <v>P-Cards, Meeting Card, Fleet Card</v>
          </cell>
          <cell r="AA262" t="b">
            <v>1</v>
          </cell>
          <cell r="AB262" t="str">
            <v>WBT</v>
          </cell>
          <cell r="AC262" t="str">
            <v>Overdue</v>
          </cell>
          <cell r="AD262" t="str">
            <v>P-Card Admin: https://app.clickup.com/t/868cjdn0h)</v>
          </cell>
          <cell r="AE262">
            <v>45779</v>
          </cell>
          <cell r="AF262" t="str">
            <v/>
          </cell>
          <cell r="AG262" t="str">
            <v>PTP</v>
          </cell>
          <cell r="AH262" t="str">
            <v>Jenn Cooke, Shannon Bagent</v>
          </cell>
        </row>
        <row r="263">
          <cell r="A263" t="str">
            <v>868c20ft9</v>
          </cell>
          <cell r="B263" t="str">
            <v>PTS Prod Ops: Generate Workflows</v>
          </cell>
          <cell r="C263" t="str">
            <v>PREDEVELOPMENT</v>
          </cell>
          <cell r="D263" t="str">
            <v>HIGH</v>
          </cell>
          <cell r="E263" t="str">
            <v xml:space="preserve">The SME for this L3 is Alicia Jacobs (Identified by Nick MacAllister 12/10/24)  </v>
          </cell>
          <cell r="F263" t="str">
            <v/>
          </cell>
          <cell r="G263" t="str">
            <v/>
          </cell>
          <cell r="H263">
            <v>45674.628472222219</v>
          </cell>
          <cell r="I263">
            <v>45790.477083333331</v>
          </cell>
          <cell r="J263" t="str">
            <v/>
          </cell>
          <cell r="K263" t="str">
            <v/>
          </cell>
          <cell r="L263" t="str">
            <v>868b40t0u
868b40td6
868b40tm4</v>
          </cell>
          <cell r="M263" t="str">
            <v>p2s, wbt</v>
          </cell>
          <cell r="N263" t="str">
            <v>Sprint 15 (7/21 - 8/15)</v>
          </cell>
          <cell r="O263" t="str">
            <v/>
          </cell>
          <cell r="P263" t="str">
            <v/>
          </cell>
          <cell r="Q263" t="str">
            <v/>
          </cell>
          <cell r="R263" t="str">
            <v/>
          </cell>
          <cell r="S263" t="str">
            <v/>
          </cell>
          <cell r="T263">
            <v>0</v>
          </cell>
          <cell r="U263" t="str">
            <v/>
          </cell>
          <cell r="V263" t="str">
            <v/>
          </cell>
          <cell r="W263" t="str">
            <v/>
          </cell>
          <cell r="X263" t="str">
            <v>ITC4</v>
          </cell>
          <cell r="Y263" t="str">
            <v>Prod Ops</v>
          </cell>
          <cell r="Z263" t="str">
            <v>Complete &amp; Manage Material Master</v>
          </cell>
          <cell r="AA263" t="str">
            <v/>
          </cell>
          <cell r="AB263" t="str">
            <v>WBT</v>
          </cell>
          <cell r="AC263" t="str">
            <v/>
          </cell>
          <cell r="AD263"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263" t="str">
            <v/>
          </cell>
          <cell r="AF263" t="str">
            <v/>
          </cell>
          <cell r="AG263" t="str">
            <v>PTS</v>
          </cell>
          <cell r="AH263" t="str">
            <v>Shannon Bagent, Eugene Deloatch</v>
          </cell>
        </row>
        <row r="264">
          <cell r="A264" t="str">
            <v>868c20v4g</v>
          </cell>
          <cell r="B264" t="str">
            <v>PTS Prod Ops: Create &amp; Release Purchase Requisition-OL</v>
          </cell>
          <cell r="C264" t="str">
            <v>PREDEVELOPMENT</v>
          </cell>
          <cell r="D264" t="str">
            <v>NORMAL</v>
          </cell>
          <cell r="E264" t="str">
            <v/>
          </cell>
          <cell r="F264" t="str">
            <v/>
          </cell>
          <cell r="G264" t="str">
            <v/>
          </cell>
          <cell r="H264">
            <v>45674.63680555555</v>
          </cell>
          <cell r="I264">
            <v>45790.479861111111</v>
          </cell>
          <cell r="J264" t="str">
            <v/>
          </cell>
          <cell r="K264" t="str">
            <v/>
          </cell>
          <cell r="L264" t="str">
            <v>868b41eng
868b41f16</v>
          </cell>
          <cell r="M264" t="str">
            <v>p2s, wbt</v>
          </cell>
          <cell r="N264" t="str">
            <v>Sprint 14 (7/14 - 8/8)</v>
          </cell>
          <cell r="O264" t="str">
            <v/>
          </cell>
          <cell r="P264" t="str">
            <v/>
          </cell>
          <cell r="Q264" t="str">
            <v/>
          </cell>
          <cell r="R264" t="str">
            <v/>
          </cell>
          <cell r="S264" t="str">
            <v/>
          </cell>
          <cell r="T264">
            <v>0</v>
          </cell>
          <cell r="U264" t="str">
            <v/>
          </cell>
          <cell r="V264" t="str">
            <v/>
          </cell>
          <cell r="W264" t="str">
            <v/>
          </cell>
          <cell r="X264" t="str">
            <v>ITC4</v>
          </cell>
          <cell r="Y264" t="str">
            <v>Prod Ops</v>
          </cell>
          <cell r="Z264" t="str">
            <v>Fulfillment Management</v>
          </cell>
          <cell r="AA264" t="str">
            <v/>
          </cell>
          <cell r="AB264" t="str">
            <v>WBT</v>
          </cell>
          <cell r="AC264" t="str">
            <v/>
          </cell>
          <cell r="AD264"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E264" t="str">
            <v/>
          </cell>
          <cell r="AF264" t="str">
            <v/>
          </cell>
          <cell r="AG264" t="str">
            <v>PTS</v>
          </cell>
          <cell r="AH264" t="str">
            <v>Shannon Bagent, Eugene Deloatch</v>
          </cell>
        </row>
        <row r="265">
          <cell r="A265" t="str">
            <v>868c21jwr</v>
          </cell>
          <cell r="B265" t="str">
            <v>PTS Prod Ops: Import Validations - OL</v>
          </cell>
          <cell r="C265" t="str">
            <v>OUTLINES</v>
          </cell>
          <cell r="D265" t="str">
            <v>HIGH</v>
          </cell>
          <cell r="E265" t="str">
            <v xml:space="preserve">All edits made. And the outline is placed in VS &gt; 5. PtS &gt; L2 Prod Ops &gt; Rec Warehouse &gt; Import Validations folder. Ready for  @Eugene Deloatch  to review.   </v>
          </cell>
          <cell r="F265">
            <v>45808</v>
          </cell>
          <cell r="G265">
            <v>45786</v>
          </cell>
          <cell r="H265">
            <v>45674.652777777781</v>
          </cell>
          <cell r="I265">
            <v>45799.510416666672</v>
          </cell>
          <cell r="J265" t="str">
            <v/>
          </cell>
          <cell r="K265" t="str">
            <v/>
          </cell>
          <cell r="L265" t="str">
            <v>868b45dmf
868b45eaz
868b45ezk
868b45fcq
868b45fkm
868b45fte</v>
          </cell>
          <cell r="M265" t="str">
            <v>p2s, ilt</v>
          </cell>
          <cell r="N265" t="str">
            <v>Sprint 4 (5/5 - 5/30)</v>
          </cell>
          <cell r="O265">
            <v>45795</v>
          </cell>
          <cell r="P265">
            <v>45798</v>
          </cell>
          <cell r="Q265" t="str">
            <v/>
          </cell>
          <cell r="R265" t="str">
            <v/>
          </cell>
          <cell r="S265" t="str">
            <v/>
          </cell>
          <cell r="T265">
            <v>0</v>
          </cell>
          <cell r="U265" t="str">
            <v>Alpha Review (SME)</v>
          </cell>
          <cell r="V265" t="str">
            <v/>
          </cell>
          <cell r="W265" t="str">
            <v/>
          </cell>
          <cell r="X265" t="str">
            <v>ITC3</v>
          </cell>
          <cell r="Y265" t="str">
            <v>Prod Ops</v>
          </cell>
          <cell r="Z265" t="str">
            <v>Receiving Warehouse/Inventory Mgmt (PROD OPS-WMIM)</v>
          </cell>
          <cell r="AA265" t="str">
            <v/>
          </cell>
          <cell r="AB265" t="str">
            <v>ILT</v>
          </cell>
          <cell r="AC265" t="str">
            <v>Overdue</v>
          </cell>
          <cell r="AD265" t="str">
            <v>Admin - International Trade: https://app.clickup.com/t/868cjc9ej)</v>
          </cell>
          <cell r="AE265" t="str">
            <v/>
          </cell>
          <cell r="AF265" t="str">
            <v/>
          </cell>
          <cell r="AG265" t="str">
            <v>PTS</v>
          </cell>
          <cell r="AH265" t="str">
            <v>Shannon Bagent, Eugene Deloatch</v>
          </cell>
        </row>
        <row r="266">
          <cell r="A266" t="str">
            <v>868c21xct</v>
          </cell>
          <cell r="B266" t="str">
            <v>PTS Prod Ops: Create Cycle Counts</v>
          </cell>
          <cell r="C266" t="str">
            <v>OUTLINES</v>
          </cell>
          <cell r="D266" t="str">
            <v>HIGH</v>
          </cell>
          <cell r="E266" t="str">
            <v xml:space="preserve">5/22 Per SME Travis Bailey, this course/transactions not being tested until ITC4, week 5. Pushing back Sprint cycle.  </v>
          </cell>
          <cell r="F266">
            <v>45808</v>
          </cell>
          <cell r="G266">
            <v>45789</v>
          </cell>
          <cell r="H266">
            <v>45674.65902777778</v>
          </cell>
          <cell r="I266">
            <v>45799.510416666672</v>
          </cell>
          <cell r="J266" t="str">
            <v/>
          </cell>
          <cell r="K266" t="str">
            <v/>
          </cell>
          <cell r="L266" t="str">
            <v>868b45gdb
868b45gum</v>
          </cell>
          <cell r="M266" t="str">
            <v>p2s, wbt</v>
          </cell>
          <cell r="N266" t="str">
            <v>Sprint 9 (6/9 - 7/4)</v>
          </cell>
          <cell r="O266">
            <v>45789</v>
          </cell>
          <cell r="P266">
            <v>45798</v>
          </cell>
          <cell r="Q266" t="str">
            <v/>
          </cell>
          <cell r="R266" t="str">
            <v/>
          </cell>
          <cell r="S266" t="str">
            <v/>
          </cell>
          <cell r="T266">
            <v>0</v>
          </cell>
          <cell r="U266" t="str">
            <v>Alpha Review (SME)</v>
          </cell>
          <cell r="V266" t="str">
            <v/>
          </cell>
          <cell r="W266" t="str">
            <v/>
          </cell>
          <cell r="X266" t="str">
            <v>ITC4</v>
          </cell>
          <cell r="Y266" t="str">
            <v>Prod Ops</v>
          </cell>
          <cell r="Z266" t="str">
            <v>Receiving Warehouse/Inventory Mgmt (PROD OPS-WMIM)</v>
          </cell>
          <cell r="AA266" t="str">
            <v/>
          </cell>
          <cell r="AB266" t="str">
            <v>WBT</v>
          </cell>
          <cell r="AC266" t="str">
            <v/>
          </cell>
          <cell r="AD266" t="str">
            <v>Transportation Scheduler: https://app.clickup.com/t/868cjeazx)
Inventory Manager: https://app.clickup.com/t/868cjdczc)
Inventory Control: https://app.clickup.com/t/868cjdcrb)
Inventory Analyst: https://app.clickup.com/t/868cjdcbw)
Warehouse Supervisor: https://app.clickup.com/t/868cjed8e)
Warehouse Clerk (PTS: https://app.clickup.com/t/868cmetu0)</v>
          </cell>
          <cell r="AE266" t="str">
            <v/>
          </cell>
          <cell r="AF266" t="str">
            <v/>
          </cell>
          <cell r="AG266" t="str">
            <v>PTS</v>
          </cell>
          <cell r="AH266" t="str">
            <v>Shannon Bagent, Eugene Deloatch</v>
          </cell>
        </row>
        <row r="267">
          <cell r="A267" t="str">
            <v>868c21ynv</v>
          </cell>
          <cell r="B267" t="str">
            <v>PTS Prod Ops: Supplier Shipment Management - OL</v>
          </cell>
          <cell r="C267" t="str">
            <v>OUTLINES</v>
          </cell>
          <cell r="D267" t="str">
            <v>HIGH</v>
          </cell>
          <cell r="E267" t="str">
            <v xml:space="preserve">@Eugene Deloatch   QA complete, ready for VS QA and SME review.   </v>
          </cell>
          <cell r="F267">
            <v>45808</v>
          </cell>
          <cell r="G267">
            <v>45789</v>
          </cell>
          <cell r="H267">
            <v>45674.659722222219</v>
          </cell>
          <cell r="I267">
            <v>45799.510416666672</v>
          </cell>
          <cell r="J267" t="str">
            <v/>
          </cell>
          <cell r="K267" t="str">
            <v/>
          </cell>
          <cell r="L267" t="str">
            <v>868b463hf
868b4646r
868b464ma
868b46519</v>
          </cell>
          <cell r="M267" t="str">
            <v>wbt, p2s</v>
          </cell>
          <cell r="N267" t="str">
            <v>Sprint 4 (5/5 - 5/30)</v>
          </cell>
          <cell r="O267">
            <v>45786</v>
          </cell>
          <cell r="P267">
            <v>45798</v>
          </cell>
          <cell r="Q267" t="str">
            <v/>
          </cell>
          <cell r="R267" t="str">
            <v/>
          </cell>
          <cell r="S267" t="str">
            <v/>
          </cell>
          <cell r="T267">
            <v>0</v>
          </cell>
          <cell r="U267" t="str">
            <v>Alpha Review (SME)</v>
          </cell>
          <cell r="V267" t="str">
            <v/>
          </cell>
          <cell r="W267" t="str">
            <v/>
          </cell>
          <cell r="X267" t="str">
            <v>ITC3</v>
          </cell>
          <cell r="Y267" t="str">
            <v>Prod Ops</v>
          </cell>
          <cell r="Z267" t="str">
            <v>Receiving Warehouse/Inventory Mgmt (PROD OPS-WMIM)</v>
          </cell>
          <cell r="AA267" t="str">
            <v/>
          </cell>
          <cell r="AB267" t="str">
            <v>WBT</v>
          </cell>
          <cell r="AC267" t="str">
            <v/>
          </cell>
          <cell r="AD267"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E267" t="str">
            <v/>
          </cell>
          <cell r="AF267" t="str">
            <v/>
          </cell>
          <cell r="AG267" t="str">
            <v>PTS</v>
          </cell>
          <cell r="AH267" t="str">
            <v>Shannon Bagent, Eugene Deloatch</v>
          </cell>
        </row>
        <row r="268">
          <cell r="A268" t="str">
            <v>868c22e2z</v>
          </cell>
          <cell r="B268" t="str">
            <v>PTS Prod Ops: Advanced Demand Load for Repairs/Spares</v>
          </cell>
          <cell r="C268" t="str">
            <v>PAUSED</v>
          </cell>
          <cell r="D268" t="str">
            <v>URGENT</v>
          </cell>
          <cell r="E268" t="str">
            <v xml:space="preserve">5/11/25: Need test script to develop.  </v>
          </cell>
          <cell r="F268" t="str">
            <v/>
          </cell>
          <cell r="G268" t="str">
            <v/>
          </cell>
          <cell r="H268">
            <v>45674.670138888891</v>
          </cell>
          <cell r="I268">
            <v>45789.482638888891</v>
          </cell>
          <cell r="J268" t="str">
            <v/>
          </cell>
          <cell r="K268" t="str">
            <v/>
          </cell>
          <cell r="L268" t="str">
            <v>868b48pqh
868b48qa5
868b48qdk
868b48qgu
868b48qpf
868b48quv
868b48r1y
868b48r6r
868b48rck</v>
          </cell>
          <cell r="M268" t="str">
            <v>wbt, p2s</v>
          </cell>
          <cell r="N268" t="str">
            <v>Sprint 4 (5/5 - 5/30)</v>
          </cell>
          <cell r="O268" t="str">
            <v/>
          </cell>
          <cell r="P268" t="str">
            <v/>
          </cell>
          <cell r="Q268" t="str">
            <v/>
          </cell>
          <cell r="R268" t="str">
            <v/>
          </cell>
          <cell r="S268" t="str">
            <v/>
          </cell>
          <cell r="T268">
            <v>0</v>
          </cell>
          <cell r="U268" t="str">
            <v xml:space="preserve">Paused </v>
          </cell>
          <cell r="V268" t="str">
            <v/>
          </cell>
          <cell r="W268" t="str">
            <v/>
          </cell>
          <cell r="X268" t="str">
            <v xml:space="preserve">Not part of ITC </v>
          </cell>
          <cell r="Y268" t="str">
            <v>Prod Ops</v>
          </cell>
          <cell r="Z268" t="str">
            <v>Advanced Demand Load for Repairs/ Spares</v>
          </cell>
          <cell r="AA268" t="str">
            <v/>
          </cell>
          <cell r="AB268" t="str">
            <v>WBT</v>
          </cell>
          <cell r="AC268" t="str">
            <v/>
          </cell>
          <cell r="AD268"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268" t="str">
            <v/>
          </cell>
          <cell r="AF268" t="str">
            <v/>
          </cell>
          <cell r="AG268" t="str">
            <v>PTS</v>
          </cell>
          <cell r="AH268" t="str">
            <v>Shannon Bagent, Eugene Deloatch</v>
          </cell>
        </row>
        <row r="269">
          <cell r="A269" t="str">
            <v>868c22er9</v>
          </cell>
          <cell r="B269" t="str">
            <v>PTS Prod Ops: Perform Production Planning &amp; Master Scheduling-OL</v>
          </cell>
          <cell r="C269" t="str">
            <v>PAUSED</v>
          </cell>
          <cell r="D269" t="str">
            <v>HIGH</v>
          </cell>
          <cell r="E269" t="str">
            <v xml:space="preserve">LM Teams message from SME Taylor Mayhue 1.16.25: "That L3 is replaced with something else as of ITC3B and those are what we would want training on and I cannot confirm that training until ITC4 timing as we are going to learn a lot and have to update scripts for what you all need [sic]."   </v>
          </cell>
          <cell r="F269">
            <v>45863</v>
          </cell>
          <cell r="G269" t="str">
            <v/>
          </cell>
          <cell r="H269">
            <v>45674.671527777777</v>
          </cell>
          <cell r="I269">
            <v>45796.752083333333</v>
          </cell>
          <cell r="J269" t="str">
            <v/>
          </cell>
          <cell r="K269" t="str">
            <v/>
          </cell>
          <cell r="L269" t="str">
            <v>868b48ykk
868b48yxy
868b48zg0</v>
          </cell>
          <cell r="M269" t="str">
            <v>p2s, wbt</v>
          </cell>
          <cell r="N269" t="str">
            <v>Sprint 6 (5/19 - 6/13)</v>
          </cell>
          <cell r="O269" t="str">
            <v/>
          </cell>
          <cell r="P269" t="str">
            <v/>
          </cell>
          <cell r="Q269" t="str">
            <v/>
          </cell>
          <cell r="R269" t="str">
            <v/>
          </cell>
          <cell r="S269" t="str">
            <v/>
          </cell>
          <cell r="T269">
            <v>0</v>
          </cell>
          <cell r="U269" t="str">
            <v xml:space="preserve">Paused </v>
          </cell>
          <cell r="V269" t="str">
            <v/>
          </cell>
          <cell r="W269" t="str">
            <v/>
          </cell>
          <cell r="X269" t="str">
            <v>ITC3B</v>
          </cell>
          <cell r="Y269" t="str">
            <v>Prod Ops</v>
          </cell>
          <cell r="Z269" t="str">
            <v>Perform Production Planning &amp; Master Scheduling</v>
          </cell>
          <cell r="AA269" t="str">
            <v/>
          </cell>
          <cell r="AB269" t="str">
            <v>WBT</v>
          </cell>
          <cell r="AC269" t="str">
            <v/>
          </cell>
          <cell r="AD269" t="str">
            <v>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E269" t="str">
            <v/>
          </cell>
          <cell r="AF269" t="str">
            <v/>
          </cell>
          <cell r="AG269" t="str">
            <v>PTS</v>
          </cell>
          <cell r="AH269" t="str">
            <v>Shannon Bagent, Eugene Deloatch</v>
          </cell>
        </row>
        <row r="270">
          <cell r="A270" t="str">
            <v>868c22f8d</v>
          </cell>
          <cell r="B270" t="str">
            <v>PTS Prod Ops: Network Demand Load</v>
          </cell>
          <cell r="C270" t="str">
            <v>PREDEVELOPMENT</v>
          </cell>
          <cell r="D270" t="str">
            <v>HIGH</v>
          </cell>
          <cell r="E270" t="str">
            <v xml:space="preserve">The SME for this L3 is Alicia Jacobs (Identified by Nick MacAllister 12/10/24)  </v>
          </cell>
          <cell r="F270" t="str">
            <v/>
          </cell>
          <cell r="G270" t="str">
            <v/>
          </cell>
          <cell r="H270">
            <v>45674.672222222223</v>
          </cell>
          <cell r="I270">
            <v>45749.504861111112</v>
          </cell>
          <cell r="J270" t="str">
            <v/>
          </cell>
          <cell r="K270" t="str">
            <v/>
          </cell>
          <cell r="L270" t="str">
            <v>868b48g3w
868b48gg2</v>
          </cell>
          <cell r="M270" t="str">
            <v>wbt, p2s</v>
          </cell>
          <cell r="N270" t="str">
            <v>Sprint 15 (7/21 - 8/15)</v>
          </cell>
          <cell r="O270" t="str">
            <v/>
          </cell>
          <cell r="P270" t="str">
            <v/>
          </cell>
          <cell r="Q270" t="str">
            <v/>
          </cell>
          <cell r="R270" t="str">
            <v/>
          </cell>
          <cell r="S270" t="str">
            <v/>
          </cell>
          <cell r="T270">
            <v>0</v>
          </cell>
          <cell r="U270" t="str">
            <v/>
          </cell>
          <cell r="V270" t="str">
            <v/>
          </cell>
          <cell r="W270" t="str">
            <v/>
          </cell>
          <cell r="X270" t="str">
            <v>ITC4</v>
          </cell>
          <cell r="Y270" t="str">
            <v>Prod Ops</v>
          </cell>
          <cell r="Z270" t="str">
            <v>Complete &amp; Manage Network Reservations</v>
          </cell>
          <cell r="AA270" t="str">
            <v/>
          </cell>
          <cell r="AB270" t="str">
            <v>WBT</v>
          </cell>
          <cell r="AC270" t="str">
            <v/>
          </cell>
          <cell r="AD270" t="str">
            <v>Demand Planner (BOM Planners): https://app.clickup.com/t/868cjcw80)
Master Scheduler: https://app.clickup.com/t/868cjdh1j)
IE/ME: https://app.clickup.com/t/868cjd51f)
PP&amp;C (Prod): https://app.clickup.com/t/868cjdr7z)
Production Planner: https://app.clickup.com/t/868cjdtde)
Assembly Mgr: https://app.clickup.com/t/868cjcgzx)
MFG Supervisor: https://app.clickup.com/t/868cjdhu5)
Technician (PTS): https://app.clickup.com/t/868cmejxp)
Master Data Specialist**: https://app.clickup.com/t/868cjdged)</v>
          </cell>
          <cell r="AE270" t="str">
            <v/>
          </cell>
          <cell r="AF270" t="str">
            <v/>
          </cell>
          <cell r="AG270" t="str">
            <v>PTS</v>
          </cell>
          <cell r="AH270" t="str">
            <v>Shannon Bagent, Eugene Deloatch</v>
          </cell>
        </row>
        <row r="271">
          <cell r="A271" t="str">
            <v>868c22g1r</v>
          </cell>
          <cell r="B271" t="str">
            <v>PTS Prod Ops: Maintain Planned Order Requirements - OL</v>
          </cell>
          <cell r="C271" t="str">
            <v>PAUSED</v>
          </cell>
          <cell r="D271" t="str">
            <v>HIGH</v>
          </cell>
          <cell r="E271" t="str">
            <v xml:space="preserve">Per Janelle Trimmier 5/20, this L3 has been removed from R1 scope.  </v>
          </cell>
          <cell r="F271">
            <v>45863</v>
          </cell>
          <cell r="G271">
            <v>45786</v>
          </cell>
          <cell r="H271">
            <v>45674.672222222223</v>
          </cell>
          <cell r="I271">
            <v>45798.632638888885</v>
          </cell>
          <cell r="J271" t="str">
            <v/>
          </cell>
          <cell r="K271" t="str">
            <v/>
          </cell>
          <cell r="L271" t="str">
            <v>868b48azj
868b48b79
868b48ddc
868b48dnd
868b48dt5
868b48dyx
868b48e4n
868b48e7y
868b48fq4</v>
          </cell>
          <cell r="M271" t="str">
            <v>p2s, wbt</v>
          </cell>
          <cell r="N271" t="str">
            <v>Sprint 4 (5/5 - 5/30)</v>
          </cell>
          <cell r="O271" t="str">
            <v/>
          </cell>
          <cell r="P271" t="str">
            <v/>
          </cell>
          <cell r="Q271" t="str">
            <v/>
          </cell>
          <cell r="R271" t="str">
            <v/>
          </cell>
          <cell r="S271" t="str">
            <v/>
          </cell>
          <cell r="T271">
            <v>0</v>
          </cell>
          <cell r="U271" t="str">
            <v xml:space="preserve">Paused </v>
          </cell>
          <cell r="V271" t="str">
            <v/>
          </cell>
          <cell r="W271" t="str">
            <v/>
          </cell>
          <cell r="X271" t="str">
            <v>ITC3B</v>
          </cell>
          <cell r="Y271" t="str">
            <v>Prod Ops</v>
          </cell>
          <cell r="Z271" t="str">
            <v>Complete &amp; Manage Planned Independent Requirement</v>
          </cell>
          <cell r="AA271" t="str">
            <v/>
          </cell>
          <cell r="AB271" t="str">
            <v>WBT</v>
          </cell>
          <cell r="AC271" t="str">
            <v/>
          </cell>
          <cell r="AD271" t="str">
            <v>Demand Planner (BOM Planners): https://app.clickup.com/t/868cjcw80)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
Master Scheduler: https://app.clickup.com/t/868cjdh1j)</v>
          </cell>
          <cell r="AE271" t="str">
            <v/>
          </cell>
          <cell r="AF271" t="str">
            <v/>
          </cell>
          <cell r="AG271" t="str">
            <v>PTS</v>
          </cell>
          <cell r="AH271" t="str">
            <v>Shannon Bagent, Eugene Deloatch</v>
          </cell>
        </row>
        <row r="272">
          <cell r="A272" t="str">
            <v>868c22jvb</v>
          </cell>
          <cell r="B272" t="str">
            <v>PTS Prod Ops: Demand Authorization</v>
          </cell>
          <cell r="C272" t="str">
            <v>PREDEVELOPMENT</v>
          </cell>
          <cell r="D272" t="str">
            <v>HIGH</v>
          </cell>
          <cell r="E272" t="str">
            <v/>
          </cell>
          <cell r="F272" t="str">
            <v/>
          </cell>
          <cell r="G272" t="str">
            <v/>
          </cell>
          <cell r="H272">
            <v>45674.675000000003</v>
          </cell>
          <cell r="I272">
            <v>45749.504861111112</v>
          </cell>
          <cell r="J272" t="str">
            <v/>
          </cell>
          <cell r="K272" t="str">
            <v/>
          </cell>
          <cell r="L272" t="str">
            <v>868b489rw
868b48ah1</v>
          </cell>
          <cell r="M272" t="str">
            <v>p2s, wbt</v>
          </cell>
          <cell r="N272" t="str">
            <v>Sprint 6 (5/19 - 6/13)</v>
          </cell>
          <cell r="O272" t="str">
            <v/>
          </cell>
          <cell r="P272" t="str">
            <v/>
          </cell>
          <cell r="Q272" t="str">
            <v/>
          </cell>
          <cell r="R272" t="str">
            <v/>
          </cell>
          <cell r="S272" t="str">
            <v/>
          </cell>
          <cell r="T272">
            <v>0</v>
          </cell>
          <cell r="U272" t="str">
            <v/>
          </cell>
          <cell r="V272" t="str">
            <v/>
          </cell>
          <cell r="W272" t="str">
            <v/>
          </cell>
          <cell r="X272" t="str">
            <v>ITC3B</v>
          </cell>
          <cell r="Y272" t="str">
            <v>Prod Ops</v>
          </cell>
          <cell r="Z272" t="str">
            <v>Complete &amp; Manage Planned Independent Requirement</v>
          </cell>
          <cell r="AA272" t="str">
            <v/>
          </cell>
          <cell r="AB272" t="str">
            <v>WBT</v>
          </cell>
          <cell r="AC272" t="str">
            <v/>
          </cell>
          <cell r="AD272"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272" t="str">
            <v/>
          </cell>
          <cell r="AF272" t="str">
            <v/>
          </cell>
          <cell r="AG272" t="str">
            <v>PTS</v>
          </cell>
          <cell r="AH272" t="str">
            <v>Shannon Bagent, Eugene Deloatch</v>
          </cell>
        </row>
        <row r="273">
          <cell r="A273" t="str">
            <v>868c22m3x</v>
          </cell>
          <cell r="B273" t="str">
            <v>PTS Prod Ops: Planning Strategy-OL</v>
          </cell>
          <cell r="C273" t="str">
            <v>PREDEVELOPMENT</v>
          </cell>
          <cell r="D273" t="str">
            <v>HIGH</v>
          </cell>
          <cell r="E273" t="str">
            <v xml:space="preserve">Meeting with Lynette and Kevin 2.13.25: Process is still in flux, changes expected to add MDG functionality in the coming months  </v>
          </cell>
          <cell r="F273">
            <v>45863</v>
          </cell>
          <cell r="G273" t="str">
            <v/>
          </cell>
          <cell r="H273">
            <v>45674.67569444445</v>
          </cell>
          <cell r="I273">
            <v>45790.479166666672</v>
          </cell>
          <cell r="J273" t="str">
            <v/>
          </cell>
          <cell r="K273" t="str">
            <v/>
          </cell>
          <cell r="L273" t="str">
            <v>868b41k6u
868b41khq
868b41kuj
868b41m2t
868b41mav</v>
          </cell>
          <cell r="M273" t="str">
            <v>p2s, wbt</v>
          </cell>
          <cell r="N273" t="str">
            <v>Sprint 6 (5/19 - 6/13)</v>
          </cell>
          <cell r="O273" t="str">
            <v/>
          </cell>
          <cell r="P273" t="str">
            <v/>
          </cell>
          <cell r="Q273" t="str">
            <v/>
          </cell>
          <cell r="R273" t="str">
            <v/>
          </cell>
          <cell r="S273" t="str">
            <v/>
          </cell>
          <cell r="T273">
            <v>0</v>
          </cell>
          <cell r="U273" t="str">
            <v/>
          </cell>
          <cell r="V273" t="str">
            <v/>
          </cell>
          <cell r="W273" t="str">
            <v/>
          </cell>
          <cell r="X273" t="str">
            <v>ITC3B</v>
          </cell>
          <cell r="Y273" t="str">
            <v>Prod Ops</v>
          </cell>
          <cell r="Z273" t="str">
            <v>Planning Strategy</v>
          </cell>
          <cell r="AA273" t="str">
            <v/>
          </cell>
          <cell r="AB273" t="str">
            <v>WBT</v>
          </cell>
          <cell r="AC273" t="str">
            <v/>
          </cell>
          <cell r="AD273"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E273" t="str">
            <v/>
          </cell>
          <cell r="AF273" t="str">
            <v/>
          </cell>
          <cell r="AG273" t="str">
            <v>PTS</v>
          </cell>
          <cell r="AH273" t="str">
            <v>Shannon Bagent, Eugene Deloatch</v>
          </cell>
        </row>
        <row r="274">
          <cell r="A274" t="str">
            <v>868c394z2</v>
          </cell>
          <cell r="B274" t="str">
            <v>A2R Asset Management: Print Property Tags</v>
          </cell>
          <cell r="C274" t="str">
            <v>COMPLETED</v>
          </cell>
          <cell r="D274" t="str">
            <v>URGENT</v>
          </cell>
          <cell r="E274" t="str">
            <v xml:space="preserve">@Kris Thayer , sent to SMEs for final approval.  </v>
          </cell>
          <cell r="F274">
            <v>45771</v>
          </cell>
          <cell r="G274">
            <v>45722</v>
          </cell>
          <cell r="H274">
            <v>45677.630555555559</v>
          </cell>
          <cell r="I274">
            <v>45772.16805555555</v>
          </cell>
          <cell r="J274" t="str">
            <v/>
          </cell>
          <cell r="K274">
            <v>45762.681944444441</v>
          </cell>
          <cell r="L274" t="str">
            <v>868c395md
868d47dyh
868d7g8pk</v>
          </cell>
          <cell r="M274" t="str">
            <v>wbt, a2r</v>
          </cell>
          <cell r="N274" t="str">
            <v/>
          </cell>
          <cell r="O274">
            <v>45742</v>
          </cell>
          <cell r="P274" t="str">
            <v/>
          </cell>
          <cell r="Q274" t="b">
            <v>1</v>
          </cell>
          <cell r="R274">
            <v>45762</v>
          </cell>
          <cell r="S274">
            <v>45762</v>
          </cell>
          <cell r="T274">
            <v>0</v>
          </cell>
          <cell r="U274" t="str">
            <v>Sign off Received</v>
          </cell>
          <cell r="V274">
            <v>45762</v>
          </cell>
          <cell r="W274" t="str">
            <v/>
          </cell>
          <cell r="X274" t="str">
            <v>ITC2</v>
          </cell>
          <cell r="Y274" t="str">
            <v>Asset Management</v>
          </cell>
          <cell r="Z274" t="str">
            <v>Acquire Assets</v>
          </cell>
          <cell r="AA274" t="b">
            <v>1</v>
          </cell>
          <cell r="AB274" t="str">
            <v>WBT</v>
          </cell>
          <cell r="AC274" t="str">
            <v>Overdue</v>
          </cell>
          <cell r="AD274"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E274">
            <v>45755</v>
          </cell>
          <cell r="AF274">
            <v>45762</v>
          </cell>
          <cell r="AG274" t="str">
            <v>A2R</v>
          </cell>
          <cell r="AH274" t="str">
            <v>Trish Cortez, Steve Hile</v>
          </cell>
        </row>
        <row r="275">
          <cell r="A275" t="str">
            <v>868c6m9h9</v>
          </cell>
          <cell r="B275" t="str">
            <v>DAP Support Navigation Course</v>
          </cell>
          <cell r="C275" t="str">
            <v>PREDEVELOPMENT</v>
          </cell>
          <cell r="D275" t="str">
            <v>NORMAL</v>
          </cell>
          <cell r="E275" t="str">
            <v/>
          </cell>
          <cell r="F275" t="str">
            <v/>
          </cell>
          <cell r="G275" t="str">
            <v/>
          </cell>
          <cell r="H275">
            <v>45681.511111111111</v>
          </cell>
          <cell r="I275">
            <v>45765.515277777777</v>
          </cell>
          <cell r="J275" t="str">
            <v/>
          </cell>
          <cell r="K275" t="str">
            <v/>
          </cell>
          <cell r="L275" t="str">
            <v/>
          </cell>
          <cell r="M275" t="str">
            <v>all users, wbt</v>
          </cell>
          <cell r="N275" t="str">
            <v>Sprint 16 (7/28 - 8/22)</v>
          </cell>
          <cell r="O275" t="str">
            <v/>
          </cell>
          <cell r="P275" t="str">
            <v/>
          </cell>
          <cell r="Q275" t="str">
            <v/>
          </cell>
          <cell r="R275" t="str">
            <v/>
          </cell>
          <cell r="S275" t="str">
            <v/>
          </cell>
          <cell r="T275">
            <v>0</v>
          </cell>
          <cell r="U275" t="str">
            <v>Course Package Not Started</v>
          </cell>
          <cell r="V275" t="str">
            <v/>
          </cell>
          <cell r="W275" t="str">
            <v/>
          </cell>
          <cell r="X275" t="str">
            <v xml:space="preserve">Not part of ITC </v>
          </cell>
          <cell r="Y275" t="str">
            <v/>
          </cell>
          <cell r="Z275" t="str">
            <v>Not in an L3--we added this</v>
          </cell>
          <cell r="AA275" t="str">
            <v/>
          </cell>
          <cell r="AB275" t="str">
            <v>WBT</v>
          </cell>
          <cell r="AC275" t="str">
            <v/>
          </cell>
          <cell r="AD275" t="str">
            <v/>
          </cell>
          <cell r="AE275" t="str">
            <v/>
          </cell>
          <cell r="AF275" t="str">
            <v/>
          </cell>
          <cell r="AG275" t="str">
            <v/>
          </cell>
          <cell r="AH275" t="str">
            <v>Shannon Bagent, Trish Cortez</v>
          </cell>
        </row>
        <row r="276">
          <cell r="A276" t="str">
            <v>868ca0z4d</v>
          </cell>
          <cell r="B276" t="str">
            <v>PTS Prod Ops: Perform Customer Selloff - OL</v>
          </cell>
          <cell r="C276" t="str">
            <v>OUTLINES</v>
          </cell>
          <cell r="D276" t="str">
            <v>URGENT</v>
          </cell>
          <cell r="E276" t="str">
            <v xml:space="preserve">@Shannon Bagent  Can you QA this outline?  </v>
          </cell>
          <cell r="F276">
            <v>45808</v>
          </cell>
          <cell r="G276">
            <v>45754</v>
          </cell>
          <cell r="H276">
            <v>45687.454861111109</v>
          </cell>
          <cell r="I276">
            <v>45799.510416666672</v>
          </cell>
          <cell r="J276" t="str">
            <v/>
          </cell>
          <cell r="K276" t="str">
            <v/>
          </cell>
          <cell r="L276" t="str">
            <v>868chn5a9
868chn64n
868chn79m</v>
          </cell>
          <cell r="M276" t="str">
            <v>wbt, p2s, ot xecm, mfc</v>
          </cell>
          <cell r="N276" t="str">
            <v>Sprint 4 (5/5 - 5/30)</v>
          </cell>
          <cell r="O276" t="str">
            <v/>
          </cell>
          <cell r="P276">
            <v>45798</v>
          </cell>
          <cell r="Q276" t="str">
            <v/>
          </cell>
          <cell r="R276" t="str">
            <v/>
          </cell>
          <cell r="S276" t="str">
            <v/>
          </cell>
          <cell r="T276">
            <v>0.33333333333333331</v>
          </cell>
          <cell r="U276" t="str">
            <v>Alpha Review (SME)</v>
          </cell>
          <cell r="V276" t="str">
            <v/>
          </cell>
          <cell r="W276" t="str">
            <v/>
          </cell>
          <cell r="X276" t="str">
            <v>ITC3</v>
          </cell>
          <cell r="Y276" t="str">
            <v>Prod Ops</v>
          </cell>
          <cell r="Z276" t="str">
            <v>Perform Customer Selloff</v>
          </cell>
          <cell r="AA276" t="str">
            <v/>
          </cell>
          <cell r="AB276" t="str">
            <v>WBT</v>
          </cell>
          <cell r="AC276" t="str">
            <v>Overdue</v>
          </cell>
          <cell r="AD276"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E276" t="str">
            <v/>
          </cell>
          <cell r="AF276" t="str">
            <v/>
          </cell>
          <cell r="AG276" t="str">
            <v>PTS</v>
          </cell>
          <cell r="AH276" t="str">
            <v>Shannon Bagent, Eugene Deloatch</v>
          </cell>
        </row>
        <row r="277">
          <cell r="A277" t="str">
            <v>868cca0rn</v>
          </cell>
          <cell r="B277" t="str">
            <v>PTP Supplier Quality: Purchase Requisition Change Module</v>
          </cell>
          <cell r="C277" t="str">
            <v>OUTLINES</v>
          </cell>
          <cell r="D277" t="str">
            <v>URGENT</v>
          </cell>
          <cell r="E277" t="str">
            <v xml:space="preserve">Paused for rebuild of functionality (per Edward and Bruce)  </v>
          </cell>
          <cell r="F277">
            <v>45779</v>
          </cell>
          <cell r="G277">
            <v>45743</v>
          </cell>
          <cell r="H277">
            <v>45691.640972222223</v>
          </cell>
          <cell r="I277">
            <v>45804.481249999997</v>
          </cell>
          <cell r="J277" t="str">
            <v/>
          </cell>
          <cell r="K277" t="str">
            <v/>
          </cell>
          <cell r="L277" t="str">
            <v>868c1rbdy
868e1a9ht
868cca0t1</v>
          </cell>
          <cell r="M277" t="str">
            <v>ptp, wbt</v>
          </cell>
          <cell r="N277" t="str">
            <v/>
          </cell>
          <cell r="O277" t="str">
            <v/>
          </cell>
          <cell r="P277" t="str">
            <v/>
          </cell>
          <cell r="Q277" t="str">
            <v/>
          </cell>
          <cell r="R277" t="str">
            <v/>
          </cell>
          <cell r="S277" t="str">
            <v/>
          </cell>
          <cell r="T277">
            <v>0</v>
          </cell>
          <cell r="U277" t="str">
            <v>Beta Revision (ISG)</v>
          </cell>
          <cell r="V277" t="str">
            <v/>
          </cell>
          <cell r="W277" t="str">
            <v/>
          </cell>
          <cell r="X277" t="str">
            <v>ITC3</v>
          </cell>
          <cell r="Y277" t="str">
            <v>Supplier Quality</v>
          </cell>
          <cell r="Z277" t="str">
            <v>PR Material Quality Data Integration</v>
          </cell>
          <cell r="AA277" t="b">
            <v>1</v>
          </cell>
          <cell r="AB277" t="str">
            <v>WBT</v>
          </cell>
          <cell r="AC277" t="str">
            <v>Overdue</v>
          </cell>
          <cell r="AD277" t="str">
            <v>Quality Engineer (PTP): https://app.clickup.com/t/868cmdvqa)
Quality Manager: https://app.clickup.com/t/868cje0ux)
Admin: https://app.clickup.com/t/868cjc96v)</v>
          </cell>
          <cell r="AE277">
            <v>45792</v>
          </cell>
          <cell r="AF277" t="str">
            <v/>
          </cell>
          <cell r="AG277" t="str">
            <v>PTP</v>
          </cell>
          <cell r="AH277" t="str">
            <v>Jenn Cooke, Shannon Bagent</v>
          </cell>
        </row>
        <row r="278">
          <cell r="A278" t="str">
            <v>868cca3rv</v>
          </cell>
          <cell r="B278" t="str">
            <v>PTP Supplier Quality: Maintain WF User Assignment</v>
          </cell>
          <cell r="C278" t="str">
            <v>OUTLINES</v>
          </cell>
          <cell r="D278" t="str">
            <v>URGENT</v>
          </cell>
          <cell r="E278" t="str">
            <v xml:space="preserve">@Jenn Cooke  QA resolved, it's ready for SME review  </v>
          </cell>
          <cell r="F278">
            <v>45802</v>
          </cell>
          <cell r="G278">
            <v>45783</v>
          </cell>
          <cell r="H278">
            <v>45691.642361111109</v>
          </cell>
          <cell r="I278">
            <v>45804.484722222223</v>
          </cell>
          <cell r="J278" t="str">
            <v/>
          </cell>
          <cell r="K278" t="str">
            <v/>
          </cell>
          <cell r="L278" t="str">
            <v>868cca3tb</v>
          </cell>
          <cell r="M278" t="str">
            <v>ptp, wbt</v>
          </cell>
          <cell r="N278" t="str">
            <v>Sprint 4 (5/5 - 5/30)</v>
          </cell>
          <cell r="O278">
            <v>45792</v>
          </cell>
          <cell r="P278" t="str">
            <v/>
          </cell>
          <cell r="Q278" t="b">
            <v>1</v>
          </cell>
          <cell r="R278" t="str">
            <v/>
          </cell>
          <cell r="S278">
            <v>45804</v>
          </cell>
          <cell r="T278">
            <v>0</v>
          </cell>
          <cell r="U278" t="str">
            <v>Beta Revision (ISG)</v>
          </cell>
          <cell r="V278" t="str">
            <v/>
          </cell>
          <cell r="W278" t="str">
            <v/>
          </cell>
          <cell r="X278" t="str">
            <v>ITC3</v>
          </cell>
          <cell r="Y278" t="str">
            <v>Supplier Quality</v>
          </cell>
          <cell r="Z278" t="str">
            <v>PR Material Quality Data Integration</v>
          </cell>
          <cell r="AA278" t="b">
            <v>1</v>
          </cell>
          <cell r="AB278" t="str">
            <v>WBT</v>
          </cell>
          <cell r="AC278" t="str">
            <v>Overdue</v>
          </cell>
          <cell r="AD278" t="str">
            <v>Quality Engineer (PTP): https://app.clickup.com/t/868cmdvqa)
Quality Manager: https://app.clickup.com/t/868cje0ux)
Admin: https://app.clickup.com/t/868cjc96v)</v>
          </cell>
          <cell r="AE278">
            <v>45779</v>
          </cell>
          <cell r="AF278" t="str">
            <v/>
          </cell>
          <cell r="AG278" t="str">
            <v>PTP</v>
          </cell>
          <cell r="AH278" t="str">
            <v>Jenn Cooke, Shannon Bagent</v>
          </cell>
        </row>
        <row r="279">
          <cell r="A279" t="str">
            <v>868cca5mt</v>
          </cell>
          <cell r="B279" t="str">
            <v>PTP Supplier Quality: Workflow Settings (ZPLANT) - OL</v>
          </cell>
          <cell r="C279" t="str">
            <v>OUTLINES</v>
          </cell>
          <cell r="D279" t="str">
            <v>URGENT</v>
          </cell>
          <cell r="E279" t="str">
            <v xml:space="preserve">@Jenn Cooke   and  @Anya Toms   - thanks SO much! QA changes complete.   </v>
          </cell>
          <cell r="F279">
            <v>45807</v>
          </cell>
          <cell r="G279">
            <v>45785</v>
          </cell>
          <cell r="H279">
            <v>45691.643750000003</v>
          </cell>
          <cell r="I279">
            <v>45804.46875</v>
          </cell>
          <cell r="J279" t="str">
            <v/>
          </cell>
          <cell r="K279" t="str">
            <v/>
          </cell>
          <cell r="L279" t="str">
            <v>868cca5n8</v>
          </cell>
          <cell r="M279" t="str">
            <v>wbt, ptp</v>
          </cell>
          <cell r="N279" t="str">
            <v>Sprint 6 (5/19 - 6/13)</v>
          </cell>
          <cell r="O279">
            <v>45786</v>
          </cell>
          <cell r="P279" t="str">
            <v/>
          </cell>
          <cell r="Q279" t="str">
            <v/>
          </cell>
          <cell r="R279" t="str">
            <v/>
          </cell>
          <cell r="S279">
            <v>45804</v>
          </cell>
          <cell r="T279">
            <v>0</v>
          </cell>
          <cell r="U279" t="str">
            <v>Beta Revision (ISG)</v>
          </cell>
          <cell r="V279" t="str">
            <v/>
          </cell>
          <cell r="W279" t="str">
            <v/>
          </cell>
          <cell r="X279" t="str">
            <v>ITC3</v>
          </cell>
          <cell r="Y279" t="str">
            <v>Supplier Quality</v>
          </cell>
          <cell r="Z279" t="str">
            <v>PR Material Quality Data Integration</v>
          </cell>
          <cell r="AA279" t="b">
            <v>1</v>
          </cell>
          <cell r="AB279" t="str">
            <v>WBT</v>
          </cell>
          <cell r="AC279" t="str">
            <v/>
          </cell>
          <cell r="AD279" t="str">
            <v>Quality Engineer (PTP): https://app.clickup.com/t/868cmdvqa)
Quality Manager: https://app.clickup.com/t/868cje0ux)
Admin: https://app.clickup.com/t/868cjc96v)</v>
          </cell>
          <cell r="AE279">
            <v>45779</v>
          </cell>
          <cell r="AF279" t="str">
            <v/>
          </cell>
          <cell r="AG279" t="str">
            <v>PTP</v>
          </cell>
          <cell r="AH279" t="str">
            <v>Jenn Cooke, Shannon Bagent</v>
          </cell>
        </row>
        <row r="280">
          <cell r="A280" t="str">
            <v>868cca7d1</v>
          </cell>
          <cell r="B280" t="str">
            <v>PTP Supplier Quality: Current Approvals Report</v>
          </cell>
          <cell r="C280" t="str">
            <v>OUTLINES</v>
          </cell>
          <cell r="D280" t="str">
            <v>URGENT</v>
          </cell>
          <cell r="E280" t="str">
            <v xml:space="preserve">Refer to FUT 240  </v>
          </cell>
          <cell r="F280" t="str">
            <v/>
          </cell>
          <cell r="G280" t="str">
            <v/>
          </cell>
          <cell r="H280">
            <v>45691.645138888889</v>
          </cell>
          <cell r="I280">
            <v>45800.520833333328</v>
          </cell>
          <cell r="J280" t="str">
            <v/>
          </cell>
          <cell r="K280" t="str">
            <v/>
          </cell>
          <cell r="L280" t="str">
            <v>868cca7db
868cca7de</v>
          </cell>
          <cell r="M280" t="str">
            <v>ptp, wbt</v>
          </cell>
          <cell r="N280" t="str">
            <v>Sprint 6 (5/19 - 6/13)</v>
          </cell>
          <cell r="O280" t="str">
            <v/>
          </cell>
          <cell r="P280" t="str">
            <v/>
          </cell>
          <cell r="Q280" t="str">
            <v/>
          </cell>
          <cell r="R280" t="str">
            <v/>
          </cell>
          <cell r="S280" t="str">
            <v/>
          </cell>
          <cell r="T280">
            <v>0</v>
          </cell>
          <cell r="U280" t="str">
            <v>Ready for OL Draft</v>
          </cell>
          <cell r="V280" t="str">
            <v/>
          </cell>
          <cell r="W280" t="str">
            <v/>
          </cell>
          <cell r="X280" t="str">
            <v>ITC3</v>
          </cell>
          <cell r="Y280" t="str">
            <v>Supplier Quality</v>
          </cell>
          <cell r="Z280" t="str">
            <v>PR Material Quality Data Integration</v>
          </cell>
          <cell r="AA280" t="b">
            <v>1</v>
          </cell>
          <cell r="AB280" t="str">
            <v>WBT</v>
          </cell>
          <cell r="AC280" t="str">
            <v/>
          </cell>
          <cell r="AD280" t="str">
            <v>Quality Engineer (PTP): https://app.clickup.com/t/868cmdvqa)
Quality Manager: https://app.clickup.com/t/868cje0ux)
Admin: https://app.clickup.com/t/868cjc96v)
Supplier: https://app.clickup.com/t/868cje78b)</v>
          </cell>
          <cell r="AE280">
            <v>45779</v>
          </cell>
          <cell r="AF280" t="str">
            <v/>
          </cell>
          <cell r="AG280" t="str">
            <v>PTP</v>
          </cell>
          <cell r="AH280" t="str">
            <v>Jenn Cooke, Shannon Bagent</v>
          </cell>
        </row>
        <row r="281">
          <cell r="A281" t="str">
            <v>868cca9yb</v>
          </cell>
          <cell r="B281" t="str">
            <v>PTP Supplier Quality: Quality Record Queue Report (Run the ZMMQR Report) - QRG</v>
          </cell>
          <cell r="C281" t="str">
            <v>OUTLINES</v>
          </cell>
          <cell r="D281" t="str">
            <v>URGENT</v>
          </cell>
          <cell r="E281" t="str">
            <v/>
          </cell>
          <cell r="F281" t="str">
            <v/>
          </cell>
          <cell r="G281" t="str">
            <v/>
          </cell>
          <cell r="H281">
            <v>45691.647222222222</v>
          </cell>
          <cell r="I281">
            <v>45800.520833333328</v>
          </cell>
          <cell r="J281" t="str">
            <v/>
          </cell>
          <cell r="K281" t="str">
            <v/>
          </cell>
          <cell r="L281" t="str">
            <v/>
          </cell>
          <cell r="M281" t="str">
            <v>ptp, qrg</v>
          </cell>
          <cell r="N281" t="str">
            <v>Sprint 6 (5/19 - 6/13)</v>
          </cell>
          <cell r="O281" t="str">
            <v/>
          </cell>
          <cell r="P281" t="str">
            <v/>
          </cell>
          <cell r="Q281" t="str">
            <v/>
          </cell>
          <cell r="R281" t="str">
            <v/>
          </cell>
          <cell r="S281" t="str">
            <v/>
          </cell>
          <cell r="T281">
            <v>0</v>
          </cell>
          <cell r="U281" t="str">
            <v>Ready for OL Draft</v>
          </cell>
          <cell r="V281" t="str">
            <v/>
          </cell>
          <cell r="W281" t="str">
            <v/>
          </cell>
          <cell r="X281" t="str">
            <v>ITC3</v>
          </cell>
          <cell r="Y281" t="str">
            <v>Supplier Quality</v>
          </cell>
          <cell r="Z281" t="str">
            <v>PO Supplier Selection Integration</v>
          </cell>
          <cell r="AA281" t="str">
            <v/>
          </cell>
          <cell r="AB281" t="str">
            <v>QRG</v>
          </cell>
          <cell r="AC281" t="str">
            <v/>
          </cell>
          <cell r="AD281" t="str">
            <v>Quality Engineer (PTP): https://app.clickup.com/t/868cmdvqa)
Quality Manager: https://app.clickup.com/t/868cje0ux)
Admin: https://app.clickup.com/t/868cjc96v)</v>
          </cell>
          <cell r="AE281" t="str">
            <v/>
          </cell>
          <cell r="AF281" t="str">
            <v/>
          </cell>
          <cell r="AG281" t="str">
            <v>PTP</v>
          </cell>
          <cell r="AH281" t="str">
            <v>Jenn Cooke, Shannon Bagent</v>
          </cell>
        </row>
        <row r="282">
          <cell r="A282" t="str">
            <v>868ccaacz</v>
          </cell>
          <cell r="B282" t="str">
            <v>PTP Supplier Quality: Purchase Order Report - OL</v>
          </cell>
          <cell r="C282" t="str">
            <v>OUTLINES</v>
          </cell>
          <cell r="D282" t="str">
            <v>URGENT</v>
          </cell>
          <cell r="E282" t="str">
            <v xml:space="preserve">@Emilie Martin   @Jenn Cooke  Made that minor change, I am pretty sure PO Report is (ZPOR) so we'll have the SME validate that. This is now ready for SME review  </v>
          </cell>
          <cell r="F282" t="str">
            <v/>
          </cell>
          <cell r="G282">
            <v>45796</v>
          </cell>
          <cell r="H282">
            <v>45691.647222222222</v>
          </cell>
          <cell r="I282">
            <v>45804.400694444441</v>
          </cell>
          <cell r="J282" t="str">
            <v/>
          </cell>
          <cell r="K282" t="str">
            <v/>
          </cell>
          <cell r="L282" t="str">
            <v>868dzp4bq</v>
          </cell>
          <cell r="M282" t="str">
            <v>wbt, ptp</v>
          </cell>
          <cell r="N282" t="str">
            <v>Sprint 6 (5/19 - 6/13)</v>
          </cell>
          <cell r="O282">
            <v>45796</v>
          </cell>
          <cell r="P282" t="str">
            <v/>
          </cell>
          <cell r="Q282" t="str">
            <v/>
          </cell>
          <cell r="R282" t="str">
            <v/>
          </cell>
          <cell r="S282" t="str">
            <v/>
          </cell>
          <cell r="T282">
            <v>0</v>
          </cell>
          <cell r="U282" t="str">
            <v>Ready for SME Review</v>
          </cell>
          <cell r="V282" t="str">
            <v/>
          </cell>
          <cell r="W282" t="str">
            <v/>
          </cell>
          <cell r="X282" t="str">
            <v>ITC3</v>
          </cell>
          <cell r="Y282" t="str">
            <v>Supplier Quality</v>
          </cell>
          <cell r="Z282" t="str">
            <v>PO Supplier Selection Integration</v>
          </cell>
          <cell r="AA282" t="b">
            <v>1</v>
          </cell>
          <cell r="AB282" t="str">
            <v>WBT</v>
          </cell>
          <cell r="AC282" t="str">
            <v/>
          </cell>
          <cell r="AD282" t="str">
            <v>Quality Engineer (PTP): https://app.clickup.com/t/868cmdvqa)
Quality Manager: https://app.clickup.com/t/868cje0ux)
Admin: https://app.clickup.com/t/868cjc96v)</v>
          </cell>
          <cell r="AE282">
            <v>45790</v>
          </cell>
          <cell r="AF282" t="str">
            <v/>
          </cell>
          <cell r="AG282" t="str">
            <v>PTP</v>
          </cell>
          <cell r="AH282" t="str">
            <v>Jenn Cooke, Shannon Bagent</v>
          </cell>
        </row>
        <row r="283">
          <cell r="A283" t="str">
            <v>868ccafpp</v>
          </cell>
          <cell r="B283" t="str">
            <v>PTP Supplier Quality: Inspection Relevance Determination Program</v>
          </cell>
          <cell r="C283" t="str">
            <v>PREDEVELOPMENT</v>
          </cell>
          <cell r="D283" t="str">
            <v>HIGH</v>
          </cell>
          <cell r="E283" t="str">
            <v xml:space="preserve">Refer to FUT 240  </v>
          </cell>
          <cell r="F283" t="str">
            <v/>
          </cell>
          <cell r="G283" t="str">
            <v/>
          </cell>
          <cell r="H283">
            <v>45691.652083333334</v>
          </cell>
          <cell r="I283">
            <v>45797.711805555555</v>
          </cell>
          <cell r="J283" t="str">
            <v/>
          </cell>
          <cell r="K283" t="str">
            <v/>
          </cell>
          <cell r="L283" t="str">
            <v>868ccafpy
868ccafpz
868ccafq2</v>
          </cell>
          <cell r="M283" t="str">
            <v>ptp, wbt</v>
          </cell>
          <cell r="N283" t="str">
            <v>Sprint 8 (6/2 - 6/27)</v>
          </cell>
          <cell r="O283" t="str">
            <v/>
          </cell>
          <cell r="P283" t="str">
            <v/>
          </cell>
          <cell r="Q283" t="str">
            <v/>
          </cell>
          <cell r="R283" t="str">
            <v/>
          </cell>
          <cell r="S283" t="str">
            <v/>
          </cell>
          <cell r="T283">
            <v>0</v>
          </cell>
          <cell r="U283" t="str">
            <v/>
          </cell>
          <cell r="V283" t="str">
            <v/>
          </cell>
          <cell r="W283" t="str">
            <v/>
          </cell>
          <cell r="X283" t="str">
            <v>ITC3</v>
          </cell>
          <cell r="Y283" t="str">
            <v>Supplier Quality</v>
          </cell>
          <cell r="Z283" t="str">
            <v>No L3 Custom Content</v>
          </cell>
          <cell r="AA283" t="b">
            <v>1</v>
          </cell>
          <cell r="AB283" t="str">
            <v>WBT</v>
          </cell>
          <cell r="AC283" t="str">
            <v/>
          </cell>
          <cell r="AD283" t="str">
            <v>Quality Engineer (PTP): https://app.clickup.com/t/868cmdvqa)
Quality Manager: https://app.clickup.com/t/868cje0ux)
Admin: https://app.clickup.com/t/868cjc96v)</v>
          </cell>
          <cell r="AE283">
            <v>45779</v>
          </cell>
          <cell r="AF283" t="str">
            <v/>
          </cell>
          <cell r="AG283" t="str">
            <v>PTP</v>
          </cell>
          <cell r="AH283" t="str">
            <v>Jenn Cooke, Shannon Bagent</v>
          </cell>
        </row>
        <row r="284">
          <cell r="A284" t="str">
            <v>868ccajuu</v>
          </cell>
          <cell r="B284" t="str">
            <v>PTP Supplier Quality: ASN Controls &amp; Quality Notification (QNote) - OL</v>
          </cell>
          <cell r="C284" t="str">
            <v>OUTLINES</v>
          </cell>
          <cell r="D284" t="str">
            <v>URGENT</v>
          </cell>
          <cell r="E284" t="str">
            <v xml:space="preserve">@Anya Toms   @Emilie Martin  it looks like Emilie hasn't had a chance to implement the QA feedback yet, so I'm changing the status back to Alpha review for now - let me know when it's ready to ship  🙂  </v>
          </cell>
          <cell r="F284">
            <v>45786</v>
          </cell>
          <cell r="G284">
            <v>45786</v>
          </cell>
          <cell r="H284">
            <v>45691.654861111107</v>
          </cell>
          <cell r="I284">
            <v>45793.560416666667</v>
          </cell>
          <cell r="J284" t="str">
            <v/>
          </cell>
          <cell r="K284" t="str">
            <v/>
          </cell>
          <cell r="L284" t="str">
            <v>868ccajuy</v>
          </cell>
          <cell r="M284" t="str">
            <v>ptp, wbt</v>
          </cell>
          <cell r="N284" t="str">
            <v>Sprint 4 (5/5 - 5/30)</v>
          </cell>
          <cell r="O284">
            <v>45793</v>
          </cell>
          <cell r="P284" t="str">
            <v/>
          </cell>
          <cell r="Q284" t="b">
            <v>1</v>
          </cell>
          <cell r="R284" t="str">
            <v/>
          </cell>
          <cell r="S284" t="str">
            <v/>
          </cell>
          <cell r="T284">
            <v>0</v>
          </cell>
          <cell r="U284" t="str">
            <v>Alpha Draft (ISG)</v>
          </cell>
          <cell r="V284" t="str">
            <v/>
          </cell>
          <cell r="W284" t="str">
            <v/>
          </cell>
          <cell r="X284" t="str">
            <v>ITC3</v>
          </cell>
          <cell r="Y284" t="str">
            <v>Supplier Quality</v>
          </cell>
          <cell r="Z284" t="str">
            <v>No L3 Custom Content</v>
          </cell>
          <cell r="AA284" t="b">
            <v>1</v>
          </cell>
          <cell r="AB284" t="str">
            <v>WBT</v>
          </cell>
          <cell r="AC284" t="str">
            <v>Overdue</v>
          </cell>
          <cell r="AD284" t="str">
            <v>Quality Engineer (PTP): https://app.clickup.com/t/868cmdvqa)
Quality Manager: https://app.clickup.com/t/868cje0ux)
Admin: https://app.clickup.com/t/868cjc96v)</v>
          </cell>
          <cell r="AE284">
            <v>45779</v>
          </cell>
          <cell r="AF284" t="str">
            <v/>
          </cell>
          <cell r="AG284" t="str">
            <v>PTP</v>
          </cell>
          <cell r="AH284" t="str">
            <v>Jenn Cooke, Shannon Bagent</v>
          </cell>
        </row>
        <row r="285">
          <cell r="A285" t="str">
            <v>868cjxf2u</v>
          </cell>
          <cell r="B285" t="str">
            <v>PTS Prod Ops: Order Creation &amp; Release-OL</v>
          </cell>
          <cell r="C285" t="str">
            <v>PREDEVELOPMENT</v>
          </cell>
          <cell r="D285" t="str">
            <v>URGENT</v>
          </cell>
          <cell r="E285" t="str">
            <v xml:space="preserve">The SME for this L3 is Alisha Darwent (Identified by Richelle Raley 12/10/24)  </v>
          </cell>
          <cell r="F285">
            <v>45912</v>
          </cell>
          <cell r="G285" t="str">
            <v/>
          </cell>
          <cell r="H285">
            <v>45700.441666666666</v>
          </cell>
          <cell r="I285">
            <v>45796.754166666666</v>
          </cell>
          <cell r="J285" t="str">
            <v/>
          </cell>
          <cell r="K285" t="str">
            <v/>
          </cell>
          <cell r="L285" t="str">
            <v>868a2uwd5</v>
          </cell>
          <cell r="M285" t="str">
            <v>p2s, wbt</v>
          </cell>
          <cell r="N285" t="str">
            <v>Sprint 14 (7/14 - 8/8)</v>
          </cell>
          <cell r="O285" t="str">
            <v/>
          </cell>
          <cell r="P285" t="str">
            <v/>
          </cell>
          <cell r="Q285" t="str">
            <v/>
          </cell>
          <cell r="R285" t="str">
            <v/>
          </cell>
          <cell r="S285" t="str">
            <v/>
          </cell>
          <cell r="T285">
            <v>0.33333333333333331</v>
          </cell>
          <cell r="U285" t="str">
            <v>Ready for OL Draft</v>
          </cell>
          <cell r="V285" t="str">
            <v/>
          </cell>
          <cell r="W285" t="str">
            <v/>
          </cell>
          <cell r="X285" t="str">
            <v>ITC4</v>
          </cell>
          <cell r="Y285" t="str">
            <v>Prod Ops</v>
          </cell>
          <cell r="Z285" t="str">
            <v>Order Creation &amp; Release</v>
          </cell>
          <cell r="AA285" t="str">
            <v/>
          </cell>
          <cell r="AB285" t="str">
            <v>WBT</v>
          </cell>
          <cell r="AC285" t="str">
            <v/>
          </cell>
          <cell r="AD285" t="str">
            <v>Production Planner: https://app.clickup.com/t/868cjdtde)</v>
          </cell>
          <cell r="AE285" t="str">
            <v/>
          </cell>
          <cell r="AF285" t="str">
            <v/>
          </cell>
          <cell r="AG285" t="str">
            <v>PTS</v>
          </cell>
          <cell r="AH285" t="str">
            <v>Shannon Bagent, Eugene Deloatch</v>
          </cell>
        </row>
        <row r="286">
          <cell r="A286" t="str">
            <v>868ck6vxz</v>
          </cell>
          <cell r="B286" t="str">
            <v>PTS DYNSCH: Plant Admin - OL</v>
          </cell>
          <cell r="C286" t="str">
            <v>PREDEVELOPMENT</v>
          </cell>
          <cell r="D286" t="str">
            <v>HIGH</v>
          </cell>
          <cell r="E286" t="str">
            <v/>
          </cell>
          <cell r="F286" t="str">
            <v/>
          </cell>
          <cell r="G286" t="str">
            <v/>
          </cell>
          <cell r="H286">
            <v>45700.676388888889</v>
          </cell>
          <cell r="I286">
            <v>45749.499305555553</v>
          </cell>
          <cell r="J286" t="str">
            <v/>
          </cell>
          <cell r="K286" t="str">
            <v/>
          </cell>
          <cell r="L286" t="str">
            <v>868ck6wxz
868ck6xkb</v>
          </cell>
          <cell r="M286" t="str">
            <v>wbt, aps, p2s</v>
          </cell>
          <cell r="N286" t="str">
            <v>Sprint 15 (7/21 - 8/15)</v>
          </cell>
          <cell r="O286" t="str">
            <v/>
          </cell>
          <cell r="P286" t="str">
            <v/>
          </cell>
          <cell r="Q286" t="str">
            <v/>
          </cell>
          <cell r="R286" t="str">
            <v/>
          </cell>
          <cell r="S286" t="str">
            <v/>
          </cell>
          <cell r="T286">
            <v>0</v>
          </cell>
          <cell r="U286" t="str">
            <v/>
          </cell>
          <cell r="V286" t="str">
            <v/>
          </cell>
          <cell r="W286" t="str">
            <v/>
          </cell>
          <cell r="X286" t="str">
            <v>ITC4</v>
          </cell>
          <cell r="Y286" t="str">
            <v>DYNSCH</v>
          </cell>
          <cell r="Z286" t="str">
            <v>Production Scheduling Management</v>
          </cell>
          <cell r="AA286" t="str">
            <v/>
          </cell>
          <cell r="AB286" t="str">
            <v>WBT</v>
          </cell>
          <cell r="AC286" t="str">
            <v/>
          </cell>
          <cell r="AD286" t="str">
            <v>Production Planner: https://app.clickup.com/t/868cjdtde)
Leadership: https://app.clickup.com/t/868cjddxb)
Floor Supervisor: https://app.clickup.com/t/868cjd0t9)
Floor Management: https://app.clickup.com/t/868cjd0na)</v>
          </cell>
          <cell r="AE286" t="str">
            <v/>
          </cell>
          <cell r="AF286" t="str">
            <v/>
          </cell>
          <cell r="AG286" t="str">
            <v>PTS</v>
          </cell>
          <cell r="AH286" t="str">
            <v>Shannon Bagent, Eugene Deloatch</v>
          </cell>
        </row>
        <row r="287">
          <cell r="A287" t="str">
            <v>868cktqar</v>
          </cell>
          <cell r="B287" t="str">
            <v>A2R Asset Accounting: Commissioning Assets</v>
          </cell>
          <cell r="C287" t="str">
            <v>COMPLETED</v>
          </cell>
          <cell r="D287" t="str">
            <v>URGENT</v>
          </cell>
          <cell r="E287" t="str">
            <v xml:space="preserve">Final updates made, new final file published to Review 360, and URL in new Teams path for WBT - Final added.  </v>
          </cell>
          <cell r="F287">
            <v>45726</v>
          </cell>
          <cell r="G287">
            <v>45701</v>
          </cell>
          <cell r="H287">
            <v>45701.613888888889</v>
          </cell>
          <cell r="I287">
            <v>45761.539583333331</v>
          </cell>
          <cell r="J287" t="str">
            <v/>
          </cell>
          <cell r="K287">
            <v>45736.664583333331</v>
          </cell>
          <cell r="L287" t="str">
            <v>868a2var3
868a2va26
868a2v7kb
868a2v7xm
868a2v665</v>
          </cell>
          <cell r="M287" t="str">
            <v>a2r, wbt</v>
          </cell>
          <cell r="N287" t="str">
            <v/>
          </cell>
          <cell r="O287">
            <v>45721</v>
          </cell>
          <cell r="P287">
            <v>45733</v>
          </cell>
          <cell r="Q287" t="str">
            <v/>
          </cell>
          <cell r="R287" t="str">
            <v/>
          </cell>
          <cell r="S287" t="str">
            <v/>
          </cell>
          <cell r="T287">
            <v>1</v>
          </cell>
          <cell r="U287" t="str">
            <v>Sign off Received</v>
          </cell>
          <cell r="V287">
            <v>45736</v>
          </cell>
          <cell r="W287" t="str">
            <v/>
          </cell>
          <cell r="X287" t="str">
            <v>ITC2</v>
          </cell>
          <cell r="Y287" t="str">
            <v/>
          </cell>
          <cell r="Z287" t="str">
            <v>Commissioning Assets</v>
          </cell>
          <cell r="AA287" t="b">
            <v>1</v>
          </cell>
          <cell r="AB287" t="str">
            <v>WBT</v>
          </cell>
          <cell r="AC287" t="str">
            <v>Overdue</v>
          </cell>
          <cell r="AD287"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E287">
            <v>45757</v>
          </cell>
          <cell r="AF287">
            <v>45736</v>
          </cell>
          <cell r="AG287" t="str">
            <v>A2R</v>
          </cell>
          <cell r="AH287" t="str">
            <v>Trish Cortez, Steve Hile</v>
          </cell>
        </row>
        <row r="288">
          <cell r="A288" t="str">
            <v>868ckw8e1</v>
          </cell>
          <cell r="B288" t="str">
            <v>PTS Prod Ops: Managing Exception Messages - OL</v>
          </cell>
          <cell r="C288" t="str">
            <v>DEVELOPMENT</v>
          </cell>
          <cell r="D288" t="str">
            <v>NORMAL</v>
          </cell>
          <cell r="E288" t="str">
            <v xml:space="preserve">EM/Shannon comments incorporated into course wrapper storyline 4/13  </v>
          </cell>
          <cell r="F288">
            <v>45800</v>
          </cell>
          <cell r="G288">
            <v>45733</v>
          </cell>
          <cell r="H288">
            <v>45701.678472222222</v>
          </cell>
          <cell r="I288">
            <v>45801.166666666672</v>
          </cell>
          <cell r="J288" t="str">
            <v/>
          </cell>
          <cell r="K288" t="str">
            <v/>
          </cell>
          <cell r="L288" t="str">
            <v>868c20pm5
868a2uwpb
868c20r8e
868c20rve</v>
          </cell>
          <cell r="M288" t="str">
            <v>p2s, wbt</v>
          </cell>
          <cell r="N288" t="str">
            <v>Sprint 4 (5/5 - 5/30)</v>
          </cell>
          <cell r="O288" t="str">
            <v/>
          </cell>
          <cell r="P288" t="str">
            <v/>
          </cell>
          <cell r="Q288" t="str">
            <v/>
          </cell>
          <cell r="R288" t="str">
            <v/>
          </cell>
          <cell r="S288">
            <v>45797</v>
          </cell>
          <cell r="T288">
            <v>0.16666666666666666</v>
          </cell>
          <cell r="U288" t="str">
            <v>Final Review &amp; Sign off (SME)</v>
          </cell>
          <cell r="V288" t="str">
            <v/>
          </cell>
          <cell r="W288" t="str">
            <v/>
          </cell>
          <cell r="X288" t="str">
            <v>ITC2</v>
          </cell>
          <cell r="Y288" t="str">
            <v>Prod Ops</v>
          </cell>
          <cell r="Z288" t="str">
            <v>Exception Management</v>
          </cell>
          <cell r="AA288" t="str">
            <v/>
          </cell>
          <cell r="AB288" t="str">
            <v>WBT</v>
          </cell>
          <cell r="AC288" t="str">
            <v>Overdue</v>
          </cell>
          <cell r="AD288" t="str">
            <v>Master Data Specialist: https://app.clickup.com/t/868cjdfmx)
Technician (PTS): https://app.clickup.com/t/868cmejxp)
MFG Supervisor: https://app.clickup.com/t/868cjdhu5)
Robotics: https://app.clickup.com/t/868cje3a3)
Assembly Mgr: https://app.clickup.com/t/868cjcgzx)
PP&amp;C (Prod): https://app.clickup.com/t/868cjdr7z)
IE/ME: https://app.clickup.com/t/868cjd51f)
Master Scheduler: https://app.clickup.com/t/868cjdh1j)
Demand Planner (BOM Planners): https://app.clickup.com/t/868cjcw80)
Production Planner: https://app.clickup.com/t/868cjdtde)</v>
          </cell>
          <cell r="AE288" t="str">
            <v/>
          </cell>
          <cell r="AF288" t="str">
            <v/>
          </cell>
          <cell r="AG288" t="str">
            <v>PTS</v>
          </cell>
          <cell r="AH288" t="str">
            <v>Shannon Bagent, Eugene Deloatch</v>
          </cell>
        </row>
        <row r="289">
          <cell r="A289" t="str">
            <v>868cqq9yc</v>
          </cell>
          <cell r="B289" t="str">
            <v>PTS Prod Ops: Fulfillment Management-OL</v>
          </cell>
          <cell r="C289" t="str">
            <v>PREDEVELOPMENT</v>
          </cell>
          <cell r="D289" t="str">
            <v>NORMAL</v>
          </cell>
          <cell r="E289" t="str">
            <v/>
          </cell>
          <cell r="F289" t="str">
            <v/>
          </cell>
          <cell r="G289" t="str">
            <v/>
          </cell>
          <cell r="H289">
            <v>45709.572916666672</v>
          </cell>
          <cell r="I289">
            <v>45790.483333333337</v>
          </cell>
          <cell r="J289" t="str">
            <v/>
          </cell>
          <cell r="K289" t="str">
            <v/>
          </cell>
          <cell r="L289" t="str">
            <v>868b41cnc
868b41dau
868b41dmn
868b41dt2
868b41ea0
868b41fkt
868b41fw9</v>
          </cell>
          <cell r="M289" t="str">
            <v>p2s, wbt</v>
          </cell>
          <cell r="N289" t="str">
            <v>Sprint 16 (7/28 - 8/22)</v>
          </cell>
          <cell r="O289" t="str">
            <v/>
          </cell>
          <cell r="P289" t="str">
            <v/>
          </cell>
          <cell r="Q289" t="str">
            <v/>
          </cell>
          <cell r="R289" t="str">
            <v/>
          </cell>
          <cell r="S289" t="str">
            <v/>
          </cell>
          <cell r="T289">
            <v>0</v>
          </cell>
          <cell r="U289" t="str">
            <v/>
          </cell>
          <cell r="V289" t="str">
            <v/>
          </cell>
          <cell r="W289" t="str">
            <v/>
          </cell>
          <cell r="X289" t="str">
            <v>ITC4</v>
          </cell>
          <cell r="Y289" t="str">
            <v>Prod Ops</v>
          </cell>
          <cell r="Z289" t="str">
            <v>Fulfillment Management</v>
          </cell>
          <cell r="AA289" t="str">
            <v/>
          </cell>
          <cell r="AB289" t="str">
            <v>WBT</v>
          </cell>
          <cell r="AC289" t="str">
            <v/>
          </cell>
          <cell r="AD289"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E289" t="str">
            <v/>
          </cell>
          <cell r="AF289" t="str">
            <v/>
          </cell>
          <cell r="AG289" t="str">
            <v>PTS</v>
          </cell>
          <cell r="AH289" t="str">
            <v>Shannon Bagent, Eugene Deloatch</v>
          </cell>
        </row>
        <row r="290">
          <cell r="A290" t="str">
            <v>868d4cvm3</v>
          </cell>
          <cell r="B290" t="str">
            <v>R2R Tax Accounting: Vertex-RoW: Indirect Tax Determination Engine</v>
          </cell>
          <cell r="C290" t="str">
            <v>PREDEVELOPMENT</v>
          </cell>
          <cell r="D290" t="str">
            <v>NORMAL</v>
          </cell>
          <cell r="E290" t="str">
            <v/>
          </cell>
          <cell r="F290" t="str">
            <v/>
          </cell>
          <cell r="G290" t="str">
            <v/>
          </cell>
          <cell r="H290">
            <v>45734.764583333337</v>
          </cell>
          <cell r="I290">
            <v>45749.498611111107</v>
          </cell>
          <cell r="J290" t="str">
            <v/>
          </cell>
          <cell r="K290" t="str">
            <v/>
          </cell>
          <cell r="L290" t="str">
            <v>868d4cx1w
868d4czqp
868d4czun
868d4czxf
868d4d05d
868d4d0em
868d4d0pz
868d4d0tt
868d4d12c
868d4d167
868d4d1bt
868d4d1gt
868d4d1mq
868d4d1tg
868d4d1xf</v>
          </cell>
          <cell r="M290" t="str">
            <v>r2r, ilt, row, vertex</v>
          </cell>
          <cell r="N290" t="str">
            <v>Sprint 16 (7/28 - 8/22)</v>
          </cell>
          <cell r="O290" t="str">
            <v/>
          </cell>
          <cell r="P290" t="str">
            <v/>
          </cell>
          <cell r="Q290" t="str">
            <v/>
          </cell>
          <cell r="R290" t="str">
            <v/>
          </cell>
          <cell r="S290" t="str">
            <v/>
          </cell>
          <cell r="T290">
            <v>0</v>
          </cell>
          <cell r="U290" t="str">
            <v>Course Package Not Started</v>
          </cell>
          <cell r="V290" t="str">
            <v/>
          </cell>
          <cell r="W290" t="str">
            <v/>
          </cell>
          <cell r="X290" t="str">
            <v>ITC4</v>
          </cell>
          <cell r="Y290" t="str">
            <v>Tax Accounting</v>
          </cell>
          <cell r="Z290" t="str">
            <v>Consolidations &amp; Tax (Non-US VAT/GST/Other Indirect Tax Return Compliance and Reporting L4)</v>
          </cell>
          <cell r="AA290" t="str">
            <v/>
          </cell>
          <cell r="AB290" t="str">
            <v>ILT</v>
          </cell>
          <cell r="AC290" t="str">
            <v>On-time</v>
          </cell>
          <cell r="AD290" t="str">
            <v>Tax Approver: https://app.clickup.com/t/868cqary8)
Tax Application Administrator: https://app.clickup.com/t/868cqarx2)
Tax Analyst: https://app.clickup.com/t/868cje8w4)</v>
          </cell>
          <cell r="AE290" t="str">
            <v/>
          </cell>
          <cell r="AF290" t="str">
            <v/>
          </cell>
          <cell r="AG290" t="str">
            <v>R2R</v>
          </cell>
          <cell r="AH290" t="str">
            <v>Trish Cortez, Sarah Griffis</v>
          </cell>
        </row>
        <row r="291">
          <cell r="A291" t="str">
            <v>868ddgthj</v>
          </cell>
          <cell r="B291" t="str">
            <v>A2R CLRP Capital: Set Targets</v>
          </cell>
          <cell r="C291" t="str">
            <v>PREDEVELOPMENT</v>
          </cell>
          <cell r="D291" t="str">
            <v>HIGH</v>
          </cell>
          <cell r="E291" t="str">
            <v xml:space="preserve">Descoped two lessons that will become brief statement in the training as they are actually Oracle steps (ISG not training Oracle).     Before our the sim, include a statement in the outline/notes:     "Prior to distributing preliminary targets to levels below LOB/Functional Areas, users first must set targets at BA and set/adjust targets at LOB/FA in Oracle. This training does not cover the steps in Oracle. The simulation covers only the steps taken in SAP S/4HANA."  </v>
          </cell>
          <cell r="F291">
            <v>45863</v>
          </cell>
          <cell r="G291" t="str">
            <v/>
          </cell>
          <cell r="H291">
            <v>45754.494444444441</v>
          </cell>
          <cell r="I291">
            <v>45776.473611111112</v>
          </cell>
          <cell r="J291" t="str">
            <v/>
          </cell>
          <cell r="K291" t="str">
            <v/>
          </cell>
          <cell r="L291" t="str">
            <v>868dguu2g</v>
          </cell>
          <cell r="M291" t="str">
            <v>a2r, wbt</v>
          </cell>
          <cell r="N291" t="str">
            <v>Sprint 5 (5/12 - 6/6)</v>
          </cell>
          <cell r="O291" t="str">
            <v/>
          </cell>
          <cell r="P291" t="str">
            <v/>
          </cell>
          <cell r="Q291" t="str">
            <v/>
          </cell>
          <cell r="R291" t="str">
            <v/>
          </cell>
          <cell r="S291" t="str">
            <v/>
          </cell>
          <cell r="T291">
            <v>0</v>
          </cell>
          <cell r="U291" t="str">
            <v>Course Package Not Started</v>
          </cell>
          <cell r="V291" t="str">
            <v/>
          </cell>
          <cell r="W291" t="str">
            <v/>
          </cell>
          <cell r="X291" t="str">
            <v>ITC3B</v>
          </cell>
          <cell r="Y291" t="str">
            <v>CLRP</v>
          </cell>
          <cell r="Z291" t="str">
            <v>Develop CLRP</v>
          </cell>
          <cell r="AA291" t="str">
            <v/>
          </cell>
          <cell r="AB291" t="str">
            <v>WBT</v>
          </cell>
          <cell r="AC291" t="str">
            <v>On-time</v>
          </cell>
          <cell r="AD291" t="str">
            <v/>
          </cell>
          <cell r="AE291">
            <v>45776</v>
          </cell>
          <cell r="AF291" t="str">
            <v/>
          </cell>
          <cell r="AG291" t="str">
            <v>A2R</v>
          </cell>
          <cell r="AH291" t="str">
            <v>Trish Cortez, Steve Hile</v>
          </cell>
        </row>
        <row r="292">
          <cell r="A292" t="str">
            <v>868ddh3a9</v>
          </cell>
          <cell r="B292" t="str">
            <v>A2R CLRP Overhead: Prioritize Plan Items Inputs</v>
          </cell>
          <cell r="C292" t="str">
            <v>PREDEVELOPMENT</v>
          </cell>
          <cell r="D292" t="str">
            <v>URGENT</v>
          </cell>
          <cell r="E292" t="str">
            <v/>
          </cell>
          <cell r="F292">
            <v>45863</v>
          </cell>
          <cell r="G292" t="str">
            <v/>
          </cell>
          <cell r="H292">
            <v>45754.500694444447</v>
          </cell>
          <cell r="I292">
            <v>45768.688888888893</v>
          </cell>
          <cell r="J292" t="str">
            <v/>
          </cell>
          <cell r="K292" t="str">
            <v/>
          </cell>
          <cell r="L292" t="str">
            <v>868ddupk1
868dduppp
868ddupvn
868dduq0t
868dduq4n
868dduq9k</v>
          </cell>
          <cell r="M292" t="str">
            <v>wbt, a2r</v>
          </cell>
          <cell r="N292" t="str">
            <v>Sprint 5 (5/12 - 6/6)</v>
          </cell>
          <cell r="O292" t="str">
            <v/>
          </cell>
          <cell r="P292" t="str">
            <v/>
          </cell>
          <cell r="Q292" t="str">
            <v/>
          </cell>
          <cell r="R292" t="str">
            <v/>
          </cell>
          <cell r="S292" t="str">
            <v/>
          </cell>
          <cell r="T292">
            <v>0</v>
          </cell>
          <cell r="U292" t="str">
            <v>Course Package Not Started</v>
          </cell>
          <cell r="V292" t="str">
            <v/>
          </cell>
          <cell r="W292" t="str">
            <v/>
          </cell>
          <cell r="X292" t="str">
            <v>ITC3B</v>
          </cell>
          <cell r="Y292" t="str">
            <v>CLRP</v>
          </cell>
          <cell r="Z292" t="str">
            <v>Develop CLRP (Prioritize Plan Item Inputs L4)</v>
          </cell>
          <cell r="AA292" t="str">
            <v/>
          </cell>
          <cell r="AB292" t="str">
            <v>WBT</v>
          </cell>
          <cell r="AC292" t="str">
            <v/>
          </cell>
          <cell r="AD292" t="str">
            <v/>
          </cell>
          <cell r="AE292">
            <v>45765</v>
          </cell>
          <cell r="AF292" t="str">
            <v/>
          </cell>
          <cell r="AG292" t="str">
            <v>A2R</v>
          </cell>
          <cell r="AH292" t="str">
            <v>Trish Cortez, Steve Hile</v>
          </cell>
        </row>
        <row r="293">
          <cell r="A293" t="str">
            <v>868ddhb41</v>
          </cell>
          <cell r="B293" t="str">
            <v>A2R CLRP Capital: Manage Plan Financials</v>
          </cell>
          <cell r="C293" t="str">
            <v>PREDEVELOPMENT</v>
          </cell>
          <cell r="D293" t="str">
            <v>URGENT</v>
          </cell>
          <cell r="E293" t="str">
            <v/>
          </cell>
          <cell r="F293">
            <v>45863</v>
          </cell>
          <cell r="G293" t="str">
            <v/>
          </cell>
          <cell r="H293">
            <v>45754.506249999999</v>
          </cell>
          <cell r="I293">
            <v>45776.473611111112</v>
          </cell>
          <cell r="J293" t="str">
            <v/>
          </cell>
          <cell r="K293" t="str">
            <v/>
          </cell>
          <cell r="L293" t="str">
            <v>868ddu9a8
868ddu9eb
868ddu9gr
868ddu9pp</v>
          </cell>
          <cell r="M293" t="str">
            <v>a2r, wbt</v>
          </cell>
          <cell r="N293" t="str">
            <v>Sprint 5 (5/12 - 6/6)</v>
          </cell>
          <cell r="O293" t="str">
            <v/>
          </cell>
          <cell r="P293" t="str">
            <v/>
          </cell>
          <cell r="Q293" t="str">
            <v/>
          </cell>
          <cell r="R293" t="str">
            <v/>
          </cell>
          <cell r="S293" t="str">
            <v/>
          </cell>
          <cell r="T293">
            <v>0</v>
          </cell>
          <cell r="U293" t="str">
            <v>Course Package Not Started</v>
          </cell>
          <cell r="V293" t="str">
            <v/>
          </cell>
          <cell r="W293" t="str">
            <v/>
          </cell>
          <cell r="X293" t="str">
            <v>ITC3B</v>
          </cell>
          <cell r="Y293" t="str">
            <v>CLRP</v>
          </cell>
          <cell r="Z293" t="str">
            <v>Execute CLRP (Manage Project Performance L4)</v>
          </cell>
          <cell r="AA293" t="str">
            <v/>
          </cell>
          <cell r="AB293" t="str">
            <v>WBT</v>
          </cell>
          <cell r="AC293" t="str">
            <v>On-time</v>
          </cell>
          <cell r="AD293" t="str">
            <v/>
          </cell>
          <cell r="AE293">
            <v>45776</v>
          </cell>
          <cell r="AF293" t="str">
            <v/>
          </cell>
          <cell r="AG293" t="str">
            <v>A2R</v>
          </cell>
          <cell r="AH293" t="str">
            <v>Trish Cortez, Steve Hile</v>
          </cell>
        </row>
        <row r="294">
          <cell r="A294" t="str">
            <v>868ddhk2p</v>
          </cell>
          <cell r="B294" t="str">
            <v>A2R CLRP Capital: Project Approval Request Submission</v>
          </cell>
          <cell r="C294" t="str">
            <v>PREDEVELOPMENT</v>
          </cell>
          <cell r="D294" t="str">
            <v>URGENT</v>
          </cell>
          <cell r="E294" t="str">
            <v/>
          </cell>
          <cell r="F294">
            <v>45863</v>
          </cell>
          <cell r="G294" t="str">
            <v/>
          </cell>
          <cell r="H294">
            <v>45754.512499999997</v>
          </cell>
          <cell r="I294">
            <v>45783.58194444445</v>
          </cell>
          <cell r="J294" t="str">
            <v/>
          </cell>
          <cell r="K294" t="str">
            <v/>
          </cell>
          <cell r="L294" t="str">
            <v>868dduu1a
868dduu32
868dduu45
868dduu66
868dduu6g
868dduu72
868dduu80</v>
          </cell>
          <cell r="M294" t="str">
            <v>a2r, wbt</v>
          </cell>
          <cell r="N294" t="str">
            <v>Sprint 5 (5/12 - 6/6)</v>
          </cell>
          <cell r="O294" t="str">
            <v/>
          </cell>
          <cell r="P294" t="str">
            <v/>
          </cell>
          <cell r="Q294" t="str">
            <v/>
          </cell>
          <cell r="R294" t="str">
            <v/>
          </cell>
          <cell r="S294" t="str">
            <v/>
          </cell>
          <cell r="T294">
            <v>0</v>
          </cell>
          <cell r="U294" t="str">
            <v>Course Package Not Started</v>
          </cell>
          <cell r="V294" t="str">
            <v/>
          </cell>
          <cell r="W294" t="str">
            <v/>
          </cell>
          <cell r="X294" t="str">
            <v>ITC3B</v>
          </cell>
          <cell r="Y294" t="str">
            <v>CLRP</v>
          </cell>
          <cell r="Z294" t="str">
            <v>Execute CLRP (Project Approval L4)</v>
          </cell>
          <cell r="AA294" t="str">
            <v/>
          </cell>
          <cell r="AB294" t="str">
            <v>WBT</v>
          </cell>
          <cell r="AC294" t="str">
            <v>On-time</v>
          </cell>
          <cell r="AD294" t="str">
            <v/>
          </cell>
          <cell r="AE294">
            <v>45776</v>
          </cell>
          <cell r="AF294" t="str">
            <v/>
          </cell>
          <cell r="AG294" t="str">
            <v>A2R</v>
          </cell>
          <cell r="AH294" t="str">
            <v>Trish Cortez, Steve Hile</v>
          </cell>
        </row>
        <row r="295">
          <cell r="A295" t="str">
            <v>868ddhpmb</v>
          </cell>
          <cell r="B295" t="str">
            <v>A2R CLRP Overhead: Manage Plan Financials</v>
          </cell>
          <cell r="C295" t="str">
            <v>PREDEVELOPMENT</v>
          </cell>
          <cell r="D295" t="str">
            <v>URGENT</v>
          </cell>
          <cell r="E295" t="str">
            <v/>
          </cell>
          <cell r="F295">
            <v>45863</v>
          </cell>
          <cell r="G295" t="str">
            <v/>
          </cell>
          <cell r="H295">
            <v>45754.515277777777</v>
          </cell>
          <cell r="I295">
            <v>45776.473611111112</v>
          </cell>
          <cell r="J295" t="str">
            <v/>
          </cell>
          <cell r="K295" t="str">
            <v/>
          </cell>
          <cell r="L295" t="str">
            <v>868dduaq5
868dduaqy
868dduary
868dduatw</v>
          </cell>
          <cell r="M295" t="str">
            <v>a2r, wbt</v>
          </cell>
          <cell r="N295" t="str">
            <v>Sprint 5 (5/12 - 6/6)</v>
          </cell>
          <cell r="O295" t="str">
            <v/>
          </cell>
          <cell r="P295" t="str">
            <v/>
          </cell>
          <cell r="Q295" t="str">
            <v/>
          </cell>
          <cell r="R295" t="str">
            <v/>
          </cell>
          <cell r="S295" t="str">
            <v/>
          </cell>
          <cell r="T295">
            <v>0</v>
          </cell>
          <cell r="U295" t="str">
            <v>Course Package Not Started</v>
          </cell>
          <cell r="V295" t="str">
            <v/>
          </cell>
          <cell r="W295" t="str">
            <v/>
          </cell>
          <cell r="X295" t="str">
            <v>ITC3B</v>
          </cell>
          <cell r="Y295" t="str">
            <v>CLRP</v>
          </cell>
          <cell r="Z295" t="str">
            <v>Execute CLRP (Manage Project Performance L4)</v>
          </cell>
          <cell r="AA295" t="str">
            <v/>
          </cell>
          <cell r="AB295" t="str">
            <v>WBT</v>
          </cell>
          <cell r="AC295" t="str">
            <v>On-time</v>
          </cell>
          <cell r="AD295" t="str">
            <v/>
          </cell>
          <cell r="AE295">
            <v>45776</v>
          </cell>
          <cell r="AF295" t="str">
            <v/>
          </cell>
          <cell r="AG295" t="str">
            <v>A2R</v>
          </cell>
          <cell r="AH295" t="str">
            <v>Trish Cortez, Steve Hile</v>
          </cell>
        </row>
        <row r="296">
          <cell r="A296" t="str">
            <v>868ddhuc3</v>
          </cell>
          <cell r="B296" t="str">
            <v>A2R CLRP Overhead: Project Approval Request Submission Non-Stat Emergent</v>
          </cell>
          <cell r="C296" t="str">
            <v>PREDEVELOPMENT</v>
          </cell>
          <cell r="D296" t="str">
            <v>URGENT</v>
          </cell>
          <cell r="E296" t="str">
            <v/>
          </cell>
          <cell r="F296">
            <v>45863</v>
          </cell>
          <cell r="G296" t="str">
            <v/>
          </cell>
          <cell r="H296">
            <v>45754.517361111109</v>
          </cell>
          <cell r="I296">
            <v>45783.582638888889</v>
          </cell>
          <cell r="J296" t="str">
            <v/>
          </cell>
          <cell r="K296" t="str">
            <v/>
          </cell>
          <cell r="L296" t="str">
            <v>868dduvx9
868dduw1a
868dduw39
868dduwa5
868dduwax
868dduwcb
868dduwd2</v>
          </cell>
          <cell r="M296" t="str">
            <v>a2r, wbt</v>
          </cell>
          <cell r="N296" t="str">
            <v>Sprint 5 (5/12 - 6/6)</v>
          </cell>
          <cell r="O296" t="str">
            <v/>
          </cell>
          <cell r="P296" t="str">
            <v/>
          </cell>
          <cell r="Q296" t="str">
            <v/>
          </cell>
          <cell r="R296" t="str">
            <v/>
          </cell>
          <cell r="S296" t="str">
            <v/>
          </cell>
          <cell r="T296">
            <v>0</v>
          </cell>
          <cell r="U296" t="str">
            <v>Course Package Not Started</v>
          </cell>
          <cell r="V296" t="str">
            <v/>
          </cell>
          <cell r="W296" t="str">
            <v/>
          </cell>
          <cell r="X296" t="str">
            <v>ITC3B</v>
          </cell>
          <cell r="Y296" t="str">
            <v>CLRP</v>
          </cell>
          <cell r="Z296" t="str">
            <v>Execute CLRP (Project Approval L4)</v>
          </cell>
          <cell r="AA296" t="str">
            <v/>
          </cell>
          <cell r="AB296" t="str">
            <v>WBT</v>
          </cell>
          <cell r="AC296" t="str">
            <v>On-time</v>
          </cell>
          <cell r="AD296" t="str">
            <v/>
          </cell>
          <cell r="AE296">
            <v>45776</v>
          </cell>
          <cell r="AF296" t="str">
            <v/>
          </cell>
          <cell r="AG296" t="str">
            <v>A2R</v>
          </cell>
          <cell r="AH296" t="str">
            <v>Trish Cortez, Steve Hile</v>
          </cell>
        </row>
        <row r="297">
          <cell r="A297" t="str">
            <v>868ddhurb</v>
          </cell>
          <cell r="B297" t="str">
            <v>A2R CLRP Overhead: Project Approval Request Submission Stat Emergent</v>
          </cell>
          <cell r="C297" t="str">
            <v>PREDEVELOPMENT</v>
          </cell>
          <cell r="D297" t="str">
            <v>URGENT</v>
          </cell>
          <cell r="E297" t="str">
            <v/>
          </cell>
          <cell r="F297">
            <v>45863</v>
          </cell>
          <cell r="G297" t="str">
            <v/>
          </cell>
          <cell r="H297">
            <v>45754.517361111109</v>
          </cell>
          <cell r="I297">
            <v>45783.585416666669</v>
          </cell>
          <cell r="J297" t="str">
            <v/>
          </cell>
          <cell r="K297" t="str">
            <v/>
          </cell>
          <cell r="L297" t="str">
            <v>868ddux7c
868dduxdm
868dduxqj
868dduxxg
868dduxuz
868dduxkh
868dduxgm</v>
          </cell>
          <cell r="M297" t="str">
            <v>a2r, wbt</v>
          </cell>
          <cell r="N297" t="str">
            <v>Sprint 5 (5/12 - 6/6)</v>
          </cell>
          <cell r="O297" t="str">
            <v/>
          </cell>
          <cell r="P297" t="str">
            <v/>
          </cell>
          <cell r="Q297" t="str">
            <v/>
          </cell>
          <cell r="R297" t="str">
            <v/>
          </cell>
          <cell r="S297" t="str">
            <v/>
          </cell>
          <cell r="T297">
            <v>0</v>
          </cell>
          <cell r="U297" t="str">
            <v>Course Package Not Started</v>
          </cell>
          <cell r="V297" t="str">
            <v/>
          </cell>
          <cell r="W297" t="str">
            <v/>
          </cell>
          <cell r="X297" t="str">
            <v>ITC3B</v>
          </cell>
          <cell r="Y297" t="str">
            <v>CLRP</v>
          </cell>
          <cell r="Z297" t="str">
            <v>Execute CLRP (Project Approval L4)</v>
          </cell>
          <cell r="AA297" t="str">
            <v/>
          </cell>
          <cell r="AB297" t="str">
            <v>WBT</v>
          </cell>
          <cell r="AC297" t="str">
            <v>On-time</v>
          </cell>
          <cell r="AD297" t="str">
            <v/>
          </cell>
          <cell r="AE297">
            <v>45776</v>
          </cell>
          <cell r="AF297" t="str">
            <v/>
          </cell>
          <cell r="AG297" t="str">
            <v>A2R</v>
          </cell>
          <cell r="AH297" t="str">
            <v>Trish Cortez, Steve Hile</v>
          </cell>
        </row>
        <row r="298">
          <cell r="A298" t="str">
            <v>868ddhxa4</v>
          </cell>
          <cell r="B298" t="str">
            <v>A2R CLRP Overhead: Approval Workflow (Possible all content or roll into Cap content?)</v>
          </cell>
          <cell r="C298" t="str">
            <v>PREDEVELOPMENT</v>
          </cell>
          <cell r="D298" t="str">
            <v>URGENT</v>
          </cell>
          <cell r="E298" t="str">
            <v/>
          </cell>
          <cell r="F298">
            <v>45863</v>
          </cell>
          <cell r="G298" t="str">
            <v/>
          </cell>
          <cell r="H298">
            <v>45754.51944444445</v>
          </cell>
          <cell r="I298">
            <v>45776.473611111112</v>
          </cell>
          <cell r="J298" t="str">
            <v/>
          </cell>
          <cell r="K298" t="str">
            <v/>
          </cell>
          <cell r="L298" t="str">
            <v>868dduhyp
868dduj4p
868ddne2q
868ddneu0
868ddnf5c
868ddnfpr
868ddng1r
868ddngem
868ddngmz</v>
          </cell>
          <cell r="M298" t="str">
            <v>a2r, wbt</v>
          </cell>
          <cell r="N298" t="str">
            <v>Sprint 5 (5/12 - 6/6)</v>
          </cell>
          <cell r="O298" t="str">
            <v/>
          </cell>
          <cell r="P298" t="str">
            <v/>
          </cell>
          <cell r="Q298" t="str">
            <v/>
          </cell>
          <cell r="R298" t="str">
            <v/>
          </cell>
          <cell r="S298" t="str">
            <v/>
          </cell>
          <cell r="T298">
            <v>0</v>
          </cell>
          <cell r="U298" t="str">
            <v>Course Package Not Started</v>
          </cell>
          <cell r="V298" t="str">
            <v/>
          </cell>
          <cell r="W298" t="str">
            <v/>
          </cell>
          <cell r="X298" t="str">
            <v>ITC3B</v>
          </cell>
          <cell r="Y298" t="str">
            <v>CLRP</v>
          </cell>
          <cell r="Z298" t="str">
            <v>Execute CLRP (Project Approval L4)</v>
          </cell>
          <cell r="AA298" t="str">
            <v/>
          </cell>
          <cell r="AB298" t="str">
            <v>WBT</v>
          </cell>
          <cell r="AC298" t="str">
            <v>On-time</v>
          </cell>
          <cell r="AD298" t="str">
            <v/>
          </cell>
          <cell r="AE298">
            <v>45776</v>
          </cell>
          <cell r="AF298" t="str">
            <v/>
          </cell>
          <cell r="AG298" t="str">
            <v>A2R</v>
          </cell>
          <cell r="AH298" t="str">
            <v>Trish Cortez, Steve Hile</v>
          </cell>
        </row>
        <row r="299">
          <cell r="A299" t="str">
            <v>868ddj1td</v>
          </cell>
          <cell r="B299" t="str">
            <v>A2R CLRP Capital: Post Approval Request Automations</v>
          </cell>
          <cell r="C299" t="str">
            <v>PREDEVELOPMENT</v>
          </cell>
          <cell r="D299" t="str">
            <v>URGENT</v>
          </cell>
          <cell r="E299" t="str">
            <v/>
          </cell>
          <cell r="F299">
            <v>45863</v>
          </cell>
          <cell r="G299" t="str">
            <v/>
          </cell>
          <cell r="H299">
            <v>45754.522222222222</v>
          </cell>
          <cell r="I299">
            <v>45784.438194444447</v>
          </cell>
          <cell r="J299" t="str">
            <v/>
          </cell>
          <cell r="K299" t="str">
            <v/>
          </cell>
          <cell r="L299" t="str">
            <v>868dduh7h
868dduhb8
868dduhd7</v>
          </cell>
          <cell r="M299" t="str">
            <v>a2r, wbt</v>
          </cell>
          <cell r="N299" t="str">
            <v>Sprint 5 (5/12 - 6/6)</v>
          </cell>
          <cell r="O299" t="str">
            <v/>
          </cell>
          <cell r="P299" t="str">
            <v/>
          </cell>
          <cell r="Q299" t="str">
            <v/>
          </cell>
          <cell r="R299" t="str">
            <v/>
          </cell>
          <cell r="S299" t="str">
            <v/>
          </cell>
          <cell r="T299">
            <v>0</v>
          </cell>
          <cell r="U299" t="str">
            <v>Course Package Not Started</v>
          </cell>
          <cell r="V299" t="str">
            <v/>
          </cell>
          <cell r="W299" t="str">
            <v/>
          </cell>
          <cell r="X299" t="str">
            <v>ITC3B</v>
          </cell>
          <cell r="Y299" t="str">
            <v>CLRP</v>
          </cell>
          <cell r="Z299" t="str">
            <v>Execute CLRP (Project Approval L4)</v>
          </cell>
          <cell r="AA299" t="str">
            <v/>
          </cell>
          <cell r="AB299" t="str">
            <v>WBT</v>
          </cell>
          <cell r="AC299" t="str">
            <v>On-time</v>
          </cell>
          <cell r="AD299" t="str">
            <v/>
          </cell>
          <cell r="AE299">
            <v>45776</v>
          </cell>
          <cell r="AF299" t="str">
            <v/>
          </cell>
          <cell r="AG299" t="str">
            <v>A2R</v>
          </cell>
          <cell r="AH299" t="str">
            <v>Trish Cortez, Steve Hile</v>
          </cell>
        </row>
        <row r="300">
          <cell r="A300" t="str">
            <v>868ddj3nt</v>
          </cell>
          <cell r="B300" t="str">
            <v>A2R CLRP Capital: Managing Project Performance</v>
          </cell>
          <cell r="C300" t="str">
            <v>PREDEVELOPMENT</v>
          </cell>
          <cell r="D300" t="str">
            <v>URGENT</v>
          </cell>
          <cell r="E300" t="str">
            <v/>
          </cell>
          <cell r="F300">
            <v>45863</v>
          </cell>
          <cell r="G300" t="str">
            <v/>
          </cell>
          <cell r="H300">
            <v>45754.524305555555</v>
          </cell>
          <cell r="I300">
            <v>45784.438194444447</v>
          </cell>
          <cell r="J300" t="str">
            <v/>
          </cell>
          <cell r="K300" t="str">
            <v/>
          </cell>
          <cell r="L300" t="str">
            <v>868ddud71
868ddud9x
868ddudfn
868ddudm5
868ddudpe
868ddudra
868ddudtm</v>
          </cell>
          <cell r="M300" t="str">
            <v>a2r, wbt</v>
          </cell>
          <cell r="N300" t="str">
            <v>Sprint 5 (5/12 - 6/6)</v>
          </cell>
          <cell r="O300" t="str">
            <v/>
          </cell>
          <cell r="P300" t="str">
            <v/>
          </cell>
          <cell r="Q300" t="str">
            <v/>
          </cell>
          <cell r="R300" t="str">
            <v/>
          </cell>
          <cell r="S300" t="str">
            <v/>
          </cell>
          <cell r="T300">
            <v>0</v>
          </cell>
          <cell r="U300" t="str">
            <v>Course Package Not Started</v>
          </cell>
          <cell r="V300" t="str">
            <v/>
          </cell>
          <cell r="W300" t="str">
            <v/>
          </cell>
          <cell r="X300" t="str">
            <v>ITC3B</v>
          </cell>
          <cell r="Y300" t="str">
            <v>CLRP</v>
          </cell>
          <cell r="Z300" t="str">
            <v>Execute CLRP (Manage Project Performance L4)</v>
          </cell>
          <cell r="AA300" t="str">
            <v/>
          </cell>
          <cell r="AB300" t="str">
            <v>WBT</v>
          </cell>
          <cell r="AC300" t="str">
            <v>On-time</v>
          </cell>
          <cell r="AD300" t="str">
            <v/>
          </cell>
          <cell r="AE300">
            <v>45776</v>
          </cell>
          <cell r="AF300" t="str">
            <v/>
          </cell>
          <cell r="AG300" t="str">
            <v>A2R</v>
          </cell>
          <cell r="AH300" t="str">
            <v>Trish Cortez, Steve Hile</v>
          </cell>
        </row>
        <row r="301">
          <cell r="A301" t="str">
            <v>868ddj4ay</v>
          </cell>
          <cell r="B301" t="str">
            <v>A2R CLRP Overhead: Managing Project Performance</v>
          </cell>
          <cell r="C301" t="str">
            <v>PREDEVELOPMENT</v>
          </cell>
          <cell r="D301" t="str">
            <v>URGENT</v>
          </cell>
          <cell r="E301" t="str">
            <v/>
          </cell>
          <cell r="F301">
            <v>45863</v>
          </cell>
          <cell r="G301" t="str">
            <v/>
          </cell>
          <cell r="H301">
            <v>45754.525000000001</v>
          </cell>
          <cell r="I301">
            <v>45784.438888888893</v>
          </cell>
          <cell r="J301" t="str">
            <v/>
          </cell>
          <cell r="K301" t="str">
            <v/>
          </cell>
          <cell r="L301" t="str">
            <v>868dduebt
868ddueem
868ddueh9
868dduepf
868ddueuz
868dduezb</v>
          </cell>
          <cell r="M301" t="str">
            <v>a2r, wbt</v>
          </cell>
          <cell r="N301" t="str">
            <v>Sprint 5 (5/12 - 6/6)</v>
          </cell>
          <cell r="O301" t="str">
            <v/>
          </cell>
          <cell r="P301" t="str">
            <v/>
          </cell>
          <cell r="Q301" t="str">
            <v/>
          </cell>
          <cell r="R301" t="str">
            <v/>
          </cell>
          <cell r="S301" t="str">
            <v/>
          </cell>
          <cell r="T301">
            <v>0</v>
          </cell>
          <cell r="U301" t="str">
            <v>Course Package Not Started</v>
          </cell>
          <cell r="V301" t="str">
            <v/>
          </cell>
          <cell r="W301" t="str">
            <v/>
          </cell>
          <cell r="X301" t="str">
            <v>ITC3B</v>
          </cell>
          <cell r="Y301" t="str">
            <v>CLRP</v>
          </cell>
          <cell r="Z301" t="str">
            <v>Execute CLRP (Manage Project Performance L4)</v>
          </cell>
          <cell r="AA301" t="str">
            <v/>
          </cell>
          <cell r="AB301" t="str">
            <v>WBT</v>
          </cell>
          <cell r="AC301" t="str">
            <v>On-time</v>
          </cell>
          <cell r="AD301" t="str">
            <v/>
          </cell>
          <cell r="AE301">
            <v>45776</v>
          </cell>
          <cell r="AF301" t="str">
            <v/>
          </cell>
          <cell r="AG301" t="str">
            <v>A2R</v>
          </cell>
          <cell r="AH301" t="str">
            <v>Trish Cortez, Steve Hile</v>
          </cell>
        </row>
        <row r="302">
          <cell r="A302" t="str">
            <v>868ddjhtw</v>
          </cell>
          <cell r="B302" t="str">
            <v>A2R CLRP Capital: Reset Decision Points</v>
          </cell>
          <cell r="C302" t="str">
            <v>PREDEVELOPMENT</v>
          </cell>
          <cell r="D302" t="str">
            <v>URGENT</v>
          </cell>
          <cell r="E302" t="str">
            <v/>
          </cell>
          <cell r="F302">
            <v>45863</v>
          </cell>
          <cell r="G302" t="str">
            <v/>
          </cell>
          <cell r="H302">
            <v>45754.53402777778</v>
          </cell>
          <cell r="I302">
            <v>45776.473611111112</v>
          </cell>
          <cell r="J302" t="str">
            <v/>
          </cell>
          <cell r="K302" t="str">
            <v/>
          </cell>
          <cell r="L302" t="str">
            <v>868ddv1ma</v>
          </cell>
          <cell r="M302" t="str">
            <v>a2r, wbt</v>
          </cell>
          <cell r="N302" t="str">
            <v>Sprint 5 (5/12 - 6/6)</v>
          </cell>
          <cell r="O302" t="str">
            <v/>
          </cell>
          <cell r="P302" t="str">
            <v/>
          </cell>
          <cell r="Q302" t="str">
            <v/>
          </cell>
          <cell r="R302" t="str">
            <v/>
          </cell>
          <cell r="S302" t="str">
            <v/>
          </cell>
          <cell r="T302">
            <v>0</v>
          </cell>
          <cell r="U302" t="str">
            <v>Course Package Not Started</v>
          </cell>
          <cell r="V302" t="str">
            <v/>
          </cell>
          <cell r="W302" t="str">
            <v/>
          </cell>
          <cell r="X302" t="str">
            <v>ITC3B</v>
          </cell>
          <cell r="Y302" t="str">
            <v>CLRP</v>
          </cell>
          <cell r="Z302" t="str">
            <v>Develop CLRP</v>
          </cell>
          <cell r="AA302" t="str">
            <v/>
          </cell>
          <cell r="AB302" t="str">
            <v>WBT</v>
          </cell>
          <cell r="AC302" t="str">
            <v>On-time</v>
          </cell>
          <cell r="AD302" t="str">
            <v/>
          </cell>
          <cell r="AE302">
            <v>45776</v>
          </cell>
          <cell r="AF302" t="str">
            <v/>
          </cell>
          <cell r="AG302" t="str">
            <v>A2R</v>
          </cell>
          <cell r="AH302" t="str">
            <v>Trish Cortez, Steve Hile</v>
          </cell>
        </row>
        <row r="303">
          <cell r="A303" t="str">
            <v>868ddm192</v>
          </cell>
          <cell r="B303" t="str">
            <v>A2R CLRP Overhead: Create Plan Item and Enter Financial and Labor Plan</v>
          </cell>
          <cell r="C303" t="str">
            <v>PREDEVELOPMENT</v>
          </cell>
          <cell r="D303" t="str">
            <v>URGENT</v>
          </cell>
          <cell r="E303" t="str">
            <v/>
          </cell>
          <cell r="F303">
            <v>45863</v>
          </cell>
          <cell r="G303" t="str">
            <v/>
          </cell>
          <cell r="H303">
            <v>45754.572222222225</v>
          </cell>
          <cell r="I303">
            <v>45776.474305555559</v>
          </cell>
          <cell r="J303" t="str">
            <v/>
          </cell>
          <cell r="K303" t="str">
            <v/>
          </cell>
          <cell r="L303" t="str">
            <v>868ddpkh0
868ddpk9r
868ddpjw4</v>
          </cell>
          <cell r="M303" t="str">
            <v>a2r, wbt</v>
          </cell>
          <cell r="N303" t="str">
            <v>Sprint 5 (5/12 - 6/6)</v>
          </cell>
          <cell r="O303" t="str">
            <v/>
          </cell>
          <cell r="P303" t="str">
            <v/>
          </cell>
          <cell r="Q303" t="str">
            <v/>
          </cell>
          <cell r="R303" t="str">
            <v/>
          </cell>
          <cell r="S303" t="str">
            <v/>
          </cell>
          <cell r="T303">
            <v>0</v>
          </cell>
          <cell r="U303" t="str">
            <v>Course Package Not Started</v>
          </cell>
          <cell r="V303" t="str">
            <v/>
          </cell>
          <cell r="W303" t="str">
            <v/>
          </cell>
          <cell r="X303" t="str">
            <v>ITC3B</v>
          </cell>
          <cell r="Y303" t="str">
            <v>CLRP</v>
          </cell>
          <cell r="Z303" t="str">
            <v>Develop CLRP</v>
          </cell>
          <cell r="AA303" t="str">
            <v/>
          </cell>
          <cell r="AB303" t="str">
            <v>WBT</v>
          </cell>
          <cell r="AC303" t="str">
            <v>On-time</v>
          </cell>
          <cell r="AD303" t="str">
            <v/>
          </cell>
          <cell r="AE303">
            <v>45776</v>
          </cell>
          <cell r="AF303" t="str">
            <v/>
          </cell>
          <cell r="AG303" t="str">
            <v/>
          </cell>
          <cell r="AH303" t="str">
            <v>Trish Cortez, Steve Hile</v>
          </cell>
        </row>
        <row r="304">
          <cell r="A304" t="str">
            <v>868ddm5wf</v>
          </cell>
          <cell r="B304" t="str">
            <v>A2R CLRP Capital: Upload Plan Items in Bulk (Possibly Descope?)</v>
          </cell>
          <cell r="C304" t="str">
            <v>PREDEVELOPMENT</v>
          </cell>
          <cell r="D304" t="str">
            <v>NORMAL</v>
          </cell>
          <cell r="E304" t="str">
            <v xml:space="preserve">Possibly Descope? SMEs performing this task have already been in the system during testing.  </v>
          </cell>
          <cell r="F304">
            <v>45863</v>
          </cell>
          <cell r="G304" t="str">
            <v/>
          </cell>
          <cell r="H304">
            <v>45754.574999999997</v>
          </cell>
          <cell r="I304">
            <v>45784.451388888891</v>
          </cell>
          <cell r="J304" t="str">
            <v/>
          </cell>
          <cell r="K304" t="str">
            <v/>
          </cell>
          <cell r="L304" t="str">
            <v>868ddv64p
868ddv663</v>
          </cell>
          <cell r="M304" t="str">
            <v>a2r, wbt</v>
          </cell>
          <cell r="N304" t="str">
            <v>Sprint 5 (5/12 - 6/6)</v>
          </cell>
          <cell r="O304" t="str">
            <v/>
          </cell>
          <cell r="P304" t="str">
            <v/>
          </cell>
          <cell r="Q304" t="str">
            <v/>
          </cell>
          <cell r="R304" t="str">
            <v/>
          </cell>
          <cell r="S304" t="str">
            <v/>
          </cell>
          <cell r="T304">
            <v>0</v>
          </cell>
          <cell r="U304" t="str">
            <v>Course Package Not Started</v>
          </cell>
          <cell r="V304" t="str">
            <v/>
          </cell>
          <cell r="W304" t="str">
            <v/>
          </cell>
          <cell r="X304" t="str">
            <v>ITC3B</v>
          </cell>
          <cell r="Y304" t="str">
            <v>CLRP</v>
          </cell>
          <cell r="Z304" t="str">
            <v>Develop CLRP</v>
          </cell>
          <cell r="AA304" t="str">
            <v/>
          </cell>
          <cell r="AB304" t="str">
            <v>WBT</v>
          </cell>
          <cell r="AC304" t="str">
            <v>On-time</v>
          </cell>
          <cell r="AD304" t="str">
            <v/>
          </cell>
          <cell r="AE304">
            <v>45776</v>
          </cell>
          <cell r="AF304" t="str">
            <v/>
          </cell>
          <cell r="AG304" t="str">
            <v>A2R</v>
          </cell>
          <cell r="AH304" t="str">
            <v>Trish Cortez, Steve Hile</v>
          </cell>
        </row>
        <row r="305">
          <cell r="A305" t="str">
            <v>868ddm6f3</v>
          </cell>
          <cell r="B305" t="str">
            <v>A2R CLRP Overhead: Upload Plan Items in Bulk (Possibly Descope?)</v>
          </cell>
          <cell r="C305" t="str">
            <v>PREDEVELOPMENT</v>
          </cell>
          <cell r="D305" t="str">
            <v>URGENT</v>
          </cell>
          <cell r="E305" t="str">
            <v/>
          </cell>
          <cell r="F305">
            <v>45863</v>
          </cell>
          <cell r="G305" t="str">
            <v/>
          </cell>
          <cell r="H305">
            <v>45754.575694444444</v>
          </cell>
          <cell r="I305">
            <v>45796.790277777778</v>
          </cell>
          <cell r="J305" t="str">
            <v/>
          </cell>
          <cell r="K305" t="str">
            <v/>
          </cell>
          <cell r="L305" t="str">
            <v>868ddv6hq
868ddv6kb</v>
          </cell>
          <cell r="M305" t="str">
            <v>a2r, wbt</v>
          </cell>
          <cell r="N305" t="str">
            <v>Sprint 5 (5/12 - 6/6)</v>
          </cell>
          <cell r="O305" t="str">
            <v/>
          </cell>
          <cell r="P305" t="str">
            <v/>
          </cell>
          <cell r="Q305" t="str">
            <v/>
          </cell>
          <cell r="R305" t="str">
            <v/>
          </cell>
          <cell r="S305" t="str">
            <v/>
          </cell>
          <cell r="T305">
            <v>0</v>
          </cell>
          <cell r="U305" t="str">
            <v>Course Package Not Started</v>
          </cell>
          <cell r="V305" t="str">
            <v/>
          </cell>
          <cell r="W305" t="str">
            <v/>
          </cell>
          <cell r="X305" t="str">
            <v>ITC3B</v>
          </cell>
          <cell r="Y305" t="str">
            <v>CLRP</v>
          </cell>
          <cell r="Z305" t="str">
            <v>Develop CLRP</v>
          </cell>
          <cell r="AA305" t="str">
            <v/>
          </cell>
          <cell r="AB305" t="str">
            <v>WBT</v>
          </cell>
          <cell r="AC305" t="str">
            <v>On-time</v>
          </cell>
          <cell r="AD305" t="str">
            <v/>
          </cell>
          <cell r="AE305">
            <v>45776</v>
          </cell>
          <cell r="AF305" t="str">
            <v/>
          </cell>
          <cell r="AG305" t="str">
            <v>A2R</v>
          </cell>
          <cell r="AH305" t="str">
            <v>Trish Cortez, Steve Hile</v>
          </cell>
        </row>
        <row r="306">
          <cell r="A306" t="str">
            <v>868ddmdu4</v>
          </cell>
          <cell r="B306" t="str">
            <v>A2R CLRP Overhead: Project Approval Request Submission Stat Project</v>
          </cell>
          <cell r="C306" t="str">
            <v>PREDEVELOPMENT</v>
          </cell>
          <cell r="D306" t="str">
            <v>URGENT</v>
          </cell>
          <cell r="E306" t="str">
            <v/>
          </cell>
          <cell r="F306">
            <v>45863</v>
          </cell>
          <cell r="G306" t="str">
            <v/>
          </cell>
          <cell r="H306">
            <v>45754.580555555556</v>
          </cell>
          <cell r="I306">
            <v>45783.586805555555</v>
          </cell>
          <cell r="J306" t="str">
            <v/>
          </cell>
          <cell r="K306" t="str">
            <v/>
          </cell>
          <cell r="L306" t="str">
            <v>868dduyn9
868dduzm5
868dduzq8
868dduzt3
868ddv009
868ddv03x
868ddv084</v>
          </cell>
          <cell r="M306" t="str">
            <v>a2r, wbt</v>
          </cell>
          <cell r="N306" t="str">
            <v>Sprint 5 (5/12 - 6/6)</v>
          </cell>
          <cell r="O306" t="str">
            <v/>
          </cell>
          <cell r="P306" t="str">
            <v/>
          </cell>
          <cell r="Q306" t="str">
            <v/>
          </cell>
          <cell r="R306" t="str">
            <v/>
          </cell>
          <cell r="S306" t="str">
            <v/>
          </cell>
          <cell r="T306">
            <v>0</v>
          </cell>
          <cell r="U306" t="str">
            <v>Course Package Not Started</v>
          </cell>
          <cell r="V306" t="str">
            <v/>
          </cell>
          <cell r="W306" t="str">
            <v/>
          </cell>
          <cell r="X306" t="str">
            <v>ITC3B</v>
          </cell>
          <cell r="Y306" t="str">
            <v>CLRP</v>
          </cell>
          <cell r="Z306" t="str">
            <v>Execute CLRP (Project Approval L4)</v>
          </cell>
          <cell r="AA306" t="str">
            <v/>
          </cell>
          <cell r="AB306" t="str">
            <v>WBT</v>
          </cell>
          <cell r="AC306" t="str">
            <v>On-time</v>
          </cell>
          <cell r="AD306" t="str">
            <v/>
          </cell>
          <cell r="AE306">
            <v>45776</v>
          </cell>
          <cell r="AF306" t="str">
            <v/>
          </cell>
          <cell r="AG306" t="str">
            <v/>
          </cell>
          <cell r="AH306" t="str">
            <v>Trish Cortez, Steve Hile</v>
          </cell>
        </row>
        <row r="307">
          <cell r="A307" t="str">
            <v>868de38ea</v>
          </cell>
          <cell r="B307" t="str">
            <v>SUS Perform Maintenance: Service Orders - OL</v>
          </cell>
          <cell r="C307" t="str">
            <v>PREDEVELOPMENT</v>
          </cell>
          <cell r="D307" t="str">
            <v>HIGH</v>
          </cell>
          <cell r="E307" t="str">
            <v/>
          </cell>
          <cell r="F307" t="str">
            <v/>
          </cell>
          <cell r="G307" t="str">
            <v/>
          </cell>
          <cell r="H307">
            <v>45755.354166666672</v>
          </cell>
          <cell r="I307">
            <v>45769.637499999997</v>
          </cell>
          <cell r="J307" t="str">
            <v/>
          </cell>
          <cell r="K307" t="str">
            <v/>
          </cell>
          <cell r="L307" t="str">
            <v>868de3cgk
868de395t
868de3dwc
868de3eat
868de3epv</v>
          </cell>
          <cell r="M307" t="str">
            <v>sus, wbt</v>
          </cell>
          <cell r="N307" t="str">
            <v>Sprint 16 (7/28 - 8/22)</v>
          </cell>
          <cell r="O307" t="str">
            <v/>
          </cell>
          <cell r="P307" t="str">
            <v/>
          </cell>
          <cell r="Q307" t="str">
            <v/>
          </cell>
          <cell r="R307" t="str">
            <v/>
          </cell>
          <cell r="S307" t="str">
            <v/>
          </cell>
          <cell r="T307">
            <v>0</v>
          </cell>
          <cell r="U307" t="str">
            <v/>
          </cell>
          <cell r="V307" t="str">
            <v/>
          </cell>
          <cell r="W307" t="str">
            <v/>
          </cell>
          <cell r="X307" t="str">
            <v>ITC4</v>
          </cell>
          <cell r="Y307" t="str">
            <v/>
          </cell>
          <cell r="Z307" t="str">
            <v>Sustainment Engineering</v>
          </cell>
          <cell r="AA307" t="str">
            <v/>
          </cell>
          <cell r="AB307" t="str">
            <v>WBT</v>
          </cell>
          <cell r="AC307" t="str">
            <v>On-time</v>
          </cell>
          <cell r="AD307" t="str">
            <v/>
          </cell>
          <cell r="AE307" t="str">
            <v/>
          </cell>
          <cell r="AF307" t="str">
            <v/>
          </cell>
          <cell r="AG307" t="str">
            <v>SUS</v>
          </cell>
          <cell r="AH307" t="str">
            <v>Brice LeBlanc</v>
          </cell>
        </row>
        <row r="308">
          <cell r="A308" t="str">
            <v>868de3f75</v>
          </cell>
          <cell r="B308" t="str">
            <v>SUS Perform Maintenance: Service Orders - EDE to AMS Interface</v>
          </cell>
          <cell r="C308" t="str">
            <v>PREDEVELOPMENT</v>
          </cell>
          <cell r="D308" t="str">
            <v>NORMAL</v>
          </cell>
          <cell r="E308" t="str">
            <v/>
          </cell>
          <cell r="F308" t="str">
            <v/>
          </cell>
          <cell r="G308" t="str">
            <v/>
          </cell>
          <cell r="H308">
            <v>45755.361111111109</v>
          </cell>
          <cell r="I308">
            <v>45769.637499999997</v>
          </cell>
          <cell r="J308" t="str">
            <v/>
          </cell>
          <cell r="K308" t="str">
            <v/>
          </cell>
          <cell r="L308" t="str">
            <v/>
          </cell>
          <cell r="M308" t="str">
            <v>sus, wbt</v>
          </cell>
          <cell r="N308" t="str">
            <v>Sprint 16 (7/28 - 8/22)</v>
          </cell>
          <cell r="O308" t="str">
            <v/>
          </cell>
          <cell r="P308" t="str">
            <v/>
          </cell>
          <cell r="Q308" t="str">
            <v/>
          </cell>
          <cell r="R308" t="str">
            <v/>
          </cell>
          <cell r="S308" t="str">
            <v/>
          </cell>
          <cell r="T308">
            <v>0</v>
          </cell>
          <cell r="U308" t="str">
            <v/>
          </cell>
          <cell r="V308" t="str">
            <v/>
          </cell>
          <cell r="W308" t="str">
            <v/>
          </cell>
          <cell r="X308" t="str">
            <v>ITC4</v>
          </cell>
          <cell r="Y308" t="str">
            <v/>
          </cell>
          <cell r="Z308" t="str">
            <v>Sustainment Engineering</v>
          </cell>
          <cell r="AA308" t="str">
            <v/>
          </cell>
          <cell r="AB308" t="str">
            <v>WBT</v>
          </cell>
          <cell r="AC308" t="str">
            <v>On-time</v>
          </cell>
          <cell r="AD308" t="str">
            <v/>
          </cell>
          <cell r="AE308" t="str">
            <v/>
          </cell>
          <cell r="AF308" t="str">
            <v/>
          </cell>
          <cell r="AG308" t="str">
            <v>SUS</v>
          </cell>
          <cell r="AH308" t="str">
            <v>Brice LeBlanc</v>
          </cell>
        </row>
        <row r="309">
          <cell r="A309" t="str">
            <v>868de3hzk</v>
          </cell>
          <cell r="B309" t="str">
            <v>SUS Perform Maintenance: Service Orders - EDE to OASAS Interface</v>
          </cell>
          <cell r="C309" t="str">
            <v>PREDEVELOPMENT</v>
          </cell>
          <cell r="D309" t="str">
            <v>NORMAL</v>
          </cell>
          <cell r="E309" t="str">
            <v/>
          </cell>
          <cell r="F309" t="str">
            <v/>
          </cell>
          <cell r="G309" t="str">
            <v/>
          </cell>
          <cell r="H309">
            <v>45755.36319444445</v>
          </cell>
          <cell r="I309">
            <v>45769.637499999997</v>
          </cell>
          <cell r="J309" t="str">
            <v/>
          </cell>
          <cell r="K309" t="str">
            <v/>
          </cell>
          <cell r="L309" t="str">
            <v/>
          </cell>
          <cell r="M309" t="str">
            <v>wbt, sus</v>
          </cell>
          <cell r="N309" t="str">
            <v>Sprint 16 (7/28 - 8/22)</v>
          </cell>
          <cell r="O309" t="str">
            <v/>
          </cell>
          <cell r="P309" t="str">
            <v/>
          </cell>
          <cell r="Q309" t="str">
            <v/>
          </cell>
          <cell r="R309" t="str">
            <v/>
          </cell>
          <cell r="S309" t="str">
            <v/>
          </cell>
          <cell r="T309">
            <v>0</v>
          </cell>
          <cell r="U309" t="str">
            <v/>
          </cell>
          <cell r="V309" t="str">
            <v/>
          </cell>
          <cell r="W309" t="str">
            <v/>
          </cell>
          <cell r="X309" t="str">
            <v>ITC4</v>
          </cell>
          <cell r="Y309" t="str">
            <v/>
          </cell>
          <cell r="Z309" t="str">
            <v>Sustainment Engineering</v>
          </cell>
          <cell r="AA309" t="str">
            <v/>
          </cell>
          <cell r="AB309" t="str">
            <v>WBT</v>
          </cell>
          <cell r="AC309" t="str">
            <v>On-time</v>
          </cell>
          <cell r="AD309" t="str">
            <v/>
          </cell>
          <cell r="AE309" t="str">
            <v/>
          </cell>
          <cell r="AF309" t="str">
            <v/>
          </cell>
          <cell r="AG309" t="str">
            <v>SUS</v>
          </cell>
          <cell r="AH309" t="str">
            <v>Brice LeBlanc</v>
          </cell>
        </row>
        <row r="310">
          <cell r="A310" t="str">
            <v>868decc09</v>
          </cell>
          <cell r="B310" t="str">
            <v>A2R Asset Management: Asset Transfers</v>
          </cell>
          <cell r="C310" t="str">
            <v>COMPLETED</v>
          </cell>
          <cell r="D310" t="str">
            <v>URGENT</v>
          </cell>
          <cell r="E310" t="str">
            <v xml:space="preserve">@Kris Thayer   @Bailey Petty   @Veronica Massey  VS QA complete with no edits. Ready for SME WBT and SIM alpha and hopefully final approval. There is the one page with a pending screenshot we need from the SMEs.  </v>
          </cell>
          <cell r="F310">
            <v>45814</v>
          </cell>
          <cell r="G310">
            <v>45765</v>
          </cell>
          <cell r="H310">
            <v>45755.586805555555</v>
          </cell>
          <cell r="I310">
            <v>45804.584027777775</v>
          </cell>
          <cell r="J310" t="str">
            <v/>
          </cell>
          <cell r="K310">
            <v>45804.547916666663</v>
          </cell>
          <cell r="L310" t="str">
            <v>868decfxe
868decgh2</v>
          </cell>
          <cell r="M310" t="str">
            <v>a2r, wbt</v>
          </cell>
          <cell r="N310" t="str">
            <v>Sprint 4 (5/5 - 5/30)</v>
          </cell>
          <cell r="O310">
            <v>45800</v>
          </cell>
          <cell r="P310" t="str">
            <v/>
          </cell>
          <cell r="Q310" t="str">
            <v/>
          </cell>
          <cell r="R310" t="str">
            <v/>
          </cell>
          <cell r="S310">
            <v>45804</v>
          </cell>
          <cell r="T310">
            <v>0</v>
          </cell>
          <cell r="U310" t="str">
            <v>Sign off Received</v>
          </cell>
          <cell r="V310" t="str">
            <v/>
          </cell>
          <cell r="W310" t="str">
            <v/>
          </cell>
          <cell r="X310" t="str">
            <v>ITC3B</v>
          </cell>
          <cell r="Y310" t="str">
            <v>Asset Management</v>
          </cell>
          <cell r="Z310" t="str">
            <v>Disposition Asset</v>
          </cell>
          <cell r="AA310" t="b">
            <v>1</v>
          </cell>
          <cell r="AB310" t="str">
            <v>WBT</v>
          </cell>
          <cell r="AC310" t="str">
            <v>On-time</v>
          </cell>
          <cell r="AD310" t="str">
            <v/>
          </cell>
          <cell r="AE310">
            <v>45755</v>
          </cell>
          <cell r="AF310">
            <v>45804</v>
          </cell>
          <cell r="AG310" t="str">
            <v>A2R</v>
          </cell>
          <cell r="AH310" t="str">
            <v>Trish Cortez, Steve Hile</v>
          </cell>
        </row>
        <row r="311">
          <cell r="A311" t="str">
            <v>868dfz666</v>
          </cell>
          <cell r="B311" t="str">
            <v>A2R Controlled Tooling: Hard/Durable Tooling: Maintenance Part B</v>
          </cell>
          <cell r="C311" t="str">
            <v>DEVELOPMENT</v>
          </cell>
          <cell r="D311" t="str">
            <v>URGENT</v>
          </cell>
          <cell r="E311" t="str">
            <v xml:space="preserve">Starting the course along with Part A dev.  </v>
          </cell>
          <cell r="F311">
            <v>45863</v>
          </cell>
          <cell r="G311">
            <v>45771</v>
          </cell>
          <cell r="H311">
            <v>45758.508333333331</v>
          </cell>
          <cell r="I311">
            <v>45798.489583333328</v>
          </cell>
          <cell r="J311" t="str">
            <v/>
          </cell>
          <cell r="K311" t="str">
            <v/>
          </cell>
          <cell r="L311" t="str">
            <v>868dfz66d
868dr1ape
868dfz66w</v>
          </cell>
          <cell r="M311" t="str">
            <v>a2r, wbt</v>
          </cell>
          <cell r="N311" t="str">
            <v>Sprint 4 (5/5 - 5/30)</v>
          </cell>
          <cell r="O311">
            <v>45798</v>
          </cell>
          <cell r="P311" t="str">
            <v/>
          </cell>
          <cell r="Q311" t="str">
            <v/>
          </cell>
          <cell r="R311" t="str">
            <v/>
          </cell>
          <cell r="S311" t="str">
            <v/>
          </cell>
          <cell r="T311">
            <v>0</v>
          </cell>
          <cell r="U311" t="str">
            <v>Alpha Draft (ISG)</v>
          </cell>
          <cell r="V311" t="str">
            <v/>
          </cell>
          <cell r="W311" t="str">
            <v/>
          </cell>
          <cell r="X311" t="str">
            <v>ITC3</v>
          </cell>
          <cell r="Y311" t="str">
            <v>Controlled Tooling</v>
          </cell>
          <cell r="Z311" t="str">
            <v>Controlled Tooling (Hard/Durable Tooling or Functional Test Equipment L4)</v>
          </cell>
          <cell r="AA311" t="str">
            <v/>
          </cell>
          <cell r="AB311" t="str">
            <v>WBT</v>
          </cell>
          <cell r="AC311" t="str">
            <v/>
          </cell>
          <cell r="AD311" t="str">
            <v/>
          </cell>
          <cell r="AE311">
            <v>45757</v>
          </cell>
          <cell r="AF311" t="str">
            <v/>
          </cell>
          <cell r="AG311" t="str">
            <v>A2R</v>
          </cell>
          <cell r="AH311" t="str">
            <v>Trish Cortez, Steve Hile</v>
          </cell>
        </row>
        <row r="312">
          <cell r="A312" t="str">
            <v>868dfzm17</v>
          </cell>
          <cell r="B312" t="str">
            <v>A2R Controlled Tooling: Perishable Tooling Part B</v>
          </cell>
          <cell r="C312" t="str">
            <v>DEVELOPMENT</v>
          </cell>
          <cell r="D312" t="str">
            <v>URGENT</v>
          </cell>
          <cell r="E312" t="str">
            <v xml:space="preserve">Will start this course shell in concert with Part A  </v>
          </cell>
          <cell r="F312">
            <v>45863</v>
          </cell>
          <cell r="G312">
            <v>45770</v>
          </cell>
          <cell r="H312">
            <v>45758.520138888889</v>
          </cell>
          <cell r="I312">
            <v>45803.611805555556</v>
          </cell>
          <cell r="J312" t="str">
            <v/>
          </cell>
          <cell r="K312" t="str">
            <v/>
          </cell>
          <cell r="L312" t="str">
            <v>868a2v5mr
868a2v7rr
868a2v7pm</v>
          </cell>
          <cell r="M312" t="str">
            <v>a2r, wbt</v>
          </cell>
          <cell r="N312" t="str">
            <v>Sprint 4 (5/5 - 5/30)</v>
          </cell>
          <cell r="O312">
            <v>45803</v>
          </cell>
          <cell r="P312" t="str">
            <v/>
          </cell>
          <cell r="Q312" t="str">
            <v/>
          </cell>
          <cell r="R312" t="str">
            <v/>
          </cell>
          <cell r="S312" t="str">
            <v/>
          </cell>
          <cell r="T312">
            <v>0</v>
          </cell>
          <cell r="U312" t="str">
            <v>Alpha Draft (ISG)</v>
          </cell>
          <cell r="V312" t="str">
            <v/>
          </cell>
          <cell r="W312" t="str">
            <v/>
          </cell>
          <cell r="X312" t="str">
            <v>ITC3</v>
          </cell>
          <cell r="Y312" t="str">
            <v>Controlled Tooling</v>
          </cell>
          <cell r="Z312" t="str">
            <v>Controlled Tooling (Perishable Tooling L4)</v>
          </cell>
          <cell r="AA312" t="str">
            <v/>
          </cell>
          <cell r="AB312" t="str">
            <v>WBT</v>
          </cell>
          <cell r="AC312" t="str">
            <v/>
          </cell>
          <cell r="AD312" t="str">
            <v/>
          </cell>
          <cell r="AE312">
            <v>45768</v>
          </cell>
          <cell r="AF312" t="str">
            <v/>
          </cell>
          <cell r="AG312" t="str">
            <v>A2R</v>
          </cell>
          <cell r="AH312" t="str">
            <v>Trish Cortez, Steve Hile</v>
          </cell>
        </row>
        <row r="313">
          <cell r="A313" t="str">
            <v>868dh617q</v>
          </cell>
          <cell r="B313" t="str">
            <v>O2C Sales Orders: Create End Item Deliverable or Spares Sales Order</v>
          </cell>
          <cell r="C313" t="str">
            <v>OUTLINES</v>
          </cell>
          <cell r="D313" t="str">
            <v>HIGH</v>
          </cell>
          <cell r="E313" t="str">
            <v xml:space="preserve">Initial QA (AP) complete. SME aligned with us to update Sales Order courses/lessons in the master curriculum  </v>
          </cell>
          <cell r="F313">
            <v>45863</v>
          </cell>
          <cell r="G313">
            <v>45786</v>
          </cell>
          <cell r="H313">
            <v>45761.73055555555</v>
          </cell>
          <cell r="I313">
            <v>45804.477777777778</v>
          </cell>
          <cell r="J313" t="str">
            <v/>
          </cell>
          <cell r="K313" t="str">
            <v/>
          </cell>
          <cell r="L313" t="str">
            <v>868dgwv21
868dj7c2q</v>
          </cell>
          <cell r="M313" t="str">
            <v>mfc, o2c, ilt</v>
          </cell>
          <cell r="N313" t="str">
            <v>Sprint 6 (5/19 - 6/13)</v>
          </cell>
          <cell r="O313">
            <v>45786</v>
          </cell>
          <cell r="P313">
            <v>45793</v>
          </cell>
          <cell r="Q313" t="str">
            <v/>
          </cell>
          <cell r="R313" t="str">
            <v/>
          </cell>
          <cell r="S313" t="str">
            <v/>
          </cell>
          <cell r="T313">
            <v>0</v>
          </cell>
          <cell r="U313" t="str">
            <v xml:space="preserve">In QA </v>
          </cell>
          <cell r="V313" t="str">
            <v/>
          </cell>
          <cell r="W313" t="str">
            <v/>
          </cell>
          <cell r="X313" t="str">
            <v>ITC3</v>
          </cell>
          <cell r="Y313" t="str">
            <v>Sales Orders</v>
          </cell>
          <cell r="Z313" t="str">
            <v>Capture, Process, and Track End Item Deliverable Sales Orders Capture, Process and Track Sustainment Spares</v>
          </cell>
          <cell r="AA313" t="str">
            <v/>
          </cell>
          <cell r="AB313" t="str">
            <v>ILT</v>
          </cell>
          <cell r="AC313" t="str">
            <v>On-time</v>
          </cell>
          <cell r="AD313" t="str">
            <v>Items Analyst: https://app.clickup.com/t/868cjdd8p)</v>
          </cell>
          <cell r="AE313" t="str">
            <v/>
          </cell>
          <cell r="AF313" t="str">
            <v/>
          </cell>
          <cell r="AG313" t="str">
            <v>O2C</v>
          </cell>
          <cell r="AH313" t="str">
            <v>Angie Paxton</v>
          </cell>
        </row>
        <row r="314">
          <cell r="A314" t="str">
            <v>868dh6a78</v>
          </cell>
          <cell r="B314" t="str">
            <v>O2C Sales Orders: Validate End Item Deliverable or Spares Sales Order</v>
          </cell>
          <cell r="C314" t="str">
            <v>OUTLINES</v>
          </cell>
          <cell r="D314" t="str">
            <v>HIGH</v>
          </cell>
          <cell r="E314" t="str">
            <v/>
          </cell>
          <cell r="F314">
            <v>45863</v>
          </cell>
          <cell r="G314">
            <v>45793</v>
          </cell>
          <cell r="H314">
            <v>45761.738888888889</v>
          </cell>
          <cell r="I314">
            <v>45804.397222222222</v>
          </cell>
          <cell r="J314" t="str">
            <v/>
          </cell>
          <cell r="K314" t="str">
            <v/>
          </cell>
          <cell r="L314" t="str">
            <v>868dh6d1h
868dh6f1g</v>
          </cell>
          <cell r="M314" t="str">
            <v>ilt, o2c</v>
          </cell>
          <cell r="N314" t="str">
            <v>Sprint 6 (5/19 - 6/13)</v>
          </cell>
          <cell r="O314">
            <v>45796</v>
          </cell>
          <cell r="P314" t="str">
            <v/>
          </cell>
          <cell r="Q314" t="str">
            <v/>
          </cell>
          <cell r="R314" t="str">
            <v/>
          </cell>
          <cell r="S314" t="str">
            <v/>
          </cell>
          <cell r="T314">
            <v>0</v>
          </cell>
          <cell r="U314" t="str">
            <v xml:space="preserve">In QA </v>
          </cell>
          <cell r="V314" t="str">
            <v/>
          </cell>
          <cell r="W314" t="str">
            <v/>
          </cell>
          <cell r="X314" t="str">
            <v>ITC3</v>
          </cell>
          <cell r="Y314" t="str">
            <v>Sales Orders</v>
          </cell>
          <cell r="Z314" t="str">
            <v>Capture, Process, and Track End Item Deliverable Sales Orders Capture, Process and Track Sustainment Spares</v>
          </cell>
          <cell r="AA314" t="str">
            <v/>
          </cell>
          <cell r="AB314" t="str">
            <v>ILT</v>
          </cell>
          <cell r="AC314" t="str">
            <v>On-time</v>
          </cell>
          <cell r="AD314" t="str">
            <v/>
          </cell>
          <cell r="AE314" t="str">
            <v/>
          </cell>
          <cell r="AF314" t="str">
            <v/>
          </cell>
          <cell r="AG314" t="str">
            <v>O2C</v>
          </cell>
          <cell r="AH314" t="str">
            <v>Angie Paxton</v>
          </cell>
        </row>
        <row r="315">
          <cell r="A315" t="str">
            <v>868dh6g2m</v>
          </cell>
          <cell r="B315" t="str">
            <v>O2C Sales Orders: Update End Item Deliverable or Spares Sales Order</v>
          </cell>
          <cell r="C315" t="str">
            <v>OUTLINES</v>
          </cell>
          <cell r="D315" t="str">
            <v>HIGH</v>
          </cell>
          <cell r="E315" t="str">
            <v/>
          </cell>
          <cell r="F315">
            <v>45863</v>
          </cell>
          <cell r="G315" t="str">
            <v/>
          </cell>
          <cell r="H315">
            <v>45761.743055555555</v>
          </cell>
          <cell r="I315">
            <v>45804.397222222222</v>
          </cell>
          <cell r="J315" t="str">
            <v/>
          </cell>
          <cell r="K315" t="str">
            <v/>
          </cell>
          <cell r="L315" t="str">
            <v>868dh6mm2
868dh6mmb
868dh6mp5
868dh6mpa
868dh6mpk
868dh6mpy
868dh6mqd</v>
          </cell>
          <cell r="M315" t="str">
            <v>o2c, ilt</v>
          </cell>
          <cell r="N315" t="str">
            <v>Sprint 6 (5/19 - 6/13)</v>
          </cell>
          <cell r="O315">
            <v>45796</v>
          </cell>
          <cell r="P315" t="str">
            <v/>
          </cell>
          <cell r="Q315" t="str">
            <v/>
          </cell>
          <cell r="R315" t="str">
            <v/>
          </cell>
          <cell r="S315" t="str">
            <v/>
          </cell>
          <cell r="T315">
            <v>0</v>
          </cell>
          <cell r="U315" t="str">
            <v>Alpha Draft (ISG)</v>
          </cell>
          <cell r="V315" t="str">
            <v/>
          </cell>
          <cell r="W315" t="str">
            <v/>
          </cell>
          <cell r="X315" t="str">
            <v>ITC3</v>
          </cell>
          <cell r="Y315" t="str">
            <v>Sales Orders</v>
          </cell>
          <cell r="Z315" t="str">
            <v>Capture, Process, and Track End Item Deliverable Sales Orders Capture, Process and Track Sustainment Spares</v>
          </cell>
          <cell r="AA315" t="str">
            <v/>
          </cell>
          <cell r="AB315" t="str">
            <v>ILT</v>
          </cell>
          <cell r="AC315" t="str">
            <v>On-time</v>
          </cell>
          <cell r="AD315" t="str">
            <v/>
          </cell>
          <cell r="AE315" t="str">
            <v/>
          </cell>
          <cell r="AF315" t="str">
            <v/>
          </cell>
          <cell r="AG315" t="str">
            <v>O2C</v>
          </cell>
          <cell r="AH315" t="str">
            <v>Angie Paxton</v>
          </cell>
        </row>
        <row r="316">
          <cell r="A316" t="str">
            <v>868dh6qbv</v>
          </cell>
          <cell r="B316" t="str">
            <v>O2C Sales Orders: Create Repairs Sales Order</v>
          </cell>
          <cell r="C316" t="str">
            <v>PREDEVELOPMENT</v>
          </cell>
          <cell r="D316" t="str">
            <v>HIGH</v>
          </cell>
          <cell r="E316" t="str">
            <v/>
          </cell>
          <cell r="F316">
            <v>45863</v>
          </cell>
          <cell r="G316" t="str">
            <v/>
          </cell>
          <cell r="H316">
            <v>45761.75277777778</v>
          </cell>
          <cell r="I316">
            <v>45763.59652777778</v>
          </cell>
          <cell r="J316" t="str">
            <v/>
          </cell>
          <cell r="K316" t="str">
            <v/>
          </cell>
          <cell r="L316" t="str">
            <v>868dh6u07
868dh6u2u</v>
          </cell>
          <cell r="M316" t="str">
            <v>o2c, ilt</v>
          </cell>
          <cell r="N316" t="str">
            <v>Sprint 6 (5/19 - 6/13)</v>
          </cell>
          <cell r="O316" t="str">
            <v/>
          </cell>
          <cell r="P316" t="str">
            <v/>
          </cell>
          <cell r="Q316" t="str">
            <v/>
          </cell>
          <cell r="R316" t="str">
            <v/>
          </cell>
          <cell r="S316" t="str">
            <v/>
          </cell>
          <cell r="T316">
            <v>0</v>
          </cell>
          <cell r="U316" t="str">
            <v/>
          </cell>
          <cell r="V316" t="str">
            <v/>
          </cell>
          <cell r="W316" t="str">
            <v/>
          </cell>
          <cell r="X316" t="str">
            <v>ITC3</v>
          </cell>
          <cell r="Y316" t="str">
            <v>Sales Orders</v>
          </cell>
          <cell r="Z316" t="str">
            <v>Capture, Process, and Track Sustainment Repairs, Exchange, Service Sales Orders</v>
          </cell>
          <cell r="AA316" t="str">
            <v/>
          </cell>
          <cell r="AB316" t="str">
            <v>ILT</v>
          </cell>
          <cell r="AC316" t="str">
            <v>On-time</v>
          </cell>
          <cell r="AD316" t="str">
            <v/>
          </cell>
          <cell r="AE316" t="str">
            <v/>
          </cell>
          <cell r="AF316" t="str">
            <v/>
          </cell>
          <cell r="AG316" t="str">
            <v>O2C</v>
          </cell>
          <cell r="AH316" t="str">
            <v>Angie Paxton</v>
          </cell>
        </row>
        <row r="317">
          <cell r="A317" t="str">
            <v>868dh6qr4</v>
          </cell>
          <cell r="B317" t="str">
            <v>O2C Sales Orders: Validate Repairs Sales Order</v>
          </cell>
          <cell r="C317" t="str">
            <v>PREDEVELOPMENT</v>
          </cell>
          <cell r="D317" t="str">
            <v>HIGH</v>
          </cell>
          <cell r="E317" t="str">
            <v/>
          </cell>
          <cell r="F317">
            <v>45863</v>
          </cell>
          <cell r="G317" t="str">
            <v/>
          </cell>
          <cell r="H317">
            <v>45761.75277777778</v>
          </cell>
          <cell r="I317">
            <v>45763.59652777778</v>
          </cell>
          <cell r="J317" t="str">
            <v/>
          </cell>
          <cell r="K317" t="str">
            <v/>
          </cell>
          <cell r="L317" t="str">
            <v>868dh6wau
868dh6whm</v>
          </cell>
          <cell r="M317" t="str">
            <v>o2c, ilt</v>
          </cell>
          <cell r="N317" t="str">
            <v>Sprint 6 (5/19 - 6/13)</v>
          </cell>
          <cell r="O317" t="str">
            <v/>
          </cell>
          <cell r="P317" t="str">
            <v/>
          </cell>
          <cell r="Q317" t="str">
            <v/>
          </cell>
          <cell r="R317" t="str">
            <v/>
          </cell>
          <cell r="S317" t="str">
            <v/>
          </cell>
          <cell r="T317">
            <v>0</v>
          </cell>
          <cell r="U317" t="str">
            <v/>
          </cell>
          <cell r="V317" t="str">
            <v/>
          </cell>
          <cell r="W317" t="str">
            <v/>
          </cell>
          <cell r="X317" t="str">
            <v>ITC3</v>
          </cell>
          <cell r="Y317" t="str">
            <v>Sales Orders</v>
          </cell>
          <cell r="Z317" t="str">
            <v>Capture, Process, and Track Sustainment Repairs, Exchange, Service Sales Orders</v>
          </cell>
          <cell r="AA317" t="str">
            <v/>
          </cell>
          <cell r="AB317" t="str">
            <v>ILT</v>
          </cell>
          <cell r="AC317" t="str">
            <v>On-time</v>
          </cell>
          <cell r="AD317" t="str">
            <v/>
          </cell>
          <cell r="AE317" t="str">
            <v/>
          </cell>
          <cell r="AF317" t="str">
            <v/>
          </cell>
          <cell r="AG317" t="str">
            <v>O2C</v>
          </cell>
          <cell r="AH317" t="str">
            <v>Angie Paxton</v>
          </cell>
        </row>
        <row r="318">
          <cell r="A318" t="str">
            <v>868dh6qtg</v>
          </cell>
          <cell r="B318" t="str">
            <v>O2C Sales Orders: Update Repairs Sales Order</v>
          </cell>
          <cell r="C318" t="str">
            <v>PREDEVELOPMENT</v>
          </cell>
          <cell r="D318" t="str">
            <v>HIGH</v>
          </cell>
          <cell r="E318" t="str">
            <v/>
          </cell>
          <cell r="F318">
            <v>45863</v>
          </cell>
          <cell r="G318" t="str">
            <v/>
          </cell>
          <cell r="H318">
            <v>45761.75277777778</v>
          </cell>
          <cell r="I318">
            <v>45763.59652777778</v>
          </cell>
          <cell r="J318" t="str">
            <v/>
          </cell>
          <cell r="K318" t="str">
            <v/>
          </cell>
          <cell r="L318" t="str">
            <v>868dhftz7
868dhfu65
868dhfv7n
868dhfveq
868dhfvkh
868dhfvpq
868dhfvvr</v>
          </cell>
          <cell r="M318" t="str">
            <v>ilt, o2c</v>
          </cell>
          <cell r="N318" t="str">
            <v>Sprint 6 (5/19 - 6/13)</v>
          </cell>
          <cell r="O318" t="str">
            <v/>
          </cell>
          <cell r="P318" t="str">
            <v/>
          </cell>
          <cell r="Q318" t="str">
            <v/>
          </cell>
          <cell r="R318" t="str">
            <v/>
          </cell>
          <cell r="S318" t="str">
            <v/>
          </cell>
          <cell r="T318">
            <v>0</v>
          </cell>
          <cell r="U318" t="str">
            <v/>
          </cell>
          <cell r="V318" t="str">
            <v/>
          </cell>
          <cell r="W318" t="str">
            <v/>
          </cell>
          <cell r="X318" t="str">
            <v>ITC3</v>
          </cell>
          <cell r="Y318" t="str">
            <v>Sales Orders</v>
          </cell>
          <cell r="Z318" t="str">
            <v>Capture, Process, and Track Sustainment Repairs, Exchange, Service Sales Orders</v>
          </cell>
          <cell r="AA318" t="str">
            <v/>
          </cell>
          <cell r="AB318" t="str">
            <v>ILT</v>
          </cell>
          <cell r="AC318" t="str">
            <v>On-time</v>
          </cell>
          <cell r="AD318" t="str">
            <v/>
          </cell>
          <cell r="AE318" t="str">
            <v/>
          </cell>
          <cell r="AF318" t="str">
            <v/>
          </cell>
          <cell r="AG318" t="str">
            <v>O2C</v>
          </cell>
          <cell r="AH318" t="str">
            <v>Angie Paxton</v>
          </cell>
        </row>
        <row r="319">
          <cell r="A319" t="str">
            <v>868dkzeyb</v>
          </cell>
          <cell r="B319" t="str">
            <v>A2R Metrology: Asset Receiving</v>
          </cell>
          <cell r="C319" t="str">
            <v>PREDEVELOPMENT</v>
          </cell>
          <cell r="D319" t="str">
            <v>URGENT</v>
          </cell>
          <cell r="E319" t="str">
            <v/>
          </cell>
          <cell r="F319" t="str">
            <v/>
          </cell>
          <cell r="G319" t="str">
            <v/>
          </cell>
          <cell r="H319">
            <v>45768.784722222219</v>
          </cell>
          <cell r="I319">
            <v>45792.472916666666</v>
          </cell>
          <cell r="J319" t="str">
            <v/>
          </cell>
          <cell r="K319" t="str">
            <v/>
          </cell>
          <cell r="L319" t="str">
            <v>868dkzfwx</v>
          </cell>
          <cell r="M319" t="str">
            <v>a2r, wbt, indysoft</v>
          </cell>
          <cell r="N319" t="str">
            <v>Sprint 14 (7/14 - 8/8)</v>
          </cell>
          <cell r="O319" t="str">
            <v/>
          </cell>
          <cell r="P319" t="str">
            <v/>
          </cell>
          <cell r="Q319" t="str">
            <v/>
          </cell>
          <cell r="R319" t="str">
            <v/>
          </cell>
          <cell r="S319" t="str">
            <v/>
          </cell>
          <cell r="T319">
            <v>0</v>
          </cell>
          <cell r="U319" t="str">
            <v/>
          </cell>
          <cell r="V319" t="str">
            <v/>
          </cell>
          <cell r="W319" t="str">
            <v/>
          </cell>
          <cell r="X319" t="str">
            <v>ITC4</v>
          </cell>
          <cell r="Y319" t="str">
            <v>Metrology</v>
          </cell>
          <cell r="Z319" t="str">
            <v>Metrology &amp; Calibration</v>
          </cell>
          <cell r="AA319" t="b">
            <v>1</v>
          </cell>
          <cell r="AB319" t="str">
            <v>WBT</v>
          </cell>
          <cell r="AC319" t="str">
            <v>On-time</v>
          </cell>
          <cell r="AD319" t="str">
            <v/>
          </cell>
          <cell r="AE319">
            <v>45777</v>
          </cell>
          <cell r="AF319" t="str">
            <v/>
          </cell>
          <cell r="AG319" t="str">
            <v>A2R</v>
          </cell>
          <cell r="AH319" t="str">
            <v>Trish Cortez, Steve Hile</v>
          </cell>
        </row>
        <row r="320">
          <cell r="A320" t="str">
            <v>868dpxftj</v>
          </cell>
          <cell r="B320" t="str">
            <v>PTP Supply Chain: Lean Request Approval - OL</v>
          </cell>
          <cell r="C320" t="str">
            <v>PREDEVELOPMENT</v>
          </cell>
          <cell r="D320" t="str">
            <v>URGENT</v>
          </cell>
          <cell r="E320" t="str">
            <v/>
          </cell>
          <cell r="F320" t="str">
            <v/>
          </cell>
          <cell r="G320" t="str">
            <v/>
          </cell>
          <cell r="H320">
            <v>45775.429861111115</v>
          </cell>
          <cell r="I320">
            <v>45779.568055555559</v>
          </cell>
          <cell r="J320" t="str">
            <v/>
          </cell>
          <cell r="K320" t="str">
            <v/>
          </cell>
          <cell r="L320" t="str">
            <v>868dp0uph
868dp0vjz
868dp0vx1
868dp0w8q
868dp0xed
868c04phn
868dpxfu7
868dpxfu6
868dpxfu2
868dpxfu3
868dpxktr</v>
          </cell>
          <cell r="M320" t="str">
            <v>lean request, ptp, wbt</v>
          </cell>
          <cell r="N320" t="str">
            <v>Sprint 16 (7/28 - 8/22)</v>
          </cell>
          <cell r="O320" t="str">
            <v/>
          </cell>
          <cell r="P320" t="str">
            <v/>
          </cell>
          <cell r="Q320" t="str">
            <v/>
          </cell>
          <cell r="R320" t="str">
            <v/>
          </cell>
          <cell r="S320" t="str">
            <v/>
          </cell>
          <cell r="T320">
            <v>0</v>
          </cell>
          <cell r="U320" t="str">
            <v/>
          </cell>
          <cell r="V320" t="str">
            <v/>
          </cell>
          <cell r="W320" t="str">
            <v/>
          </cell>
          <cell r="X320" t="str">
            <v>ITC4</v>
          </cell>
          <cell r="Y320" t="str">
            <v>Supply Chain</v>
          </cell>
          <cell r="Z320" t="str">
            <v>Purchase Requisition Mgmt (MRP/Non-MRP) &amp; Approval</v>
          </cell>
          <cell r="AA320" t="str">
            <v/>
          </cell>
          <cell r="AB320" t="str">
            <v>WBT</v>
          </cell>
          <cell r="AC320" t="str">
            <v/>
          </cell>
          <cell r="AD320" t="str">
            <v/>
          </cell>
          <cell r="AE320">
            <v>45779</v>
          </cell>
          <cell r="AF320" t="str">
            <v/>
          </cell>
          <cell r="AG320" t="str">
            <v>PTP</v>
          </cell>
          <cell r="AH320" t="str">
            <v>Jenn Cooke, Shannon Bagent</v>
          </cell>
        </row>
        <row r="321">
          <cell r="A321" t="str">
            <v>868dpzyte</v>
          </cell>
          <cell r="B321" t="str">
            <v>PTP Supply Chain: Schedule Management - OL</v>
          </cell>
          <cell r="C321" t="str">
            <v>PREDEVELOPMENT</v>
          </cell>
          <cell r="D321" t="str">
            <v>URGENT</v>
          </cell>
          <cell r="E321" t="str">
            <v/>
          </cell>
          <cell r="F321" t="str">
            <v/>
          </cell>
          <cell r="G321" t="str">
            <v/>
          </cell>
          <cell r="H321">
            <v>45775.490972222222</v>
          </cell>
          <cell r="I321">
            <v>45775.490972222222</v>
          </cell>
          <cell r="J321" t="str">
            <v/>
          </cell>
          <cell r="K321" t="str">
            <v/>
          </cell>
          <cell r="L321" t="str">
            <v>868dpzyw6
868dpzywc</v>
          </cell>
          <cell r="M321" t="str">
            <v>ptp, wbt</v>
          </cell>
          <cell r="N321" t="str">
            <v>Sprint 15 (7/21 - 8/15)</v>
          </cell>
          <cell r="O321" t="str">
            <v/>
          </cell>
          <cell r="P321" t="str">
            <v/>
          </cell>
          <cell r="Q321" t="str">
            <v/>
          </cell>
          <cell r="R321" t="str">
            <v/>
          </cell>
          <cell r="S321" t="str">
            <v/>
          </cell>
          <cell r="T321">
            <v>0</v>
          </cell>
          <cell r="U321" t="str">
            <v/>
          </cell>
          <cell r="V321" t="str">
            <v/>
          </cell>
          <cell r="W321" t="str">
            <v/>
          </cell>
          <cell r="X321" t="str">
            <v>ITC4</v>
          </cell>
          <cell r="Y321" t="str">
            <v>Supply Chain</v>
          </cell>
          <cell r="Z321" t="str">
            <v>Supplier PO Communication, Acknowledgement, &amp; Schedule Mgmt.</v>
          </cell>
          <cell r="AA321" t="str">
            <v/>
          </cell>
          <cell r="AB321" t="str">
            <v>WBT</v>
          </cell>
          <cell r="AC321" t="str">
            <v/>
          </cell>
          <cell r="AD321" t="str">
            <v/>
          </cell>
          <cell r="AE321" t="str">
            <v/>
          </cell>
          <cell r="AF321" t="str">
            <v/>
          </cell>
          <cell r="AG321" t="str">
            <v>PTP</v>
          </cell>
          <cell r="AH321" t="str">
            <v>Jenn Cooke, Shannon Bagent</v>
          </cell>
        </row>
        <row r="322">
          <cell r="A322" t="str">
            <v>868dq07hc</v>
          </cell>
          <cell r="B322" t="str">
            <v>PTP Supply Chain: Buyer/Customer Furnished Property - OL</v>
          </cell>
          <cell r="C322" t="str">
            <v>OUTLINES</v>
          </cell>
          <cell r="D322" t="str">
            <v>NORMAL</v>
          </cell>
          <cell r="E322" t="str">
            <v/>
          </cell>
          <cell r="F322">
            <v>45863</v>
          </cell>
          <cell r="G322" t="str">
            <v/>
          </cell>
          <cell r="H322">
            <v>45775.49722222222</v>
          </cell>
          <cell r="I322">
            <v>45800.56527777778</v>
          </cell>
          <cell r="J322" t="str">
            <v/>
          </cell>
          <cell r="K322" t="str">
            <v/>
          </cell>
          <cell r="L322" t="str">
            <v>868dq07hj
868dq07hm
868dq4vxu</v>
          </cell>
          <cell r="M322" t="str">
            <v>ptp, wbt</v>
          </cell>
          <cell r="N322" t="str">
            <v>Sprint 6 (5/19 - 6/13)</v>
          </cell>
          <cell r="O322" t="str">
            <v/>
          </cell>
          <cell r="P322" t="str">
            <v/>
          </cell>
          <cell r="Q322" t="str">
            <v/>
          </cell>
          <cell r="R322" t="str">
            <v/>
          </cell>
          <cell r="S322" t="str">
            <v/>
          </cell>
          <cell r="T322">
            <v>0</v>
          </cell>
          <cell r="U322" t="str">
            <v>Ready for OL Draft</v>
          </cell>
          <cell r="V322" t="str">
            <v/>
          </cell>
          <cell r="W322" t="str">
            <v/>
          </cell>
          <cell r="X322" t="str">
            <v>ITC3</v>
          </cell>
          <cell r="Y322" t="str">
            <v>Supply Chain</v>
          </cell>
          <cell r="Z322" t="str">
            <v>Non-Consumable Property: Drop Shipping, BFM, GFE, CFE</v>
          </cell>
          <cell r="AA322" t="b">
            <v>1</v>
          </cell>
          <cell r="AB322" t="str">
            <v>WBT</v>
          </cell>
          <cell r="AC322" t="str">
            <v/>
          </cell>
          <cell r="AD322" t="str">
            <v/>
          </cell>
          <cell r="AE322">
            <v>45800</v>
          </cell>
          <cell r="AF322" t="str">
            <v/>
          </cell>
          <cell r="AG322" t="str">
            <v>PTP</v>
          </cell>
          <cell r="AH322" t="str">
            <v>Jenn Cooke, Shannon Bagent</v>
          </cell>
        </row>
        <row r="323">
          <cell r="A323" t="str">
            <v>868dq4jmp</v>
          </cell>
          <cell r="B323" t="str">
            <v>PTP Supply Chain: Creating &amp; Maintaining Text Keys &amp; Clauses - OL</v>
          </cell>
          <cell r="C323" t="str">
            <v>PREDEVELOPMENT</v>
          </cell>
          <cell r="D323" t="str">
            <v>HIGH</v>
          </cell>
          <cell r="E323" t="str">
            <v xml:space="preserve">L3/Course added by Matt Berinato 4.24.25  </v>
          </cell>
          <cell r="F323" t="str">
            <v/>
          </cell>
          <cell r="G323" t="str">
            <v/>
          </cell>
          <cell r="H323">
            <v>45775.601388888885</v>
          </cell>
          <cell r="I323">
            <v>45775.61319444445</v>
          </cell>
          <cell r="J323" t="str">
            <v/>
          </cell>
          <cell r="K323" t="str">
            <v/>
          </cell>
          <cell r="L323" t="str">
            <v>868dq4jnf
868dq4jnh
868dq4jne</v>
          </cell>
          <cell r="M323" t="str">
            <v>wbt, ptp</v>
          </cell>
          <cell r="N323" t="str">
            <v>Sprint 15 (7/21 - 8/15)</v>
          </cell>
          <cell r="O323" t="str">
            <v/>
          </cell>
          <cell r="P323" t="str">
            <v/>
          </cell>
          <cell r="Q323" t="str">
            <v/>
          </cell>
          <cell r="R323" t="str">
            <v/>
          </cell>
          <cell r="S323" t="str">
            <v/>
          </cell>
          <cell r="T323">
            <v>0</v>
          </cell>
          <cell r="U323" t="str">
            <v/>
          </cell>
          <cell r="V323" t="str">
            <v/>
          </cell>
          <cell r="W323" t="str">
            <v/>
          </cell>
          <cell r="X323" t="str">
            <v>ITC4</v>
          </cell>
          <cell r="Y323" t="str">
            <v>Supply Chain</v>
          </cell>
          <cell r="Z323" t="str">
            <v>PTP Strategy, Policies, &amp; Operating Models</v>
          </cell>
          <cell r="AA323" t="str">
            <v/>
          </cell>
          <cell r="AB323" t="str">
            <v>WBT</v>
          </cell>
          <cell r="AC323" t="str">
            <v/>
          </cell>
          <cell r="AD323" t="str">
            <v/>
          </cell>
          <cell r="AE323" t="str">
            <v/>
          </cell>
          <cell r="AF323" t="str">
            <v/>
          </cell>
          <cell r="AG323" t="str">
            <v>PTP</v>
          </cell>
          <cell r="AH323" t="str">
            <v>Jenn Cooke, Shannon Bagent</v>
          </cell>
        </row>
        <row r="324">
          <cell r="A324" t="str">
            <v>868dq5038</v>
          </cell>
          <cell r="B324" t="str">
            <v>PTP Supply Chain: Long Term Agreements (Outline Agreements) - OL</v>
          </cell>
          <cell r="C324" t="str">
            <v>PREDEVELOPMENT</v>
          </cell>
          <cell r="D324" t="str">
            <v>HIGH</v>
          </cell>
          <cell r="E324" t="str">
            <v xml:space="preserve">L3/Course added by Matt Berinato 4.24.25  </v>
          </cell>
          <cell r="F324" t="str">
            <v/>
          </cell>
          <cell r="G324" t="str">
            <v/>
          </cell>
          <cell r="H324">
            <v>45775.612500000003</v>
          </cell>
          <cell r="I324">
            <v>45775.616666666669</v>
          </cell>
          <cell r="J324" t="str">
            <v/>
          </cell>
          <cell r="K324" t="str">
            <v/>
          </cell>
          <cell r="L324" t="str">
            <v>868dq503k
868dq503n
868dq503m
868dq51je</v>
          </cell>
          <cell r="M324" t="str">
            <v>wbt, ptp</v>
          </cell>
          <cell r="N324" t="str">
            <v>Sprint 15 (7/21 - 8/15)</v>
          </cell>
          <cell r="O324" t="str">
            <v/>
          </cell>
          <cell r="P324" t="str">
            <v/>
          </cell>
          <cell r="Q324" t="str">
            <v/>
          </cell>
          <cell r="R324" t="str">
            <v/>
          </cell>
          <cell r="S324" t="str">
            <v/>
          </cell>
          <cell r="T324">
            <v>0</v>
          </cell>
          <cell r="U324" t="str">
            <v/>
          </cell>
          <cell r="V324" t="str">
            <v/>
          </cell>
          <cell r="W324" t="str">
            <v/>
          </cell>
          <cell r="X324" t="str">
            <v>ITC4</v>
          </cell>
          <cell r="Y324" t="str">
            <v>Supply Chain</v>
          </cell>
          <cell r="Z324" t="str">
            <v>Contract Initiation &amp; Setup</v>
          </cell>
          <cell r="AA324" t="str">
            <v/>
          </cell>
          <cell r="AB324" t="str">
            <v>WBT</v>
          </cell>
          <cell r="AC324" t="str">
            <v/>
          </cell>
          <cell r="AD324" t="str">
            <v/>
          </cell>
          <cell r="AE324" t="str">
            <v/>
          </cell>
          <cell r="AF324" t="str">
            <v/>
          </cell>
          <cell r="AG324" t="str">
            <v>PTP</v>
          </cell>
          <cell r="AH324" t="str">
            <v>Jenn Cooke, Shannon Bagent</v>
          </cell>
        </row>
        <row r="325">
          <cell r="A325" t="str">
            <v>868dq51yw</v>
          </cell>
          <cell r="B325" t="str">
            <v>PTP Supply Chain: Returning Hardware to Suppliers - OL</v>
          </cell>
          <cell r="C325" t="str">
            <v>PREDEVELOPMENT</v>
          </cell>
          <cell r="D325" t="str">
            <v>HIGH</v>
          </cell>
          <cell r="E325" t="str">
            <v xml:space="preserve">L3/Course added by Matt Berinato 4.24.25  </v>
          </cell>
          <cell r="F325" t="str">
            <v/>
          </cell>
          <cell r="G325" t="str">
            <v/>
          </cell>
          <cell r="H325">
            <v>45775.614583333328</v>
          </cell>
          <cell r="I325">
            <v>45775.616666666669</v>
          </cell>
          <cell r="J325" t="str">
            <v/>
          </cell>
          <cell r="K325" t="str">
            <v/>
          </cell>
          <cell r="L325" t="str">
            <v>868dq51z8
868dq51z9
868dq51z6</v>
          </cell>
          <cell r="M325" t="str">
            <v>wbt, ptp</v>
          </cell>
          <cell r="N325" t="str">
            <v>Sprint 15 (7/21 - 8/15)</v>
          </cell>
          <cell r="O325" t="str">
            <v/>
          </cell>
          <cell r="P325" t="str">
            <v/>
          </cell>
          <cell r="Q325" t="str">
            <v/>
          </cell>
          <cell r="R325" t="str">
            <v/>
          </cell>
          <cell r="S325" t="str">
            <v/>
          </cell>
          <cell r="T325">
            <v>0</v>
          </cell>
          <cell r="U325" t="str">
            <v/>
          </cell>
          <cell r="V325" t="str">
            <v/>
          </cell>
          <cell r="W325" t="str">
            <v/>
          </cell>
          <cell r="X325" t="str">
            <v>ITC4</v>
          </cell>
          <cell r="Y325" t="str">
            <v>Supply Chain</v>
          </cell>
          <cell r="Z325" t="str">
            <v>Return &amp; Repair Purchase Order Processing</v>
          </cell>
          <cell r="AA325" t="str">
            <v/>
          </cell>
          <cell r="AB325" t="str">
            <v>WBT</v>
          </cell>
          <cell r="AC325" t="str">
            <v/>
          </cell>
          <cell r="AD325" t="str">
            <v/>
          </cell>
          <cell r="AE325" t="str">
            <v/>
          </cell>
          <cell r="AF325" t="str">
            <v/>
          </cell>
          <cell r="AG325" t="str">
            <v>PTP</v>
          </cell>
          <cell r="AH325" t="str">
            <v>Jenn Cooke, Shannon Bagent</v>
          </cell>
        </row>
        <row r="326">
          <cell r="A326" t="str">
            <v>868dq85zj</v>
          </cell>
          <cell r="B326" t="str">
            <v>PTP Supply Chain: Purchase Order Approval Delegation of Authority (Workflow Approvals) - OL</v>
          </cell>
          <cell r="C326" t="str">
            <v>PREDEVELOPMENT</v>
          </cell>
          <cell r="D326" t="str">
            <v>URGENT</v>
          </cell>
          <cell r="E326" t="str">
            <v/>
          </cell>
          <cell r="F326" t="str">
            <v/>
          </cell>
          <cell r="G326" t="str">
            <v/>
          </cell>
          <cell r="H326">
            <v>45775.693055555559</v>
          </cell>
          <cell r="I326">
            <v>45775.693055555559</v>
          </cell>
          <cell r="J326" t="str">
            <v/>
          </cell>
          <cell r="K326" t="str">
            <v/>
          </cell>
          <cell r="L326" t="str">
            <v>868dq85zv
868dq85zp</v>
          </cell>
          <cell r="M326" t="str">
            <v>wbt, ptp</v>
          </cell>
          <cell r="N326" t="str">
            <v>Sprint 15 (7/21 - 8/15)</v>
          </cell>
          <cell r="O326" t="str">
            <v/>
          </cell>
          <cell r="P326" t="str">
            <v/>
          </cell>
          <cell r="Q326" t="str">
            <v/>
          </cell>
          <cell r="R326" t="str">
            <v/>
          </cell>
          <cell r="S326" t="str">
            <v/>
          </cell>
          <cell r="T326">
            <v>0</v>
          </cell>
          <cell r="U326" t="str">
            <v/>
          </cell>
          <cell r="V326" t="str">
            <v/>
          </cell>
          <cell r="W326" t="str">
            <v/>
          </cell>
          <cell r="X326" t="str">
            <v>ITC4</v>
          </cell>
          <cell r="Y326" t="str">
            <v>Supply Chain</v>
          </cell>
          <cell r="Z326" t="str">
            <v>Purchase Requisition Mgmt (MRP/Non-MRP) &amp; Approval</v>
          </cell>
          <cell r="AA326" t="str">
            <v/>
          </cell>
          <cell r="AB326" t="str">
            <v>WBT</v>
          </cell>
          <cell r="AC326" t="str">
            <v/>
          </cell>
          <cell r="AD326" t="str">
            <v/>
          </cell>
          <cell r="AE326" t="str">
            <v/>
          </cell>
          <cell r="AF326" t="str">
            <v/>
          </cell>
          <cell r="AG326" t="str">
            <v>PTP</v>
          </cell>
          <cell r="AH326" t="str">
            <v>Jenn Cooke, Shannon Bagent</v>
          </cell>
        </row>
        <row r="327">
          <cell r="A327" t="str">
            <v>868dq87bb</v>
          </cell>
          <cell r="B327" t="str">
            <v>PTP Supply Chain: Creating an Acquisition Compliance Folder (ACF) - OL</v>
          </cell>
          <cell r="C327" t="str">
            <v>PREDEVELOPMENT</v>
          </cell>
          <cell r="D327" t="str">
            <v>URGENT</v>
          </cell>
          <cell r="E327" t="str">
            <v/>
          </cell>
          <cell r="F327" t="str">
            <v/>
          </cell>
          <cell r="G327" t="str">
            <v/>
          </cell>
          <cell r="H327">
            <v>45775.695138888885</v>
          </cell>
          <cell r="I327">
            <v>45775.696527777778</v>
          </cell>
          <cell r="J327" t="str">
            <v/>
          </cell>
          <cell r="K327" t="str">
            <v/>
          </cell>
          <cell r="L327" t="str">
            <v>868dq87bx</v>
          </cell>
          <cell r="M327" t="str">
            <v>wbt, ptp</v>
          </cell>
          <cell r="N327" t="str">
            <v>Sprint 15 (7/21 - 8/15)</v>
          </cell>
          <cell r="O327" t="str">
            <v/>
          </cell>
          <cell r="P327" t="str">
            <v/>
          </cell>
          <cell r="Q327" t="str">
            <v/>
          </cell>
          <cell r="R327" t="str">
            <v/>
          </cell>
          <cell r="S327" t="str">
            <v/>
          </cell>
          <cell r="T327">
            <v>0</v>
          </cell>
          <cell r="U327" t="str">
            <v/>
          </cell>
          <cell r="V327" t="str">
            <v/>
          </cell>
          <cell r="W327" t="str">
            <v/>
          </cell>
          <cell r="X327" t="str">
            <v>ITC4</v>
          </cell>
          <cell r="Y327" t="str">
            <v>Supply Chain</v>
          </cell>
          <cell r="Z327" t="str">
            <v>PO Folder Documentation</v>
          </cell>
          <cell r="AA327" t="str">
            <v/>
          </cell>
          <cell r="AB327" t="str">
            <v>WBT</v>
          </cell>
          <cell r="AC327" t="str">
            <v/>
          </cell>
          <cell r="AD327" t="str">
            <v/>
          </cell>
          <cell r="AE327" t="str">
            <v/>
          </cell>
          <cell r="AF327" t="str">
            <v/>
          </cell>
          <cell r="AG327" t="str">
            <v>PTP</v>
          </cell>
          <cell r="AH327" t="str">
            <v>Jenn Cooke, Shannon Bagent</v>
          </cell>
        </row>
        <row r="328">
          <cell r="A328" t="str">
            <v>868drcrh0</v>
          </cell>
          <cell r="B328" t="str">
            <v>O2C Billing: Work with Manual Invoices</v>
          </cell>
          <cell r="C328" t="str">
            <v>OUTLINES</v>
          </cell>
          <cell r="D328" t="str">
            <v>HIGH</v>
          </cell>
          <cell r="E328" t="str">
            <v/>
          </cell>
          <cell r="F328">
            <v>45863</v>
          </cell>
          <cell r="G328">
            <v>45799</v>
          </cell>
          <cell r="H328">
            <v>45777.5</v>
          </cell>
          <cell r="I328">
            <v>45799.538888888885</v>
          </cell>
          <cell r="J328" t="str">
            <v/>
          </cell>
          <cell r="K328" t="str">
            <v/>
          </cell>
          <cell r="L328" t="str">
            <v>868drcy5m</v>
          </cell>
          <cell r="M328" t="str">
            <v>o2c, wbt</v>
          </cell>
          <cell r="N328" t="str">
            <v>Sprint 5 (5/12 - 6/6)</v>
          </cell>
          <cell r="O328" t="str">
            <v/>
          </cell>
          <cell r="P328" t="str">
            <v/>
          </cell>
          <cell r="Q328" t="str">
            <v/>
          </cell>
          <cell r="R328" t="str">
            <v/>
          </cell>
          <cell r="S328" t="str">
            <v/>
          </cell>
          <cell r="T328">
            <v>0</v>
          </cell>
          <cell r="U328" t="str">
            <v>Ready for OL Draft</v>
          </cell>
          <cell r="V328" t="str">
            <v/>
          </cell>
          <cell r="W328" t="str">
            <v/>
          </cell>
          <cell r="X328" t="str">
            <v>ITC3</v>
          </cell>
          <cell r="Y328" t="str">
            <v>Billing</v>
          </cell>
          <cell r="Z328" t="str">
            <v>Issue Output Manage Billing Documents</v>
          </cell>
          <cell r="AA328" t="str">
            <v/>
          </cell>
          <cell r="AB328" t="str">
            <v>WBT</v>
          </cell>
          <cell r="AC328" t="str">
            <v>On-time</v>
          </cell>
          <cell r="AD328" t="str">
            <v/>
          </cell>
          <cell r="AE328" t="str">
            <v/>
          </cell>
          <cell r="AF328" t="str">
            <v/>
          </cell>
          <cell r="AG328" t="str">
            <v>O2C</v>
          </cell>
          <cell r="AH328" t="str">
            <v>Angie Paxton, Shannon Bagent</v>
          </cell>
        </row>
        <row r="329">
          <cell r="A329" t="str">
            <v>868dud951</v>
          </cell>
          <cell r="B329" t="str">
            <v>SUS Obsolescence Management Introduction to CDATS - OL</v>
          </cell>
          <cell r="C329" t="str">
            <v>DEVELOPMENT</v>
          </cell>
          <cell r="D329" t="str">
            <v>HIGH</v>
          </cell>
          <cell r="E329" t="str">
            <v xml:space="preserve">This course is in initial QA with Brice. Review 360 link shared via email.  </v>
          </cell>
          <cell r="F329" t="str">
            <v/>
          </cell>
          <cell r="G329">
            <v>45782</v>
          </cell>
          <cell r="H329">
            <v>45782.629166666666</v>
          </cell>
          <cell r="I329">
            <v>45804.473611111112</v>
          </cell>
          <cell r="J329" t="str">
            <v/>
          </cell>
          <cell r="K329" t="str">
            <v/>
          </cell>
          <cell r="L329" t="str">
            <v/>
          </cell>
          <cell r="M329" t="str">
            <v>sus, cdats, wbt</v>
          </cell>
          <cell r="N329" t="str">
            <v>Sprint 4 (5/5 - 5/30)</v>
          </cell>
          <cell r="O329" t="str">
            <v/>
          </cell>
          <cell r="P329" t="str">
            <v/>
          </cell>
          <cell r="Q329" t="str">
            <v/>
          </cell>
          <cell r="R329" t="str">
            <v/>
          </cell>
          <cell r="S329" t="str">
            <v/>
          </cell>
          <cell r="T329">
            <v>0</v>
          </cell>
          <cell r="U329" t="str">
            <v>Ready for Development</v>
          </cell>
          <cell r="V329" t="str">
            <v/>
          </cell>
          <cell r="W329" t="str">
            <v/>
          </cell>
          <cell r="X329" t="str">
            <v>ITC3</v>
          </cell>
          <cell r="Y329" t="str">
            <v>Obsolescence Management Using CDATS</v>
          </cell>
          <cell r="Z329" t="str">
            <v>Obsolescence Management</v>
          </cell>
          <cell r="AA329" t="str">
            <v/>
          </cell>
          <cell r="AB329" t="str">
            <v>WBT</v>
          </cell>
          <cell r="AC329" t="str">
            <v>On-time</v>
          </cell>
          <cell r="AD329" t="str">
            <v/>
          </cell>
          <cell r="AE329" t="str">
            <v/>
          </cell>
          <cell r="AF329" t="str">
            <v/>
          </cell>
          <cell r="AG329" t="str">
            <v>SUS</v>
          </cell>
          <cell r="AH329" t="str">
            <v>Brice LeBlanc, Shannon Bagent</v>
          </cell>
        </row>
        <row r="330">
          <cell r="A330" t="str">
            <v>868dy5a5y</v>
          </cell>
          <cell r="B330" t="str">
            <v>O2C Billing: Costing Sheets and Burdening</v>
          </cell>
          <cell r="C330" t="str">
            <v>PREDEVELOPMENT</v>
          </cell>
          <cell r="D330" t="str">
            <v>HIGH</v>
          </cell>
          <cell r="E330" t="str">
            <v/>
          </cell>
          <cell r="F330">
            <v>45863</v>
          </cell>
          <cell r="G330" t="str">
            <v/>
          </cell>
          <cell r="H330">
            <v>45790.56527777778</v>
          </cell>
          <cell r="I330">
            <v>45792.545833333337</v>
          </cell>
          <cell r="J330" t="str">
            <v/>
          </cell>
          <cell r="K330" t="str">
            <v/>
          </cell>
          <cell r="L330" t="str">
            <v>868dy5ddz</v>
          </cell>
          <cell r="M330" t="str">
            <v>wbt, o2c</v>
          </cell>
          <cell r="N330" t="str">
            <v>Sprint 5 (5/12 - 6/6)</v>
          </cell>
          <cell r="O330" t="str">
            <v/>
          </cell>
          <cell r="P330" t="str">
            <v/>
          </cell>
          <cell r="Q330" t="str">
            <v/>
          </cell>
          <cell r="R330" t="str">
            <v/>
          </cell>
          <cell r="S330" t="str">
            <v/>
          </cell>
          <cell r="T330">
            <v>0</v>
          </cell>
          <cell r="U330" t="str">
            <v/>
          </cell>
          <cell r="V330" t="str">
            <v/>
          </cell>
          <cell r="W330" t="str">
            <v/>
          </cell>
          <cell r="X330" t="str">
            <v>ITC3B</v>
          </cell>
          <cell r="Y330" t="str">
            <v>Billing</v>
          </cell>
          <cell r="Z330" t="str">
            <v/>
          </cell>
          <cell r="AA330" t="str">
            <v/>
          </cell>
          <cell r="AB330" t="str">
            <v>WBT</v>
          </cell>
          <cell r="AC330" t="str">
            <v>On-time</v>
          </cell>
          <cell r="AD330" t="str">
            <v/>
          </cell>
          <cell r="AE330" t="str">
            <v/>
          </cell>
          <cell r="AF330" t="str">
            <v/>
          </cell>
          <cell r="AG330" t="str">
            <v>O2C</v>
          </cell>
          <cell r="AH330" t="str">
            <v>Angie Paxton, Shannon Bagent</v>
          </cell>
        </row>
        <row r="331">
          <cell r="A331" t="str">
            <v>868dy5ekr</v>
          </cell>
          <cell r="B331" t="str">
            <v>O2C Billing: Previously Billed Process</v>
          </cell>
          <cell r="C331" t="str">
            <v>PREDEVELOPMENT</v>
          </cell>
          <cell r="D331" t="str">
            <v>HIGH</v>
          </cell>
          <cell r="E331" t="str">
            <v/>
          </cell>
          <cell r="F331">
            <v>45863</v>
          </cell>
          <cell r="G331" t="str">
            <v/>
          </cell>
          <cell r="H331">
            <v>45790.570833333331</v>
          </cell>
          <cell r="I331">
            <v>45792.545833333337</v>
          </cell>
          <cell r="J331" t="str">
            <v/>
          </cell>
          <cell r="K331" t="str">
            <v/>
          </cell>
          <cell r="L331" t="str">
            <v>868dy5h9h</v>
          </cell>
          <cell r="M331" t="str">
            <v>wbt, o2c</v>
          </cell>
          <cell r="N331" t="str">
            <v>Sprint 5 (5/12 - 6/6)</v>
          </cell>
          <cell r="O331" t="str">
            <v/>
          </cell>
          <cell r="P331" t="str">
            <v/>
          </cell>
          <cell r="Q331" t="str">
            <v/>
          </cell>
          <cell r="R331" t="str">
            <v/>
          </cell>
          <cell r="S331" t="str">
            <v/>
          </cell>
          <cell r="T331">
            <v>0</v>
          </cell>
          <cell r="U331" t="str">
            <v/>
          </cell>
          <cell r="V331" t="str">
            <v/>
          </cell>
          <cell r="W331" t="str">
            <v/>
          </cell>
          <cell r="X331" t="str">
            <v>ITC3B</v>
          </cell>
          <cell r="Y331" t="str">
            <v>Billing</v>
          </cell>
          <cell r="Z331" t="str">
            <v/>
          </cell>
          <cell r="AA331" t="str">
            <v/>
          </cell>
          <cell r="AB331" t="str">
            <v>WBT</v>
          </cell>
          <cell r="AC331" t="str">
            <v>On-time</v>
          </cell>
          <cell r="AD331" t="str">
            <v/>
          </cell>
          <cell r="AE331" t="str">
            <v/>
          </cell>
          <cell r="AF331" t="str">
            <v/>
          </cell>
          <cell r="AG331" t="str">
            <v>O2C</v>
          </cell>
          <cell r="AH331" t="str">
            <v>Angie Paxton, Shannon Bagent</v>
          </cell>
        </row>
        <row r="332">
          <cell r="A332" t="str">
            <v>868dy5jw9</v>
          </cell>
          <cell r="B332" t="str">
            <v>O2C Billing: Planned Version Upload</v>
          </cell>
          <cell r="C332" t="str">
            <v>PREDEVELOPMENT</v>
          </cell>
          <cell r="D332" t="str">
            <v>HIGH</v>
          </cell>
          <cell r="E332" t="str">
            <v/>
          </cell>
          <cell r="F332">
            <v>45863</v>
          </cell>
          <cell r="G332" t="str">
            <v/>
          </cell>
          <cell r="H332">
            <v>45790.573611111111</v>
          </cell>
          <cell r="I332">
            <v>45792.545833333337</v>
          </cell>
          <cell r="J332" t="str">
            <v/>
          </cell>
          <cell r="K332" t="str">
            <v/>
          </cell>
          <cell r="L332" t="str">
            <v>868dy5p18</v>
          </cell>
          <cell r="M332" t="str">
            <v>o2c, wbt</v>
          </cell>
          <cell r="N332" t="str">
            <v>Sprint 6 (5/19 - 6/13)</v>
          </cell>
          <cell r="O332" t="str">
            <v/>
          </cell>
          <cell r="P332" t="str">
            <v/>
          </cell>
          <cell r="Q332" t="str">
            <v/>
          </cell>
          <cell r="R332" t="str">
            <v/>
          </cell>
          <cell r="S332" t="str">
            <v/>
          </cell>
          <cell r="T332">
            <v>0</v>
          </cell>
          <cell r="U332" t="str">
            <v/>
          </cell>
          <cell r="V332" t="str">
            <v/>
          </cell>
          <cell r="W332" t="str">
            <v/>
          </cell>
          <cell r="X332" t="str">
            <v>ITC3B</v>
          </cell>
          <cell r="Y332" t="str">
            <v>Billing</v>
          </cell>
          <cell r="Z332" t="str">
            <v/>
          </cell>
          <cell r="AA332" t="str">
            <v/>
          </cell>
          <cell r="AB332" t="str">
            <v>WBT</v>
          </cell>
          <cell r="AC332" t="str">
            <v>On-time</v>
          </cell>
          <cell r="AD332" t="str">
            <v/>
          </cell>
          <cell r="AE332" t="str">
            <v/>
          </cell>
          <cell r="AF332" t="str">
            <v/>
          </cell>
          <cell r="AG332" t="str">
            <v>O2C</v>
          </cell>
          <cell r="AH332" t="str">
            <v>Angie Paxton, Shannon Bagent</v>
          </cell>
        </row>
        <row r="333">
          <cell r="A333" t="str">
            <v>868dy5qb5</v>
          </cell>
          <cell r="B333" t="str">
            <v>O2C Billing: Legacy Rate Year Interface</v>
          </cell>
          <cell r="C333" t="str">
            <v>PREDEVELOPMENT</v>
          </cell>
          <cell r="D333" t="str">
            <v>HIGH</v>
          </cell>
          <cell r="E333" t="str">
            <v/>
          </cell>
          <cell r="F333">
            <v>45863</v>
          </cell>
          <cell r="G333" t="str">
            <v/>
          </cell>
          <cell r="H333">
            <v>45790.577777777777</v>
          </cell>
          <cell r="I333">
            <v>45792.545833333337</v>
          </cell>
          <cell r="J333" t="str">
            <v/>
          </cell>
          <cell r="K333" t="str">
            <v/>
          </cell>
          <cell r="L333" t="str">
            <v>868dy5uum</v>
          </cell>
          <cell r="M333" t="str">
            <v>o2c, wbt</v>
          </cell>
          <cell r="N333" t="str">
            <v>Sprint 6 (5/19 - 6/13)</v>
          </cell>
          <cell r="O333" t="str">
            <v/>
          </cell>
          <cell r="P333" t="str">
            <v/>
          </cell>
          <cell r="Q333" t="str">
            <v/>
          </cell>
          <cell r="R333" t="str">
            <v/>
          </cell>
          <cell r="S333" t="str">
            <v/>
          </cell>
          <cell r="T333">
            <v>0</v>
          </cell>
          <cell r="U333" t="str">
            <v/>
          </cell>
          <cell r="V333" t="str">
            <v/>
          </cell>
          <cell r="W333" t="str">
            <v/>
          </cell>
          <cell r="X333" t="str">
            <v>ITC3B</v>
          </cell>
          <cell r="Y333" t="str">
            <v>Billing</v>
          </cell>
          <cell r="Z333" t="str">
            <v/>
          </cell>
          <cell r="AA333" t="str">
            <v/>
          </cell>
          <cell r="AB333" t="str">
            <v>WBT</v>
          </cell>
          <cell r="AC333" t="str">
            <v>On-time</v>
          </cell>
          <cell r="AD333" t="str">
            <v/>
          </cell>
          <cell r="AE333" t="str">
            <v/>
          </cell>
          <cell r="AF333" t="str">
            <v/>
          </cell>
          <cell r="AG333" t="str">
            <v>O2C</v>
          </cell>
          <cell r="AH333" t="str">
            <v>Angie Paxton, Shannon Bagent</v>
          </cell>
        </row>
        <row r="334">
          <cell r="A334" t="str">
            <v>868e0z8p7</v>
          </cell>
          <cell r="B334" t="str">
            <v>PTP Supplier Quality: Text Keys - OL</v>
          </cell>
          <cell r="C334" t="str">
            <v>OUTLINES</v>
          </cell>
          <cell r="D334" t="str">
            <v>URGENT</v>
          </cell>
          <cell r="E334" t="str">
            <v xml:space="preserve">QA complete, minor revisions implemented  </v>
          </cell>
          <cell r="F334">
            <v>45814</v>
          </cell>
          <cell r="G334" t="str">
            <v/>
          </cell>
          <cell r="H334">
            <v>45797.360416666663</v>
          </cell>
          <cell r="I334">
            <v>45804.466666666667</v>
          </cell>
          <cell r="J334" t="str">
            <v/>
          </cell>
          <cell r="K334" t="str">
            <v/>
          </cell>
          <cell r="L334" t="str">
            <v>868e0z8pg
868e0z8ph
868e0z8pj</v>
          </cell>
          <cell r="M334" t="str">
            <v>ptp, wbt</v>
          </cell>
          <cell r="N334" t="str">
            <v/>
          </cell>
          <cell r="O334">
            <v>45783</v>
          </cell>
          <cell r="P334">
            <v>45783</v>
          </cell>
          <cell r="Q334" t="b">
            <v>1</v>
          </cell>
          <cell r="R334" t="str">
            <v/>
          </cell>
          <cell r="S334">
            <v>45804</v>
          </cell>
          <cell r="T334">
            <v>0</v>
          </cell>
          <cell r="U334" t="str">
            <v>Beta Revision (ISG)</v>
          </cell>
          <cell r="V334" t="str">
            <v/>
          </cell>
          <cell r="W334" t="str">
            <v/>
          </cell>
          <cell r="X334" t="str">
            <v>ITC3</v>
          </cell>
          <cell r="Y334" t="str">
            <v>Supplier Quality</v>
          </cell>
          <cell r="Z334" t="str">
            <v>PR Material Quality Data Integration</v>
          </cell>
          <cell r="AA334" t="b">
            <v>1</v>
          </cell>
          <cell r="AB334" t="str">
            <v>WBT</v>
          </cell>
          <cell r="AC334" t="str">
            <v>Overdue</v>
          </cell>
          <cell r="AD334" t="str">
            <v/>
          </cell>
          <cell r="AE334">
            <v>45779</v>
          </cell>
          <cell r="AF334" t="str">
            <v/>
          </cell>
          <cell r="AG334" t="str">
            <v>PTP</v>
          </cell>
          <cell r="AH334" t="str">
            <v>Jenn Cooke, Shannon Bagent</v>
          </cell>
        </row>
        <row r="335">
          <cell r="A335" t="str">
            <v>868e1aqzq</v>
          </cell>
          <cell r="B335" t="str">
            <v>R2R Financial Accounting: General Ledger Account Reports</v>
          </cell>
          <cell r="C335" t="str">
            <v>DEVELOPMENT</v>
          </cell>
          <cell r="D335" t="str">
            <v>URGENT</v>
          </cell>
          <cell r="E335" t="str">
            <v xml:space="preserve">@Brenda Mayfield  This course is ready for you to update. Send back to me when ready.  </v>
          </cell>
          <cell r="F335" t="str">
            <v/>
          </cell>
          <cell r="G335" t="str">
            <v/>
          </cell>
          <cell r="H335">
            <v>45797.720138888893</v>
          </cell>
          <cell r="I335">
            <v>45804.427777777775</v>
          </cell>
          <cell r="J335" t="str">
            <v/>
          </cell>
          <cell r="K335" t="str">
            <v/>
          </cell>
          <cell r="L335" t="str">
            <v>868c6q5kx
868c6q67b
868c6q7f7
868c6q8k9
868c6q9g9</v>
          </cell>
          <cell r="M335" t="str">
            <v>r2r, wbt</v>
          </cell>
          <cell r="N335" t="str">
            <v/>
          </cell>
          <cell r="O335" t="str">
            <v/>
          </cell>
          <cell r="P335" t="str">
            <v/>
          </cell>
          <cell r="Q335" t="str">
            <v/>
          </cell>
          <cell r="R335" t="str">
            <v/>
          </cell>
          <cell r="S335" t="str">
            <v/>
          </cell>
          <cell r="T335">
            <v>1</v>
          </cell>
          <cell r="U335" t="str">
            <v>Ready for SME Review</v>
          </cell>
          <cell r="V335" t="str">
            <v/>
          </cell>
          <cell r="W335" t="str">
            <v/>
          </cell>
          <cell r="X335" t="str">
            <v>ITC2</v>
          </cell>
          <cell r="Y335" t="str">
            <v>Financial Accounting</v>
          </cell>
          <cell r="Z335" t="str">
            <v>GL Close (Run Preliminary Reports L4)</v>
          </cell>
          <cell r="AA335" t="str">
            <v/>
          </cell>
          <cell r="AB335" t="str">
            <v>WBT</v>
          </cell>
          <cell r="AC335" t="str">
            <v>On-time</v>
          </cell>
          <cell r="AD335" t="str">
            <v/>
          </cell>
          <cell r="AE335" t="str">
            <v/>
          </cell>
          <cell r="AF335" t="str">
            <v/>
          </cell>
          <cell r="AG335" t="str">
            <v>R2R</v>
          </cell>
          <cell r="AH335" t="str">
            <v>Sarah Griffis, Trish Cortez</v>
          </cell>
        </row>
        <row r="336">
          <cell r="A336" t="str">
            <v>868e1p7kj</v>
          </cell>
          <cell r="B336" t="str">
            <v>R2R Financial Accounting: Create Recurring Document</v>
          </cell>
          <cell r="C336" t="str">
            <v>COMPLETED</v>
          </cell>
          <cell r="D336" t="str">
            <v>LOW</v>
          </cell>
          <cell r="E336" t="str">
            <v/>
          </cell>
          <cell r="F336" t="str">
            <v/>
          </cell>
          <cell r="G336" t="str">
            <v/>
          </cell>
          <cell r="H336">
            <v>45798.541666666672</v>
          </cell>
          <cell r="I336">
            <v>45798.658333333333</v>
          </cell>
          <cell r="J336" t="str">
            <v/>
          </cell>
          <cell r="K336">
            <v>45798.657638888893</v>
          </cell>
          <cell r="L336" t="str">
            <v>868djc0vm</v>
          </cell>
          <cell r="M336" t="str">
            <v>r2r, wbt</v>
          </cell>
          <cell r="N336" t="str">
            <v/>
          </cell>
          <cell r="O336">
            <v>45798</v>
          </cell>
          <cell r="P336" t="str">
            <v/>
          </cell>
          <cell r="Q336" t="str">
            <v/>
          </cell>
          <cell r="R336" t="str">
            <v/>
          </cell>
          <cell r="S336" t="str">
            <v/>
          </cell>
          <cell r="T336">
            <v>1</v>
          </cell>
          <cell r="U336" t="str">
            <v>Development Complete</v>
          </cell>
          <cell r="V336" t="str">
            <v/>
          </cell>
          <cell r="W336" t="str">
            <v/>
          </cell>
          <cell r="X336" t="str">
            <v>ITC2</v>
          </cell>
          <cell r="Y336" t="str">
            <v>Financial Accounting</v>
          </cell>
          <cell r="Z336" t="str">
            <v>Create Automated Journal Criteria</v>
          </cell>
          <cell r="AA336" t="str">
            <v/>
          </cell>
          <cell r="AB336" t="str">
            <v>WBT</v>
          </cell>
          <cell r="AC336" t="str">
            <v>On-time</v>
          </cell>
          <cell r="AD336" t="str">
            <v/>
          </cell>
          <cell r="AE336" t="str">
            <v/>
          </cell>
          <cell r="AF336">
            <v>45798</v>
          </cell>
          <cell r="AG336" t="str">
            <v>R2R</v>
          </cell>
          <cell r="AH336" t="str">
            <v>Trish Cortez, Sarah Griffis</v>
          </cell>
        </row>
        <row r="337">
          <cell r="A337" t="str">
            <v>868e1aw82</v>
          </cell>
          <cell r="B337" t="str">
            <v>R2R Financial Accounting: Order and Backlog Adjustments</v>
          </cell>
          <cell r="C337" t="str">
            <v>PREDEVELOPMENT</v>
          </cell>
          <cell r="D337" t="str">
            <v>HIGH</v>
          </cell>
          <cell r="E337" t="str">
            <v/>
          </cell>
          <cell r="F337">
            <v>45863</v>
          </cell>
          <cell r="G337" t="str">
            <v/>
          </cell>
          <cell r="H337">
            <v>45797.726388888885</v>
          </cell>
          <cell r="I337">
            <v>45804.539583333331</v>
          </cell>
          <cell r="J337" t="str">
            <v/>
          </cell>
          <cell r="K337" t="str">
            <v/>
          </cell>
          <cell r="L337" t="str">
            <v>868e1awgx
868e1awr3
868e1awwg
868e1ax2z</v>
          </cell>
          <cell r="M337" t="str">
            <v>r2r, wbt</v>
          </cell>
          <cell r="N337" t="str">
            <v/>
          </cell>
          <cell r="O337" t="str">
            <v/>
          </cell>
          <cell r="P337" t="str">
            <v/>
          </cell>
          <cell r="Q337" t="str">
            <v/>
          </cell>
          <cell r="R337" t="str">
            <v/>
          </cell>
          <cell r="S337" t="str">
            <v/>
          </cell>
          <cell r="T337">
            <v>0</v>
          </cell>
          <cell r="U337" t="str">
            <v/>
          </cell>
          <cell r="V337" t="str">
            <v/>
          </cell>
          <cell r="W337" t="str">
            <v/>
          </cell>
          <cell r="X337" t="str">
            <v>ITC4</v>
          </cell>
          <cell r="Y337" t="str">
            <v>Financial Accounting</v>
          </cell>
          <cell r="Z337" t="str">
            <v>Collect &amp; Process Actuals (Update Project Finance Master Data L4)</v>
          </cell>
          <cell r="AA337" t="str">
            <v/>
          </cell>
          <cell r="AB337" t="str">
            <v>WBT</v>
          </cell>
          <cell r="AC337" t="str">
            <v>On-time</v>
          </cell>
          <cell r="AD337" t="str">
            <v/>
          </cell>
          <cell r="AE337" t="str">
            <v/>
          </cell>
          <cell r="AF337" t="str">
            <v/>
          </cell>
          <cell r="AG337" t="str">
            <v>R2R</v>
          </cell>
          <cell r="AH337" t="str">
            <v>Trish Cortez, Sarah Griffis</v>
          </cell>
        </row>
        <row r="338">
          <cell r="A338" t="str">
            <v>868c6ufk0</v>
          </cell>
          <cell r="B338" t="str">
            <v>Template for ILT/VILT Courses</v>
          </cell>
          <cell r="C338" t="str">
            <v>COMPLETED</v>
          </cell>
          <cell r="D338" t="str">
            <v/>
          </cell>
          <cell r="E338" t="str">
            <v xml:space="preserve">@Eugene Deloatch   or  @Daniel Die  can you provide a review link for this course?  </v>
          </cell>
          <cell r="F338">
            <v>45688</v>
          </cell>
          <cell r="G338">
            <v>45684</v>
          </cell>
          <cell r="H338">
            <v>45681.663888888885</v>
          </cell>
          <cell r="I338">
            <v>45761.524305555555</v>
          </cell>
          <cell r="J338" t="str">
            <v/>
          </cell>
          <cell r="K338">
            <v>45709.652777777781</v>
          </cell>
          <cell r="L338" t="str">
            <v/>
          </cell>
          <cell r="M338" t="str">
            <v>all users, wbt</v>
          </cell>
          <cell r="N338" t="str">
            <v/>
          </cell>
          <cell r="O338" t="str">
            <v/>
          </cell>
          <cell r="P338" t="str">
            <v/>
          </cell>
          <cell r="Q338" t="str">
            <v/>
          </cell>
          <cell r="R338" t="str">
            <v/>
          </cell>
          <cell r="S338" t="str">
            <v/>
          </cell>
          <cell r="T338">
            <v>1</v>
          </cell>
          <cell r="U338" t="str">
            <v>Sign off Received</v>
          </cell>
          <cell r="V338" t="str">
            <v/>
          </cell>
          <cell r="W338" t="str">
            <v/>
          </cell>
          <cell r="X338" t="str">
            <v xml:space="preserve">Not part of ITC </v>
          </cell>
          <cell r="Y338" t="str">
            <v/>
          </cell>
          <cell r="Z338" t="str">
            <v>No L3 Custom Content</v>
          </cell>
          <cell r="AA338" t="str">
            <v/>
          </cell>
          <cell r="AB338" t="str">
            <v>WBT</v>
          </cell>
          <cell r="AC338" t="str">
            <v>Overdue</v>
          </cell>
          <cell r="AD338" t="str">
            <v/>
          </cell>
          <cell r="AE338" t="str">
            <v/>
          </cell>
          <cell r="AF338" t="str">
            <v/>
          </cell>
          <cell r="AG338" t="str">
            <v/>
          </cell>
          <cell r="AH338" t="str">
            <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dules without Courses"/>
      <sheetName val="Modules wo Courses Update"/>
      <sheetName val="Check"/>
      <sheetName val="Course Deletion"/>
      <sheetName val="Process Does Not Exist"/>
      <sheetName val="Module Deletion"/>
      <sheetName val="Course Codes Don't Exist"/>
      <sheetName val="Course-Module Deletion"/>
    </sheetNames>
    <sheetDataSet>
      <sheetData sheetId="0"/>
      <sheetData sheetId="1"/>
      <sheetData sheetId="2">
        <row r="1">
          <cell r="L1" t="str">
            <v>Course</v>
          </cell>
          <cell r="M1" t="str">
            <v>Parent</v>
          </cell>
        </row>
        <row r="2">
          <cell r="E2" t="str">
            <v>Module Code</v>
          </cell>
          <cell r="F2" t="str">
            <v>Course Code</v>
          </cell>
          <cell r="L2" t="str">
            <v>868c0w7e7</v>
          </cell>
          <cell r="M2" t="str">
            <v>868a2v7c7</v>
          </cell>
        </row>
        <row r="3">
          <cell r="E3" t="str">
            <v>868a2v784</v>
          </cell>
          <cell r="F3" t="str">
            <v>868c033tx</v>
          </cell>
          <cell r="L3" t="str">
            <v>868c04wwr</v>
          </cell>
          <cell r="M3" t="str">
            <v>868a2v9g6</v>
          </cell>
        </row>
        <row r="4">
          <cell r="E4" t="str">
            <v>868a2va09</v>
          </cell>
          <cell r="F4" t="str">
            <v>868c033tx</v>
          </cell>
          <cell r="L4" t="str">
            <v>868a2v6na</v>
          </cell>
          <cell r="M4" t="str">
            <v>868a2vamk</v>
          </cell>
        </row>
        <row r="5">
          <cell r="E5" t="str">
            <v>868a2v9ua</v>
          </cell>
          <cell r="F5" t="str">
            <v>868c033tx</v>
          </cell>
          <cell r="L5" t="str">
            <v>868a2v71w</v>
          </cell>
          <cell r="M5" t="str">
            <v>868a2vamk</v>
          </cell>
        </row>
        <row r="6">
          <cell r="E6" t="str">
            <v>868a2v8ej</v>
          </cell>
          <cell r="F6" t="str">
            <v>868c033tx</v>
          </cell>
          <cell r="L6" t="str">
            <v>868aezma1</v>
          </cell>
          <cell r="M6" t="str">
            <v>868a2vamk</v>
          </cell>
        </row>
        <row r="7">
          <cell r="E7" t="str">
            <v>868a2v8xc</v>
          </cell>
          <cell r="F7" t="str">
            <v>868c033tx</v>
          </cell>
          <cell r="L7" t="str">
            <v>868a2v5wq</v>
          </cell>
          <cell r="M7" t="str">
            <v>868bytq3p</v>
          </cell>
        </row>
        <row r="8">
          <cell r="E8" t="str">
            <v>868c033tx_M</v>
          </cell>
          <cell r="F8" t="str">
            <v>868c033tx</v>
          </cell>
          <cell r="L8" t="str">
            <v>868c04phn</v>
          </cell>
          <cell r="M8" t="str">
            <v>868dpxftj</v>
          </cell>
        </row>
        <row r="9">
          <cell r="E9" t="str">
            <v>868c0504v</v>
          </cell>
          <cell r="F9" t="str">
            <v>868cktqar</v>
          </cell>
          <cell r="L9" t="str">
            <v>868c04phn</v>
          </cell>
          <cell r="M9" t="str">
            <v>868dpxftj</v>
          </cell>
        </row>
        <row r="10">
          <cell r="E10" t="str">
            <v>868a2v665</v>
          </cell>
          <cell r="F10" t="str">
            <v>868cktqar</v>
          </cell>
          <cell r="L10" t="str">
            <v>868c04phn</v>
          </cell>
          <cell r="M10" t="str">
            <v>868dpxftj</v>
          </cell>
        </row>
        <row r="11">
          <cell r="E11" t="str">
            <v>868a2v7xm</v>
          </cell>
          <cell r="F11" t="str">
            <v>868cktqar</v>
          </cell>
          <cell r="L11" t="str">
            <v>868c04phn</v>
          </cell>
          <cell r="M11" t="str">
            <v>868dpxftj</v>
          </cell>
        </row>
        <row r="12">
          <cell r="E12" t="str">
            <v>868a2var3</v>
          </cell>
          <cell r="F12" t="str">
            <v>868cktqar</v>
          </cell>
          <cell r="L12" t="str">
            <v>868c04phn</v>
          </cell>
          <cell r="M12" t="str">
            <v>868dpxftj</v>
          </cell>
        </row>
        <row r="13">
          <cell r="E13" t="str">
            <v>868a2va26</v>
          </cell>
          <cell r="F13" t="str">
            <v>868cktqar</v>
          </cell>
          <cell r="L13" t="str">
            <v>868c04phn</v>
          </cell>
          <cell r="M13" t="str">
            <v>868dpxftj</v>
          </cell>
        </row>
        <row r="14">
          <cell r="E14" t="str">
            <v>868a2v7kb</v>
          </cell>
          <cell r="F14" t="str">
            <v>868cktqar</v>
          </cell>
          <cell r="L14" t="str">
            <v>868c04phn</v>
          </cell>
          <cell r="M14" t="str">
            <v>868dpxftj</v>
          </cell>
        </row>
        <row r="15">
          <cell r="E15" t="str">
            <v>868cktqar_M</v>
          </cell>
          <cell r="F15" t="str">
            <v>868cktqar</v>
          </cell>
          <cell r="L15" t="str">
            <v>868a2vbpc</v>
          </cell>
          <cell r="M15" t="e">
            <v>#N/A</v>
          </cell>
        </row>
        <row r="16">
          <cell r="E16" t="str">
            <v>868a2v82z</v>
          </cell>
          <cell r="F16" t="str">
            <v>868c03882</v>
          </cell>
          <cell r="L16" t="str">
            <v>868a3bvfv</v>
          </cell>
          <cell r="M16" t="e">
            <v>#N/A</v>
          </cell>
        </row>
        <row r="17">
          <cell r="E17" t="str">
            <v>868a2v606</v>
          </cell>
          <cell r="F17" t="str">
            <v>868c03882</v>
          </cell>
          <cell r="L17" t="str">
            <v>868a3bweg</v>
          </cell>
          <cell r="M17" t="e">
            <v>#N/A</v>
          </cell>
        </row>
        <row r="18">
          <cell r="E18" t="str">
            <v>868a2v6r6</v>
          </cell>
          <cell r="F18" t="str">
            <v>868c03882</v>
          </cell>
          <cell r="L18" t="str">
            <v>868byzg21</v>
          </cell>
          <cell r="M18" t="e">
            <v>#N/A</v>
          </cell>
        </row>
        <row r="19">
          <cell r="E19" t="str">
            <v>868a2v83h</v>
          </cell>
          <cell r="F19" t="str">
            <v>868c03882</v>
          </cell>
          <cell r="L19" t="str">
            <v>868bzrdnp</v>
          </cell>
          <cell r="M19" t="e">
            <v>#N/A</v>
          </cell>
        </row>
        <row r="20">
          <cell r="E20" t="str">
            <v>868c03882_M</v>
          </cell>
          <cell r="F20" t="str">
            <v>868c03882</v>
          </cell>
          <cell r="L20" t="str">
            <v>868bzwvxm</v>
          </cell>
          <cell r="M20" t="e">
            <v>#N/A</v>
          </cell>
        </row>
        <row r="21">
          <cell r="E21" t="str">
            <v>868a2v6dm</v>
          </cell>
          <cell r="F21" t="str">
            <v>868c03qur</v>
          </cell>
          <cell r="L21" t="str">
            <v>868bzwvxm</v>
          </cell>
          <cell r="M21" t="e">
            <v>#N/A</v>
          </cell>
        </row>
        <row r="22">
          <cell r="E22" t="str">
            <v>868a2vanu</v>
          </cell>
          <cell r="F22" t="str">
            <v>868c03qur</v>
          </cell>
          <cell r="L22" t="str">
            <v>868c0ecrk</v>
          </cell>
          <cell r="M22" t="e">
            <v>#N/A</v>
          </cell>
        </row>
        <row r="23">
          <cell r="E23" t="str">
            <v>868cmd801</v>
          </cell>
          <cell r="F23" t="str">
            <v>868c03qur</v>
          </cell>
          <cell r="L23" t="str">
            <v>868c1rfnv</v>
          </cell>
          <cell r="M23" t="e">
            <v>#N/A</v>
          </cell>
        </row>
        <row r="24">
          <cell r="E24" t="str">
            <v>868c03qur_M</v>
          </cell>
          <cell r="F24" t="str">
            <v>868c03qur</v>
          </cell>
          <cell r="L24" t="str">
            <v>868c1wc8t</v>
          </cell>
          <cell r="M24" t="e">
            <v>#N/A</v>
          </cell>
        </row>
        <row r="25">
          <cell r="E25" t="str">
            <v>868a2vbn7</v>
          </cell>
          <cell r="F25" t="str">
            <v>868c03rxt</v>
          </cell>
          <cell r="L25" t="str">
            <v>868c1yt3w</v>
          </cell>
          <cell r="M25" t="e">
            <v>#N/A</v>
          </cell>
        </row>
        <row r="26">
          <cell r="E26" t="str">
            <v>868a2v9f0</v>
          </cell>
          <cell r="F26" t="str">
            <v>868c03rxt</v>
          </cell>
          <cell r="L26" t="str">
            <v>868c1ytcv</v>
          </cell>
          <cell r="M26" t="e">
            <v>#N/A</v>
          </cell>
        </row>
        <row r="27">
          <cell r="E27" t="str">
            <v>868a2v735</v>
          </cell>
          <cell r="F27" t="str">
            <v>868c03rxt</v>
          </cell>
          <cell r="L27" t="str">
            <v>868c1ytcv</v>
          </cell>
          <cell r="M27" t="e">
            <v>#N/A</v>
          </cell>
        </row>
        <row r="28">
          <cell r="E28" t="str">
            <v>868c03rxt_M</v>
          </cell>
          <cell r="F28" t="str">
            <v>868c03rxt</v>
          </cell>
          <cell r="L28" t="str">
            <v>868c1z77f</v>
          </cell>
          <cell r="M28" t="e">
            <v>#N/A</v>
          </cell>
        </row>
        <row r="29">
          <cell r="E29" t="str">
            <v>868a2v8uh</v>
          </cell>
          <cell r="F29" t="str">
            <v>868c03yda</v>
          </cell>
          <cell r="L29" t="str">
            <v>868c1z7ta</v>
          </cell>
          <cell r="M29" t="e">
            <v>#N/A</v>
          </cell>
        </row>
        <row r="30">
          <cell r="E30" t="str">
            <v>868a2vbe3</v>
          </cell>
          <cell r="F30" t="str">
            <v>868c03yda</v>
          </cell>
          <cell r="L30" t="str">
            <v>868c1z8j6</v>
          </cell>
          <cell r="M30" t="e">
            <v>#N/A</v>
          </cell>
        </row>
        <row r="31">
          <cell r="E31" t="str">
            <v>868a2v938</v>
          </cell>
          <cell r="F31" t="str">
            <v>868c03yda</v>
          </cell>
          <cell r="L31" t="str">
            <v>868c1z96b</v>
          </cell>
          <cell r="M31" t="e">
            <v>#N/A</v>
          </cell>
        </row>
        <row r="32">
          <cell r="E32" t="str">
            <v>868a2v89r</v>
          </cell>
          <cell r="F32" t="str">
            <v>868c03yda</v>
          </cell>
          <cell r="L32" t="str">
            <v>868c1zabw</v>
          </cell>
          <cell r="M32" t="e">
            <v>#N/A</v>
          </cell>
        </row>
        <row r="33">
          <cell r="E33" t="str">
            <v>868c03yda_M</v>
          </cell>
          <cell r="F33" t="str">
            <v>868c03yda</v>
          </cell>
          <cell r="L33" t="str">
            <v>868c1zat5</v>
          </cell>
          <cell r="M33" t="e">
            <v>#N/A</v>
          </cell>
        </row>
        <row r="34">
          <cell r="E34" t="str">
            <v>868a2v6jr</v>
          </cell>
          <cell r="F34" t="str">
            <v>868c03z42</v>
          </cell>
          <cell r="L34" t="str">
            <v>868c1zb93</v>
          </cell>
          <cell r="M34" t="e">
            <v>#N/A</v>
          </cell>
        </row>
        <row r="35">
          <cell r="E35" t="str">
            <v>868a2vbak</v>
          </cell>
          <cell r="F35" t="str">
            <v>868c03z42</v>
          </cell>
        </row>
        <row r="36">
          <cell r="E36" t="str">
            <v>868a2vbv6</v>
          </cell>
          <cell r="F36" t="str">
            <v>868c03z42</v>
          </cell>
        </row>
        <row r="37">
          <cell r="E37" t="str">
            <v>868a2v8m0</v>
          </cell>
          <cell r="F37" t="str">
            <v>868c03z42</v>
          </cell>
        </row>
        <row r="38">
          <cell r="E38" t="str">
            <v>868a2vb48</v>
          </cell>
          <cell r="F38" t="str">
            <v>868c03z42</v>
          </cell>
        </row>
        <row r="39">
          <cell r="E39" t="str">
            <v>868a2v8qg</v>
          </cell>
          <cell r="F39" t="str">
            <v>868c03z42</v>
          </cell>
        </row>
        <row r="40">
          <cell r="E40" t="str">
            <v>868a2v6g1</v>
          </cell>
          <cell r="F40" t="str">
            <v>868c03z42</v>
          </cell>
        </row>
        <row r="41">
          <cell r="E41" t="str">
            <v>868c03z42_M</v>
          </cell>
          <cell r="F41" t="str">
            <v>868c03z42</v>
          </cell>
        </row>
        <row r="42">
          <cell r="E42" t="str">
            <v>868a2v9mf</v>
          </cell>
          <cell r="F42" t="str">
            <v>868c03znu</v>
          </cell>
        </row>
        <row r="43">
          <cell r="E43" t="str">
            <v>868a2v87x</v>
          </cell>
          <cell r="F43" t="str">
            <v>868c03znu</v>
          </cell>
        </row>
        <row r="44">
          <cell r="E44" t="str">
            <v>868c03znu_M</v>
          </cell>
          <cell r="F44" t="str">
            <v>868c03znu</v>
          </cell>
        </row>
        <row r="45">
          <cell r="E45" t="str">
            <v>868a2v9z7</v>
          </cell>
          <cell r="F45" t="str">
            <v>868c0428w</v>
          </cell>
        </row>
        <row r="46">
          <cell r="E46" t="str">
            <v>868a2v8pv</v>
          </cell>
          <cell r="F46" t="str">
            <v>868c0428w</v>
          </cell>
        </row>
        <row r="47">
          <cell r="E47" t="str">
            <v>868a2vb7b</v>
          </cell>
          <cell r="F47" t="str">
            <v>868c0428w</v>
          </cell>
        </row>
        <row r="48">
          <cell r="E48" t="str">
            <v>868c0428w_M</v>
          </cell>
          <cell r="F48" t="str">
            <v>868c0428w</v>
          </cell>
        </row>
        <row r="49">
          <cell r="E49" t="str">
            <v>868a2v7r2</v>
          </cell>
          <cell r="F49" t="str">
            <v>868c052wj</v>
          </cell>
        </row>
        <row r="50">
          <cell r="E50" t="str">
            <v>868a2vb9e</v>
          </cell>
          <cell r="F50" t="str">
            <v>868c052wj</v>
          </cell>
        </row>
        <row r="51">
          <cell r="E51" t="str">
            <v>868a2v96k</v>
          </cell>
          <cell r="F51" t="str">
            <v>868c052wj</v>
          </cell>
        </row>
        <row r="52">
          <cell r="E52" t="str">
            <v>868c052wj_M</v>
          </cell>
          <cell r="F52" t="str">
            <v>868c052wj</v>
          </cell>
        </row>
        <row r="53">
          <cell r="E53" t="str">
            <v>868a2v70x</v>
          </cell>
          <cell r="F53" t="str">
            <v>868c053xr</v>
          </cell>
        </row>
        <row r="54">
          <cell r="E54" t="str">
            <v>868a2v8x0</v>
          </cell>
          <cell r="F54" t="str">
            <v>868c053xr</v>
          </cell>
        </row>
        <row r="55">
          <cell r="E55" t="str">
            <v>868d47wq8</v>
          </cell>
          <cell r="F55" t="str">
            <v>868c053xr</v>
          </cell>
        </row>
        <row r="56">
          <cell r="E56" t="str">
            <v>868c0urzw</v>
          </cell>
          <cell r="F56" t="str">
            <v>868c053xr</v>
          </cell>
        </row>
        <row r="57">
          <cell r="E57" t="str">
            <v>868c18qwt</v>
          </cell>
          <cell r="F57" t="str">
            <v>868c053xr</v>
          </cell>
        </row>
        <row r="58">
          <cell r="E58" t="str">
            <v>868c053xr_M</v>
          </cell>
          <cell r="F58" t="str">
            <v>868c053xr</v>
          </cell>
        </row>
        <row r="59">
          <cell r="E59" t="str">
            <v>868a2v8au</v>
          </cell>
          <cell r="F59" t="str">
            <v>868c054zk</v>
          </cell>
        </row>
        <row r="60">
          <cell r="E60" t="str">
            <v>868c054zk_M</v>
          </cell>
          <cell r="F60" t="str">
            <v>868c054zk</v>
          </cell>
        </row>
        <row r="61">
          <cell r="E61" t="str">
            <v>868a2v760</v>
          </cell>
          <cell r="F61" t="str">
            <v>868c07676</v>
          </cell>
        </row>
        <row r="62">
          <cell r="E62" t="str">
            <v>868c07676_M</v>
          </cell>
          <cell r="F62" t="str">
            <v>868c07676</v>
          </cell>
        </row>
        <row r="63">
          <cell r="E63" t="str">
            <v>868a2v95t</v>
          </cell>
          <cell r="F63" t="str">
            <v>868c0ft3w</v>
          </cell>
        </row>
        <row r="64">
          <cell r="E64" t="str">
            <v>868a2v681</v>
          </cell>
          <cell r="F64" t="str">
            <v>868c0ft3w</v>
          </cell>
        </row>
        <row r="65">
          <cell r="E65" t="str">
            <v>868a2v83p</v>
          </cell>
          <cell r="F65" t="str">
            <v>868c0ft3w</v>
          </cell>
        </row>
        <row r="66">
          <cell r="E66" t="str">
            <v>868c0ft3w_M</v>
          </cell>
          <cell r="F66" t="str">
            <v>868c0ft3w</v>
          </cell>
        </row>
        <row r="67">
          <cell r="E67" t="str">
            <v>868a2v9j2</v>
          </cell>
          <cell r="F67" t="str">
            <v>868c0fwep</v>
          </cell>
        </row>
        <row r="68">
          <cell r="E68" t="str">
            <v>868a2v9b2</v>
          </cell>
          <cell r="F68" t="str">
            <v>868c0fwep</v>
          </cell>
        </row>
        <row r="69">
          <cell r="E69" t="str">
            <v>868a2vaar</v>
          </cell>
          <cell r="F69" t="str">
            <v>868c0fwep</v>
          </cell>
        </row>
        <row r="70">
          <cell r="E70" t="str">
            <v>868c0fwep_M</v>
          </cell>
          <cell r="F70" t="str">
            <v>868c0fwep</v>
          </cell>
        </row>
        <row r="71">
          <cell r="E71" t="str">
            <v>868a2v9be</v>
          </cell>
          <cell r="F71" t="str">
            <v>868c0fyq2</v>
          </cell>
        </row>
        <row r="72">
          <cell r="E72" t="str">
            <v>868c0fyq2_M</v>
          </cell>
          <cell r="F72" t="str">
            <v>868c0fyq2</v>
          </cell>
        </row>
        <row r="73">
          <cell r="E73" t="str">
            <v>868a2v70d</v>
          </cell>
          <cell r="F73" t="str">
            <v>868c043t3</v>
          </cell>
        </row>
        <row r="74">
          <cell r="E74" t="str">
            <v>868a2v7b0</v>
          </cell>
          <cell r="F74" t="str">
            <v>868c043t3</v>
          </cell>
        </row>
        <row r="75">
          <cell r="E75" t="str">
            <v>868b0n61m</v>
          </cell>
          <cell r="F75" t="str">
            <v>868c043t3</v>
          </cell>
        </row>
        <row r="76">
          <cell r="E76" t="str">
            <v>868b0n58q</v>
          </cell>
          <cell r="F76" t="str">
            <v>868c043t3</v>
          </cell>
        </row>
        <row r="77">
          <cell r="E77" t="str">
            <v>868a2v6nr</v>
          </cell>
          <cell r="F77" t="str">
            <v>868c043t3</v>
          </cell>
        </row>
        <row r="78">
          <cell r="E78" t="str">
            <v>868a2v7ch</v>
          </cell>
          <cell r="F78" t="str">
            <v>868c043t3</v>
          </cell>
        </row>
        <row r="79">
          <cell r="E79" t="str">
            <v>868a2v6a5</v>
          </cell>
          <cell r="F79" t="str">
            <v>868c043t3</v>
          </cell>
        </row>
        <row r="80">
          <cell r="E80" t="str">
            <v>868a2vax8</v>
          </cell>
          <cell r="F80" t="str">
            <v>868c043t3</v>
          </cell>
        </row>
        <row r="81">
          <cell r="E81" t="str">
            <v>868c043t3_M</v>
          </cell>
          <cell r="F81" t="str">
            <v>868c043t3</v>
          </cell>
        </row>
        <row r="82">
          <cell r="E82" t="str">
            <v>868ddphjn</v>
          </cell>
          <cell r="F82" t="str">
            <v>868c0qr9k</v>
          </cell>
        </row>
        <row r="83">
          <cell r="E83" t="str">
            <v>868ddph6h</v>
          </cell>
          <cell r="F83" t="str">
            <v>868c0qr9k</v>
          </cell>
        </row>
        <row r="84">
          <cell r="E84" t="str">
            <v>868ddphcm</v>
          </cell>
          <cell r="F84" t="str">
            <v>868c0qr9k</v>
          </cell>
        </row>
        <row r="85">
          <cell r="E85" t="str">
            <v>868ddpgu1</v>
          </cell>
          <cell r="F85" t="str">
            <v>868c0qr9k</v>
          </cell>
        </row>
        <row r="86">
          <cell r="E86" t="str">
            <v>868ddph2j</v>
          </cell>
          <cell r="F86" t="str">
            <v>868c0qr9k</v>
          </cell>
        </row>
        <row r="87">
          <cell r="E87" t="str">
            <v>868c0qr9k_M</v>
          </cell>
          <cell r="F87" t="str">
            <v>868c0qr9k</v>
          </cell>
        </row>
        <row r="88">
          <cell r="E88" t="str">
            <v>868ddunch</v>
          </cell>
          <cell r="F88" t="str">
            <v>868c0u5nk</v>
          </cell>
        </row>
        <row r="89">
          <cell r="E89" t="str">
            <v>868ddun6b</v>
          </cell>
          <cell r="F89" t="str">
            <v>868c0u5nk</v>
          </cell>
        </row>
        <row r="90">
          <cell r="E90" t="str">
            <v>868ddunh0</v>
          </cell>
          <cell r="F90" t="str">
            <v>868c0u5nk</v>
          </cell>
        </row>
        <row r="91">
          <cell r="E91" t="str">
            <v>868ddunjn</v>
          </cell>
          <cell r="F91" t="str">
            <v>868c0u5nk</v>
          </cell>
        </row>
        <row r="92">
          <cell r="E92" t="str">
            <v>868ddup30</v>
          </cell>
          <cell r="F92" t="str">
            <v>868c0u5nk</v>
          </cell>
        </row>
        <row r="93">
          <cell r="E93" t="str">
            <v>868ddunmw</v>
          </cell>
          <cell r="F93" t="str">
            <v>868c0u5nk</v>
          </cell>
        </row>
        <row r="94">
          <cell r="E94" t="str">
            <v>868c0u5nk_M</v>
          </cell>
          <cell r="F94" t="str">
            <v>868c0u5nk</v>
          </cell>
        </row>
        <row r="95">
          <cell r="E95" t="str">
            <v>868a2v67h</v>
          </cell>
          <cell r="F95" t="str">
            <v>868c0u6gn</v>
          </cell>
        </row>
        <row r="96">
          <cell r="E96" t="str">
            <v>868a2vc3d</v>
          </cell>
          <cell r="F96" t="str">
            <v>868c0u6gn</v>
          </cell>
        </row>
        <row r="97">
          <cell r="E97" t="str">
            <v>868c0u6gn_M</v>
          </cell>
          <cell r="F97" t="str">
            <v>868c0u6gn</v>
          </cell>
        </row>
        <row r="98">
          <cell r="E98" t="str">
            <v>868dguu2g</v>
          </cell>
          <cell r="F98" t="str">
            <v>868ddgthj</v>
          </cell>
        </row>
        <row r="99">
          <cell r="E99" t="str">
            <v>868ddgthj_M</v>
          </cell>
          <cell r="F99" t="str">
            <v>868ddgthj</v>
          </cell>
        </row>
        <row r="100">
          <cell r="E100" t="str">
            <v>868dduq0t</v>
          </cell>
          <cell r="F100" t="str">
            <v>868ddh3a9</v>
          </cell>
        </row>
        <row r="101">
          <cell r="E101" t="str">
            <v>868dduq9k</v>
          </cell>
          <cell r="F101" t="str">
            <v>868ddh3a9</v>
          </cell>
        </row>
        <row r="102">
          <cell r="E102" t="str">
            <v>868dduq4n</v>
          </cell>
          <cell r="F102" t="str">
            <v>868ddh3a9</v>
          </cell>
        </row>
        <row r="103">
          <cell r="E103" t="str">
            <v>868ddupk1</v>
          </cell>
          <cell r="F103" t="str">
            <v>868ddh3a9</v>
          </cell>
        </row>
        <row r="104">
          <cell r="E104" t="str">
            <v>868ddupvn</v>
          </cell>
          <cell r="F104" t="str">
            <v>868ddh3a9</v>
          </cell>
        </row>
        <row r="105">
          <cell r="E105" t="str">
            <v>868dduppp</v>
          </cell>
          <cell r="F105" t="str">
            <v>868ddh3a9</v>
          </cell>
        </row>
        <row r="106">
          <cell r="E106" t="str">
            <v>868ddh3a9_M</v>
          </cell>
          <cell r="F106" t="str">
            <v>868ddh3a9</v>
          </cell>
        </row>
        <row r="107">
          <cell r="E107" t="str">
            <v>868ddv1ma</v>
          </cell>
          <cell r="F107" t="str">
            <v>868ddjhtw</v>
          </cell>
        </row>
        <row r="108">
          <cell r="E108" t="str">
            <v>868ddjhtw_M</v>
          </cell>
          <cell r="F108" t="str">
            <v>868ddjhtw</v>
          </cell>
        </row>
        <row r="109">
          <cell r="E109" t="str">
            <v>868ddpk9r</v>
          </cell>
          <cell r="F109" t="str">
            <v>868ddm192</v>
          </cell>
        </row>
        <row r="110">
          <cell r="E110" t="str">
            <v>868ddpkh0</v>
          </cell>
          <cell r="F110" t="str">
            <v>868ddm192</v>
          </cell>
        </row>
        <row r="111">
          <cell r="E111" t="str">
            <v>868ddpjw4</v>
          </cell>
          <cell r="F111" t="str">
            <v>868ddm192</v>
          </cell>
        </row>
        <row r="112">
          <cell r="E112" t="str">
            <v>868ddm192_M</v>
          </cell>
          <cell r="F112" t="str">
            <v>868ddm192</v>
          </cell>
        </row>
        <row r="113">
          <cell r="E113" t="str">
            <v>868ddv26v</v>
          </cell>
          <cell r="F113" t="str">
            <v>868a2vbxu</v>
          </cell>
        </row>
        <row r="114">
          <cell r="E114" t="str">
            <v>868a2vbxu_M</v>
          </cell>
          <cell r="F114" t="str">
            <v>868a2vbxu</v>
          </cell>
        </row>
        <row r="115">
          <cell r="E115" t="str">
            <v>868ddp2yr</v>
          </cell>
          <cell r="F115" t="str">
            <v>868c0tu34</v>
          </cell>
        </row>
        <row r="116">
          <cell r="E116" t="str">
            <v>868ddp4j9</v>
          </cell>
          <cell r="F116" t="str">
            <v>868c0tu34</v>
          </cell>
        </row>
        <row r="117">
          <cell r="E117" t="str">
            <v>868ddp4an</v>
          </cell>
          <cell r="F117" t="str">
            <v>868c0tu34</v>
          </cell>
        </row>
        <row r="118">
          <cell r="E118" t="str">
            <v>868ddp4nt</v>
          </cell>
          <cell r="F118" t="str">
            <v>868c0tu34</v>
          </cell>
        </row>
        <row r="119">
          <cell r="E119" t="str">
            <v>868ddp3tj</v>
          </cell>
          <cell r="F119" t="str">
            <v>868c0tu34</v>
          </cell>
        </row>
        <row r="120">
          <cell r="E120" t="str">
            <v>868ddp3yk</v>
          </cell>
          <cell r="F120" t="str">
            <v>868c0tu34</v>
          </cell>
        </row>
        <row r="121">
          <cell r="E121" t="str">
            <v>868ddnzqk</v>
          </cell>
          <cell r="F121" t="str">
            <v>868c0tu34</v>
          </cell>
        </row>
        <row r="122">
          <cell r="E122" t="str">
            <v>868ddp3pe</v>
          </cell>
          <cell r="F122" t="str">
            <v>868c0tu34</v>
          </cell>
        </row>
        <row r="123">
          <cell r="E123" t="str">
            <v>868ddp48n</v>
          </cell>
          <cell r="F123" t="str">
            <v>868c0tu34</v>
          </cell>
        </row>
        <row r="124">
          <cell r="E124" t="str">
            <v>868ddp392</v>
          </cell>
          <cell r="F124" t="str">
            <v>868c0tu34</v>
          </cell>
        </row>
        <row r="125">
          <cell r="E125" t="str">
            <v>868c0tu34_M</v>
          </cell>
          <cell r="F125" t="str">
            <v>868c0tu34</v>
          </cell>
        </row>
        <row r="126">
          <cell r="E126" t="str">
            <v>868ddug1y</v>
          </cell>
          <cell r="F126" t="str">
            <v>868c0tw8v</v>
          </cell>
        </row>
        <row r="127">
          <cell r="E127" t="str">
            <v>868c0tw8v_M</v>
          </cell>
          <cell r="F127" t="str">
            <v>868c0tw8v</v>
          </cell>
        </row>
        <row r="128">
          <cell r="E128" t="str">
            <v>868a2v5jg</v>
          </cell>
          <cell r="F128" t="str">
            <v>868c0tybt</v>
          </cell>
        </row>
        <row r="129">
          <cell r="E129" t="str">
            <v>868a2v5yz</v>
          </cell>
          <cell r="F129" t="str">
            <v>868c0tybt</v>
          </cell>
        </row>
        <row r="130">
          <cell r="E130" t="str">
            <v>868a2v88v</v>
          </cell>
          <cell r="F130" t="str">
            <v>868c0tybt</v>
          </cell>
        </row>
        <row r="131">
          <cell r="E131" t="str">
            <v>868a2v6t1</v>
          </cell>
          <cell r="F131" t="str">
            <v>868c0tybt</v>
          </cell>
        </row>
        <row r="132">
          <cell r="E132" t="str">
            <v>868c0tybt_M</v>
          </cell>
          <cell r="F132" t="str">
            <v>868c0tybt</v>
          </cell>
        </row>
        <row r="133">
          <cell r="E133" t="str">
            <v>868a2v6au</v>
          </cell>
          <cell r="F133" t="str">
            <v>868c0tzq4</v>
          </cell>
        </row>
        <row r="134">
          <cell r="E134" t="str">
            <v>868a2v9rq</v>
          </cell>
          <cell r="F134" t="str">
            <v>868c0tzq4</v>
          </cell>
        </row>
        <row r="135">
          <cell r="E135" t="str">
            <v>868c0tzq4</v>
          </cell>
          <cell r="F135" t="str">
            <v>868c0tzq4</v>
          </cell>
        </row>
        <row r="136">
          <cell r="E136" t="str">
            <v>868c0tzq4_M</v>
          </cell>
          <cell r="F136" t="str">
            <v>868c0tzq4</v>
          </cell>
        </row>
        <row r="137">
          <cell r="E137" t="str">
            <v>868ddn2tn</v>
          </cell>
          <cell r="F137" t="str">
            <v>868c0uctc</v>
          </cell>
        </row>
        <row r="138">
          <cell r="E138" t="str">
            <v>868ddn6v7</v>
          </cell>
          <cell r="F138" t="str">
            <v>868c0uctc</v>
          </cell>
        </row>
        <row r="139">
          <cell r="E139" t="str">
            <v>868ddn566</v>
          </cell>
          <cell r="F139" t="str">
            <v>868c0uctc</v>
          </cell>
        </row>
        <row r="140">
          <cell r="E140" t="str">
            <v>868ddn6dx</v>
          </cell>
          <cell r="F140" t="str">
            <v>868c0uctc</v>
          </cell>
        </row>
        <row r="141">
          <cell r="E141" t="str">
            <v>868ddn5kd</v>
          </cell>
          <cell r="F141" t="str">
            <v>868c0uctc</v>
          </cell>
        </row>
        <row r="142">
          <cell r="E142" t="str">
            <v>868ddn5vx</v>
          </cell>
          <cell r="F142" t="str">
            <v>868c0uctc</v>
          </cell>
        </row>
        <row r="143">
          <cell r="E143" t="str">
            <v>868dkv4ak</v>
          </cell>
          <cell r="F143" t="str">
            <v>868c0uctc</v>
          </cell>
        </row>
        <row r="144">
          <cell r="E144" t="str">
            <v>868ddmzxg</v>
          </cell>
          <cell r="F144" t="str">
            <v>868c0uctc</v>
          </cell>
        </row>
        <row r="145">
          <cell r="E145" t="str">
            <v>868c0uctc_M</v>
          </cell>
          <cell r="F145" t="str">
            <v>868c0uctc</v>
          </cell>
        </row>
        <row r="146">
          <cell r="E146" t="str">
            <v>868a2v5tw</v>
          </cell>
          <cell r="F146" t="str">
            <v>868c0wh7b</v>
          </cell>
        </row>
        <row r="147">
          <cell r="E147" t="str">
            <v>868a2v8fc</v>
          </cell>
          <cell r="F147" t="str">
            <v>868c0wh7b</v>
          </cell>
        </row>
        <row r="148">
          <cell r="E148" t="str">
            <v>868cuh7gb</v>
          </cell>
          <cell r="F148" t="str">
            <v>868cuh6gf</v>
          </cell>
        </row>
        <row r="149">
          <cell r="E149" t="str">
            <v>868ddu9gr</v>
          </cell>
          <cell r="F149" t="str">
            <v>868ddhb41</v>
          </cell>
        </row>
        <row r="150">
          <cell r="E150" t="str">
            <v>868ddu9a8</v>
          </cell>
          <cell r="F150" t="str">
            <v>868ddhb41</v>
          </cell>
        </row>
        <row r="151">
          <cell r="E151" t="str">
            <v>868ddu9eb</v>
          </cell>
          <cell r="F151" t="str">
            <v>868ddhb41</v>
          </cell>
        </row>
        <row r="152">
          <cell r="E152" t="str">
            <v>868ddu9pp</v>
          </cell>
          <cell r="F152" t="str">
            <v>868ddhb41</v>
          </cell>
        </row>
        <row r="153">
          <cell r="E153" t="str">
            <v>868ddhb41_M</v>
          </cell>
          <cell r="F153" t="str">
            <v>868ddhb41</v>
          </cell>
        </row>
        <row r="154">
          <cell r="E154" t="str">
            <v>868dduu6g</v>
          </cell>
          <cell r="F154" t="str">
            <v>868ddhk2p</v>
          </cell>
        </row>
        <row r="155">
          <cell r="E155" t="str">
            <v>868dduu1a</v>
          </cell>
          <cell r="F155" t="str">
            <v>868ddhk2p</v>
          </cell>
        </row>
        <row r="156">
          <cell r="E156" t="str">
            <v>868dduu66</v>
          </cell>
          <cell r="F156" t="str">
            <v>868ddhk2p</v>
          </cell>
        </row>
        <row r="157">
          <cell r="E157" t="str">
            <v>868dduu45</v>
          </cell>
          <cell r="F157" t="str">
            <v>868ddhk2p</v>
          </cell>
        </row>
        <row r="158">
          <cell r="E158" t="str">
            <v>868dduu32</v>
          </cell>
          <cell r="F158" t="str">
            <v>868ddhk2p</v>
          </cell>
        </row>
        <row r="159">
          <cell r="E159" t="str">
            <v>868dduu80</v>
          </cell>
          <cell r="F159" t="str">
            <v>868ddhk2p</v>
          </cell>
        </row>
        <row r="160">
          <cell r="E160" t="str">
            <v>868dduu72</v>
          </cell>
          <cell r="F160" t="str">
            <v>868ddhk2p</v>
          </cell>
        </row>
        <row r="161">
          <cell r="E161" t="str">
            <v>868ddhk2p_M</v>
          </cell>
          <cell r="F161" t="str">
            <v>868ddhk2p</v>
          </cell>
        </row>
        <row r="162">
          <cell r="E162" t="str">
            <v>868dduaqy</v>
          </cell>
          <cell r="F162" t="str">
            <v>868ddhpmb</v>
          </cell>
        </row>
        <row r="163">
          <cell r="E163" t="str">
            <v>868dduary</v>
          </cell>
          <cell r="F163" t="str">
            <v>868ddhpmb</v>
          </cell>
        </row>
        <row r="164">
          <cell r="E164" t="str">
            <v>868dduaq5</v>
          </cell>
          <cell r="F164" t="str">
            <v>868ddhpmb</v>
          </cell>
        </row>
        <row r="165">
          <cell r="E165" t="str">
            <v>868dduatw</v>
          </cell>
          <cell r="F165" t="str">
            <v>868ddhpmb</v>
          </cell>
        </row>
        <row r="166">
          <cell r="E166" t="str">
            <v>868ddhpmb_M</v>
          </cell>
          <cell r="F166" t="str">
            <v>868ddhpmb</v>
          </cell>
        </row>
        <row r="167">
          <cell r="E167" t="str">
            <v>868dduwa5</v>
          </cell>
          <cell r="F167" t="str">
            <v>868ddhuc3</v>
          </cell>
        </row>
        <row r="168">
          <cell r="E168" t="str">
            <v>868dduvx9</v>
          </cell>
          <cell r="F168" t="str">
            <v>868ddhuc3</v>
          </cell>
        </row>
        <row r="169">
          <cell r="E169" t="str">
            <v>868dduw39</v>
          </cell>
          <cell r="F169" t="str">
            <v>868ddhuc3</v>
          </cell>
        </row>
        <row r="170">
          <cell r="E170" t="str">
            <v>868dduw1a</v>
          </cell>
          <cell r="F170" t="str">
            <v>868ddhuc3</v>
          </cell>
        </row>
        <row r="171">
          <cell r="E171" t="str">
            <v>868dduwd2</v>
          </cell>
          <cell r="F171" t="str">
            <v>868ddhuc3</v>
          </cell>
        </row>
        <row r="172">
          <cell r="E172" t="str">
            <v>868dduwcb</v>
          </cell>
          <cell r="F172" t="str">
            <v>868ddhuc3</v>
          </cell>
        </row>
        <row r="173">
          <cell r="E173" t="str">
            <v>868dduwax</v>
          </cell>
          <cell r="F173" t="str">
            <v>868ddhuc3</v>
          </cell>
        </row>
        <row r="174">
          <cell r="E174" t="str">
            <v>868ddhuc3_M</v>
          </cell>
          <cell r="F174" t="str">
            <v>868ddhuc3</v>
          </cell>
        </row>
        <row r="175">
          <cell r="E175" t="str">
            <v>868ddux7c</v>
          </cell>
          <cell r="F175" t="str">
            <v>868ddhurb</v>
          </cell>
        </row>
        <row r="176">
          <cell r="E176" t="str">
            <v>868dduxkh</v>
          </cell>
          <cell r="F176" t="str">
            <v>868ddhurb</v>
          </cell>
        </row>
        <row r="177">
          <cell r="E177" t="str">
            <v>868dduxgm</v>
          </cell>
          <cell r="F177" t="str">
            <v>868ddhurb</v>
          </cell>
        </row>
        <row r="178">
          <cell r="E178" t="str">
            <v>868dduxdm</v>
          </cell>
          <cell r="F178" t="str">
            <v>868ddhurb</v>
          </cell>
        </row>
        <row r="179">
          <cell r="E179" t="str">
            <v>868dduxxg</v>
          </cell>
          <cell r="F179" t="str">
            <v>868ddhurb</v>
          </cell>
        </row>
        <row r="180">
          <cell r="E180" t="str">
            <v>868dduxuz</v>
          </cell>
          <cell r="F180" t="str">
            <v>868ddhurb</v>
          </cell>
        </row>
        <row r="181">
          <cell r="E181" t="str">
            <v>868dduxqj</v>
          </cell>
          <cell r="F181" t="str">
            <v>868ddhurb</v>
          </cell>
        </row>
        <row r="182">
          <cell r="E182" t="str">
            <v>868ddhurb_M</v>
          </cell>
          <cell r="F182" t="str">
            <v>868ddhurb</v>
          </cell>
        </row>
        <row r="183">
          <cell r="E183" t="str">
            <v>868ddngem</v>
          </cell>
          <cell r="F183" t="str">
            <v>868ddhxa4</v>
          </cell>
        </row>
        <row r="184">
          <cell r="E184" t="str">
            <v>868ddnfpr</v>
          </cell>
          <cell r="F184" t="str">
            <v>868ddhxa4</v>
          </cell>
        </row>
        <row r="185">
          <cell r="E185" t="str">
            <v>868ddng1r</v>
          </cell>
          <cell r="F185" t="str">
            <v>868ddhxa4</v>
          </cell>
        </row>
        <row r="186">
          <cell r="E186" t="str">
            <v>868dduhyp</v>
          </cell>
          <cell r="F186" t="str">
            <v>868ddhxa4</v>
          </cell>
        </row>
        <row r="187">
          <cell r="E187" t="str">
            <v>868dduj4p</v>
          </cell>
          <cell r="F187" t="str">
            <v>868ddhxa4</v>
          </cell>
        </row>
        <row r="188">
          <cell r="E188" t="str">
            <v>868ddne2q</v>
          </cell>
          <cell r="F188" t="str">
            <v>868ddhxa4</v>
          </cell>
        </row>
        <row r="189">
          <cell r="E189" t="str">
            <v>868ddneu0</v>
          </cell>
          <cell r="F189" t="str">
            <v>868ddhxa4</v>
          </cell>
        </row>
        <row r="190">
          <cell r="E190" t="str">
            <v>868ddngmz</v>
          </cell>
          <cell r="F190" t="str">
            <v>868ddhxa4</v>
          </cell>
        </row>
        <row r="191">
          <cell r="E191" t="str">
            <v>868ddnf5c</v>
          </cell>
          <cell r="F191" t="str">
            <v>868ddhxa4</v>
          </cell>
        </row>
        <row r="192">
          <cell r="E192" t="str">
            <v>868ddhxa4_M</v>
          </cell>
          <cell r="F192" t="str">
            <v>868ddhxa4</v>
          </cell>
        </row>
        <row r="193">
          <cell r="E193" t="str">
            <v>868dduh7h</v>
          </cell>
          <cell r="F193" t="str">
            <v>868ddj1td</v>
          </cell>
        </row>
        <row r="194">
          <cell r="E194" t="str">
            <v>868dduhb8</v>
          </cell>
          <cell r="F194" t="str">
            <v>868ddj1td</v>
          </cell>
        </row>
        <row r="195">
          <cell r="E195" t="str">
            <v>868dduhd7</v>
          </cell>
          <cell r="F195" t="str">
            <v>868ddj1td</v>
          </cell>
        </row>
        <row r="196">
          <cell r="E196" t="str">
            <v>868ddj1td_M</v>
          </cell>
          <cell r="F196" t="str">
            <v>868ddj1td</v>
          </cell>
        </row>
        <row r="197">
          <cell r="E197" t="str">
            <v>868ddudtm</v>
          </cell>
          <cell r="F197" t="str">
            <v>868ddj3nt</v>
          </cell>
        </row>
        <row r="198">
          <cell r="E198" t="str">
            <v>868ddud9x</v>
          </cell>
          <cell r="F198" t="str">
            <v>868ddj3nt</v>
          </cell>
        </row>
        <row r="199">
          <cell r="E199" t="str">
            <v>868ddudra</v>
          </cell>
          <cell r="F199" t="str">
            <v>868ddj3nt</v>
          </cell>
        </row>
        <row r="200">
          <cell r="E200" t="str">
            <v>868ddud71</v>
          </cell>
          <cell r="F200" t="str">
            <v>868ddj3nt</v>
          </cell>
        </row>
        <row r="201">
          <cell r="E201" t="str">
            <v>868ddudm5</v>
          </cell>
          <cell r="F201" t="str">
            <v>868ddj3nt</v>
          </cell>
        </row>
        <row r="202">
          <cell r="E202" t="str">
            <v>868ddudpe</v>
          </cell>
          <cell r="F202" t="str">
            <v>868ddj3nt</v>
          </cell>
        </row>
        <row r="203">
          <cell r="E203" t="str">
            <v>868ddudfn</v>
          </cell>
          <cell r="F203" t="str">
            <v>868ddj3nt</v>
          </cell>
        </row>
        <row r="204">
          <cell r="E204" t="str">
            <v>868ddj3nt_M</v>
          </cell>
          <cell r="F204" t="str">
            <v>868ddj3nt</v>
          </cell>
        </row>
        <row r="205">
          <cell r="E205" t="str">
            <v>868dduezb</v>
          </cell>
          <cell r="F205" t="str">
            <v>868ddj4ay</v>
          </cell>
        </row>
        <row r="206">
          <cell r="E206" t="str">
            <v>868ddueem</v>
          </cell>
          <cell r="F206" t="str">
            <v>868ddj4ay</v>
          </cell>
        </row>
        <row r="207">
          <cell r="E207" t="str">
            <v>868ddueuz</v>
          </cell>
          <cell r="F207" t="str">
            <v>868ddj4ay</v>
          </cell>
        </row>
        <row r="208">
          <cell r="E208" t="str">
            <v>868dduebt</v>
          </cell>
          <cell r="F208" t="str">
            <v>868ddj4ay</v>
          </cell>
        </row>
        <row r="209">
          <cell r="E209" t="str">
            <v>868dduepf</v>
          </cell>
          <cell r="F209" t="str">
            <v>868ddj4ay</v>
          </cell>
        </row>
        <row r="210">
          <cell r="E210" t="str">
            <v>868ddueh9</v>
          </cell>
          <cell r="F210" t="str">
            <v>868ddj4ay</v>
          </cell>
        </row>
        <row r="211">
          <cell r="E211" t="str">
            <v>868ddj4ay_M</v>
          </cell>
          <cell r="F211" t="str">
            <v>868ddj4ay</v>
          </cell>
        </row>
        <row r="212">
          <cell r="E212" t="str">
            <v>868ddv663</v>
          </cell>
          <cell r="F212" t="str">
            <v>868ddm5wf</v>
          </cell>
        </row>
        <row r="213">
          <cell r="E213" t="str">
            <v>868ddv64p</v>
          </cell>
          <cell r="F213" t="str">
            <v>868ddm5wf</v>
          </cell>
        </row>
        <row r="214">
          <cell r="E214" t="str">
            <v>868ddm5wf_M</v>
          </cell>
          <cell r="F214" t="str">
            <v>868ddm5wf</v>
          </cell>
        </row>
        <row r="215">
          <cell r="E215" t="str">
            <v>868ddv6kb</v>
          </cell>
          <cell r="F215" t="str">
            <v>868ddm6f3</v>
          </cell>
        </row>
        <row r="216">
          <cell r="E216" t="str">
            <v>868ddv6hq</v>
          </cell>
          <cell r="F216" t="str">
            <v>868ddm6f3</v>
          </cell>
        </row>
        <row r="217">
          <cell r="E217" t="str">
            <v>868ddm6f3_M</v>
          </cell>
          <cell r="F217" t="str">
            <v>868ddm6f3</v>
          </cell>
        </row>
        <row r="218">
          <cell r="E218" t="str">
            <v>868dduyn9</v>
          </cell>
          <cell r="F218" t="str">
            <v>868ddmdu4</v>
          </cell>
        </row>
        <row r="219">
          <cell r="E219" t="str">
            <v>868ddv03x</v>
          </cell>
          <cell r="F219" t="str">
            <v>868ddmdu4</v>
          </cell>
        </row>
        <row r="220">
          <cell r="E220" t="str">
            <v>868ddv084</v>
          </cell>
          <cell r="F220" t="str">
            <v>868ddmdu4</v>
          </cell>
        </row>
        <row r="221">
          <cell r="E221" t="str">
            <v>868dduzm5</v>
          </cell>
          <cell r="F221" t="str">
            <v>868ddmdu4</v>
          </cell>
        </row>
        <row r="222">
          <cell r="E222" t="str">
            <v>868dduzt3</v>
          </cell>
          <cell r="F222" t="str">
            <v>868ddmdu4</v>
          </cell>
        </row>
        <row r="223">
          <cell r="E223" t="str">
            <v>868ddv009</v>
          </cell>
          <cell r="F223" t="str">
            <v>868ddmdu4</v>
          </cell>
        </row>
        <row r="224">
          <cell r="E224" t="str">
            <v>868dduzq8</v>
          </cell>
          <cell r="F224" t="str">
            <v>868ddmdu4</v>
          </cell>
        </row>
        <row r="225">
          <cell r="E225" t="str">
            <v>868ddmdu4_M</v>
          </cell>
          <cell r="F225" t="str">
            <v>868ddmdu4</v>
          </cell>
        </row>
        <row r="226">
          <cell r="E226" t="str">
            <v>868ddu78d</v>
          </cell>
          <cell r="F226" t="str">
            <v>868c0tt5m</v>
          </cell>
        </row>
        <row r="227">
          <cell r="E227" t="str">
            <v>868ddu71d</v>
          </cell>
          <cell r="F227" t="str">
            <v>868c0tt5m</v>
          </cell>
        </row>
        <row r="228">
          <cell r="E228" t="str">
            <v>868a2v9t5</v>
          </cell>
          <cell r="F228" t="str">
            <v>868c0tt5m</v>
          </cell>
        </row>
        <row r="229">
          <cell r="E229" t="str">
            <v>868ddu7w0</v>
          </cell>
          <cell r="F229" t="str">
            <v>868c0tt5m</v>
          </cell>
        </row>
        <row r="230">
          <cell r="E230" t="str">
            <v>868ddu75g</v>
          </cell>
          <cell r="F230" t="str">
            <v>868c0tt5m</v>
          </cell>
        </row>
        <row r="231">
          <cell r="E231" t="str">
            <v>868ddu7te</v>
          </cell>
          <cell r="F231" t="str">
            <v>868c0tt5m</v>
          </cell>
        </row>
        <row r="232">
          <cell r="E232" t="str">
            <v>868ddu7mk</v>
          </cell>
          <cell r="F232" t="str">
            <v>868c0tt5m</v>
          </cell>
        </row>
        <row r="233">
          <cell r="E233" t="str">
            <v>868c0tt5m_M</v>
          </cell>
          <cell r="F233" t="str">
            <v>868c0tt5m</v>
          </cell>
        </row>
        <row r="234">
          <cell r="E234" t="str">
            <v>868a2uwbe</v>
          </cell>
          <cell r="F234" t="str">
            <v>868bz063a</v>
          </cell>
        </row>
        <row r="235">
          <cell r="E235" t="str">
            <v>868bz063a_M</v>
          </cell>
          <cell r="F235" t="str">
            <v>868bz063a</v>
          </cell>
        </row>
        <row r="236">
          <cell r="E236" t="str">
            <v>868a2v8dw</v>
          </cell>
          <cell r="F236" t="str">
            <v>868bz0j3r</v>
          </cell>
        </row>
        <row r="237">
          <cell r="E237" t="str">
            <v>868a2v92y</v>
          </cell>
          <cell r="F237" t="str">
            <v>868bz0j3r</v>
          </cell>
        </row>
        <row r="238">
          <cell r="E238" t="str">
            <v>868a2v7me</v>
          </cell>
          <cell r="F238" t="str">
            <v>868bz0j3r</v>
          </cell>
        </row>
        <row r="239">
          <cell r="E239" t="str">
            <v>868a2v6r2</v>
          </cell>
          <cell r="F239" t="str">
            <v>868bz0j3r</v>
          </cell>
        </row>
        <row r="240">
          <cell r="E240" t="str">
            <v>868a2v9nz</v>
          </cell>
          <cell r="F240" t="str">
            <v>868bz0j3r</v>
          </cell>
        </row>
        <row r="241">
          <cell r="E241" t="str">
            <v>868a2v7ew</v>
          </cell>
          <cell r="F241" t="str">
            <v>868bz0j3r</v>
          </cell>
        </row>
        <row r="242">
          <cell r="E242" t="str">
            <v>868a2vaa9</v>
          </cell>
          <cell r="F242" t="str">
            <v>868bz0j3r</v>
          </cell>
        </row>
        <row r="243">
          <cell r="E243" t="str">
            <v>868a2vbez</v>
          </cell>
          <cell r="F243" t="str">
            <v>868bz0j3r</v>
          </cell>
        </row>
        <row r="244">
          <cell r="E244" t="str">
            <v>868bz0j3r_M</v>
          </cell>
          <cell r="F244" t="str">
            <v>868bz0j3r</v>
          </cell>
        </row>
        <row r="245">
          <cell r="E245" t="str">
            <v>868bdhy3h</v>
          </cell>
          <cell r="F245" t="str">
            <v>868c05dh1</v>
          </cell>
        </row>
        <row r="246">
          <cell r="E246" t="str">
            <v>868bdht92</v>
          </cell>
          <cell r="F246" t="str">
            <v>868c05dh1</v>
          </cell>
        </row>
        <row r="247">
          <cell r="E247" t="str">
            <v>868bdhy51</v>
          </cell>
          <cell r="F247" t="str">
            <v>868c05dh1</v>
          </cell>
        </row>
        <row r="248">
          <cell r="E248" t="str">
            <v>868a2v8zc</v>
          </cell>
          <cell r="F248" t="str">
            <v>868c05dh1</v>
          </cell>
        </row>
        <row r="249">
          <cell r="E249" t="str">
            <v>868bdhy74</v>
          </cell>
          <cell r="F249" t="str">
            <v>868c05dh1</v>
          </cell>
        </row>
        <row r="250">
          <cell r="E250" t="str">
            <v>868bdhy20</v>
          </cell>
          <cell r="F250" t="str">
            <v>868c05dh1</v>
          </cell>
        </row>
        <row r="251">
          <cell r="E251" t="str">
            <v>868c05dh1_M</v>
          </cell>
          <cell r="F251" t="str">
            <v>868c05dh1</v>
          </cell>
        </row>
        <row r="252">
          <cell r="E252" t="str">
            <v>868a2vade</v>
          </cell>
          <cell r="F252" t="str">
            <v>868c07d42</v>
          </cell>
        </row>
        <row r="253">
          <cell r="E253" t="str">
            <v>868a2v82m</v>
          </cell>
          <cell r="F253" t="str">
            <v>868c07d42</v>
          </cell>
        </row>
        <row r="254">
          <cell r="E254" t="str">
            <v>868c07d42_M</v>
          </cell>
          <cell r="F254" t="str">
            <v>868c07d42</v>
          </cell>
        </row>
        <row r="255">
          <cell r="E255" t="str">
            <v>868a2vb1v</v>
          </cell>
          <cell r="F255" t="str">
            <v>868c0eee9</v>
          </cell>
        </row>
        <row r="256">
          <cell r="E256" t="str">
            <v>868a2va0q</v>
          </cell>
          <cell r="F256" t="str">
            <v>868c0eee9</v>
          </cell>
        </row>
        <row r="257">
          <cell r="E257" t="str">
            <v>868a2v7qq</v>
          </cell>
          <cell r="F257" t="str">
            <v>868c0eee9</v>
          </cell>
        </row>
        <row r="258">
          <cell r="E258" t="str">
            <v>868a2vbyw</v>
          </cell>
          <cell r="F258" t="str">
            <v>868c0eee9</v>
          </cell>
        </row>
        <row r="259">
          <cell r="E259" t="str">
            <v>868a2v6w1</v>
          </cell>
          <cell r="F259" t="str">
            <v>868c0eee9</v>
          </cell>
        </row>
        <row r="260">
          <cell r="E260" t="str">
            <v>868a2vbej</v>
          </cell>
          <cell r="F260" t="str">
            <v>868c0egxp</v>
          </cell>
        </row>
        <row r="261">
          <cell r="E261" t="str">
            <v>868a2vabk</v>
          </cell>
          <cell r="F261" t="str">
            <v>868c0egxp</v>
          </cell>
        </row>
        <row r="262">
          <cell r="E262" t="str">
            <v>868c0egxp_M</v>
          </cell>
          <cell r="F262" t="str">
            <v>868c0egxp</v>
          </cell>
        </row>
        <row r="263">
          <cell r="E263" t="str">
            <v>868c0wh7b_M</v>
          </cell>
          <cell r="F263" t="str">
            <v>868c0wh7b</v>
          </cell>
        </row>
        <row r="264">
          <cell r="E264" t="str">
            <v>868ccafq3</v>
          </cell>
          <cell r="F264" t="str">
            <v>868ccafpp</v>
          </cell>
        </row>
        <row r="265">
          <cell r="E265" t="str">
            <v>868ccafq0</v>
          </cell>
          <cell r="F265" t="str">
            <v>868ccafpp</v>
          </cell>
        </row>
        <row r="266">
          <cell r="E266" t="str">
            <v>868ccafq2</v>
          </cell>
          <cell r="F266" t="str">
            <v>868ccafpp</v>
          </cell>
        </row>
        <row r="267">
          <cell r="E267" t="str">
            <v>868ccafpz</v>
          </cell>
          <cell r="F267" t="str">
            <v>868ccafpp</v>
          </cell>
        </row>
        <row r="268">
          <cell r="E268" t="str">
            <v>868ccafpy</v>
          </cell>
          <cell r="F268" t="str">
            <v>868ccafpp</v>
          </cell>
        </row>
        <row r="269">
          <cell r="E269" t="str">
            <v>868ccafpp_M</v>
          </cell>
          <cell r="F269" t="str">
            <v>868ccafpp</v>
          </cell>
        </row>
        <row r="270">
          <cell r="E270" t="str">
            <v>868ccajv0</v>
          </cell>
          <cell r="F270" t="str">
            <v>868ccajuu</v>
          </cell>
        </row>
        <row r="271">
          <cell r="E271" t="str">
            <v>868ccajuz</v>
          </cell>
          <cell r="F271" t="str">
            <v>868ccajuu</v>
          </cell>
        </row>
        <row r="272">
          <cell r="E272" t="str">
            <v>868ccajuy</v>
          </cell>
          <cell r="F272" t="str">
            <v>868ccajuu</v>
          </cell>
        </row>
        <row r="273">
          <cell r="E273" t="str">
            <v>868ccajv1</v>
          </cell>
          <cell r="F273" t="str">
            <v>868ccajuu</v>
          </cell>
        </row>
        <row r="274">
          <cell r="E274" t="str">
            <v>868ccajuu_M</v>
          </cell>
          <cell r="F274" t="str">
            <v>868ccajuu</v>
          </cell>
        </row>
        <row r="275">
          <cell r="E275" t="str">
            <v>868c0evj3</v>
          </cell>
          <cell r="F275" t="str">
            <v>868c0enzz</v>
          </cell>
        </row>
        <row r="276">
          <cell r="E276" t="str">
            <v>868a2v926</v>
          </cell>
          <cell r="F276" t="str">
            <v>868c0g1dr</v>
          </cell>
        </row>
        <row r="277">
          <cell r="E277" t="str">
            <v>868a2v6wd</v>
          </cell>
          <cell r="F277" t="str">
            <v>868c0g1dr</v>
          </cell>
        </row>
        <row r="278">
          <cell r="E278" t="str">
            <v>868a2vc2r</v>
          </cell>
          <cell r="F278" t="str">
            <v>868c0g1dr</v>
          </cell>
        </row>
        <row r="279">
          <cell r="E279" t="str">
            <v>868a2vbnt</v>
          </cell>
          <cell r="F279" t="str">
            <v>868c0g1dr</v>
          </cell>
        </row>
        <row r="280">
          <cell r="E280" t="str">
            <v>868a2vbqr</v>
          </cell>
          <cell r="F280" t="str">
            <v>868c0g1dr</v>
          </cell>
        </row>
        <row r="281">
          <cell r="E281" t="str">
            <v>868c0g1dr_M</v>
          </cell>
          <cell r="F281" t="str">
            <v>868c0g1dr</v>
          </cell>
        </row>
        <row r="282">
          <cell r="E282" t="str">
            <v>868d47dyh</v>
          </cell>
          <cell r="F282" t="str">
            <v>868c394z2</v>
          </cell>
        </row>
        <row r="283">
          <cell r="E283" t="str">
            <v>868c395md</v>
          </cell>
          <cell r="F283" t="str">
            <v>868c394z2</v>
          </cell>
        </row>
        <row r="284">
          <cell r="E284" t="str">
            <v>868d7g8pk</v>
          </cell>
          <cell r="F284" t="str">
            <v>868c394z2</v>
          </cell>
        </row>
        <row r="285">
          <cell r="E285" t="str">
            <v>868c394z2_M</v>
          </cell>
          <cell r="F285" t="str">
            <v>868c394z2</v>
          </cell>
        </row>
        <row r="286">
          <cell r="E286" t="str">
            <v>868a2va8x</v>
          </cell>
          <cell r="F286" t="str">
            <v>868c0emb4</v>
          </cell>
        </row>
        <row r="287">
          <cell r="E287" t="str">
            <v>868c0emb4_M</v>
          </cell>
          <cell r="F287" t="str">
            <v>868c0emb4</v>
          </cell>
        </row>
        <row r="288">
          <cell r="E288" t="str">
            <v>868a2v9uy</v>
          </cell>
          <cell r="F288" t="str">
            <v>868c0ejxa</v>
          </cell>
        </row>
        <row r="289">
          <cell r="E289" t="str">
            <v>868a2v8p2</v>
          </cell>
          <cell r="F289" t="str">
            <v>868c0ejxa</v>
          </cell>
        </row>
        <row r="290">
          <cell r="E290" t="str">
            <v>868a2v94c</v>
          </cell>
          <cell r="F290" t="str">
            <v>868c0ejxa</v>
          </cell>
        </row>
        <row r="291">
          <cell r="E291" t="str">
            <v>868c0ejxa_M</v>
          </cell>
          <cell r="F291" t="str">
            <v>868c0ejxa</v>
          </cell>
        </row>
        <row r="292">
          <cell r="E292" t="str">
            <v>868c0ecrk_M</v>
          </cell>
          <cell r="F292" t="str">
            <v>868c0ecrk</v>
          </cell>
        </row>
        <row r="293">
          <cell r="E293" t="str">
            <v>868a2v64q</v>
          </cell>
          <cell r="F293" t="str">
            <v>868c0enzz</v>
          </cell>
        </row>
        <row r="294">
          <cell r="E294" t="str">
            <v>868a2vaca</v>
          </cell>
          <cell r="F294" t="str">
            <v>868c0enzz</v>
          </cell>
        </row>
        <row r="295">
          <cell r="E295" t="str">
            <v>868a2v9rz</v>
          </cell>
          <cell r="F295" t="str">
            <v>868c0enzz</v>
          </cell>
        </row>
        <row r="296">
          <cell r="E296" t="str">
            <v>868a2v9cx</v>
          </cell>
          <cell r="F296" t="str">
            <v>868c0enzz</v>
          </cell>
        </row>
        <row r="297">
          <cell r="E297" t="str">
            <v>868a2vanf</v>
          </cell>
          <cell r="F297" t="str">
            <v>868c0enzz</v>
          </cell>
        </row>
        <row r="298">
          <cell r="E298" t="str">
            <v>868c0enzz_M</v>
          </cell>
          <cell r="F298" t="str">
            <v>868c0enzz</v>
          </cell>
        </row>
        <row r="299">
          <cell r="E299" t="str">
            <v>868a2v5vk</v>
          </cell>
          <cell r="F299" t="str">
            <v>868c0euff</v>
          </cell>
        </row>
        <row r="300">
          <cell r="E300" t="str">
            <v>868a2v7b5</v>
          </cell>
          <cell r="F300" t="str">
            <v>868c0euff</v>
          </cell>
        </row>
        <row r="301">
          <cell r="E301" t="str">
            <v>868a2vaxe</v>
          </cell>
          <cell r="F301" t="str">
            <v>868c0euff</v>
          </cell>
        </row>
        <row r="302">
          <cell r="E302" t="str">
            <v>868a2v8jp</v>
          </cell>
          <cell r="F302" t="str">
            <v>868c0euff</v>
          </cell>
        </row>
        <row r="303">
          <cell r="E303" t="str">
            <v>868a2vbkf</v>
          </cell>
          <cell r="F303" t="str">
            <v>868c0euff</v>
          </cell>
        </row>
        <row r="304">
          <cell r="E304" t="str">
            <v>868c0euff_M</v>
          </cell>
          <cell r="F304" t="str">
            <v>868c0euff</v>
          </cell>
        </row>
        <row r="305">
          <cell r="E305" t="str">
            <v>868a2vbg6</v>
          </cell>
          <cell r="F305" t="str">
            <v>868c0ewgt</v>
          </cell>
        </row>
        <row r="306">
          <cell r="E306" t="str">
            <v>868a2v7wx</v>
          </cell>
          <cell r="F306" t="str">
            <v>868c0ewgt</v>
          </cell>
        </row>
        <row r="307">
          <cell r="E307" t="str">
            <v>868a2v7xz</v>
          </cell>
          <cell r="F307" t="str">
            <v>868c0ewgt</v>
          </cell>
        </row>
        <row r="308">
          <cell r="E308" t="str">
            <v>868a2v8qu</v>
          </cell>
          <cell r="F308" t="str">
            <v>868c0ewgt</v>
          </cell>
        </row>
        <row r="309">
          <cell r="E309" t="str">
            <v>868a2v8kt</v>
          </cell>
          <cell r="F309" t="str">
            <v>868c0ewgt</v>
          </cell>
        </row>
        <row r="310">
          <cell r="E310" t="str">
            <v>868c0ewgt_M</v>
          </cell>
          <cell r="F310" t="str">
            <v>868c0ewgt</v>
          </cell>
        </row>
        <row r="311">
          <cell r="E311" t="str">
            <v>868a2v7m2</v>
          </cell>
          <cell r="F311" t="str">
            <v>868c0ex67</v>
          </cell>
        </row>
        <row r="312">
          <cell r="E312" t="str">
            <v>868a2v6mh</v>
          </cell>
          <cell r="F312" t="str">
            <v>868c0ex67</v>
          </cell>
        </row>
        <row r="313">
          <cell r="E313" t="str">
            <v>868a2vbcn</v>
          </cell>
          <cell r="F313" t="str">
            <v>868c0ex67</v>
          </cell>
        </row>
        <row r="314">
          <cell r="E314" t="str">
            <v>868a2v74n</v>
          </cell>
          <cell r="F314" t="str">
            <v>868c0ex67</v>
          </cell>
        </row>
        <row r="315">
          <cell r="E315" t="str">
            <v>868a2v5um</v>
          </cell>
          <cell r="F315" t="str">
            <v>868c0ex67</v>
          </cell>
        </row>
        <row r="316">
          <cell r="E316" t="str">
            <v>868a2v5zc</v>
          </cell>
          <cell r="F316" t="str">
            <v>868c0ex67</v>
          </cell>
        </row>
        <row r="317">
          <cell r="E317" t="str">
            <v>868a2v8yh</v>
          </cell>
          <cell r="F317" t="str">
            <v>868c0ex67</v>
          </cell>
        </row>
        <row r="318">
          <cell r="E318" t="str">
            <v>868a2v88c</v>
          </cell>
          <cell r="F318" t="str">
            <v>868c0ex67</v>
          </cell>
        </row>
        <row r="319">
          <cell r="E319" t="str">
            <v>868a2v9ea</v>
          </cell>
          <cell r="F319" t="str">
            <v>868c0ex67</v>
          </cell>
        </row>
        <row r="320">
          <cell r="E320" t="str">
            <v>868c0ex67_M</v>
          </cell>
          <cell r="F320" t="str">
            <v>868c0ex67</v>
          </cell>
        </row>
        <row r="321">
          <cell r="E321" t="str">
            <v>868a2v97w</v>
          </cell>
          <cell r="F321" t="str">
            <v>868c0ey9j</v>
          </cell>
        </row>
        <row r="322">
          <cell r="E322" t="str">
            <v>868a2v80v</v>
          </cell>
          <cell r="F322" t="str">
            <v>868c0ey9j</v>
          </cell>
        </row>
        <row r="323">
          <cell r="E323" t="str">
            <v>868a2v6mz</v>
          </cell>
          <cell r="F323" t="str">
            <v>868c0ey9j</v>
          </cell>
        </row>
        <row r="324">
          <cell r="E324" t="str">
            <v>868a2v6qc</v>
          </cell>
          <cell r="F324" t="str">
            <v>868c0ey9j</v>
          </cell>
        </row>
        <row r="325">
          <cell r="E325" t="str">
            <v>868a2v7yn</v>
          </cell>
          <cell r="F325" t="str">
            <v>868c0ey9j</v>
          </cell>
        </row>
        <row r="326">
          <cell r="E326" t="str">
            <v>868a2v8a1</v>
          </cell>
          <cell r="F326" t="str">
            <v>868c0ey9j</v>
          </cell>
        </row>
        <row r="327">
          <cell r="E327" t="str">
            <v>868a2v8w3</v>
          </cell>
          <cell r="F327" t="str">
            <v>868c0ey9j</v>
          </cell>
        </row>
        <row r="328">
          <cell r="E328" t="str">
            <v>868c0ey9j_M</v>
          </cell>
          <cell r="F328" t="str">
            <v>868c0ey9j</v>
          </cell>
        </row>
        <row r="329">
          <cell r="E329" t="str">
            <v>868a2v8ft</v>
          </cell>
          <cell r="F329" t="str">
            <v>868c0eza6</v>
          </cell>
        </row>
        <row r="330">
          <cell r="E330" t="str">
            <v>868a2v9ja</v>
          </cell>
          <cell r="F330" t="str">
            <v>868c0eza6</v>
          </cell>
        </row>
        <row r="331">
          <cell r="E331" t="str">
            <v>868a2v861</v>
          </cell>
          <cell r="F331" t="str">
            <v>868c0eza6</v>
          </cell>
        </row>
        <row r="332">
          <cell r="E332" t="str">
            <v>868c0eza6_M</v>
          </cell>
          <cell r="F332" t="str">
            <v>868c0eza6</v>
          </cell>
        </row>
        <row r="333">
          <cell r="E333" t="str">
            <v>868a2v9dy</v>
          </cell>
          <cell r="F333" t="str">
            <v>868c0f042</v>
          </cell>
        </row>
        <row r="334">
          <cell r="E334" t="str">
            <v>868a2v8uw</v>
          </cell>
          <cell r="F334" t="str">
            <v>868c0f042</v>
          </cell>
        </row>
        <row r="335">
          <cell r="E335" t="str">
            <v>868a2va9m</v>
          </cell>
          <cell r="F335" t="str">
            <v>868c0f042</v>
          </cell>
        </row>
        <row r="336">
          <cell r="E336" t="str">
            <v>868a2v8v2</v>
          </cell>
          <cell r="F336" t="str">
            <v>868c0f042</v>
          </cell>
        </row>
        <row r="337">
          <cell r="E337" t="str">
            <v>868a2v8zz</v>
          </cell>
          <cell r="F337" t="str">
            <v>868c0f042</v>
          </cell>
        </row>
        <row r="338">
          <cell r="E338" t="str">
            <v>868a2v6ua</v>
          </cell>
          <cell r="F338" t="str">
            <v>868c0f042</v>
          </cell>
        </row>
        <row r="339">
          <cell r="E339" t="str">
            <v>868c0f042_M</v>
          </cell>
          <cell r="F339" t="str">
            <v>868c0f042</v>
          </cell>
        </row>
        <row r="340">
          <cell r="E340" t="str">
            <v>868a2v7vd</v>
          </cell>
          <cell r="F340" t="str">
            <v>868c0f0v9</v>
          </cell>
        </row>
        <row r="341">
          <cell r="E341" t="str">
            <v>868a2v89v</v>
          </cell>
          <cell r="F341" t="str">
            <v>868c0f0v9</v>
          </cell>
        </row>
        <row r="342">
          <cell r="E342" t="str">
            <v>868c0f0v9_M</v>
          </cell>
          <cell r="F342" t="str">
            <v>868c0f0v9</v>
          </cell>
        </row>
        <row r="343">
          <cell r="E343" t="str">
            <v>868a2v7yw</v>
          </cell>
          <cell r="F343" t="str">
            <v>868c0f20b</v>
          </cell>
        </row>
        <row r="344">
          <cell r="E344" t="str">
            <v>868a2v919</v>
          </cell>
          <cell r="F344" t="str">
            <v>868c0f20b</v>
          </cell>
        </row>
        <row r="345">
          <cell r="E345" t="str">
            <v>868a2v68g</v>
          </cell>
          <cell r="F345" t="str">
            <v>868c0f20b</v>
          </cell>
        </row>
        <row r="346">
          <cell r="E346" t="str">
            <v>868c0f20b_M</v>
          </cell>
          <cell r="F346" t="str">
            <v>868c0f20b</v>
          </cell>
        </row>
        <row r="347">
          <cell r="E347" t="str">
            <v>868a2v636</v>
          </cell>
          <cell r="F347" t="str">
            <v>868c0f369</v>
          </cell>
        </row>
        <row r="348">
          <cell r="E348" t="str">
            <v>868a2vau5</v>
          </cell>
          <cell r="F348" t="str">
            <v>868c0f369</v>
          </cell>
        </row>
        <row r="349">
          <cell r="E349" t="str">
            <v>868c0f369_M</v>
          </cell>
          <cell r="F349" t="str">
            <v>868c0f369</v>
          </cell>
        </row>
        <row r="350">
          <cell r="E350" t="str">
            <v>868a2va0f</v>
          </cell>
          <cell r="F350" t="str">
            <v>868c0f41w</v>
          </cell>
        </row>
        <row r="351">
          <cell r="E351" t="str">
            <v>868a2vbjw</v>
          </cell>
          <cell r="F351" t="str">
            <v>868c0f41w</v>
          </cell>
        </row>
        <row r="352">
          <cell r="E352" t="str">
            <v>868a2v61a</v>
          </cell>
          <cell r="F352" t="str">
            <v>868c0f41w</v>
          </cell>
        </row>
        <row r="353">
          <cell r="E353" t="str">
            <v>868a2vaqw</v>
          </cell>
          <cell r="F353" t="str">
            <v>868c0f41w</v>
          </cell>
        </row>
        <row r="354">
          <cell r="E354" t="str">
            <v>868a2v8k1</v>
          </cell>
          <cell r="F354" t="str">
            <v>868c0f41w</v>
          </cell>
        </row>
        <row r="355">
          <cell r="E355" t="str">
            <v>868a2vbgm</v>
          </cell>
          <cell r="F355" t="str">
            <v>868c0f41w</v>
          </cell>
        </row>
        <row r="356">
          <cell r="E356" t="str">
            <v>868a2v8h6</v>
          </cell>
          <cell r="F356" t="str">
            <v>868c0f41w</v>
          </cell>
        </row>
        <row r="357">
          <cell r="E357" t="str">
            <v>868c0f41w_M</v>
          </cell>
          <cell r="F357" t="str">
            <v>868c0f41w</v>
          </cell>
        </row>
        <row r="358">
          <cell r="E358" t="str">
            <v>868decfxe</v>
          </cell>
          <cell r="F358" t="str">
            <v>868decc09</v>
          </cell>
        </row>
        <row r="359">
          <cell r="E359" t="str">
            <v>868decgh2</v>
          </cell>
          <cell r="F359" t="str">
            <v>868decc09</v>
          </cell>
        </row>
        <row r="360">
          <cell r="E360" t="str">
            <v>868decc09_M</v>
          </cell>
          <cell r="F360" t="str">
            <v>868decc09</v>
          </cell>
        </row>
        <row r="361">
          <cell r="E361" t="str">
            <v>868a2v6na_M</v>
          </cell>
          <cell r="F361" t="str">
            <v>868a2v6na</v>
          </cell>
        </row>
        <row r="362">
          <cell r="E362" t="str">
            <v>868a2v71w_M</v>
          </cell>
          <cell r="F362" t="str">
            <v>868a2v71w</v>
          </cell>
        </row>
        <row r="363">
          <cell r="E363" t="str">
            <v>868aezma1</v>
          </cell>
          <cell r="F363" t="str">
            <v>868a2vamk</v>
          </cell>
        </row>
        <row r="364">
          <cell r="E364" t="str">
            <v>868dkzkay</v>
          </cell>
          <cell r="F364" t="str">
            <v>868a2vamk</v>
          </cell>
        </row>
        <row r="365">
          <cell r="E365" t="str">
            <v>868a2v71w</v>
          </cell>
          <cell r="F365" t="str">
            <v>868a2vamk</v>
          </cell>
        </row>
        <row r="366">
          <cell r="E366" t="str">
            <v>868a2v6na</v>
          </cell>
          <cell r="F366" t="str">
            <v>868a2vamk</v>
          </cell>
        </row>
        <row r="367">
          <cell r="E367" t="str">
            <v>868aezma1_M</v>
          </cell>
          <cell r="F367" t="str">
            <v>868aezma1</v>
          </cell>
        </row>
        <row r="368">
          <cell r="E368" t="str">
            <v>868c0eee9_M</v>
          </cell>
          <cell r="F368" t="str">
            <v>868c0eee9</v>
          </cell>
        </row>
        <row r="369">
          <cell r="E369" t="str">
            <v>868a2v9zk</v>
          </cell>
          <cell r="F369" t="str">
            <v>868c0qunf</v>
          </cell>
        </row>
        <row r="370">
          <cell r="E370" t="str">
            <v>868a2v5w5</v>
          </cell>
          <cell r="F370" t="str">
            <v>868c0qunf</v>
          </cell>
        </row>
        <row r="371">
          <cell r="E371" t="str">
            <v>868a2vbg2</v>
          </cell>
          <cell r="F371" t="str">
            <v>868c0qunf</v>
          </cell>
        </row>
        <row r="372">
          <cell r="E372" t="str">
            <v>868a2v8wt</v>
          </cell>
          <cell r="F372" t="str">
            <v>868c0qunf</v>
          </cell>
        </row>
        <row r="373">
          <cell r="E373" t="str">
            <v>868c0qunf_M</v>
          </cell>
          <cell r="F373" t="str">
            <v>868c0qunf</v>
          </cell>
        </row>
        <row r="374">
          <cell r="E374" t="str">
            <v>868a2varc</v>
          </cell>
          <cell r="F374" t="str">
            <v>868c0taj7</v>
          </cell>
        </row>
        <row r="375">
          <cell r="E375" t="str">
            <v>868a2v77r</v>
          </cell>
          <cell r="F375" t="str">
            <v>868c0taj7</v>
          </cell>
        </row>
        <row r="376">
          <cell r="E376" t="str">
            <v>868a2v8y8</v>
          </cell>
          <cell r="F376" t="str">
            <v>868c0taj7</v>
          </cell>
        </row>
        <row r="377">
          <cell r="E377" t="str">
            <v>868c0taj7_M</v>
          </cell>
          <cell r="F377" t="str">
            <v>868c0taj7</v>
          </cell>
        </row>
        <row r="378">
          <cell r="E378" t="str">
            <v>868a2v5fn</v>
          </cell>
          <cell r="F378" t="str">
            <v>868c0tdmb</v>
          </cell>
        </row>
        <row r="379">
          <cell r="E379" t="str">
            <v>868a2va7v</v>
          </cell>
          <cell r="F379" t="str">
            <v>868c0tdmb</v>
          </cell>
        </row>
        <row r="380">
          <cell r="E380" t="str">
            <v>868c0tdmb_M</v>
          </cell>
          <cell r="F380" t="str">
            <v>868c0tdmb</v>
          </cell>
        </row>
        <row r="381">
          <cell r="E381" t="str">
            <v>868a2vb2g</v>
          </cell>
          <cell r="F381" t="str">
            <v>868c0tf4x</v>
          </cell>
        </row>
        <row r="382">
          <cell r="E382" t="str">
            <v>868a2vag8</v>
          </cell>
          <cell r="F382" t="str">
            <v>868c0tf4x</v>
          </cell>
        </row>
        <row r="383">
          <cell r="E383" t="str">
            <v>868c0tf4x_M</v>
          </cell>
          <cell r="F383" t="str">
            <v>868c0tf4x</v>
          </cell>
        </row>
        <row r="384">
          <cell r="E384" t="str">
            <v>868a2v6fp</v>
          </cell>
          <cell r="F384" t="str">
            <v>868c0tgdv</v>
          </cell>
        </row>
        <row r="385">
          <cell r="E385" t="str">
            <v>868a2va0z</v>
          </cell>
          <cell r="F385" t="str">
            <v>868c0tgdv</v>
          </cell>
        </row>
        <row r="386">
          <cell r="E386" t="str">
            <v>868c0tgdv_M</v>
          </cell>
          <cell r="F386" t="str">
            <v>868c0tgdv</v>
          </cell>
        </row>
        <row r="387">
          <cell r="E387" t="str">
            <v>868a2v85p</v>
          </cell>
          <cell r="F387" t="str">
            <v>868c0tkqd</v>
          </cell>
        </row>
        <row r="388">
          <cell r="E388" t="str">
            <v>868a2vaba</v>
          </cell>
          <cell r="F388" t="str">
            <v>868c0tkqd</v>
          </cell>
        </row>
        <row r="389">
          <cell r="E389" t="str">
            <v>868a2v5uw</v>
          </cell>
          <cell r="F389" t="str">
            <v>868c0tkqd</v>
          </cell>
        </row>
        <row r="390">
          <cell r="E390" t="str">
            <v>868a2va1x</v>
          </cell>
          <cell r="F390" t="str">
            <v>868c0tkqd</v>
          </cell>
        </row>
        <row r="391">
          <cell r="E391" t="str">
            <v>868a2v7d6</v>
          </cell>
          <cell r="F391" t="str">
            <v>868c0tkqd</v>
          </cell>
        </row>
        <row r="392">
          <cell r="E392" t="str">
            <v>868a2v9xn</v>
          </cell>
          <cell r="F392" t="str">
            <v>868c0tkqd</v>
          </cell>
        </row>
        <row r="393">
          <cell r="E393" t="str">
            <v>868a2vaa2</v>
          </cell>
          <cell r="F393" t="str">
            <v>868c0tkqd</v>
          </cell>
        </row>
        <row r="394">
          <cell r="E394" t="str">
            <v>868a2v5f9</v>
          </cell>
          <cell r="F394" t="str">
            <v>868c0tkqd</v>
          </cell>
        </row>
        <row r="395">
          <cell r="E395" t="str">
            <v>868a2v7g8</v>
          </cell>
          <cell r="F395" t="str">
            <v>868c0tkqd</v>
          </cell>
        </row>
        <row r="396">
          <cell r="E396" t="str">
            <v>868a2va41</v>
          </cell>
          <cell r="F396" t="str">
            <v>868c0tkqd</v>
          </cell>
        </row>
        <row r="397">
          <cell r="E397" t="str">
            <v>868a2v8v8</v>
          </cell>
          <cell r="F397" t="str">
            <v>868c0tkqd</v>
          </cell>
        </row>
        <row r="398">
          <cell r="E398" t="str">
            <v>868c0tkqd_M</v>
          </cell>
          <cell r="F398" t="str">
            <v>868c0tkqd</v>
          </cell>
        </row>
        <row r="399">
          <cell r="E399" t="str">
            <v>868a2v8n8</v>
          </cell>
          <cell r="F399" t="str">
            <v>868c0tpmz</v>
          </cell>
        </row>
        <row r="400">
          <cell r="E400" t="str">
            <v>868a2v6ak</v>
          </cell>
          <cell r="F400" t="str">
            <v>868c0tpmz</v>
          </cell>
        </row>
        <row r="401">
          <cell r="E401" t="str">
            <v>868c0tpmz_M</v>
          </cell>
          <cell r="F401" t="str">
            <v>868c0tpmz</v>
          </cell>
        </row>
        <row r="402">
          <cell r="E402" t="str">
            <v>868a2vbxm</v>
          </cell>
          <cell r="F402" t="str">
            <v>868c0tqp1</v>
          </cell>
        </row>
        <row r="403">
          <cell r="E403" t="str">
            <v>868c0tqp1_M</v>
          </cell>
          <cell r="F403" t="str">
            <v>868c0tqp1</v>
          </cell>
        </row>
        <row r="404">
          <cell r="E404" t="str">
            <v>868aguzhk</v>
          </cell>
          <cell r="F404" t="str">
            <v>868c0u9te</v>
          </cell>
        </row>
        <row r="405">
          <cell r="E405" t="str">
            <v>868agv09p</v>
          </cell>
          <cell r="F405" t="str">
            <v>868c0u9te</v>
          </cell>
        </row>
        <row r="406">
          <cell r="E406" t="str">
            <v>868agv0xr</v>
          </cell>
          <cell r="F406" t="str">
            <v>868c0u9te</v>
          </cell>
        </row>
        <row r="407">
          <cell r="E407" t="str">
            <v>868aguyvk</v>
          </cell>
          <cell r="F407" t="str">
            <v>868c0u9te</v>
          </cell>
        </row>
        <row r="408">
          <cell r="E408" t="str">
            <v>868c0u9te_M</v>
          </cell>
          <cell r="F408" t="str">
            <v>868c0u9te</v>
          </cell>
        </row>
        <row r="409">
          <cell r="E409" t="str">
            <v>868a2vau9</v>
          </cell>
          <cell r="F409" t="str">
            <v>868c0ub81</v>
          </cell>
        </row>
        <row r="410">
          <cell r="E410" t="str">
            <v>868aezwce</v>
          </cell>
          <cell r="F410" t="str">
            <v>868c0ub81</v>
          </cell>
        </row>
        <row r="411">
          <cell r="E411" t="str">
            <v>868c0ub81_M</v>
          </cell>
          <cell r="F411" t="str">
            <v>868c0ub81</v>
          </cell>
        </row>
        <row r="412">
          <cell r="E412" t="str">
            <v>868dkzfwx</v>
          </cell>
          <cell r="F412" t="str">
            <v>868dkzeyb</v>
          </cell>
        </row>
        <row r="413">
          <cell r="E413" t="str">
            <v>868dkzeyb_M</v>
          </cell>
          <cell r="F413" t="str">
            <v>868dkzeyb</v>
          </cell>
        </row>
        <row r="414">
          <cell r="E414" t="str">
            <v>868a2vapn</v>
          </cell>
          <cell r="F414" t="str">
            <v>868c0f61w</v>
          </cell>
        </row>
        <row r="415">
          <cell r="E415" t="str">
            <v>868a2vc3n</v>
          </cell>
          <cell r="F415" t="str">
            <v>868c0f61w</v>
          </cell>
        </row>
        <row r="416">
          <cell r="E416" t="str">
            <v>868a2vb9q</v>
          </cell>
          <cell r="F416" t="str">
            <v>868c0f61w</v>
          </cell>
        </row>
        <row r="417">
          <cell r="E417" t="str">
            <v>868a2vb4v</v>
          </cell>
          <cell r="F417" t="str">
            <v>868c0f61w</v>
          </cell>
        </row>
        <row r="418">
          <cell r="E418" t="str">
            <v>868a2vb6q</v>
          </cell>
          <cell r="F418" t="str">
            <v>868c0f61w</v>
          </cell>
        </row>
        <row r="419">
          <cell r="E419" t="str">
            <v>868c0f61w_M</v>
          </cell>
          <cell r="F419" t="str">
            <v>868c0f61w</v>
          </cell>
        </row>
        <row r="420">
          <cell r="E420" t="str">
            <v>868dw5qb9</v>
          </cell>
          <cell r="F420" t="str">
            <v>868c0f7ea</v>
          </cell>
        </row>
        <row r="421">
          <cell r="E421" t="str">
            <v>868a2vbb3</v>
          </cell>
          <cell r="F421" t="str">
            <v>868c0f7ea</v>
          </cell>
        </row>
        <row r="422">
          <cell r="E422" t="str">
            <v>868c0f7ea_M</v>
          </cell>
          <cell r="F422" t="str">
            <v>868c0f7ea</v>
          </cell>
        </row>
        <row r="423">
          <cell r="E423" t="str">
            <v>868a2v8nr</v>
          </cell>
          <cell r="F423" t="str">
            <v>868c0f92c</v>
          </cell>
        </row>
        <row r="424">
          <cell r="E424" t="str">
            <v>868a2vbn1</v>
          </cell>
          <cell r="F424" t="str">
            <v>868c0f92c</v>
          </cell>
        </row>
        <row r="425">
          <cell r="E425" t="str">
            <v>868a2v9ch</v>
          </cell>
          <cell r="F425" t="str">
            <v>868c0f92c</v>
          </cell>
        </row>
        <row r="426">
          <cell r="E426" t="str">
            <v>868a2v7t1</v>
          </cell>
          <cell r="F426" t="str">
            <v>868c0f92c</v>
          </cell>
        </row>
        <row r="427">
          <cell r="E427" t="str">
            <v>868a2vbf5</v>
          </cell>
          <cell r="F427" t="str">
            <v>868c0f92c</v>
          </cell>
        </row>
        <row r="428">
          <cell r="E428" t="str">
            <v>868c0f92c_M</v>
          </cell>
          <cell r="F428" t="str">
            <v>868c0f92c</v>
          </cell>
        </row>
        <row r="429">
          <cell r="E429" t="str">
            <v>868a2v80m</v>
          </cell>
          <cell r="F429" t="str">
            <v>868c0fcvf</v>
          </cell>
        </row>
        <row r="430">
          <cell r="E430" t="str">
            <v>868a2v5qr</v>
          </cell>
          <cell r="F430" t="str">
            <v>868c0fcvf</v>
          </cell>
        </row>
        <row r="431">
          <cell r="E431" t="str">
            <v>868c0fcvf_M</v>
          </cell>
          <cell r="F431" t="str">
            <v>868c0fcvf</v>
          </cell>
        </row>
        <row r="432">
          <cell r="E432" t="str">
            <v>868a2v6v9</v>
          </cell>
          <cell r="F432" t="str">
            <v>868c0fe1w</v>
          </cell>
        </row>
        <row r="433">
          <cell r="E433" t="str">
            <v>868a2v6qr</v>
          </cell>
          <cell r="F433" t="str">
            <v>868c0fe1w</v>
          </cell>
        </row>
        <row r="434">
          <cell r="E434" t="str">
            <v>868a2vbbg</v>
          </cell>
          <cell r="F434" t="str">
            <v>868c0fe1w</v>
          </cell>
        </row>
        <row r="435">
          <cell r="E435" t="str">
            <v>868c0fe1w_M</v>
          </cell>
          <cell r="F435" t="str">
            <v>868c0fe1w</v>
          </cell>
        </row>
        <row r="436">
          <cell r="E436" t="str">
            <v>868a2vb0u</v>
          </cell>
          <cell r="F436" t="str">
            <v>868c0fg88</v>
          </cell>
        </row>
        <row r="437">
          <cell r="E437" t="str">
            <v>868a2v5kr</v>
          </cell>
          <cell r="F437" t="str">
            <v>868c0fg88</v>
          </cell>
        </row>
        <row r="438">
          <cell r="E438" t="str">
            <v>868a2v7wg</v>
          </cell>
          <cell r="F438" t="str">
            <v>868c0fg88</v>
          </cell>
        </row>
        <row r="439">
          <cell r="E439" t="str">
            <v>868c0fg88_M</v>
          </cell>
          <cell r="F439" t="str">
            <v>868c0fg88</v>
          </cell>
        </row>
        <row r="440">
          <cell r="E440" t="str">
            <v>868a2v5pz</v>
          </cell>
          <cell r="F440" t="str">
            <v>868c0fpq7</v>
          </cell>
        </row>
        <row r="441">
          <cell r="E441" t="str">
            <v>868a2va6h</v>
          </cell>
          <cell r="F441" t="str">
            <v>868c0fpq7</v>
          </cell>
        </row>
        <row r="442">
          <cell r="E442" t="str">
            <v>868a2v6aa</v>
          </cell>
          <cell r="F442" t="str">
            <v>868c0fpq7</v>
          </cell>
        </row>
        <row r="443">
          <cell r="E443" t="str">
            <v>868c0fpq7_M</v>
          </cell>
          <cell r="F443" t="str">
            <v>868c0fpq7</v>
          </cell>
        </row>
        <row r="444">
          <cell r="E444" t="str">
            <v>868a2v85e</v>
          </cell>
          <cell r="F444" t="str">
            <v>868c0fqu7</v>
          </cell>
        </row>
        <row r="445">
          <cell r="E445" t="str">
            <v>868a2v60g</v>
          </cell>
          <cell r="F445" t="str">
            <v>868c0fqu7</v>
          </cell>
        </row>
        <row r="446">
          <cell r="E446" t="str">
            <v>868a2v7fa</v>
          </cell>
          <cell r="F446" t="str">
            <v>868c0fqu7</v>
          </cell>
        </row>
        <row r="447">
          <cell r="E447" t="str">
            <v>868c0fqu7_M</v>
          </cell>
          <cell r="F447" t="str">
            <v>868c0fqu7</v>
          </cell>
        </row>
        <row r="448">
          <cell r="E448" t="str">
            <v>868dfz66d</v>
          </cell>
          <cell r="F448" t="str">
            <v>868dfz666</v>
          </cell>
        </row>
        <row r="449">
          <cell r="E449" t="str">
            <v>868dfz66y</v>
          </cell>
          <cell r="F449" t="str">
            <v>868dfz666</v>
          </cell>
        </row>
        <row r="450">
          <cell r="E450" t="str">
            <v>868dfz66w</v>
          </cell>
          <cell r="F450" t="str">
            <v>868dfz666</v>
          </cell>
        </row>
        <row r="451">
          <cell r="E451" t="str">
            <v>868dr1ape</v>
          </cell>
          <cell r="F451" t="str">
            <v>868dfz666</v>
          </cell>
        </row>
        <row r="452">
          <cell r="E452" t="str">
            <v>868dfz666_M</v>
          </cell>
          <cell r="F452" t="str">
            <v>868dfz666</v>
          </cell>
        </row>
        <row r="453">
          <cell r="E453" t="str">
            <v>868a2v7pm</v>
          </cell>
          <cell r="F453" t="str">
            <v>868dfzm17</v>
          </cell>
        </row>
        <row r="454">
          <cell r="E454" t="str">
            <v>868dfzm1t</v>
          </cell>
          <cell r="F454" t="str">
            <v>868dfzm17</v>
          </cell>
        </row>
        <row r="455">
          <cell r="E455" t="str">
            <v>868a2v873</v>
          </cell>
          <cell r="F455" t="str">
            <v>868dfzm17</v>
          </cell>
        </row>
        <row r="456">
          <cell r="E456" t="str">
            <v>868a2v5mr</v>
          </cell>
          <cell r="F456" t="str">
            <v>868dfzm17</v>
          </cell>
        </row>
        <row r="457">
          <cell r="E457" t="str">
            <v>868a2v7rr</v>
          </cell>
          <cell r="F457" t="str">
            <v>868dfzm17</v>
          </cell>
        </row>
        <row r="458">
          <cell r="E458" t="str">
            <v>868dfzm17_M</v>
          </cell>
          <cell r="F458" t="str">
            <v>868dfzm17</v>
          </cell>
        </row>
        <row r="459">
          <cell r="E459" t="str">
            <v>868axyb8k</v>
          </cell>
          <cell r="F459" t="str">
            <v>868c02ej2</v>
          </cell>
        </row>
        <row r="460">
          <cell r="E460" t="str">
            <v>868a2uwey</v>
          </cell>
          <cell r="F460" t="str">
            <v>868c02ej2</v>
          </cell>
        </row>
        <row r="461">
          <cell r="E461" t="str">
            <v>868axycd4</v>
          </cell>
          <cell r="F461" t="str">
            <v>868c02ej2</v>
          </cell>
        </row>
        <row r="462">
          <cell r="E462" t="str">
            <v>868c02ej2_M</v>
          </cell>
          <cell r="F462" t="str">
            <v>868c02ej2</v>
          </cell>
        </row>
        <row r="463">
          <cell r="E463" t="str">
            <v>868a2uwdz</v>
          </cell>
          <cell r="F463" t="str">
            <v>868c02kbb</v>
          </cell>
        </row>
        <row r="464">
          <cell r="E464" t="str">
            <v>868c02kbb_M</v>
          </cell>
          <cell r="F464" t="str">
            <v>868c02kbb</v>
          </cell>
        </row>
        <row r="465">
          <cell r="E465" t="str">
            <v>868a2uwe8</v>
          </cell>
          <cell r="F465" t="str">
            <v>868c02mmv</v>
          </cell>
        </row>
        <row r="466">
          <cell r="E466" t="str">
            <v>868c02mmv_M</v>
          </cell>
          <cell r="F466" t="str">
            <v>868c02mmv</v>
          </cell>
        </row>
        <row r="467">
          <cell r="E467" t="str">
            <v>868de3cgk</v>
          </cell>
          <cell r="F467" t="str">
            <v>868de38ea</v>
          </cell>
        </row>
        <row r="468">
          <cell r="E468" t="str">
            <v>868de395t</v>
          </cell>
          <cell r="F468" t="str">
            <v>868de38ea</v>
          </cell>
        </row>
        <row r="469">
          <cell r="E469" t="str">
            <v>868de3epv</v>
          </cell>
          <cell r="F469" t="str">
            <v>868de38ea</v>
          </cell>
        </row>
        <row r="470">
          <cell r="E470" t="str">
            <v>868de3dwc</v>
          </cell>
          <cell r="F470" t="str">
            <v>868de38ea</v>
          </cell>
        </row>
        <row r="471">
          <cell r="E471" t="str">
            <v>868de3eat</v>
          </cell>
          <cell r="F471" t="str">
            <v>868de38ea</v>
          </cell>
        </row>
        <row r="472">
          <cell r="E472" t="str">
            <v>868de38ea_M</v>
          </cell>
          <cell r="F472" t="str">
            <v>868de38ea</v>
          </cell>
        </row>
        <row r="473">
          <cell r="E473" t="str">
            <v>868de3f75_M</v>
          </cell>
          <cell r="F473" t="str">
            <v>868de3f75</v>
          </cell>
        </row>
        <row r="474">
          <cell r="E474" t="str">
            <v>868de3hzk_M</v>
          </cell>
          <cell r="F474" t="str">
            <v>868de3hzk</v>
          </cell>
        </row>
        <row r="475">
          <cell r="E475" t="str">
            <v>868a2v77w</v>
          </cell>
          <cell r="F475" t="str">
            <v>868a2uy93</v>
          </cell>
        </row>
        <row r="476">
          <cell r="E476" t="str">
            <v>868a2va1m</v>
          </cell>
          <cell r="F476" t="str">
            <v>868a2uy93</v>
          </cell>
        </row>
        <row r="477">
          <cell r="E477" t="str">
            <v>868a2uy93_M</v>
          </cell>
          <cell r="F477" t="str">
            <v>868a2uy93</v>
          </cell>
        </row>
        <row r="478">
          <cell r="E478" t="str">
            <v>868a2v7h9</v>
          </cell>
          <cell r="F478" t="str">
            <v>868a2uze7</v>
          </cell>
        </row>
        <row r="479">
          <cell r="E479" t="str">
            <v>868a2uze7_M</v>
          </cell>
          <cell r="F479" t="str">
            <v>868a2uze7</v>
          </cell>
        </row>
        <row r="480">
          <cell r="E480" t="str">
            <v>868a2v63w</v>
          </cell>
          <cell r="F480" t="str">
            <v>868a2uzkq</v>
          </cell>
        </row>
        <row r="481">
          <cell r="E481" t="str">
            <v>868a2v5t7</v>
          </cell>
          <cell r="F481" t="str">
            <v>868a2uzkq</v>
          </cell>
        </row>
        <row r="482">
          <cell r="E482" t="str">
            <v>868a2v8bv</v>
          </cell>
          <cell r="F482" t="str">
            <v>868a2uzkq</v>
          </cell>
        </row>
        <row r="483">
          <cell r="E483" t="str">
            <v>868a38mxv</v>
          </cell>
          <cell r="F483" t="str">
            <v>868a2uzkq</v>
          </cell>
        </row>
        <row r="484">
          <cell r="E484" t="str">
            <v>868a2uzkq_M</v>
          </cell>
          <cell r="F484" t="str">
            <v>868a2uzkq</v>
          </cell>
        </row>
        <row r="485">
          <cell r="E485" t="str">
            <v>868a2vb0m</v>
          </cell>
          <cell r="F485" t="str">
            <v>868a2uztk</v>
          </cell>
        </row>
        <row r="486">
          <cell r="E486" t="str">
            <v>868a2uztk_M</v>
          </cell>
          <cell r="F486" t="str">
            <v>868a2uztk</v>
          </cell>
        </row>
        <row r="487">
          <cell r="E487" t="str">
            <v>868a2vc2x</v>
          </cell>
          <cell r="F487" t="str">
            <v>868a2v25w</v>
          </cell>
        </row>
        <row r="488">
          <cell r="E488" t="str">
            <v>868a2v5qp</v>
          </cell>
          <cell r="F488" t="str">
            <v>868a2v25w</v>
          </cell>
        </row>
        <row r="489">
          <cell r="E489" t="str">
            <v>868a2vbr6</v>
          </cell>
          <cell r="F489" t="str">
            <v>868a2v25w</v>
          </cell>
        </row>
        <row r="490">
          <cell r="E490" t="str">
            <v>868a2v25w_M</v>
          </cell>
          <cell r="F490" t="str">
            <v>868a2v25w</v>
          </cell>
        </row>
        <row r="491">
          <cell r="E491" t="str">
            <v>868a2v69w_M</v>
          </cell>
          <cell r="F491" t="str">
            <v>868a2v69w</v>
          </cell>
        </row>
        <row r="492">
          <cell r="E492" t="str">
            <v>868b472hj_M</v>
          </cell>
          <cell r="F492" t="str">
            <v>868b472hj</v>
          </cell>
        </row>
        <row r="493">
          <cell r="E493" t="str">
            <v>868b47336_M</v>
          </cell>
          <cell r="F493" t="str">
            <v>868b47336</v>
          </cell>
        </row>
        <row r="494">
          <cell r="E494" t="str">
            <v>868b473jm_M</v>
          </cell>
          <cell r="F494" t="str">
            <v>868b473jm</v>
          </cell>
        </row>
        <row r="495">
          <cell r="E495" t="str">
            <v>868a2v6y8_M</v>
          </cell>
          <cell r="F495" t="str">
            <v>868a2v6y8</v>
          </cell>
        </row>
        <row r="496">
          <cell r="E496" t="str">
            <v>868a2v9ne_M</v>
          </cell>
          <cell r="F496" t="str">
            <v>868a2v9ne</v>
          </cell>
        </row>
        <row r="497">
          <cell r="E497" t="str">
            <v>868b472qk_M</v>
          </cell>
          <cell r="F497" t="str">
            <v>868b472qk</v>
          </cell>
        </row>
        <row r="498">
          <cell r="E498" t="str">
            <v>868b48zg0</v>
          </cell>
          <cell r="F498" t="str">
            <v>868c22er9</v>
          </cell>
        </row>
        <row r="499">
          <cell r="E499" t="str">
            <v>868b48yxy</v>
          </cell>
          <cell r="F499" t="str">
            <v>868c22er9</v>
          </cell>
        </row>
        <row r="500">
          <cell r="E500" t="str">
            <v>868b48ykk</v>
          </cell>
          <cell r="F500" t="str">
            <v>868c22er9</v>
          </cell>
        </row>
        <row r="501">
          <cell r="E501" t="str">
            <v>868c22er9_M</v>
          </cell>
          <cell r="F501" t="str">
            <v>868c22er9</v>
          </cell>
        </row>
        <row r="502">
          <cell r="E502" t="str">
            <v>868chn64n</v>
          </cell>
          <cell r="F502" t="str">
            <v>868ca0z4d</v>
          </cell>
        </row>
        <row r="503">
          <cell r="E503" t="str">
            <v>868chn5a9</v>
          </cell>
          <cell r="F503" t="str">
            <v>868ca0z4d</v>
          </cell>
        </row>
        <row r="504">
          <cell r="E504" t="str">
            <v>868chn79m</v>
          </cell>
          <cell r="F504" t="str">
            <v>868ca0z4d</v>
          </cell>
        </row>
        <row r="505">
          <cell r="E505" t="str">
            <v>868ca0z4d_M</v>
          </cell>
          <cell r="F505" t="str">
            <v>868ca0z4d</v>
          </cell>
        </row>
        <row r="506">
          <cell r="E506" t="str">
            <v>868b46f6w</v>
          </cell>
          <cell r="F506" t="str">
            <v>868auyu08</v>
          </cell>
        </row>
        <row r="507">
          <cell r="E507" t="str">
            <v>868b46hdn</v>
          </cell>
          <cell r="F507" t="str">
            <v>868auyu08</v>
          </cell>
        </row>
        <row r="508">
          <cell r="E508" t="str">
            <v>868b46g34</v>
          </cell>
          <cell r="F508" t="str">
            <v>868auyu08</v>
          </cell>
        </row>
        <row r="509">
          <cell r="E509" t="str">
            <v>868b46gab</v>
          </cell>
          <cell r="F509" t="str">
            <v>868auyu08</v>
          </cell>
        </row>
        <row r="510">
          <cell r="E510" t="str">
            <v>868b46gx4</v>
          </cell>
          <cell r="F510" t="str">
            <v>868auyu08</v>
          </cell>
        </row>
        <row r="511">
          <cell r="E511" t="str">
            <v>868a2uwcw</v>
          </cell>
          <cell r="F511" t="str">
            <v>868auyu08</v>
          </cell>
        </row>
        <row r="512">
          <cell r="E512" t="str">
            <v>868b46vu4</v>
          </cell>
          <cell r="F512" t="str">
            <v>868auyu08</v>
          </cell>
        </row>
        <row r="513">
          <cell r="E513" t="str">
            <v>868b46g2k</v>
          </cell>
          <cell r="F513" t="str">
            <v>868auyu08</v>
          </cell>
        </row>
        <row r="514">
          <cell r="E514" t="str">
            <v>868auyu08_M</v>
          </cell>
          <cell r="F514" t="str">
            <v>868auyu08</v>
          </cell>
        </row>
        <row r="515">
          <cell r="E515" t="str">
            <v>868awzyaw_M</v>
          </cell>
          <cell r="F515" t="str">
            <v>868awzyaw</v>
          </cell>
        </row>
        <row r="516">
          <cell r="E516" t="str">
            <v>868c6m9h9_M</v>
          </cell>
          <cell r="F516" t="str">
            <v>868c6m9h9</v>
          </cell>
        </row>
        <row r="517">
          <cell r="E517" t="str">
            <v>868cuh6gf_M</v>
          </cell>
          <cell r="F517" t="str">
            <v>868cuh6gf</v>
          </cell>
        </row>
        <row r="518">
          <cell r="E518" t="str">
            <v>868a2vbff</v>
          </cell>
          <cell r="F518" t="str">
            <v>868bzz0gp</v>
          </cell>
        </row>
        <row r="519">
          <cell r="E519" t="str">
            <v>868a2vahf</v>
          </cell>
          <cell r="F519" t="str">
            <v>868bzz0gp</v>
          </cell>
        </row>
        <row r="520">
          <cell r="E520" t="str">
            <v>868a2v6f1</v>
          </cell>
          <cell r="F520" t="str">
            <v>868bzz0gp</v>
          </cell>
        </row>
        <row r="521">
          <cell r="E521" t="str">
            <v>868a2v9kt</v>
          </cell>
          <cell r="F521" t="str">
            <v>868bzz0gp</v>
          </cell>
        </row>
        <row r="522">
          <cell r="E522" t="str">
            <v>868a2v8xn</v>
          </cell>
          <cell r="F522" t="str">
            <v>868bzz0gp</v>
          </cell>
        </row>
        <row r="523">
          <cell r="E523" t="str">
            <v>868a2v7bv</v>
          </cell>
          <cell r="F523" t="str">
            <v>868bzz0gp</v>
          </cell>
        </row>
        <row r="524">
          <cell r="E524" t="str">
            <v>868a2v7cp</v>
          </cell>
          <cell r="F524" t="str">
            <v>868bzz0gp</v>
          </cell>
        </row>
        <row r="525">
          <cell r="E525" t="str">
            <v>868bzz0gp_M</v>
          </cell>
          <cell r="F525" t="str">
            <v>868bzz0gp</v>
          </cell>
        </row>
        <row r="526">
          <cell r="E526" t="str">
            <v>868dgwv21</v>
          </cell>
          <cell r="F526" t="str">
            <v>868dh617q</v>
          </cell>
        </row>
        <row r="527">
          <cell r="E527" t="str">
            <v>868dj7c2q</v>
          </cell>
          <cell r="F527" t="str">
            <v>868dh617q</v>
          </cell>
        </row>
        <row r="528">
          <cell r="E528" t="str">
            <v>868dh617q_M</v>
          </cell>
          <cell r="F528" t="str">
            <v>868dh617q</v>
          </cell>
        </row>
        <row r="529">
          <cell r="E529" t="str">
            <v>868dh6d1h</v>
          </cell>
          <cell r="F529" t="str">
            <v>868dh6a78</v>
          </cell>
        </row>
        <row r="530">
          <cell r="E530" t="str">
            <v>868dh6f1g</v>
          </cell>
          <cell r="F530" t="str">
            <v>868dh6a78</v>
          </cell>
        </row>
        <row r="531">
          <cell r="E531" t="str">
            <v>868dh6a78_M</v>
          </cell>
          <cell r="F531" t="str">
            <v>868dh6a78</v>
          </cell>
        </row>
        <row r="532">
          <cell r="E532" t="str">
            <v>868dh6mqd</v>
          </cell>
          <cell r="F532" t="str">
            <v>868dh6g2m</v>
          </cell>
        </row>
        <row r="533">
          <cell r="E533" t="str">
            <v>868dh6mp5</v>
          </cell>
          <cell r="F533" t="str">
            <v>868dh6g2m</v>
          </cell>
        </row>
        <row r="534">
          <cell r="E534" t="str">
            <v>868dh6mpa</v>
          </cell>
          <cell r="F534" t="str">
            <v>868dh6g2m</v>
          </cell>
        </row>
        <row r="535">
          <cell r="E535" t="str">
            <v>868dh6mm2</v>
          </cell>
          <cell r="F535" t="str">
            <v>868dh6g2m</v>
          </cell>
        </row>
        <row r="536">
          <cell r="E536" t="str">
            <v>868dh6mpy</v>
          </cell>
          <cell r="F536" t="str">
            <v>868dh6g2m</v>
          </cell>
        </row>
        <row r="537">
          <cell r="E537" t="str">
            <v>868dh6mpk</v>
          </cell>
          <cell r="F537" t="str">
            <v>868dh6g2m</v>
          </cell>
        </row>
        <row r="538">
          <cell r="E538" t="str">
            <v>868dh6mmb</v>
          </cell>
          <cell r="F538" t="str">
            <v>868dh6g2m</v>
          </cell>
        </row>
        <row r="539">
          <cell r="E539" t="str">
            <v>868dh6g2m_M</v>
          </cell>
          <cell r="F539" t="str">
            <v>868dh6g2m</v>
          </cell>
        </row>
        <row r="540">
          <cell r="E540" t="str">
            <v>868dh6u07</v>
          </cell>
          <cell r="F540" t="str">
            <v>868dh6qbv</v>
          </cell>
        </row>
        <row r="541">
          <cell r="E541" t="str">
            <v>868dh6u2u</v>
          </cell>
          <cell r="F541" t="str">
            <v>868dh6qbv</v>
          </cell>
        </row>
        <row r="542">
          <cell r="E542" t="str">
            <v>868dh6qbv_M</v>
          </cell>
          <cell r="F542" t="str">
            <v>868dh6qbv</v>
          </cell>
        </row>
        <row r="543">
          <cell r="E543" t="str">
            <v>868dh6whm</v>
          </cell>
          <cell r="F543" t="str">
            <v>868dh6qr4</v>
          </cell>
        </row>
        <row r="544">
          <cell r="E544" t="str">
            <v>868dh6wau</v>
          </cell>
          <cell r="F544" t="str">
            <v>868dh6qr4</v>
          </cell>
        </row>
        <row r="545">
          <cell r="E545" t="str">
            <v>868dh6qr4_M</v>
          </cell>
          <cell r="F545" t="str">
            <v>868dh6qr4</v>
          </cell>
        </row>
        <row r="546">
          <cell r="E546" t="str">
            <v>868dhfvkh</v>
          </cell>
          <cell r="F546" t="str">
            <v>868dh6qtg</v>
          </cell>
        </row>
        <row r="547">
          <cell r="E547" t="str">
            <v>868dhfvvr</v>
          </cell>
          <cell r="F547" t="str">
            <v>868dh6qtg</v>
          </cell>
        </row>
        <row r="548">
          <cell r="E548" t="str">
            <v>868dhfv7n</v>
          </cell>
          <cell r="F548" t="str">
            <v>868dh6qtg</v>
          </cell>
        </row>
        <row r="549">
          <cell r="E549" t="str">
            <v>868dhfveq</v>
          </cell>
          <cell r="F549" t="str">
            <v>868dh6qtg</v>
          </cell>
        </row>
        <row r="550">
          <cell r="E550" t="str">
            <v>868dhftz7</v>
          </cell>
          <cell r="F550" t="str">
            <v>868dh6qtg</v>
          </cell>
        </row>
        <row r="551">
          <cell r="E551" t="str">
            <v>868dhfvpq</v>
          </cell>
          <cell r="F551" t="str">
            <v>868dh6qtg</v>
          </cell>
        </row>
        <row r="552">
          <cell r="E552" t="str">
            <v>868dhfu65</v>
          </cell>
          <cell r="F552" t="str">
            <v>868dh6qtg</v>
          </cell>
        </row>
        <row r="553">
          <cell r="E553" t="str">
            <v>868dh6qtg_M</v>
          </cell>
          <cell r="F553" t="str">
            <v>868dh6qtg</v>
          </cell>
        </row>
        <row r="554">
          <cell r="E554" t="str">
            <v>868a2vajt</v>
          </cell>
          <cell r="F554" t="str">
            <v>868c01j8v</v>
          </cell>
        </row>
        <row r="555">
          <cell r="E555" t="str">
            <v>868a2v6t9</v>
          </cell>
          <cell r="F555" t="str">
            <v>868c01j8v</v>
          </cell>
        </row>
        <row r="556">
          <cell r="E556" t="str">
            <v>868a2vbwy</v>
          </cell>
          <cell r="F556" t="str">
            <v>868c01j8v</v>
          </cell>
        </row>
        <row r="557">
          <cell r="E557" t="str">
            <v>868a2v9pu</v>
          </cell>
          <cell r="F557" t="str">
            <v>868c01j8v</v>
          </cell>
        </row>
        <row r="558">
          <cell r="E558" t="str">
            <v>868c01j8v_M</v>
          </cell>
          <cell r="F558" t="str">
            <v>868c01j8v</v>
          </cell>
        </row>
        <row r="559">
          <cell r="E559" t="str">
            <v>868a2vav3</v>
          </cell>
          <cell r="F559" t="str">
            <v>868c01k8d</v>
          </cell>
        </row>
        <row r="560">
          <cell r="E560" t="str">
            <v>868a2v817</v>
          </cell>
          <cell r="F560" t="str">
            <v>868c01k8d</v>
          </cell>
        </row>
        <row r="561">
          <cell r="E561" t="str">
            <v>868a2v8qa</v>
          </cell>
          <cell r="F561" t="str">
            <v>868c01k8d</v>
          </cell>
        </row>
        <row r="562">
          <cell r="E562" t="str">
            <v>868a2v7m5</v>
          </cell>
          <cell r="F562" t="str">
            <v>868c01k8d</v>
          </cell>
        </row>
        <row r="563">
          <cell r="E563" t="str">
            <v>868a2v65n</v>
          </cell>
          <cell r="F563" t="str">
            <v>868c01k8d</v>
          </cell>
        </row>
        <row r="564">
          <cell r="E564" t="str">
            <v>868a2vbzd</v>
          </cell>
          <cell r="F564" t="str">
            <v>868c01k8d</v>
          </cell>
        </row>
        <row r="565">
          <cell r="E565" t="str">
            <v>868a2v7uf</v>
          </cell>
          <cell r="F565" t="str">
            <v>868c01k8d</v>
          </cell>
        </row>
        <row r="566">
          <cell r="E566" t="str">
            <v>868drd9gv</v>
          </cell>
          <cell r="F566" t="str">
            <v>868c01k8d</v>
          </cell>
        </row>
        <row r="567">
          <cell r="E567" t="str">
            <v>868drhqc0</v>
          </cell>
          <cell r="F567" t="str">
            <v>868c01k8d</v>
          </cell>
        </row>
        <row r="568">
          <cell r="E568" t="str">
            <v>868c01k8d_M</v>
          </cell>
          <cell r="F568" t="str">
            <v>868c01k8d</v>
          </cell>
        </row>
        <row r="569">
          <cell r="E569" t="str">
            <v>868a2v76f</v>
          </cell>
          <cell r="F569" t="str">
            <v>868c01kzg</v>
          </cell>
        </row>
        <row r="570">
          <cell r="E570" t="str">
            <v>868a2v9vq</v>
          </cell>
          <cell r="F570" t="str">
            <v>868c01kzg</v>
          </cell>
        </row>
        <row r="571">
          <cell r="E571" t="str">
            <v>868a2v9bp</v>
          </cell>
          <cell r="F571" t="str">
            <v>868c01kzg</v>
          </cell>
        </row>
        <row r="572">
          <cell r="E572" t="str">
            <v>868c01kzg_M</v>
          </cell>
          <cell r="F572" t="str">
            <v>868c01kzg</v>
          </cell>
        </row>
        <row r="573">
          <cell r="E573" t="str">
            <v>868a2v6rm</v>
          </cell>
          <cell r="F573" t="str">
            <v>868c01nga</v>
          </cell>
        </row>
        <row r="574">
          <cell r="E574" t="str">
            <v>868drhzkh</v>
          </cell>
          <cell r="F574" t="str">
            <v>868c01nga</v>
          </cell>
        </row>
        <row r="575">
          <cell r="E575" t="str">
            <v>868c01nga_M</v>
          </cell>
          <cell r="F575" t="str">
            <v>868c01nga</v>
          </cell>
        </row>
        <row r="576">
          <cell r="E576" t="str">
            <v>868a2vadv</v>
          </cell>
          <cell r="F576" t="str">
            <v>868c01rhv</v>
          </cell>
        </row>
        <row r="577">
          <cell r="E577" t="str">
            <v>868a2v8rh</v>
          </cell>
          <cell r="F577" t="str">
            <v>868c01rhv</v>
          </cell>
        </row>
        <row r="578">
          <cell r="E578" t="str">
            <v>868a2vbuh</v>
          </cell>
          <cell r="F578" t="str">
            <v>868c01rhv</v>
          </cell>
        </row>
        <row r="579">
          <cell r="E579" t="str">
            <v>868a2v6u1</v>
          </cell>
          <cell r="F579" t="str">
            <v>868c01rhv</v>
          </cell>
        </row>
        <row r="580">
          <cell r="E580" t="str">
            <v>868a2v94z</v>
          </cell>
          <cell r="F580" t="str">
            <v>868c01rhv</v>
          </cell>
        </row>
        <row r="581">
          <cell r="E581" t="str">
            <v>868a2v7vz</v>
          </cell>
          <cell r="F581" t="str">
            <v>868c01rhv</v>
          </cell>
        </row>
        <row r="582">
          <cell r="E582" t="str">
            <v>868c01rhv_M</v>
          </cell>
          <cell r="F582" t="str">
            <v>868c01rhv</v>
          </cell>
        </row>
        <row r="583">
          <cell r="E583" t="str">
            <v>868a2v8mw</v>
          </cell>
          <cell r="F583" t="str">
            <v>868c01t4m</v>
          </cell>
        </row>
        <row r="584">
          <cell r="E584" t="str">
            <v>868a2v92g</v>
          </cell>
          <cell r="F584" t="str">
            <v>868c01t4m</v>
          </cell>
        </row>
        <row r="585">
          <cell r="E585" t="str">
            <v>868a2v5t2</v>
          </cell>
          <cell r="F585" t="str">
            <v>868c01t4m</v>
          </cell>
        </row>
        <row r="586">
          <cell r="E586" t="str">
            <v>868a2v9tv</v>
          </cell>
          <cell r="F586" t="str">
            <v>868c01t4m</v>
          </cell>
        </row>
        <row r="587">
          <cell r="E587" t="str">
            <v>868drhtzz</v>
          </cell>
          <cell r="F587" t="str">
            <v>868c01t4m</v>
          </cell>
        </row>
        <row r="588">
          <cell r="E588" t="str">
            <v>868a2v6dd</v>
          </cell>
          <cell r="F588" t="str">
            <v>868c01t4m</v>
          </cell>
        </row>
        <row r="589">
          <cell r="E589" t="str">
            <v>868c01t4m_M</v>
          </cell>
          <cell r="F589" t="str">
            <v>868c01t4m</v>
          </cell>
        </row>
        <row r="590">
          <cell r="E590" t="str">
            <v>868dy5ddz</v>
          </cell>
          <cell r="F590" t="str">
            <v>868dy5a5y</v>
          </cell>
        </row>
        <row r="591">
          <cell r="E591" t="str">
            <v>868dy5a5y_M</v>
          </cell>
          <cell r="F591" t="str">
            <v>868dy5a5y</v>
          </cell>
        </row>
        <row r="592">
          <cell r="E592" t="str">
            <v>868dy5h9h</v>
          </cell>
          <cell r="F592" t="str">
            <v>868dy5ekr</v>
          </cell>
        </row>
        <row r="593">
          <cell r="E593" t="str">
            <v>868dy5ekr_M</v>
          </cell>
          <cell r="F593" t="str">
            <v>868dy5ekr</v>
          </cell>
        </row>
        <row r="594">
          <cell r="E594" t="str">
            <v>868dy5p18</v>
          </cell>
          <cell r="F594" t="str">
            <v>868dy5jw9</v>
          </cell>
        </row>
        <row r="595">
          <cell r="E595" t="str">
            <v>868dy5jw9_M</v>
          </cell>
          <cell r="F595" t="str">
            <v>868dy5jw9</v>
          </cell>
        </row>
        <row r="596">
          <cell r="E596" t="str">
            <v>868dy5uum</v>
          </cell>
          <cell r="F596" t="str">
            <v>868dy5qb5</v>
          </cell>
        </row>
        <row r="597">
          <cell r="E597" t="str">
            <v>868dy5qb5_M</v>
          </cell>
          <cell r="F597" t="str">
            <v>868dy5qb5</v>
          </cell>
        </row>
        <row r="598">
          <cell r="E598" t="str">
            <v>868a2v8hv</v>
          </cell>
          <cell r="F598" t="str">
            <v>868c01p1c</v>
          </cell>
        </row>
        <row r="599">
          <cell r="E599" t="str">
            <v>868a2vajb</v>
          </cell>
          <cell r="F599" t="str">
            <v>868c01p1c</v>
          </cell>
        </row>
        <row r="600">
          <cell r="E600" t="str">
            <v>868a2v9up</v>
          </cell>
          <cell r="F600" t="str">
            <v>868c01p1c</v>
          </cell>
        </row>
        <row r="601">
          <cell r="E601" t="str">
            <v>868a2vaku</v>
          </cell>
          <cell r="F601" t="str">
            <v>868c01p1c</v>
          </cell>
        </row>
        <row r="602">
          <cell r="E602" t="str">
            <v>868c01p1c_M</v>
          </cell>
          <cell r="F602" t="str">
            <v>868c01p1c</v>
          </cell>
        </row>
        <row r="603">
          <cell r="E603" t="str">
            <v>868a2vc1c</v>
          </cell>
          <cell r="F603" t="str">
            <v>868c01f57</v>
          </cell>
        </row>
        <row r="604">
          <cell r="E604" t="str">
            <v>868a2v8wn</v>
          </cell>
          <cell r="F604" t="str">
            <v>868c01f57</v>
          </cell>
        </row>
        <row r="605">
          <cell r="E605" t="str">
            <v>868a2v61w</v>
          </cell>
          <cell r="F605" t="str">
            <v>868c01f57</v>
          </cell>
        </row>
        <row r="606">
          <cell r="E606" t="str">
            <v>868a2v87a</v>
          </cell>
          <cell r="F606" t="str">
            <v>868c01f57</v>
          </cell>
        </row>
        <row r="607">
          <cell r="E607" t="str">
            <v>868c01f57_M</v>
          </cell>
          <cell r="F607" t="str">
            <v>868c01f57</v>
          </cell>
        </row>
        <row r="608">
          <cell r="E608" t="str">
            <v>868dray8w</v>
          </cell>
          <cell r="F608" t="str">
            <v>868c01fzy</v>
          </cell>
        </row>
        <row r="609">
          <cell r="E609" t="str">
            <v>868a2vave</v>
          </cell>
          <cell r="F609" t="str">
            <v>868c01fzy</v>
          </cell>
        </row>
        <row r="610">
          <cell r="E610" t="str">
            <v>868a2v77a</v>
          </cell>
          <cell r="F610" t="str">
            <v>868c01fzy</v>
          </cell>
        </row>
        <row r="611">
          <cell r="E611" t="str">
            <v>868c01fzy_M</v>
          </cell>
          <cell r="F611" t="str">
            <v>868c01fzy</v>
          </cell>
        </row>
        <row r="612">
          <cell r="E612" t="str">
            <v>868a2v8b0</v>
          </cell>
          <cell r="F612" t="str">
            <v>868c01gmq</v>
          </cell>
        </row>
        <row r="613">
          <cell r="E613" t="str">
            <v>868a2v6bc</v>
          </cell>
          <cell r="F613" t="str">
            <v>868c01gmq</v>
          </cell>
        </row>
        <row r="614">
          <cell r="E614" t="str">
            <v>868c01gmq_M</v>
          </cell>
          <cell r="F614" t="str">
            <v>868c01gmq</v>
          </cell>
        </row>
        <row r="615">
          <cell r="E615" t="str">
            <v>868drcy5m</v>
          </cell>
          <cell r="F615" t="str">
            <v>868drcrh0</v>
          </cell>
        </row>
        <row r="616">
          <cell r="E616" t="str">
            <v>868drcrh0_M</v>
          </cell>
          <cell r="F616" t="str">
            <v>868drcrh0</v>
          </cell>
        </row>
        <row r="617">
          <cell r="E617" t="str">
            <v>868a2v8a8</v>
          </cell>
          <cell r="F617" t="str">
            <v>868c0137q</v>
          </cell>
        </row>
        <row r="618">
          <cell r="E618" t="str">
            <v>868c0137q_M</v>
          </cell>
          <cell r="F618" t="str">
            <v>868c0137q</v>
          </cell>
        </row>
        <row r="619">
          <cell r="E619" t="str">
            <v>868a2v658</v>
          </cell>
          <cell r="F619" t="str">
            <v>868c013rg</v>
          </cell>
        </row>
        <row r="620">
          <cell r="E620" t="str">
            <v>868drjd9t</v>
          </cell>
          <cell r="F620" t="str">
            <v>868c013rg</v>
          </cell>
        </row>
        <row r="621">
          <cell r="E621" t="str">
            <v>868a2v6eq</v>
          </cell>
          <cell r="F621" t="str">
            <v>868c013rg</v>
          </cell>
        </row>
        <row r="622">
          <cell r="E622" t="str">
            <v>868a2vbh4</v>
          </cell>
          <cell r="F622" t="str">
            <v>868c013rg</v>
          </cell>
        </row>
        <row r="623">
          <cell r="E623" t="str">
            <v>868c013rg_M</v>
          </cell>
          <cell r="F623" t="str">
            <v>868c013rg</v>
          </cell>
        </row>
        <row r="624">
          <cell r="E624" t="str">
            <v>868a2v6j1</v>
          </cell>
          <cell r="F624" t="str">
            <v>868c00xax</v>
          </cell>
        </row>
        <row r="625">
          <cell r="E625" t="str">
            <v>868a2v6c8</v>
          </cell>
          <cell r="F625" t="str">
            <v>868c00xax</v>
          </cell>
        </row>
        <row r="626">
          <cell r="E626" t="str">
            <v>868c00xax_M</v>
          </cell>
          <cell r="F626" t="str">
            <v>868c00xax</v>
          </cell>
        </row>
        <row r="627">
          <cell r="E627" t="str">
            <v>868a2v9mw</v>
          </cell>
          <cell r="F627" t="str">
            <v>868c00y1d</v>
          </cell>
        </row>
        <row r="628">
          <cell r="E628" t="str">
            <v>868a2v5rx</v>
          </cell>
          <cell r="F628" t="str">
            <v>868c00y1d</v>
          </cell>
        </row>
        <row r="629">
          <cell r="E629" t="str">
            <v>868drjjn3</v>
          </cell>
          <cell r="F629" t="str">
            <v>868c00y1d</v>
          </cell>
        </row>
        <row r="630">
          <cell r="E630" t="str">
            <v>868a2v87k</v>
          </cell>
          <cell r="F630" t="str">
            <v>868c00y1d</v>
          </cell>
        </row>
        <row r="631">
          <cell r="E631" t="str">
            <v>868c00y1d_M</v>
          </cell>
          <cell r="F631" t="str">
            <v>868c00y1d</v>
          </cell>
        </row>
        <row r="632">
          <cell r="E632" t="str">
            <v>868a2v5y2</v>
          </cell>
          <cell r="F632" t="str">
            <v>868c011pt</v>
          </cell>
        </row>
        <row r="633">
          <cell r="E633" t="str">
            <v>868a2v8ad</v>
          </cell>
          <cell r="F633" t="str">
            <v>868c011pt</v>
          </cell>
        </row>
        <row r="634">
          <cell r="E634" t="str">
            <v>868a2vb8p</v>
          </cell>
          <cell r="F634" t="str">
            <v>868c011pt</v>
          </cell>
        </row>
        <row r="635">
          <cell r="E635" t="str">
            <v>868a2vbtm</v>
          </cell>
          <cell r="F635" t="str">
            <v>868c011pt</v>
          </cell>
        </row>
        <row r="636">
          <cell r="E636" t="str">
            <v>868c011pt_M</v>
          </cell>
          <cell r="F636" t="str">
            <v>868c011pt</v>
          </cell>
        </row>
        <row r="637">
          <cell r="E637" t="str">
            <v>868bzx9d1</v>
          </cell>
          <cell r="F637" t="str">
            <v>868bb265x</v>
          </cell>
        </row>
        <row r="638">
          <cell r="E638" t="str">
            <v>868bzx8e7</v>
          </cell>
          <cell r="F638" t="str">
            <v>868bb265x</v>
          </cell>
        </row>
        <row r="639">
          <cell r="E639" t="str">
            <v>868bzx6t2</v>
          </cell>
          <cell r="F639" t="str">
            <v>868bb265x</v>
          </cell>
        </row>
        <row r="640">
          <cell r="E640" t="str">
            <v>868bb265x_M</v>
          </cell>
          <cell r="F640" t="str">
            <v>868bb265x</v>
          </cell>
        </row>
        <row r="641">
          <cell r="E641" t="str">
            <v>868bzn4pr</v>
          </cell>
          <cell r="F641" t="str">
            <v>868bzm6pz</v>
          </cell>
        </row>
        <row r="642">
          <cell r="E642" t="str">
            <v>868bzq9va</v>
          </cell>
          <cell r="F642" t="str">
            <v>868bzq53m</v>
          </cell>
        </row>
        <row r="643">
          <cell r="E643" t="str">
            <v>868bzqr5a</v>
          </cell>
          <cell r="F643" t="str">
            <v>868bzq53m</v>
          </cell>
        </row>
        <row r="644">
          <cell r="E644" t="str">
            <v>868bzq53m_M</v>
          </cell>
          <cell r="F644" t="str">
            <v>868bzq53m</v>
          </cell>
        </row>
        <row r="645">
          <cell r="E645" t="str">
            <v>868bzrdnp_M</v>
          </cell>
          <cell r="F645" t="str">
            <v>868bzrdnp</v>
          </cell>
        </row>
        <row r="646">
          <cell r="E646" t="str">
            <v>868dymc6r</v>
          </cell>
          <cell r="F646" t="str">
            <v>868bzt8py</v>
          </cell>
        </row>
        <row r="647">
          <cell r="E647" t="str">
            <v>868bztyqe</v>
          </cell>
          <cell r="F647" t="str">
            <v>868bzt8py</v>
          </cell>
        </row>
        <row r="648">
          <cell r="E648" t="str">
            <v>868bzu0cd</v>
          </cell>
          <cell r="F648" t="str">
            <v>868bzt8py</v>
          </cell>
        </row>
        <row r="649">
          <cell r="E649" t="str">
            <v>868bztxer</v>
          </cell>
          <cell r="F649" t="str">
            <v>868bzt8py</v>
          </cell>
        </row>
        <row r="650">
          <cell r="E650" t="str">
            <v>868bzt8py_M</v>
          </cell>
          <cell r="F650" t="str">
            <v>868bzt8py</v>
          </cell>
        </row>
        <row r="651">
          <cell r="E651" t="str">
            <v>868bzu0z1</v>
          </cell>
          <cell r="F651" t="str">
            <v>868bzu0y7</v>
          </cell>
        </row>
        <row r="652">
          <cell r="E652" t="str">
            <v>868bzu0y7_M</v>
          </cell>
          <cell r="F652" t="str">
            <v>868bzu0y7</v>
          </cell>
        </row>
        <row r="653">
          <cell r="E653" t="str">
            <v>868bzwkpf_M</v>
          </cell>
          <cell r="F653" t="str">
            <v>868bzwkpf</v>
          </cell>
        </row>
        <row r="654">
          <cell r="E654" t="str">
            <v>868bzwnvv_M</v>
          </cell>
          <cell r="F654" t="str">
            <v>868bzwnvv</v>
          </cell>
        </row>
        <row r="655">
          <cell r="E655" t="str">
            <v>868bzx1pd</v>
          </cell>
          <cell r="F655" t="str">
            <v>868bzwvxm</v>
          </cell>
        </row>
        <row r="656">
          <cell r="E656" t="str">
            <v>868bzwvxm_M</v>
          </cell>
          <cell r="F656" t="str">
            <v>868bzwvxm</v>
          </cell>
        </row>
        <row r="657">
          <cell r="E657" t="str">
            <v>868bzx3nj</v>
          </cell>
          <cell r="F657" t="str">
            <v>868bzx3na</v>
          </cell>
        </row>
        <row r="658">
          <cell r="E658" t="str">
            <v>868bzx3nh</v>
          </cell>
          <cell r="F658" t="str">
            <v>868bzx3na</v>
          </cell>
        </row>
        <row r="659">
          <cell r="E659" t="str">
            <v>868bzx3ng</v>
          </cell>
          <cell r="F659" t="str">
            <v>868bzx3na</v>
          </cell>
        </row>
        <row r="660">
          <cell r="E660" t="str">
            <v>868bzx3na_M</v>
          </cell>
          <cell r="F660" t="str">
            <v>868bzx3na</v>
          </cell>
        </row>
        <row r="661">
          <cell r="E661" t="str">
            <v>868bzxdrg_M</v>
          </cell>
          <cell r="F661" t="str">
            <v>868bzxdrg</v>
          </cell>
        </row>
        <row r="662">
          <cell r="E662" t="str">
            <v>868bzxfva_M</v>
          </cell>
          <cell r="F662" t="str">
            <v>868bzxfva</v>
          </cell>
        </row>
        <row r="663">
          <cell r="E663" t="str">
            <v>868a2v97d</v>
          </cell>
          <cell r="F663" t="str">
            <v>868a2v97d</v>
          </cell>
        </row>
        <row r="664">
          <cell r="E664" t="str">
            <v>868a2v97d_M</v>
          </cell>
          <cell r="F664" t="str">
            <v>868a2v97d</v>
          </cell>
        </row>
        <row r="665">
          <cell r="E665" t="str">
            <v>868a2v7x0</v>
          </cell>
          <cell r="F665" t="str">
            <v>868bzh1bb</v>
          </cell>
        </row>
        <row r="666">
          <cell r="E666" t="str">
            <v>868a2v7h1</v>
          </cell>
          <cell r="F666" t="str">
            <v>868bzh1bb</v>
          </cell>
        </row>
        <row r="667">
          <cell r="E667" t="str">
            <v>868a2vbc2</v>
          </cell>
          <cell r="F667" t="str">
            <v>868bzh1bb</v>
          </cell>
        </row>
        <row r="668">
          <cell r="E668" t="str">
            <v>868bzh1bb_M</v>
          </cell>
          <cell r="F668" t="str">
            <v>868bzh1bb</v>
          </cell>
        </row>
        <row r="669">
          <cell r="E669" t="str">
            <v>868a2v9q2</v>
          </cell>
          <cell r="F669" t="str">
            <v>868bzhq2e</v>
          </cell>
        </row>
        <row r="670">
          <cell r="E670" t="str">
            <v>868a2v5j2</v>
          </cell>
          <cell r="F670" t="str">
            <v>868bzhq2e</v>
          </cell>
        </row>
        <row r="671">
          <cell r="E671" t="str">
            <v>868a2v7ma</v>
          </cell>
          <cell r="F671" t="str">
            <v>868bzhq2e</v>
          </cell>
        </row>
        <row r="672">
          <cell r="E672" t="str">
            <v>868bzhy35</v>
          </cell>
          <cell r="F672" t="str">
            <v>868bzhq2e</v>
          </cell>
        </row>
        <row r="673">
          <cell r="E673" t="str">
            <v>868a2v8e7</v>
          </cell>
          <cell r="F673" t="str">
            <v>868bzhq2e</v>
          </cell>
        </row>
        <row r="674">
          <cell r="E674" t="str">
            <v>868a2v9h6</v>
          </cell>
          <cell r="F674" t="str">
            <v>868bzhq2e</v>
          </cell>
        </row>
        <row r="675">
          <cell r="E675" t="str">
            <v>868bzhq2e_M</v>
          </cell>
          <cell r="F675" t="str">
            <v>868bzhq2e</v>
          </cell>
        </row>
        <row r="676">
          <cell r="E676" t="str">
            <v>868bzke5j</v>
          </cell>
          <cell r="F676" t="str">
            <v>868bzj218</v>
          </cell>
        </row>
        <row r="677">
          <cell r="E677" t="str">
            <v>868bzk8h0</v>
          </cell>
          <cell r="F677" t="str">
            <v>868bzj218</v>
          </cell>
        </row>
        <row r="678">
          <cell r="E678" t="str">
            <v>868bzj30p</v>
          </cell>
          <cell r="F678" t="str">
            <v>868bzj218</v>
          </cell>
        </row>
        <row r="679">
          <cell r="E679" t="str">
            <v>868bzj988</v>
          </cell>
          <cell r="F679" t="str">
            <v>868bzj218</v>
          </cell>
        </row>
        <row r="680">
          <cell r="E680" t="str">
            <v>868bzjzef</v>
          </cell>
          <cell r="F680" t="str">
            <v>868bzj218</v>
          </cell>
        </row>
        <row r="681">
          <cell r="E681" t="str">
            <v>868bzj218_M</v>
          </cell>
          <cell r="F681" t="str">
            <v>868bzj218</v>
          </cell>
        </row>
        <row r="682">
          <cell r="E682" t="str">
            <v>868bzm2mj</v>
          </cell>
          <cell r="F682" t="str">
            <v>868bzm2mj</v>
          </cell>
        </row>
        <row r="683">
          <cell r="E683" t="str">
            <v>868bzm2mj_M</v>
          </cell>
          <cell r="F683" t="str">
            <v>868bzm2mj</v>
          </cell>
        </row>
        <row r="684">
          <cell r="E684" t="str">
            <v>868a2v674</v>
          </cell>
          <cell r="F684" t="str">
            <v>868bzm6pz</v>
          </cell>
        </row>
        <row r="685">
          <cell r="E685" t="str">
            <v>868a2vc34</v>
          </cell>
          <cell r="F685" t="str">
            <v>868bzm6pz</v>
          </cell>
        </row>
        <row r="686">
          <cell r="E686" t="str">
            <v>868a2v8gy</v>
          </cell>
          <cell r="F686" t="str">
            <v>868bzm6pz</v>
          </cell>
        </row>
        <row r="687">
          <cell r="E687" t="str">
            <v>868a2v5rr</v>
          </cell>
          <cell r="F687" t="str">
            <v>868bzm6pz</v>
          </cell>
        </row>
        <row r="688">
          <cell r="E688" t="str">
            <v>868a2v7gu</v>
          </cell>
          <cell r="F688" t="str">
            <v>868bzm6pz</v>
          </cell>
        </row>
        <row r="689">
          <cell r="E689" t="str">
            <v>868a2vbr1</v>
          </cell>
          <cell r="F689" t="str">
            <v>868bzm6pz</v>
          </cell>
        </row>
        <row r="690">
          <cell r="E690" t="str">
            <v>868bzm6pz_M</v>
          </cell>
          <cell r="F690" t="str">
            <v>868bzm6pz</v>
          </cell>
        </row>
        <row r="691">
          <cell r="E691" t="str">
            <v>868bzngvn</v>
          </cell>
          <cell r="F691" t="str">
            <v>868bzngtq</v>
          </cell>
        </row>
        <row r="692">
          <cell r="E692" t="str">
            <v>868bzngvp</v>
          </cell>
          <cell r="F692" t="str">
            <v>868bzngtq</v>
          </cell>
        </row>
        <row r="693">
          <cell r="E693" t="str">
            <v>868bzngvh</v>
          </cell>
          <cell r="F693" t="str">
            <v>868bzngtq</v>
          </cell>
        </row>
        <row r="694">
          <cell r="E694" t="str">
            <v>868bzngyc</v>
          </cell>
          <cell r="F694" t="str">
            <v>868bzngtq</v>
          </cell>
        </row>
        <row r="695">
          <cell r="E695" t="str">
            <v>868bzngvc</v>
          </cell>
          <cell r="F695" t="str">
            <v>868bzngtq</v>
          </cell>
        </row>
        <row r="696">
          <cell r="E696" t="str">
            <v>868bzngvm</v>
          </cell>
          <cell r="F696" t="str">
            <v>868bzngtq</v>
          </cell>
        </row>
        <row r="697">
          <cell r="E697" t="str">
            <v>868bzngtq_M</v>
          </cell>
          <cell r="F697" t="str">
            <v>868bzngtq</v>
          </cell>
        </row>
        <row r="698">
          <cell r="E698" t="str">
            <v>868c01ekr</v>
          </cell>
          <cell r="F698" t="str">
            <v>868a2uwc9</v>
          </cell>
        </row>
        <row r="699">
          <cell r="E699" t="str">
            <v>868c01f7t</v>
          </cell>
          <cell r="F699" t="str">
            <v>868a2uwc9</v>
          </cell>
        </row>
        <row r="700">
          <cell r="E700" t="str">
            <v>868c01cd4</v>
          </cell>
          <cell r="F700" t="str">
            <v>868a2uwc9</v>
          </cell>
        </row>
        <row r="701">
          <cell r="E701" t="str">
            <v>868c01ey0</v>
          </cell>
          <cell r="F701" t="str">
            <v>868a2uwc9</v>
          </cell>
        </row>
        <row r="702">
          <cell r="E702" t="str">
            <v>868a2uwc9_M</v>
          </cell>
          <cell r="F702" t="str">
            <v>868a2uwc9</v>
          </cell>
        </row>
        <row r="703">
          <cell r="E703" t="str">
            <v>868a2uwf7_M</v>
          </cell>
          <cell r="F703" t="str">
            <v>868a2uwf7</v>
          </cell>
        </row>
        <row r="704">
          <cell r="E704" t="str">
            <v>868a2uwfc_M</v>
          </cell>
          <cell r="F704" t="str">
            <v>868a2uwfc</v>
          </cell>
        </row>
        <row r="705">
          <cell r="E705" t="str">
            <v>868a2uwfh_M</v>
          </cell>
          <cell r="F705" t="str">
            <v>868a2uwfh</v>
          </cell>
        </row>
        <row r="706">
          <cell r="E706" t="str">
            <v>868c0192n</v>
          </cell>
          <cell r="F706" t="str">
            <v>868a2uwfq</v>
          </cell>
        </row>
        <row r="707">
          <cell r="E707" t="str">
            <v>868c01awa</v>
          </cell>
          <cell r="F707" t="str">
            <v>868a2uwfq</v>
          </cell>
        </row>
        <row r="708">
          <cell r="E708" t="str">
            <v>868c015hj</v>
          </cell>
          <cell r="F708" t="str">
            <v>868a2uwfq</v>
          </cell>
        </row>
        <row r="709">
          <cell r="E709" t="str">
            <v>868c013qx</v>
          </cell>
          <cell r="F709" t="str">
            <v>868a2uwfq</v>
          </cell>
        </row>
        <row r="710">
          <cell r="E710" t="str">
            <v>868c01acv</v>
          </cell>
          <cell r="F710" t="str">
            <v>868a2uwfq</v>
          </cell>
        </row>
        <row r="711">
          <cell r="E711" t="str">
            <v>868a2uwfq_M</v>
          </cell>
          <cell r="F711" t="str">
            <v>868a2uwfq</v>
          </cell>
        </row>
        <row r="712">
          <cell r="E712" t="str">
            <v>868a2uwfv_M</v>
          </cell>
          <cell r="F712" t="str">
            <v>868a2uwfv</v>
          </cell>
        </row>
        <row r="713">
          <cell r="E713" t="str">
            <v>868dq4jnh</v>
          </cell>
          <cell r="F713" t="str">
            <v>868dq4jmp</v>
          </cell>
        </row>
        <row r="714">
          <cell r="E714" t="str">
            <v>868dq4jnf</v>
          </cell>
          <cell r="F714" t="str">
            <v>868dq4jmp</v>
          </cell>
        </row>
        <row r="715">
          <cell r="E715" t="str">
            <v>868dq4jne</v>
          </cell>
          <cell r="F715" t="str">
            <v>868dq4jmp</v>
          </cell>
        </row>
        <row r="716">
          <cell r="E716" t="str">
            <v>868dq4jmp_M</v>
          </cell>
          <cell r="F716" t="str">
            <v>868dq4jmp</v>
          </cell>
        </row>
        <row r="717">
          <cell r="E717" t="str">
            <v>868b6enaq_M</v>
          </cell>
          <cell r="F717" t="str">
            <v>868b6enaq</v>
          </cell>
        </row>
        <row r="718">
          <cell r="E718" t="str">
            <v>868dq87bv</v>
          </cell>
          <cell r="F718" t="str">
            <v>868dq87bb</v>
          </cell>
        </row>
        <row r="719">
          <cell r="E719" t="str">
            <v>868dq87bu</v>
          </cell>
          <cell r="F719" t="str">
            <v>868dq87bb</v>
          </cell>
        </row>
        <row r="720">
          <cell r="E720" t="str">
            <v>868dq87bx</v>
          </cell>
          <cell r="F720" t="str">
            <v>868dq87bb</v>
          </cell>
        </row>
        <row r="721">
          <cell r="E721" t="str">
            <v>868dq87bt</v>
          </cell>
          <cell r="F721" t="str">
            <v>868dq87bb</v>
          </cell>
        </row>
        <row r="722">
          <cell r="E722" t="str">
            <v>868dq87bb_M</v>
          </cell>
          <cell r="F722" t="str">
            <v>868dq87bb</v>
          </cell>
        </row>
        <row r="723">
          <cell r="E723" t="str">
            <v>868dp0bxk</v>
          </cell>
          <cell r="F723" t="str">
            <v>868a2v87r</v>
          </cell>
        </row>
        <row r="724">
          <cell r="E724" t="str">
            <v>868dp0eke</v>
          </cell>
          <cell r="F724" t="str">
            <v>868a2v87r</v>
          </cell>
        </row>
        <row r="725">
          <cell r="E725" t="str">
            <v>868dp0b67</v>
          </cell>
          <cell r="F725" t="str">
            <v>868a2v87r</v>
          </cell>
        </row>
        <row r="726">
          <cell r="E726" t="str">
            <v>868dp0bme</v>
          </cell>
          <cell r="F726" t="str">
            <v>868a2v87r</v>
          </cell>
        </row>
        <row r="727">
          <cell r="E727" t="str">
            <v>868a2v87r_M</v>
          </cell>
          <cell r="F727" t="str">
            <v>868a2v87r</v>
          </cell>
        </row>
        <row r="728">
          <cell r="E728" t="str">
            <v>868dp0ng3</v>
          </cell>
          <cell r="F728" t="str">
            <v>868c04kmx</v>
          </cell>
        </row>
        <row r="729">
          <cell r="E729" t="str">
            <v>868dp0pqu</v>
          </cell>
          <cell r="F729" t="str">
            <v>868c04kmx</v>
          </cell>
        </row>
        <row r="730">
          <cell r="E730" t="str">
            <v>868dp0k7v</v>
          </cell>
          <cell r="F730" t="str">
            <v>868c04kmx</v>
          </cell>
        </row>
        <row r="731">
          <cell r="E731" t="str">
            <v>868dp0p68</v>
          </cell>
          <cell r="F731" t="str">
            <v>868c04kmx</v>
          </cell>
        </row>
        <row r="732">
          <cell r="E732" t="str">
            <v>868dp0hpq</v>
          </cell>
          <cell r="F732" t="str">
            <v>868c04kmx</v>
          </cell>
        </row>
        <row r="733">
          <cell r="E733" t="str">
            <v>868dp0mkv</v>
          </cell>
          <cell r="F733" t="str">
            <v>868c04kmx</v>
          </cell>
        </row>
        <row r="734">
          <cell r="E734" t="str">
            <v>868c04kmx_M</v>
          </cell>
          <cell r="F734" t="str">
            <v>868c04kmx</v>
          </cell>
        </row>
        <row r="735">
          <cell r="E735" t="str">
            <v>868dp0wgk</v>
          </cell>
          <cell r="F735" t="str">
            <v>868c04phn</v>
          </cell>
        </row>
        <row r="736">
          <cell r="E736" t="str">
            <v>868dp0vjz</v>
          </cell>
          <cell r="F736" t="str">
            <v>868c04phn</v>
          </cell>
        </row>
        <row r="737">
          <cell r="E737" t="str">
            <v>868dp0uph</v>
          </cell>
          <cell r="F737" t="str">
            <v>868c04phn</v>
          </cell>
        </row>
        <row r="738">
          <cell r="E738" t="str">
            <v>868dp0w8q</v>
          </cell>
          <cell r="F738" t="str">
            <v>868c04phn</v>
          </cell>
        </row>
        <row r="739">
          <cell r="E739" t="str">
            <v>868dp0xed</v>
          </cell>
          <cell r="F739" t="str">
            <v>868c04phn</v>
          </cell>
        </row>
        <row r="740">
          <cell r="E740" t="str">
            <v>868dp0vx1</v>
          </cell>
          <cell r="F740" t="str">
            <v>868c04phn</v>
          </cell>
        </row>
        <row r="741">
          <cell r="E741" t="str">
            <v>868c04phn_M</v>
          </cell>
          <cell r="F741" t="str">
            <v>868c04phn</v>
          </cell>
        </row>
        <row r="742">
          <cell r="E742" t="str">
            <v>868c04phn</v>
          </cell>
          <cell r="F742" t="str">
            <v>868dpxftj</v>
          </cell>
        </row>
        <row r="743">
          <cell r="E743" t="str">
            <v>868dpxfu3</v>
          </cell>
          <cell r="F743" t="str">
            <v>868dpxftj</v>
          </cell>
        </row>
        <row r="744">
          <cell r="E744" t="str">
            <v>868dpxfu6</v>
          </cell>
          <cell r="F744" t="str">
            <v>868dpxftj</v>
          </cell>
        </row>
        <row r="745">
          <cell r="E745" t="str">
            <v>868dpxfu2</v>
          </cell>
          <cell r="F745" t="str">
            <v>868dpxftj</v>
          </cell>
        </row>
        <row r="746">
          <cell r="E746" t="str">
            <v>868dpxktr</v>
          </cell>
          <cell r="F746" t="str">
            <v>868dpxftj</v>
          </cell>
        </row>
        <row r="747">
          <cell r="E747" t="str">
            <v>868dpxfuj</v>
          </cell>
          <cell r="F747" t="str">
            <v>868dpxftj</v>
          </cell>
        </row>
        <row r="748">
          <cell r="E748" t="str">
            <v>868dpxfu7</v>
          </cell>
          <cell r="F748" t="str">
            <v>868dpxftj</v>
          </cell>
        </row>
        <row r="749">
          <cell r="E749" t="str">
            <v>868dpxfu8</v>
          </cell>
          <cell r="F749" t="str">
            <v>868dpxftj</v>
          </cell>
        </row>
        <row r="750">
          <cell r="E750" t="str">
            <v>868dpxftj_M</v>
          </cell>
          <cell r="F750" t="str">
            <v>868dpxftj</v>
          </cell>
        </row>
        <row r="751">
          <cell r="E751" t="str">
            <v>868dq85zq</v>
          </cell>
          <cell r="F751" t="str">
            <v>868dq85zj</v>
          </cell>
        </row>
        <row r="752">
          <cell r="E752" t="str">
            <v>868dq85zp</v>
          </cell>
          <cell r="F752" t="str">
            <v>868dq85zj</v>
          </cell>
        </row>
        <row r="753">
          <cell r="E753" t="str">
            <v>868dq85zr</v>
          </cell>
          <cell r="F753" t="str">
            <v>868dq85zj</v>
          </cell>
        </row>
        <row r="754">
          <cell r="E754" t="str">
            <v>868dq85zv</v>
          </cell>
          <cell r="F754" t="str">
            <v>868dq85zj</v>
          </cell>
        </row>
        <row r="755">
          <cell r="E755" t="str">
            <v>868dq85zj_M</v>
          </cell>
          <cell r="F755" t="str">
            <v>868dq85zj</v>
          </cell>
        </row>
        <row r="756">
          <cell r="E756" t="str">
            <v>868c0w7e7</v>
          </cell>
          <cell r="F756" t="str">
            <v>868a2v7c7</v>
          </cell>
        </row>
        <row r="757">
          <cell r="E757" t="str">
            <v>868dpycgn</v>
          </cell>
          <cell r="F757" t="str">
            <v>868a2v7c7</v>
          </cell>
        </row>
        <row r="758">
          <cell r="E758" t="str">
            <v>868a2v7c7_M</v>
          </cell>
          <cell r="F758" t="str">
            <v>868a2v7c7</v>
          </cell>
        </row>
        <row r="759">
          <cell r="E759" t="str">
            <v>868c0w342</v>
          </cell>
          <cell r="F759" t="str">
            <v>868a2v8me</v>
          </cell>
        </row>
        <row r="760">
          <cell r="E760" t="str">
            <v>868c0w40e</v>
          </cell>
          <cell r="F760" t="str">
            <v>868a2v8me</v>
          </cell>
        </row>
        <row r="761">
          <cell r="E761" t="str">
            <v>868c0w4j8</v>
          </cell>
          <cell r="F761" t="str">
            <v>868a2v8me</v>
          </cell>
        </row>
        <row r="762">
          <cell r="E762" t="str">
            <v>868c0w650</v>
          </cell>
          <cell r="F762" t="str">
            <v>868a2v8me</v>
          </cell>
        </row>
        <row r="763">
          <cell r="E763" t="str">
            <v>868c0w3qn</v>
          </cell>
          <cell r="F763" t="str">
            <v>868a2v8me</v>
          </cell>
        </row>
        <row r="764">
          <cell r="E764" t="str">
            <v>868c0w55v</v>
          </cell>
          <cell r="F764" t="str">
            <v>868a2v8me</v>
          </cell>
        </row>
        <row r="765">
          <cell r="E765" t="str">
            <v>868a2v8me_M</v>
          </cell>
          <cell r="F765" t="str">
            <v>868a2v8me</v>
          </cell>
        </row>
        <row r="766">
          <cell r="E766" t="str">
            <v>868c0w7e7_M</v>
          </cell>
          <cell r="F766" t="str">
            <v>868c0w7e7</v>
          </cell>
        </row>
        <row r="767">
          <cell r="E767" t="str">
            <v>868dpzywc</v>
          </cell>
          <cell r="F767" t="str">
            <v>868dpzyte</v>
          </cell>
        </row>
        <row r="768">
          <cell r="E768" t="str">
            <v>868dpzyw6</v>
          </cell>
          <cell r="F768" t="str">
            <v>868dpzyte</v>
          </cell>
        </row>
        <row r="769">
          <cell r="E769" t="str">
            <v>868dpzyte_M</v>
          </cell>
          <cell r="F769" t="str">
            <v>868dpzyte</v>
          </cell>
        </row>
        <row r="770">
          <cell r="E770" t="str">
            <v>868a2vatz</v>
          </cell>
          <cell r="F770" t="str">
            <v>868c0w8mu</v>
          </cell>
        </row>
        <row r="771">
          <cell r="E771" t="str">
            <v>868a2v7en</v>
          </cell>
          <cell r="F771" t="str">
            <v>868c0w8mu</v>
          </cell>
        </row>
        <row r="772">
          <cell r="E772" t="str">
            <v>868c195db</v>
          </cell>
          <cell r="F772" t="str">
            <v>868c0w8mu</v>
          </cell>
        </row>
        <row r="773">
          <cell r="E773" t="str">
            <v>868c0w8mu_M</v>
          </cell>
          <cell r="F773" t="str">
            <v>868c0w8mu</v>
          </cell>
        </row>
        <row r="774">
          <cell r="E774" t="str">
            <v>868c1960h</v>
          </cell>
          <cell r="F774" t="str">
            <v>868c1960a</v>
          </cell>
        </row>
        <row r="775">
          <cell r="E775" t="str">
            <v>868c1960g</v>
          </cell>
          <cell r="F775" t="str">
            <v>868c1960a</v>
          </cell>
        </row>
        <row r="776">
          <cell r="E776" t="str">
            <v>868c1960f</v>
          </cell>
          <cell r="F776" t="str">
            <v>868c1960a</v>
          </cell>
        </row>
        <row r="777">
          <cell r="E777" t="str">
            <v>868c1960a_M</v>
          </cell>
          <cell r="F777" t="str">
            <v>868c1960a</v>
          </cell>
        </row>
        <row r="778">
          <cell r="E778" t="str">
            <v>868c198dj</v>
          </cell>
          <cell r="F778" t="str">
            <v>868c198db</v>
          </cell>
        </row>
        <row r="779">
          <cell r="E779" t="str">
            <v>868c198df</v>
          </cell>
          <cell r="F779" t="str">
            <v>868c198db</v>
          </cell>
        </row>
        <row r="780">
          <cell r="E780" t="str">
            <v>868c198dh</v>
          </cell>
          <cell r="F780" t="str">
            <v>868c198db</v>
          </cell>
        </row>
        <row r="781">
          <cell r="E781" t="str">
            <v>868c198db_M</v>
          </cell>
          <cell r="F781" t="str">
            <v>868c198db</v>
          </cell>
        </row>
        <row r="782">
          <cell r="E782" t="str">
            <v>868c0we4z</v>
          </cell>
          <cell r="F782" t="str">
            <v>868a2v6t3</v>
          </cell>
        </row>
        <row r="783">
          <cell r="E783" t="str">
            <v>868c0wc7w</v>
          </cell>
          <cell r="F783" t="str">
            <v>868a2v6t3</v>
          </cell>
        </row>
        <row r="784">
          <cell r="E784" t="str">
            <v>868a2v6t3_M</v>
          </cell>
          <cell r="F784" t="str">
            <v>868a2v6t3</v>
          </cell>
        </row>
        <row r="785">
          <cell r="E785" t="str">
            <v>868dq06q5</v>
          </cell>
          <cell r="F785" t="str">
            <v>868a2vbj9</v>
          </cell>
        </row>
        <row r="786">
          <cell r="E786" t="str">
            <v>868c176j7</v>
          </cell>
          <cell r="F786" t="str">
            <v>868a2vbj9</v>
          </cell>
        </row>
        <row r="787">
          <cell r="E787" t="str">
            <v>868c175ec</v>
          </cell>
          <cell r="F787" t="str">
            <v>868a2vbj9</v>
          </cell>
        </row>
        <row r="788">
          <cell r="E788" t="str">
            <v>868a2vbj9_M</v>
          </cell>
          <cell r="F788" t="str">
            <v>868a2vbj9</v>
          </cell>
        </row>
        <row r="789">
          <cell r="E789" t="str">
            <v>868dq07hk</v>
          </cell>
          <cell r="F789" t="str">
            <v>868dq07hc</v>
          </cell>
        </row>
        <row r="790">
          <cell r="E790" t="str">
            <v>868dq07hj</v>
          </cell>
          <cell r="F790" t="str">
            <v>868dq07hc</v>
          </cell>
        </row>
        <row r="791">
          <cell r="E791" t="str">
            <v>868dq4vxu</v>
          </cell>
          <cell r="F791" t="str">
            <v>868dq07hc</v>
          </cell>
        </row>
        <row r="792">
          <cell r="E792" t="str">
            <v>868dq07hm</v>
          </cell>
          <cell r="F792" t="str">
            <v>868dq07hc</v>
          </cell>
        </row>
        <row r="793">
          <cell r="E793" t="str">
            <v>868dq07hc_M</v>
          </cell>
          <cell r="F793" t="str">
            <v>868dq07hc</v>
          </cell>
        </row>
        <row r="794">
          <cell r="E794" t="str">
            <v>868c052bp</v>
          </cell>
          <cell r="F794" t="str">
            <v>868a2v67p</v>
          </cell>
        </row>
        <row r="795">
          <cell r="E795" t="str">
            <v>868c051gq</v>
          </cell>
          <cell r="F795" t="str">
            <v>868a2v67p</v>
          </cell>
        </row>
        <row r="796">
          <cell r="E796" t="str">
            <v>868c05052</v>
          </cell>
          <cell r="F796" t="str">
            <v>868a2v67p</v>
          </cell>
        </row>
        <row r="797">
          <cell r="E797" t="str">
            <v>868c0532w</v>
          </cell>
          <cell r="F797" t="str">
            <v>868a2v67p</v>
          </cell>
        </row>
        <row r="798">
          <cell r="E798" t="str">
            <v>868c054mr</v>
          </cell>
          <cell r="F798" t="str">
            <v>868a2v67p</v>
          </cell>
        </row>
        <row r="799">
          <cell r="E799" t="str">
            <v>868c055e4</v>
          </cell>
          <cell r="F799" t="str">
            <v>868a2v67p</v>
          </cell>
        </row>
        <row r="800">
          <cell r="E800" t="str">
            <v>868c053k3</v>
          </cell>
          <cell r="F800" t="str">
            <v>868a2v67p</v>
          </cell>
        </row>
        <row r="801">
          <cell r="E801" t="str">
            <v>868c05404</v>
          </cell>
          <cell r="F801" t="str">
            <v>868a2v67p</v>
          </cell>
        </row>
        <row r="802">
          <cell r="E802" t="str">
            <v>868c0553q</v>
          </cell>
          <cell r="F802" t="str">
            <v>868a2v67p</v>
          </cell>
        </row>
        <row r="803">
          <cell r="E803" t="str">
            <v>868a2v67p_M</v>
          </cell>
          <cell r="F803" t="str">
            <v>868a2v67p</v>
          </cell>
        </row>
        <row r="804">
          <cell r="E804" t="str">
            <v>868dpxqem</v>
          </cell>
          <cell r="F804" t="str">
            <v>868a2v6bk</v>
          </cell>
        </row>
        <row r="805">
          <cell r="E805" t="str">
            <v>868dpxqp4</v>
          </cell>
          <cell r="F805" t="str">
            <v>868a2v6bk</v>
          </cell>
        </row>
        <row r="806">
          <cell r="E806" t="str">
            <v>868dpxqzy</v>
          </cell>
          <cell r="F806" t="str">
            <v>868a2v6bk</v>
          </cell>
        </row>
        <row r="807">
          <cell r="E807" t="str">
            <v>868dp11wr</v>
          </cell>
          <cell r="F807" t="str">
            <v>868a2v6bk</v>
          </cell>
        </row>
        <row r="808">
          <cell r="E808" t="str">
            <v>868dpxrer</v>
          </cell>
          <cell r="F808" t="str">
            <v>868a2v6bk</v>
          </cell>
        </row>
        <row r="809">
          <cell r="E809" t="str">
            <v>868dpxrtm</v>
          </cell>
          <cell r="F809" t="str">
            <v>868a2v6bk</v>
          </cell>
        </row>
        <row r="810">
          <cell r="E810" t="str">
            <v>868dpxtgd</v>
          </cell>
          <cell r="F810" t="str">
            <v>868a2v6bk</v>
          </cell>
        </row>
        <row r="811">
          <cell r="E811" t="str">
            <v>868a2v6bk</v>
          </cell>
          <cell r="F811" t="str">
            <v>868a2v6bk</v>
          </cell>
        </row>
        <row r="812">
          <cell r="E812" t="str">
            <v>868a2v6bk_M</v>
          </cell>
          <cell r="F812" t="str">
            <v>868a2v6bk</v>
          </cell>
        </row>
        <row r="813">
          <cell r="E813" t="str">
            <v>868c04t62</v>
          </cell>
          <cell r="F813" t="str">
            <v>868a2v81g</v>
          </cell>
        </row>
        <row r="814">
          <cell r="E814" t="str">
            <v>868c04v0k</v>
          </cell>
          <cell r="F814" t="str">
            <v>868a2v81g</v>
          </cell>
        </row>
        <row r="815">
          <cell r="E815" t="str">
            <v>868a2v81g_M</v>
          </cell>
          <cell r="F815" t="str">
            <v>868a2v81g</v>
          </cell>
        </row>
        <row r="816">
          <cell r="E816" t="str">
            <v>868dpxzx5</v>
          </cell>
          <cell r="F816" t="str">
            <v>868a2v9g6</v>
          </cell>
        </row>
        <row r="817">
          <cell r="E817" t="str">
            <v>868dpy0h4</v>
          </cell>
          <cell r="F817" t="str">
            <v>868a2v9g6</v>
          </cell>
        </row>
        <row r="818">
          <cell r="E818" t="str">
            <v>868c04wwr</v>
          </cell>
          <cell r="F818" t="str">
            <v>868a2v9g6</v>
          </cell>
        </row>
        <row r="819">
          <cell r="E819" t="str">
            <v>868dpxw88</v>
          </cell>
          <cell r="F819" t="str">
            <v>868a2v9g6</v>
          </cell>
        </row>
        <row r="820">
          <cell r="E820" t="str">
            <v>868a2v9g6_M</v>
          </cell>
          <cell r="F820" t="str">
            <v>868a2v9g6</v>
          </cell>
        </row>
        <row r="821">
          <cell r="E821" t="str">
            <v>868c04wwr_M</v>
          </cell>
          <cell r="F821" t="str">
            <v>868c04wwr</v>
          </cell>
        </row>
        <row r="822">
          <cell r="E822" t="str">
            <v>868c0vynd</v>
          </cell>
          <cell r="F822" t="str">
            <v>868c0vw6a</v>
          </cell>
        </row>
        <row r="823">
          <cell r="E823" t="str">
            <v>868c0vw6u</v>
          </cell>
          <cell r="F823" t="str">
            <v>868c0vw6a</v>
          </cell>
        </row>
        <row r="824">
          <cell r="E824" t="str">
            <v>868c0vw6r</v>
          </cell>
          <cell r="F824" t="str">
            <v>868c0vw6a</v>
          </cell>
        </row>
        <row r="825">
          <cell r="E825" t="str">
            <v>868c0vz60</v>
          </cell>
          <cell r="F825" t="str">
            <v>868c0vw6a</v>
          </cell>
        </row>
        <row r="826">
          <cell r="E826" t="str">
            <v>868c0vw6a_M</v>
          </cell>
          <cell r="F826" t="str">
            <v>868c0vw6a</v>
          </cell>
        </row>
        <row r="827">
          <cell r="E827" t="str">
            <v>868a2v6vm</v>
          </cell>
          <cell r="F827" t="str">
            <v>868a2v6re</v>
          </cell>
        </row>
        <row r="828">
          <cell r="E828" t="str">
            <v>868cbxdh2</v>
          </cell>
          <cell r="F828" t="str">
            <v>868a2v6re</v>
          </cell>
        </row>
        <row r="829">
          <cell r="E829" t="str">
            <v>868a2v68n</v>
          </cell>
          <cell r="F829" t="str">
            <v>868a2v6re</v>
          </cell>
        </row>
        <row r="830">
          <cell r="E830" t="str">
            <v>868cbxfch</v>
          </cell>
          <cell r="F830" t="str">
            <v>868a2v6re</v>
          </cell>
        </row>
        <row r="831">
          <cell r="E831" t="str">
            <v>868a2v6re_M</v>
          </cell>
          <cell r="F831" t="str">
            <v>868a2v6re</v>
          </cell>
        </row>
        <row r="832">
          <cell r="E832" t="str">
            <v>868a2v7ac_M</v>
          </cell>
          <cell r="F832" t="str">
            <v>868a2v7ac</v>
          </cell>
        </row>
        <row r="833">
          <cell r="E833" t="str">
            <v>868c1rygb</v>
          </cell>
          <cell r="F833" t="str">
            <v>868a2v8qx</v>
          </cell>
        </row>
        <row r="834">
          <cell r="E834" t="str">
            <v>868cbxjc4</v>
          </cell>
          <cell r="F834" t="str">
            <v>868a2v8qx</v>
          </cell>
        </row>
        <row r="835">
          <cell r="E835" t="str">
            <v>868c1rx8z</v>
          </cell>
          <cell r="F835" t="str">
            <v>868a2v8qx</v>
          </cell>
        </row>
        <row r="836">
          <cell r="E836" t="str">
            <v>868a2v8qx_M</v>
          </cell>
          <cell r="F836" t="str">
            <v>868a2v8qx</v>
          </cell>
        </row>
        <row r="837">
          <cell r="E837" t="str">
            <v>868a2v8r3</v>
          </cell>
          <cell r="F837" t="str">
            <v>868c190nq</v>
          </cell>
        </row>
        <row r="838">
          <cell r="E838" t="str">
            <v>868a2vanz</v>
          </cell>
          <cell r="F838" t="str">
            <v>868c190nq</v>
          </cell>
        </row>
        <row r="839">
          <cell r="E839" t="str">
            <v>868a2vbkd</v>
          </cell>
          <cell r="F839" t="str">
            <v>868c190nq</v>
          </cell>
        </row>
        <row r="840">
          <cell r="E840" t="str">
            <v>868a2vbdq</v>
          </cell>
          <cell r="F840" t="str">
            <v>868c190nq</v>
          </cell>
        </row>
        <row r="841">
          <cell r="E841" t="str">
            <v>868a2vbpn</v>
          </cell>
          <cell r="F841" t="str">
            <v>868c190nq</v>
          </cell>
        </row>
        <row r="842">
          <cell r="E842" t="str">
            <v>868a2v895</v>
          </cell>
          <cell r="F842" t="str">
            <v>868c190nq</v>
          </cell>
        </row>
        <row r="843">
          <cell r="E843" t="str">
            <v>868a2vbdx</v>
          </cell>
          <cell r="F843" t="str">
            <v>868c190nq</v>
          </cell>
        </row>
        <row r="844">
          <cell r="E844" t="str">
            <v>868c190nq_M</v>
          </cell>
          <cell r="F844" t="str">
            <v>868c190nq</v>
          </cell>
        </row>
        <row r="845">
          <cell r="E845" t="str">
            <v>868c1wdmz</v>
          </cell>
          <cell r="F845" t="str">
            <v>868c1wdmh</v>
          </cell>
        </row>
        <row r="846">
          <cell r="E846" t="str">
            <v>868c1wdn0</v>
          </cell>
          <cell r="F846" t="str">
            <v>868c1wdmh</v>
          </cell>
        </row>
        <row r="847">
          <cell r="E847" t="str">
            <v>868c1wdmw</v>
          </cell>
          <cell r="F847" t="str">
            <v>868c1wdmh</v>
          </cell>
        </row>
        <row r="848">
          <cell r="E848" t="str">
            <v>868c1wdmx</v>
          </cell>
          <cell r="F848" t="str">
            <v>868c1wdmh</v>
          </cell>
        </row>
        <row r="849">
          <cell r="E849" t="str">
            <v>868c1wdmh_M</v>
          </cell>
          <cell r="F849" t="str">
            <v>868c1wdmh</v>
          </cell>
        </row>
        <row r="850">
          <cell r="E850" t="str">
            <v>868c1wejf</v>
          </cell>
          <cell r="F850" t="str">
            <v>868c1wej1</v>
          </cell>
        </row>
        <row r="851">
          <cell r="E851" t="str">
            <v>868c1wek2</v>
          </cell>
          <cell r="F851" t="str">
            <v>868c1wej1</v>
          </cell>
        </row>
        <row r="852">
          <cell r="E852" t="str">
            <v>868c1wejh</v>
          </cell>
          <cell r="F852" t="str">
            <v>868c1wej1</v>
          </cell>
        </row>
        <row r="853">
          <cell r="E853" t="str">
            <v>868c1weje</v>
          </cell>
          <cell r="F853" t="str">
            <v>868c1wej1</v>
          </cell>
        </row>
        <row r="854">
          <cell r="E854" t="str">
            <v>868c1wej1_M</v>
          </cell>
          <cell r="F854" t="str">
            <v>868c1wej1</v>
          </cell>
        </row>
        <row r="855">
          <cell r="E855" t="str">
            <v>868c1wg06</v>
          </cell>
          <cell r="F855" t="str">
            <v>868c1wfzz</v>
          </cell>
        </row>
        <row r="856">
          <cell r="E856" t="str">
            <v>868c1wg05</v>
          </cell>
          <cell r="F856" t="str">
            <v>868c1wfzz</v>
          </cell>
        </row>
        <row r="857">
          <cell r="E857" t="str">
            <v>868c1wg03</v>
          </cell>
          <cell r="F857" t="str">
            <v>868c1wfzz</v>
          </cell>
        </row>
        <row r="858">
          <cell r="E858" t="str">
            <v>868c1wg04</v>
          </cell>
          <cell r="F858" t="str">
            <v>868c1wfzz</v>
          </cell>
        </row>
        <row r="859">
          <cell r="E859" t="str">
            <v>868c1wfzz_M</v>
          </cell>
          <cell r="F859" t="str">
            <v>868c1wfzz</v>
          </cell>
        </row>
        <row r="860">
          <cell r="E860" t="str">
            <v>868cca9yw</v>
          </cell>
          <cell r="F860" t="str">
            <v>868cca9yb</v>
          </cell>
        </row>
        <row r="861">
          <cell r="E861" t="str">
            <v>868cca9yy</v>
          </cell>
          <cell r="F861" t="str">
            <v>868cca9yb</v>
          </cell>
        </row>
        <row r="862">
          <cell r="E862" t="str">
            <v>868cca9yx</v>
          </cell>
          <cell r="F862" t="str">
            <v>868cca9yb</v>
          </cell>
        </row>
        <row r="863">
          <cell r="E863" t="str">
            <v>868cca9yr</v>
          </cell>
          <cell r="F863" t="str">
            <v>868cca9yb</v>
          </cell>
        </row>
        <row r="864">
          <cell r="E864" t="str">
            <v>868cca9yb_M</v>
          </cell>
          <cell r="F864" t="str">
            <v>868cca9yb</v>
          </cell>
        </row>
        <row r="865">
          <cell r="E865" t="str">
            <v>868ccaad8</v>
          </cell>
          <cell r="F865" t="str">
            <v>868ccaacz</v>
          </cell>
        </row>
        <row r="866">
          <cell r="E866" t="str">
            <v>868ccaad9</v>
          </cell>
          <cell r="F866" t="str">
            <v>868ccaacz</v>
          </cell>
        </row>
        <row r="867">
          <cell r="E867" t="str">
            <v>868ccaad7</v>
          </cell>
          <cell r="F867" t="str">
            <v>868ccaacz</v>
          </cell>
        </row>
        <row r="868">
          <cell r="E868" t="str">
            <v>868dzp4c1</v>
          </cell>
          <cell r="F868" t="str">
            <v>868ccaacz</v>
          </cell>
        </row>
        <row r="869">
          <cell r="E869" t="str">
            <v>868dzp4c0</v>
          </cell>
          <cell r="F869" t="str">
            <v>868ccaacz</v>
          </cell>
        </row>
        <row r="870">
          <cell r="E870" t="str">
            <v>868dzp4bz</v>
          </cell>
          <cell r="F870" t="str">
            <v>868ccaacz</v>
          </cell>
        </row>
        <row r="871">
          <cell r="E871" t="str">
            <v>868ccaada</v>
          </cell>
          <cell r="F871" t="str">
            <v>868ccaacz</v>
          </cell>
        </row>
        <row r="872">
          <cell r="E872" t="str">
            <v>868dzp4c2</v>
          </cell>
          <cell r="F872" t="str">
            <v>868ccaacz</v>
          </cell>
        </row>
        <row r="873">
          <cell r="E873" t="str">
            <v>868dzp4bq</v>
          </cell>
          <cell r="F873" t="str">
            <v>868ccaacz</v>
          </cell>
        </row>
        <row r="874">
          <cell r="E874" t="str">
            <v>868ccaacz_M</v>
          </cell>
          <cell r="F874" t="str">
            <v>868ccaacz</v>
          </cell>
        </row>
        <row r="875">
          <cell r="E875" t="str">
            <v>868dq51z9</v>
          </cell>
          <cell r="F875" t="str">
            <v>868dq51yw</v>
          </cell>
        </row>
        <row r="876">
          <cell r="E876" t="str">
            <v>868dq51z6</v>
          </cell>
          <cell r="F876" t="str">
            <v>868dq51yw</v>
          </cell>
        </row>
        <row r="877">
          <cell r="E877" t="str">
            <v>868dq51z8</v>
          </cell>
          <cell r="F877" t="str">
            <v>868dq51yw</v>
          </cell>
        </row>
        <row r="878">
          <cell r="E878" t="str">
            <v>868dq51yw_M</v>
          </cell>
          <cell r="F878" t="str">
            <v>868dq51yw</v>
          </cell>
        </row>
        <row r="879">
          <cell r="E879" t="str">
            <v>868a2vbbw</v>
          </cell>
          <cell r="F879" t="str">
            <v>868a2v7cy</v>
          </cell>
        </row>
        <row r="880">
          <cell r="E880" t="str">
            <v>868a2v7fq</v>
          </cell>
          <cell r="F880" t="str">
            <v>868a2v7cy</v>
          </cell>
        </row>
        <row r="881">
          <cell r="E881" t="str">
            <v>868a2v8j8</v>
          </cell>
          <cell r="F881" t="str">
            <v>868a2v7cy</v>
          </cell>
        </row>
        <row r="882">
          <cell r="E882" t="str">
            <v>868a2v7cy_M</v>
          </cell>
          <cell r="F882" t="str">
            <v>868a2v7cy</v>
          </cell>
        </row>
        <row r="883">
          <cell r="E883" t="str">
            <v>868dq503n</v>
          </cell>
          <cell r="F883" t="str">
            <v>868dq5038</v>
          </cell>
        </row>
        <row r="884">
          <cell r="E884" t="str">
            <v>868dq503k</v>
          </cell>
          <cell r="F884" t="str">
            <v>868dq5038</v>
          </cell>
        </row>
        <row r="885">
          <cell r="E885" t="str">
            <v>868dq503m</v>
          </cell>
          <cell r="F885" t="str">
            <v>868dq5038</v>
          </cell>
        </row>
        <row r="886">
          <cell r="E886" t="str">
            <v>868dq51je</v>
          </cell>
          <cell r="F886" t="str">
            <v>868dq5038</v>
          </cell>
        </row>
        <row r="887">
          <cell r="E887" t="str">
            <v>868dq5038_M</v>
          </cell>
          <cell r="F887" t="str">
            <v>868dq5038</v>
          </cell>
        </row>
        <row r="888">
          <cell r="E888" t="str">
            <v>868c1n8wb</v>
          </cell>
          <cell r="F888" t="str">
            <v>868a2v62b</v>
          </cell>
        </row>
        <row r="889">
          <cell r="E889" t="str">
            <v>868a2v62b_M</v>
          </cell>
          <cell r="F889" t="str">
            <v>868a2v62b</v>
          </cell>
        </row>
        <row r="890">
          <cell r="E890" t="str">
            <v>868c1mknh</v>
          </cell>
          <cell r="F890" t="str">
            <v>868a2v78c</v>
          </cell>
        </row>
        <row r="891">
          <cell r="E891" t="str">
            <v>868c1mmct</v>
          </cell>
          <cell r="F891" t="str">
            <v>868a2v78c</v>
          </cell>
        </row>
        <row r="892">
          <cell r="E892" t="str">
            <v>868a2v78c_M</v>
          </cell>
          <cell r="F892" t="str">
            <v>868a2v78c</v>
          </cell>
        </row>
        <row r="893">
          <cell r="E893" t="str">
            <v>868c1n2qg</v>
          </cell>
          <cell r="F893" t="str">
            <v>868a2v7x8</v>
          </cell>
        </row>
        <row r="894">
          <cell r="E894" t="str">
            <v>868c1n3qb</v>
          </cell>
          <cell r="F894" t="str">
            <v>868a2v7x8</v>
          </cell>
        </row>
        <row r="895">
          <cell r="E895" t="str">
            <v>868c1n35e</v>
          </cell>
          <cell r="F895" t="str">
            <v>868a2v7x8</v>
          </cell>
        </row>
        <row r="896">
          <cell r="E896" t="str">
            <v>868c1mzwh</v>
          </cell>
          <cell r="F896" t="str">
            <v>868a2v7x8</v>
          </cell>
        </row>
        <row r="897">
          <cell r="E897" t="str">
            <v>868a2v7x8_M</v>
          </cell>
          <cell r="F897" t="str">
            <v>868a2v7x8</v>
          </cell>
        </row>
        <row r="898">
          <cell r="E898" t="str">
            <v>868c1mnu6</v>
          </cell>
          <cell r="F898" t="str">
            <v>868a2va99</v>
          </cell>
        </row>
        <row r="899">
          <cell r="E899" t="str">
            <v>868c1mp7q</v>
          </cell>
          <cell r="F899" t="str">
            <v>868a2va99</v>
          </cell>
        </row>
        <row r="900">
          <cell r="E900" t="str">
            <v>868c1mppw</v>
          </cell>
          <cell r="F900" t="str">
            <v>868a2va99</v>
          </cell>
        </row>
        <row r="901">
          <cell r="E901" t="str">
            <v>868a2va99_M</v>
          </cell>
          <cell r="F901" t="str">
            <v>868a2va99</v>
          </cell>
        </row>
        <row r="902">
          <cell r="E902" t="str">
            <v>868a2vbw2_M</v>
          </cell>
          <cell r="F902" t="str">
            <v>868a2vbw2</v>
          </cell>
        </row>
        <row r="903">
          <cell r="E903" t="str">
            <v>868c1mtyd</v>
          </cell>
          <cell r="F903" t="str">
            <v>868a2vc2g</v>
          </cell>
        </row>
        <row r="904">
          <cell r="E904" t="str">
            <v>868a2vb3r</v>
          </cell>
          <cell r="F904" t="str">
            <v>868a2vc2g</v>
          </cell>
        </row>
        <row r="905">
          <cell r="E905" t="str">
            <v>868a2vc2g_M</v>
          </cell>
          <cell r="F905" t="str">
            <v>868a2vc2g</v>
          </cell>
        </row>
        <row r="906">
          <cell r="E906" t="str">
            <v>868dqkuuw</v>
          </cell>
          <cell r="F906" t="str">
            <v>868a2vbw2</v>
          </cell>
        </row>
        <row r="907">
          <cell r="E907" t="str">
            <v>868a2v5gf_M</v>
          </cell>
          <cell r="F907" t="str">
            <v>868a2v5gf</v>
          </cell>
        </row>
        <row r="908">
          <cell r="E908" t="str">
            <v>868a2v8pe</v>
          </cell>
          <cell r="F908" t="str">
            <v>868a2v9nq</v>
          </cell>
        </row>
        <row r="909">
          <cell r="E909" t="str">
            <v>868a2v9nq_M</v>
          </cell>
          <cell r="F909" t="str">
            <v>868a2v9nq</v>
          </cell>
        </row>
        <row r="910">
          <cell r="E910" t="str">
            <v>868a2va5u_M</v>
          </cell>
          <cell r="F910" t="str">
            <v>868a2va5u</v>
          </cell>
        </row>
        <row r="911">
          <cell r="E911" t="str">
            <v>868a2vbmh_M</v>
          </cell>
          <cell r="F911" t="str">
            <v>868a2vbmh</v>
          </cell>
        </row>
        <row r="912">
          <cell r="E912" t="str">
            <v>868a36ng9</v>
          </cell>
          <cell r="F912" t="str">
            <v>868a36nb0</v>
          </cell>
        </row>
        <row r="913">
          <cell r="E913" t="str">
            <v>868a36nb0_M</v>
          </cell>
          <cell r="F913" t="str">
            <v>868a36nb0</v>
          </cell>
        </row>
        <row r="914">
          <cell r="E914" t="str">
            <v>868c1wncb_M</v>
          </cell>
          <cell r="F914" t="str">
            <v>868c1wncb</v>
          </cell>
        </row>
        <row r="915">
          <cell r="E915" t="str">
            <v>868a36np0</v>
          </cell>
          <cell r="F915" t="str">
            <v>868c1wx09</v>
          </cell>
        </row>
        <row r="916">
          <cell r="E916" t="str">
            <v>868c1wxwd</v>
          </cell>
          <cell r="F916" t="str">
            <v>868c1wx09</v>
          </cell>
        </row>
        <row r="917">
          <cell r="E917" t="str">
            <v>868dryu24</v>
          </cell>
          <cell r="F917" t="str">
            <v>868c1wx09</v>
          </cell>
        </row>
        <row r="918">
          <cell r="E918" t="str">
            <v>868c1wx09_M</v>
          </cell>
          <cell r="F918" t="str">
            <v>868c1wx09</v>
          </cell>
        </row>
        <row r="919">
          <cell r="E919" t="str">
            <v>868c1wzcv</v>
          </cell>
          <cell r="F919" t="str">
            <v>868c1wy6n</v>
          </cell>
        </row>
        <row r="920">
          <cell r="E920" t="str">
            <v>868c1wzt8</v>
          </cell>
          <cell r="F920" t="str">
            <v>868c1wy6n</v>
          </cell>
        </row>
        <row r="921">
          <cell r="E921" t="str">
            <v>868c1wy6n_M</v>
          </cell>
          <cell r="F921" t="str">
            <v>868c1wy6n</v>
          </cell>
        </row>
        <row r="922">
          <cell r="E922" t="str">
            <v>868a36rjp</v>
          </cell>
          <cell r="F922" t="str">
            <v>868c1wydk</v>
          </cell>
        </row>
        <row r="923">
          <cell r="E923" t="str">
            <v>868a36xx0</v>
          </cell>
          <cell r="F923" t="str">
            <v>868c1wydk</v>
          </cell>
        </row>
        <row r="924">
          <cell r="E924" t="str">
            <v>868c1wydk_M</v>
          </cell>
          <cell r="F924" t="str">
            <v>868c1wydk</v>
          </cell>
        </row>
        <row r="925">
          <cell r="E925" t="str">
            <v>868c1x051_M</v>
          </cell>
          <cell r="F925" t="str">
            <v>868c1x051</v>
          </cell>
        </row>
        <row r="926">
          <cell r="E926" t="str">
            <v>868c1x1dj_M</v>
          </cell>
          <cell r="F926" t="str">
            <v>868c1x1dj</v>
          </cell>
        </row>
        <row r="927">
          <cell r="E927" t="str">
            <v>868c1x2u7_M</v>
          </cell>
          <cell r="F927" t="str">
            <v>868c1x2u7</v>
          </cell>
        </row>
        <row r="928">
          <cell r="E928" t="str">
            <v>868a36nzy</v>
          </cell>
          <cell r="F928" t="str">
            <v>868c1x5gm</v>
          </cell>
        </row>
        <row r="929">
          <cell r="E929" t="str">
            <v>868a36pff</v>
          </cell>
          <cell r="F929" t="str">
            <v>868c1x5gm</v>
          </cell>
        </row>
        <row r="930">
          <cell r="E930" t="str">
            <v>868a36pwk</v>
          </cell>
          <cell r="F930" t="str">
            <v>868c1x5gm</v>
          </cell>
        </row>
        <row r="931">
          <cell r="E931" t="str">
            <v>868c1x5gm_M</v>
          </cell>
          <cell r="F931" t="str">
            <v>868c1x5gm</v>
          </cell>
        </row>
        <row r="932">
          <cell r="E932" t="str">
            <v>868c1yb2v</v>
          </cell>
          <cell r="F932" t="str">
            <v>868c1y98y</v>
          </cell>
        </row>
        <row r="933">
          <cell r="E933" t="str">
            <v>868a38ner</v>
          </cell>
          <cell r="F933" t="str">
            <v>868c1y98y</v>
          </cell>
        </row>
        <row r="934">
          <cell r="E934" t="str">
            <v>868a38nt9</v>
          </cell>
          <cell r="F934" t="str">
            <v>868c1y98y</v>
          </cell>
        </row>
        <row r="935">
          <cell r="E935" t="str">
            <v>868c1y98y_M</v>
          </cell>
          <cell r="F935" t="str">
            <v>868c1y98y</v>
          </cell>
        </row>
        <row r="936">
          <cell r="E936" t="str">
            <v>868a38p59</v>
          </cell>
          <cell r="F936" t="str">
            <v>868c1ybpr</v>
          </cell>
        </row>
        <row r="937">
          <cell r="E937" t="str">
            <v>868a38pgg</v>
          </cell>
          <cell r="F937" t="str">
            <v>868c1ybpr</v>
          </cell>
        </row>
        <row r="938">
          <cell r="E938" t="str">
            <v>868c1ybpr_M</v>
          </cell>
          <cell r="F938" t="str">
            <v>868c1ybpr</v>
          </cell>
        </row>
        <row r="939">
          <cell r="E939" t="str">
            <v>868b6fpbe</v>
          </cell>
          <cell r="F939" t="str">
            <v>868c1ydpp</v>
          </cell>
        </row>
        <row r="940">
          <cell r="E940" t="str">
            <v>868c1yexm</v>
          </cell>
          <cell r="F940" t="str">
            <v>868c1ydpp</v>
          </cell>
        </row>
        <row r="941">
          <cell r="E941" t="str">
            <v>868c1yfd2</v>
          </cell>
          <cell r="F941" t="str">
            <v>868c1ydpp</v>
          </cell>
        </row>
        <row r="942">
          <cell r="E942" t="str">
            <v>868a2v6gf</v>
          </cell>
          <cell r="F942" t="str">
            <v>868c1ydpp</v>
          </cell>
        </row>
        <row r="943">
          <cell r="E943" t="str">
            <v>868c1ydpp_M</v>
          </cell>
          <cell r="F943" t="str">
            <v>868c1ydpp</v>
          </cell>
        </row>
        <row r="944">
          <cell r="E944" t="str">
            <v>868a3bvfv_M</v>
          </cell>
          <cell r="F944" t="str">
            <v>868a3bvfv</v>
          </cell>
        </row>
        <row r="945">
          <cell r="E945" t="str">
            <v>868a3bweg_M</v>
          </cell>
          <cell r="F945" t="str">
            <v>868a3bweg</v>
          </cell>
        </row>
        <row r="946">
          <cell r="E946" t="str">
            <v>868a38r2h</v>
          </cell>
          <cell r="F946" t="str">
            <v>868c1ykkw</v>
          </cell>
        </row>
        <row r="947">
          <cell r="E947" t="str">
            <v>868a38rf9</v>
          </cell>
          <cell r="F947" t="str">
            <v>868c1ykkw</v>
          </cell>
        </row>
        <row r="948">
          <cell r="E948" t="str">
            <v>868c1ykkw_M</v>
          </cell>
          <cell r="F948" t="str">
            <v>868c1ykkw</v>
          </cell>
        </row>
        <row r="949">
          <cell r="E949" t="str">
            <v>868dwh9ek</v>
          </cell>
          <cell r="F949" t="str">
            <v>868c1yq6p</v>
          </cell>
        </row>
        <row r="950">
          <cell r="E950" t="str">
            <v>868a38uun</v>
          </cell>
          <cell r="F950" t="str">
            <v>868c1yq6p</v>
          </cell>
        </row>
        <row r="951">
          <cell r="E951" t="str">
            <v>868dwh98k</v>
          </cell>
          <cell r="F951" t="str">
            <v>868c1yq6p</v>
          </cell>
        </row>
        <row r="952">
          <cell r="E952" t="str">
            <v>868dwh8md</v>
          </cell>
          <cell r="F952" t="str">
            <v>868c1yq6p</v>
          </cell>
        </row>
        <row r="953">
          <cell r="E953" t="str">
            <v>868a38v3r</v>
          </cell>
          <cell r="F953" t="str">
            <v>868c1yq6p</v>
          </cell>
        </row>
        <row r="954">
          <cell r="E954" t="str">
            <v>868c1yq6p_M</v>
          </cell>
          <cell r="F954" t="str">
            <v>868c1yq6p</v>
          </cell>
        </row>
        <row r="955">
          <cell r="E955" t="str">
            <v>868dwha7a</v>
          </cell>
          <cell r="F955" t="str">
            <v>868c1yrjp</v>
          </cell>
        </row>
        <row r="956">
          <cell r="E956" t="str">
            <v>868dwhb5f</v>
          </cell>
          <cell r="F956" t="str">
            <v>868c1yrjp</v>
          </cell>
        </row>
        <row r="957">
          <cell r="E957" t="str">
            <v>868dwhbjh</v>
          </cell>
          <cell r="F957" t="str">
            <v>868c1yrjp</v>
          </cell>
        </row>
        <row r="958">
          <cell r="E958" t="str">
            <v>868dwhaca</v>
          </cell>
          <cell r="F958" t="str">
            <v>868c1yrjp</v>
          </cell>
        </row>
        <row r="959">
          <cell r="E959" t="str">
            <v>868c1yrjp_M</v>
          </cell>
          <cell r="F959" t="str">
            <v>868c1yrjp</v>
          </cell>
        </row>
        <row r="960">
          <cell r="E960" t="str">
            <v>868c1yt3w_M</v>
          </cell>
          <cell r="F960" t="str">
            <v>868c1yt3w</v>
          </cell>
        </row>
        <row r="961">
          <cell r="E961" t="str">
            <v>868c1yx3e</v>
          </cell>
          <cell r="F961" t="str">
            <v>868c1ytcv</v>
          </cell>
        </row>
        <row r="962">
          <cell r="E962" t="str">
            <v>868c1ytcv_M</v>
          </cell>
          <cell r="F962" t="str">
            <v>868c1ytcv</v>
          </cell>
        </row>
        <row r="963">
          <cell r="E963" t="str">
            <v>868dwhhr6</v>
          </cell>
          <cell r="F963" t="str">
            <v>868c1yy91</v>
          </cell>
        </row>
        <row r="964">
          <cell r="E964" t="str">
            <v>868a38xxh</v>
          </cell>
          <cell r="F964" t="str">
            <v>868c1yy91</v>
          </cell>
        </row>
        <row r="965">
          <cell r="E965" t="str">
            <v>868c1yy91_M</v>
          </cell>
          <cell r="F965" t="str">
            <v>868c1yy91</v>
          </cell>
        </row>
        <row r="966">
          <cell r="E966" t="str">
            <v>868dwhvb2</v>
          </cell>
          <cell r="F966" t="str">
            <v>868c1z0a0</v>
          </cell>
        </row>
        <row r="967">
          <cell r="E967" t="str">
            <v>868dwhr6z</v>
          </cell>
          <cell r="F967" t="str">
            <v>868c1z0a0</v>
          </cell>
        </row>
        <row r="968">
          <cell r="E968" t="str">
            <v>868dwhu5b</v>
          </cell>
          <cell r="F968" t="str">
            <v>868c1z0a0</v>
          </cell>
        </row>
        <row r="969">
          <cell r="E969" t="str">
            <v>868dwhnh4</v>
          </cell>
          <cell r="F969" t="str">
            <v>868c1z0a0</v>
          </cell>
        </row>
        <row r="970">
          <cell r="E970" t="str">
            <v>868c1z0a0_M</v>
          </cell>
          <cell r="F970" t="str">
            <v>868c1z0a0</v>
          </cell>
        </row>
        <row r="971">
          <cell r="E971" t="str">
            <v>868a3bpq6</v>
          </cell>
          <cell r="F971" t="str">
            <v>868c1z0xy</v>
          </cell>
        </row>
        <row r="972">
          <cell r="E972" t="str">
            <v>868dwhynz</v>
          </cell>
          <cell r="F972" t="str">
            <v>868c1z0xy</v>
          </cell>
        </row>
        <row r="973">
          <cell r="E973" t="str">
            <v>868c1z0xy_M</v>
          </cell>
          <cell r="F973" t="str">
            <v>868c1z0xy</v>
          </cell>
        </row>
        <row r="974">
          <cell r="E974" t="str">
            <v>868c1z18m_M</v>
          </cell>
          <cell r="F974" t="str">
            <v>868c1z18m</v>
          </cell>
        </row>
        <row r="975">
          <cell r="E975" t="str">
            <v>868c1z77f_M</v>
          </cell>
          <cell r="F975" t="str">
            <v>868c1z77f</v>
          </cell>
        </row>
        <row r="976">
          <cell r="E976" t="str">
            <v>868c1z7ta_M</v>
          </cell>
          <cell r="F976" t="str">
            <v>868c1z7ta</v>
          </cell>
        </row>
        <row r="977">
          <cell r="E977" t="str">
            <v>868c1z8j6_M</v>
          </cell>
          <cell r="F977" t="str">
            <v>868c1z8j6</v>
          </cell>
        </row>
        <row r="978">
          <cell r="E978" t="str">
            <v>868c1z96b_M</v>
          </cell>
          <cell r="F978" t="str">
            <v>868c1z96b</v>
          </cell>
        </row>
        <row r="979">
          <cell r="E979" t="str">
            <v>868c1zabw_M</v>
          </cell>
          <cell r="F979" t="str">
            <v>868c1zabw</v>
          </cell>
        </row>
        <row r="980">
          <cell r="E980" t="str">
            <v>868c1zat5_M</v>
          </cell>
          <cell r="F980" t="str">
            <v>868c1zat5</v>
          </cell>
        </row>
        <row r="981">
          <cell r="E981" t="str">
            <v>868c1zb93_M</v>
          </cell>
          <cell r="F981" t="str">
            <v>868c1zb93</v>
          </cell>
        </row>
        <row r="982">
          <cell r="E982" t="str">
            <v>868dwbnug</v>
          </cell>
          <cell r="F982" t="str">
            <v>868a2v630</v>
          </cell>
        </row>
        <row r="983">
          <cell r="E983" t="str">
            <v>868a2v630_M</v>
          </cell>
          <cell r="F983" t="str">
            <v>868a2v630</v>
          </cell>
        </row>
        <row r="984">
          <cell r="E984" t="str">
            <v>868a2v63n_M</v>
          </cell>
          <cell r="F984" t="str">
            <v>868a2v63n</v>
          </cell>
        </row>
        <row r="985">
          <cell r="E985" t="str">
            <v>868a3c359</v>
          </cell>
          <cell r="F985" t="str">
            <v>868a2v68z</v>
          </cell>
        </row>
        <row r="986">
          <cell r="E986" t="str">
            <v>868a2v68z_M</v>
          </cell>
          <cell r="F986" t="str">
            <v>868a2v68z</v>
          </cell>
        </row>
        <row r="987">
          <cell r="E987" t="str">
            <v>868c1zjn5</v>
          </cell>
          <cell r="F987" t="str">
            <v>868a2v6gq</v>
          </cell>
        </row>
        <row r="988">
          <cell r="E988" t="str">
            <v>868c1zjzg</v>
          </cell>
          <cell r="F988" t="str">
            <v>868a2v6gq</v>
          </cell>
        </row>
        <row r="989">
          <cell r="E989" t="str">
            <v>868a2v6gq_M</v>
          </cell>
          <cell r="F989" t="str">
            <v>868a2v6gq</v>
          </cell>
        </row>
        <row r="990">
          <cell r="E990" t="str">
            <v>868c1znd1</v>
          </cell>
          <cell r="F990" t="str">
            <v>868a2v6ky</v>
          </cell>
        </row>
        <row r="991">
          <cell r="E991" t="str">
            <v>868a2v6ky_M</v>
          </cell>
          <cell r="F991" t="str">
            <v>868a2v6ky</v>
          </cell>
        </row>
        <row r="992">
          <cell r="E992" t="str">
            <v>868a37beg</v>
          </cell>
          <cell r="F992" t="str">
            <v>868a2v7v1</v>
          </cell>
        </row>
        <row r="993">
          <cell r="E993" t="str">
            <v>868a37bqb</v>
          </cell>
          <cell r="F993" t="str">
            <v>868a2v7v1</v>
          </cell>
        </row>
        <row r="994">
          <cell r="E994" t="str">
            <v>868a37b6p</v>
          </cell>
          <cell r="F994" t="str">
            <v>868a2v7v1</v>
          </cell>
        </row>
        <row r="995">
          <cell r="E995" t="str">
            <v>868a2v7v1_M</v>
          </cell>
          <cell r="F995" t="str">
            <v>868a2v7v1</v>
          </cell>
        </row>
        <row r="996">
          <cell r="E996" t="str">
            <v>868c1zqwr</v>
          </cell>
          <cell r="F996" t="str">
            <v>868a2vbm7</v>
          </cell>
        </row>
        <row r="997">
          <cell r="E997" t="str">
            <v>868c1zrkm</v>
          </cell>
          <cell r="F997" t="str">
            <v>868a2vbm7</v>
          </cell>
        </row>
        <row r="998">
          <cell r="E998" t="str">
            <v>868c1zt02</v>
          </cell>
          <cell r="F998" t="str">
            <v>868a2vbm7</v>
          </cell>
        </row>
        <row r="999">
          <cell r="E999" t="str">
            <v>868a2vbm7_M</v>
          </cell>
          <cell r="F999" t="str">
            <v>868a2vbm7</v>
          </cell>
        </row>
        <row r="1000">
          <cell r="E1000" t="str">
            <v>868a2vbpc_M</v>
          </cell>
          <cell r="F1000" t="str">
            <v>868a2vbpc</v>
          </cell>
        </row>
        <row r="1001">
          <cell r="E1001" t="str">
            <v>868a3719f_M</v>
          </cell>
          <cell r="F1001" t="str">
            <v>868a3719f</v>
          </cell>
        </row>
        <row r="1002">
          <cell r="E1002" t="str">
            <v>868a371j7</v>
          </cell>
          <cell r="F1002" t="str">
            <v>868a37228</v>
          </cell>
        </row>
        <row r="1003">
          <cell r="E1003" t="str">
            <v>868a371r2</v>
          </cell>
          <cell r="F1003" t="str">
            <v>868a37228</v>
          </cell>
        </row>
        <row r="1004">
          <cell r="E1004" t="str">
            <v>868a371fg</v>
          </cell>
          <cell r="F1004" t="str">
            <v>868a37228</v>
          </cell>
        </row>
        <row r="1005">
          <cell r="E1005" t="str">
            <v>868a37228_M</v>
          </cell>
          <cell r="F1005" t="str">
            <v>868a37228</v>
          </cell>
        </row>
        <row r="1006">
          <cell r="E1006" t="str">
            <v>868a373tm</v>
          </cell>
          <cell r="F1006" t="str">
            <v>868a372rj</v>
          </cell>
        </row>
        <row r="1007">
          <cell r="E1007" t="str">
            <v>868a373hd</v>
          </cell>
          <cell r="F1007" t="str">
            <v>868a372rj</v>
          </cell>
        </row>
        <row r="1008">
          <cell r="E1008" t="str">
            <v>868a372rj_M</v>
          </cell>
          <cell r="F1008" t="str">
            <v>868a372rj</v>
          </cell>
        </row>
        <row r="1009">
          <cell r="E1009" t="str">
            <v>868a378p3</v>
          </cell>
          <cell r="F1009" t="str">
            <v>868a372yd</v>
          </cell>
        </row>
        <row r="1010">
          <cell r="E1010" t="str">
            <v>868a378yq</v>
          </cell>
          <cell r="F1010" t="str">
            <v>868a372yd</v>
          </cell>
        </row>
        <row r="1011">
          <cell r="E1011" t="str">
            <v>868a372yd_M</v>
          </cell>
          <cell r="F1011" t="str">
            <v>868a372yd</v>
          </cell>
        </row>
        <row r="1012">
          <cell r="E1012" t="str">
            <v>868a3792j</v>
          </cell>
          <cell r="F1012" t="str">
            <v>868a37378</v>
          </cell>
        </row>
        <row r="1013">
          <cell r="E1013" t="str">
            <v>868c1xdym</v>
          </cell>
          <cell r="F1013" t="str">
            <v>868a37378</v>
          </cell>
        </row>
        <row r="1014">
          <cell r="E1014" t="str">
            <v>868a37378_M</v>
          </cell>
          <cell r="F1014" t="str">
            <v>868a37378</v>
          </cell>
        </row>
        <row r="1015">
          <cell r="E1015" t="str">
            <v>868a3741k</v>
          </cell>
          <cell r="F1015" t="str">
            <v>868a3748x</v>
          </cell>
        </row>
        <row r="1016">
          <cell r="E1016" t="str">
            <v>868a374cz</v>
          </cell>
          <cell r="F1016" t="str">
            <v>868a3748x</v>
          </cell>
        </row>
        <row r="1017">
          <cell r="E1017" t="str">
            <v>868a3748x_M</v>
          </cell>
          <cell r="F1017" t="str">
            <v>868a3748x</v>
          </cell>
        </row>
        <row r="1018">
          <cell r="E1018" t="str">
            <v>868a37atn</v>
          </cell>
          <cell r="F1018" t="str">
            <v>868a37aw4</v>
          </cell>
        </row>
        <row r="1019">
          <cell r="E1019" t="str">
            <v>868a37akz</v>
          </cell>
          <cell r="F1019" t="str">
            <v>868a37aw4</v>
          </cell>
        </row>
        <row r="1020">
          <cell r="E1020" t="str">
            <v>868a37aw4_M</v>
          </cell>
          <cell r="F1020" t="str">
            <v>868a37aw4</v>
          </cell>
        </row>
        <row r="1021">
          <cell r="E1021" t="str">
            <v>868a37cc3</v>
          </cell>
          <cell r="F1021" t="str">
            <v>868a37bwj</v>
          </cell>
        </row>
        <row r="1022">
          <cell r="E1022" t="str">
            <v>868a37cgb</v>
          </cell>
          <cell r="F1022" t="str">
            <v>868a37bwj</v>
          </cell>
        </row>
        <row r="1023">
          <cell r="E1023" t="str">
            <v>868a37cx9</v>
          </cell>
          <cell r="F1023" t="str">
            <v>868a37bwj</v>
          </cell>
        </row>
        <row r="1024">
          <cell r="E1024" t="str">
            <v>868a37crc</v>
          </cell>
          <cell r="F1024" t="str">
            <v>868a37bwj</v>
          </cell>
        </row>
        <row r="1025">
          <cell r="E1025" t="str">
            <v>868a37bwj_M</v>
          </cell>
          <cell r="F1025" t="str">
            <v>868a37bwj</v>
          </cell>
        </row>
        <row r="1026">
          <cell r="E1026" t="str">
            <v>868a37fkt</v>
          </cell>
          <cell r="F1026" t="str">
            <v>868a37d3x</v>
          </cell>
        </row>
        <row r="1027">
          <cell r="E1027" t="str">
            <v>868a37fx1</v>
          </cell>
          <cell r="F1027" t="str">
            <v>868a37d3x</v>
          </cell>
        </row>
        <row r="1028">
          <cell r="E1028" t="str">
            <v>868a37fep</v>
          </cell>
          <cell r="F1028" t="str">
            <v>868a37d3x</v>
          </cell>
        </row>
        <row r="1029">
          <cell r="E1029" t="str">
            <v>868a37d3x_M</v>
          </cell>
          <cell r="F1029" t="str">
            <v>868a37d3x</v>
          </cell>
        </row>
        <row r="1030">
          <cell r="E1030" t="str">
            <v>868a37f2u</v>
          </cell>
          <cell r="F1030" t="str">
            <v>868a37dfy</v>
          </cell>
        </row>
        <row r="1031">
          <cell r="E1031" t="str">
            <v>868a37evm</v>
          </cell>
          <cell r="F1031" t="str">
            <v>868a37dfy</v>
          </cell>
        </row>
        <row r="1032">
          <cell r="E1032" t="str">
            <v>868a37dfy_M</v>
          </cell>
          <cell r="F1032" t="str">
            <v>868a37dfy</v>
          </cell>
        </row>
        <row r="1033">
          <cell r="E1033" t="str">
            <v>868a37f89_M</v>
          </cell>
          <cell r="F1033" t="str">
            <v>868a37f89</v>
          </cell>
        </row>
        <row r="1034">
          <cell r="E1034" t="str">
            <v>868a3811p_M</v>
          </cell>
          <cell r="F1034" t="str">
            <v>868a3811p</v>
          </cell>
        </row>
        <row r="1035">
          <cell r="E1035" t="str">
            <v>868a3c3jd_M</v>
          </cell>
          <cell r="F1035" t="str">
            <v>868a3c3jd</v>
          </cell>
        </row>
        <row r="1036">
          <cell r="E1036" t="str">
            <v>868a37a8w</v>
          </cell>
          <cell r="F1036" t="str">
            <v>868c1xftu</v>
          </cell>
        </row>
        <row r="1037">
          <cell r="E1037" t="str">
            <v>868a37a1b</v>
          </cell>
          <cell r="F1037" t="str">
            <v>868c1xftu</v>
          </cell>
        </row>
        <row r="1038">
          <cell r="E1038" t="str">
            <v>868a379ab</v>
          </cell>
          <cell r="F1038" t="str">
            <v>868c1xftu</v>
          </cell>
        </row>
        <row r="1039">
          <cell r="E1039" t="str">
            <v>868a379ff</v>
          </cell>
          <cell r="F1039" t="str">
            <v>868c1xftu</v>
          </cell>
        </row>
        <row r="1040">
          <cell r="E1040" t="str">
            <v>868a379t0</v>
          </cell>
          <cell r="F1040" t="str">
            <v>868c1xftu</v>
          </cell>
        </row>
        <row r="1041">
          <cell r="E1041" t="str">
            <v>868c1xftu_M</v>
          </cell>
          <cell r="F1041" t="str">
            <v>868c1xftu</v>
          </cell>
        </row>
        <row r="1042">
          <cell r="E1042" t="str">
            <v>868c1xwgf</v>
          </cell>
          <cell r="F1042" t="str">
            <v>868c1xvfw</v>
          </cell>
        </row>
        <row r="1043">
          <cell r="E1043" t="str">
            <v>868a372b2</v>
          </cell>
          <cell r="F1043" t="str">
            <v>868c1xvfw</v>
          </cell>
        </row>
        <row r="1044">
          <cell r="E1044" t="str">
            <v>868c1xvfw_M</v>
          </cell>
          <cell r="F1044" t="str">
            <v>868c1xvfw</v>
          </cell>
        </row>
        <row r="1045">
          <cell r="E1045" t="str">
            <v>868a37eer</v>
          </cell>
          <cell r="F1045" t="str">
            <v>868c1xxud</v>
          </cell>
        </row>
        <row r="1046">
          <cell r="E1046" t="str">
            <v>868c1xztk</v>
          </cell>
          <cell r="F1046" t="str">
            <v>868c1xxud</v>
          </cell>
        </row>
        <row r="1047">
          <cell r="E1047" t="str">
            <v>868a37e01</v>
          </cell>
          <cell r="F1047" t="str">
            <v>868c1xxud</v>
          </cell>
        </row>
        <row r="1048">
          <cell r="E1048" t="str">
            <v>868c1xxud_M</v>
          </cell>
          <cell r="F1048" t="str">
            <v>868c1xxud</v>
          </cell>
        </row>
        <row r="1049">
          <cell r="E1049" t="str">
            <v>868c1y097</v>
          </cell>
          <cell r="F1049" t="str">
            <v>868c1y08n</v>
          </cell>
        </row>
        <row r="1050">
          <cell r="E1050" t="str">
            <v>868c1y095</v>
          </cell>
          <cell r="F1050" t="str">
            <v>868c1y08n</v>
          </cell>
        </row>
        <row r="1051">
          <cell r="E1051" t="str">
            <v>868a37dpy</v>
          </cell>
          <cell r="F1051" t="str">
            <v>868c1y08n</v>
          </cell>
        </row>
        <row r="1052">
          <cell r="E1052" t="str">
            <v>868c1y094</v>
          </cell>
          <cell r="F1052" t="str">
            <v>868c1y08n</v>
          </cell>
        </row>
        <row r="1053">
          <cell r="E1053" t="str">
            <v>868c1y08n_M</v>
          </cell>
          <cell r="F1053" t="str">
            <v>868c1y08n</v>
          </cell>
        </row>
        <row r="1054">
          <cell r="E1054" t="str">
            <v>868a37yfg</v>
          </cell>
          <cell r="F1054" t="str">
            <v>868c1y56t</v>
          </cell>
        </row>
        <row r="1055">
          <cell r="E1055" t="str">
            <v>868a37y8g</v>
          </cell>
          <cell r="F1055" t="str">
            <v>868c1y56t</v>
          </cell>
        </row>
        <row r="1056">
          <cell r="E1056" t="str">
            <v>868c1y56t_M</v>
          </cell>
          <cell r="F1056" t="str">
            <v>868c1y56t</v>
          </cell>
        </row>
        <row r="1057">
          <cell r="E1057" t="str">
            <v>868a3c0q1</v>
          </cell>
          <cell r="F1057" t="str">
            <v>868c1zgrd</v>
          </cell>
        </row>
        <row r="1058">
          <cell r="E1058" t="str">
            <v>868c1zm0t</v>
          </cell>
          <cell r="F1058" t="str">
            <v>868c1zgrd</v>
          </cell>
        </row>
        <row r="1059">
          <cell r="E1059" t="str">
            <v>868c1zgrd_M</v>
          </cell>
          <cell r="F1059" t="str">
            <v>868c1zgrd</v>
          </cell>
        </row>
        <row r="1060">
          <cell r="E1060" t="str">
            <v>868dwbpqr</v>
          </cell>
          <cell r="F1060" t="str">
            <v>868c1zq6a</v>
          </cell>
        </row>
        <row r="1061">
          <cell r="E1061" t="str">
            <v>868dwbq4e</v>
          </cell>
          <cell r="F1061" t="str">
            <v>868c1zq6a</v>
          </cell>
        </row>
        <row r="1062">
          <cell r="E1062" t="str">
            <v>868dwbq93</v>
          </cell>
          <cell r="F1062" t="str">
            <v>868c1zq6a</v>
          </cell>
        </row>
        <row r="1063">
          <cell r="E1063" t="str">
            <v>868c1zq6a_M</v>
          </cell>
          <cell r="F1063" t="str">
            <v>868c1zq6a</v>
          </cell>
        </row>
        <row r="1064">
          <cell r="E1064" t="str">
            <v>868a3c15z</v>
          </cell>
          <cell r="F1064" t="str">
            <v>868c1zugu</v>
          </cell>
        </row>
        <row r="1065">
          <cell r="E1065" t="str">
            <v>868a3c1ea</v>
          </cell>
          <cell r="F1065" t="str">
            <v>868c1zugu</v>
          </cell>
        </row>
        <row r="1066">
          <cell r="E1066" t="str">
            <v>868a3c235</v>
          </cell>
          <cell r="F1066" t="str">
            <v>868c1zugu</v>
          </cell>
        </row>
        <row r="1067">
          <cell r="E1067" t="str">
            <v>868c1zugu_M</v>
          </cell>
          <cell r="F1067" t="str">
            <v>868c1zugu</v>
          </cell>
        </row>
        <row r="1068">
          <cell r="E1068" t="str">
            <v>868b48rck</v>
          </cell>
          <cell r="F1068" t="str">
            <v>868c22e2z</v>
          </cell>
        </row>
        <row r="1069">
          <cell r="E1069" t="str">
            <v>868b48qgu</v>
          </cell>
          <cell r="F1069" t="str">
            <v>868c22e2z</v>
          </cell>
        </row>
        <row r="1070">
          <cell r="E1070" t="str">
            <v>868b48quv</v>
          </cell>
          <cell r="F1070" t="str">
            <v>868c22e2z</v>
          </cell>
        </row>
        <row r="1071">
          <cell r="E1071" t="str">
            <v>868b48r6r</v>
          </cell>
          <cell r="F1071" t="str">
            <v>868c22e2z</v>
          </cell>
        </row>
        <row r="1072">
          <cell r="E1072" t="str">
            <v>868b48qa5</v>
          </cell>
          <cell r="F1072" t="str">
            <v>868c22e2z</v>
          </cell>
        </row>
        <row r="1073">
          <cell r="E1073" t="str">
            <v>868b48r1y</v>
          </cell>
          <cell r="F1073" t="str">
            <v>868c22e2z</v>
          </cell>
        </row>
        <row r="1074">
          <cell r="E1074" t="str">
            <v>868b48qdk</v>
          </cell>
          <cell r="F1074" t="str">
            <v>868c22e2z</v>
          </cell>
        </row>
        <row r="1075">
          <cell r="E1075" t="str">
            <v>868b48qpf</v>
          </cell>
          <cell r="F1075" t="str">
            <v>868c22e2z</v>
          </cell>
        </row>
        <row r="1076">
          <cell r="E1076" t="str">
            <v>868b48pqh</v>
          </cell>
          <cell r="F1076" t="str">
            <v>868c22e2z</v>
          </cell>
        </row>
        <row r="1077">
          <cell r="E1077" t="str">
            <v>868c22e2z_M</v>
          </cell>
          <cell r="F1077" t="str">
            <v>868c22e2z</v>
          </cell>
        </row>
        <row r="1078">
          <cell r="E1078" t="str">
            <v>868b47449_M</v>
          </cell>
          <cell r="F1078" t="str">
            <v>868b47449</v>
          </cell>
        </row>
        <row r="1079">
          <cell r="E1079" t="str">
            <v>868b48ddc</v>
          </cell>
          <cell r="F1079" t="str">
            <v>868c22g1r</v>
          </cell>
        </row>
        <row r="1080">
          <cell r="E1080" t="str">
            <v>868b48dyx</v>
          </cell>
          <cell r="F1080" t="str">
            <v>868c22g1r</v>
          </cell>
        </row>
        <row r="1081">
          <cell r="E1081" t="str">
            <v>868b48e7y</v>
          </cell>
          <cell r="F1081" t="str">
            <v>868c22g1r</v>
          </cell>
        </row>
        <row r="1082">
          <cell r="E1082" t="str">
            <v>868b48e4n</v>
          </cell>
          <cell r="F1082" t="str">
            <v>868c22g1r</v>
          </cell>
        </row>
        <row r="1083">
          <cell r="E1083" t="str">
            <v>868b48b79</v>
          </cell>
          <cell r="F1083" t="str">
            <v>868c22g1r</v>
          </cell>
        </row>
        <row r="1084">
          <cell r="E1084" t="str">
            <v>868b48dnd</v>
          </cell>
          <cell r="F1084" t="str">
            <v>868c22g1r</v>
          </cell>
        </row>
        <row r="1085">
          <cell r="E1085" t="str">
            <v>868b48azj</v>
          </cell>
          <cell r="F1085" t="str">
            <v>868c22g1r</v>
          </cell>
        </row>
        <row r="1086">
          <cell r="E1086" t="str">
            <v>868b48dt5</v>
          </cell>
          <cell r="F1086" t="str">
            <v>868c22g1r</v>
          </cell>
        </row>
        <row r="1087">
          <cell r="E1087" t="str">
            <v>868b48fq4</v>
          </cell>
          <cell r="F1087" t="str">
            <v>868c22g1r</v>
          </cell>
        </row>
        <row r="1088">
          <cell r="E1088" t="str">
            <v>868c22g1r_M</v>
          </cell>
          <cell r="F1088" t="str">
            <v>868c22g1r</v>
          </cell>
        </row>
        <row r="1089">
          <cell r="E1089" t="str">
            <v>868b489rw</v>
          </cell>
          <cell r="F1089" t="str">
            <v>868c22jvb</v>
          </cell>
        </row>
        <row r="1090">
          <cell r="E1090" t="str">
            <v>868b48ah1</v>
          </cell>
          <cell r="F1090" t="str">
            <v>868c22jvb</v>
          </cell>
        </row>
        <row r="1091">
          <cell r="E1091" t="str">
            <v>868c22jvb_M</v>
          </cell>
          <cell r="F1091" t="str">
            <v>868c22jvb</v>
          </cell>
        </row>
        <row r="1092">
          <cell r="E1092" t="str">
            <v>868b48nqf</v>
          </cell>
          <cell r="F1092" t="str">
            <v>868b48mpk</v>
          </cell>
        </row>
        <row r="1093">
          <cell r="E1093" t="str">
            <v>868b48pce</v>
          </cell>
          <cell r="F1093" t="str">
            <v>868b48mpk</v>
          </cell>
        </row>
        <row r="1094">
          <cell r="E1094" t="str">
            <v>868b4760z</v>
          </cell>
          <cell r="F1094" t="str">
            <v>868b48mpk</v>
          </cell>
        </row>
        <row r="1095">
          <cell r="E1095" t="str">
            <v>868b48mv4</v>
          </cell>
          <cell r="F1095" t="str">
            <v>868b48mpk</v>
          </cell>
        </row>
        <row r="1096">
          <cell r="E1096" t="str">
            <v>868b48n63</v>
          </cell>
          <cell r="F1096" t="str">
            <v>868b48mpk</v>
          </cell>
        </row>
        <row r="1097">
          <cell r="E1097" t="str">
            <v>868b48mpk_M</v>
          </cell>
          <cell r="F1097" t="str">
            <v>868b48mpk</v>
          </cell>
        </row>
        <row r="1098">
          <cell r="E1098" t="str">
            <v>868b48gg2</v>
          </cell>
          <cell r="F1098" t="str">
            <v>868c22f8d</v>
          </cell>
        </row>
        <row r="1099">
          <cell r="E1099" t="str">
            <v>868b48g3w</v>
          </cell>
          <cell r="F1099" t="str">
            <v>868c22f8d</v>
          </cell>
        </row>
        <row r="1100">
          <cell r="E1100" t="str">
            <v>868c22f8d_M</v>
          </cell>
          <cell r="F1100" t="str">
            <v>868c22f8d</v>
          </cell>
        </row>
        <row r="1101">
          <cell r="E1101" t="str">
            <v>868a2uwpb</v>
          </cell>
          <cell r="F1101" t="str">
            <v>868ckw8e1</v>
          </cell>
        </row>
        <row r="1102">
          <cell r="E1102" t="str">
            <v>868c20pm5</v>
          </cell>
          <cell r="F1102" t="str">
            <v>868ckw8e1</v>
          </cell>
        </row>
        <row r="1103">
          <cell r="E1103" t="str">
            <v>868c20r8e</v>
          </cell>
          <cell r="F1103" t="str">
            <v>868ckw8e1</v>
          </cell>
        </row>
        <row r="1104">
          <cell r="E1104" t="str">
            <v>868c20rve</v>
          </cell>
          <cell r="F1104" t="str">
            <v>868ckw8e1</v>
          </cell>
        </row>
        <row r="1105">
          <cell r="E1105" t="str">
            <v>868ckw8e1_M</v>
          </cell>
          <cell r="F1105" t="str">
            <v>868ckw8e1</v>
          </cell>
        </row>
        <row r="1106">
          <cell r="E1106" t="str">
            <v>868b41eng</v>
          </cell>
          <cell r="F1106" t="str">
            <v>868c20v4g</v>
          </cell>
        </row>
        <row r="1107">
          <cell r="E1107" t="str">
            <v>868b41f16</v>
          </cell>
          <cell r="F1107" t="str">
            <v>868c20v4g</v>
          </cell>
        </row>
        <row r="1108">
          <cell r="E1108" t="str">
            <v>868c20v4g_M</v>
          </cell>
          <cell r="F1108" t="str">
            <v>868c20v4g</v>
          </cell>
        </row>
        <row r="1109">
          <cell r="E1109" t="str">
            <v>868b41dmn</v>
          </cell>
          <cell r="F1109" t="str">
            <v>868cqq9yc</v>
          </cell>
        </row>
        <row r="1110">
          <cell r="E1110" t="str">
            <v>868b41fw9</v>
          </cell>
          <cell r="F1110" t="str">
            <v>868cqq9yc</v>
          </cell>
        </row>
        <row r="1111">
          <cell r="E1111" t="str">
            <v>868b41cnc</v>
          </cell>
          <cell r="F1111" t="str">
            <v>868cqq9yc</v>
          </cell>
        </row>
        <row r="1112">
          <cell r="E1112" t="str">
            <v>868b41dt2</v>
          </cell>
          <cell r="F1112" t="str">
            <v>868cqq9yc</v>
          </cell>
        </row>
        <row r="1113">
          <cell r="E1113" t="str">
            <v>868b41fkt</v>
          </cell>
          <cell r="F1113" t="str">
            <v>868cqq9yc</v>
          </cell>
        </row>
        <row r="1114">
          <cell r="E1114" t="str">
            <v>868b41ea0</v>
          </cell>
          <cell r="F1114" t="str">
            <v>868cqq9yc</v>
          </cell>
        </row>
        <row r="1115">
          <cell r="E1115" t="str">
            <v>868b41dau</v>
          </cell>
          <cell r="F1115" t="str">
            <v>868cqq9yc</v>
          </cell>
        </row>
        <row r="1116">
          <cell r="E1116" t="str">
            <v>868cqq9yc_M</v>
          </cell>
          <cell r="F1116" t="str">
            <v>868cqq9yc</v>
          </cell>
        </row>
        <row r="1117">
          <cell r="E1117" t="str">
            <v>868b41hhe</v>
          </cell>
          <cell r="F1117" t="str">
            <v>868a4yd19</v>
          </cell>
        </row>
        <row r="1118">
          <cell r="E1118" t="str">
            <v>868a4yd19_M</v>
          </cell>
          <cell r="F1118" t="str">
            <v>868a4yd19</v>
          </cell>
        </row>
        <row r="1119">
          <cell r="E1119" t="str">
            <v>868b41kuj</v>
          </cell>
          <cell r="F1119" t="str">
            <v>868c22m3x</v>
          </cell>
        </row>
        <row r="1120">
          <cell r="E1120" t="str">
            <v>868b41k6u</v>
          </cell>
          <cell r="F1120" t="str">
            <v>868c22m3x</v>
          </cell>
        </row>
        <row r="1121">
          <cell r="E1121" t="str">
            <v>868b41mav</v>
          </cell>
          <cell r="F1121" t="str">
            <v>868c22m3x</v>
          </cell>
        </row>
        <row r="1122">
          <cell r="E1122" t="str">
            <v>868b41khq</v>
          </cell>
          <cell r="F1122" t="str">
            <v>868c22m3x</v>
          </cell>
        </row>
        <row r="1123">
          <cell r="E1123" t="str">
            <v>868b41m2t</v>
          </cell>
          <cell r="F1123" t="str">
            <v>868c22m3x</v>
          </cell>
        </row>
        <row r="1124">
          <cell r="E1124" t="str">
            <v>868c22m3x_M</v>
          </cell>
          <cell r="F1124" t="str">
            <v>868c22m3x</v>
          </cell>
        </row>
        <row r="1125">
          <cell r="E1125" t="str">
            <v>868a2v8tw</v>
          </cell>
          <cell r="F1125" t="str">
            <v>868a2v6qh</v>
          </cell>
        </row>
        <row r="1126">
          <cell r="E1126" t="str">
            <v>868a2vbvv</v>
          </cell>
          <cell r="F1126" t="str">
            <v>868a2v6qh</v>
          </cell>
        </row>
        <row r="1127">
          <cell r="E1127" t="str">
            <v>868a2v7z8</v>
          </cell>
          <cell r="F1127" t="str">
            <v>868a2v6qh</v>
          </cell>
        </row>
        <row r="1128">
          <cell r="E1128" t="str">
            <v>868a2vbct</v>
          </cell>
          <cell r="F1128" t="str">
            <v>868a2v6qh</v>
          </cell>
        </row>
        <row r="1129">
          <cell r="E1129" t="str">
            <v>868a2v6qh_M</v>
          </cell>
          <cell r="F1129" t="str">
            <v>868a2v6qh</v>
          </cell>
        </row>
        <row r="1130">
          <cell r="E1130" t="str">
            <v>868c1rbdx</v>
          </cell>
          <cell r="F1130" t="str">
            <v>868a2v72p</v>
          </cell>
        </row>
        <row r="1131">
          <cell r="E1131" t="str">
            <v>868a2v6y0</v>
          </cell>
          <cell r="F1131" t="str">
            <v>868a2v72p</v>
          </cell>
        </row>
        <row r="1132">
          <cell r="E1132" t="str">
            <v>868c1rbdw</v>
          </cell>
          <cell r="F1132" t="str">
            <v>868a2v72p</v>
          </cell>
        </row>
        <row r="1133">
          <cell r="E1133" t="str">
            <v>868c1rbdy</v>
          </cell>
          <cell r="F1133" t="str">
            <v>868a2v72p</v>
          </cell>
        </row>
        <row r="1134">
          <cell r="E1134" t="str">
            <v>868c1rcht</v>
          </cell>
          <cell r="F1134" t="str">
            <v>868a2v72p</v>
          </cell>
        </row>
        <row r="1135">
          <cell r="E1135" t="str">
            <v>868a2v72p_M</v>
          </cell>
          <cell r="F1135" t="str">
            <v>868a2v72p</v>
          </cell>
        </row>
        <row r="1136">
          <cell r="E1136" t="str">
            <v>868b3zqc6_M</v>
          </cell>
          <cell r="F1136" t="str">
            <v>868b3zqc6</v>
          </cell>
        </row>
        <row r="1137">
          <cell r="E1137" t="str">
            <v>868b3zyfd_M</v>
          </cell>
          <cell r="F1137" t="str">
            <v>868b3zyfd</v>
          </cell>
        </row>
        <row r="1138">
          <cell r="E1138" t="str">
            <v>868b3zzx6_M</v>
          </cell>
          <cell r="F1138" t="str">
            <v>868b3zzx6</v>
          </cell>
        </row>
        <row r="1139">
          <cell r="E1139" t="str">
            <v>868b40u6z_M</v>
          </cell>
          <cell r="F1139" t="str">
            <v>868b40u6z</v>
          </cell>
        </row>
        <row r="1140">
          <cell r="E1140" t="str">
            <v>868c1rfnv_M</v>
          </cell>
          <cell r="F1140" t="str">
            <v>868c1rfnv</v>
          </cell>
        </row>
        <row r="1141">
          <cell r="E1141" t="str">
            <v>868c1rhqz</v>
          </cell>
          <cell r="F1141" t="str">
            <v>868c1rhqk</v>
          </cell>
        </row>
        <row r="1142">
          <cell r="E1142" t="str">
            <v>868c1rt38</v>
          </cell>
          <cell r="F1142" t="str">
            <v>868c1rhqk</v>
          </cell>
        </row>
        <row r="1143">
          <cell r="E1143" t="str">
            <v>868c1rhqy</v>
          </cell>
          <cell r="F1143" t="str">
            <v>868c1rhqk</v>
          </cell>
        </row>
        <row r="1144">
          <cell r="E1144" t="str">
            <v>868c1rhqx</v>
          </cell>
          <cell r="F1144" t="str">
            <v>868c1rhqk</v>
          </cell>
        </row>
        <row r="1145">
          <cell r="E1145" t="str">
            <v>868c1rhqk_M</v>
          </cell>
          <cell r="F1145" t="str">
            <v>868c1rhqk</v>
          </cell>
        </row>
        <row r="1146">
          <cell r="E1146" t="str">
            <v>868c1rzhy</v>
          </cell>
          <cell r="F1146" t="str">
            <v>868c1rzhq</v>
          </cell>
        </row>
        <row r="1147">
          <cell r="E1147" t="str">
            <v>868c1rzhz</v>
          </cell>
          <cell r="F1147" t="str">
            <v>868c1rzhq</v>
          </cell>
        </row>
        <row r="1148">
          <cell r="E1148" t="str">
            <v>868c1rzj3</v>
          </cell>
          <cell r="F1148" t="str">
            <v>868c1rzhq</v>
          </cell>
        </row>
        <row r="1149">
          <cell r="E1149" t="str">
            <v>868c1rzj2</v>
          </cell>
          <cell r="F1149" t="str">
            <v>868c1rzhq</v>
          </cell>
        </row>
        <row r="1150">
          <cell r="E1150" t="str">
            <v>868c1rzhq_M</v>
          </cell>
          <cell r="F1150" t="str">
            <v>868c1rzhq</v>
          </cell>
        </row>
        <row r="1151">
          <cell r="E1151" t="str">
            <v>868c1wc8t_M</v>
          </cell>
          <cell r="F1151" t="str">
            <v>868c1wc8t</v>
          </cell>
        </row>
        <row r="1152">
          <cell r="E1152" t="str">
            <v>868b40tm4</v>
          </cell>
          <cell r="F1152" t="str">
            <v>868c20ft9</v>
          </cell>
        </row>
        <row r="1153">
          <cell r="E1153" t="str">
            <v>868b40td6</v>
          </cell>
          <cell r="F1153" t="str">
            <v>868c20ft9</v>
          </cell>
        </row>
        <row r="1154">
          <cell r="E1154" t="str">
            <v>868b40t0u</v>
          </cell>
          <cell r="F1154" t="str">
            <v>868c20ft9</v>
          </cell>
        </row>
        <row r="1155">
          <cell r="E1155" t="str">
            <v>868c20ft9_M</v>
          </cell>
          <cell r="F1155" t="str">
            <v>868c20ft9</v>
          </cell>
        </row>
        <row r="1156">
          <cell r="E1156" t="str">
            <v>868cca0t0</v>
          </cell>
          <cell r="F1156" t="str">
            <v>868cca0rn</v>
          </cell>
        </row>
        <row r="1157">
          <cell r="E1157" t="str">
            <v>868cca0t2</v>
          </cell>
          <cell r="F1157" t="str">
            <v>868cca0rn</v>
          </cell>
        </row>
        <row r="1158">
          <cell r="E1158" t="str">
            <v>868cca0t4</v>
          </cell>
          <cell r="F1158" t="str">
            <v>868cca0rn</v>
          </cell>
        </row>
        <row r="1159">
          <cell r="E1159" t="str">
            <v>868cca0t1</v>
          </cell>
          <cell r="F1159" t="str">
            <v>868cca0rn</v>
          </cell>
        </row>
        <row r="1160">
          <cell r="E1160" t="str">
            <v>868cca0rn_M</v>
          </cell>
          <cell r="F1160" t="str">
            <v>868cca0rn</v>
          </cell>
        </row>
        <row r="1161">
          <cell r="E1161" t="str">
            <v>868cca3td</v>
          </cell>
          <cell r="F1161" t="str">
            <v>868cca3rv</v>
          </cell>
        </row>
        <row r="1162">
          <cell r="E1162" t="str">
            <v>868cca3te</v>
          </cell>
          <cell r="F1162" t="str">
            <v>868cca3rv</v>
          </cell>
        </row>
        <row r="1163">
          <cell r="E1163" t="str">
            <v>868cca3tc</v>
          </cell>
          <cell r="F1163" t="str">
            <v>868cca3rv</v>
          </cell>
        </row>
        <row r="1164">
          <cell r="E1164" t="str">
            <v>868cca3tb</v>
          </cell>
          <cell r="F1164" t="str">
            <v>868cca3rv</v>
          </cell>
        </row>
        <row r="1165">
          <cell r="E1165" t="str">
            <v>868cca3tf</v>
          </cell>
          <cell r="F1165" t="str">
            <v>868cca3rv</v>
          </cell>
        </row>
        <row r="1166">
          <cell r="E1166" t="str">
            <v>868cca3rv_M</v>
          </cell>
          <cell r="F1166" t="str">
            <v>868cca3rv</v>
          </cell>
        </row>
        <row r="1167">
          <cell r="E1167" t="str">
            <v>868cca5n4</v>
          </cell>
          <cell r="F1167" t="str">
            <v>868cca5mt</v>
          </cell>
        </row>
        <row r="1168">
          <cell r="E1168" t="str">
            <v>868cca5n8</v>
          </cell>
          <cell r="F1168" t="str">
            <v>868cca5mt</v>
          </cell>
        </row>
        <row r="1169">
          <cell r="E1169" t="str">
            <v>868cca5n6</v>
          </cell>
          <cell r="F1169" t="str">
            <v>868cca5mt</v>
          </cell>
        </row>
        <row r="1170">
          <cell r="E1170" t="str">
            <v>868cca5n7</v>
          </cell>
          <cell r="F1170" t="str">
            <v>868cca5mt</v>
          </cell>
        </row>
        <row r="1171">
          <cell r="E1171" t="str">
            <v>868cca5n9</v>
          </cell>
          <cell r="F1171" t="str">
            <v>868cca5mt</v>
          </cell>
        </row>
        <row r="1172">
          <cell r="E1172" t="str">
            <v>868cca5mt_M</v>
          </cell>
          <cell r="F1172" t="str">
            <v>868cca5mt</v>
          </cell>
        </row>
        <row r="1173">
          <cell r="E1173" t="str">
            <v>868cca7da</v>
          </cell>
          <cell r="F1173" t="str">
            <v>868cca7d1</v>
          </cell>
        </row>
        <row r="1174">
          <cell r="E1174" t="str">
            <v>868cca7db</v>
          </cell>
          <cell r="F1174" t="str">
            <v>868cca7d1</v>
          </cell>
        </row>
        <row r="1175">
          <cell r="E1175" t="str">
            <v>868cca7dd</v>
          </cell>
          <cell r="F1175" t="str">
            <v>868cca7d1</v>
          </cell>
        </row>
        <row r="1176">
          <cell r="E1176" t="str">
            <v>868cca7de</v>
          </cell>
          <cell r="F1176" t="str">
            <v>868cca7d1</v>
          </cell>
        </row>
        <row r="1177">
          <cell r="E1177" t="str">
            <v>868cca7dc</v>
          </cell>
          <cell r="F1177" t="str">
            <v>868cca7d1</v>
          </cell>
        </row>
        <row r="1178">
          <cell r="E1178" t="str">
            <v>868cca7d1_M</v>
          </cell>
          <cell r="F1178" t="str">
            <v>868cca7d1</v>
          </cell>
        </row>
        <row r="1179">
          <cell r="E1179" t="str">
            <v>868e0z7gd</v>
          </cell>
          <cell r="F1179" t="str">
            <v>868e0z8p7</v>
          </cell>
        </row>
        <row r="1180">
          <cell r="E1180" t="str">
            <v>868e0z8pk</v>
          </cell>
          <cell r="F1180" t="str">
            <v>868e0z8p7</v>
          </cell>
        </row>
        <row r="1181">
          <cell r="E1181" t="str">
            <v>868e0z8pg</v>
          </cell>
          <cell r="F1181" t="str">
            <v>868e0z8p7</v>
          </cell>
        </row>
        <row r="1182">
          <cell r="E1182" t="str">
            <v>868e0z8ph</v>
          </cell>
          <cell r="F1182" t="str">
            <v>868e0z8p7</v>
          </cell>
        </row>
        <row r="1183">
          <cell r="E1183" t="str">
            <v>868e0z8pj</v>
          </cell>
          <cell r="F1183" t="str">
            <v>868e0z8p7</v>
          </cell>
        </row>
        <row r="1184">
          <cell r="E1184" t="str">
            <v>868e0z8p7_M</v>
          </cell>
          <cell r="F1184" t="str">
            <v>868e0z8p7</v>
          </cell>
        </row>
        <row r="1185">
          <cell r="E1185" t="str">
            <v>868bzyckr</v>
          </cell>
          <cell r="F1185" t="str">
            <v>868adh336</v>
          </cell>
        </row>
        <row r="1186">
          <cell r="E1186" t="str">
            <v>868bzydgt</v>
          </cell>
          <cell r="F1186" t="str">
            <v>868adh336</v>
          </cell>
        </row>
        <row r="1187">
          <cell r="E1187" t="str">
            <v>868bzye63</v>
          </cell>
          <cell r="F1187" t="str">
            <v>868adh336</v>
          </cell>
        </row>
        <row r="1188">
          <cell r="E1188" t="str">
            <v>868bzyb5q</v>
          </cell>
          <cell r="F1188" t="str">
            <v>868adh336</v>
          </cell>
        </row>
        <row r="1189">
          <cell r="E1189" t="str">
            <v>868adh336_M</v>
          </cell>
          <cell r="F1189" t="str">
            <v>868adh336</v>
          </cell>
        </row>
        <row r="1190">
          <cell r="E1190" t="str">
            <v>868bd3171_M</v>
          </cell>
          <cell r="F1190" t="str">
            <v>868bd3171</v>
          </cell>
        </row>
        <row r="1191">
          <cell r="E1191" t="str">
            <v>868a2uwd5</v>
          </cell>
          <cell r="F1191" t="str">
            <v>868cjxf2u</v>
          </cell>
        </row>
        <row r="1192">
          <cell r="E1192" t="str">
            <v>868cjxf2u_M</v>
          </cell>
          <cell r="F1192" t="str">
            <v>868cjxf2u</v>
          </cell>
        </row>
        <row r="1193">
          <cell r="E1193" t="str">
            <v>868bzytbf</v>
          </cell>
          <cell r="F1193" t="str">
            <v>868adh3z8</v>
          </cell>
        </row>
        <row r="1194">
          <cell r="E1194" t="str">
            <v>868bzyfud</v>
          </cell>
          <cell r="F1194" t="str">
            <v>868adh3z8</v>
          </cell>
        </row>
        <row r="1195">
          <cell r="E1195" t="str">
            <v>868bzymbn</v>
          </cell>
          <cell r="F1195" t="str">
            <v>868adh3z8</v>
          </cell>
        </row>
        <row r="1196">
          <cell r="E1196" t="str">
            <v>868bzyqxu</v>
          </cell>
          <cell r="F1196" t="str">
            <v>868adh3z8</v>
          </cell>
        </row>
        <row r="1197">
          <cell r="E1197" t="str">
            <v>868bzynyp</v>
          </cell>
          <cell r="F1197" t="str">
            <v>868adh3z8</v>
          </cell>
        </row>
        <row r="1198">
          <cell r="E1198" t="str">
            <v>868bzygpy</v>
          </cell>
          <cell r="F1198" t="str">
            <v>868adh3z8</v>
          </cell>
        </row>
        <row r="1199">
          <cell r="E1199" t="str">
            <v>868adh3z8_M</v>
          </cell>
          <cell r="F1199" t="str">
            <v>868adh3z8</v>
          </cell>
        </row>
        <row r="1200">
          <cell r="E1200" t="str">
            <v>868bzzka2</v>
          </cell>
          <cell r="F1200" t="str">
            <v>868adh4yw</v>
          </cell>
        </row>
        <row r="1201">
          <cell r="E1201" t="str">
            <v>868bzyu19</v>
          </cell>
          <cell r="F1201" t="str">
            <v>868adh4yw</v>
          </cell>
        </row>
        <row r="1202">
          <cell r="E1202" t="str">
            <v>868bzzjdr</v>
          </cell>
          <cell r="F1202" t="str">
            <v>868adh4yw</v>
          </cell>
        </row>
        <row r="1203">
          <cell r="E1203" t="str">
            <v>868adh4yw_M</v>
          </cell>
          <cell r="F1203" t="str">
            <v>868adh4yw</v>
          </cell>
        </row>
        <row r="1204">
          <cell r="E1204" t="str">
            <v>868adn6k2_M</v>
          </cell>
          <cell r="F1204" t="str">
            <v>868adn6k2</v>
          </cell>
        </row>
        <row r="1205">
          <cell r="E1205" t="str">
            <v>868adnbcd_M</v>
          </cell>
          <cell r="F1205" t="str">
            <v>868adnbcd</v>
          </cell>
        </row>
        <row r="1206">
          <cell r="E1206" t="str">
            <v>868ck6wxz</v>
          </cell>
          <cell r="F1206" t="str">
            <v>868ck6vxz</v>
          </cell>
        </row>
        <row r="1207">
          <cell r="E1207" t="str">
            <v>868ck6xkb</v>
          </cell>
          <cell r="F1207" t="str">
            <v>868ck6vxz</v>
          </cell>
        </row>
        <row r="1208">
          <cell r="E1208" t="str">
            <v>868ck6vxz_M</v>
          </cell>
          <cell r="F1208" t="str">
            <v>868ck6vxz</v>
          </cell>
        </row>
        <row r="1209">
          <cell r="E1209" t="str">
            <v>868b45fkm</v>
          </cell>
          <cell r="F1209" t="str">
            <v>868c21jwr</v>
          </cell>
        </row>
        <row r="1210">
          <cell r="E1210" t="str">
            <v>868b45fcq</v>
          </cell>
          <cell r="F1210" t="str">
            <v>868c21jwr</v>
          </cell>
        </row>
        <row r="1211">
          <cell r="E1211" t="str">
            <v>868b45eaz</v>
          </cell>
          <cell r="F1211" t="str">
            <v>868c21jwr</v>
          </cell>
        </row>
        <row r="1212">
          <cell r="E1212" t="str">
            <v>868b45ezk</v>
          </cell>
          <cell r="F1212" t="str">
            <v>868c21jwr</v>
          </cell>
        </row>
        <row r="1213">
          <cell r="E1213" t="str">
            <v>868b45fte</v>
          </cell>
          <cell r="F1213" t="str">
            <v>868c21jwr</v>
          </cell>
        </row>
        <row r="1214">
          <cell r="E1214" t="str">
            <v>868b45dmf</v>
          </cell>
          <cell r="F1214" t="str">
            <v>868c21jwr</v>
          </cell>
        </row>
        <row r="1215">
          <cell r="E1215" t="str">
            <v>868c21jwr_M</v>
          </cell>
          <cell r="F1215" t="str">
            <v>868c21jwr</v>
          </cell>
        </row>
        <row r="1216">
          <cell r="E1216" t="str">
            <v>868a2vaj2_M</v>
          </cell>
          <cell r="F1216" t="str">
            <v>868a2vaj2</v>
          </cell>
        </row>
        <row r="1217">
          <cell r="E1217" t="str">
            <v>868b3zpc5</v>
          </cell>
          <cell r="F1217" t="str">
            <v>868b3zqc6</v>
          </cell>
        </row>
        <row r="1218">
          <cell r="E1218" t="str">
            <v>868b3zpn7</v>
          </cell>
          <cell r="F1218" t="str">
            <v>868b3zqc6</v>
          </cell>
        </row>
        <row r="1219">
          <cell r="E1219" t="str">
            <v>868b3yq6t</v>
          </cell>
          <cell r="F1219" t="str">
            <v>868b3zqc6</v>
          </cell>
        </row>
        <row r="1220">
          <cell r="E1220" t="str">
            <v>868b3ypt9</v>
          </cell>
          <cell r="F1220" t="str">
            <v>868b3zqc6</v>
          </cell>
        </row>
        <row r="1221">
          <cell r="E1221" t="str">
            <v>868b3zp4g</v>
          </cell>
          <cell r="F1221" t="str">
            <v>868b3zqc6</v>
          </cell>
        </row>
        <row r="1222">
          <cell r="E1222" t="str">
            <v>868b3ymvp</v>
          </cell>
          <cell r="F1222" t="str">
            <v>868b3zqc6</v>
          </cell>
        </row>
        <row r="1223">
          <cell r="E1223" t="str">
            <v>868b3znug</v>
          </cell>
          <cell r="F1223" t="str">
            <v>868b3zqc6</v>
          </cell>
        </row>
        <row r="1224">
          <cell r="E1224" t="str">
            <v>868b45crm_M</v>
          </cell>
          <cell r="F1224" t="str">
            <v>868b45crm</v>
          </cell>
        </row>
        <row r="1225">
          <cell r="E1225" t="str">
            <v>868b45fyx_M</v>
          </cell>
          <cell r="F1225" t="str">
            <v>868b45fyx</v>
          </cell>
        </row>
        <row r="1226">
          <cell r="E1226" t="str">
            <v>868b45k07</v>
          </cell>
          <cell r="F1226" t="str">
            <v>868b45hfr</v>
          </cell>
        </row>
        <row r="1227">
          <cell r="E1227" t="str">
            <v>868cqqjqt</v>
          </cell>
          <cell r="F1227" t="str">
            <v>868b45hfr</v>
          </cell>
        </row>
        <row r="1228">
          <cell r="E1228" t="str">
            <v>868b45hfr_M</v>
          </cell>
          <cell r="F1228" t="str">
            <v>868b45hfr</v>
          </cell>
        </row>
        <row r="1229">
          <cell r="E1229" t="str">
            <v>868b45k07_M</v>
          </cell>
          <cell r="F1229" t="str">
            <v>868b45k07</v>
          </cell>
        </row>
        <row r="1230">
          <cell r="E1230" t="str">
            <v>868b465ep_M</v>
          </cell>
          <cell r="F1230" t="str">
            <v>868b465ep</v>
          </cell>
        </row>
        <row r="1231">
          <cell r="E1231" t="str">
            <v>868b4668z_M</v>
          </cell>
          <cell r="F1231" t="str">
            <v>868b4668z</v>
          </cell>
        </row>
        <row r="1232">
          <cell r="E1232" t="str">
            <v>868b466gk_M</v>
          </cell>
          <cell r="F1232" t="str">
            <v>868b466gk</v>
          </cell>
        </row>
        <row r="1233">
          <cell r="E1233" t="str">
            <v>868b467qz</v>
          </cell>
          <cell r="F1233" t="str">
            <v>868b4675x</v>
          </cell>
        </row>
        <row r="1234">
          <cell r="E1234" t="str">
            <v>868b4675x_M</v>
          </cell>
          <cell r="F1234" t="str">
            <v>868b4675x</v>
          </cell>
        </row>
        <row r="1235">
          <cell r="E1235" t="str">
            <v>868b45gdb</v>
          </cell>
          <cell r="F1235" t="str">
            <v>868c21xct</v>
          </cell>
        </row>
        <row r="1236">
          <cell r="E1236" t="str">
            <v>868b45gum</v>
          </cell>
          <cell r="F1236" t="str">
            <v>868c21xct</v>
          </cell>
        </row>
        <row r="1237">
          <cell r="E1237" t="str">
            <v>868c21xct_M</v>
          </cell>
          <cell r="F1237" t="str">
            <v>868c21xct</v>
          </cell>
        </row>
        <row r="1238">
          <cell r="E1238" t="str">
            <v>868b463hf</v>
          </cell>
          <cell r="F1238" t="str">
            <v>868c21ynv</v>
          </cell>
        </row>
        <row r="1239">
          <cell r="E1239" t="str">
            <v>868b46519</v>
          </cell>
          <cell r="F1239" t="str">
            <v>868c21ynv</v>
          </cell>
        </row>
        <row r="1240">
          <cell r="E1240" t="str">
            <v>868b464ma</v>
          </cell>
          <cell r="F1240" t="str">
            <v>868c21ynv</v>
          </cell>
        </row>
        <row r="1241">
          <cell r="E1241" t="str">
            <v>868b4646r</v>
          </cell>
          <cell r="F1241" t="str">
            <v>868c21ynv</v>
          </cell>
        </row>
        <row r="1242">
          <cell r="E1242" t="str">
            <v>868c21ynv_M</v>
          </cell>
          <cell r="F1242" t="str">
            <v>868c21ynv</v>
          </cell>
        </row>
        <row r="1243">
          <cell r="E1243" t="str">
            <v>868cqqjqt_M</v>
          </cell>
          <cell r="F1243" t="str">
            <v>868cqqjqt</v>
          </cell>
        </row>
        <row r="1244">
          <cell r="E1244" t="str">
            <v>868a51e6r</v>
          </cell>
          <cell r="F1244" t="str">
            <v>868byzhda</v>
          </cell>
        </row>
        <row r="1245">
          <cell r="E1245" t="str">
            <v>868byzhda_M</v>
          </cell>
          <cell r="F1245" t="str">
            <v>868byzhda</v>
          </cell>
        </row>
        <row r="1246">
          <cell r="E1246" t="str">
            <v>868a51kaf</v>
          </cell>
          <cell r="F1246" t="str">
            <v>868bz04pc</v>
          </cell>
        </row>
        <row r="1247">
          <cell r="E1247" t="str">
            <v>868a51ny7</v>
          </cell>
          <cell r="F1247" t="str">
            <v>868bz04pc</v>
          </cell>
        </row>
        <row r="1248">
          <cell r="E1248" t="str">
            <v>868a51n14</v>
          </cell>
          <cell r="F1248" t="str">
            <v>868bz04pc</v>
          </cell>
        </row>
        <row r="1249">
          <cell r="E1249" t="str">
            <v>868bz04pc_M</v>
          </cell>
          <cell r="F1249" t="str">
            <v>868bz04pc</v>
          </cell>
        </row>
        <row r="1250">
          <cell r="E1250" t="str">
            <v>868a481xa</v>
          </cell>
          <cell r="F1250" t="str">
            <v>868byybuu</v>
          </cell>
        </row>
        <row r="1251">
          <cell r="E1251" t="str">
            <v>868a482h5</v>
          </cell>
          <cell r="F1251" t="str">
            <v>868byybuu</v>
          </cell>
        </row>
        <row r="1252">
          <cell r="E1252" t="str">
            <v>868a47d04</v>
          </cell>
          <cell r="F1252" t="str">
            <v>868byybuu</v>
          </cell>
        </row>
        <row r="1253">
          <cell r="E1253" t="str">
            <v>868a480vg</v>
          </cell>
          <cell r="F1253" t="str">
            <v>868byybuu</v>
          </cell>
        </row>
        <row r="1254">
          <cell r="E1254" t="str">
            <v>868a47z89</v>
          </cell>
          <cell r="F1254" t="str">
            <v>868byybuu</v>
          </cell>
        </row>
        <row r="1255">
          <cell r="E1255" t="str">
            <v>868dvnh86</v>
          </cell>
          <cell r="F1255" t="str">
            <v>868byybuu</v>
          </cell>
        </row>
        <row r="1256">
          <cell r="E1256" t="str">
            <v>868a47kpr</v>
          </cell>
          <cell r="F1256" t="str">
            <v>868byybuu</v>
          </cell>
        </row>
        <row r="1257">
          <cell r="E1257" t="str">
            <v>868byybuu_M</v>
          </cell>
          <cell r="F1257" t="str">
            <v>868byybuu</v>
          </cell>
        </row>
        <row r="1258">
          <cell r="E1258" t="str">
            <v>868a48cuf</v>
          </cell>
          <cell r="F1258" t="str">
            <v>868byye4b</v>
          </cell>
        </row>
        <row r="1259">
          <cell r="E1259" t="str">
            <v>868a48c3t</v>
          </cell>
          <cell r="F1259" t="str">
            <v>868byye4b</v>
          </cell>
        </row>
        <row r="1260">
          <cell r="E1260" t="str">
            <v>868a488va</v>
          </cell>
          <cell r="F1260" t="str">
            <v>868byye4b</v>
          </cell>
        </row>
        <row r="1261">
          <cell r="E1261" t="str">
            <v>868byye4b_M</v>
          </cell>
          <cell r="F1261" t="str">
            <v>868byye4b</v>
          </cell>
        </row>
        <row r="1262">
          <cell r="E1262" t="str">
            <v>868a2v90k</v>
          </cell>
          <cell r="F1262" t="str">
            <v>868bz079f</v>
          </cell>
        </row>
        <row r="1263">
          <cell r="E1263" t="str">
            <v>868da7c3a</v>
          </cell>
          <cell r="F1263" t="str">
            <v>868bz079f</v>
          </cell>
        </row>
        <row r="1264">
          <cell r="E1264" t="str">
            <v>868da7d5x</v>
          </cell>
          <cell r="F1264" t="str">
            <v>868bz079f</v>
          </cell>
        </row>
        <row r="1265">
          <cell r="E1265" t="str">
            <v>868bz079f_M</v>
          </cell>
          <cell r="F1265" t="str">
            <v>868bz079f</v>
          </cell>
        </row>
        <row r="1266">
          <cell r="E1266" t="str">
            <v>868a2v7u6</v>
          </cell>
          <cell r="F1266" t="str">
            <v>868bz0e5k</v>
          </cell>
        </row>
        <row r="1267">
          <cell r="E1267" t="str">
            <v>868a2vah4</v>
          </cell>
          <cell r="F1267" t="str">
            <v>868bz0e5k</v>
          </cell>
        </row>
        <row r="1268">
          <cell r="E1268" t="str">
            <v>868a2v9pj</v>
          </cell>
          <cell r="F1268" t="str">
            <v>868bz0e5k</v>
          </cell>
        </row>
        <row r="1269">
          <cell r="E1269" t="str">
            <v>868a2v8d3</v>
          </cell>
          <cell r="F1269" t="str">
            <v>868bz0e5k</v>
          </cell>
        </row>
        <row r="1270">
          <cell r="E1270" t="str">
            <v>868bz0e5k_M</v>
          </cell>
          <cell r="F1270" t="str">
            <v>868bz0e5k</v>
          </cell>
        </row>
        <row r="1271">
          <cell r="E1271" t="str">
            <v>868b7aguf</v>
          </cell>
          <cell r="F1271" t="str">
            <v>868byygr4</v>
          </cell>
        </row>
        <row r="1272">
          <cell r="E1272" t="str">
            <v>868a48x2h</v>
          </cell>
          <cell r="F1272" t="str">
            <v>868byygr4</v>
          </cell>
        </row>
        <row r="1273">
          <cell r="E1273" t="str">
            <v>868a48tk9</v>
          </cell>
          <cell r="F1273" t="str">
            <v>868byygr4</v>
          </cell>
        </row>
        <row r="1274">
          <cell r="E1274" t="str">
            <v>868a48ubc</v>
          </cell>
          <cell r="F1274" t="str">
            <v>868byygr4</v>
          </cell>
        </row>
        <row r="1275">
          <cell r="E1275" t="str">
            <v>868a48uv2</v>
          </cell>
          <cell r="F1275" t="str">
            <v>868byygr4</v>
          </cell>
        </row>
        <row r="1276">
          <cell r="E1276" t="str">
            <v>868a48w8z</v>
          </cell>
          <cell r="F1276" t="str">
            <v>868byygr4</v>
          </cell>
        </row>
        <row r="1277">
          <cell r="E1277" t="str">
            <v>868a48vt6</v>
          </cell>
          <cell r="F1277" t="str">
            <v>868byygr4</v>
          </cell>
        </row>
        <row r="1278">
          <cell r="E1278" t="str">
            <v>868drmx08</v>
          </cell>
          <cell r="F1278" t="str">
            <v>868byygr4</v>
          </cell>
        </row>
        <row r="1279">
          <cell r="E1279" t="str">
            <v>868c6q7f7</v>
          </cell>
          <cell r="F1279" t="str">
            <v>868byygr4</v>
          </cell>
        </row>
        <row r="1280">
          <cell r="E1280" t="str">
            <v>868c6q9g9</v>
          </cell>
          <cell r="F1280" t="str">
            <v>868byygr4</v>
          </cell>
        </row>
        <row r="1281">
          <cell r="E1281" t="str">
            <v>868c6q8k9</v>
          </cell>
          <cell r="F1281" t="str">
            <v>868byygr4</v>
          </cell>
        </row>
        <row r="1282">
          <cell r="E1282" t="str">
            <v>868c6q5kx</v>
          </cell>
          <cell r="F1282" t="str">
            <v>868byygr4</v>
          </cell>
        </row>
        <row r="1283">
          <cell r="E1283" t="str">
            <v>868c6q67b</v>
          </cell>
          <cell r="F1283" t="str">
            <v>868byygr4</v>
          </cell>
        </row>
        <row r="1284">
          <cell r="E1284" t="str">
            <v>868byygr4_M</v>
          </cell>
          <cell r="F1284" t="str">
            <v>868byygr4</v>
          </cell>
        </row>
        <row r="1285">
          <cell r="E1285" t="str">
            <v>868a2v9f9</v>
          </cell>
          <cell r="F1285" t="str">
            <v>868byrptd</v>
          </cell>
        </row>
        <row r="1286">
          <cell r="E1286" t="str">
            <v>868a2v7hz</v>
          </cell>
          <cell r="F1286" t="str">
            <v>868byrptd</v>
          </cell>
        </row>
        <row r="1287">
          <cell r="E1287" t="str">
            <v>868byrptd_M</v>
          </cell>
          <cell r="F1287" t="str">
            <v>868byrptd</v>
          </cell>
        </row>
        <row r="1288">
          <cell r="E1288" t="str">
            <v>868a2v7dk</v>
          </cell>
          <cell r="F1288" t="str">
            <v>868byue7e</v>
          </cell>
        </row>
        <row r="1289">
          <cell r="E1289" t="str">
            <v>868a2v7xv</v>
          </cell>
          <cell r="F1289" t="str">
            <v>868byue7e</v>
          </cell>
        </row>
        <row r="1290">
          <cell r="E1290" t="str">
            <v>868a2v6f5</v>
          </cell>
          <cell r="F1290" t="str">
            <v>868byue7e</v>
          </cell>
        </row>
        <row r="1291">
          <cell r="E1291" t="str">
            <v>868a2vaz5</v>
          </cell>
          <cell r="F1291" t="str">
            <v>868byue7e</v>
          </cell>
        </row>
        <row r="1292">
          <cell r="E1292" t="str">
            <v>868a2v7jw</v>
          </cell>
          <cell r="F1292" t="str">
            <v>868byue7e</v>
          </cell>
        </row>
        <row r="1293">
          <cell r="E1293" t="str">
            <v>868byue7e_M</v>
          </cell>
          <cell r="F1293" t="str">
            <v>868byue7e</v>
          </cell>
        </row>
        <row r="1294">
          <cell r="E1294" t="str">
            <v>868aamwm0</v>
          </cell>
          <cell r="F1294" t="str">
            <v>868bzxuhp</v>
          </cell>
        </row>
        <row r="1295">
          <cell r="E1295" t="str">
            <v>868aamw2h</v>
          </cell>
          <cell r="F1295" t="str">
            <v>868bzxuhp</v>
          </cell>
        </row>
        <row r="1296">
          <cell r="E1296" t="str">
            <v>868aan3c2</v>
          </cell>
          <cell r="F1296" t="str">
            <v>868bzxuhp</v>
          </cell>
        </row>
        <row r="1297">
          <cell r="E1297" t="str">
            <v>868aamuyp</v>
          </cell>
          <cell r="F1297" t="str">
            <v>868bzxuhp</v>
          </cell>
        </row>
        <row r="1298">
          <cell r="E1298" t="str">
            <v>868aamz4j</v>
          </cell>
          <cell r="F1298" t="str">
            <v>868bzxuhp</v>
          </cell>
        </row>
        <row r="1299">
          <cell r="E1299" t="str">
            <v>868aamxp5</v>
          </cell>
          <cell r="F1299" t="str">
            <v>868bzxuhp</v>
          </cell>
        </row>
        <row r="1300">
          <cell r="E1300" t="str">
            <v>868aamypf</v>
          </cell>
          <cell r="F1300" t="str">
            <v>868bzxuhp</v>
          </cell>
        </row>
        <row r="1301">
          <cell r="E1301" t="str">
            <v>868aan2z5</v>
          </cell>
          <cell r="F1301" t="str">
            <v>868bzxuhp</v>
          </cell>
        </row>
        <row r="1302">
          <cell r="E1302" t="str">
            <v>868aan218</v>
          </cell>
          <cell r="F1302" t="str">
            <v>868bzxuhp</v>
          </cell>
        </row>
        <row r="1303">
          <cell r="E1303" t="str">
            <v>868aamzgv</v>
          </cell>
          <cell r="F1303" t="str">
            <v>868bzxuhp</v>
          </cell>
        </row>
        <row r="1304">
          <cell r="E1304" t="str">
            <v>868aamu2t</v>
          </cell>
          <cell r="F1304" t="str">
            <v>868bzxuhp</v>
          </cell>
        </row>
        <row r="1305">
          <cell r="E1305" t="str">
            <v>868aan2dr</v>
          </cell>
          <cell r="F1305" t="str">
            <v>868bzxuhp</v>
          </cell>
        </row>
        <row r="1306">
          <cell r="E1306" t="str">
            <v>868aamy5h</v>
          </cell>
          <cell r="F1306" t="str">
            <v>868bzxuhp</v>
          </cell>
        </row>
        <row r="1307">
          <cell r="E1307" t="str">
            <v>868aan069</v>
          </cell>
          <cell r="F1307" t="str">
            <v>868bzxuhp</v>
          </cell>
        </row>
        <row r="1308">
          <cell r="E1308" t="str">
            <v>868aan1j0</v>
          </cell>
          <cell r="F1308" t="str">
            <v>868bzxuhp</v>
          </cell>
        </row>
        <row r="1309">
          <cell r="E1309" t="str">
            <v>868aan0n8</v>
          </cell>
          <cell r="F1309" t="str">
            <v>868bzxuhp</v>
          </cell>
        </row>
        <row r="1310">
          <cell r="E1310" t="str">
            <v>868aan3q5</v>
          </cell>
          <cell r="F1310" t="str">
            <v>868bzxuhp</v>
          </cell>
        </row>
        <row r="1311">
          <cell r="E1311" t="str">
            <v>868bzxuhp_M</v>
          </cell>
          <cell r="F1311" t="str">
            <v>868bzxuhp</v>
          </cell>
        </row>
        <row r="1312">
          <cell r="E1312" t="str">
            <v>868aammwt</v>
          </cell>
          <cell r="F1312" t="str">
            <v>868bzy0q4</v>
          </cell>
        </row>
        <row r="1313">
          <cell r="E1313" t="str">
            <v>868aamd6n</v>
          </cell>
          <cell r="F1313" t="str">
            <v>868bzy0q4</v>
          </cell>
        </row>
        <row r="1314">
          <cell r="E1314" t="str">
            <v>868aamebf</v>
          </cell>
          <cell r="F1314" t="str">
            <v>868bzy0q4</v>
          </cell>
        </row>
        <row r="1315">
          <cell r="E1315" t="str">
            <v>868aamjjp</v>
          </cell>
          <cell r="F1315" t="str">
            <v>868bzy0q4</v>
          </cell>
        </row>
        <row r="1316">
          <cell r="E1316" t="str">
            <v>868aamew3</v>
          </cell>
          <cell r="F1316" t="str">
            <v>868bzy0q4</v>
          </cell>
        </row>
        <row r="1317">
          <cell r="E1317" t="str">
            <v>868aamk6t</v>
          </cell>
          <cell r="F1317" t="str">
            <v>868bzy0q4</v>
          </cell>
        </row>
        <row r="1318">
          <cell r="E1318" t="str">
            <v>868aambv0</v>
          </cell>
          <cell r="F1318" t="str">
            <v>868bzy0q4</v>
          </cell>
        </row>
        <row r="1319">
          <cell r="E1319" t="str">
            <v>868aamg73</v>
          </cell>
          <cell r="F1319" t="str">
            <v>868bzy0q4</v>
          </cell>
        </row>
        <row r="1320">
          <cell r="E1320" t="str">
            <v>868aamm84</v>
          </cell>
          <cell r="F1320" t="str">
            <v>868bzy0q4</v>
          </cell>
        </row>
        <row r="1321">
          <cell r="E1321" t="str">
            <v>868aamqdw</v>
          </cell>
          <cell r="F1321" t="str">
            <v>868bzy0q4</v>
          </cell>
        </row>
        <row r="1322">
          <cell r="E1322" t="str">
            <v>868aampq1</v>
          </cell>
          <cell r="F1322" t="str">
            <v>868bzy0q4</v>
          </cell>
        </row>
        <row r="1323">
          <cell r="E1323" t="str">
            <v>868aamq8b</v>
          </cell>
          <cell r="F1323" t="str">
            <v>868bzy0q4</v>
          </cell>
        </row>
        <row r="1324">
          <cell r="E1324" t="str">
            <v>868aamfnm</v>
          </cell>
          <cell r="F1324" t="str">
            <v>868bzy0q4</v>
          </cell>
        </row>
        <row r="1325">
          <cell r="E1325" t="str">
            <v>868aamgpr</v>
          </cell>
          <cell r="F1325" t="str">
            <v>868bzy0q4</v>
          </cell>
        </row>
        <row r="1326">
          <cell r="E1326" t="str">
            <v>868aamp0d</v>
          </cell>
          <cell r="F1326" t="str">
            <v>868bzy0q4</v>
          </cell>
        </row>
        <row r="1327">
          <cell r="E1327" t="str">
            <v>868aamhm2</v>
          </cell>
          <cell r="F1327" t="str">
            <v>868bzy0q4</v>
          </cell>
        </row>
        <row r="1328">
          <cell r="E1328" t="str">
            <v>868aamrvw</v>
          </cell>
          <cell r="F1328" t="str">
            <v>868bzy0q4</v>
          </cell>
        </row>
        <row r="1329">
          <cell r="E1329" t="str">
            <v>868aamrbq</v>
          </cell>
          <cell r="F1329" t="str">
            <v>868bzy0q4</v>
          </cell>
        </row>
        <row r="1330">
          <cell r="E1330" t="str">
            <v>868bzy0q4_M</v>
          </cell>
          <cell r="F1330" t="str">
            <v>868bzy0q4</v>
          </cell>
        </row>
        <row r="1331">
          <cell r="E1331" t="str">
            <v>868d4d1gt</v>
          </cell>
          <cell r="F1331" t="str">
            <v>868d4cvm3</v>
          </cell>
        </row>
        <row r="1332">
          <cell r="E1332" t="str">
            <v>868d4d1xf</v>
          </cell>
          <cell r="F1332" t="str">
            <v>868d4cvm3</v>
          </cell>
        </row>
        <row r="1333">
          <cell r="E1333" t="str">
            <v>868d4d1mq</v>
          </cell>
          <cell r="F1333" t="str">
            <v>868d4cvm3</v>
          </cell>
        </row>
        <row r="1334">
          <cell r="E1334" t="str">
            <v>868d4d167</v>
          </cell>
          <cell r="F1334" t="str">
            <v>868d4cvm3</v>
          </cell>
        </row>
        <row r="1335">
          <cell r="E1335" t="str">
            <v>868d4d12c</v>
          </cell>
          <cell r="F1335" t="str">
            <v>868d4cvm3</v>
          </cell>
        </row>
        <row r="1336">
          <cell r="E1336" t="str">
            <v>868d4cx1w</v>
          </cell>
          <cell r="F1336" t="str">
            <v>868d4cvm3</v>
          </cell>
        </row>
        <row r="1337">
          <cell r="E1337" t="str">
            <v>868d4czxf</v>
          </cell>
          <cell r="F1337" t="str">
            <v>868d4cvm3</v>
          </cell>
        </row>
        <row r="1338">
          <cell r="E1338" t="str">
            <v>868d4czqp</v>
          </cell>
          <cell r="F1338" t="str">
            <v>868d4cvm3</v>
          </cell>
        </row>
        <row r="1339">
          <cell r="E1339" t="str">
            <v>868d4d0pz</v>
          </cell>
          <cell r="F1339" t="str">
            <v>868d4cvm3</v>
          </cell>
        </row>
        <row r="1340">
          <cell r="E1340" t="str">
            <v>868d4d1tg</v>
          </cell>
          <cell r="F1340" t="str">
            <v>868d4cvm3</v>
          </cell>
        </row>
        <row r="1341">
          <cell r="E1341" t="str">
            <v>868d4czun</v>
          </cell>
          <cell r="F1341" t="str">
            <v>868d4cvm3</v>
          </cell>
        </row>
        <row r="1342">
          <cell r="E1342" t="str">
            <v>868d4d05d</v>
          </cell>
          <cell r="F1342" t="str">
            <v>868d4cvm3</v>
          </cell>
        </row>
        <row r="1343">
          <cell r="E1343" t="str">
            <v>868d4d1bt</v>
          </cell>
          <cell r="F1343" t="str">
            <v>868d4cvm3</v>
          </cell>
        </row>
        <row r="1344">
          <cell r="E1344" t="str">
            <v>868d4d0tt</v>
          </cell>
          <cell r="F1344" t="str">
            <v>868d4cvm3</v>
          </cell>
        </row>
        <row r="1345">
          <cell r="E1345" t="str">
            <v>868d4d0em</v>
          </cell>
          <cell r="F1345" t="str">
            <v>868d4cvm3</v>
          </cell>
        </row>
        <row r="1346">
          <cell r="E1346" t="str">
            <v>868d4cvm3_M</v>
          </cell>
          <cell r="F1346" t="str">
            <v>868d4cvm3</v>
          </cell>
        </row>
        <row r="1347">
          <cell r="E1347" t="str">
            <v>868byzg21_M</v>
          </cell>
          <cell r="F1347" t="str">
            <v>868byzg21</v>
          </cell>
        </row>
        <row r="1348">
          <cell r="E1348" t="str">
            <v>868a2v5wq_M</v>
          </cell>
          <cell r="F1348" t="str">
            <v>868a2v5wq</v>
          </cell>
        </row>
        <row r="1349">
          <cell r="E1349" t="str">
            <v>868a2v8jj</v>
          </cell>
          <cell r="F1349" t="str">
            <v>868bytq3p</v>
          </cell>
        </row>
        <row r="1350">
          <cell r="E1350" t="str">
            <v>868a2v5kk</v>
          </cell>
          <cell r="F1350" t="str">
            <v>868bytq3p</v>
          </cell>
        </row>
        <row r="1351">
          <cell r="E1351" t="str">
            <v>868d13tjp</v>
          </cell>
          <cell r="F1351" t="str">
            <v>868bytq3p</v>
          </cell>
        </row>
        <row r="1352">
          <cell r="E1352" t="str">
            <v>868a2vagk</v>
          </cell>
          <cell r="F1352" t="str">
            <v>868bytq3p</v>
          </cell>
        </row>
        <row r="1353">
          <cell r="E1353" t="str">
            <v>868a2v91u</v>
          </cell>
          <cell r="F1353" t="str">
            <v>868bytq3p</v>
          </cell>
        </row>
        <row r="1354">
          <cell r="E1354" t="str">
            <v>868a2vb3g</v>
          </cell>
          <cell r="F1354" t="str">
            <v>868bytq3p</v>
          </cell>
        </row>
        <row r="1355">
          <cell r="E1355" t="str">
            <v>868a2v6xd</v>
          </cell>
          <cell r="F1355" t="str">
            <v>868bytq3p</v>
          </cell>
        </row>
        <row r="1356">
          <cell r="E1356" t="str">
            <v>868a2v93e</v>
          </cell>
          <cell r="F1356" t="str">
            <v>868bytq3p</v>
          </cell>
        </row>
        <row r="1357">
          <cell r="E1357" t="str">
            <v>868a2vb6m</v>
          </cell>
          <cell r="F1357" t="str">
            <v>868bytq3p</v>
          </cell>
        </row>
        <row r="1358">
          <cell r="E1358" t="str">
            <v>868bytq3p_M</v>
          </cell>
          <cell r="F1358" t="str">
            <v>868bytq3p</v>
          </cell>
        </row>
        <row r="1359">
          <cell r="E1359" t="str">
            <v>868ahpf3p</v>
          </cell>
          <cell r="F1359" t="str">
            <v>868bywewc</v>
          </cell>
        </row>
        <row r="1360">
          <cell r="E1360" t="str">
            <v>868ahpfy3</v>
          </cell>
          <cell r="F1360" t="str">
            <v>868bywewc</v>
          </cell>
        </row>
        <row r="1361">
          <cell r="E1361" t="str">
            <v>868a2uwgm</v>
          </cell>
          <cell r="F1361" t="str">
            <v>868bywewc</v>
          </cell>
        </row>
        <row r="1362">
          <cell r="E1362" t="str">
            <v>868aprph1</v>
          </cell>
          <cell r="F1362" t="str">
            <v>868bywewc</v>
          </cell>
        </row>
        <row r="1363">
          <cell r="E1363" t="str">
            <v>868aj55pc</v>
          </cell>
          <cell r="F1363" t="str">
            <v>868bywewc</v>
          </cell>
        </row>
        <row r="1364">
          <cell r="E1364" t="str">
            <v>868ar437y</v>
          </cell>
          <cell r="F1364" t="str">
            <v>868bywewc</v>
          </cell>
        </row>
        <row r="1365">
          <cell r="E1365" t="str">
            <v>868bywewc_M</v>
          </cell>
          <cell r="F1365" t="str">
            <v>868bywewc</v>
          </cell>
        </row>
        <row r="1366">
          <cell r="E1366" t="str">
            <v>868ax49kn</v>
          </cell>
          <cell r="F1366" t="str">
            <v>868bzx1ac</v>
          </cell>
        </row>
        <row r="1367">
          <cell r="E1367" t="str">
            <v>868a2v613</v>
          </cell>
          <cell r="F1367" t="str">
            <v>868bzx1ac</v>
          </cell>
        </row>
        <row r="1368">
          <cell r="E1368" t="str">
            <v>868a2v63d</v>
          </cell>
          <cell r="F1368" t="str">
            <v>868bzx1ac</v>
          </cell>
        </row>
        <row r="1369">
          <cell r="E1369" t="str">
            <v>868a2vbvb</v>
          </cell>
          <cell r="F1369" t="str">
            <v>868bzx1ac</v>
          </cell>
        </row>
        <row r="1370">
          <cell r="E1370" t="str">
            <v>868b45tmg</v>
          </cell>
          <cell r="F1370" t="str">
            <v>868bzx1ac</v>
          </cell>
        </row>
        <row r="1371">
          <cell r="E1371" t="str">
            <v>868a2vayk</v>
          </cell>
          <cell r="F1371" t="str">
            <v>868bzx1ac</v>
          </cell>
        </row>
        <row r="1372">
          <cell r="E1372" t="str">
            <v>868bzx1ac_M</v>
          </cell>
          <cell r="F1372" t="str">
            <v>868bzx1ac</v>
          </cell>
        </row>
        <row r="1373">
          <cell r="E1373" t="str">
            <v>868a2vbfx</v>
          </cell>
          <cell r="F1373" t="str">
            <v>868bzx9bf</v>
          </cell>
        </row>
        <row r="1374">
          <cell r="E1374" t="str">
            <v>868bzx9bf_M</v>
          </cell>
          <cell r="F1374" t="str">
            <v>868bzx9bf</v>
          </cell>
        </row>
        <row r="1375">
          <cell r="E1375" t="str">
            <v>868a2v6g4</v>
          </cell>
          <cell r="F1375" t="str">
            <v>868byu5ey</v>
          </cell>
        </row>
        <row r="1376">
          <cell r="E1376" t="str">
            <v>868a2vc05</v>
          </cell>
          <cell r="F1376" t="str">
            <v>868byu5ey</v>
          </cell>
        </row>
        <row r="1377">
          <cell r="E1377" t="str">
            <v>868a2v5yd</v>
          </cell>
          <cell r="F1377" t="str">
            <v>868byu5ey</v>
          </cell>
        </row>
        <row r="1378">
          <cell r="E1378" t="str">
            <v>868a2v7q1</v>
          </cell>
          <cell r="F1378" t="str">
            <v>868byu5ey</v>
          </cell>
        </row>
        <row r="1379">
          <cell r="E1379" t="str">
            <v>868a2vbrn</v>
          </cell>
          <cell r="F1379" t="str">
            <v>868byu5ey</v>
          </cell>
        </row>
        <row r="1380">
          <cell r="E1380" t="str">
            <v>868a2v92r</v>
          </cell>
          <cell r="F1380" t="str">
            <v>868byu5ey</v>
          </cell>
        </row>
        <row r="1381">
          <cell r="E1381" t="str">
            <v>868a2v6fj</v>
          </cell>
          <cell r="F1381" t="str">
            <v>868byu5ey</v>
          </cell>
        </row>
        <row r="1382">
          <cell r="E1382" t="str">
            <v>868byu5ey_M</v>
          </cell>
          <cell r="F1382" t="str">
            <v>868byu5ey</v>
          </cell>
        </row>
        <row r="1383">
          <cell r="E1383" t="str">
            <v>868a2vax1</v>
          </cell>
          <cell r="F1383" t="str">
            <v>868byukqg</v>
          </cell>
        </row>
        <row r="1384">
          <cell r="E1384" t="str">
            <v>868a2v7pw</v>
          </cell>
          <cell r="F1384" t="str">
            <v>868byukqg</v>
          </cell>
        </row>
        <row r="1385">
          <cell r="E1385" t="str">
            <v>868a2v66c</v>
          </cell>
          <cell r="F1385" t="str">
            <v>868byukqg</v>
          </cell>
        </row>
        <row r="1386">
          <cell r="E1386" t="str">
            <v>868a2v8ud</v>
          </cell>
          <cell r="F1386" t="str">
            <v>868byukqg</v>
          </cell>
        </row>
        <row r="1387">
          <cell r="E1387" t="str">
            <v>868a2vbet</v>
          </cell>
          <cell r="F1387" t="str">
            <v>868byukqg</v>
          </cell>
        </row>
        <row r="1388">
          <cell r="E1388" t="str">
            <v>868a2vbu2</v>
          </cell>
          <cell r="F1388" t="str">
            <v>868byukqg</v>
          </cell>
        </row>
        <row r="1389">
          <cell r="E1389" t="str">
            <v>868a2v9yv</v>
          </cell>
          <cell r="F1389" t="str">
            <v>868byukqg</v>
          </cell>
        </row>
        <row r="1390">
          <cell r="E1390" t="str">
            <v>868a2v7ff</v>
          </cell>
          <cell r="F1390" t="str">
            <v>868byukqg</v>
          </cell>
        </row>
        <row r="1391">
          <cell r="E1391" t="str">
            <v>868byukqg_M</v>
          </cell>
          <cell r="F1391" t="str">
            <v>868byukqg</v>
          </cell>
        </row>
        <row r="1392">
          <cell r="E1392" t="str">
            <v>868a2vbed</v>
          </cell>
          <cell r="F1392" t="str">
            <v>868byuwnn</v>
          </cell>
        </row>
        <row r="1393">
          <cell r="E1393" t="str">
            <v>868a2vbxd</v>
          </cell>
          <cell r="F1393" t="str">
            <v>868byuwnn</v>
          </cell>
        </row>
        <row r="1394">
          <cell r="E1394" t="str">
            <v>868a2vbcy</v>
          </cell>
          <cell r="F1394" t="str">
            <v>868byuwnn</v>
          </cell>
        </row>
        <row r="1395">
          <cell r="E1395" t="str">
            <v>868a2vaze</v>
          </cell>
          <cell r="F1395" t="str">
            <v>868byuwnn</v>
          </cell>
        </row>
        <row r="1396">
          <cell r="E1396" t="str">
            <v>868a2vbrc</v>
          </cell>
          <cell r="F1396" t="str">
            <v>868byuwnn</v>
          </cell>
        </row>
        <row r="1397">
          <cell r="E1397" t="str">
            <v>868a2v96b</v>
          </cell>
          <cell r="F1397" t="str">
            <v>868byuwnn</v>
          </cell>
        </row>
        <row r="1398">
          <cell r="E1398" t="str">
            <v>868a2v7t9</v>
          </cell>
          <cell r="F1398" t="str">
            <v>868byuwnn</v>
          </cell>
        </row>
        <row r="1399">
          <cell r="E1399" t="str">
            <v>868a2vc0p</v>
          </cell>
          <cell r="F1399" t="str">
            <v>868byuwnn</v>
          </cell>
        </row>
        <row r="1400">
          <cell r="E1400" t="str">
            <v>868a2vbmt</v>
          </cell>
          <cell r="F1400" t="str">
            <v>868byuwnn</v>
          </cell>
        </row>
        <row r="1401">
          <cell r="E1401" t="str">
            <v>868a2vbk7</v>
          </cell>
          <cell r="F1401" t="str">
            <v>868byuwnn</v>
          </cell>
        </row>
        <row r="1402">
          <cell r="E1402" t="str">
            <v>868byuwnn_M</v>
          </cell>
          <cell r="F1402" t="str">
            <v>868byuwnn</v>
          </cell>
        </row>
        <row r="1403">
          <cell r="E1403" t="str">
            <v>868a2v6ee</v>
          </cell>
          <cell r="F1403" t="str">
            <v>868byurfn</v>
          </cell>
        </row>
        <row r="1404">
          <cell r="E1404" t="str">
            <v>868a2vb6c</v>
          </cell>
          <cell r="F1404" t="str">
            <v>868byurfn</v>
          </cell>
        </row>
        <row r="1405">
          <cell r="E1405" t="str">
            <v>868a2v7am</v>
          </cell>
          <cell r="F1405" t="str">
            <v>868byurfn</v>
          </cell>
        </row>
        <row r="1406">
          <cell r="E1406" t="str">
            <v>868a2v9hc</v>
          </cell>
          <cell r="F1406" t="str">
            <v>868byurfn</v>
          </cell>
        </row>
        <row r="1407">
          <cell r="E1407" t="str">
            <v>868a2v7vu</v>
          </cell>
          <cell r="F1407" t="str">
            <v>868byurfn</v>
          </cell>
        </row>
        <row r="1408">
          <cell r="E1408" t="str">
            <v>868a2v6xr</v>
          </cell>
          <cell r="F1408" t="str">
            <v>868byurfn</v>
          </cell>
        </row>
        <row r="1409">
          <cell r="E1409" t="str">
            <v>868a2v73z</v>
          </cell>
          <cell r="F1409" t="str">
            <v>868byurfn</v>
          </cell>
        </row>
        <row r="1410">
          <cell r="E1410" t="str">
            <v>868a2v7ar</v>
          </cell>
          <cell r="F1410" t="str">
            <v>868byurfn</v>
          </cell>
        </row>
        <row r="1411">
          <cell r="E1411" t="str">
            <v>868a2vbp8</v>
          </cell>
          <cell r="F1411" t="str">
            <v>868byurfn</v>
          </cell>
        </row>
        <row r="1412">
          <cell r="E1412" t="str">
            <v>868a2v5tc</v>
          </cell>
          <cell r="F1412" t="str">
            <v>868byurfn</v>
          </cell>
        </row>
        <row r="1413">
          <cell r="E1413" t="str">
            <v>868a2v7z2</v>
          </cell>
          <cell r="F1413" t="str">
            <v>868byurfn</v>
          </cell>
        </row>
        <row r="1414">
          <cell r="E1414" t="str">
            <v>868d4ck0c</v>
          </cell>
          <cell r="F1414" t="str">
            <v>868byurfn</v>
          </cell>
        </row>
        <row r="1415">
          <cell r="E1415" t="str">
            <v>868a2v5wf</v>
          </cell>
          <cell r="F1415" t="str">
            <v>868byurfn</v>
          </cell>
        </row>
        <row r="1416">
          <cell r="E1416" t="str">
            <v>868a2v6tg</v>
          </cell>
          <cell r="F1416" t="str">
            <v>868byurfn</v>
          </cell>
        </row>
        <row r="1417">
          <cell r="E1417" t="str">
            <v>868a2v9mn</v>
          </cell>
          <cell r="F1417" t="str">
            <v>868byurfn</v>
          </cell>
        </row>
        <row r="1418">
          <cell r="E1418" t="str">
            <v>868a2v77d</v>
          </cell>
          <cell r="F1418" t="str">
            <v>868byurfn</v>
          </cell>
        </row>
        <row r="1419">
          <cell r="E1419" t="str">
            <v>868a2v8xt</v>
          </cell>
          <cell r="F1419" t="str">
            <v>868byurfn</v>
          </cell>
        </row>
        <row r="1420">
          <cell r="E1420" t="str">
            <v>868a2v6un</v>
          </cell>
          <cell r="F1420" t="str">
            <v>868byurfn</v>
          </cell>
        </row>
        <row r="1421">
          <cell r="E1421" t="str">
            <v>868a2v94u</v>
          </cell>
          <cell r="F1421" t="str">
            <v>868byurfn</v>
          </cell>
        </row>
        <row r="1422">
          <cell r="E1422" t="str">
            <v>868byurfn_M</v>
          </cell>
          <cell r="F1422" t="str">
            <v>868byurfn</v>
          </cell>
        </row>
        <row r="1423">
          <cell r="E1423" t="str">
            <v>868a2vbjg</v>
          </cell>
          <cell r="F1423" t="str">
            <v>868bzxqfm</v>
          </cell>
        </row>
        <row r="1424">
          <cell r="E1424" t="str">
            <v>868a2v8vn</v>
          </cell>
          <cell r="F1424" t="str">
            <v>868bzxqfm</v>
          </cell>
        </row>
        <row r="1425">
          <cell r="E1425" t="str">
            <v>868a2vbnb</v>
          </cell>
          <cell r="F1425" t="str">
            <v>868bzxqfm</v>
          </cell>
        </row>
        <row r="1426">
          <cell r="E1426" t="str">
            <v>868a2v8xw</v>
          </cell>
          <cell r="F1426" t="str">
            <v>868bzxqfm</v>
          </cell>
        </row>
        <row r="1427">
          <cell r="E1427" t="str">
            <v>868a2va7n</v>
          </cell>
          <cell r="F1427" t="str">
            <v>868bzxqfm</v>
          </cell>
        </row>
        <row r="1428">
          <cell r="E1428" t="str">
            <v>868a2v781</v>
          </cell>
          <cell r="F1428" t="str">
            <v>868bzxqfm</v>
          </cell>
        </row>
        <row r="1429">
          <cell r="E1429" t="str">
            <v>868a2v9q8</v>
          </cell>
          <cell r="F1429" t="str">
            <v>868bzxqfm</v>
          </cell>
        </row>
        <row r="1430">
          <cell r="E1430" t="str">
            <v>868a2vay1</v>
          </cell>
          <cell r="F1430" t="str">
            <v>868bzxqfm</v>
          </cell>
        </row>
        <row r="1431">
          <cell r="E1431" t="str">
            <v>868a2v6xm</v>
          </cell>
          <cell r="F1431" t="str">
            <v>868bzxqfm</v>
          </cell>
        </row>
        <row r="1432">
          <cell r="E1432" t="str">
            <v>868a2va5a</v>
          </cell>
          <cell r="F1432" t="str">
            <v>868bzxqfm</v>
          </cell>
        </row>
        <row r="1433">
          <cell r="E1433" t="str">
            <v>868a2v5g8</v>
          </cell>
          <cell r="F1433" t="str">
            <v>868bzxqfm</v>
          </cell>
        </row>
        <row r="1434">
          <cell r="E1434" t="str">
            <v>868bzxqfm_M</v>
          </cell>
          <cell r="F1434" t="str">
            <v>868bzxqfm</v>
          </cell>
        </row>
        <row r="1435">
          <cell r="E1435" t="str">
            <v>868drmdwf</v>
          </cell>
          <cell r="F1435" t="str">
            <v>868byrubk</v>
          </cell>
        </row>
        <row r="1436">
          <cell r="E1436" t="str">
            <v>868dj41dx</v>
          </cell>
          <cell r="F1436" t="str">
            <v>868byrubk</v>
          </cell>
        </row>
        <row r="1437">
          <cell r="E1437" t="str">
            <v>868drmezr</v>
          </cell>
          <cell r="F1437" t="str">
            <v>868byrubk</v>
          </cell>
        </row>
        <row r="1438">
          <cell r="E1438" t="str">
            <v>868dj3wn6</v>
          </cell>
          <cell r="F1438" t="str">
            <v>868byrubk</v>
          </cell>
        </row>
        <row r="1439">
          <cell r="E1439" t="str">
            <v>868a2v6uu</v>
          </cell>
          <cell r="F1439" t="str">
            <v>868byrubk</v>
          </cell>
        </row>
        <row r="1440">
          <cell r="E1440" t="str">
            <v>868dj3w3u</v>
          </cell>
          <cell r="F1440" t="str">
            <v>868byrubk</v>
          </cell>
        </row>
        <row r="1441">
          <cell r="E1441" t="str">
            <v>868dt1axy</v>
          </cell>
          <cell r="F1441" t="str">
            <v>868byrubk</v>
          </cell>
        </row>
        <row r="1442">
          <cell r="E1442" t="str">
            <v>868dt1bdt</v>
          </cell>
          <cell r="F1442" t="str">
            <v>868byrubk</v>
          </cell>
        </row>
        <row r="1443">
          <cell r="E1443" t="str">
            <v>868dt1ccj</v>
          </cell>
          <cell r="F1443" t="str">
            <v>868byrubk</v>
          </cell>
        </row>
        <row r="1444">
          <cell r="E1444" t="str">
            <v>868dt1cwe</v>
          </cell>
          <cell r="F1444" t="str">
            <v>868byrubk</v>
          </cell>
        </row>
        <row r="1445">
          <cell r="E1445" t="str">
            <v>868dt1brr</v>
          </cell>
          <cell r="F1445" t="str">
            <v>868byrubk</v>
          </cell>
        </row>
        <row r="1446">
          <cell r="E1446" t="str">
            <v>868byu5ey</v>
          </cell>
          <cell r="F1446" t="str">
            <v>868byrubk</v>
          </cell>
        </row>
        <row r="1447">
          <cell r="E1447" t="str">
            <v>868bytq3p</v>
          </cell>
          <cell r="F1447" t="str">
            <v>868byrubk</v>
          </cell>
        </row>
        <row r="1448">
          <cell r="E1448" t="str">
            <v>868dj40mr</v>
          </cell>
          <cell r="F1448" t="str">
            <v>868byrubk</v>
          </cell>
        </row>
        <row r="1449">
          <cell r="E1449" t="str">
            <v>868dj4165</v>
          </cell>
          <cell r="F1449" t="str">
            <v>868byrubk</v>
          </cell>
        </row>
        <row r="1450">
          <cell r="E1450" t="str">
            <v>868dj412k</v>
          </cell>
          <cell r="F1450" t="str">
            <v>868byrubk</v>
          </cell>
        </row>
        <row r="1451">
          <cell r="E1451" t="str">
            <v>868dj41jw</v>
          </cell>
          <cell r="F1451" t="str">
            <v>868byrubk</v>
          </cell>
        </row>
        <row r="1452">
          <cell r="E1452" t="str">
            <v>868dj46u0</v>
          </cell>
          <cell r="F1452" t="str">
            <v>868byrubk</v>
          </cell>
        </row>
        <row r="1453">
          <cell r="E1453" t="str">
            <v>868dj45z4</v>
          </cell>
          <cell r="F1453" t="str">
            <v>868byrubk</v>
          </cell>
        </row>
        <row r="1454">
          <cell r="E1454" t="str">
            <v>868dj46nc</v>
          </cell>
          <cell r="F1454" t="str">
            <v>868byrubk</v>
          </cell>
        </row>
        <row r="1455">
          <cell r="E1455" t="str">
            <v>868dj46b1</v>
          </cell>
          <cell r="F1455" t="str">
            <v>868byrubk</v>
          </cell>
        </row>
        <row r="1456">
          <cell r="E1456" t="str">
            <v>868dj42p9</v>
          </cell>
          <cell r="F1456" t="str">
            <v>868byrubk</v>
          </cell>
        </row>
        <row r="1457">
          <cell r="E1457" t="str">
            <v>868dj468a</v>
          </cell>
          <cell r="F1457" t="str">
            <v>868byrubk</v>
          </cell>
        </row>
        <row r="1458">
          <cell r="E1458" t="str">
            <v>868dj46fn</v>
          </cell>
          <cell r="F1458" t="str">
            <v>868byrubk</v>
          </cell>
        </row>
        <row r="1459">
          <cell r="E1459" t="str">
            <v>868dj42ym</v>
          </cell>
          <cell r="F1459" t="str">
            <v>868byrubk</v>
          </cell>
        </row>
        <row r="1460">
          <cell r="E1460" t="str">
            <v>868dj4367</v>
          </cell>
          <cell r="F1460" t="str">
            <v>868byrubk</v>
          </cell>
        </row>
        <row r="1461">
          <cell r="E1461" t="str">
            <v>868dj42gm</v>
          </cell>
          <cell r="F1461" t="str">
            <v>868byrubk</v>
          </cell>
        </row>
        <row r="1462">
          <cell r="E1462" t="str">
            <v>868drmepq</v>
          </cell>
          <cell r="F1462" t="str">
            <v>868byrubk</v>
          </cell>
        </row>
        <row r="1463">
          <cell r="E1463" t="str">
            <v>868dj40rx</v>
          </cell>
          <cell r="F1463" t="str">
            <v>868byrubk</v>
          </cell>
        </row>
        <row r="1464">
          <cell r="E1464" t="str">
            <v>868dj3w7w</v>
          </cell>
          <cell r="F1464" t="str">
            <v>868byrubk</v>
          </cell>
        </row>
        <row r="1465">
          <cell r="E1465" t="str">
            <v>868a2v5wq</v>
          </cell>
          <cell r="F1465" t="str">
            <v>868byrubk</v>
          </cell>
        </row>
        <row r="1466">
          <cell r="E1466" t="str">
            <v>868dj40g8</v>
          </cell>
          <cell r="F1466" t="str">
            <v>868byrubk</v>
          </cell>
        </row>
        <row r="1467">
          <cell r="E1467" t="str">
            <v>868dj4crv</v>
          </cell>
          <cell r="F1467" t="str">
            <v>868byrubk</v>
          </cell>
        </row>
        <row r="1468">
          <cell r="E1468" t="str">
            <v>868drmdmw</v>
          </cell>
          <cell r="F1468" t="str">
            <v>868byrubk</v>
          </cell>
        </row>
        <row r="1469">
          <cell r="E1469" t="str">
            <v>868drmdc6</v>
          </cell>
          <cell r="F1469" t="str">
            <v>868byrubk</v>
          </cell>
        </row>
        <row r="1470">
          <cell r="E1470" t="str">
            <v>868dj40zj</v>
          </cell>
          <cell r="F1470" t="str">
            <v>868byrubk</v>
          </cell>
        </row>
        <row r="1471">
          <cell r="E1471" t="str">
            <v>868byrubk_M</v>
          </cell>
          <cell r="F1471" t="str">
            <v>868byrubk</v>
          </cell>
        </row>
        <row r="1472">
          <cell r="E1472" t="str">
            <v>868duz1xy</v>
          </cell>
          <cell r="F1472" t="str">
            <v>868byrx87</v>
          </cell>
        </row>
        <row r="1473">
          <cell r="E1473" t="str">
            <v>868duzqnw</v>
          </cell>
          <cell r="F1473" t="str">
            <v>868byrx87</v>
          </cell>
        </row>
        <row r="1474">
          <cell r="E1474" t="str">
            <v>868duzq8q</v>
          </cell>
          <cell r="F1474" t="str">
            <v>868byrx87</v>
          </cell>
        </row>
        <row r="1475">
          <cell r="E1475" t="str">
            <v>868duzfkm</v>
          </cell>
          <cell r="F1475" t="str">
            <v>868byrx87</v>
          </cell>
        </row>
        <row r="1476">
          <cell r="E1476" t="str">
            <v>868d45n1k</v>
          </cell>
          <cell r="F1476" t="str">
            <v>868byrx87</v>
          </cell>
        </row>
        <row r="1477">
          <cell r="E1477" t="str">
            <v>868duz0k8</v>
          </cell>
          <cell r="F1477" t="str">
            <v>868byrx87</v>
          </cell>
        </row>
        <row r="1478">
          <cell r="E1478" t="str">
            <v>868duz14a</v>
          </cell>
          <cell r="F1478" t="str">
            <v>868byrx87</v>
          </cell>
        </row>
        <row r="1479">
          <cell r="E1479" t="str">
            <v>868duzmyh</v>
          </cell>
          <cell r="F1479" t="str">
            <v>868byrx87</v>
          </cell>
        </row>
        <row r="1480">
          <cell r="E1480" t="str">
            <v>868duznew</v>
          </cell>
          <cell r="F1480" t="str">
            <v>868byrx87</v>
          </cell>
        </row>
        <row r="1481">
          <cell r="E1481" t="str">
            <v>868duzfwx</v>
          </cell>
          <cell r="F1481" t="str">
            <v>868byrx87</v>
          </cell>
        </row>
        <row r="1482">
          <cell r="E1482" t="str">
            <v>868byrx87_M</v>
          </cell>
          <cell r="F1482" t="str">
            <v>868byrx87</v>
          </cell>
        </row>
        <row r="1483">
          <cell r="E1483" t="str">
            <v>868aakc2n</v>
          </cell>
          <cell r="F1483" t="str">
            <v>868bzy4cu</v>
          </cell>
        </row>
        <row r="1484">
          <cell r="E1484" t="str">
            <v>868a2v9fg</v>
          </cell>
          <cell r="F1484" t="str">
            <v>868bzy4cu</v>
          </cell>
        </row>
        <row r="1485">
          <cell r="E1485" t="str">
            <v>868djpqvu</v>
          </cell>
          <cell r="F1485" t="str">
            <v>868bzy4cu</v>
          </cell>
        </row>
        <row r="1486">
          <cell r="E1486" t="str">
            <v>868djpr6q</v>
          </cell>
          <cell r="F1486" t="str">
            <v>868bzy4cu</v>
          </cell>
        </row>
        <row r="1487">
          <cell r="E1487" t="str">
            <v>868bzy4cu_M</v>
          </cell>
          <cell r="F1487" t="str">
            <v>868bzy4cu</v>
          </cell>
        </row>
        <row r="1488">
          <cell r="E1488" t="str">
            <v>868d45h1z</v>
          </cell>
          <cell r="F1488" t="str">
            <v>868byrx87</v>
          </cell>
        </row>
        <row r="1489">
          <cell r="E1489" t="str">
            <v>868d45mm6</v>
          </cell>
          <cell r="F1489" t="str">
            <v>868byrx87</v>
          </cell>
        </row>
        <row r="1490">
          <cell r="E1490" t="str">
            <v>868a2uwcq</v>
          </cell>
          <cell r="F1490" t="str">
            <v>868bzwb0b</v>
          </cell>
        </row>
        <row r="1491">
          <cell r="E1491" t="str">
            <v>868bzwb0b_M</v>
          </cell>
          <cell r="F1491" t="str">
            <v>868bzwb0b</v>
          </cell>
        </row>
        <row r="1492">
          <cell r="E1492" t="str">
            <v>868aaj18v</v>
          </cell>
          <cell r="F1492" t="str">
            <v>868bzy7pa</v>
          </cell>
        </row>
        <row r="1493">
          <cell r="E1493" t="str">
            <v>868aahrn4</v>
          </cell>
          <cell r="F1493" t="str">
            <v>868bzy7pa</v>
          </cell>
        </row>
        <row r="1494">
          <cell r="E1494" t="str">
            <v>868aahwey</v>
          </cell>
          <cell r="F1494" t="str">
            <v>868bzy7pa</v>
          </cell>
        </row>
        <row r="1495">
          <cell r="E1495" t="str">
            <v>868aaj1q1</v>
          </cell>
          <cell r="F1495" t="str">
            <v>868bzy7pa</v>
          </cell>
        </row>
        <row r="1496">
          <cell r="E1496" t="str">
            <v>868aahumf</v>
          </cell>
          <cell r="F1496" t="str">
            <v>868bzy7pa</v>
          </cell>
        </row>
        <row r="1497">
          <cell r="E1497" t="str">
            <v>868aahn8r</v>
          </cell>
          <cell r="F1497" t="str">
            <v>868bzy7pa</v>
          </cell>
        </row>
        <row r="1498">
          <cell r="E1498" t="str">
            <v>868aahm7c</v>
          </cell>
          <cell r="F1498" t="str">
            <v>868bzy7pa</v>
          </cell>
        </row>
        <row r="1499">
          <cell r="E1499" t="str">
            <v>868aaht26</v>
          </cell>
          <cell r="F1499" t="str">
            <v>868bzy7pa</v>
          </cell>
        </row>
        <row r="1500">
          <cell r="E1500" t="str">
            <v>868aahu5t</v>
          </cell>
          <cell r="F1500" t="str">
            <v>868bzy7pa</v>
          </cell>
        </row>
        <row r="1501">
          <cell r="E1501" t="str">
            <v>868aahwnh</v>
          </cell>
          <cell r="F1501" t="str">
            <v>868bzy7pa</v>
          </cell>
        </row>
        <row r="1502">
          <cell r="E1502" t="str">
            <v>868aahrxm</v>
          </cell>
          <cell r="F1502" t="str">
            <v>868bzy7pa</v>
          </cell>
        </row>
        <row r="1503">
          <cell r="E1503" t="str">
            <v>868aahtct</v>
          </cell>
          <cell r="F1503" t="str">
            <v>868bzy7pa</v>
          </cell>
        </row>
        <row r="1504">
          <cell r="E1504" t="str">
            <v>868aahv5w</v>
          </cell>
          <cell r="F1504" t="str">
            <v>868bzy7pa</v>
          </cell>
        </row>
        <row r="1505">
          <cell r="E1505" t="str">
            <v>868aahtvr</v>
          </cell>
          <cell r="F1505" t="str">
            <v>868bzy7pa</v>
          </cell>
        </row>
        <row r="1506">
          <cell r="E1506" t="str">
            <v>868bzy7pa_M</v>
          </cell>
          <cell r="F1506" t="str">
            <v>868bzy7pa</v>
          </cell>
        </row>
        <row r="1507">
          <cell r="E1507" t="str">
            <v>868a2uwcg</v>
          </cell>
          <cell r="F1507" t="str">
            <v>868bz4uju</v>
          </cell>
        </row>
        <row r="1508">
          <cell r="E1508" t="str">
            <v>868a2uwbk</v>
          </cell>
          <cell r="F1508" t="str">
            <v>868bz4uju</v>
          </cell>
        </row>
        <row r="1509">
          <cell r="E1509" t="str">
            <v>868a2uwby</v>
          </cell>
          <cell r="F1509" t="str">
            <v>868bz4uju</v>
          </cell>
        </row>
        <row r="1510">
          <cell r="E1510" t="str">
            <v>868bz4uju_M</v>
          </cell>
          <cell r="F1510" t="str">
            <v>868bz4uju</v>
          </cell>
        </row>
        <row r="1511">
          <cell r="E1511" t="str">
            <v>868a4d519</v>
          </cell>
          <cell r="F1511" t="str">
            <v>868byyvc5</v>
          </cell>
        </row>
        <row r="1512">
          <cell r="E1512" t="str">
            <v>868a4c5ey</v>
          </cell>
          <cell r="F1512" t="str">
            <v>868byyvc5</v>
          </cell>
        </row>
        <row r="1513">
          <cell r="E1513" t="str">
            <v>868a4c4un</v>
          </cell>
          <cell r="F1513" t="str">
            <v>868byyvc5</v>
          </cell>
        </row>
        <row r="1514">
          <cell r="E1514" t="str">
            <v>868a4d5yk</v>
          </cell>
          <cell r="F1514" t="str">
            <v>868byyvc5</v>
          </cell>
        </row>
        <row r="1515">
          <cell r="E1515" t="str">
            <v>868a4c61h</v>
          </cell>
          <cell r="F1515" t="str">
            <v>868byyvc5</v>
          </cell>
        </row>
        <row r="1516">
          <cell r="E1516" t="str">
            <v>868a4c6n2</v>
          </cell>
          <cell r="F1516" t="str">
            <v>868byyvc5</v>
          </cell>
        </row>
        <row r="1517">
          <cell r="E1517" t="str">
            <v>868a4cx1p</v>
          </cell>
          <cell r="F1517" t="str">
            <v>868byyvc5</v>
          </cell>
        </row>
        <row r="1518">
          <cell r="E1518" t="str">
            <v>868byyvc5_M</v>
          </cell>
          <cell r="F1518" t="str">
            <v>868byyvc5</v>
          </cell>
        </row>
        <row r="1519">
          <cell r="E1519" t="str">
            <v>868a4a4p6</v>
          </cell>
          <cell r="F1519" t="str">
            <v>868byykmv</v>
          </cell>
        </row>
        <row r="1520">
          <cell r="E1520" t="str">
            <v>868a49d9n</v>
          </cell>
          <cell r="F1520" t="str">
            <v>868byykmv</v>
          </cell>
        </row>
        <row r="1521">
          <cell r="E1521" t="str">
            <v>868a49j8b</v>
          </cell>
          <cell r="F1521" t="str">
            <v>868byykmv</v>
          </cell>
        </row>
        <row r="1522">
          <cell r="E1522" t="str">
            <v>868a49epk</v>
          </cell>
          <cell r="F1522" t="str">
            <v>868byykmv</v>
          </cell>
        </row>
        <row r="1523">
          <cell r="E1523" t="str">
            <v>868a49qtg</v>
          </cell>
          <cell r="F1523" t="str">
            <v>868byykmv</v>
          </cell>
        </row>
        <row r="1524">
          <cell r="E1524" t="str">
            <v>868djc0vm</v>
          </cell>
          <cell r="F1524" t="str">
            <v>868byykmv</v>
          </cell>
        </row>
        <row r="1525">
          <cell r="E1525" t="str">
            <v>868a49km5</v>
          </cell>
          <cell r="F1525" t="str">
            <v>868byykmv</v>
          </cell>
        </row>
        <row r="1526">
          <cell r="E1526" t="str">
            <v>868a49g0h</v>
          </cell>
          <cell r="F1526" t="str">
            <v>868byykmv</v>
          </cell>
        </row>
        <row r="1527">
          <cell r="E1527" t="str">
            <v>868byykmv_M</v>
          </cell>
          <cell r="F1527" t="str">
            <v>868byykmv</v>
          </cell>
        </row>
        <row r="1528">
          <cell r="E1528" t="str">
            <v>868baq0kq</v>
          </cell>
          <cell r="F1528" t="str">
            <v>868byywxb</v>
          </cell>
        </row>
        <row r="1529">
          <cell r="E1529" t="str">
            <v>868cc8jj5</v>
          </cell>
          <cell r="F1529" t="str">
            <v>868byywxb</v>
          </cell>
        </row>
        <row r="1530">
          <cell r="E1530" t="str">
            <v>868cc8jze</v>
          </cell>
          <cell r="F1530" t="str">
            <v>868byywxb</v>
          </cell>
        </row>
        <row r="1531">
          <cell r="E1531" t="str">
            <v>868a4d8j5</v>
          </cell>
          <cell r="F1531" t="str">
            <v>868byywxb</v>
          </cell>
        </row>
        <row r="1532">
          <cell r="E1532" t="str">
            <v>868cc8jww</v>
          </cell>
          <cell r="F1532" t="str">
            <v>868byywxb</v>
          </cell>
        </row>
        <row r="1533">
          <cell r="E1533" t="str">
            <v>868a4d804</v>
          </cell>
          <cell r="F1533" t="str">
            <v>868byywxb</v>
          </cell>
        </row>
        <row r="1534">
          <cell r="E1534" t="str">
            <v>868a4dca0</v>
          </cell>
          <cell r="F1534" t="str">
            <v>868byywxb</v>
          </cell>
        </row>
        <row r="1535">
          <cell r="E1535" t="str">
            <v>868byywxb_M</v>
          </cell>
          <cell r="F1535" t="str">
            <v>868byywxb</v>
          </cell>
        </row>
        <row r="1536">
          <cell r="E1536" t="str">
            <v>868dw72jf</v>
          </cell>
          <cell r="F1536" t="str">
            <v>868byzf1v</v>
          </cell>
        </row>
        <row r="1537">
          <cell r="E1537" t="str">
            <v>868dw7321</v>
          </cell>
          <cell r="F1537" t="str">
            <v>868byzf1v</v>
          </cell>
        </row>
        <row r="1538">
          <cell r="E1538" t="str">
            <v>868a4zcex</v>
          </cell>
          <cell r="F1538" t="str">
            <v>868byzf1v</v>
          </cell>
        </row>
        <row r="1539">
          <cell r="E1539" t="str">
            <v>868a4zb61</v>
          </cell>
          <cell r="F1539" t="str">
            <v>868byzf1v</v>
          </cell>
        </row>
        <row r="1540">
          <cell r="E1540" t="str">
            <v>868byzf1v_M</v>
          </cell>
          <cell r="F1540" t="str">
            <v>868byzf1v</v>
          </cell>
        </row>
        <row r="1541">
          <cell r="E1541" t="str">
            <v>868a4db5j</v>
          </cell>
          <cell r="F1541" t="str">
            <v>868byyyz1</v>
          </cell>
        </row>
        <row r="1542">
          <cell r="E1542" t="str">
            <v>868a4da3v</v>
          </cell>
          <cell r="F1542" t="str">
            <v>868byyyz1</v>
          </cell>
        </row>
        <row r="1543">
          <cell r="E1543" t="str">
            <v>868a4dbrz</v>
          </cell>
          <cell r="F1543" t="str">
            <v>868byyyz1</v>
          </cell>
        </row>
        <row r="1544">
          <cell r="E1544" t="str">
            <v>868byyyz1_M</v>
          </cell>
          <cell r="F1544" t="str">
            <v>868byyyz1</v>
          </cell>
        </row>
        <row r="1545">
          <cell r="E1545" t="str">
            <v>868a4dfw2</v>
          </cell>
          <cell r="F1545" t="str">
            <v>868byz09n</v>
          </cell>
        </row>
        <row r="1546">
          <cell r="E1546" t="str">
            <v>868byz09n_M</v>
          </cell>
          <cell r="F1546" t="str">
            <v>868byz09n</v>
          </cell>
        </row>
        <row r="1547">
          <cell r="E1547" t="str">
            <v>868a4za1y</v>
          </cell>
          <cell r="F1547" t="str">
            <v>868byzd6q</v>
          </cell>
        </row>
        <row r="1548">
          <cell r="E1548" t="str">
            <v>868a4z9jr</v>
          </cell>
          <cell r="F1548" t="str">
            <v>868byzd6q</v>
          </cell>
        </row>
        <row r="1549">
          <cell r="E1549" t="str">
            <v>868byzd6q_M</v>
          </cell>
          <cell r="F1549" t="str">
            <v>868byzd6q</v>
          </cell>
        </row>
        <row r="1550">
          <cell r="E1550" t="str">
            <v>868a4erk6</v>
          </cell>
          <cell r="F1550" t="str">
            <v>868byzkmp</v>
          </cell>
        </row>
        <row r="1551">
          <cell r="E1551" t="str">
            <v>868byzkmp_M</v>
          </cell>
          <cell r="F1551" t="str">
            <v>868byzkmp</v>
          </cell>
        </row>
        <row r="1552">
          <cell r="E1552" t="str">
            <v>868a4eubh</v>
          </cell>
          <cell r="F1552" t="str">
            <v>868byz2cz</v>
          </cell>
        </row>
        <row r="1553">
          <cell r="E1553" t="str">
            <v>868byz2cz_M</v>
          </cell>
          <cell r="F1553" t="str">
            <v>868byz2cz</v>
          </cell>
        </row>
        <row r="1554">
          <cell r="E1554" t="str">
            <v>868b5u17u</v>
          </cell>
          <cell r="F1554" t="str">
            <v>868bz0g2b</v>
          </cell>
        </row>
        <row r="1555">
          <cell r="E1555" t="str">
            <v>868a2v8ma</v>
          </cell>
          <cell r="F1555" t="str">
            <v>868bz0g2b</v>
          </cell>
        </row>
        <row r="1556">
          <cell r="E1556" t="str">
            <v>868b5u0pt</v>
          </cell>
          <cell r="F1556" t="str">
            <v>868bz0g2b</v>
          </cell>
        </row>
        <row r="1557">
          <cell r="E1557" t="str">
            <v>868b5u08e</v>
          </cell>
          <cell r="F1557" t="str">
            <v>868bz0g2b</v>
          </cell>
        </row>
        <row r="1558">
          <cell r="E1558" t="str">
            <v>868bz0g2b_M</v>
          </cell>
          <cell r="F1558" t="str">
            <v>868bz0g2b</v>
          </cell>
        </row>
        <row r="1559">
          <cell r="E1559" t="str">
            <v>868a2v9y6</v>
          </cell>
          <cell r="F1559" t="str">
            <v>868a2uwuy</v>
          </cell>
        </row>
        <row r="1560">
          <cell r="E1560" t="str">
            <v>868a2vbwh</v>
          </cell>
          <cell r="F1560" t="str">
            <v>868a2uwuy</v>
          </cell>
        </row>
        <row r="1561">
          <cell r="E1561" t="str">
            <v>868a2v9jy</v>
          </cell>
          <cell r="F1561" t="str">
            <v>868a2uwuy</v>
          </cell>
        </row>
        <row r="1562">
          <cell r="E1562" t="str">
            <v>868a2v9m6</v>
          </cell>
          <cell r="F1562" t="str">
            <v>868a2uwuy</v>
          </cell>
        </row>
        <row r="1563">
          <cell r="E1563" t="str">
            <v>868a2v8ev</v>
          </cell>
          <cell r="F1563" t="str">
            <v>868a2uwuy</v>
          </cell>
        </row>
        <row r="1564">
          <cell r="E1564" t="str">
            <v>868a2v8fn</v>
          </cell>
          <cell r="F1564" t="str">
            <v>868a2uwuy</v>
          </cell>
        </row>
        <row r="1565">
          <cell r="E1565" t="str">
            <v>868a2v5fc</v>
          </cell>
          <cell r="F1565" t="str">
            <v>868a2uwuy</v>
          </cell>
        </row>
        <row r="1566">
          <cell r="E1566" t="str">
            <v>868a2v9x0</v>
          </cell>
          <cell r="F1566" t="str">
            <v>868a2uwuy</v>
          </cell>
        </row>
        <row r="1567">
          <cell r="E1567" t="str">
            <v>868a2v601</v>
          </cell>
          <cell r="F1567" t="str">
            <v>868a2uwuy</v>
          </cell>
        </row>
        <row r="1568">
          <cell r="E1568" t="str">
            <v>868a2v82e</v>
          </cell>
          <cell r="F1568" t="str">
            <v>868a2uwuy</v>
          </cell>
        </row>
        <row r="1569">
          <cell r="E1569" t="str">
            <v>868a2v9vb</v>
          </cell>
          <cell r="F1569" t="str">
            <v>868a2uwuy</v>
          </cell>
        </row>
        <row r="1570">
          <cell r="E1570" t="str">
            <v>868a2vbt8</v>
          </cell>
          <cell r="F1570" t="str">
            <v>868a2uwuy</v>
          </cell>
        </row>
        <row r="1571">
          <cell r="E1571" t="str">
            <v>868a2v9qq</v>
          </cell>
          <cell r="F1571" t="str">
            <v>868a2uwuy</v>
          </cell>
        </row>
        <row r="1572">
          <cell r="E1572" t="str">
            <v>868a2uwuy_M</v>
          </cell>
          <cell r="F1572" t="str">
            <v>868a2uwuy</v>
          </cell>
        </row>
        <row r="1573">
          <cell r="E1573" t="str">
            <v>868a2uyzh_M</v>
          </cell>
          <cell r="F1573" t="str">
            <v>868a2uyzh</v>
          </cell>
        </row>
        <row r="1574">
          <cell r="E1574" t="str">
            <v>868a2v6ux</v>
          </cell>
          <cell r="F1574" t="str">
            <v>868a2v66p</v>
          </cell>
        </row>
        <row r="1575">
          <cell r="E1575" t="str">
            <v>868a2v66p_M</v>
          </cell>
          <cell r="F1575" t="str">
            <v>868a2v66p</v>
          </cell>
        </row>
        <row r="1576">
          <cell r="E1576" t="str">
            <v>868a2v991</v>
          </cell>
          <cell r="F1576" t="str">
            <v>868a2v7kn</v>
          </cell>
        </row>
        <row r="1577">
          <cell r="E1577" t="str">
            <v>868a2v6a2</v>
          </cell>
          <cell r="F1577" t="str">
            <v>868a2v7kn</v>
          </cell>
        </row>
        <row r="1578">
          <cell r="E1578" t="str">
            <v>868a2v7kn_M</v>
          </cell>
          <cell r="F1578" t="str">
            <v>868a2v7kn</v>
          </cell>
        </row>
        <row r="1579">
          <cell r="E1579" t="str">
            <v>868acmgwv_M</v>
          </cell>
          <cell r="F1579" t="str">
            <v>868acmgwv</v>
          </cell>
        </row>
        <row r="1580">
          <cell r="E1580" t="str">
            <v>868acmhk9_M</v>
          </cell>
          <cell r="F1580" t="str">
            <v>868acmhk9</v>
          </cell>
        </row>
        <row r="1581">
          <cell r="E1581" t="str">
            <v>868acmhzz_M</v>
          </cell>
          <cell r="F1581" t="str">
            <v>868acmhzz</v>
          </cell>
        </row>
      </sheetData>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odules"/>
      <sheetName val="Courses"/>
      <sheetName val="ClickUp Modules"/>
      <sheetName val="ClickUp Courses"/>
      <sheetName val="Reference"/>
      <sheetName val="Schedule Charts"/>
      <sheetName val="Status Charts"/>
      <sheetName val="DELETED Modules"/>
      <sheetName val="DELETED Courses"/>
      <sheetName val="OLD ClickUp Tasks"/>
      <sheetName val="OLD ClickUp Courses"/>
    </sheetNames>
    <sheetDataSet>
      <sheetData sheetId="0">
        <row r="1">
          <cell r="D1" t="str">
            <v>Module</v>
          </cell>
        </row>
        <row r="2">
          <cell r="D2" t="str">
            <v>Module Code</v>
          </cell>
        </row>
        <row r="3">
          <cell r="D3" t="str">
            <v>868a2v784</v>
          </cell>
        </row>
        <row r="4">
          <cell r="D4" t="str">
            <v>868a2va09</v>
          </cell>
        </row>
        <row r="5">
          <cell r="D5" t="str">
            <v>868a2v9ua</v>
          </cell>
        </row>
        <row r="6">
          <cell r="D6" t="str">
            <v>868a2v8ej</v>
          </cell>
        </row>
        <row r="7">
          <cell r="D7" t="str">
            <v>868a2v8xc</v>
          </cell>
        </row>
        <row r="8">
          <cell r="D8" t="str">
            <v>868c033tx_M</v>
          </cell>
        </row>
        <row r="9">
          <cell r="D9" t="str">
            <v>868c0504v</v>
          </cell>
        </row>
        <row r="10">
          <cell r="D10" t="str">
            <v>868a2v665</v>
          </cell>
        </row>
        <row r="11">
          <cell r="D11" t="str">
            <v>868a2v7xm</v>
          </cell>
        </row>
        <row r="12">
          <cell r="D12" t="str">
            <v>868a2var3</v>
          </cell>
        </row>
        <row r="13">
          <cell r="D13" t="str">
            <v>868a2va26</v>
          </cell>
        </row>
        <row r="14">
          <cell r="D14" t="str">
            <v>868a2v7kb</v>
          </cell>
        </row>
        <row r="15">
          <cell r="D15" t="str">
            <v>868cktqar_M</v>
          </cell>
        </row>
        <row r="16">
          <cell r="D16" t="str">
            <v>868a2v82z</v>
          </cell>
        </row>
        <row r="17">
          <cell r="D17" t="str">
            <v>868a2v606</v>
          </cell>
        </row>
        <row r="18">
          <cell r="D18" t="str">
            <v>868a2v6r6</v>
          </cell>
        </row>
        <row r="19">
          <cell r="D19" t="str">
            <v>868a2v83h</v>
          </cell>
        </row>
        <row r="20">
          <cell r="D20" t="str">
            <v>868c03882_M</v>
          </cell>
        </row>
        <row r="21">
          <cell r="D21" t="str">
            <v>868a2v6dm</v>
          </cell>
        </row>
        <row r="22">
          <cell r="D22" t="str">
            <v>868a2vanu</v>
          </cell>
        </row>
        <row r="23">
          <cell r="D23" t="str">
            <v>868cmd801</v>
          </cell>
        </row>
        <row r="24">
          <cell r="D24" t="str">
            <v>868c03qur_M</v>
          </cell>
        </row>
        <row r="25">
          <cell r="D25" t="str">
            <v>868a2vbn7</v>
          </cell>
        </row>
        <row r="26">
          <cell r="D26" t="str">
            <v>868a2v9f0</v>
          </cell>
        </row>
        <row r="27">
          <cell r="D27" t="str">
            <v>868a2v735</v>
          </cell>
        </row>
        <row r="28">
          <cell r="D28" t="str">
            <v>868c03rxt_M</v>
          </cell>
        </row>
        <row r="29">
          <cell r="D29" t="str">
            <v>868a2v8uh</v>
          </cell>
        </row>
        <row r="30">
          <cell r="D30" t="str">
            <v>868a2vbe3</v>
          </cell>
        </row>
        <row r="31">
          <cell r="D31" t="str">
            <v>868a2v938</v>
          </cell>
        </row>
        <row r="32">
          <cell r="D32" t="str">
            <v>868a2v89r</v>
          </cell>
        </row>
        <row r="33">
          <cell r="D33" t="str">
            <v>868c03yda_M</v>
          </cell>
        </row>
        <row r="34">
          <cell r="D34" t="str">
            <v>868a2v6jr</v>
          </cell>
        </row>
        <row r="35">
          <cell r="D35" t="str">
            <v>868a2vbak</v>
          </cell>
        </row>
        <row r="36">
          <cell r="D36" t="str">
            <v>868a2vbv6</v>
          </cell>
        </row>
        <row r="37">
          <cell r="D37" t="str">
            <v>868a2v8m0</v>
          </cell>
        </row>
        <row r="38">
          <cell r="D38" t="str">
            <v>868a2vb48</v>
          </cell>
        </row>
        <row r="39">
          <cell r="D39" t="str">
            <v>868a2v8qg</v>
          </cell>
        </row>
        <row r="40">
          <cell r="D40" t="str">
            <v>868a2v6g1</v>
          </cell>
        </row>
        <row r="41">
          <cell r="D41" t="str">
            <v>868c03z42_M</v>
          </cell>
        </row>
        <row r="42">
          <cell r="D42" t="str">
            <v>868a2v9mf</v>
          </cell>
        </row>
        <row r="43">
          <cell r="D43" t="str">
            <v>868a2v87x</v>
          </cell>
        </row>
        <row r="44">
          <cell r="D44" t="str">
            <v>868c03znu_M</v>
          </cell>
        </row>
        <row r="45">
          <cell r="D45" t="str">
            <v>868a2v9z7</v>
          </cell>
        </row>
        <row r="46">
          <cell r="D46" t="str">
            <v>868a2v8pv</v>
          </cell>
        </row>
        <row r="47">
          <cell r="D47" t="str">
            <v>868a2vb7b</v>
          </cell>
        </row>
        <row r="48">
          <cell r="D48" t="str">
            <v>868c0428w_M</v>
          </cell>
        </row>
        <row r="49">
          <cell r="D49" t="str">
            <v>868a2v7r2</v>
          </cell>
        </row>
        <row r="50">
          <cell r="D50" t="str">
            <v>868a2vb9e</v>
          </cell>
        </row>
        <row r="51">
          <cell r="D51" t="str">
            <v>868a2v96k</v>
          </cell>
        </row>
        <row r="52">
          <cell r="D52" t="str">
            <v>868c052wj_M</v>
          </cell>
        </row>
        <row r="53">
          <cell r="D53" t="str">
            <v>868a2v70x</v>
          </cell>
        </row>
        <row r="54">
          <cell r="D54" t="str">
            <v>868a2v8x0</v>
          </cell>
        </row>
        <row r="55">
          <cell r="D55" t="str">
            <v>868d47wq8</v>
          </cell>
        </row>
        <row r="56">
          <cell r="D56" t="str">
            <v>868c0urzw</v>
          </cell>
        </row>
        <row r="57">
          <cell r="D57" t="str">
            <v>868c18qwt</v>
          </cell>
        </row>
        <row r="58">
          <cell r="D58" t="str">
            <v>868c053xr_M</v>
          </cell>
        </row>
        <row r="59">
          <cell r="D59" t="str">
            <v>868a2v8au</v>
          </cell>
        </row>
        <row r="60">
          <cell r="D60" t="str">
            <v>868c054zk_M</v>
          </cell>
        </row>
        <row r="61">
          <cell r="D61" t="str">
            <v>868a2v760</v>
          </cell>
        </row>
        <row r="62">
          <cell r="D62" t="str">
            <v>868c07676_M</v>
          </cell>
        </row>
        <row r="63">
          <cell r="D63" t="str">
            <v>868a2v95t</v>
          </cell>
        </row>
        <row r="64">
          <cell r="D64" t="str">
            <v>868a2v681</v>
          </cell>
        </row>
        <row r="65">
          <cell r="D65" t="str">
            <v>868a2v83p</v>
          </cell>
        </row>
        <row r="66">
          <cell r="D66" t="str">
            <v>868c0ft3w_M</v>
          </cell>
        </row>
        <row r="67">
          <cell r="D67" t="str">
            <v>868a2v9j2</v>
          </cell>
        </row>
        <row r="68">
          <cell r="D68" t="str">
            <v>868a2v9b2</v>
          </cell>
        </row>
        <row r="69">
          <cell r="D69" t="str">
            <v>868a2vaar</v>
          </cell>
        </row>
        <row r="70">
          <cell r="D70" t="str">
            <v>868c0fwep_M</v>
          </cell>
        </row>
        <row r="71">
          <cell r="D71" t="str">
            <v>868a2v9be</v>
          </cell>
        </row>
        <row r="72">
          <cell r="D72" t="str">
            <v>868c0fyq2_M</v>
          </cell>
        </row>
        <row r="73">
          <cell r="D73" t="str">
            <v>868a2v70d</v>
          </cell>
        </row>
        <row r="74">
          <cell r="D74" t="str">
            <v>868a2v7b0</v>
          </cell>
        </row>
        <row r="75">
          <cell r="D75" t="str">
            <v>868b0n61m</v>
          </cell>
        </row>
        <row r="76">
          <cell r="D76" t="str">
            <v>868b0n58q</v>
          </cell>
        </row>
        <row r="77">
          <cell r="D77" t="str">
            <v>868a2v6nr</v>
          </cell>
        </row>
        <row r="78">
          <cell r="D78" t="str">
            <v>868a2v7ch</v>
          </cell>
        </row>
        <row r="79">
          <cell r="D79" t="str">
            <v>868a2v6a5</v>
          </cell>
        </row>
        <row r="80">
          <cell r="D80" t="str">
            <v>868a2vax8</v>
          </cell>
        </row>
        <row r="81">
          <cell r="D81" t="str">
            <v>868c043t3_M</v>
          </cell>
        </row>
        <row r="82">
          <cell r="D82" t="str">
            <v>868ddphjn</v>
          </cell>
        </row>
        <row r="83">
          <cell r="D83" t="str">
            <v>868ddph6h</v>
          </cell>
        </row>
        <row r="84">
          <cell r="D84" t="str">
            <v>868ddphcm</v>
          </cell>
        </row>
        <row r="85">
          <cell r="D85" t="str">
            <v>868ddpgu1</v>
          </cell>
        </row>
        <row r="86">
          <cell r="D86" t="str">
            <v>868ddph2j</v>
          </cell>
        </row>
        <row r="87">
          <cell r="D87" t="str">
            <v>868c0qr9k_M</v>
          </cell>
        </row>
        <row r="88">
          <cell r="D88" t="str">
            <v>868ddunch</v>
          </cell>
        </row>
        <row r="89">
          <cell r="D89" t="str">
            <v>868ddun6b</v>
          </cell>
        </row>
        <row r="90">
          <cell r="D90" t="str">
            <v>868ddunh0</v>
          </cell>
        </row>
        <row r="91">
          <cell r="D91" t="str">
            <v>868ddunjn</v>
          </cell>
        </row>
        <row r="92">
          <cell r="D92" t="str">
            <v>868ddup30</v>
          </cell>
        </row>
        <row r="93">
          <cell r="D93" t="str">
            <v>868ddunmw</v>
          </cell>
        </row>
        <row r="94">
          <cell r="D94" t="str">
            <v>868c0u5nk_M</v>
          </cell>
        </row>
        <row r="95">
          <cell r="D95" t="str">
            <v>868a2v67h</v>
          </cell>
        </row>
        <row r="96">
          <cell r="D96" t="str">
            <v>868a2vc3d</v>
          </cell>
        </row>
        <row r="97">
          <cell r="D97" t="str">
            <v>868c0u6gn_M</v>
          </cell>
        </row>
        <row r="98">
          <cell r="D98" t="str">
            <v>868dguu2g</v>
          </cell>
        </row>
        <row r="99">
          <cell r="D99" t="str">
            <v>868ddgthj_M</v>
          </cell>
        </row>
        <row r="100">
          <cell r="D100" t="str">
            <v>868dduq0t</v>
          </cell>
        </row>
        <row r="101">
          <cell r="D101" t="str">
            <v>868dduq9k</v>
          </cell>
        </row>
        <row r="102">
          <cell r="D102" t="str">
            <v>868dduq4n</v>
          </cell>
        </row>
        <row r="103">
          <cell r="D103" t="str">
            <v>868ddupk1</v>
          </cell>
        </row>
        <row r="104">
          <cell r="D104" t="str">
            <v>868ddupvn</v>
          </cell>
        </row>
        <row r="105">
          <cell r="D105" t="str">
            <v>868dduppp</v>
          </cell>
        </row>
        <row r="106">
          <cell r="D106" t="str">
            <v>868ddh3a9_M</v>
          </cell>
        </row>
        <row r="107">
          <cell r="D107" t="str">
            <v>868ddv1ma</v>
          </cell>
        </row>
        <row r="108">
          <cell r="D108" t="str">
            <v>868ddjhtw_M</v>
          </cell>
        </row>
        <row r="109">
          <cell r="D109" t="str">
            <v>868ddpk9r</v>
          </cell>
        </row>
        <row r="110">
          <cell r="D110" t="str">
            <v>868ddpkh0</v>
          </cell>
        </row>
        <row r="111">
          <cell r="D111" t="str">
            <v>868ddpjw4</v>
          </cell>
        </row>
        <row r="112">
          <cell r="D112" t="str">
            <v>868ddm192_M</v>
          </cell>
        </row>
        <row r="113">
          <cell r="D113" t="str">
            <v>868ddv26v</v>
          </cell>
        </row>
        <row r="114">
          <cell r="D114" t="str">
            <v>868a2vbxu_M</v>
          </cell>
        </row>
        <row r="115">
          <cell r="D115" t="str">
            <v>868ddp2yr</v>
          </cell>
        </row>
        <row r="116">
          <cell r="D116" t="str">
            <v>868ddp4j9</v>
          </cell>
        </row>
        <row r="117">
          <cell r="D117" t="str">
            <v>868ddp4an</v>
          </cell>
        </row>
        <row r="118">
          <cell r="D118" t="str">
            <v>868ddp4nt</v>
          </cell>
        </row>
        <row r="119">
          <cell r="D119" t="str">
            <v>868ddp3tj</v>
          </cell>
        </row>
        <row r="120">
          <cell r="D120" t="str">
            <v>868ddp3yk</v>
          </cell>
        </row>
        <row r="121">
          <cell r="D121" t="str">
            <v>868ddnzqk</v>
          </cell>
        </row>
        <row r="122">
          <cell r="D122" t="str">
            <v>868ddp3pe</v>
          </cell>
        </row>
        <row r="123">
          <cell r="D123" t="str">
            <v>868ddp48n</v>
          </cell>
        </row>
        <row r="124">
          <cell r="D124" t="str">
            <v>868ddp392</v>
          </cell>
        </row>
        <row r="125">
          <cell r="D125" t="str">
            <v>868c0tu34_M</v>
          </cell>
        </row>
        <row r="126">
          <cell r="D126" t="str">
            <v>868ddug1y</v>
          </cell>
        </row>
        <row r="127">
          <cell r="D127" t="str">
            <v>868c0tw8v_M</v>
          </cell>
        </row>
        <row r="128">
          <cell r="D128" t="str">
            <v>868a2v5jg</v>
          </cell>
        </row>
        <row r="129">
          <cell r="D129" t="str">
            <v>868a2v5yz</v>
          </cell>
        </row>
        <row r="130">
          <cell r="D130" t="str">
            <v>868a2v88v</v>
          </cell>
        </row>
        <row r="131">
          <cell r="D131" t="str">
            <v>868a2v6t1</v>
          </cell>
        </row>
        <row r="132">
          <cell r="D132" t="str">
            <v>868c0tybt_M</v>
          </cell>
        </row>
        <row r="133">
          <cell r="D133" t="str">
            <v>868a2v6au</v>
          </cell>
        </row>
        <row r="134">
          <cell r="D134" t="str">
            <v>868a2v9rq</v>
          </cell>
        </row>
        <row r="135">
          <cell r="D135" t="str">
            <v>868c0tzq4</v>
          </cell>
        </row>
        <row r="136">
          <cell r="D136" t="str">
            <v>868c0tzq4_M</v>
          </cell>
        </row>
        <row r="137">
          <cell r="D137" t="str">
            <v>868ddn2tn</v>
          </cell>
        </row>
        <row r="138">
          <cell r="D138" t="str">
            <v>868ddn6v7</v>
          </cell>
        </row>
        <row r="139">
          <cell r="D139" t="str">
            <v>868ddn566</v>
          </cell>
        </row>
        <row r="140">
          <cell r="D140" t="str">
            <v>868ddn6dx</v>
          </cell>
        </row>
        <row r="141">
          <cell r="D141" t="str">
            <v>868ddn5kd</v>
          </cell>
        </row>
        <row r="142">
          <cell r="D142" t="str">
            <v>868ddn5vx</v>
          </cell>
        </row>
        <row r="143">
          <cell r="D143" t="str">
            <v>868dkv4ak</v>
          </cell>
        </row>
        <row r="144">
          <cell r="D144" t="str">
            <v>868ddmzxg</v>
          </cell>
        </row>
        <row r="145">
          <cell r="D145" t="str">
            <v>868c0uctc_M</v>
          </cell>
        </row>
        <row r="146">
          <cell r="D146" t="str">
            <v>868a2v5tw</v>
          </cell>
        </row>
        <row r="147">
          <cell r="D147" t="str">
            <v>868a2v8fc</v>
          </cell>
        </row>
        <row r="148">
          <cell r="D148" t="str">
            <v>868cuh7gb</v>
          </cell>
        </row>
        <row r="149">
          <cell r="D149" t="str">
            <v>868ddu9gr</v>
          </cell>
        </row>
        <row r="150">
          <cell r="D150" t="str">
            <v>868ddu9a8</v>
          </cell>
        </row>
        <row r="151">
          <cell r="D151" t="str">
            <v>868ddu9eb</v>
          </cell>
        </row>
        <row r="152">
          <cell r="D152" t="str">
            <v>868ddu9pp</v>
          </cell>
        </row>
        <row r="153">
          <cell r="D153" t="str">
            <v>868ddhb41_M</v>
          </cell>
        </row>
        <row r="154">
          <cell r="D154" t="str">
            <v>868dduu6g</v>
          </cell>
        </row>
        <row r="155">
          <cell r="D155" t="str">
            <v>868dduu1a</v>
          </cell>
        </row>
        <row r="156">
          <cell r="D156" t="str">
            <v>868dduu66</v>
          </cell>
        </row>
        <row r="157">
          <cell r="D157" t="str">
            <v>868dduu45</v>
          </cell>
        </row>
        <row r="158">
          <cell r="D158" t="str">
            <v>868dduu32</v>
          </cell>
        </row>
        <row r="159">
          <cell r="D159" t="str">
            <v>868dduu80</v>
          </cell>
        </row>
        <row r="160">
          <cell r="D160" t="str">
            <v>868dduu72</v>
          </cell>
        </row>
        <row r="161">
          <cell r="D161" t="str">
            <v>868ddhk2p_M</v>
          </cell>
        </row>
        <row r="162">
          <cell r="D162" t="str">
            <v>868dduaqy</v>
          </cell>
        </row>
        <row r="163">
          <cell r="D163" t="str">
            <v>868dduary</v>
          </cell>
        </row>
        <row r="164">
          <cell r="D164" t="str">
            <v>868dduaq5</v>
          </cell>
        </row>
        <row r="165">
          <cell r="D165" t="str">
            <v>868dduatw</v>
          </cell>
        </row>
        <row r="166">
          <cell r="D166" t="str">
            <v>868ddhpmb_M</v>
          </cell>
        </row>
        <row r="167">
          <cell r="D167" t="str">
            <v>868dduwa5</v>
          </cell>
        </row>
        <row r="168">
          <cell r="D168" t="str">
            <v>868dduvx9</v>
          </cell>
        </row>
        <row r="169">
          <cell r="D169" t="str">
            <v>868dduw39</v>
          </cell>
        </row>
        <row r="170">
          <cell r="D170" t="str">
            <v>868dduw1a</v>
          </cell>
        </row>
        <row r="171">
          <cell r="D171" t="str">
            <v>868dduwd2</v>
          </cell>
        </row>
        <row r="172">
          <cell r="D172" t="str">
            <v>868dduwcb</v>
          </cell>
        </row>
        <row r="173">
          <cell r="D173" t="str">
            <v>868dduwax</v>
          </cell>
        </row>
        <row r="174">
          <cell r="D174" t="str">
            <v>868ddhuc3_M</v>
          </cell>
        </row>
        <row r="175">
          <cell r="D175" t="str">
            <v>868ddux7c</v>
          </cell>
        </row>
        <row r="176">
          <cell r="D176" t="str">
            <v>868dduxkh</v>
          </cell>
        </row>
        <row r="177">
          <cell r="D177" t="str">
            <v>868dduxgm</v>
          </cell>
        </row>
        <row r="178">
          <cell r="D178" t="str">
            <v>868dduxdm</v>
          </cell>
        </row>
        <row r="179">
          <cell r="D179" t="str">
            <v>868dduxxg</v>
          </cell>
        </row>
        <row r="180">
          <cell r="D180" t="str">
            <v>868dduxuz</v>
          </cell>
        </row>
        <row r="181">
          <cell r="D181" t="str">
            <v>868dduxqj</v>
          </cell>
        </row>
        <row r="182">
          <cell r="D182" t="str">
            <v>868ddhurb_M</v>
          </cell>
        </row>
        <row r="183">
          <cell r="D183" t="str">
            <v>868ddngem</v>
          </cell>
        </row>
        <row r="184">
          <cell r="D184" t="str">
            <v>868ddnfpr</v>
          </cell>
        </row>
        <row r="185">
          <cell r="D185" t="str">
            <v>868ddng1r</v>
          </cell>
        </row>
        <row r="186">
          <cell r="D186" t="str">
            <v>868dduhyp</v>
          </cell>
        </row>
        <row r="187">
          <cell r="D187" t="str">
            <v>868dduj4p</v>
          </cell>
        </row>
        <row r="188">
          <cell r="D188" t="str">
            <v>868ddne2q</v>
          </cell>
        </row>
        <row r="189">
          <cell r="D189" t="str">
            <v>868ddneu0</v>
          </cell>
        </row>
        <row r="190">
          <cell r="D190" t="str">
            <v>868ddngmz</v>
          </cell>
        </row>
        <row r="191">
          <cell r="D191" t="str">
            <v>868ddnf5c</v>
          </cell>
        </row>
        <row r="192">
          <cell r="D192" t="str">
            <v>868ddhxa4_M</v>
          </cell>
        </row>
        <row r="193">
          <cell r="D193" t="str">
            <v>868dduh7h</v>
          </cell>
        </row>
        <row r="194">
          <cell r="D194" t="str">
            <v>868dduhb8</v>
          </cell>
        </row>
        <row r="195">
          <cell r="D195" t="str">
            <v>868dduhd7</v>
          </cell>
        </row>
        <row r="196">
          <cell r="D196" t="str">
            <v>868ddj1td_M</v>
          </cell>
        </row>
        <row r="197">
          <cell r="D197" t="str">
            <v>868ddudtm</v>
          </cell>
        </row>
        <row r="198">
          <cell r="D198" t="str">
            <v>868ddud9x</v>
          </cell>
        </row>
        <row r="199">
          <cell r="D199" t="str">
            <v>868ddudra</v>
          </cell>
        </row>
        <row r="200">
          <cell r="D200" t="str">
            <v>868ddud71</v>
          </cell>
        </row>
        <row r="201">
          <cell r="D201" t="str">
            <v>868ddudm5</v>
          </cell>
        </row>
        <row r="202">
          <cell r="D202" t="str">
            <v>868ddudpe</v>
          </cell>
        </row>
        <row r="203">
          <cell r="D203" t="str">
            <v>868ddudfn</v>
          </cell>
        </row>
        <row r="204">
          <cell r="D204" t="str">
            <v>868ddj3nt_M</v>
          </cell>
        </row>
        <row r="205">
          <cell r="D205" t="str">
            <v>868dduezb</v>
          </cell>
        </row>
        <row r="206">
          <cell r="D206" t="str">
            <v>868ddueem</v>
          </cell>
        </row>
        <row r="207">
          <cell r="D207" t="str">
            <v>868ddueuz</v>
          </cell>
        </row>
        <row r="208">
          <cell r="D208" t="str">
            <v>868dduebt</v>
          </cell>
        </row>
        <row r="209">
          <cell r="D209" t="str">
            <v>868dduepf</v>
          </cell>
        </row>
        <row r="210">
          <cell r="D210" t="str">
            <v>868ddueh9</v>
          </cell>
        </row>
        <row r="211">
          <cell r="D211" t="str">
            <v>868ddj4ay_M</v>
          </cell>
        </row>
        <row r="212">
          <cell r="D212" t="str">
            <v>868ddv663</v>
          </cell>
        </row>
        <row r="213">
          <cell r="D213" t="str">
            <v>868ddv64p</v>
          </cell>
        </row>
        <row r="214">
          <cell r="D214" t="str">
            <v>868ddm5wf_M</v>
          </cell>
        </row>
        <row r="215">
          <cell r="D215" t="str">
            <v>868ddv6kb</v>
          </cell>
        </row>
        <row r="216">
          <cell r="D216" t="str">
            <v>868ddv6hq</v>
          </cell>
        </row>
        <row r="217">
          <cell r="D217" t="str">
            <v>868ddm6f3_M</v>
          </cell>
        </row>
        <row r="218">
          <cell r="D218" t="str">
            <v>868dduyn9</v>
          </cell>
        </row>
        <row r="219">
          <cell r="D219" t="str">
            <v>868ddv03x</v>
          </cell>
        </row>
        <row r="220">
          <cell r="D220" t="str">
            <v>868ddv084</v>
          </cell>
        </row>
        <row r="221">
          <cell r="D221" t="str">
            <v>868dduzm5</v>
          </cell>
        </row>
        <row r="222">
          <cell r="D222" t="str">
            <v>868dduzt3</v>
          </cell>
        </row>
        <row r="223">
          <cell r="D223" t="str">
            <v>868ddv009</v>
          </cell>
        </row>
        <row r="224">
          <cell r="D224" t="str">
            <v>868dduzq8</v>
          </cell>
        </row>
        <row r="225">
          <cell r="D225" t="str">
            <v>868ddmdu4_M</v>
          </cell>
        </row>
        <row r="226">
          <cell r="D226" t="str">
            <v>868ddu78d</v>
          </cell>
        </row>
        <row r="227">
          <cell r="D227" t="str">
            <v>868ddu71d</v>
          </cell>
        </row>
        <row r="228">
          <cell r="D228" t="str">
            <v>868a2v9t5</v>
          </cell>
        </row>
        <row r="229">
          <cell r="D229" t="str">
            <v>868ddu7w0</v>
          </cell>
        </row>
        <row r="230">
          <cell r="D230" t="str">
            <v>868ddu75g</v>
          </cell>
        </row>
        <row r="231">
          <cell r="D231" t="str">
            <v>868ddu7te</v>
          </cell>
        </row>
        <row r="232">
          <cell r="D232" t="str">
            <v>868ddu7mk</v>
          </cell>
        </row>
        <row r="233">
          <cell r="D233" t="str">
            <v>868c0tt5m_M</v>
          </cell>
        </row>
        <row r="234">
          <cell r="D234" t="str">
            <v>868a2uwbe</v>
          </cell>
        </row>
        <row r="235">
          <cell r="D235" t="str">
            <v>868bz063a_M</v>
          </cell>
        </row>
        <row r="236">
          <cell r="D236" t="str">
            <v>868a2v8dw</v>
          </cell>
        </row>
        <row r="237">
          <cell r="D237" t="str">
            <v>868a2v92y</v>
          </cell>
        </row>
        <row r="238">
          <cell r="D238" t="str">
            <v>868a2v7me</v>
          </cell>
        </row>
        <row r="239">
          <cell r="D239" t="str">
            <v>868a2v6r2</v>
          </cell>
        </row>
        <row r="240">
          <cell r="D240" t="str">
            <v>868a2v9nz</v>
          </cell>
        </row>
        <row r="241">
          <cell r="D241" t="str">
            <v>868a2v7ew</v>
          </cell>
        </row>
        <row r="242">
          <cell r="D242" t="str">
            <v>868a2vaa9</v>
          </cell>
        </row>
        <row r="243">
          <cell r="D243" t="str">
            <v>868a2vbez</v>
          </cell>
        </row>
        <row r="244">
          <cell r="D244" t="str">
            <v>868bz0j3r_M</v>
          </cell>
        </row>
        <row r="245">
          <cell r="D245" t="str">
            <v>868bdhy3h</v>
          </cell>
        </row>
        <row r="246">
          <cell r="D246" t="str">
            <v>868bdht92</v>
          </cell>
        </row>
        <row r="247">
          <cell r="D247" t="str">
            <v>868bdhy51</v>
          </cell>
        </row>
        <row r="248">
          <cell r="D248" t="str">
            <v>868a2v8zc</v>
          </cell>
        </row>
        <row r="249">
          <cell r="D249" t="str">
            <v>868bdhy74</v>
          </cell>
        </row>
        <row r="250">
          <cell r="D250" t="str">
            <v>868bdhy20</v>
          </cell>
        </row>
        <row r="251">
          <cell r="D251" t="str">
            <v>868c05dh1_M</v>
          </cell>
        </row>
        <row r="252">
          <cell r="D252" t="str">
            <v>868a2vade</v>
          </cell>
        </row>
        <row r="253">
          <cell r="D253" t="str">
            <v>868a2v82m</v>
          </cell>
        </row>
        <row r="254">
          <cell r="D254" t="str">
            <v>868c07d42_M</v>
          </cell>
        </row>
        <row r="255">
          <cell r="D255" t="str">
            <v>868a2vb1v</v>
          </cell>
        </row>
        <row r="256">
          <cell r="D256" t="str">
            <v>868a2va0q</v>
          </cell>
        </row>
        <row r="257">
          <cell r="D257" t="str">
            <v>868a2v7qq</v>
          </cell>
        </row>
        <row r="258">
          <cell r="D258" t="str">
            <v>868a2vbyw</v>
          </cell>
        </row>
        <row r="259">
          <cell r="D259" t="str">
            <v>868a2v6w1</v>
          </cell>
        </row>
        <row r="260">
          <cell r="D260" t="str">
            <v>868a2vbej</v>
          </cell>
        </row>
        <row r="261">
          <cell r="D261" t="str">
            <v>868a2vabk</v>
          </cell>
        </row>
        <row r="262">
          <cell r="D262" t="str">
            <v>868c0egxp_M</v>
          </cell>
        </row>
        <row r="263">
          <cell r="D263" t="str">
            <v>868c0wh7b_M</v>
          </cell>
        </row>
        <row r="264">
          <cell r="D264" t="str">
            <v>868ccafq3</v>
          </cell>
        </row>
        <row r="265">
          <cell r="D265" t="str">
            <v>868ccafq0</v>
          </cell>
        </row>
        <row r="266">
          <cell r="D266" t="str">
            <v>868ccafq2</v>
          </cell>
        </row>
        <row r="267">
          <cell r="D267" t="str">
            <v>868ccafpz</v>
          </cell>
        </row>
        <row r="268">
          <cell r="D268" t="str">
            <v>868ccafpy</v>
          </cell>
        </row>
        <row r="269">
          <cell r="D269" t="str">
            <v>868ccafpp_M</v>
          </cell>
        </row>
        <row r="270">
          <cell r="D270" t="str">
            <v>868ccajv0</v>
          </cell>
        </row>
        <row r="271">
          <cell r="D271" t="str">
            <v>868ccajuz</v>
          </cell>
        </row>
        <row r="272">
          <cell r="D272" t="str">
            <v>868ccajuy</v>
          </cell>
        </row>
        <row r="273">
          <cell r="D273" t="str">
            <v>868ccajv1</v>
          </cell>
        </row>
        <row r="274">
          <cell r="D274" t="str">
            <v>868ccajuu_M</v>
          </cell>
        </row>
        <row r="275">
          <cell r="D275" t="str">
            <v>868c0evj3</v>
          </cell>
        </row>
        <row r="276">
          <cell r="D276" t="str">
            <v>868a2v926</v>
          </cell>
        </row>
        <row r="277">
          <cell r="D277" t="str">
            <v>868a2v6wd</v>
          </cell>
        </row>
        <row r="278">
          <cell r="D278" t="str">
            <v>868a2vc2r</v>
          </cell>
        </row>
        <row r="279">
          <cell r="D279" t="str">
            <v>868a2vbnt</v>
          </cell>
        </row>
        <row r="280">
          <cell r="D280" t="str">
            <v>868a2vbqr</v>
          </cell>
        </row>
        <row r="281">
          <cell r="D281" t="str">
            <v>868c0g1dr_M</v>
          </cell>
        </row>
        <row r="282">
          <cell r="D282" t="str">
            <v>868d47dyh</v>
          </cell>
        </row>
        <row r="283">
          <cell r="D283" t="str">
            <v>868c395md</v>
          </cell>
        </row>
        <row r="284">
          <cell r="D284" t="str">
            <v>868d7g8pk</v>
          </cell>
        </row>
        <row r="285">
          <cell r="D285" t="str">
            <v>868c394z2_M</v>
          </cell>
        </row>
        <row r="286">
          <cell r="D286" t="str">
            <v>868a2va8x</v>
          </cell>
        </row>
        <row r="287">
          <cell r="D287" t="str">
            <v>868c0emb4_M</v>
          </cell>
        </row>
        <row r="288">
          <cell r="D288" t="str">
            <v>868a2v9uy</v>
          </cell>
        </row>
        <row r="289">
          <cell r="D289" t="str">
            <v>868a2v8p2</v>
          </cell>
        </row>
        <row r="290">
          <cell r="D290" t="str">
            <v>868a2v94c</v>
          </cell>
        </row>
        <row r="291">
          <cell r="D291" t="str">
            <v>868c0ejxa_M</v>
          </cell>
        </row>
        <row r="292">
          <cell r="D292" t="str">
            <v>868c0ecrk_M</v>
          </cell>
        </row>
        <row r="293">
          <cell r="D293" t="str">
            <v>868a2v64q</v>
          </cell>
        </row>
        <row r="294">
          <cell r="D294" t="str">
            <v>868a2vaca</v>
          </cell>
        </row>
        <row r="295">
          <cell r="D295" t="str">
            <v>868a2v9rz</v>
          </cell>
        </row>
        <row r="296">
          <cell r="D296" t="str">
            <v>868a2v9cx</v>
          </cell>
        </row>
        <row r="297">
          <cell r="D297" t="str">
            <v>868a2vanf</v>
          </cell>
        </row>
        <row r="298">
          <cell r="D298" t="str">
            <v>868c0enzz_M</v>
          </cell>
        </row>
        <row r="299">
          <cell r="D299" t="str">
            <v>868a2v5vk</v>
          </cell>
        </row>
        <row r="300">
          <cell r="D300" t="str">
            <v>868a2v7b5</v>
          </cell>
        </row>
        <row r="301">
          <cell r="D301" t="str">
            <v>868a2vaxe</v>
          </cell>
        </row>
        <row r="302">
          <cell r="D302" t="str">
            <v>868a2v8jp</v>
          </cell>
        </row>
        <row r="303">
          <cell r="D303" t="str">
            <v>868a2vbkf</v>
          </cell>
        </row>
        <row r="304">
          <cell r="D304" t="str">
            <v>868c0euff_M</v>
          </cell>
        </row>
        <row r="305">
          <cell r="D305" t="str">
            <v>868a2vbg6</v>
          </cell>
        </row>
        <row r="306">
          <cell r="D306" t="str">
            <v>868a2v7wx</v>
          </cell>
        </row>
        <row r="307">
          <cell r="D307" t="str">
            <v>868a2v7xz</v>
          </cell>
        </row>
        <row r="308">
          <cell r="D308" t="str">
            <v>868a2v8qu</v>
          </cell>
        </row>
        <row r="309">
          <cell r="D309" t="str">
            <v>868a2v8kt</v>
          </cell>
        </row>
        <row r="310">
          <cell r="D310" t="str">
            <v>868c0ewgt_M</v>
          </cell>
        </row>
        <row r="311">
          <cell r="D311" t="str">
            <v>868a2v7m2</v>
          </cell>
        </row>
        <row r="312">
          <cell r="D312" t="str">
            <v>868a2v6mh</v>
          </cell>
        </row>
        <row r="313">
          <cell r="D313" t="str">
            <v>868a2vbcn</v>
          </cell>
        </row>
        <row r="314">
          <cell r="D314" t="str">
            <v>868a2v74n</v>
          </cell>
        </row>
        <row r="315">
          <cell r="D315" t="str">
            <v>868a2v5um</v>
          </cell>
        </row>
        <row r="316">
          <cell r="D316" t="str">
            <v>868a2v5zc</v>
          </cell>
        </row>
        <row r="317">
          <cell r="D317" t="str">
            <v>868a2v8yh</v>
          </cell>
        </row>
        <row r="318">
          <cell r="D318" t="str">
            <v>868a2v88c</v>
          </cell>
        </row>
        <row r="319">
          <cell r="D319" t="str">
            <v>868a2v9ea</v>
          </cell>
        </row>
        <row r="320">
          <cell r="D320" t="str">
            <v>868c0ex67_M</v>
          </cell>
        </row>
        <row r="321">
          <cell r="D321" t="str">
            <v>868a2v97w</v>
          </cell>
        </row>
        <row r="322">
          <cell r="D322" t="str">
            <v>868a2v80v</v>
          </cell>
        </row>
        <row r="323">
          <cell r="D323" t="str">
            <v>868a2v6mz</v>
          </cell>
        </row>
        <row r="324">
          <cell r="D324" t="str">
            <v>868a2v6qc</v>
          </cell>
        </row>
        <row r="325">
          <cell r="D325" t="str">
            <v>868a2v7yn</v>
          </cell>
        </row>
        <row r="326">
          <cell r="D326" t="str">
            <v>868a2v8a1</v>
          </cell>
        </row>
        <row r="327">
          <cell r="D327" t="str">
            <v>868a2v8w3</v>
          </cell>
        </row>
        <row r="328">
          <cell r="D328" t="str">
            <v>868c0ey9j_M</v>
          </cell>
        </row>
        <row r="329">
          <cell r="D329" t="str">
            <v>868a2v8ft</v>
          </cell>
        </row>
        <row r="330">
          <cell r="D330" t="str">
            <v>868a2v9ja</v>
          </cell>
        </row>
        <row r="331">
          <cell r="D331" t="str">
            <v>868a2v861</v>
          </cell>
        </row>
        <row r="332">
          <cell r="D332" t="str">
            <v>868c0eza6_M</v>
          </cell>
        </row>
        <row r="333">
          <cell r="D333" t="str">
            <v>868a2v9dy</v>
          </cell>
        </row>
        <row r="334">
          <cell r="D334" t="str">
            <v>868a2v8uw</v>
          </cell>
        </row>
        <row r="335">
          <cell r="D335" t="str">
            <v>868a2va9m</v>
          </cell>
        </row>
        <row r="336">
          <cell r="D336" t="str">
            <v>868a2v8v2</v>
          </cell>
        </row>
        <row r="337">
          <cell r="D337" t="str">
            <v>868a2v8zz</v>
          </cell>
        </row>
        <row r="338">
          <cell r="D338" t="str">
            <v>868a2v6ua</v>
          </cell>
        </row>
        <row r="339">
          <cell r="D339" t="str">
            <v>868c0f042_M</v>
          </cell>
        </row>
        <row r="340">
          <cell r="D340" t="str">
            <v>868a2v7vd</v>
          </cell>
        </row>
        <row r="341">
          <cell r="D341" t="str">
            <v>868a2v89v</v>
          </cell>
        </row>
        <row r="342">
          <cell r="D342" t="str">
            <v>868c0f0v9_M</v>
          </cell>
        </row>
        <row r="343">
          <cell r="D343" t="str">
            <v>868a2v7yw</v>
          </cell>
        </row>
        <row r="344">
          <cell r="D344" t="str">
            <v>868a2v919</v>
          </cell>
        </row>
        <row r="345">
          <cell r="D345" t="str">
            <v>868a2v68g</v>
          </cell>
        </row>
        <row r="346">
          <cell r="D346" t="str">
            <v>868c0f20b_M</v>
          </cell>
        </row>
        <row r="347">
          <cell r="D347" t="str">
            <v>868a2v636</v>
          </cell>
        </row>
        <row r="348">
          <cell r="D348" t="str">
            <v>868a2vau5</v>
          </cell>
        </row>
        <row r="349">
          <cell r="D349" t="str">
            <v>868c0f369_M</v>
          </cell>
        </row>
        <row r="350">
          <cell r="D350" t="str">
            <v>868a2va0f</v>
          </cell>
        </row>
        <row r="351">
          <cell r="D351" t="str">
            <v>868a2vbjw</v>
          </cell>
        </row>
        <row r="352">
          <cell r="D352" t="str">
            <v>868a2v61a</v>
          </cell>
        </row>
        <row r="353">
          <cell r="D353" t="str">
            <v>868a2vaqw</v>
          </cell>
        </row>
        <row r="354">
          <cell r="D354" t="str">
            <v>868a2v8k1</v>
          </cell>
        </row>
        <row r="355">
          <cell r="D355" t="str">
            <v>868a2vbgm</v>
          </cell>
        </row>
        <row r="356">
          <cell r="D356" t="str">
            <v>868a2v8h6</v>
          </cell>
        </row>
        <row r="357">
          <cell r="D357" t="str">
            <v>868c0f41w_M</v>
          </cell>
        </row>
        <row r="358">
          <cell r="D358" t="str">
            <v>868decfxe</v>
          </cell>
        </row>
        <row r="359">
          <cell r="D359" t="str">
            <v>868decgh2</v>
          </cell>
        </row>
        <row r="360">
          <cell r="D360" t="str">
            <v>868decc09_M</v>
          </cell>
        </row>
        <row r="361">
          <cell r="D361" t="str">
            <v>868a2v6na_M</v>
          </cell>
        </row>
        <row r="362">
          <cell r="D362" t="str">
            <v>868a2v71w_M</v>
          </cell>
        </row>
        <row r="363">
          <cell r="D363" t="str">
            <v>868aezma1</v>
          </cell>
        </row>
        <row r="364">
          <cell r="D364" t="str">
            <v>868dkzkay</v>
          </cell>
        </row>
        <row r="365">
          <cell r="D365" t="str">
            <v>868a2v71w</v>
          </cell>
        </row>
        <row r="366">
          <cell r="D366" t="str">
            <v>868a2v6na</v>
          </cell>
        </row>
        <row r="367">
          <cell r="D367" t="str">
            <v>868aezma1_M</v>
          </cell>
        </row>
        <row r="368">
          <cell r="D368" t="str">
            <v>868c0eee9_M</v>
          </cell>
        </row>
        <row r="369">
          <cell r="D369" t="str">
            <v>868a2v9zk</v>
          </cell>
        </row>
        <row r="370">
          <cell r="D370" t="str">
            <v>868a2v5w5</v>
          </cell>
        </row>
        <row r="371">
          <cell r="D371" t="str">
            <v>868a2vbg2</v>
          </cell>
        </row>
        <row r="372">
          <cell r="D372" t="str">
            <v>868a2v8wt</v>
          </cell>
        </row>
        <row r="373">
          <cell r="D373" t="str">
            <v>868c0qunf_M</v>
          </cell>
        </row>
        <row r="374">
          <cell r="D374" t="str">
            <v>868a2varc</v>
          </cell>
        </row>
        <row r="375">
          <cell r="D375" t="str">
            <v>868a2v77r</v>
          </cell>
        </row>
        <row r="376">
          <cell r="D376" t="str">
            <v>868a2v8y8</v>
          </cell>
        </row>
        <row r="377">
          <cell r="D377" t="str">
            <v>868c0taj7_M</v>
          </cell>
        </row>
        <row r="378">
          <cell r="D378" t="str">
            <v>868a2v5fn</v>
          </cell>
        </row>
        <row r="379">
          <cell r="D379" t="str">
            <v>868a2va7v</v>
          </cell>
        </row>
        <row r="380">
          <cell r="D380" t="str">
            <v>868c0tdmb_M</v>
          </cell>
        </row>
        <row r="381">
          <cell r="D381" t="str">
            <v>868a2vb2g</v>
          </cell>
        </row>
        <row r="382">
          <cell r="D382" t="str">
            <v>868a2vag8</v>
          </cell>
        </row>
        <row r="383">
          <cell r="D383" t="str">
            <v>868c0tf4x_M</v>
          </cell>
        </row>
        <row r="384">
          <cell r="D384" t="str">
            <v>868a2v6fp</v>
          </cell>
        </row>
        <row r="385">
          <cell r="D385" t="str">
            <v>868a2va0z</v>
          </cell>
        </row>
        <row r="386">
          <cell r="D386" t="str">
            <v>868c0tgdv_M</v>
          </cell>
        </row>
        <row r="387">
          <cell r="D387" t="str">
            <v>868a2v85p</v>
          </cell>
        </row>
        <row r="388">
          <cell r="D388" t="str">
            <v>868a2vaba</v>
          </cell>
        </row>
        <row r="389">
          <cell r="D389" t="str">
            <v>868a2v5uw</v>
          </cell>
        </row>
        <row r="390">
          <cell r="D390" t="str">
            <v>868a2va1x</v>
          </cell>
        </row>
        <row r="391">
          <cell r="D391" t="str">
            <v>868a2v7d6</v>
          </cell>
        </row>
        <row r="392">
          <cell r="D392" t="str">
            <v>868a2v9xn</v>
          </cell>
        </row>
        <row r="393">
          <cell r="D393" t="str">
            <v>868a2vaa2</v>
          </cell>
        </row>
        <row r="394">
          <cell r="D394" t="str">
            <v>868a2v5f9</v>
          </cell>
        </row>
        <row r="395">
          <cell r="D395" t="str">
            <v>868a2v7g8</v>
          </cell>
        </row>
        <row r="396">
          <cell r="D396" t="str">
            <v>868a2va41</v>
          </cell>
        </row>
        <row r="397">
          <cell r="D397" t="str">
            <v>868a2v8v8</v>
          </cell>
        </row>
        <row r="398">
          <cell r="D398" t="str">
            <v>868c0tkqd_M</v>
          </cell>
        </row>
        <row r="399">
          <cell r="D399" t="str">
            <v>868a2v8n8</v>
          </cell>
        </row>
        <row r="400">
          <cell r="D400" t="str">
            <v>868a2v6ak</v>
          </cell>
        </row>
        <row r="401">
          <cell r="D401" t="str">
            <v>868c0tpmz_M</v>
          </cell>
        </row>
        <row r="402">
          <cell r="D402" t="str">
            <v>868a2vbxm</v>
          </cell>
        </row>
        <row r="403">
          <cell r="D403" t="str">
            <v>868c0tqp1_M</v>
          </cell>
        </row>
        <row r="404">
          <cell r="D404" t="str">
            <v>868aguzhk</v>
          </cell>
        </row>
        <row r="405">
          <cell r="D405" t="str">
            <v>868agv09p</v>
          </cell>
        </row>
        <row r="406">
          <cell r="D406" t="str">
            <v>868agv0xr</v>
          </cell>
        </row>
        <row r="407">
          <cell r="D407" t="str">
            <v>868aguyvk</v>
          </cell>
        </row>
        <row r="408">
          <cell r="D408" t="str">
            <v>868c0u9te_M</v>
          </cell>
        </row>
        <row r="409">
          <cell r="D409" t="str">
            <v>868a2vau9</v>
          </cell>
        </row>
        <row r="410">
          <cell r="D410" t="str">
            <v>868aezwce</v>
          </cell>
        </row>
        <row r="411">
          <cell r="D411" t="str">
            <v>868c0ub81_M</v>
          </cell>
        </row>
        <row r="412">
          <cell r="D412" t="str">
            <v>868dkzfwx</v>
          </cell>
        </row>
        <row r="413">
          <cell r="D413" t="str">
            <v>868dkzeyb_M</v>
          </cell>
        </row>
        <row r="414">
          <cell r="D414" t="str">
            <v>868a2vapn</v>
          </cell>
        </row>
        <row r="415">
          <cell r="D415" t="str">
            <v>868a2vc3n</v>
          </cell>
        </row>
        <row r="416">
          <cell r="D416" t="str">
            <v>868a2vb9q</v>
          </cell>
        </row>
        <row r="417">
          <cell r="D417" t="str">
            <v>868a2vb4v</v>
          </cell>
        </row>
        <row r="418">
          <cell r="D418" t="str">
            <v>868a2vb6q</v>
          </cell>
        </row>
        <row r="419">
          <cell r="D419" t="str">
            <v>868c0f61w_M</v>
          </cell>
        </row>
        <row r="420">
          <cell r="D420" t="str">
            <v>868dw5qb9</v>
          </cell>
        </row>
        <row r="421">
          <cell r="D421" t="str">
            <v>868a2vbb3</v>
          </cell>
        </row>
        <row r="422">
          <cell r="D422" t="str">
            <v>868c0f7ea_M</v>
          </cell>
        </row>
        <row r="423">
          <cell r="D423" t="str">
            <v>868a2v8nr</v>
          </cell>
        </row>
        <row r="424">
          <cell r="D424" t="str">
            <v>868a2vbn1</v>
          </cell>
        </row>
        <row r="425">
          <cell r="D425" t="str">
            <v>868a2v9ch</v>
          </cell>
        </row>
        <row r="426">
          <cell r="D426" t="str">
            <v>868a2v7t1</v>
          </cell>
        </row>
        <row r="427">
          <cell r="D427" t="str">
            <v>868a2vbf5</v>
          </cell>
        </row>
        <row r="428">
          <cell r="D428" t="str">
            <v>868c0f92c_M</v>
          </cell>
        </row>
        <row r="429">
          <cell r="D429" t="str">
            <v>868a2v80m</v>
          </cell>
        </row>
        <row r="430">
          <cell r="D430" t="str">
            <v>868a2v5qr</v>
          </cell>
        </row>
        <row r="431">
          <cell r="D431" t="str">
            <v>868c0fcvf_M</v>
          </cell>
        </row>
        <row r="432">
          <cell r="D432" t="str">
            <v>868a2v6v9</v>
          </cell>
        </row>
        <row r="433">
          <cell r="D433" t="str">
            <v>868a2v6qr</v>
          </cell>
        </row>
        <row r="434">
          <cell r="D434" t="str">
            <v>868a2vbbg</v>
          </cell>
        </row>
        <row r="435">
          <cell r="D435" t="str">
            <v>868c0fe1w_M</v>
          </cell>
        </row>
        <row r="436">
          <cell r="D436" t="str">
            <v>868a2vb0u</v>
          </cell>
        </row>
        <row r="437">
          <cell r="D437" t="str">
            <v>868a2v5kr</v>
          </cell>
        </row>
        <row r="438">
          <cell r="D438" t="str">
            <v>868a2v7wg</v>
          </cell>
        </row>
        <row r="439">
          <cell r="D439" t="str">
            <v>868c0fg88_M</v>
          </cell>
        </row>
        <row r="440">
          <cell r="D440" t="str">
            <v>868a2v5pz</v>
          </cell>
        </row>
        <row r="441">
          <cell r="D441" t="str">
            <v>868a2va6h</v>
          </cell>
        </row>
        <row r="442">
          <cell r="D442" t="str">
            <v>868a2v6aa</v>
          </cell>
        </row>
        <row r="443">
          <cell r="D443" t="str">
            <v>868c0fpq7_M</v>
          </cell>
        </row>
        <row r="444">
          <cell r="D444" t="str">
            <v>868a2v85e</v>
          </cell>
        </row>
        <row r="445">
          <cell r="D445" t="str">
            <v>868a2v60g</v>
          </cell>
        </row>
        <row r="446">
          <cell r="D446" t="str">
            <v>868a2v7fa</v>
          </cell>
        </row>
        <row r="447">
          <cell r="D447" t="str">
            <v>868c0fqu7_M</v>
          </cell>
        </row>
        <row r="448">
          <cell r="D448" t="str">
            <v>868dfz66d</v>
          </cell>
        </row>
        <row r="449">
          <cell r="D449" t="str">
            <v>868dfz66y</v>
          </cell>
        </row>
        <row r="450">
          <cell r="D450" t="str">
            <v>868dfz66w</v>
          </cell>
        </row>
        <row r="451">
          <cell r="D451" t="str">
            <v>868dr1ape</v>
          </cell>
        </row>
        <row r="452">
          <cell r="D452" t="str">
            <v>868dfz666_M</v>
          </cell>
        </row>
        <row r="453">
          <cell r="D453" t="str">
            <v>868a2v7pm</v>
          </cell>
        </row>
        <row r="454">
          <cell r="D454" t="str">
            <v>868dfzm1t</v>
          </cell>
        </row>
        <row r="455">
          <cell r="D455" t="str">
            <v>868a2v873</v>
          </cell>
        </row>
        <row r="456">
          <cell r="D456" t="str">
            <v>868a2v5mr</v>
          </cell>
        </row>
        <row r="457">
          <cell r="D457" t="str">
            <v>868a2v7rr</v>
          </cell>
        </row>
        <row r="458">
          <cell r="D458" t="str">
            <v>868dfzm17_M</v>
          </cell>
        </row>
        <row r="459">
          <cell r="D459" t="str">
            <v>868axyb8k</v>
          </cell>
        </row>
        <row r="460">
          <cell r="D460" t="str">
            <v>868a2uwey</v>
          </cell>
        </row>
        <row r="461">
          <cell r="D461" t="str">
            <v>868axycd4</v>
          </cell>
        </row>
        <row r="462">
          <cell r="D462" t="str">
            <v>868c02ej2_M</v>
          </cell>
        </row>
        <row r="463">
          <cell r="D463" t="str">
            <v>868a2uwdz</v>
          </cell>
        </row>
        <row r="464">
          <cell r="D464" t="str">
            <v>868c02kbb_M</v>
          </cell>
        </row>
        <row r="465">
          <cell r="D465" t="str">
            <v>868a2uwe8</v>
          </cell>
        </row>
        <row r="466">
          <cell r="D466" t="str">
            <v>868c02mmv_M</v>
          </cell>
        </row>
        <row r="467">
          <cell r="D467" t="str">
            <v>868de3cgk</v>
          </cell>
        </row>
        <row r="468">
          <cell r="D468" t="str">
            <v>868de395t</v>
          </cell>
        </row>
        <row r="469">
          <cell r="D469" t="str">
            <v>868de3epv</v>
          </cell>
        </row>
        <row r="470">
          <cell r="D470" t="str">
            <v>868de3dwc</v>
          </cell>
        </row>
        <row r="471">
          <cell r="D471" t="str">
            <v>868de3eat</v>
          </cell>
        </row>
        <row r="472">
          <cell r="D472" t="str">
            <v>868de38ea_M</v>
          </cell>
        </row>
        <row r="473">
          <cell r="D473" t="str">
            <v>868de3f75_M</v>
          </cell>
        </row>
        <row r="474">
          <cell r="D474" t="str">
            <v>868de3hzk_M</v>
          </cell>
        </row>
        <row r="475">
          <cell r="D475" t="str">
            <v>868a2v77w</v>
          </cell>
        </row>
        <row r="476">
          <cell r="D476" t="str">
            <v>868a2va1m</v>
          </cell>
        </row>
        <row r="477">
          <cell r="D477" t="str">
            <v>868a2uy93_M</v>
          </cell>
        </row>
        <row r="478">
          <cell r="D478" t="str">
            <v>868a2v7h9</v>
          </cell>
        </row>
        <row r="479">
          <cell r="D479" t="str">
            <v>868a2uze7_M</v>
          </cell>
        </row>
        <row r="480">
          <cell r="D480" t="str">
            <v>868a2v63w</v>
          </cell>
        </row>
        <row r="481">
          <cell r="D481" t="str">
            <v>868a2v5t7</v>
          </cell>
        </row>
        <row r="482">
          <cell r="D482" t="str">
            <v>868a2v8bv</v>
          </cell>
        </row>
        <row r="483">
          <cell r="D483" t="str">
            <v>868a38mxv</v>
          </cell>
        </row>
        <row r="484">
          <cell r="D484" t="str">
            <v>868a2uzkq_M</v>
          </cell>
        </row>
        <row r="485">
          <cell r="D485" t="str">
            <v>868a2vb0m</v>
          </cell>
        </row>
        <row r="486">
          <cell r="D486" t="str">
            <v>868a2uztk_M</v>
          </cell>
        </row>
        <row r="487">
          <cell r="D487" t="str">
            <v>868a2vc2x</v>
          </cell>
        </row>
        <row r="488">
          <cell r="D488" t="str">
            <v>868a2v5qp</v>
          </cell>
        </row>
        <row r="489">
          <cell r="D489" t="str">
            <v>868a2vbr6</v>
          </cell>
        </row>
        <row r="490">
          <cell r="D490" t="str">
            <v>868a2v25w_M</v>
          </cell>
        </row>
        <row r="491">
          <cell r="D491" t="str">
            <v>868a2v69w_M</v>
          </cell>
        </row>
        <row r="492">
          <cell r="D492" t="str">
            <v>868b472hj_M</v>
          </cell>
        </row>
        <row r="493">
          <cell r="D493" t="str">
            <v>868b47336_M</v>
          </cell>
        </row>
        <row r="494">
          <cell r="D494" t="str">
            <v>868b473jm_M</v>
          </cell>
        </row>
        <row r="495">
          <cell r="D495" t="str">
            <v>868a2v6y8_M</v>
          </cell>
        </row>
        <row r="496">
          <cell r="D496" t="str">
            <v>868a2v9ne_M</v>
          </cell>
        </row>
        <row r="497">
          <cell r="D497" t="str">
            <v>868b472qk_M</v>
          </cell>
        </row>
        <row r="498">
          <cell r="D498" t="str">
            <v>868b48zg0</v>
          </cell>
        </row>
        <row r="499">
          <cell r="D499" t="str">
            <v>868b48yxy</v>
          </cell>
        </row>
        <row r="500">
          <cell r="D500" t="str">
            <v>868b48ykk</v>
          </cell>
        </row>
        <row r="501">
          <cell r="D501" t="str">
            <v>868c22er9_M</v>
          </cell>
        </row>
        <row r="502">
          <cell r="D502" t="str">
            <v>868chn64n</v>
          </cell>
        </row>
        <row r="503">
          <cell r="D503" t="str">
            <v>868chn5a9</v>
          </cell>
        </row>
        <row r="504">
          <cell r="D504" t="str">
            <v>868chn79m</v>
          </cell>
        </row>
        <row r="505">
          <cell r="D505" t="str">
            <v>868ca0z4d_M</v>
          </cell>
        </row>
        <row r="506">
          <cell r="D506" t="str">
            <v>868b46f6w</v>
          </cell>
        </row>
        <row r="507">
          <cell r="D507" t="str">
            <v>868b46hdn</v>
          </cell>
        </row>
        <row r="508">
          <cell r="D508" t="str">
            <v>868b46g34</v>
          </cell>
        </row>
        <row r="509">
          <cell r="D509" t="str">
            <v>868b46gab</v>
          </cell>
        </row>
        <row r="510">
          <cell r="D510" t="str">
            <v>868b46gx4</v>
          </cell>
        </row>
        <row r="511">
          <cell r="D511" t="str">
            <v>868a2uwcw</v>
          </cell>
        </row>
        <row r="512">
          <cell r="D512" t="str">
            <v>868b46vu4</v>
          </cell>
        </row>
        <row r="513">
          <cell r="D513" t="str">
            <v>868b46g2k</v>
          </cell>
        </row>
        <row r="514">
          <cell r="D514" t="str">
            <v>868auyu08_M</v>
          </cell>
        </row>
        <row r="515">
          <cell r="D515" t="str">
            <v>868awzyaw_M</v>
          </cell>
        </row>
        <row r="516">
          <cell r="D516" t="str">
            <v>868c6m9h9_M</v>
          </cell>
        </row>
        <row r="517">
          <cell r="D517" t="str">
            <v>868cuh6gf_M</v>
          </cell>
        </row>
        <row r="518">
          <cell r="D518" t="str">
            <v>868a2vbff</v>
          </cell>
        </row>
        <row r="519">
          <cell r="D519" t="str">
            <v>868a2vahf</v>
          </cell>
        </row>
        <row r="520">
          <cell r="D520" t="str">
            <v>868a2v6f1</v>
          </cell>
        </row>
        <row r="521">
          <cell r="D521" t="str">
            <v>868a2v9kt</v>
          </cell>
        </row>
        <row r="522">
          <cell r="D522" t="str">
            <v>868a2v8xn</v>
          </cell>
        </row>
        <row r="523">
          <cell r="D523" t="str">
            <v>868a2v7bv</v>
          </cell>
        </row>
        <row r="524">
          <cell r="D524" t="str">
            <v>868a2v7cp</v>
          </cell>
        </row>
        <row r="525">
          <cell r="D525" t="str">
            <v>868bzz0gp_M</v>
          </cell>
        </row>
        <row r="526">
          <cell r="D526" t="str">
            <v>868dgwv21</v>
          </cell>
        </row>
        <row r="527">
          <cell r="D527" t="str">
            <v>868dj7c2q</v>
          </cell>
        </row>
        <row r="528">
          <cell r="D528" t="str">
            <v>868dh617q_M</v>
          </cell>
        </row>
        <row r="529">
          <cell r="D529" t="str">
            <v>868dh6d1h</v>
          </cell>
        </row>
        <row r="530">
          <cell r="D530" t="str">
            <v>868dh6f1g</v>
          </cell>
        </row>
        <row r="531">
          <cell r="D531" t="str">
            <v>868dh6a78_M</v>
          </cell>
        </row>
        <row r="532">
          <cell r="D532" t="str">
            <v>868dh6mqd</v>
          </cell>
        </row>
        <row r="533">
          <cell r="D533" t="str">
            <v>868dh6mp5</v>
          </cell>
        </row>
        <row r="534">
          <cell r="D534" t="str">
            <v>868dh6mpa</v>
          </cell>
        </row>
        <row r="535">
          <cell r="D535" t="str">
            <v>868dh6mm2</v>
          </cell>
        </row>
        <row r="536">
          <cell r="D536" t="str">
            <v>868dh6mpy</v>
          </cell>
        </row>
        <row r="537">
          <cell r="D537" t="str">
            <v>868dh6mpk</v>
          </cell>
        </row>
        <row r="538">
          <cell r="D538" t="str">
            <v>868dh6mmb</v>
          </cell>
        </row>
        <row r="539">
          <cell r="D539" t="str">
            <v>868dh6g2m_M</v>
          </cell>
        </row>
        <row r="540">
          <cell r="D540" t="str">
            <v>868dh6u07</v>
          </cell>
        </row>
        <row r="541">
          <cell r="D541" t="str">
            <v>868dh6u2u</v>
          </cell>
        </row>
        <row r="542">
          <cell r="D542" t="str">
            <v>868dh6qbv_M</v>
          </cell>
        </row>
        <row r="543">
          <cell r="D543" t="str">
            <v>868dh6whm</v>
          </cell>
        </row>
        <row r="544">
          <cell r="D544" t="str">
            <v>868dh6wau</v>
          </cell>
        </row>
        <row r="545">
          <cell r="D545" t="str">
            <v>868dh6qr4_M</v>
          </cell>
        </row>
        <row r="546">
          <cell r="D546" t="str">
            <v>868dhfvkh</v>
          </cell>
        </row>
        <row r="547">
          <cell r="D547" t="str">
            <v>868dhfvvr</v>
          </cell>
        </row>
        <row r="548">
          <cell r="D548" t="str">
            <v>868dhfv7n</v>
          </cell>
        </row>
        <row r="549">
          <cell r="D549" t="str">
            <v>868dhfveq</v>
          </cell>
        </row>
        <row r="550">
          <cell r="D550" t="str">
            <v>868dhftz7</v>
          </cell>
        </row>
        <row r="551">
          <cell r="D551" t="str">
            <v>868dhfvpq</v>
          </cell>
        </row>
        <row r="552">
          <cell r="D552" t="str">
            <v>868dhfu65</v>
          </cell>
        </row>
        <row r="553">
          <cell r="D553" t="str">
            <v>868dh6qtg_M</v>
          </cell>
        </row>
        <row r="554">
          <cell r="D554" t="str">
            <v>868a2vajt</v>
          </cell>
        </row>
        <row r="555">
          <cell r="D555" t="str">
            <v>868a2v6t9</v>
          </cell>
        </row>
        <row r="556">
          <cell r="D556" t="str">
            <v>868a2vbwy</v>
          </cell>
        </row>
        <row r="557">
          <cell r="D557" t="str">
            <v>868a2v9pu</v>
          </cell>
        </row>
        <row r="558">
          <cell r="D558" t="str">
            <v>868c01j8v_M</v>
          </cell>
        </row>
        <row r="559">
          <cell r="D559" t="str">
            <v>868a2vav3</v>
          </cell>
        </row>
        <row r="560">
          <cell r="D560" t="str">
            <v>868a2v817</v>
          </cell>
        </row>
        <row r="561">
          <cell r="D561" t="str">
            <v>868a2v8qa</v>
          </cell>
        </row>
        <row r="562">
          <cell r="D562" t="str">
            <v>868a2v7m5</v>
          </cell>
        </row>
        <row r="563">
          <cell r="D563" t="str">
            <v>868a2v65n</v>
          </cell>
        </row>
        <row r="564">
          <cell r="D564" t="str">
            <v>868a2vbzd</v>
          </cell>
        </row>
        <row r="565">
          <cell r="D565" t="str">
            <v>868a2v7uf</v>
          </cell>
        </row>
        <row r="566">
          <cell r="D566" t="str">
            <v>868drd9gv</v>
          </cell>
        </row>
        <row r="567">
          <cell r="D567" t="str">
            <v>868drhqc0</v>
          </cell>
        </row>
        <row r="568">
          <cell r="D568" t="str">
            <v>868c01k8d_M</v>
          </cell>
        </row>
        <row r="569">
          <cell r="D569" t="str">
            <v>868a2v76f</v>
          </cell>
        </row>
        <row r="570">
          <cell r="D570" t="str">
            <v>868a2v9vq</v>
          </cell>
        </row>
        <row r="571">
          <cell r="D571" t="str">
            <v>868a2v9bp</v>
          </cell>
        </row>
        <row r="572">
          <cell r="D572" t="str">
            <v>868c01kzg_M</v>
          </cell>
        </row>
        <row r="573">
          <cell r="D573" t="str">
            <v>868a2v6rm</v>
          </cell>
        </row>
        <row r="574">
          <cell r="D574" t="str">
            <v>868drhzkh</v>
          </cell>
        </row>
        <row r="575">
          <cell r="D575" t="str">
            <v>868c01nga_M</v>
          </cell>
        </row>
        <row r="576">
          <cell r="D576" t="str">
            <v>868a2vadv</v>
          </cell>
        </row>
        <row r="577">
          <cell r="D577" t="str">
            <v>868a2v8rh</v>
          </cell>
        </row>
        <row r="578">
          <cell r="D578" t="str">
            <v>868a2vbuh</v>
          </cell>
        </row>
        <row r="579">
          <cell r="D579" t="str">
            <v>868a2v6u1</v>
          </cell>
        </row>
        <row r="580">
          <cell r="D580" t="str">
            <v>868a2v94z</v>
          </cell>
        </row>
        <row r="581">
          <cell r="D581" t="str">
            <v>868a2v7vz</v>
          </cell>
        </row>
        <row r="582">
          <cell r="D582" t="str">
            <v>868c01rhv_M</v>
          </cell>
        </row>
        <row r="583">
          <cell r="D583" t="str">
            <v>868a2v8mw</v>
          </cell>
        </row>
        <row r="584">
          <cell r="D584" t="str">
            <v>868a2v92g</v>
          </cell>
        </row>
        <row r="585">
          <cell r="D585" t="str">
            <v>868a2v5t2</v>
          </cell>
        </row>
        <row r="586">
          <cell r="D586" t="str">
            <v>868a2v9tv</v>
          </cell>
        </row>
        <row r="587">
          <cell r="D587" t="str">
            <v>868drhtzz</v>
          </cell>
        </row>
        <row r="588">
          <cell r="D588" t="str">
            <v>868a2v6dd</v>
          </cell>
        </row>
        <row r="589">
          <cell r="D589" t="str">
            <v>868c01t4m_M</v>
          </cell>
        </row>
        <row r="590">
          <cell r="D590" t="str">
            <v>868dy5ddz</v>
          </cell>
        </row>
        <row r="591">
          <cell r="D591" t="str">
            <v>868dy5a5y_M</v>
          </cell>
        </row>
        <row r="592">
          <cell r="D592" t="str">
            <v>868dy5h9h</v>
          </cell>
        </row>
        <row r="593">
          <cell r="D593" t="str">
            <v>868dy5ekr_M</v>
          </cell>
        </row>
        <row r="594">
          <cell r="D594" t="str">
            <v>868dy5p18</v>
          </cell>
        </row>
        <row r="595">
          <cell r="D595" t="str">
            <v>868dy5jw9_M</v>
          </cell>
        </row>
        <row r="596">
          <cell r="D596" t="str">
            <v>868dy5uum</v>
          </cell>
        </row>
        <row r="597">
          <cell r="D597" t="str">
            <v>868dy5qb5_M</v>
          </cell>
        </row>
        <row r="598">
          <cell r="D598" t="str">
            <v>868a2v8hv</v>
          </cell>
        </row>
        <row r="599">
          <cell r="D599" t="str">
            <v>868a2vajb</v>
          </cell>
        </row>
        <row r="600">
          <cell r="D600" t="str">
            <v>868a2v9up</v>
          </cell>
        </row>
        <row r="601">
          <cell r="D601" t="str">
            <v>868a2vaku</v>
          </cell>
        </row>
        <row r="602">
          <cell r="D602" t="str">
            <v>868c01p1c_M</v>
          </cell>
        </row>
        <row r="603">
          <cell r="D603" t="str">
            <v>868a2vc1c</v>
          </cell>
        </row>
        <row r="604">
          <cell r="D604" t="str">
            <v>868a2v8wn</v>
          </cell>
        </row>
        <row r="605">
          <cell r="D605" t="str">
            <v>868a2v61w</v>
          </cell>
        </row>
        <row r="606">
          <cell r="D606" t="str">
            <v>868a2v87a</v>
          </cell>
        </row>
        <row r="607">
          <cell r="D607" t="str">
            <v>868c01f57_M</v>
          </cell>
        </row>
        <row r="608">
          <cell r="D608" t="str">
            <v>868dray8w</v>
          </cell>
        </row>
        <row r="609">
          <cell r="D609" t="str">
            <v>868a2vave</v>
          </cell>
        </row>
        <row r="610">
          <cell r="D610" t="str">
            <v>868a2v77a</v>
          </cell>
        </row>
        <row r="611">
          <cell r="D611" t="str">
            <v>868c01fzy_M</v>
          </cell>
        </row>
        <row r="612">
          <cell r="D612" t="str">
            <v>868a2v8b0</v>
          </cell>
        </row>
        <row r="613">
          <cell r="D613" t="str">
            <v>868a2v6bc</v>
          </cell>
        </row>
        <row r="614">
          <cell r="D614" t="str">
            <v>868c01gmq_M</v>
          </cell>
        </row>
        <row r="615">
          <cell r="D615" t="str">
            <v>868drcy5m</v>
          </cell>
        </row>
        <row r="616">
          <cell r="D616" t="str">
            <v>868drcrh0_M</v>
          </cell>
        </row>
        <row r="617">
          <cell r="D617" t="str">
            <v>868a2v8a8</v>
          </cell>
        </row>
        <row r="618">
          <cell r="D618" t="str">
            <v>868c0137q_M</v>
          </cell>
        </row>
        <row r="619">
          <cell r="D619" t="str">
            <v>868a2v658</v>
          </cell>
        </row>
        <row r="620">
          <cell r="D620" t="str">
            <v>868drjd9t</v>
          </cell>
        </row>
        <row r="621">
          <cell r="D621" t="str">
            <v>868a2v6eq</v>
          </cell>
        </row>
        <row r="622">
          <cell r="D622" t="str">
            <v>868a2vbh4</v>
          </cell>
        </row>
        <row r="623">
          <cell r="D623" t="str">
            <v>868c013rg_M</v>
          </cell>
        </row>
        <row r="624">
          <cell r="D624" t="str">
            <v>868a2v6j1</v>
          </cell>
        </row>
        <row r="625">
          <cell r="D625" t="str">
            <v>868a2v6c8</v>
          </cell>
        </row>
        <row r="626">
          <cell r="D626" t="str">
            <v>868c00xax_M</v>
          </cell>
        </row>
        <row r="627">
          <cell r="D627" t="str">
            <v>868a2v9mw</v>
          </cell>
        </row>
        <row r="628">
          <cell r="D628" t="str">
            <v>868a2v5rx</v>
          </cell>
        </row>
        <row r="629">
          <cell r="D629" t="str">
            <v>868drjjn3</v>
          </cell>
        </row>
        <row r="630">
          <cell r="D630" t="str">
            <v>868a2v87k</v>
          </cell>
        </row>
        <row r="631">
          <cell r="D631" t="str">
            <v>868c00y1d_M</v>
          </cell>
        </row>
        <row r="632">
          <cell r="D632" t="str">
            <v>868a2v5y2</v>
          </cell>
        </row>
        <row r="633">
          <cell r="D633" t="str">
            <v>868a2v8ad</v>
          </cell>
        </row>
        <row r="634">
          <cell r="D634" t="str">
            <v>868a2vb8p</v>
          </cell>
        </row>
        <row r="635">
          <cell r="D635" t="str">
            <v>868a2vbtm</v>
          </cell>
        </row>
        <row r="636">
          <cell r="D636" t="str">
            <v>868c011pt_M</v>
          </cell>
        </row>
        <row r="637">
          <cell r="D637" t="str">
            <v>868bzx9d1</v>
          </cell>
        </row>
        <row r="638">
          <cell r="D638" t="str">
            <v>868bzx8e7</v>
          </cell>
        </row>
        <row r="639">
          <cell r="D639" t="str">
            <v>868bzx6t2</v>
          </cell>
        </row>
        <row r="640">
          <cell r="D640" t="str">
            <v>868bb265x_M</v>
          </cell>
        </row>
        <row r="641">
          <cell r="D641" t="str">
            <v>868bzn4pr</v>
          </cell>
        </row>
        <row r="642">
          <cell r="D642" t="str">
            <v>868bzq9va</v>
          </cell>
        </row>
        <row r="643">
          <cell r="D643" t="str">
            <v>868bzqr5a</v>
          </cell>
        </row>
        <row r="644">
          <cell r="D644" t="str">
            <v>868bzq53m_M</v>
          </cell>
        </row>
        <row r="645">
          <cell r="D645" t="str">
            <v>868bzrdnp_M</v>
          </cell>
        </row>
        <row r="646">
          <cell r="D646" t="str">
            <v>868dymc6r</v>
          </cell>
        </row>
        <row r="647">
          <cell r="D647" t="str">
            <v>868bztyqe</v>
          </cell>
        </row>
        <row r="648">
          <cell r="D648" t="str">
            <v>868bzu0cd</v>
          </cell>
        </row>
        <row r="649">
          <cell r="D649" t="str">
            <v>868bztxer</v>
          </cell>
        </row>
        <row r="650">
          <cell r="D650" t="str">
            <v>868bzt8py_M</v>
          </cell>
        </row>
        <row r="651">
          <cell r="D651" t="str">
            <v>868bzu0z1</v>
          </cell>
        </row>
        <row r="652">
          <cell r="D652" t="str">
            <v>868bzu0y7_M</v>
          </cell>
        </row>
        <row r="653">
          <cell r="D653" t="str">
            <v>868bzwkpf_M</v>
          </cell>
        </row>
        <row r="654">
          <cell r="D654" t="str">
            <v>868bzwnvv_M</v>
          </cell>
        </row>
        <row r="655">
          <cell r="D655" t="str">
            <v>868bzx1pd</v>
          </cell>
        </row>
        <row r="656">
          <cell r="D656" t="str">
            <v>868bzwvxm_M</v>
          </cell>
        </row>
        <row r="657">
          <cell r="D657" t="str">
            <v>868bzx3nj</v>
          </cell>
        </row>
        <row r="658">
          <cell r="D658" t="str">
            <v>868bzx3nh</v>
          </cell>
        </row>
        <row r="659">
          <cell r="D659" t="str">
            <v>868bzx3ng</v>
          </cell>
        </row>
        <row r="660">
          <cell r="D660" t="str">
            <v>868bzx3na_M</v>
          </cell>
        </row>
        <row r="661">
          <cell r="D661" t="str">
            <v>868bzxdrg_M</v>
          </cell>
        </row>
        <row r="662">
          <cell r="D662" t="str">
            <v>868bzxfva_M</v>
          </cell>
        </row>
        <row r="663">
          <cell r="D663" t="str">
            <v>868a2v97d</v>
          </cell>
        </row>
        <row r="664">
          <cell r="D664" t="str">
            <v>868a2v97d_M</v>
          </cell>
        </row>
        <row r="665">
          <cell r="D665" t="str">
            <v>868a2v7x0</v>
          </cell>
        </row>
        <row r="666">
          <cell r="D666" t="str">
            <v>868a2v7h1</v>
          </cell>
        </row>
        <row r="667">
          <cell r="D667" t="str">
            <v>868a2vbc2</v>
          </cell>
        </row>
        <row r="668">
          <cell r="D668" t="str">
            <v>868bzh1bb_M</v>
          </cell>
        </row>
        <row r="669">
          <cell r="D669" t="str">
            <v>868a2v9q2</v>
          </cell>
        </row>
        <row r="670">
          <cell r="D670" t="str">
            <v>868a2v5j2</v>
          </cell>
        </row>
        <row r="671">
          <cell r="D671" t="str">
            <v>868a2v7ma</v>
          </cell>
        </row>
        <row r="672">
          <cell r="D672" t="str">
            <v>868bzhy35</v>
          </cell>
        </row>
        <row r="673">
          <cell r="D673" t="str">
            <v>868a2v8e7</v>
          </cell>
        </row>
        <row r="674">
          <cell r="D674" t="str">
            <v>868a2v9h6</v>
          </cell>
        </row>
        <row r="675">
          <cell r="D675" t="str">
            <v>868bzhq2e_M</v>
          </cell>
        </row>
        <row r="676">
          <cell r="D676" t="str">
            <v>868bzke5j</v>
          </cell>
        </row>
        <row r="677">
          <cell r="D677" t="str">
            <v>868bzk8h0</v>
          </cell>
        </row>
        <row r="678">
          <cell r="D678" t="str">
            <v>868bzj30p</v>
          </cell>
        </row>
        <row r="679">
          <cell r="D679" t="str">
            <v>868bzj988</v>
          </cell>
        </row>
        <row r="680">
          <cell r="D680" t="str">
            <v>868bzjzef</v>
          </cell>
        </row>
        <row r="681">
          <cell r="D681" t="str">
            <v>868bzj218_M</v>
          </cell>
        </row>
        <row r="682">
          <cell r="D682" t="str">
            <v>868bzm2mj</v>
          </cell>
        </row>
        <row r="683">
          <cell r="D683" t="str">
            <v>868bzm2mj_M</v>
          </cell>
        </row>
        <row r="684">
          <cell r="D684" t="str">
            <v>868a2v674</v>
          </cell>
        </row>
        <row r="685">
          <cell r="D685" t="str">
            <v>868a2vc34</v>
          </cell>
        </row>
        <row r="686">
          <cell r="D686" t="str">
            <v>868a2v8gy</v>
          </cell>
        </row>
        <row r="687">
          <cell r="D687" t="str">
            <v>868a2v5rr</v>
          </cell>
        </row>
        <row r="688">
          <cell r="D688" t="str">
            <v>868a2v7gu</v>
          </cell>
        </row>
        <row r="689">
          <cell r="D689" t="str">
            <v>868a2vbr1</v>
          </cell>
        </row>
        <row r="690">
          <cell r="D690" t="str">
            <v>868bzm6pz_M</v>
          </cell>
        </row>
        <row r="691">
          <cell r="D691" t="str">
            <v>868bzngvn</v>
          </cell>
        </row>
        <row r="692">
          <cell r="D692" t="str">
            <v>868bzngvp</v>
          </cell>
        </row>
        <row r="693">
          <cell r="D693" t="str">
            <v>868bzngvh</v>
          </cell>
        </row>
        <row r="694">
          <cell r="D694" t="str">
            <v>868bzngyc</v>
          </cell>
        </row>
        <row r="695">
          <cell r="D695" t="str">
            <v>868bzngvc</v>
          </cell>
        </row>
        <row r="696">
          <cell r="D696" t="str">
            <v>868bzngvm</v>
          </cell>
        </row>
        <row r="697">
          <cell r="D697" t="str">
            <v>868bzngtq_M</v>
          </cell>
        </row>
        <row r="698">
          <cell r="D698" t="str">
            <v>868c01ekr</v>
          </cell>
        </row>
        <row r="699">
          <cell r="D699" t="str">
            <v>868c01f7t</v>
          </cell>
        </row>
        <row r="700">
          <cell r="D700" t="str">
            <v>868c01cd4</v>
          </cell>
        </row>
        <row r="701">
          <cell r="D701" t="str">
            <v>868c01ey0</v>
          </cell>
        </row>
        <row r="702">
          <cell r="D702" t="str">
            <v>868a2uwc9_M</v>
          </cell>
        </row>
        <row r="703">
          <cell r="D703" t="str">
            <v>868a2uwf7_M</v>
          </cell>
        </row>
        <row r="704">
          <cell r="D704" t="str">
            <v>868a2uwfc_M</v>
          </cell>
        </row>
        <row r="705">
          <cell r="D705" t="str">
            <v>868a2uwfh_M</v>
          </cell>
        </row>
        <row r="706">
          <cell r="D706" t="str">
            <v>868c0192n</v>
          </cell>
        </row>
        <row r="707">
          <cell r="D707" t="str">
            <v>868c01awa</v>
          </cell>
        </row>
        <row r="708">
          <cell r="D708" t="str">
            <v>868c015hj</v>
          </cell>
        </row>
        <row r="709">
          <cell r="D709" t="str">
            <v>868c013qx</v>
          </cell>
        </row>
        <row r="710">
          <cell r="D710" t="str">
            <v>868c01acv</v>
          </cell>
        </row>
        <row r="711">
          <cell r="D711" t="str">
            <v>868a2uwfq_M</v>
          </cell>
        </row>
        <row r="712">
          <cell r="D712" t="str">
            <v>868a2uwfv_M</v>
          </cell>
        </row>
        <row r="713">
          <cell r="D713" t="str">
            <v>868dq4jnh</v>
          </cell>
        </row>
        <row r="714">
          <cell r="D714" t="str">
            <v>868dq4jnf</v>
          </cell>
        </row>
        <row r="715">
          <cell r="D715" t="str">
            <v>868dq4jne</v>
          </cell>
        </row>
        <row r="716">
          <cell r="D716" t="str">
            <v>868dq4jmp_M</v>
          </cell>
        </row>
        <row r="717">
          <cell r="D717" t="str">
            <v>868b6enaq_M</v>
          </cell>
        </row>
        <row r="718">
          <cell r="D718" t="str">
            <v>868dq87bv</v>
          </cell>
        </row>
        <row r="719">
          <cell r="D719" t="str">
            <v>868dq87bu</v>
          </cell>
        </row>
        <row r="720">
          <cell r="D720" t="str">
            <v>868dq87bx</v>
          </cell>
        </row>
        <row r="721">
          <cell r="D721" t="str">
            <v>868dq87bt</v>
          </cell>
        </row>
        <row r="722">
          <cell r="D722" t="str">
            <v>868dq87bb_M</v>
          </cell>
        </row>
        <row r="723">
          <cell r="D723" t="str">
            <v>868dp0bxk</v>
          </cell>
        </row>
        <row r="724">
          <cell r="D724" t="str">
            <v>868dp0eke</v>
          </cell>
        </row>
        <row r="725">
          <cell r="D725" t="str">
            <v>868dp0b67</v>
          </cell>
        </row>
        <row r="726">
          <cell r="D726" t="str">
            <v>868dp0bme</v>
          </cell>
        </row>
        <row r="727">
          <cell r="D727" t="str">
            <v>868a2v87r_M</v>
          </cell>
        </row>
        <row r="728">
          <cell r="D728" t="str">
            <v>868dp0ng3</v>
          </cell>
        </row>
        <row r="729">
          <cell r="D729" t="str">
            <v>868dp0pqu</v>
          </cell>
        </row>
        <row r="730">
          <cell r="D730" t="str">
            <v>868dp0k7v</v>
          </cell>
        </row>
        <row r="731">
          <cell r="D731" t="str">
            <v>868dp0p68</v>
          </cell>
        </row>
        <row r="732">
          <cell r="D732" t="str">
            <v>868dp0hpq</v>
          </cell>
        </row>
        <row r="733">
          <cell r="D733" t="str">
            <v>868dp0mkv</v>
          </cell>
        </row>
        <row r="734">
          <cell r="D734" t="str">
            <v>868c04kmx_M</v>
          </cell>
        </row>
        <row r="735">
          <cell r="D735" t="str">
            <v>868dp0wgk</v>
          </cell>
        </row>
        <row r="736">
          <cell r="D736" t="str">
            <v>868dp0vjz</v>
          </cell>
        </row>
        <row r="737">
          <cell r="D737" t="str">
            <v>868dp0uph</v>
          </cell>
        </row>
        <row r="738">
          <cell r="D738" t="str">
            <v>868dp0w8q</v>
          </cell>
        </row>
        <row r="739">
          <cell r="D739" t="str">
            <v>868dp0xed</v>
          </cell>
        </row>
        <row r="740">
          <cell r="D740" t="str">
            <v>868dp0vx1</v>
          </cell>
        </row>
        <row r="741">
          <cell r="D741" t="str">
            <v>868c04phn_M</v>
          </cell>
        </row>
        <row r="742">
          <cell r="D742" t="str">
            <v>868c04phn</v>
          </cell>
        </row>
        <row r="743">
          <cell r="D743" t="str">
            <v>868dpxfu3</v>
          </cell>
        </row>
        <row r="744">
          <cell r="D744" t="str">
            <v>868dpxfu6</v>
          </cell>
        </row>
        <row r="745">
          <cell r="D745" t="str">
            <v>868dpxfu2</v>
          </cell>
        </row>
        <row r="746">
          <cell r="D746" t="str">
            <v>868dpxktr</v>
          </cell>
        </row>
        <row r="747">
          <cell r="D747" t="str">
            <v>868dpxfuj</v>
          </cell>
        </row>
        <row r="748">
          <cell r="D748" t="str">
            <v>868dpxfu7</v>
          </cell>
        </row>
        <row r="749">
          <cell r="D749" t="str">
            <v>868dpxfu8</v>
          </cell>
        </row>
        <row r="750">
          <cell r="D750" t="str">
            <v>868dpxftj_M</v>
          </cell>
        </row>
        <row r="751">
          <cell r="D751" t="str">
            <v>868dq85zq</v>
          </cell>
        </row>
        <row r="752">
          <cell r="D752" t="str">
            <v>868dq85zp</v>
          </cell>
        </row>
        <row r="753">
          <cell r="D753" t="str">
            <v>868dq85zr</v>
          </cell>
        </row>
        <row r="754">
          <cell r="D754" t="str">
            <v>868dq85zv</v>
          </cell>
        </row>
        <row r="755">
          <cell r="D755" t="str">
            <v>868dq85zj_M</v>
          </cell>
        </row>
        <row r="756">
          <cell r="D756" t="str">
            <v>868c0w7e7</v>
          </cell>
        </row>
        <row r="757">
          <cell r="D757" t="str">
            <v>868dpycgn</v>
          </cell>
        </row>
        <row r="758">
          <cell r="D758" t="str">
            <v>868a2v7c7_M</v>
          </cell>
        </row>
        <row r="759">
          <cell r="D759" t="str">
            <v>868c0w342</v>
          </cell>
        </row>
        <row r="760">
          <cell r="D760" t="str">
            <v>868c0w40e</v>
          </cell>
        </row>
        <row r="761">
          <cell r="D761" t="str">
            <v>868c0w4j8</v>
          </cell>
        </row>
        <row r="762">
          <cell r="D762" t="str">
            <v>868c0w650</v>
          </cell>
        </row>
        <row r="763">
          <cell r="D763" t="str">
            <v>868c0w3qn</v>
          </cell>
        </row>
        <row r="764">
          <cell r="D764" t="str">
            <v>868c0w55v</v>
          </cell>
        </row>
        <row r="765">
          <cell r="D765" t="str">
            <v>868a2v8me_M</v>
          </cell>
        </row>
        <row r="766">
          <cell r="D766" t="str">
            <v>868c0w7e7_M</v>
          </cell>
        </row>
        <row r="767">
          <cell r="D767" t="str">
            <v>868dpzywc</v>
          </cell>
        </row>
        <row r="768">
          <cell r="D768" t="str">
            <v>868dpzyw6</v>
          </cell>
        </row>
        <row r="769">
          <cell r="D769" t="str">
            <v>868dpzyte_M</v>
          </cell>
        </row>
        <row r="770">
          <cell r="D770" t="str">
            <v>868a2vatz</v>
          </cell>
        </row>
        <row r="771">
          <cell r="D771" t="str">
            <v>868a2v7en</v>
          </cell>
        </row>
        <row r="772">
          <cell r="D772" t="str">
            <v>868c195db</v>
          </cell>
        </row>
        <row r="773">
          <cell r="D773" t="str">
            <v>868c0w8mu_M</v>
          </cell>
        </row>
        <row r="774">
          <cell r="D774" t="str">
            <v>868c1960h</v>
          </cell>
        </row>
        <row r="775">
          <cell r="D775" t="str">
            <v>868c1960g</v>
          </cell>
        </row>
        <row r="776">
          <cell r="D776" t="str">
            <v>868c1960f</v>
          </cell>
        </row>
        <row r="777">
          <cell r="D777" t="str">
            <v>868c1960a_M</v>
          </cell>
        </row>
        <row r="778">
          <cell r="D778" t="str">
            <v>868c198dj</v>
          </cell>
        </row>
        <row r="779">
          <cell r="D779" t="str">
            <v>868c198df</v>
          </cell>
        </row>
        <row r="780">
          <cell r="D780" t="str">
            <v>868c198dh</v>
          </cell>
        </row>
        <row r="781">
          <cell r="D781" t="str">
            <v>868c198db_M</v>
          </cell>
        </row>
        <row r="782">
          <cell r="D782" t="str">
            <v>868c0we4z</v>
          </cell>
        </row>
        <row r="783">
          <cell r="D783" t="str">
            <v>868c0wc7w</v>
          </cell>
        </row>
        <row r="784">
          <cell r="D784" t="str">
            <v>868a2v6t3_M</v>
          </cell>
        </row>
        <row r="785">
          <cell r="D785" t="str">
            <v>868dq06q5</v>
          </cell>
        </row>
        <row r="786">
          <cell r="D786" t="str">
            <v>868c176j7</v>
          </cell>
        </row>
        <row r="787">
          <cell r="D787" t="str">
            <v>868c175ec</v>
          </cell>
        </row>
        <row r="788">
          <cell r="D788" t="str">
            <v>868a2vbj9_M</v>
          </cell>
        </row>
        <row r="789">
          <cell r="D789" t="str">
            <v>868dq07hk</v>
          </cell>
        </row>
        <row r="790">
          <cell r="D790" t="str">
            <v>868dq07hj</v>
          </cell>
        </row>
        <row r="791">
          <cell r="D791" t="str">
            <v>868dq4vxu</v>
          </cell>
        </row>
        <row r="792">
          <cell r="D792" t="str">
            <v>868dq07hm</v>
          </cell>
        </row>
        <row r="793">
          <cell r="D793" t="str">
            <v>868dq07hc_M</v>
          </cell>
        </row>
        <row r="794">
          <cell r="D794" t="str">
            <v>868c052bp</v>
          </cell>
        </row>
        <row r="795">
          <cell r="D795" t="str">
            <v>868c051gq</v>
          </cell>
        </row>
        <row r="796">
          <cell r="D796" t="str">
            <v>868c05052</v>
          </cell>
        </row>
        <row r="797">
          <cell r="D797" t="str">
            <v>868c0532w</v>
          </cell>
        </row>
        <row r="798">
          <cell r="D798" t="str">
            <v>868c054mr</v>
          </cell>
        </row>
        <row r="799">
          <cell r="D799" t="str">
            <v>868c055e4</v>
          </cell>
        </row>
        <row r="800">
          <cell r="D800" t="str">
            <v>868c053k3</v>
          </cell>
        </row>
        <row r="801">
          <cell r="D801" t="str">
            <v>868c05404</v>
          </cell>
        </row>
        <row r="802">
          <cell r="D802" t="str">
            <v>868c0553q</v>
          </cell>
        </row>
        <row r="803">
          <cell r="D803" t="str">
            <v>868a2v67p_M</v>
          </cell>
        </row>
        <row r="804">
          <cell r="D804" t="str">
            <v>868dpxqem</v>
          </cell>
        </row>
        <row r="805">
          <cell r="D805" t="str">
            <v>868dpxqp4</v>
          </cell>
        </row>
        <row r="806">
          <cell r="D806" t="str">
            <v>868dpxqzy</v>
          </cell>
        </row>
        <row r="807">
          <cell r="D807" t="str">
            <v>868dp11wr</v>
          </cell>
        </row>
        <row r="808">
          <cell r="D808" t="str">
            <v>868dpxrer</v>
          </cell>
        </row>
        <row r="809">
          <cell r="D809" t="str">
            <v>868dpxrtm</v>
          </cell>
        </row>
        <row r="810">
          <cell r="D810" t="str">
            <v>868dpxtgd</v>
          </cell>
        </row>
        <row r="811">
          <cell r="D811" t="str">
            <v>868a2v6bk</v>
          </cell>
        </row>
        <row r="812">
          <cell r="D812" t="str">
            <v>868a2v6bk_M</v>
          </cell>
        </row>
        <row r="813">
          <cell r="D813" t="str">
            <v>868c04t62</v>
          </cell>
        </row>
        <row r="814">
          <cell r="D814" t="str">
            <v>868c04v0k</v>
          </cell>
        </row>
        <row r="815">
          <cell r="D815" t="str">
            <v>868a2v81g_M</v>
          </cell>
        </row>
        <row r="816">
          <cell r="D816" t="str">
            <v>868dpxzx5</v>
          </cell>
        </row>
        <row r="817">
          <cell r="D817" t="str">
            <v>868dpy0h4</v>
          </cell>
        </row>
        <row r="818">
          <cell r="D818" t="str">
            <v>868c04wwr</v>
          </cell>
        </row>
        <row r="819">
          <cell r="D819" t="str">
            <v>868dpxw88</v>
          </cell>
        </row>
        <row r="820">
          <cell r="D820" t="str">
            <v>868a2v9g6_M</v>
          </cell>
        </row>
        <row r="821">
          <cell r="D821" t="str">
            <v>868c04wwr_M</v>
          </cell>
        </row>
        <row r="822">
          <cell r="D822" t="str">
            <v>868c0vynd</v>
          </cell>
        </row>
        <row r="823">
          <cell r="D823" t="str">
            <v>868c0vw6u</v>
          </cell>
        </row>
        <row r="824">
          <cell r="D824" t="str">
            <v>868c0vw6r</v>
          </cell>
        </row>
        <row r="825">
          <cell r="D825" t="str">
            <v>868c0vz60</v>
          </cell>
        </row>
        <row r="826">
          <cell r="D826" t="str">
            <v>868c0vw6a_M</v>
          </cell>
        </row>
        <row r="827">
          <cell r="D827" t="str">
            <v>868a2v6vm</v>
          </cell>
        </row>
        <row r="828">
          <cell r="D828" t="str">
            <v>868cbxdh2</v>
          </cell>
        </row>
        <row r="829">
          <cell r="D829" t="str">
            <v>868a2v68n</v>
          </cell>
        </row>
        <row r="830">
          <cell r="D830" t="str">
            <v>868cbxfch</v>
          </cell>
        </row>
        <row r="831">
          <cell r="D831" t="str">
            <v>868a2v6re_M</v>
          </cell>
        </row>
        <row r="832">
          <cell r="D832" t="str">
            <v>868a2v7ac_M</v>
          </cell>
        </row>
        <row r="833">
          <cell r="D833" t="str">
            <v>868c1rygb</v>
          </cell>
        </row>
        <row r="834">
          <cell r="D834" t="str">
            <v>868cbxjc4</v>
          </cell>
        </row>
        <row r="835">
          <cell r="D835" t="str">
            <v>868c1rx8z</v>
          </cell>
        </row>
        <row r="836">
          <cell r="D836" t="str">
            <v>868a2v8qx_M</v>
          </cell>
        </row>
        <row r="837">
          <cell r="D837" t="str">
            <v>868a2v8r3</v>
          </cell>
        </row>
        <row r="838">
          <cell r="D838" t="str">
            <v>868a2vanz</v>
          </cell>
        </row>
        <row r="839">
          <cell r="D839" t="str">
            <v>868a2vbkd</v>
          </cell>
        </row>
        <row r="840">
          <cell r="D840" t="str">
            <v>868a2vbdq</v>
          </cell>
        </row>
        <row r="841">
          <cell r="D841" t="str">
            <v>868a2vbpn</v>
          </cell>
        </row>
        <row r="842">
          <cell r="D842" t="str">
            <v>868a2v895</v>
          </cell>
        </row>
        <row r="843">
          <cell r="D843" t="str">
            <v>868a2vbdx</v>
          </cell>
        </row>
        <row r="844">
          <cell r="D844" t="str">
            <v>868c190nq_M</v>
          </cell>
        </row>
        <row r="845">
          <cell r="D845" t="str">
            <v>868c1wdmz</v>
          </cell>
        </row>
        <row r="846">
          <cell r="D846" t="str">
            <v>868c1wdn0</v>
          </cell>
        </row>
        <row r="847">
          <cell r="D847" t="str">
            <v>868c1wdmw</v>
          </cell>
        </row>
        <row r="848">
          <cell r="D848" t="str">
            <v>868c1wdmx</v>
          </cell>
        </row>
        <row r="849">
          <cell r="D849" t="str">
            <v>868c1wdmh_M</v>
          </cell>
        </row>
        <row r="850">
          <cell r="D850" t="str">
            <v>868c1wejf</v>
          </cell>
        </row>
        <row r="851">
          <cell r="D851" t="str">
            <v>868c1wek2</v>
          </cell>
        </row>
        <row r="852">
          <cell r="D852" t="str">
            <v>868c1wejh</v>
          </cell>
        </row>
        <row r="853">
          <cell r="D853" t="str">
            <v>868c1weje</v>
          </cell>
        </row>
        <row r="854">
          <cell r="D854" t="str">
            <v>868c1wej1_M</v>
          </cell>
        </row>
        <row r="855">
          <cell r="D855" t="str">
            <v>868c1wg06</v>
          </cell>
        </row>
        <row r="856">
          <cell r="D856" t="str">
            <v>868c1wg05</v>
          </cell>
        </row>
        <row r="857">
          <cell r="D857" t="str">
            <v>868c1wg03</v>
          </cell>
        </row>
        <row r="858">
          <cell r="D858" t="str">
            <v>868c1wg04</v>
          </cell>
        </row>
        <row r="859">
          <cell r="D859" t="str">
            <v>868c1wfzz_M</v>
          </cell>
        </row>
        <row r="860">
          <cell r="D860" t="str">
            <v>868cca9yw</v>
          </cell>
        </row>
        <row r="861">
          <cell r="D861" t="str">
            <v>868cca9yy</v>
          </cell>
        </row>
        <row r="862">
          <cell r="D862" t="str">
            <v>868cca9yx</v>
          </cell>
        </row>
        <row r="863">
          <cell r="D863" t="str">
            <v>868cca9yr</v>
          </cell>
        </row>
        <row r="864">
          <cell r="D864" t="str">
            <v>868cca9yb_M</v>
          </cell>
        </row>
        <row r="865">
          <cell r="D865" t="str">
            <v>868ccaad8</v>
          </cell>
        </row>
        <row r="866">
          <cell r="D866" t="str">
            <v>868ccaad9</v>
          </cell>
        </row>
        <row r="867">
          <cell r="D867" t="str">
            <v>868ccaad7</v>
          </cell>
        </row>
        <row r="868">
          <cell r="D868" t="str">
            <v>868dzp4c1</v>
          </cell>
        </row>
        <row r="869">
          <cell r="D869" t="str">
            <v>868dzp4c0</v>
          </cell>
        </row>
        <row r="870">
          <cell r="D870" t="str">
            <v>868dzp4bz</v>
          </cell>
        </row>
        <row r="871">
          <cell r="D871" t="str">
            <v>868ccaada</v>
          </cell>
        </row>
        <row r="872">
          <cell r="D872" t="str">
            <v>868dzp4c2</v>
          </cell>
        </row>
        <row r="873">
          <cell r="D873" t="str">
            <v>868dzp4bq</v>
          </cell>
        </row>
        <row r="874">
          <cell r="D874" t="str">
            <v>868ccaacz_M</v>
          </cell>
        </row>
        <row r="875">
          <cell r="D875" t="str">
            <v>868dq51z9</v>
          </cell>
        </row>
        <row r="876">
          <cell r="D876" t="str">
            <v>868dq51z6</v>
          </cell>
        </row>
        <row r="877">
          <cell r="D877" t="str">
            <v>868dq51z8</v>
          </cell>
        </row>
        <row r="878">
          <cell r="D878" t="str">
            <v>868dq51yw_M</v>
          </cell>
        </row>
        <row r="879">
          <cell r="D879" t="str">
            <v>868a2vbbw</v>
          </cell>
        </row>
        <row r="880">
          <cell r="D880" t="str">
            <v>868a2v7fq</v>
          </cell>
        </row>
        <row r="881">
          <cell r="D881" t="str">
            <v>868a2v8j8</v>
          </cell>
        </row>
        <row r="882">
          <cell r="D882" t="str">
            <v>868a2v7cy_M</v>
          </cell>
        </row>
        <row r="883">
          <cell r="D883" t="str">
            <v>868dq503n</v>
          </cell>
        </row>
        <row r="884">
          <cell r="D884" t="str">
            <v>868dq503k</v>
          </cell>
        </row>
        <row r="885">
          <cell r="D885" t="str">
            <v>868dq503m</v>
          </cell>
        </row>
        <row r="886">
          <cell r="D886" t="str">
            <v>868dq51je</v>
          </cell>
        </row>
        <row r="887">
          <cell r="D887" t="str">
            <v>868dq5038_M</v>
          </cell>
        </row>
        <row r="888">
          <cell r="D888" t="str">
            <v>868c1n8wb</v>
          </cell>
        </row>
        <row r="889">
          <cell r="D889" t="str">
            <v>868a2v62b_M</v>
          </cell>
        </row>
        <row r="890">
          <cell r="D890" t="str">
            <v>868c1mknh</v>
          </cell>
        </row>
        <row r="891">
          <cell r="D891" t="str">
            <v>868c1mmct</v>
          </cell>
        </row>
        <row r="892">
          <cell r="D892" t="str">
            <v>868a2v78c_M</v>
          </cell>
        </row>
        <row r="893">
          <cell r="D893" t="str">
            <v>868c1n2qg</v>
          </cell>
        </row>
        <row r="894">
          <cell r="D894" t="str">
            <v>868c1n3qb</v>
          </cell>
        </row>
        <row r="895">
          <cell r="D895" t="str">
            <v>868c1n35e</v>
          </cell>
        </row>
        <row r="896">
          <cell r="D896" t="str">
            <v>868c1mzwh</v>
          </cell>
        </row>
        <row r="897">
          <cell r="D897" t="str">
            <v>868a2v7x8_M</v>
          </cell>
        </row>
        <row r="898">
          <cell r="D898" t="str">
            <v>868c1mnu6</v>
          </cell>
        </row>
        <row r="899">
          <cell r="D899" t="str">
            <v>868c1mp7q</v>
          </cell>
        </row>
        <row r="900">
          <cell r="D900" t="str">
            <v>868c1mppw</v>
          </cell>
        </row>
        <row r="901">
          <cell r="D901" t="str">
            <v>868a2va99_M</v>
          </cell>
        </row>
        <row r="902">
          <cell r="D902" t="str">
            <v>868a2vbw2_M</v>
          </cell>
        </row>
        <row r="903">
          <cell r="D903" t="str">
            <v>868c1mtyd</v>
          </cell>
        </row>
        <row r="904">
          <cell r="D904" t="str">
            <v>868a2vb3r</v>
          </cell>
        </row>
        <row r="905">
          <cell r="D905" t="str">
            <v>868a2vc2g_M</v>
          </cell>
        </row>
        <row r="906">
          <cell r="D906" t="str">
            <v>868dqkuuw</v>
          </cell>
        </row>
        <row r="907">
          <cell r="D907" t="str">
            <v>868a2v5gf_M</v>
          </cell>
        </row>
        <row r="908">
          <cell r="D908" t="str">
            <v>868a2v8pe</v>
          </cell>
        </row>
        <row r="909">
          <cell r="D909" t="str">
            <v>868a2v9nq_M</v>
          </cell>
        </row>
        <row r="910">
          <cell r="D910" t="str">
            <v>868a2va5u_M</v>
          </cell>
        </row>
        <row r="911">
          <cell r="D911" t="str">
            <v>868a2vbmh_M</v>
          </cell>
        </row>
        <row r="912">
          <cell r="D912" t="str">
            <v>868a36ng9</v>
          </cell>
        </row>
        <row r="913">
          <cell r="D913" t="str">
            <v>868a36nb0_M</v>
          </cell>
        </row>
        <row r="914">
          <cell r="D914" t="str">
            <v>868c1wncb_M</v>
          </cell>
        </row>
        <row r="915">
          <cell r="D915" t="str">
            <v>868a36np0</v>
          </cell>
        </row>
        <row r="916">
          <cell r="D916" t="str">
            <v>868c1wxwd</v>
          </cell>
        </row>
        <row r="917">
          <cell r="D917" t="str">
            <v>868dryu24</v>
          </cell>
        </row>
        <row r="918">
          <cell r="D918" t="str">
            <v>868c1wx09_M</v>
          </cell>
        </row>
        <row r="919">
          <cell r="D919" t="str">
            <v>868c1wzcv</v>
          </cell>
        </row>
        <row r="920">
          <cell r="D920" t="str">
            <v>868c1wzt8</v>
          </cell>
        </row>
        <row r="921">
          <cell r="D921" t="str">
            <v>868c1wy6n_M</v>
          </cell>
        </row>
        <row r="922">
          <cell r="D922" t="str">
            <v>868a36rjp</v>
          </cell>
        </row>
        <row r="923">
          <cell r="D923" t="str">
            <v>868a36xx0</v>
          </cell>
        </row>
        <row r="924">
          <cell r="D924" t="str">
            <v>868c1wydk_M</v>
          </cell>
        </row>
        <row r="925">
          <cell r="D925" t="str">
            <v>868c1x051_M</v>
          </cell>
        </row>
        <row r="926">
          <cell r="D926" t="str">
            <v>868c1x1dj_M</v>
          </cell>
        </row>
        <row r="927">
          <cell r="D927" t="str">
            <v>868c1x2u7_M</v>
          </cell>
        </row>
        <row r="928">
          <cell r="D928" t="str">
            <v>868a36nzy</v>
          </cell>
        </row>
        <row r="929">
          <cell r="D929" t="str">
            <v>868a36pff</v>
          </cell>
        </row>
        <row r="930">
          <cell r="D930" t="str">
            <v>868a36pwk</v>
          </cell>
        </row>
        <row r="931">
          <cell r="D931" t="str">
            <v>868c1x5gm_M</v>
          </cell>
        </row>
        <row r="932">
          <cell r="D932" t="str">
            <v>868c1yb2v</v>
          </cell>
        </row>
        <row r="933">
          <cell r="D933" t="str">
            <v>868a38ner</v>
          </cell>
        </row>
        <row r="934">
          <cell r="D934" t="str">
            <v>868a38nt9</v>
          </cell>
        </row>
        <row r="935">
          <cell r="D935" t="str">
            <v>868c1y98y_M</v>
          </cell>
        </row>
        <row r="936">
          <cell r="D936" t="str">
            <v>868a38p59</v>
          </cell>
        </row>
        <row r="937">
          <cell r="D937" t="str">
            <v>868a38pgg</v>
          </cell>
        </row>
        <row r="938">
          <cell r="D938" t="str">
            <v>868c1ybpr_M</v>
          </cell>
        </row>
        <row r="939">
          <cell r="D939" t="str">
            <v>868b6fpbe</v>
          </cell>
        </row>
        <row r="940">
          <cell r="D940" t="str">
            <v>868c1yexm</v>
          </cell>
        </row>
        <row r="941">
          <cell r="D941" t="str">
            <v>868c1yfd2</v>
          </cell>
        </row>
        <row r="942">
          <cell r="D942" t="str">
            <v>868a2v6gf</v>
          </cell>
        </row>
        <row r="943">
          <cell r="D943" t="str">
            <v>868c1ydpp_M</v>
          </cell>
        </row>
        <row r="944">
          <cell r="D944" t="str">
            <v>868a3bvfv_M</v>
          </cell>
        </row>
        <row r="945">
          <cell r="D945" t="str">
            <v>868a3bweg_M</v>
          </cell>
        </row>
        <row r="946">
          <cell r="D946" t="str">
            <v>868a38r2h</v>
          </cell>
        </row>
        <row r="947">
          <cell r="D947" t="str">
            <v>868a38rf9</v>
          </cell>
        </row>
        <row r="948">
          <cell r="D948" t="str">
            <v>868c1ykkw_M</v>
          </cell>
        </row>
        <row r="949">
          <cell r="D949" t="str">
            <v>868dwh9ek</v>
          </cell>
        </row>
        <row r="950">
          <cell r="D950" t="str">
            <v>868a38uun</v>
          </cell>
        </row>
        <row r="951">
          <cell r="D951" t="str">
            <v>868dwh98k</v>
          </cell>
        </row>
        <row r="952">
          <cell r="D952" t="str">
            <v>868dwh8md</v>
          </cell>
        </row>
        <row r="953">
          <cell r="D953" t="str">
            <v>868a38v3r</v>
          </cell>
        </row>
        <row r="954">
          <cell r="D954" t="str">
            <v>868c1yq6p_M</v>
          </cell>
        </row>
        <row r="955">
          <cell r="D955" t="str">
            <v>868dwha7a</v>
          </cell>
        </row>
        <row r="956">
          <cell r="D956" t="str">
            <v>868dwhb5f</v>
          </cell>
        </row>
        <row r="957">
          <cell r="D957" t="str">
            <v>868dwhbjh</v>
          </cell>
        </row>
        <row r="958">
          <cell r="D958" t="str">
            <v>868dwhaca</v>
          </cell>
        </row>
        <row r="959">
          <cell r="D959" t="str">
            <v>868c1yrjp_M</v>
          </cell>
        </row>
        <row r="960">
          <cell r="D960" t="str">
            <v>868c1yt3w_M</v>
          </cell>
        </row>
        <row r="961">
          <cell r="D961" t="str">
            <v>868c1yx3e</v>
          </cell>
        </row>
        <row r="962">
          <cell r="D962" t="str">
            <v>868c1ytcv_M</v>
          </cell>
        </row>
        <row r="963">
          <cell r="D963" t="str">
            <v>868dwhhr6</v>
          </cell>
        </row>
        <row r="964">
          <cell r="D964" t="str">
            <v>868a38xxh</v>
          </cell>
        </row>
        <row r="965">
          <cell r="D965" t="str">
            <v>868c1yy91_M</v>
          </cell>
        </row>
        <row r="966">
          <cell r="D966" t="str">
            <v>868dwhvb2</v>
          </cell>
        </row>
        <row r="967">
          <cell r="D967" t="str">
            <v>868dwhr6z</v>
          </cell>
        </row>
        <row r="968">
          <cell r="D968" t="str">
            <v>868dwhu5b</v>
          </cell>
        </row>
        <row r="969">
          <cell r="D969" t="str">
            <v>868dwhnh4</v>
          </cell>
        </row>
        <row r="970">
          <cell r="D970" t="str">
            <v>868c1z0a0_M</v>
          </cell>
        </row>
        <row r="971">
          <cell r="D971" t="str">
            <v>868a3bpq6</v>
          </cell>
        </row>
        <row r="972">
          <cell r="D972" t="str">
            <v>868dwhynz</v>
          </cell>
        </row>
        <row r="973">
          <cell r="D973" t="str">
            <v>868c1z0xy_M</v>
          </cell>
        </row>
        <row r="974">
          <cell r="D974" t="str">
            <v>868c1z18m_M</v>
          </cell>
        </row>
        <row r="975">
          <cell r="D975" t="str">
            <v>868c1z77f_M</v>
          </cell>
        </row>
        <row r="976">
          <cell r="D976" t="str">
            <v>868c1z7ta_M</v>
          </cell>
        </row>
        <row r="977">
          <cell r="D977" t="str">
            <v>868c1z8j6_M</v>
          </cell>
        </row>
        <row r="978">
          <cell r="D978" t="str">
            <v>868c1z96b_M</v>
          </cell>
        </row>
        <row r="979">
          <cell r="D979" t="str">
            <v>868c1zabw_M</v>
          </cell>
        </row>
        <row r="980">
          <cell r="D980" t="str">
            <v>868c1zat5_M</v>
          </cell>
        </row>
        <row r="981">
          <cell r="D981" t="str">
            <v>868c1zb93_M</v>
          </cell>
        </row>
        <row r="982">
          <cell r="D982" t="str">
            <v>868dwbnug</v>
          </cell>
        </row>
        <row r="983">
          <cell r="D983" t="str">
            <v>868a2v630_M</v>
          </cell>
        </row>
        <row r="984">
          <cell r="D984" t="str">
            <v>868a2v63n_M</v>
          </cell>
        </row>
        <row r="985">
          <cell r="D985" t="str">
            <v>868a3c359</v>
          </cell>
        </row>
        <row r="986">
          <cell r="D986" t="str">
            <v>868a2v68z_M</v>
          </cell>
        </row>
        <row r="987">
          <cell r="D987" t="str">
            <v>868c1zjn5</v>
          </cell>
        </row>
        <row r="988">
          <cell r="D988" t="str">
            <v>868c1zjzg</v>
          </cell>
        </row>
        <row r="989">
          <cell r="D989" t="str">
            <v>868a2v6gq_M</v>
          </cell>
        </row>
        <row r="990">
          <cell r="D990" t="str">
            <v>868c1znd1</v>
          </cell>
        </row>
        <row r="991">
          <cell r="D991" t="str">
            <v>868a2v6ky_M</v>
          </cell>
        </row>
        <row r="992">
          <cell r="D992" t="str">
            <v>868a37beg</v>
          </cell>
        </row>
        <row r="993">
          <cell r="D993" t="str">
            <v>868a37bqb</v>
          </cell>
        </row>
        <row r="994">
          <cell r="D994" t="str">
            <v>868a37b6p</v>
          </cell>
        </row>
        <row r="995">
          <cell r="D995" t="str">
            <v>868a2v7v1_M</v>
          </cell>
        </row>
        <row r="996">
          <cell r="D996" t="str">
            <v>868c1zqwr</v>
          </cell>
        </row>
        <row r="997">
          <cell r="D997" t="str">
            <v>868c1zrkm</v>
          </cell>
        </row>
        <row r="998">
          <cell r="D998" t="str">
            <v>868c1zt02</v>
          </cell>
        </row>
        <row r="999">
          <cell r="D999" t="str">
            <v>868a2vbm7_M</v>
          </cell>
        </row>
        <row r="1000">
          <cell r="D1000" t="str">
            <v>868a2vbpc_M</v>
          </cell>
        </row>
        <row r="1001">
          <cell r="D1001" t="str">
            <v>868a3719f_M</v>
          </cell>
        </row>
        <row r="1002">
          <cell r="D1002" t="str">
            <v>868a371j7</v>
          </cell>
        </row>
        <row r="1003">
          <cell r="D1003" t="str">
            <v>868a371r2</v>
          </cell>
        </row>
        <row r="1004">
          <cell r="D1004" t="str">
            <v>868a371fg</v>
          </cell>
        </row>
        <row r="1005">
          <cell r="D1005" t="str">
            <v>868a37228_M</v>
          </cell>
        </row>
        <row r="1006">
          <cell r="D1006" t="str">
            <v>868a373tm</v>
          </cell>
        </row>
        <row r="1007">
          <cell r="D1007" t="str">
            <v>868a373hd</v>
          </cell>
        </row>
        <row r="1008">
          <cell r="D1008" t="str">
            <v>868a372rj_M</v>
          </cell>
        </row>
        <row r="1009">
          <cell r="D1009" t="str">
            <v>868a378p3</v>
          </cell>
        </row>
        <row r="1010">
          <cell r="D1010" t="str">
            <v>868a378yq</v>
          </cell>
        </row>
        <row r="1011">
          <cell r="D1011" t="str">
            <v>868a372yd_M</v>
          </cell>
        </row>
        <row r="1012">
          <cell r="D1012" t="str">
            <v>868a3792j</v>
          </cell>
        </row>
        <row r="1013">
          <cell r="D1013" t="str">
            <v>868c1xdym</v>
          </cell>
        </row>
        <row r="1014">
          <cell r="D1014" t="str">
            <v>868a37378_M</v>
          </cell>
        </row>
        <row r="1015">
          <cell r="D1015" t="str">
            <v>868a3741k</v>
          </cell>
        </row>
        <row r="1016">
          <cell r="D1016" t="str">
            <v>868a374cz</v>
          </cell>
        </row>
        <row r="1017">
          <cell r="D1017" t="str">
            <v>868a3748x_M</v>
          </cell>
        </row>
        <row r="1018">
          <cell r="D1018" t="str">
            <v>868a37atn</v>
          </cell>
        </row>
        <row r="1019">
          <cell r="D1019" t="str">
            <v>868a37akz</v>
          </cell>
        </row>
        <row r="1020">
          <cell r="D1020" t="str">
            <v>868a37aw4_M</v>
          </cell>
        </row>
        <row r="1021">
          <cell r="D1021" t="str">
            <v>868a37cc3</v>
          </cell>
        </row>
        <row r="1022">
          <cell r="D1022" t="str">
            <v>868a37cgb</v>
          </cell>
        </row>
        <row r="1023">
          <cell r="D1023" t="str">
            <v>868a37cx9</v>
          </cell>
        </row>
        <row r="1024">
          <cell r="D1024" t="str">
            <v>868a37crc</v>
          </cell>
        </row>
        <row r="1025">
          <cell r="D1025" t="str">
            <v>868a37bwj_M</v>
          </cell>
        </row>
        <row r="1026">
          <cell r="D1026" t="str">
            <v>868a37fkt</v>
          </cell>
        </row>
        <row r="1027">
          <cell r="D1027" t="str">
            <v>868a37fx1</v>
          </cell>
        </row>
        <row r="1028">
          <cell r="D1028" t="str">
            <v>868a37fep</v>
          </cell>
        </row>
        <row r="1029">
          <cell r="D1029" t="str">
            <v>868a37d3x_M</v>
          </cell>
        </row>
        <row r="1030">
          <cell r="D1030" t="str">
            <v>868a37f2u</v>
          </cell>
        </row>
        <row r="1031">
          <cell r="D1031" t="str">
            <v>868a37evm</v>
          </cell>
        </row>
        <row r="1032">
          <cell r="D1032" t="str">
            <v>868a37dfy_M</v>
          </cell>
        </row>
        <row r="1033">
          <cell r="D1033" t="str">
            <v>868a37f89_M</v>
          </cell>
        </row>
        <row r="1034">
          <cell r="D1034" t="str">
            <v>868a3811p_M</v>
          </cell>
        </row>
        <row r="1035">
          <cell r="D1035" t="str">
            <v>868a3c3jd_M</v>
          </cell>
        </row>
        <row r="1036">
          <cell r="D1036" t="str">
            <v>868a37a8w</v>
          </cell>
        </row>
        <row r="1037">
          <cell r="D1037" t="str">
            <v>868a37a1b</v>
          </cell>
        </row>
        <row r="1038">
          <cell r="D1038" t="str">
            <v>868a379ab</v>
          </cell>
        </row>
        <row r="1039">
          <cell r="D1039" t="str">
            <v>868a379ff</v>
          </cell>
        </row>
        <row r="1040">
          <cell r="D1040" t="str">
            <v>868a379t0</v>
          </cell>
        </row>
        <row r="1041">
          <cell r="D1041" t="str">
            <v>868c1xftu_M</v>
          </cell>
        </row>
        <row r="1042">
          <cell r="D1042" t="str">
            <v>868c1xwgf</v>
          </cell>
        </row>
        <row r="1043">
          <cell r="D1043" t="str">
            <v>868a372b2</v>
          </cell>
        </row>
        <row r="1044">
          <cell r="D1044" t="str">
            <v>868c1xvfw_M</v>
          </cell>
        </row>
        <row r="1045">
          <cell r="D1045" t="str">
            <v>868a37eer</v>
          </cell>
        </row>
        <row r="1046">
          <cell r="D1046" t="str">
            <v>868c1xztk</v>
          </cell>
        </row>
        <row r="1047">
          <cell r="D1047" t="str">
            <v>868a37e01</v>
          </cell>
        </row>
        <row r="1048">
          <cell r="D1048" t="str">
            <v>868c1xxud_M</v>
          </cell>
        </row>
        <row r="1049">
          <cell r="D1049" t="str">
            <v>868c1y097</v>
          </cell>
        </row>
        <row r="1050">
          <cell r="D1050" t="str">
            <v>868c1y095</v>
          </cell>
        </row>
        <row r="1051">
          <cell r="D1051" t="str">
            <v>868a37dpy</v>
          </cell>
        </row>
        <row r="1052">
          <cell r="D1052" t="str">
            <v>868c1y094</v>
          </cell>
        </row>
        <row r="1053">
          <cell r="D1053" t="str">
            <v>868c1y08n_M</v>
          </cell>
        </row>
        <row r="1054">
          <cell r="D1054" t="str">
            <v>868a37yfg</v>
          </cell>
        </row>
        <row r="1055">
          <cell r="D1055" t="str">
            <v>868a37y8g</v>
          </cell>
        </row>
        <row r="1056">
          <cell r="D1056" t="str">
            <v>868c1y56t_M</v>
          </cell>
        </row>
        <row r="1057">
          <cell r="D1057" t="str">
            <v>868a3c0q1</v>
          </cell>
        </row>
        <row r="1058">
          <cell r="D1058" t="str">
            <v>868c1zm0t</v>
          </cell>
        </row>
        <row r="1059">
          <cell r="D1059" t="str">
            <v>868c1zgrd_M</v>
          </cell>
        </row>
        <row r="1060">
          <cell r="D1060" t="str">
            <v>868dwbpqr</v>
          </cell>
        </row>
        <row r="1061">
          <cell r="D1061" t="str">
            <v>868dwbq4e</v>
          </cell>
        </row>
        <row r="1062">
          <cell r="D1062" t="str">
            <v>868dwbq93</v>
          </cell>
        </row>
        <row r="1063">
          <cell r="D1063" t="str">
            <v>868c1zq6a_M</v>
          </cell>
        </row>
        <row r="1064">
          <cell r="D1064" t="str">
            <v>868a3c15z</v>
          </cell>
        </row>
        <row r="1065">
          <cell r="D1065" t="str">
            <v>868a3c1ea</v>
          </cell>
        </row>
        <row r="1066">
          <cell r="D1066" t="str">
            <v>868a3c235</v>
          </cell>
        </row>
        <row r="1067">
          <cell r="D1067" t="str">
            <v>868c1zugu_M</v>
          </cell>
        </row>
        <row r="1068">
          <cell r="D1068" t="str">
            <v>868b48rck</v>
          </cell>
        </row>
        <row r="1069">
          <cell r="D1069" t="str">
            <v>868b48qgu</v>
          </cell>
        </row>
        <row r="1070">
          <cell r="D1070" t="str">
            <v>868b48quv</v>
          </cell>
        </row>
        <row r="1071">
          <cell r="D1071" t="str">
            <v>868b48r6r</v>
          </cell>
        </row>
        <row r="1072">
          <cell r="D1072" t="str">
            <v>868b48qa5</v>
          </cell>
        </row>
        <row r="1073">
          <cell r="D1073" t="str">
            <v>868b48r1y</v>
          </cell>
        </row>
        <row r="1074">
          <cell r="D1074" t="str">
            <v>868b48qdk</v>
          </cell>
        </row>
        <row r="1075">
          <cell r="D1075" t="str">
            <v>868b48qpf</v>
          </cell>
        </row>
        <row r="1076">
          <cell r="D1076" t="str">
            <v>868b48pqh</v>
          </cell>
        </row>
        <row r="1077">
          <cell r="D1077" t="str">
            <v>868c22e2z_M</v>
          </cell>
        </row>
        <row r="1078">
          <cell r="D1078" t="str">
            <v>868b47449_M</v>
          </cell>
        </row>
        <row r="1079">
          <cell r="D1079" t="str">
            <v>868b48ddc</v>
          </cell>
        </row>
        <row r="1080">
          <cell r="D1080" t="str">
            <v>868b48dyx</v>
          </cell>
        </row>
        <row r="1081">
          <cell r="D1081" t="str">
            <v>868b48e7y</v>
          </cell>
        </row>
        <row r="1082">
          <cell r="D1082" t="str">
            <v>868b48e4n</v>
          </cell>
        </row>
        <row r="1083">
          <cell r="D1083" t="str">
            <v>868b48b79</v>
          </cell>
        </row>
        <row r="1084">
          <cell r="D1084" t="str">
            <v>868b48dnd</v>
          </cell>
        </row>
        <row r="1085">
          <cell r="D1085" t="str">
            <v>868b48azj</v>
          </cell>
        </row>
        <row r="1086">
          <cell r="D1086" t="str">
            <v>868b48dt5</v>
          </cell>
        </row>
        <row r="1087">
          <cell r="D1087" t="str">
            <v>868b48fq4</v>
          </cell>
        </row>
        <row r="1088">
          <cell r="D1088" t="str">
            <v>868c22g1r_M</v>
          </cell>
        </row>
        <row r="1089">
          <cell r="D1089" t="str">
            <v>868b489rw</v>
          </cell>
        </row>
        <row r="1090">
          <cell r="D1090" t="str">
            <v>868b48ah1</v>
          </cell>
        </row>
        <row r="1091">
          <cell r="D1091" t="str">
            <v>868c22jvb_M</v>
          </cell>
        </row>
        <row r="1092">
          <cell r="D1092" t="str">
            <v>868b48nqf</v>
          </cell>
        </row>
        <row r="1093">
          <cell r="D1093" t="str">
            <v>868b48pce</v>
          </cell>
        </row>
        <row r="1094">
          <cell r="D1094" t="str">
            <v>868b4760z</v>
          </cell>
        </row>
        <row r="1095">
          <cell r="D1095" t="str">
            <v>868b48mv4</v>
          </cell>
        </row>
        <row r="1096">
          <cell r="D1096" t="str">
            <v>868b48n63</v>
          </cell>
        </row>
        <row r="1097">
          <cell r="D1097" t="str">
            <v>868b48mpk_M</v>
          </cell>
        </row>
        <row r="1098">
          <cell r="D1098" t="str">
            <v>868b48gg2</v>
          </cell>
        </row>
        <row r="1099">
          <cell r="D1099" t="str">
            <v>868b48g3w</v>
          </cell>
        </row>
        <row r="1100">
          <cell r="D1100" t="str">
            <v>868c22f8d_M</v>
          </cell>
        </row>
        <row r="1101">
          <cell r="D1101" t="str">
            <v>868a2uwpb</v>
          </cell>
        </row>
        <row r="1102">
          <cell r="D1102" t="str">
            <v>868c20pm5</v>
          </cell>
        </row>
        <row r="1103">
          <cell r="D1103" t="str">
            <v>868c20r8e</v>
          </cell>
        </row>
        <row r="1104">
          <cell r="D1104" t="str">
            <v>868c20rve</v>
          </cell>
        </row>
        <row r="1105">
          <cell r="D1105" t="str">
            <v>868ckw8e1_M</v>
          </cell>
        </row>
        <row r="1106">
          <cell r="D1106" t="str">
            <v>868b41eng</v>
          </cell>
        </row>
        <row r="1107">
          <cell r="D1107" t="str">
            <v>868b41f16</v>
          </cell>
        </row>
        <row r="1108">
          <cell r="D1108" t="str">
            <v>868c20v4g_M</v>
          </cell>
        </row>
        <row r="1109">
          <cell r="D1109" t="str">
            <v>868b41dmn</v>
          </cell>
        </row>
        <row r="1110">
          <cell r="D1110" t="str">
            <v>868b41fw9</v>
          </cell>
        </row>
        <row r="1111">
          <cell r="D1111" t="str">
            <v>868b41cnc</v>
          </cell>
        </row>
        <row r="1112">
          <cell r="D1112" t="str">
            <v>868b41dt2</v>
          </cell>
        </row>
        <row r="1113">
          <cell r="D1113" t="str">
            <v>868b41fkt</v>
          </cell>
        </row>
        <row r="1114">
          <cell r="D1114" t="str">
            <v>868b41ea0</v>
          </cell>
        </row>
        <row r="1115">
          <cell r="D1115" t="str">
            <v>868b41dau</v>
          </cell>
        </row>
        <row r="1116">
          <cell r="D1116" t="str">
            <v>868cqq9yc_M</v>
          </cell>
        </row>
        <row r="1117">
          <cell r="D1117" t="str">
            <v>868b41hhe</v>
          </cell>
        </row>
        <row r="1118">
          <cell r="D1118" t="str">
            <v>868a4yd19_M</v>
          </cell>
        </row>
        <row r="1119">
          <cell r="D1119" t="str">
            <v>868b41kuj</v>
          </cell>
        </row>
        <row r="1120">
          <cell r="D1120" t="str">
            <v>868b41k6u</v>
          </cell>
        </row>
        <row r="1121">
          <cell r="D1121" t="str">
            <v>868b41mav</v>
          </cell>
        </row>
        <row r="1122">
          <cell r="D1122" t="str">
            <v>868b41khq</v>
          </cell>
        </row>
        <row r="1123">
          <cell r="D1123" t="str">
            <v>868b41m2t</v>
          </cell>
        </row>
        <row r="1124">
          <cell r="D1124" t="str">
            <v>868c22m3x_M</v>
          </cell>
        </row>
        <row r="1125">
          <cell r="D1125" t="str">
            <v>868a2v8tw</v>
          </cell>
        </row>
        <row r="1126">
          <cell r="D1126" t="str">
            <v>868a2vbvv</v>
          </cell>
        </row>
        <row r="1127">
          <cell r="D1127" t="str">
            <v>868a2v7z8</v>
          </cell>
        </row>
        <row r="1128">
          <cell r="D1128" t="str">
            <v>868a2vbct</v>
          </cell>
        </row>
        <row r="1129">
          <cell r="D1129" t="str">
            <v>868a2v6qh_M</v>
          </cell>
        </row>
        <row r="1130">
          <cell r="D1130" t="str">
            <v>868c1rbdx</v>
          </cell>
        </row>
        <row r="1131">
          <cell r="D1131" t="str">
            <v>868a2v6y0</v>
          </cell>
        </row>
        <row r="1132">
          <cell r="D1132" t="str">
            <v>868c1rbdw</v>
          </cell>
        </row>
        <row r="1133">
          <cell r="D1133" t="str">
            <v>868c1rbdy</v>
          </cell>
        </row>
        <row r="1134">
          <cell r="D1134" t="str">
            <v>868c1rcht</v>
          </cell>
        </row>
        <row r="1135">
          <cell r="D1135" t="str">
            <v>868a2v72p_M</v>
          </cell>
        </row>
        <row r="1136">
          <cell r="D1136" t="str">
            <v>868b3zqc6_M</v>
          </cell>
        </row>
        <row r="1137">
          <cell r="D1137" t="str">
            <v>868b3zyfd_M</v>
          </cell>
        </row>
        <row r="1138">
          <cell r="D1138" t="str">
            <v>868b3zzx6_M</v>
          </cell>
        </row>
        <row r="1139">
          <cell r="D1139" t="str">
            <v>868b40u6z_M</v>
          </cell>
        </row>
        <row r="1140">
          <cell r="D1140" t="str">
            <v>868c1rfnv_M</v>
          </cell>
        </row>
        <row r="1141">
          <cell r="D1141" t="str">
            <v>868c1rhqz</v>
          </cell>
        </row>
        <row r="1142">
          <cell r="D1142" t="str">
            <v>868c1rt38</v>
          </cell>
        </row>
        <row r="1143">
          <cell r="D1143" t="str">
            <v>868c1rhqy</v>
          </cell>
        </row>
        <row r="1144">
          <cell r="D1144" t="str">
            <v>868c1rhqx</v>
          </cell>
        </row>
        <row r="1145">
          <cell r="D1145" t="str">
            <v>868c1rhqk_M</v>
          </cell>
        </row>
        <row r="1146">
          <cell r="D1146" t="str">
            <v>868c1rzhy</v>
          </cell>
        </row>
        <row r="1147">
          <cell r="D1147" t="str">
            <v>868c1rzhz</v>
          </cell>
        </row>
        <row r="1148">
          <cell r="D1148" t="str">
            <v>868c1rzj3</v>
          </cell>
        </row>
        <row r="1149">
          <cell r="D1149" t="str">
            <v>868c1rzj2</v>
          </cell>
        </row>
        <row r="1150">
          <cell r="D1150" t="str">
            <v>868c1rzhq_M</v>
          </cell>
        </row>
        <row r="1151">
          <cell r="D1151" t="str">
            <v>868c1wc8t_M</v>
          </cell>
        </row>
        <row r="1152">
          <cell r="D1152" t="str">
            <v>868b40tm4</v>
          </cell>
        </row>
        <row r="1153">
          <cell r="D1153" t="str">
            <v>868b40td6</v>
          </cell>
        </row>
        <row r="1154">
          <cell r="D1154" t="str">
            <v>868b40t0u</v>
          </cell>
        </row>
        <row r="1155">
          <cell r="D1155" t="str">
            <v>868c20ft9_M</v>
          </cell>
        </row>
        <row r="1156">
          <cell r="D1156" t="str">
            <v>868cca0t0</v>
          </cell>
        </row>
        <row r="1157">
          <cell r="D1157" t="str">
            <v>868cca0t2</v>
          </cell>
        </row>
        <row r="1158">
          <cell r="D1158" t="str">
            <v>868cca0t4</v>
          </cell>
        </row>
        <row r="1159">
          <cell r="D1159" t="str">
            <v>868cca0t1</v>
          </cell>
        </row>
        <row r="1160">
          <cell r="D1160" t="str">
            <v>868cca0rn_M</v>
          </cell>
        </row>
        <row r="1161">
          <cell r="D1161" t="str">
            <v>868cca3td</v>
          </cell>
        </row>
        <row r="1162">
          <cell r="D1162" t="str">
            <v>868cca3te</v>
          </cell>
        </row>
        <row r="1163">
          <cell r="D1163" t="str">
            <v>868cca3tc</v>
          </cell>
        </row>
        <row r="1164">
          <cell r="D1164" t="str">
            <v>868cca3tb</v>
          </cell>
        </row>
        <row r="1165">
          <cell r="D1165" t="str">
            <v>868cca3tf</v>
          </cell>
        </row>
        <row r="1166">
          <cell r="D1166" t="str">
            <v>868cca3rv_M</v>
          </cell>
        </row>
        <row r="1167">
          <cell r="D1167" t="str">
            <v>868cca5n4</v>
          </cell>
        </row>
        <row r="1168">
          <cell r="D1168" t="str">
            <v>868cca5n8</v>
          </cell>
        </row>
        <row r="1169">
          <cell r="D1169" t="str">
            <v>868cca5n6</v>
          </cell>
        </row>
        <row r="1170">
          <cell r="D1170" t="str">
            <v>868cca5n7</v>
          </cell>
        </row>
        <row r="1171">
          <cell r="D1171" t="str">
            <v>868cca5n9</v>
          </cell>
        </row>
        <row r="1172">
          <cell r="D1172" t="str">
            <v>868cca5mt_M</v>
          </cell>
        </row>
        <row r="1173">
          <cell r="D1173" t="str">
            <v>868cca7da</v>
          </cell>
        </row>
        <row r="1174">
          <cell r="D1174" t="str">
            <v>868cca7db</v>
          </cell>
        </row>
        <row r="1175">
          <cell r="D1175" t="str">
            <v>868cca7dd</v>
          </cell>
        </row>
        <row r="1176">
          <cell r="D1176" t="str">
            <v>868cca7de</v>
          </cell>
        </row>
        <row r="1177">
          <cell r="D1177" t="str">
            <v>868cca7dc</v>
          </cell>
        </row>
        <row r="1178">
          <cell r="D1178" t="str">
            <v>868cca7d1_M</v>
          </cell>
        </row>
        <row r="1179">
          <cell r="D1179" t="str">
            <v>868e0z7gd</v>
          </cell>
        </row>
        <row r="1180">
          <cell r="D1180" t="str">
            <v>868e0z8pk</v>
          </cell>
        </row>
        <row r="1181">
          <cell r="D1181" t="str">
            <v>868e0z8pg</v>
          </cell>
        </row>
        <row r="1182">
          <cell r="D1182" t="str">
            <v>868e0z8ph</v>
          </cell>
        </row>
        <row r="1183">
          <cell r="D1183" t="str">
            <v>868e0z8pj</v>
          </cell>
        </row>
        <row r="1184">
          <cell r="D1184" t="str">
            <v>868e0z8p7_M</v>
          </cell>
        </row>
        <row r="1185">
          <cell r="D1185" t="str">
            <v>868bzyckr</v>
          </cell>
        </row>
        <row r="1186">
          <cell r="D1186" t="str">
            <v>868bzydgt</v>
          </cell>
        </row>
        <row r="1187">
          <cell r="D1187" t="str">
            <v>868bzye63</v>
          </cell>
        </row>
        <row r="1188">
          <cell r="D1188" t="str">
            <v>868bzyb5q</v>
          </cell>
        </row>
        <row r="1189">
          <cell r="D1189" t="str">
            <v>868adh336_M</v>
          </cell>
        </row>
        <row r="1190">
          <cell r="D1190" t="str">
            <v>868bd3171_M</v>
          </cell>
        </row>
        <row r="1191">
          <cell r="D1191" t="str">
            <v>868a2uwd5</v>
          </cell>
        </row>
        <row r="1192">
          <cell r="D1192" t="str">
            <v>868cjxf2u_M</v>
          </cell>
        </row>
        <row r="1193">
          <cell r="D1193" t="str">
            <v>868bzytbf</v>
          </cell>
        </row>
        <row r="1194">
          <cell r="D1194" t="str">
            <v>868bzyfud</v>
          </cell>
        </row>
        <row r="1195">
          <cell r="D1195" t="str">
            <v>868bzymbn</v>
          </cell>
        </row>
        <row r="1196">
          <cell r="D1196" t="str">
            <v>868bzyqxu</v>
          </cell>
        </row>
        <row r="1197">
          <cell r="D1197" t="str">
            <v>868bzynyp</v>
          </cell>
        </row>
        <row r="1198">
          <cell r="D1198" t="str">
            <v>868bzygpy</v>
          </cell>
        </row>
        <row r="1199">
          <cell r="D1199" t="str">
            <v>868adh3z8_M</v>
          </cell>
        </row>
        <row r="1200">
          <cell r="D1200" t="str">
            <v>868bzzka2</v>
          </cell>
        </row>
        <row r="1201">
          <cell r="D1201" t="str">
            <v>868bzyu19</v>
          </cell>
        </row>
        <row r="1202">
          <cell r="D1202" t="str">
            <v>868bzzjdr</v>
          </cell>
        </row>
        <row r="1203">
          <cell r="D1203" t="str">
            <v>868adh4yw_M</v>
          </cell>
        </row>
        <row r="1204">
          <cell r="D1204" t="str">
            <v>868adn6k2_M</v>
          </cell>
        </row>
        <row r="1205">
          <cell r="D1205" t="str">
            <v>868adnbcd_M</v>
          </cell>
        </row>
        <row r="1206">
          <cell r="D1206" t="str">
            <v>868ck6wxz</v>
          </cell>
        </row>
        <row r="1207">
          <cell r="D1207" t="str">
            <v>868ck6xkb</v>
          </cell>
        </row>
        <row r="1208">
          <cell r="D1208" t="str">
            <v>868ck6vxz_M</v>
          </cell>
        </row>
        <row r="1209">
          <cell r="D1209" t="str">
            <v>868b45fkm</v>
          </cell>
        </row>
        <row r="1210">
          <cell r="D1210" t="str">
            <v>868b45fcq</v>
          </cell>
        </row>
        <row r="1211">
          <cell r="D1211" t="str">
            <v>868b45eaz</v>
          </cell>
        </row>
        <row r="1212">
          <cell r="D1212" t="str">
            <v>868b45ezk</v>
          </cell>
        </row>
        <row r="1213">
          <cell r="D1213" t="str">
            <v>868b45fte</v>
          </cell>
        </row>
        <row r="1214">
          <cell r="D1214" t="str">
            <v>868b45dmf</v>
          </cell>
        </row>
        <row r="1215">
          <cell r="D1215" t="str">
            <v>868c21jwr_M</v>
          </cell>
        </row>
        <row r="1216">
          <cell r="D1216" t="str">
            <v>868a2vaj2_M</v>
          </cell>
        </row>
        <row r="1217">
          <cell r="D1217" t="str">
            <v>868b3zpc5</v>
          </cell>
        </row>
        <row r="1218">
          <cell r="D1218" t="str">
            <v>868b3zpn7</v>
          </cell>
        </row>
        <row r="1219">
          <cell r="D1219" t="str">
            <v>868b3yq6t</v>
          </cell>
        </row>
        <row r="1220">
          <cell r="D1220" t="str">
            <v>868b3ypt9</v>
          </cell>
        </row>
        <row r="1221">
          <cell r="D1221" t="str">
            <v>868b3zp4g</v>
          </cell>
        </row>
        <row r="1222">
          <cell r="D1222" t="str">
            <v>868b3ymvp</v>
          </cell>
        </row>
        <row r="1223">
          <cell r="D1223" t="str">
            <v>868b3znug</v>
          </cell>
        </row>
        <row r="1224">
          <cell r="D1224" t="str">
            <v>868b45crm_M</v>
          </cell>
        </row>
        <row r="1225">
          <cell r="D1225" t="str">
            <v>868b45fyx_M</v>
          </cell>
        </row>
        <row r="1226">
          <cell r="D1226" t="str">
            <v>868b45k07</v>
          </cell>
        </row>
        <row r="1227">
          <cell r="D1227" t="str">
            <v>868cqqjqt</v>
          </cell>
        </row>
        <row r="1228">
          <cell r="D1228" t="str">
            <v>868b45hfr_M</v>
          </cell>
        </row>
        <row r="1229">
          <cell r="D1229" t="str">
            <v>868b45k07_M</v>
          </cell>
        </row>
        <row r="1230">
          <cell r="D1230" t="str">
            <v>868b465ep_M</v>
          </cell>
        </row>
        <row r="1231">
          <cell r="D1231" t="str">
            <v>868b4668z_M</v>
          </cell>
        </row>
        <row r="1232">
          <cell r="D1232" t="str">
            <v>868b466gk_M</v>
          </cell>
        </row>
        <row r="1233">
          <cell r="D1233" t="str">
            <v>868b467qz</v>
          </cell>
        </row>
        <row r="1234">
          <cell r="D1234" t="str">
            <v>868b4675x_M</v>
          </cell>
        </row>
        <row r="1235">
          <cell r="D1235" t="str">
            <v>868b45gdb</v>
          </cell>
        </row>
        <row r="1236">
          <cell r="D1236" t="str">
            <v>868b45gum</v>
          </cell>
        </row>
        <row r="1237">
          <cell r="D1237" t="str">
            <v>868c21xct_M</v>
          </cell>
        </row>
        <row r="1238">
          <cell r="D1238" t="str">
            <v>868b463hf</v>
          </cell>
        </row>
        <row r="1239">
          <cell r="D1239" t="str">
            <v>868b46519</v>
          </cell>
        </row>
        <row r="1240">
          <cell r="D1240" t="str">
            <v>868b464ma</v>
          </cell>
        </row>
        <row r="1241">
          <cell r="D1241" t="str">
            <v>868b4646r</v>
          </cell>
        </row>
        <row r="1242">
          <cell r="D1242" t="str">
            <v>868c21ynv_M</v>
          </cell>
        </row>
        <row r="1243">
          <cell r="D1243" t="str">
            <v>868cqqjqt_M</v>
          </cell>
        </row>
        <row r="1244">
          <cell r="D1244" t="str">
            <v>868a51e6r</v>
          </cell>
        </row>
        <row r="1245">
          <cell r="D1245" t="str">
            <v>868byzhda_M</v>
          </cell>
        </row>
        <row r="1246">
          <cell r="D1246" t="str">
            <v>868a51kaf</v>
          </cell>
        </row>
        <row r="1247">
          <cell r="D1247" t="str">
            <v>868a51ny7</v>
          </cell>
        </row>
        <row r="1248">
          <cell r="D1248" t="str">
            <v>868a51n14</v>
          </cell>
        </row>
        <row r="1249">
          <cell r="D1249" t="str">
            <v>868bz04pc_M</v>
          </cell>
        </row>
        <row r="1250">
          <cell r="D1250" t="str">
            <v>868a481xa</v>
          </cell>
        </row>
        <row r="1251">
          <cell r="D1251" t="str">
            <v>868a482h5</v>
          </cell>
        </row>
        <row r="1252">
          <cell r="D1252" t="str">
            <v>868a47d04</v>
          </cell>
        </row>
        <row r="1253">
          <cell r="D1253" t="str">
            <v>868a480vg</v>
          </cell>
        </row>
        <row r="1254">
          <cell r="D1254" t="str">
            <v>868a47z89</v>
          </cell>
        </row>
        <row r="1255">
          <cell r="D1255" t="str">
            <v>868dvnh86</v>
          </cell>
        </row>
        <row r="1256">
          <cell r="D1256" t="str">
            <v>868a47kpr</v>
          </cell>
        </row>
        <row r="1257">
          <cell r="D1257" t="str">
            <v>868byybuu_M</v>
          </cell>
        </row>
        <row r="1258">
          <cell r="D1258" t="str">
            <v>868a48cuf</v>
          </cell>
        </row>
        <row r="1259">
          <cell r="D1259" t="str">
            <v>868a48c3t</v>
          </cell>
        </row>
        <row r="1260">
          <cell r="D1260" t="str">
            <v>868a488va</v>
          </cell>
        </row>
        <row r="1261">
          <cell r="D1261" t="str">
            <v>868byye4b_M</v>
          </cell>
        </row>
        <row r="1262">
          <cell r="D1262" t="str">
            <v>868a2v90k</v>
          </cell>
        </row>
        <row r="1263">
          <cell r="D1263" t="str">
            <v>868da7c3a</v>
          </cell>
        </row>
        <row r="1264">
          <cell r="D1264" t="str">
            <v>868da7d5x</v>
          </cell>
        </row>
        <row r="1265">
          <cell r="D1265" t="str">
            <v>868bz079f_M</v>
          </cell>
        </row>
        <row r="1266">
          <cell r="D1266" t="str">
            <v>868a2v7u6</v>
          </cell>
        </row>
        <row r="1267">
          <cell r="D1267" t="str">
            <v>868a2vah4</v>
          </cell>
        </row>
        <row r="1268">
          <cell r="D1268" t="str">
            <v>868a2v9pj</v>
          </cell>
        </row>
        <row r="1269">
          <cell r="D1269" t="str">
            <v>868a2v8d3</v>
          </cell>
        </row>
        <row r="1270">
          <cell r="D1270" t="str">
            <v>868bz0e5k_M</v>
          </cell>
        </row>
        <row r="1271">
          <cell r="D1271" t="str">
            <v>868b7aguf</v>
          </cell>
        </row>
        <row r="1272">
          <cell r="D1272" t="str">
            <v>868a48x2h</v>
          </cell>
        </row>
        <row r="1273">
          <cell r="D1273" t="str">
            <v>868a48tk9</v>
          </cell>
        </row>
        <row r="1274">
          <cell r="D1274" t="str">
            <v>868a48ubc</v>
          </cell>
        </row>
        <row r="1275">
          <cell r="D1275" t="str">
            <v>868a48uv2</v>
          </cell>
        </row>
        <row r="1276">
          <cell r="D1276" t="str">
            <v>868a48w8z</v>
          </cell>
        </row>
        <row r="1277">
          <cell r="D1277" t="str">
            <v>868a48vt6</v>
          </cell>
        </row>
        <row r="1278">
          <cell r="D1278" t="str">
            <v>868drmx08</v>
          </cell>
        </row>
        <row r="1279">
          <cell r="D1279" t="str">
            <v>868c6q7f7</v>
          </cell>
        </row>
        <row r="1280">
          <cell r="D1280" t="str">
            <v>868c6q9g9</v>
          </cell>
        </row>
        <row r="1281">
          <cell r="D1281" t="str">
            <v>868c6q8k9</v>
          </cell>
        </row>
        <row r="1282">
          <cell r="D1282" t="str">
            <v>868c6q5kx</v>
          </cell>
        </row>
        <row r="1283">
          <cell r="D1283" t="str">
            <v>868c6q67b</v>
          </cell>
        </row>
        <row r="1284">
          <cell r="D1284" t="str">
            <v>868byygr4_M</v>
          </cell>
        </row>
        <row r="1285">
          <cell r="D1285" t="str">
            <v>868a2v9f9</v>
          </cell>
        </row>
        <row r="1286">
          <cell r="D1286" t="str">
            <v>868a2v7hz</v>
          </cell>
        </row>
        <row r="1287">
          <cell r="D1287" t="str">
            <v>868byrptd_M</v>
          </cell>
        </row>
        <row r="1288">
          <cell r="D1288" t="str">
            <v>868a2v7dk</v>
          </cell>
        </row>
        <row r="1289">
          <cell r="D1289" t="str">
            <v>868a2v7xv</v>
          </cell>
        </row>
        <row r="1290">
          <cell r="D1290" t="str">
            <v>868a2v6f5</v>
          </cell>
        </row>
        <row r="1291">
          <cell r="D1291" t="str">
            <v>868a2vaz5</v>
          </cell>
        </row>
        <row r="1292">
          <cell r="D1292" t="str">
            <v>868a2v7jw</v>
          </cell>
        </row>
        <row r="1293">
          <cell r="D1293" t="str">
            <v>868byue7e_M</v>
          </cell>
        </row>
        <row r="1294">
          <cell r="D1294" t="str">
            <v>868aamwm0</v>
          </cell>
        </row>
        <row r="1295">
          <cell r="D1295" t="str">
            <v>868aamw2h</v>
          </cell>
        </row>
        <row r="1296">
          <cell r="D1296" t="str">
            <v>868aan3c2</v>
          </cell>
        </row>
        <row r="1297">
          <cell r="D1297" t="str">
            <v>868aamuyp</v>
          </cell>
        </row>
        <row r="1298">
          <cell r="D1298" t="str">
            <v>868aamz4j</v>
          </cell>
        </row>
        <row r="1299">
          <cell r="D1299" t="str">
            <v>868aamxp5</v>
          </cell>
        </row>
        <row r="1300">
          <cell r="D1300" t="str">
            <v>868aamypf</v>
          </cell>
        </row>
        <row r="1301">
          <cell r="D1301" t="str">
            <v>868aan2z5</v>
          </cell>
        </row>
        <row r="1302">
          <cell r="D1302" t="str">
            <v>868aan218</v>
          </cell>
        </row>
        <row r="1303">
          <cell r="D1303" t="str">
            <v>868aamzgv</v>
          </cell>
        </row>
        <row r="1304">
          <cell r="D1304" t="str">
            <v>868aamu2t</v>
          </cell>
        </row>
        <row r="1305">
          <cell r="D1305" t="str">
            <v>868aan2dr</v>
          </cell>
        </row>
        <row r="1306">
          <cell r="D1306" t="str">
            <v>868aamy5h</v>
          </cell>
        </row>
        <row r="1307">
          <cell r="D1307" t="str">
            <v>868aan069</v>
          </cell>
        </row>
        <row r="1308">
          <cell r="D1308" t="str">
            <v>868aan1j0</v>
          </cell>
        </row>
        <row r="1309">
          <cell r="D1309" t="str">
            <v>868aan0n8</v>
          </cell>
        </row>
        <row r="1310">
          <cell r="D1310" t="str">
            <v>868aan3q5</v>
          </cell>
        </row>
        <row r="1311">
          <cell r="D1311" t="str">
            <v>868bzxuhp_M</v>
          </cell>
        </row>
        <row r="1312">
          <cell r="D1312" t="str">
            <v>868aammwt</v>
          </cell>
        </row>
        <row r="1313">
          <cell r="D1313" t="str">
            <v>868aamd6n</v>
          </cell>
        </row>
        <row r="1314">
          <cell r="D1314" t="str">
            <v>868aamebf</v>
          </cell>
        </row>
        <row r="1315">
          <cell r="D1315" t="str">
            <v>868aamjjp</v>
          </cell>
        </row>
        <row r="1316">
          <cell r="D1316" t="str">
            <v>868aamew3</v>
          </cell>
        </row>
        <row r="1317">
          <cell r="D1317" t="str">
            <v>868aamk6t</v>
          </cell>
        </row>
        <row r="1318">
          <cell r="D1318" t="str">
            <v>868aambv0</v>
          </cell>
        </row>
        <row r="1319">
          <cell r="D1319" t="str">
            <v>868aamg73</v>
          </cell>
        </row>
        <row r="1320">
          <cell r="D1320" t="str">
            <v>868aamm84</v>
          </cell>
        </row>
        <row r="1321">
          <cell r="D1321" t="str">
            <v>868aamqdw</v>
          </cell>
        </row>
        <row r="1322">
          <cell r="D1322" t="str">
            <v>868aampq1</v>
          </cell>
        </row>
        <row r="1323">
          <cell r="D1323" t="str">
            <v>868aamq8b</v>
          </cell>
        </row>
        <row r="1324">
          <cell r="D1324" t="str">
            <v>868aamfnm</v>
          </cell>
        </row>
        <row r="1325">
          <cell r="D1325" t="str">
            <v>868aamgpr</v>
          </cell>
        </row>
        <row r="1326">
          <cell r="D1326" t="str">
            <v>868aamp0d</v>
          </cell>
        </row>
        <row r="1327">
          <cell r="D1327" t="str">
            <v>868aamhm2</v>
          </cell>
        </row>
        <row r="1328">
          <cell r="D1328" t="str">
            <v>868aamrvw</v>
          </cell>
        </row>
        <row r="1329">
          <cell r="D1329" t="str">
            <v>868aamrbq</v>
          </cell>
        </row>
        <row r="1330">
          <cell r="D1330" t="str">
            <v>868bzy0q4_M</v>
          </cell>
        </row>
        <row r="1331">
          <cell r="D1331" t="str">
            <v>868d4d1gt</v>
          </cell>
        </row>
        <row r="1332">
          <cell r="D1332" t="str">
            <v>868d4d1xf</v>
          </cell>
        </row>
        <row r="1333">
          <cell r="D1333" t="str">
            <v>868d4d1mq</v>
          </cell>
        </row>
        <row r="1334">
          <cell r="D1334" t="str">
            <v>868d4d167</v>
          </cell>
        </row>
        <row r="1335">
          <cell r="D1335" t="str">
            <v>868d4d12c</v>
          </cell>
        </row>
        <row r="1336">
          <cell r="D1336" t="str">
            <v>868d4cx1w</v>
          </cell>
        </row>
        <row r="1337">
          <cell r="D1337" t="str">
            <v>868d4czxf</v>
          </cell>
        </row>
        <row r="1338">
          <cell r="D1338" t="str">
            <v>868d4czqp</v>
          </cell>
        </row>
        <row r="1339">
          <cell r="D1339" t="str">
            <v>868d4d0pz</v>
          </cell>
        </row>
        <row r="1340">
          <cell r="D1340" t="str">
            <v>868d4d1tg</v>
          </cell>
        </row>
        <row r="1341">
          <cell r="D1341" t="str">
            <v>868d4czun</v>
          </cell>
        </row>
        <row r="1342">
          <cell r="D1342" t="str">
            <v>868d4d05d</v>
          </cell>
        </row>
        <row r="1343">
          <cell r="D1343" t="str">
            <v>868d4d1bt</v>
          </cell>
        </row>
        <row r="1344">
          <cell r="D1344" t="str">
            <v>868d4d0tt</v>
          </cell>
        </row>
        <row r="1345">
          <cell r="D1345" t="str">
            <v>868d4d0em</v>
          </cell>
        </row>
        <row r="1346">
          <cell r="D1346" t="str">
            <v>868d4cvm3_M</v>
          </cell>
        </row>
        <row r="1347">
          <cell r="D1347" t="str">
            <v>868byzg21_M</v>
          </cell>
        </row>
        <row r="1348">
          <cell r="D1348" t="str">
            <v>868a2v5wq_M</v>
          </cell>
        </row>
        <row r="1349">
          <cell r="D1349" t="str">
            <v>868a2v8jj</v>
          </cell>
        </row>
        <row r="1350">
          <cell r="D1350" t="str">
            <v>868a2v5kk</v>
          </cell>
        </row>
        <row r="1351">
          <cell r="D1351" t="str">
            <v>868d13tjp</v>
          </cell>
        </row>
        <row r="1352">
          <cell r="D1352" t="str">
            <v>868a2vagk</v>
          </cell>
        </row>
        <row r="1353">
          <cell r="D1353" t="str">
            <v>868a2v91u</v>
          </cell>
        </row>
        <row r="1354">
          <cell r="D1354" t="str">
            <v>868a2vb3g</v>
          </cell>
        </row>
        <row r="1355">
          <cell r="D1355" t="str">
            <v>868a2v6xd</v>
          </cell>
        </row>
        <row r="1356">
          <cell r="D1356" t="str">
            <v>868a2v93e</v>
          </cell>
        </row>
        <row r="1357">
          <cell r="D1357" t="str">
            <v>868a2vb6m</v>
          </cell>
        </row>
        <row r="1358">
          <cell r="D1358" t="str">
            <v>868bytq3p_M</v>
          </cell>
        </row>
        <row r="1359">
          <cell r="D1359" t="str">
            <v>868ahpf3p</v>
          </cell>
        </row>
        <row r="1360">
          <cell r="D1360" t="str">
            <v>868ahpfy3</v>
          </cell>
        </row>
        <row r="1361">
          <cell r="D1361" t="str">
            <v>868a2uwgm</v>
          </cell>
        </row>
        <row r="1362">
          <cell r="D1362" t="str">
            <v>868aprph1</v>
          </cell>
        </row>
        <row r="1363">
          <cell r="D1363" t="str">
            <v>868aj55pc</v>
          </cell>
        </row>
        <row r="1364">
          <cell r="D1364" t="str">
            <v>868ar437y</v>
          </cell>
        </row>
        <row r="1365">
          <cell r="D1365" t="str">
            <v>868bywewc_M</v>
          </cell>
        </row>
        <row r="1366">
          <cell r="D1366" t="str">
            <v>868ax49kn</v>
          </cell>
        </row>
        <row r="1367">
          <cell r="D1367" t="str">
            <v>868a2v613</v>
          </cell>
        </row>
        <row r="1368">
          <cell r="D1368" t="str">
            <v>868a2v63d</v>
          </cell>
        </row>
        <row r="1369">
          <cell r="D1369" t="str">
            <v>868a2vbvb</v>
          </cell>
        </row>
        <row r="1370">
          <cell r="D1370" t="str">
            <v>868b45tmg</v>
          </cell>
        </row>
        <row r="1371">
          <cell r="D1371" t="str">
            <v>868a2vayk</v>
          </cell>
        </row>
        <row r="1372">
          <cell r="D1372" t="str">
            <v>868bzx1ac_M</v>
          </cell>
        </row>
        <row r="1373">
          <cell r="D1373" t="str">
            <v>868a2vbfx</v>
          </cell>
        </row>
        <row r="1374">
          <cell r="D1374" t="str">
            <v>868bzx9bf_M</v>
          </cell>
        </row>
        <row r="1375">
          <cell r="D1375" t="str">
            <v>868a2v6g4</v>
          </cell>
        </row>
        <row r="1376">
          <cell r="D1376" t="str">
            <v>868a2vc05</v>
          </cell>
        </row>
        <row r="1377">
          <cell r="D1377" t="str">
            <v>868a2v5yd</v>
          </cell>
        </row>
        <row r="1378">
          <cell r="D1378" t="str">
            <v>868a2v7q1</v>
          </cell>
        </row>
        <row r="1379">
          <cell r="D1379" t="str">
            <v>868a2vbrn</v>
          </cell>
        </row>
        <row r="1380">
          <cell r="D1380" t="str">
            <v>868a2v92r</v>
          </cell>
        </row>
        <row r="1381">
          <cell r="D1381" t="str">
            <v>868a2v6fj</v>
          </cell>
        </row>
        <row r="1382">
          <cell r="D1382" t="str">
            <v>868byu5ey_M</v>
          </cell>
        </row>
        <row r="1383">
          <cell r="D1383" t="str">
            <v>868a2vax1</v>
          </cell>
        </row>
        <row r="1384">
          <cell r="D1384" t="str">
            <v>868a2v7pw</v>
          </cell>
        </row>
        <row r="1385">
          <cell r="D1385" t="str">
            <v>868a2v66c</v>
          </cell>
        </row>
        <row r="1386">
          <cell r="D1386" t="str">
            <v>868a2v8ud</v>
          </cell>
        </row>
        <row r="1387">
          <cell r="D1387" t="str">
            <v>868a2vbet</v>
          </cell>
        </row>
        <row r="1388">
          <cell r="D1388" t="str">
            <v>868a2vbu2</v>
          </cell>
        </row>
        <row r="1389">
          <cell r="D1389" t="str">
            <v>868a2v9yv</v>
          </cell>
        </row>
        <row r="1390">
          <cell r="D1390" t="str">
            <v>868a2v7ff</v>
          </cell>
        </row>
        <row r="1391">
          <cell r="D1391" t="str">
            <v>868byukqg_M</v>
          </cell>
        </row>
        <row r="1392">
          <cell r="D1392" t="str">
            <v>868a2vbed</v>
          </cell>
        </row>
        <row r="1393">
          <cell r="D1393" t="str">
            <v>868a2vbxd</v>
          </cell>
        </row>
        <row r="1394">
          <cell r="D1394" t="str">
            <v>868a2vbcy</v>
          </cell>
        </row>
        <row r="1395">
          <cell r="D1395" t="str">
            <v>868a2vaze</v>
          </cell>
        </row>
        <row r="1396">
          <cell r="D1396" t="str">
            <v>868a2vbrc</v>
          </cell>
        </row>
        <row r="1397">
          <cell r="D1397" t="str">
            <v>868a2v96b</v>
          </cell>
        </row>
        <row r="1398">
          <cell r="D1398" t="str">
            <v>868a2v7t9</v>
          </cell>
        </row>
        <row r="1399">
          <cell r="D1399" t="str">
            <v>868a2vc0p</v>
          </cell>
        </row>
        <row r="1400">
          <cell r="D1400" t="str">
            <v>868a2vbmt</v>
          </cell>
        </row>
        <row r="1401">
          <cell r="D1401" t="str">
            <v>868a2vbk7</v>
          </cell>
        </row>
        <row r="1402">
          <cell r="D1402" t="str">
            <v>868byuwnn_M</v>
          </cell>
        </row>
        <row r="1403">
          <cell r="D1403" t="str">
            <v>868a2v6ee</v>
          </cell>
        </row>
        <row r="1404">
          <cell r="D1404" t="str">
            <v>868a2vb6c</v>
          </cell>
        </row>
        <row r="1405">
          <cell r="D1405" t="str">
            <v>868a2v7am</v>
          </cell>
        </row>
        <row r="1406">
          <cell r="D1406" t="str">
            <v>868a2v9hc</v>
          </cell>
        </row>
        <row r="1407">
          <cell r="D1407" t="str">
            <v>868a2v7vu</v>
          </cell>
        </row>
        <row r="1408">
          <cell r="D1408" t="str">
            <v>868a2v6xr</v>
          </cell>
        </row>
        <row r="1409">
          <cell r="D1409" t="str">
            <v>868a2v73z</v>
          </cell>
        </row>
        <row r="1410">
          <cell r="D1410" t="str">
            <v>868a2v7ar</v>
          </cell>
        </row>
        <row r="1411">
          <cell r="D1411" t="str">
            <v>868a2vbp8</v>
          </cell>
        </row>
        <row r="1412">
          <cell r="D1412" t="str">
            <v>868a2v5tc</v>
          </cell>
        </row>
        <row r="1413">
          <cell r="D1413" t="str">
            <v>868a2v7z2</v>
          </cell>
        </row>
        <row r="1414">
          <cell r="D1414" t="str">
            <v>868d4ck0c</v>
          </cell>
        </row>
        <row r="1415">
          <cell r="D1415" t="str">
            <v>868a2v5wf</v>
          </cell>
        </row>
        <row r="1416">
          <cell r="D1416" t="str">
            <v>868a2v6tg</v>
          </cell>
        </row>
        <row r="1417">
          <cell r="D1417" t="str">
            <v>868a2v9mn</v>
          </cell>
        </row>
        <row r="1418">
          <cell r="D1418" t="str">
            <v>868a2v77d</v>
          </cell>
        </row>
        <row r="1419">
          <cell r="D1419" t="str">
            <v>868a2v8xt</v>
          </cell>
        </row>
        <row r="1420">
          <cell r="D1420" t="str">
            <v>868a2v6un</v>
          </cell>
        </row>
        <row r="1421">
          <cell r="D1421" t="str">
            <v>868a2v94u</v>
          </cell>
        </row>
        <row r="1422">
          <cell r="D1422" t="str">
            <v>868byurfn_M</v>
          </cell>
        </row>
        <row r="1423">
          <cell r="D1423" t="str">
            <v>868a2vbjg</v>
          </cell>
        </row>
        <row r="1424">
          <cell r="D1424" t="str">
            <v>868a2v8vn</v>
          </cell>
        </row>
        <row r="1425">
          <cell r="D1425" t="str">
            <v>868a2vbnb</v>
          </cell>
        </row>
        <row r="1426">
          <cell r="D1426" t="str">
            <v>868a2v8xw</v>
          </cell>
        </row>
        <row r="1427">
          <cell r="D1427" t="str">
            <v>868a2va7n</v>
          </cell>
        </row>
        <row r="1428">
          <cell r="D1428" t="str">
            <v>868a2v781</v>
          </cell>
        </row>
        <row r="1429">
          <cell r="D1429" t="str">
            <v>868a2v9q8</v>
          </cell>
        </row>
        <row r="1430">
          <cell r="D1430" t="str">
            <v>868a2vay1</v>
          </cell>
        </row>
        <row r="1431">
          <cell r="D1431" t="str">
            <v>868a2v6xm</v>
          </cell>
        </row>
        <row r="1432">
          <cell r="D1432" t="str">
            <v>868a2va5a</v>
          </cell>
        </row>
        <row r="1433">
          <cell r="D1433" t="str">
            <v>868a2v5g8</v>
          </cell>
        </row>
        <row r="1434">
          <cell r="D1434" t="str">
            <v>868bzxqfm_M</v>
          </cell>
        </row>
        <row r="1435">
          <cell r="D1435" t="str">
            <v>868drmdwf</v>
          </cell>
        </row>
        <row r="1436">
          <cell r="D1436" t="str">
            <v>868dj41dx</v>
          </cell>
        </row>
        <row r="1437">
          <cell r="D1437" t="str">
            <v>868drmezr</v>
          </cell>
        </row>
        <row r="1438">
          <cell r="D1438" t="str">
            <v>868dj3wn6</v>
          </cell>
        </row>
        <row r="1439">
          <cell r="D1439" t="str">
            <v>868a2v6uu</v>
          </cell>
        </row>
        <row r="1440">
          <cell r="D1440" t="str">
            <v>868dj3w3u</v>
          </cell>
        </row>
        <row r="1441">
          <cell r="D1441" t="str">
            <v>868dt1axy</v>
          </cell>
        </row>
        <row r="1442">
          <cell r="D1442" t="str">
            <v>868dt1bdt</v>
          </cell>
        </row>
        <row r="1443">
          <cell r="D1443" t="str">
            <v>868dt1ccj</v>
          </cell>
        </row>
        <row r="1444">
          <cell r="D1444" t="str">
            <v>868dt1cwe</v>
          </cell>
        </row>
        <row r="1445">
          <cell r="D1445" t="str">
            <v>868dt1brr</v>
          </cell>
        </row>
        <row r="1446">
          <cell r="D1446" t="str">
            <v>868byu5ey</v>
          </cell>
        </row>
        <row r="1447">
          <cell r="D1447" t="str">
            <v>868bytq3p</v>
          </cell>
        </row>
        <row r="1448">
          <cell r="D1448" t="str">
            <v>868dj40mr</v>
          </cell>
        </row>
        <row r="1449">
          <cell r="D1449" t="str">
            <v>868dj4165</v>
          </cell>
        </row>
        <row r="1450">
          <cell r="D1450" t="str">
            <v>868dj412k</v>
          </cell>
        </row>
        <row r="1451">
          <cell r="D1451" t="str">
            <v>868dj41jw</v>
          </cell>
        </row>
        <row r="1452">
          <cell r="D1452" t="str">
            <v>868dj46u0</v>
          </cell>
        </row>
        <row r="1453">
          <cell r="D1453" t="str">
            <v>868dj45z4</v>
          </cell>
        </row>
        <row r="1454">
          <cell r="D1454" t="str">
            <v>868dj46nc</v>
          </cell>
        </row>
        <row r="1455">
          <cell r="D1455" t="str">
            <v>868dj46b1</v>
          </cell>
        </row>
        <row r="1456">
          <cell r="D1456" t="str">
            <v>868dj42p9</v>
          </cell>
        </row>
        <row r="1457">
          <cell r="D1457" t="str">
            <v>868dj468a</v>
          </cell>
        </row>
        <row r="1458">
          <cell r="D1458" t="str">
            <v>868dj46fn</v>
          </cell>
        </row>
        <row r="1459">
          <cell r="D1459" t="str">
            <v>868dj42ym</v>
          </cell>
        </row>
        <row r="1460">
          <cell r="D1460" t="str">
            <v>868dj4367</v>
          </cell>
        </row>
        <row r="1461">
          <cell r="D1461" t="str">
            <v>868dj42gm</v>
          </cell>
        </row>
        <row r="1462">
          <cell r="D1462" t="str">
            <v>868drmepq</v>
          </cell>
        </row>
        <row r="1463">
          <cell r="D1463" t="str">
            <v>868dj40rx</v>
          </cell>
        </row>
        <row r="1464">
          <cell r="D1464" t="str">
            <v>868dj3w7w</v>
          </cell>
        </row>
        <row r="1465">
          <cell r="D1465" t="str">
            <v>868a2v5wq</v>
          </cell>
        </row>
        <row r="1466">
          <cell r="D1466" t="str">
            <v>868dj40g8</v>
          </cell>
        </row>
        <row r="1467">
          <cell r="D1467" t="str">
            <v>868dj4crv</v>
          </cell>
        </row>
        <row r="1468">
          <cell r="D1468" t="str">
            <v>868drmdmw</v>
          </cell>
        </row>
        <row r="1469">
          <cell r="D1469" t="str">
            <v>868drmdc6</v>
          </cell>
        </row>
        <row r="1470">
          <cell r="D1470" t="str">
            <v>868dj40zj</v>
          </cell>
        </row>
        <row r="1471">
          <cell r="D1471" t="str">
            <v>868byrubk_M</v>
          </cell>
        </row>
        <row r="1472">
          <cell r="D1472" t="str">
            <v>868duz1xy</v>
          </cell>
        </row>
        <row r="1473">
          <cell r="D1473" t="str">
            <v>868duzqnw</v>
          </cell>
        </row>
        <row r="1474">
          <cell r="D1474" t="str">
            <v>868duzq8q</v>
          </cell>
        </row>
        <row r="1475">
          <cell r="D1475" t="str">
            <v>868duzfkm</v>
          </cell>
        </row>
        <row r="1476">
          <cell r="D1476" t="str">
            <v>868d45n1k</v>
          </cell>
        </row>
        <row r="1477">
          <cell r="D1477" t="str">
            <v>868duz0k8</v>
          </cell>
        </row>
        <row r="1478">
          <cell r="D1478" t="str">
            <v>868duz14a</v>
          </cell>
        </row>
        <row r="1479">
          <cell r="D1479" t="str">
            <v>868duzmyh</v>
          </cell>
        </row>
        <row r="1480">
          <cell r="D1480" t="str">
            <v>868duznew</v>
          </cell>
        </row>
        <row r="1481">
          <cell r="D1481" t="str">
            <v>868duzfwx</v>
          </cell>
        </row>
        <row r="1482">
          <cell r="D1482" t="str">
            <v>868byrx87_M</v>
          </cell>
        </row>
        <row r="1483">
          <cell r="D1483" t="str">
            <v>868aakc2n</v>
          </cell>
        </row>
        <row r="1484">
          <cell r="D1484" t="str">
            <v>868a2v9fg</v>
          </cell>
        </row>
        <row r="1485">
          <cell r="D1485" t="str">
            <v>868djpqvu</v>
          </cell>
        </row>
        <row r="1486">
          <cell r="D1486" t="str">
            <v>868djpr6q</v>
          </cell>
        </row>
        <row r="1487">
          <cell r="D1487" t="str">
            <v>868bzy4cu_M</v>
          </cell>
        </row>
        <row r="1488">
          <cell r="D1488" t="str">
            <v>868d45h1z</v>
          </cell>
        </row>
        <row r="1489">
          <cell r="D1489" t="str">
            <v>868d45mm6</v>
          </cell>
        </row>
        <row r="1490">
          <cell r="D1490" t="str">
            <v>868a2uwcq</v>
          </cell>
        </row>
        <row r="1491">
          <cell r="D1491" t="str">
            <v>868bzwb0b_M</v>
          </cell>
        </row>
        <row r="1492">
          <cell r="D1492" t="str">
            <v>868aaj18v</v>
          </cell>
        </row>
        <row r="1493">
          <cell r="D1493" t="str">
            <v>868aahrn4</v>
          </cell>
        </row>
        <row r="1494">
          <cell r="D1494" t="str">
            <v>868aahwey</v>
          </cell>
        </row>
        <row r="1495">
          <cell r="D1495" t="str">
            <v>868aaj1q1</v>
          </cell>
        </row>
        <row r="1496">
          <cell r="D1496" t="str">
            <v>868aahumf</v>
          </cell>
        </row>
        <row r="1497">
          <cell r="D1497" t="str">
            <v>868aahn8r</v>
          </cell>
        </row>
        <row r="1498">
          <cell r="D1498" t="str">
            <v>868aahm7c</v>
          </cell>
        </row>
        <row r="1499">
          <cell r="D1499" t="str">
            <v>868aaht26</v>
          </cell>
        </row>
        <row r="1500">
          <cell r="D1500" t="str">
            <v>868aahu5t</v>
          </cell>
        </row>
        <row r="1501">
          <cell r="D1501" t="str">
            <v>868aahwnh</v>
          </cell>
        </row>
        <row r="1502">
          <cell r="D1502" t="str">
            <v>868aahrxm</v>
          </cell>
        </row>
        <row r="1503">
          <cell r="D1503" t="str">
            <v>868aahtct</v>
          </cell>
        </row>
        <row r="1504">
          <cell r="D1504" t="str">
            <v>868aahv5w</v>
          </cell>
        </row>
        <row r="1505">
          <cell r="D1505" t="str">
            <v>868aahtvr</v>
          </cell>
        </row>
        <row r="1506">
          <cell r="D1506" t="str">
            <v>868bzy7pa_M</v>
          </cell>
        </row>
        <row r="1507">
          <cell r="D1507" t="str">
            <v>868a2uwcg</v>
          </cell>
        </row>
        <row r="1508">
          <cell r="D1508" t="str">
            <v>868a2uwbk</v>
          </cell>
        </row>
        <row r="1509">
          <cell r="D1509" t="str">
            <v>868a2uwby</v>
          </cell>
        </row>
        <row r="1510">
          <cell r="D1510" t="str">
            <v>868bz4uju_M</v>
          </cell>
        </row>
        <row r="1511">
          <cell r="D1511" t="str">
            <v>868a4d519</v>
          </cell>
        </row>
        <row r="1512">
          <cell r="D1512" t="str">
            <v>868a4c5ey</v>
          </cell>
        </row>
        <row r="1513">
          <cell r="D1513" t="str">
            <v>868a4c4un</v>
          </cell>
        </row>
        <row r="1514">
          <cell r="D1514" t="str">
            <v>868a4d5yk</v>
          </cell>
        </row>
        <row r="1515">
          <cell r="D1515" t="str">
            <v>868a4c61h</v>
          </cell>
        </row>
        <row r="1516">
          <cell r="D1516" t="str">
            <v>868a4c6n2</v>
          </cell>
        </row>
        <row r="1517">
          <cell r="D1517" t="str">
            <v>868a4cx1p</v>
          </cell>
        </row>
        <row r="1518">
          <cell r="D1518" t="str">
            <v>868byyvc5_M</v>
          </cell>
        </row>
        <row r="1519">
          <cell r="D1519" t="str">
            <v>868a4a4p6</v>
          </cell>
        </row>
        <row r="1520">
          <cell r="D1520" t="str">
            <v>868a49d9n</v>
          </cell>
        </row>
        <row r="1521">
          <cell r="D1521" t="str">
            <v>868a49j8b</v>
          </cell>
        </row>
        <row r="1522">
          <cell r="D1522" t="str">
            <v>868a49epk</v>
          </cell>
        </row>
        <row r="1523">
          <cell r="D1523" t="str">
            <v>868a49qtg</v>
          </cell>
        </row>
        <row r="1524">
          <cell r="D1524" t="str">
            <v>868djc0vm</v>
          </cell>
        </row>
        <row r="1525">
          <cell r="D1525" t="str">
            <v>868a49km5</v>
          </cell>
        </row>
        <row r="1526">
          <cell r="D1526" t="str">
            <v>868a49g0h</v>
          </cell>
        </row>
        <row r="1527">
          <cell r="D1527" t="str">
            <v>868byykmv_M</v>
          </cell>
        </row>
        <row r="1528">
          <cell r="D1528" t="str">
            <v>868baq0kq</v>
          </cell>
        </row>
        <row r="1529">
          <cell r="D1529" t="str">
            <v>868cc8jj5</v>
          </cell>
        </row>
        <row r="1530">
          <cell r="D1530" t="str">
            <v>868cc8jze</v>
          </cell>
        </row>
        <row r="1531">
          <cell r="D1531" t="str">
            <v>868a4d8j5</v>
          </cell>
        </row>
        <row r="1532">
          <cell r="D1532" t="str">
            <v>868cc8jww</v>
          </cell>
        </row>
        <row r="1533">
          <cell r="D1533" t="str">
            <v>868a4d804</v>
          </cell>
        </row>
        <row r="1534">
          <cell r="D1534" t="str">
            <v>868a4dca0</v>
          </cell>
        </row>
        <row r="1535">
          <cell r="D1535" t="str">
            <v>868byywxb_M</v>
          </cell>
        </row>
        <row r="1536">
          <cell r="D1536" t="str">
            <v>868dw72jf</v>
          </cell>
        </row>
        <row r="1537">
          <cell r="D1537" t="str">
            <v>868dw7321</v>
          </cell>
        </row>
        <row r="1538">
          <cell r="D1538" t="str">
            <v>868a4zcex</v>
          </cell>
        </row>
        <row r="1539">
          <cell r="D1539" t="str">
            <v>868a4zb61</v>
          </cell>
        </row>
        <row r="1540">
          <cell r="D1540" t="str">
            <v>868byzf1v_M</v>
          </cell>
        </row>
        <row r="1541">
          <cell r="D1541" t="str">
            <v>868a4db5j</v>
          </cell>
        </row>
        <row r="1542">
          <cell r="D1542" t="str">
            <v>868a4da3v</v>
          </cell>
        </row>
        <row r="1543">
          <cell r="D1543" t="str">
            <v>868a4dbrz</v>
          </cell>
        </row>
        <row r="1544">
          <cell r="D1544" t="str">
            <v>868byyyz1_M</v>
          </cell>
        </row>
        <row r="1545">
          <cell r="D1545" t="str">
            <v>868a4dfw2</v>
          </cell>
        </row>
        <row r="1546">
          <cell r="D1546" t="str">
            <v>868byz09n_M</v>
          </cell>
        </row>
        <row r="1547">
          <cell r="D1547" t="str">
            <v>868a4za1y</v>
          </cell>
        </row>
        <row r="1548">
          <cell r="D1548" t="str">
            <v>868a4z9jr</v>
          </cell>
        </row>
        <row r="1549">
          <cell r="D1549" t="str">
            <v>868byzd6q_M</v>
          </cell>
        </row>
        <row r="1550">
          <cell r="D1550" t="str">
            <v>868a4erk6</v>
          </cell>
        </row>
        <row r="1551">
          <cell r="D1551" t="str">
            <v>868byzkmp_M</v>
          </cell>
        </row>
        <row r="1552">
          <cell r="D1552" t="str">
            <v>868a4eubh</v>
          </cell>
        </row>
        <row r="1553">
          <cell r="D1553" t="str">
            <v>868byz2cz_M</v>
          </cell>
        </row>
        <row r="1554">
          <cell r="D1554" t="str">
            <v>868b5u17u</v>
          </cell>
        </row>
        <row r="1555">
          <cell r="D1555" t="str">
            <v>868a2v8ma</v>
          </cell>
        </row>
        <row r="1556">
          <cell r="D1556" t="str">
            <v>868b5u0pt</v>
          </cell>
        </row>
        <row r="1557">
          <cell r="D1557" t="str">
            <v>868b5u08e</v>
          </cell>
        </row>
        <row r="1558">
          <cell r="D1558" t="str">
            <v>868bz0g2b_M</v>
          </cell>
        </row>
        <row r="1559">
          <cell r="D1559" t="str">
            <v>868a2v9y6</v>
          </cell>
        </row>
        <row r="1560">
          <cell r="D1560" t="str">
            <v>868a2vbwh</v>
          </cell>
        </row>
        <row r="1561">
          <cell r="D1561" t="str">
            <v>868a2v9jy</v>
          </cell>
        </row>
        <row r="1562">
          <cell r="D1562" t="str">
            <v>868a2v9m6</v>
          </cell>
        </row>
        <row r="1563">
          <cell r="D1563" t="str">
            <v>868a2v8ev</v>
          </cell>
        </row>
        <row r="1564">
          <cell r="D1564" t="str">
            <v>868a2v8fn</v>
          </cell>
        </row>
        <row r="1565">
          <cell r="D1565" t="str">
            <v>868a2v5fc</v>
          </cell>
        </row>
        <row r="1566">
          <cell r="D1566" t="str">
            <v>868a2v9x0</v>
          </cell>
        </row>
        <row r="1567">
          <cell r="D1567" t="str">
            <v>868a2v601</v>
          </cell>
        </row>
        <row r="1568">
          <cell r="D1568" t="str">
            <v>868a2v82e</v>
          </cell>
        </row>
        <row r="1569">
          <cell r="D1569" t="str">
            <v>868a2v9vb</v>
          </cell>
        </row>
        <row r="1570">
          <cell r="D1570" t="str">
            <v>868a2vbt8</v>
          </cell>
        </row>
        <row r="1571">
          <cell r="D1571" t="str">
            <v>868a2v9qq</v>
          </cell>
        </row>
        <row r="1572">
          <cell r="D1572" t="str">
            <v>868a2uwuy_M</v>
          </cell>
        </row>
        <row r="1573">
          <cell r="D1573" t="str">
            <v>868a2uyzh_M</v>
          </cell>
        </row>
        <row r="1574">
          <cell r="D1574" t="str">
            <v>868a2v6ux</v>
          </cell>
        </row>
        <row r="1575">
          <cell r="D1575" t="str">
            <v>868a2v66p_M</v>
          </cell>
        </row>
        <row r="1576">
          <cell r="D1576" t="str">
            <v>868a2v991</v>
          </cell>
        </row>
        <row r="1577">
          <cell r="D1577" t="str">
            <v>868a2v6a2</v>
          </cell>
        </row>
        <row r="1578">
          <cell r="D1578" t="str">
            <v>868a2v7kn_M</v>
          </cell>
        </row>
        <row r="1579">
          <cell r="D1579" t="str">
            <v>868acmgwv_M</v>
          </cell>
        </row>
        <row r="1580">
          <cell r="D1580" t="str">
            <v>868acmhk9_M</v>
          </cell>
        </row>
        <row r="1581">
          <cell r="D1581" t="str">
            <v>868acmhzz_M</v>
          </cell>
        </row>
      </sheetData>
      <sheetData sheetId="1">
        <row r="1">
          <cell r="B1" t="str">
            <v>Course Code</v>
          </cell>
        </row>
        <row r="2">
          <cell r="B2" t="str">
            <v>868ckw8e1</v>
          </cell>
        </row>
        <row r="3">
          <cell r="B3" t="str">
            <v>868auyu08</v>
          </cell>
        </row>
        <row r="4">
          <cell r="B4" t="str">
            <v>868c02ej2</v>
          </cell>
        </row>
        <row r="5">
          <cell r="B5" t="str">
            <v>868bzwb0b</v>
          </cell>
        </row>
        <row r="6">
          <cell r="B6" t="str">
            <v>868c043t3</v>
          </cell>
        </row>
        <row r="7">
          <cell r="B7" t="str">
            <v>868c03882</v>
          </cell>
        </row>
        <row r="8">
          <cell r="B8" t="str">
            <v>868c03qur</v>
          </cell>
        </row>
        <row r="9">
          <cell r="B9" t="str">
            <v>868c03rxt</v>
          </cell>
        </row>
        <row r="10">
          <cell r="B10" t="str">
            <v>868c0428w</v>
          </cell>
        </row>
        <row r="11">
          <cell r="B11" t="str">
            <v>868c053xr</v>
          </cell>
        </row>
        <row r="12">
          <cell r="B12" t="str">
            <v>868c03z42</v>
          </cell>
        </row>
        <row r="13">
          <cell r="B13" t="str">
            <v>868c394z2</v>
          </cell>
        </row>
        <row r="14">
          <cell r="B14" t="str">
            <v>868cktqar</v>
          </cell>
        </row>
        <row r="15">
          <cell r="B15" t="str">
            <v>868c033tx</v>
          </cell>
        </row>
        <row r="16">
          <cell r="B16" t="str">
            <v>868byzd6q</v>
          </cell>
        </row>
        <row r="17">
          <cell r="B17" t="str">
            <v>868bzx1ac</v>
          </cell>
        </row>
        <row r="18">
          <cell r="B18" t="str">
            <v>868bzx9bf</v>
          </cell>
        </row>
        <row r="19">
          <cell r="B19" t="str">
            <v>868bytq3p</v>
          </cell>
        </row>
        <row r="20">
          <cell r="B20" t="str">
            <v>868byz2cz</v>
          </cell>
        </row>
        <row r="21">
          <cell r="B21" t="str">
            <v>868byzhda</v>
          </cell>
        </row>
        <row r="22">
          <cell r="B22" t="str">
            <v>868byyyz1</v>
          </cell>
        </row>
        <row r="23">
          <cell r="B23" t="str">
            <v>868byywxb</v>
          </cell>
        </row>
        <row r="24">
          <cell r="B24" t="str">
            <v>868byykmv</v>
          </cell>
        </row>
        <row r="25">
          <cell r="B25" t="str">
            <v>868byygr4</v>
          </cell>
        </row>
        <row r="26">
          <cell r="B26" t="str">
            <v>868bz4uju</v>
          </cell>
        </row>
        <row r="27">
          <cell r="B27" t="str">
            <v>868bywewc</v>
          </cell>
        </row>
        <row r="28">
          <cell r="B28" t="str">
            <v>868byz09n</v>
          </cell>
        </row>
        <row r="29">
          <cell r="B29" t="str">
            <v>868ca0z4d</v>
          </cell>
        </row>
        <row r="30">
          <cell r="B30" t="str">
            <v>868bz063a</v>
          </cell>
        </row>
        <row r="31">
          <cell r="B31" t="str">
            <v>868byrx87</v>
          </cell>
        </row>
        <row r="32">
          <cell r="B32" t="str">
            <v>868c1ykkw</v>
          </cell>
        </row>
        <row r="33">
          <cell r="B33" t="str">
            <v>868c0f92c</v>
          </cell>
        </row>
        <row r="34">
          <cell r="B34" t="str">
            <v>868c1rhqk</v>
          </cell>
        </row>
        <row r="35">
          <cell r="B35" t="str">
            <v>868dud951</v>
          </cell>
        </row>
        <row r="36">
          <cell r="B36" t="str">
            <v>868cca3rv</v>
          </cell>
        </row>
        <row r="37">
          <cell r="B37" t="str">
            <v>868a2v66p</v>
          </cell>
        </row>
        <row r="38">
          <cell r="B38" t="str">
            <v>868bz0g2b</v>
          </cell>
        </row>
        <row r="39">
          <cell r="B39" t="str">
            <v>868c22g1r</v>
          </cell>
        </row>
        <row r="40">
          <cell r="B40" t="str">
            <v>868ccajuu</v>
          </cell>
        </row>
        <row r="41">
          <cell r="B41" t="str">
            <v>868a4yd19</v>
          </cell>
        </row>
        <row r="42">
          <cell r="B42" t="str">
            <v>868c1yq6p</v>
          </cell>
        </row>
        <row r="43">
          <cell r="B43" t="str">
            <v>868c21xct</v>
          </cell>
        </row>
        <row r="44">
          <cell r="B44" t="str">
            <v>868c21ynv</v>
          </cell>
        </row>
        <row r="45">
          <cell r="B45" t="str">
            <v>868c1wej1</v>
          </cell>
        </row>
        <row r="46">
          <cell r="B46" t="str">
            <v>868c1yrjp</v>
          </cell>
        </row>
        <row r="47">
          <cell r="B47" t="str">
            <v>868byybuu</v>
          </cell>
        </row>
        <row r="48">
          <cell r="B48" t="str">
            <v>868byye4b</v>
          </cell>
        </row>
        <row r="49">
          <cell r="B49" t="str">
            <v>868byzf1v</v>
          </cell>
        </row>
        <row r="50">
          <cell r="B50" t="str">
            <v>868c1z0xy</v>
          </cell>
        </row>
        <row r="51">
          <cell r="B51" t="str">
            <v>868a2v6qh</v>
          </cell>
        </row>
        <row r="52">
          <cell r="B52" t="str">
            <v>868a2v72p</v>
          </cell>
        </row>
        <row r="53">
          <cell r="B53" t="str">
            <v>868c1rzhq</v>
          </cell>
        </row>
        <row r="54">
          <cell r="B54" t="str">
            <v>868c1wdmh</v>
          </cell>
        </row>
        <row r="55">
          <cell r="B55" t="str">
            <v>868c1yy91</v>
          </cell>
        </row>
        <row r="56">
          <cell r="B56" t="str">
            <v>868c1z0a0</v>
          </cell>
        </row>
        <row r="57">
          <cell r="B57" t="str">
            <v>868c1z18m</v>
          </cell>
        </row>
        <row r="58">
          <cell r="B58" t="str">
            <v>868a2uy93</v>
          </cell>
        </row>
        <row r="59">
          <cell r="B59" t="str">
            <v>868a2uzkq</v>
          </cell>
        </row>
        <row r="60">
          <cell r="B60" t="str">
            <v>868a2v25w</v>
          </cell>
        </row>
        <row r="61">
          <cell r="B61" t="str">
            <v>868c21jwr</v>
          </cell>
        </row>
        <row r="62">
          <cell r="B62" t="str">
            <v>868bz079f</v>
          </cell>
        </row>
        <row r="63">
          <cell r="B63" t="str">
            <v>868cca0rn</v>
          </cell>
        </row>
        <row r="64">
          <cell r="B64" t="str">
            <v>868c1zugu</v>
          </cell>
        </row>
        <row r="65">
          <cell r="B65" t="str">
            <v>868a2v97d</v>
          </cell>
        </row>
        <row r="66">
          <cell r="B66" t="str">
            <v>868bzm2mj</v>
          </cell>
        </row>
        <row r="67">
          <cell r="B67" t="str">
            <v>868a2v6y8</v>
          </cell>
        </row>
        <row r="68">
          <cell r="B68" t="str">
            <v>868c03znu</v>
          </cell>
        </row>
        <row r="69">
          <cell r="B69" t="str">
            <v>868c03yda</v>
          </cell>
        </row>
        <row r="70">
          <cell r="B70" t="str">
            <v>868c0fyq2</v>
          </cell>
        </row>
        <row r="71">
          <cell r="B71" t="str">
            <v>868c052wj</v>
          </cell>
        </row>
        <row r="72">
          <cell r="B72" t="str">
            <v>868c054zk</v>
          </cell>
        </row>
        <row r="73">
          <cell r="B73" t="str">
            <v>868c07676</v>
          </cell>
        </row>
        <row r="74">
          <cell r="B74" t="str">
            <v>868c0ft3w</v>
          </cell>
        </row>
        <row r="75">
          <cell r="B75" t="str">
            <v>868c0fwep</v>
          </cell>
        </row>
        <row r="76">
          <cell r="B76" t="str">
            <v>868bzh1bb</v>
          </cell>
        </row>
        <row r="77">
          <cell r="B77" t="str">
            <v>868bzhq2e</v>
          </cell>
        </row>
        <row r="78">
          <cell r="B78" t="str">
            <v>868bzj218</v>
          </cell>
        </row>
        <row r="79">
          <cell r="B79" t="str">
            <v>868c22e2z</v>
          </cell>
        </row>
        <row r="80">
          <cell r="B80" t="str">
            <v>868c07d42</v>
          </cell>
        </row>
        <row r="81">
          <cell r="B81" t="str">
            <v>868c05dh1</v>
          </cell>
        </row>
        <row r="82">
          <cell r="B82" t="str">
            <v>868c0egxp</v>
          </cell>
        </row>
        <row r="83">
          <cell r="B83" t="str">
            <v>868c0fg88</v>
          </cell>
        </row>
        <row r="84">
          <cell r="B84" t="str">
            <v>868decc09</v>
          </cell>
        </row>
        <row r="85">
          <cell r="B85" t="str">
            <v>868c0fcvf</v>
          </cell>
        </row>
        <row r="86">
          <cell r="B86" t="str">
            <v>868c0f61w</v>
          </cell>
        </row>
        <row r="87">
          <cell r="B87" t="str">
            <v>868c0fe1w</v>
          </cell>
        </row>
        <row r="88">
          <cell r="B88" t="str">
            <v>868dfzm17</v>
          </cell>
        </row>
        <row r="89">
          <cell r="B89" t="str">
            <v>868dfz666</v>
          </cell>
        </row>
        <row r="90">
          <cell r="B90" t="str">
            <v>868dfz666</v>
          </cell>
        </row>
        <row r="91">
          <cell r="B91" t="str">
            <v>868c0fpq7</v>
          </cell>
        </row>
        <row r="92">
          <cell r="B92" t="str">
            <v>868bd3171</v>
          </cell>
        </row>
        <row r="93">
          <cell r="B93" t="str">
            <v>868c0f7ea</v>
          </cell>
        </row>
        <row r="94">
          <cell r="B94" t="str">
            <v>868c0fqu7</v>
          </cell>
        </row>
        <row r="95">
          <cell r="B95" t="str">
            <v>868cuh6gf</v>
          </cell>
        </row>
        <row r="96">
          <cell r="B96" t="str">
            <v>868e0z8p7</v>
          </cell>
        </row>
        <row r="97">
          <cell r="B97" t="str">
            <v>868c0qr9k</v>
          </cell>
        </row>
        <row r="98">
          <cell r="B98" t="str">
            <v>868bzx3na</v>
          </cell>
        </row>
        <row r="99">
          <cell r="B99" t="str">
            <v>868c01rhv</v>
          </cell>
        </row>
        <row r="100">
          <cell r="B100" t="str">
            <v>868c01k8d</v>
          </cell>
        </row>
        <row r="101">
          <cell r="B101" t="str">
            <v>868bzt8py</v>
          </cell>
        </row>
        <row r="102">
          <cell r="B102" t="str">
            <v>868c0u6gn</v>
          </cell>
        </row>
        <row r="103">
          <cell r="B103" t="str">
            <v>868bzq53m</v>
          </cell>
        </row>
        <row r="104">
          <cell r="B104" t="str">
            <v>868a2vbxu</v>
          </cell>
        </row>
        <row r="105">
          <cell r="B105" t="str">
            <v>868c01f57</v>
          </cell>
        </row>
        <row r="106">
          <cell r="B106" t="str">
            <v>868c01j8v</v>
          </cell>
        </row>
        <row r="107">
          <cell r="B107" t="str">
            <v>868c0ejxa</v>
          </cell>
        </row>
        <row r="108">
          <cell r="B108" t="str">
            <v>868c0emb4</v>
          </cell>
        </row>
        <row r="109">
          <cell r="B109" t="str">
            <v>868c0enzz</v>
          </cell>
        </row>
        <row r="110">
          <cell r="B110" t="str">
            <v>868c0euff</v>
          </cell>
        </row>
        <row r="111">
          <cell r="B111" t="str">
            <v>868c0ewgt</v>
          </cell>
        </row>
        <row r="112">
          <cell r="B112" t="str">
            <v>868c0ex67</v>
          </cell>
        </row>
        <row r="113">
          <cell r="B113" t="str">
            <v>868c0ey9j</v>
          </cell>
        </row>
        <row r="114">
          <cell r="B114" t="str">
            <v>868c0eza6</v>
          </cell>
        </row>
        <row r="115">
          <cell r="B115" t="str">
            <v>868c0f042</v>
          </cell>
        </row>
        <row r="116">
          <cell r="B116" t="str">
            <v>868c0f0v9</v>
          </cell>
        </row>
        <row r="117">
          <cell r="B117" t="str">
            <v>868c0f20b</v>
          </cell>
        </row>
        <row r="118">
          <cell r="B118" t="str">
            <v>868c0f369</v>
          </cell>
        </row>
        <row r="119">
          <cell r="B119" t="str">
            <v>868c0f41w</v>
          </cell>
        </row>
        <row r="120">
          <cell r="B120" t="str">
            <v>868c0g1dr</v>
          </cell>
        </row>
        <row r="121">
          <cell r="B121" t="str">
            <v>868c0tt5m</v>
          </cell>
        </row>
        <row r="122">
          <cell r="B122" t="str">
            <v>868c0tu34</v>
          </cell>
        </row>
        <row r="123">
          <cell r="B123" t="str">
            <v>868c0tw8v</v>
          </cell>
        </row>
        <row r="124">
          <cell r="B124" t="str">
            <v>868c0tybt</v>
          </cell>
        </row>
        <row r="125">
          <cell r="B125" t="str">
            <v>868c0tzq4</v>
          </cell>
        </row>
        <row r="126">
          <cell r="B126" t="str">
            <v>868c0u5nk</v>
          </cell>
        </row>
        <row r="127">
          <cell r="B127" t="str">
            <v>868c0uctc</v>
          </cell>
        </row>
        <row r="128">
          <cell r="B128" t="str">
            <v>868c0wh7b</v>
          </cell>
        </row>
        <row r="129">
          <cell r="B129" t="str">
            <v>868ddgthj</v>
          </cell>
        </row>
        <row r="130">
          <cell r="B130" t="str">
            <v>868ddh3a9</v>
          </cell>
        </row>
        <row r="131">
          <cell r="B131" t="str">
            <v>868ddhb41</v>
          </cell>
        </row>
        <row r="132">
          <cell r="B132" t="str">
            <v>868ddhk2p</v>
          </cell>
        </row>
        <row r="133">
          <cell r="B133" t="str">
            <v>868ddhpmb</v>
          </cell>
        </row>
        <row r="134">
          <cell r="B134" t="str">
            <v>868ddhuc3</v>
          </cell>
        </row>
        <row r="135">
          <cell r="B135" t="str">
            <v>868ddhurb</v>
          </cell>
        </row>
        <row r="136">
          <cell r="B136" t="str">
            <v>868ddhxa4</v>
          </cell>
        </row>
        <row r="137">
          <cell r="B137" t="str">
            <v>868ddj1td</v>
          </cell>
        </row>
        <row r="138">
          <cell r="B138" t="str">
            <v>868ddj3nt</v>
          </cell>
        </row>
        <row r="139">
          <cell r="B139" t="str">
            <v>868ddj4ay</v>
          </cell>
        </row>
        <row r="140">
          <cell r="B140" t="str">
            <v>868ddjhtw</v>
          </cell>
        </row>
        <row r="141">
          <cell r="B141" t="str">
            <v>868ddm192</v>
          </cell>
        </row>
        <row r="142">
          <cell r="B142" t="str">
            <v>868ddm5wf</v>
          </cell>
        </row>
        <row r="143">
          <cell r="B143" t="str">
            <v>868ddm6f3</v>
          </cell>
        </row>
        <row r="144">
          <cell r="B144" t="str">
            <v>868ddmdu4</v>
          </cell>
        </row>
        <row r="145">
          <cell r="B145" t="str">
            <v>868drcrh0</v>
          </cell>
        </row>
        <row r="146">
          <cell r="B146" t="str">
            <v>868c01nga</v>
          </cell>
        </row>
        <row r="147">
          <cell r="B147" t="str">
            <v>868c01p1c</v>
          </cell>
        </row>
        <row r="148">
          <cell r="B148" t="str">
            <v>868c01t4m</v>
          </cell>
        </row>
        <row r="149">
          <cell r="B149" t="str">
            <v>868dy5a5y</v>
          </cell>
        </row>
        <row r="150">
          <cell r="B150" t="str">
            <v>868dy5ekr</v>
          </cell>
        </row>
        <row r="151">
          <cell r="B151" t="str">
            <v>868ccaacz</v>
          </cell>
        </row>
        <row r="152">
          <cell r="B152" t="str">
            <v>868bzy4cu</v>
          </cell>
        </row>
        <row r="153">
          <cell r="B153" t="str">
            <v>868cca5mt</v>
          </cell>
        </row>
        <row r="154">
          <cell r="B154" t="str">
            <v>868byrubk</v>
          </cell>
        </row>
        <row r="155">
          <cell r="B155" t="str">
            <v>868dh617q</v>
          </cell>
        </row>
        <row r="156">
          <cell r="B156" t="str">
            <v>868dh6a78</v>
          </cell>
        </row>
        <row r="157">
          <cell r="B157" t="str">
            <v>868a2v630</v>
          </cell>
        </row>
        <row r="158">
          <cell r="B158" t="str">
            <v>868a2v63n</v>
          </cell>
        </row>
        <row r="159">
          <cell r="B159" t="str">
            <v>868dh6g2m</v>
          </cell>
        </row>
        <row r="160">
          <cell r="B160" t="str">
            <v>868a2v9ne</v>
          </cell>
        </row>
        <row r="161">
          <cell r="B161" t="str">
            <v>868bzm6pz</v>
          </cell>
        </row>
        <row r="162">
          <cell r="B162" t="str">
            <v>868bzngtq</v>
          </cell>
        </row>
        <row r="163">
          <cell r="B163" t="str">
            <v>868c22er9</v>
          </cell>
        </row>
        <row r="164">
          <cell r="B164" t="str">
            <v>868a2v69w</v>
          </cell>
        </row>
        <row r="165">
          <cell r="B165" t="str">
            <v>868a2v9nq</v>
          </cell>
        </row>
        <row r="166">
          <cell r="B166" t="str">
            <v>868c1wfzz</v>
          </cell>
        </row>
        <row r="167">
          <cell r="B167" t="str">
            <v>868c22m3x</v>
          </cell>
        </row>
        <row r="168">
          <cell r="B168" t="str">
            <v>868cca9yb</v>
          </cell>
        </row>
        <row r="169">
          <cell r="B169" t="str">
            <v>868bz0j3r</v>
          </cell>
        </row>
        <row r="170">
          <cell r="B170" t="str">
            <v>868a36nb0</v>
          </cell>
        </row>
        <row r="171">
          <cell r="B171" t="str">
            <v>868byu5ey</v>
          </cell>
        </row>
        <row r="172">
          <cell r="B172" t="str">
            <v>868byzkmp</v>
          </cell>
        </row>
        <row r="173">
          <cell r="B173" t="str">
            <v>868bz0e5k</v>
          </cell>
        </row>
        <row r="174">
          <cell r="B174" t="str">
            <v>868c01fzy</v>
          </cell>
        </row>
        <row r="175">
          <cell r="B175" t="str">
            <v>868c01gmq</v>
          </cell>
        </row>
        <row r="176">
          <cell r="B176" t="str">
            <v>868c1wncb</v>
          </cell>
        </row>
        <row r="177">
          <cell r="B177" t="str">
            <v>868c1wy6n</v>
          </cell>
        </row>
        <row r="178">
          <cell r="B178" t="str">
            <v>868c1wydk</v>
          </cell>
        </row>
        <row r="179">
          <cell r="B179" t="str">
            <v>868c1x051</v>
          </cell>
        </row>
        <row r="180">
          <cell r="B180" t="str">
            <v>868c1x1dj</v>
          </cell>
        </row>
        <row r="181">
          <cell r="B181" t="str">
            <v>868c1x2u7</v>
          </cell>
        </row>
        <row r="182">
          <cell r="B182" t="str">
            <v>868c1x5gm</v>
          </cell>
        </row>
        <row r="183">
          <cell r="B183" t="str">
            <v>868c22jvb</v>
          </cell>
        </row>
        <row r="184">
          <cell r="B184" t="str">
            <v>868cca7d1</v>
          </cell>
        </row>
        <row r="185">
          <cell r="B185" t="str">
            <v>868dq07hc</v>
          </cell>
        </row>
        <row r="186">
          <cell r="B186" t="str">
            <v>868a2v7kn</v>
          </cell>
        </row>
        <row r="187">
          <cell r="B187" t="str">
            <v>868a2vaj2</v>
          </cell>
        </row>
        <row r="188">
          <cell r="B188" t="str">
            <v>868c00xax</v>
          </cell>
        </row>
        <row r="189">
          <cell r="B189" t="str">
            <v>868c00y1d</v>
          </cell>
        </row>
        <row r="190">
          <cell r="B190" t="str">
            <v>868c011pt</v>
          </cell>
        </row>
        <row r="191">
          <cell r="B191" t="str">
            <v>868c01kzg</v>
          </cell>
        </row>
        <row r="192">
          <cell r="B192" t="str">
            <v>868dh6qbv</v>
          </cell>
        </row>
        <row r="193">
          <cell r="B193" t="str">
            <v>868dh6qr4</v>
          </cell>
        </row>
        <row r="194">
          <cell r="B194" t="str">
            <v>868dh6qtg</v>
          </cell>
        </row>
        <row r="195">
          <cell r="B195" t="str">
            <v>868dy5jw9</v>
          </cell>
        </row>
        <row r="196">
          <cell r="B196" t="str">
            <v>868dy5qb5</v>
          </cell>
        </row>
        <row r="197">
          <cell r="B197" t="str">
            <v>868a3c3jd</v>
          </cell>
        </row>
        <row r="198">
          <cell r="B198" t="str">
            <v>868acmgwv</v>
          </cell>
        </row>
        <row r="199">
          <cell r="B199" t="str">
            <v>868acmhk9</v>
          </cell>
        </row>
        <row r="200">
          <cell r="B200" t="str">
            <v>868acmhzz</v>
          </cell>
        </row>
        <row r="201">
          <cell r="B201" t="str">
            <v>868a2uze7</v>
          </cell>
        </row>
        <row r="202">
          <cell r="B202" t="str">
            <v>868a2uztk</v>
          </cell>
        </row>
        <row r="203">
          <cell r="B203" t="str">
            <v>868a2uyzh</v>
          </cell>
        </row>
        <row r="204">
          <cell r="B204" t="str">
            <v>868a2v5gf</v>
          </cell>
        </row>
        <row r="205">
          <cell r="B205" t="str">
            <v>868a2va5u</v>
          </cell>
        </row>
        <row r="206">
          <cell r="B206" t="str">
            <v>868a2vbmh</v>
          </cell>
        </row>
        <row r="207">
          <cell r="B207" t="str">
            <v>868c1zgrd</v>
          </cell>
        </row>
        <row r="208">
          <cell r="B208" t="str">
            <v>868a2uwuy</v>
          </cell>
        </row>
        <row r="209">
          <cell r="B209" t="str">
            <v>868a2v68z</v>
          </cell>
        </row>
        <row r="210">
          <cell r="B210" t="str">
            <v>868a2v6gq</v>
          </cell>
        </row>
        <row r="211">
          <cell r="B211" t="str">
            <v>868a2v6ky</v>
          </cell>
        </row>
        <row r="212">
          <cell r="B212" t="str">
            <v>868a2vbm7</v>
          </cell>
        </row>
        <row r="213">
          <cell r="B213" t="str">
            <v>868c1zq6a</v>
          </cell>
        </row>
        <row r="214">
          <cell r="B214" t="str">
            <v>868ccafpp</v>
          </cell>
        </row>
        <row r="215">
          <cell r="B215" t="str">
            <v>868a2v6re</v>
          </cell>
        </row>
        <row r="216">
          <cell r="B216" t="str">
            <v>868a2v78c</v>
          </cell>
        </row>
        <row r="217">
          <cell r="B217" t="str">
            <v>868a2v7x8</v>
          </cell>
        </row>
        <row r="218">
          <cell r="B218" t="str">
            <v>868a2v8qx</v>
          </cell>
        </row>
        <row r="219">
          <cell r="B219" t="str">
            <v>868a2vc2g</v>
          </cell>
        </row>
        <row r="220">
          <cell r="B220" t="str">
            <v>868byukqg</v>
          </cell>
        </row>
        <row r="221">
          <cell r="B221" t="str">
            <v>868byurfn</v>
          </cell>
        </row>
        <row r="222">
          <cell r="B222" t="str">
            <v>868byuwnn</v>
          </cell>
        </row>
        <row r="223">
          <cell r="B223" t="str">
            <v>868bzxqfm</v>
          </cell>
        </row>
        <row r="224">
          <cell r="B224" t="str">
            <v>868b45crm</v>
          </cell>
        </row>
        <row r="225">
          <cell r="B225" t="str">
            <v>868b45fyx</v>
          </cell>
        </row>
        <row r="226">
          <cell r="B226" t="str">
            <v>868a2v62b</v>
          </cell>
        </row>
        <row r="227">
          <cell r="B227" t="str">
            <v>868a2va99</v>
          </cell>
        </row>
        <row r="228">
          <cell r="B228" t="str">
            <v>868a2vbj9</v>
          </cell>
        </row>
        <row r="229">
          <cell r="B229" t="str">
            <v>868a2vbw2</v>
          </cell>
        </row>
        <row r="230">
          <cell r="B230" t="str">
            <v>868b4675x</v>
          </cell>
        </row>
        <row r="231">
          <cell r="B231" t="str">
            <v>868a2v7ac</v>
          </cell>
        </row>
        <row r="232">
          <cell r="B232" t="str">
            <v>868b45hfr</v>
          </cell>
        </row>
        <row r="233">
          <cell r="B233" t="str">
            <v>868b465ep</v>
          </cell>
        </row>
        <row r="234">
          <cell r="B234" t="str">
            <v>868b4668z</v>
          </cell>
        </row>
        <row r="235">
          <cell r="B235" t="str">
            <v>868b466gk</v>
          </cell>
        </row>
        <row r="236">
          <cell r="B236" t="str">
            <v>868b472hj</v>
          </cell>
        </row>
        <row r="237">
          <cell r="B237" t="str">
            <v>868b472qk</v>
          </cell>
        </row>
        <row r="238">
          <cell r="B238" t="str">
            <v>868b47336</v>
          </cell>
        </row>
        <row r="239">
          <cell r="B239" t="str">
            <v>868b473jm</v>
          </cell>
        </row>
        <row r="240">
          <cell r="B240" t="str">
            <v>868a3811p</v>
          </cell>
        </row>
        <row r="241">
          <cell r="B241" t="str">
            <v>868a2v6t3</v>
          </cell>
        </row>
        <row r="242">
          <cell r="B242" t="str">
            <v>868a372rj</v>
          </cell>
        </row>
        <row r="243">
          <cell r="B243" t="str">
            <v>868a37bwj</v>
          </cell>
        </row>
        <row r="244">
          <cell r="B244" t="str">
            <v>868c1y56t</v>
          </cell>
        </row>
        <row r="245">
          <cell r="B245" t="str">
            <v>868c1y98y</v>
          </cell>
        </row>
        <row r="246">
          <cell r="B246" t="str">
            <v>868c1ybpr</v>
          </cell>
        </row>
        <row r="247">
          <cell r="B247" t="str">
            <v>868c1ydpp</v>
          </cell>
        </row>
        <row r="248">
          <cell r="B248" t="str">
            <v>868a2v7v1</v>
          </cell>
        </row>
        <row r="249">
          <cell r="B249" t="str">
            <v>868a37aw4</v>
          </cell>
        </row>
        <row r="250">
          <cell r="B250" t="str">
            <v>868a37dfy</v>
          </cell>
        </row>
        <row r="251">
          <cell r="B251" t="str">
            <v>868b6enaq</v>
          </cell>
        </row>
        <row r="252">
          <cell r="B252" t="str">
            <v>868c013rg</v>
          </cell>
        </row>
        <row r="253">
          <cell r="B253" t="str">
            <v>868a2uwfh</v>
          </cell>
        </row>
        <row r="254">
          <cell r="B254" t="str">
            <v>868a2uwfv</v>
          </cell>
        </row>
        <row r="255">
          <cell r="B255" t="str">
            <v>868bzz0gp</v>
          </cell>
        </row>
        <row r="256">
          <cell r="B256" t="str">
            <v>868a2uwc9</v>
          </cell>
        </row>
        <row r="257">
          <cell r="B257" t="str">
            <v>868a2uwf7</v>
          </cell>
        </row>
        <row r="258">
          <cell r="B258" t="str">
            <v>868a2uwfq</v>
          </cell>
        </row>
        <row r="259">
          <cell r="B259" t="str">
            <v>868c198db</v>
          </cell>
        </row>
        <row r="260">
          <cell r="B260" t="str">
            <v>868c0137q</v>
          </cell>
        </row>
        <row r="261">
          <cell r="B261" t="str">
            <v>868c0w8mu</v>
          </cell>
        </row>
        <row r="262">
          <cell r="B262" t="str">
            <v>868c1960a</v>
          </cell>
        </row>
        <row r="263">
          <cell r="B263" t="str">
            <v>868c1wx09</v>
          </cell>
        </row>
        <row r="264">
          <cell r="B264" t="str">
            <v>868c190nq</v>
          </cell>
        </row>
        <row r="265">
          <cell r="B265" t="str">
            <v>868a3719f</v>
          </cell>
        </row>
        <row r="266">
          <cell r="B266" t="str">
            <v>868a37f89</v>
          </cell>
        </row>
        <row r="267">
          <cell r="B267" t="str">
            <v>868a37228</v>
          </cell>
        </row>
        <row r="268">
          <cell r="B268" t="str">
            <v>868a372yd</v>
          </cell>
        </row>
        <row r="269">
          <cell r="B269" t="str">
            <v>868a37378</v>
          </cell>
        </row>
        <row r="270">
          <cell r="B270" t="str">
            <v>868a3748x</v>
          </cell>
        </row>
        <row r="271">
          <cell r="B271" t="str">
            <v>868a37d3x</v>
          </cell>
        </row>
        <row r="272">
          <cell r="B272" t="str">
            <v>868c1xftu</v>
          </cell>
        </row>
        <row r="273">
          <cell r="B273" t="str">
            <v>868c1xvfw</v>
          </cell>
        </row>
        <row r="274">
          <cell r="B274" t="str">
            <v>868c1xxud</v>
          </cell>
        </row>
        <row r="275">
          <cell r="B275" t="str">
            <v>868c1y08n</v>
          </cell>
        </row>
        <row r="276">
          <cell r="B276" t="str">
            <v>868c20v4g</v>
          </cell>
        </row>
        <row r="277">
          <cell r="B277" t="str">
            <v>868c0tkqd</v>
          </cell>
        </row>
        <row r="278">
          <cell r="B278" t="str">
            <v>868a2v6bk</v>
          </cell>
        </row>
        <row r="279">
          <cell r="B279" t="str">
            <v>868a2v7cy</v>
          </cell>
        </row>
        <row r="280">
          <cell r="B280" t="str">
            <v>868a2v8me</v>
          </cell>
        </row>
        <row r="281">
          <cell r="B281" t="str">
            <v>868a2v9g6</v>
          </cell>
        </row>
        <row r="282">
          <cell r="B282" t="str">
            <v>868c0qunf</v>
          </cell>
        </row>
        <row r="283">
          <cell r="B283" t="str">
            <v>868c0taj7</v>
          </cell>
        </row>
        <row r="284">
          <cell r="B284" t="str">
            <v>868c0tdmb</v>
          </cell>
        </row>
        <row r="285">
          <cell r="B285" t="str">
            <v>868c0tf4x</v>
          </cell>
        </row>
        <row r="286">
          <cell r="B286" t="str">
            <v>868c0tgdv</v>
          </cell>
        </row>
        <row r="287">
          <cell r="B287" t="str">
            <v>868c0tpmz</v>
          </cell>
        </row>
        <row r="288">
          <cell r="B288" t="str">
            <v>868c0tqp1</v>
          </cell>
        </row>
        <row r="289">
          <cell r="B289" t="str">
            <v>868c0ub81</v>
          </cell>
        </row>
        <row r="290">
          <cell r="B290" t="str">
            <v>868c0vw6a</v>
          </cell>
        </row>
        <row r="291">
          <cell r="B291" t="str">
            <v>868cjxf2u</v>
          </cell>
        </row>
        <row r="292">
          <cell r="B292" t="str">
            <v>868dkzeyb</v>
          </cell>
        </row>
        <row r="293">
          <cell r="B293" t="str">
            <v>868a2v67p</v>
          </cell>
        </row>
        <row r="294">
          <cell r="B294" t="str">
            <v>868a2v81g</v>
          </cell>
        </row>
        <row r="295">
          <cell r="B295" t="str">
            <v>868b48mpk</v>
          </cell>
        </row>
        <row r="296">
          <cell r="B296" t="str">
            <v>868b3zqc6</v>
          </cell>
        </row>
        <row r="297">
          <cell r="B297" t="str">
            <v>868b3zyfd</v>
          </cell>
        </row>
        <row r="298">
          <cell r="B298" t="str">
            <v>868b3zzx6</v>
          </cell>
        </row>
        <row r="299">
          <cell r="B299" t="str">
            <v>868b40u6z</v>
          </cell>
        </row>
        <row r="300">
          <cell r="B300" t="str">
            <v>868c20ft9</v>
          </cell>
        </row>
        <row r="301">
          <cell r="B301" t="str">
            <v>868a2v87r</v>
          </cell>
        </row>
        <row r="302">
          <cell r="B302" t="str">
            <v>868byyvc5</v>
          </cell>
        </row>
        <row r="303">
          <cell r="B303" t="str">
            <v>868bz04pc</v>
          </cell>
        </row>
        <row r="304">
          <cell r="B304" t="str">
            <v>868c04kmx</v>
          </cell>
        </row>
        <row r="305">
          <cell r="B305" t="str">
            <v>868c22f8d</v>
          </cell>
        </row>
        <row r="306">
          <cell r="B306" t="str">
            <v>868ck6vxz</v>
          </cell>
        </row>
        <row r="307">
          <cell r="B307" t="str">
            <v>868dpzyte</v>
          </cell>
        </row>
        <row r="308">
          <cell r="B308" t="str">
            <v>868dq4jmp</v>
          </cell>
        </row>
        <row r="309">
          <cell r="B309" t="str">
            <v>868dq5038</v>
          </cell>
        </row>
        <row r="310">
          <cell r="B310" t="str">
            <v>868dq51yw</v>
          </cell>
        </row>
        <row r="311">
          <cell r="B311" t="str">
            <v>868dq85zj</v>
          </cell>
        </row>
        <row r="312">
          <cell r="B312" t="str">
            <v>868dq87bb</v>
          </cell>
        </row>
        <row r="313">
          <cell r="B313" t="str">
            <v>868adh3z8</v>
          </cell>
        </row>
        <row r="314">
          <cell r="B314" t="str">
            <v>868adh4yw</v>
          </cell>
        </row>
        <row r="315">
          <cell r="B315" t="str">
            <v>868adn6k2</v>
          </cell>
        </row>
        <row r="316">
          <cell r="B316" t="str">
            <v>868adnbcd</v>
          </cell>
        </row>
        <row r="317">
          <cell r="B317" t="str">
            <v>868b47449</v>
          </cell>
        </row>
        <row r="318">
          <cell r="B318" t="str">
            <v>868awzyaw</v>
          </cell>
        </row>
        <row r="319">
          <cell r="B319" t="str">
            <v>868cqq9yc</v>
          </cell>
        </row>
        <row r="320">
          <cell r="B320" t="str">
            <v>868a2v7c7</v>
          </cell>
        </row>
        <row r="321">
          <cell r="B321" t="str">
            <v>868a2vamk</v>
          </cell>
        </row>
        <row r="322">
          <cell r="B322" t="str">
            <v>868adh336</v>
          </cell>
        </row>
        <row r="323">
          <cell r="B323" t="str">
            <v>868byrptd</v>
          </cell>
        </row>
        <row r="324">
          <cell r="B324" t="str">
            <v>868byue7e</v>
          </cell>
        </row>
        <row r="325">
          <cell r="B325" t="str">
            <v>868bzxuhp</v>
          </cell>
        </row>
        <row r="326">
          <cell r="B326" t="str">
            <v>868bzy0q4</v>
          </cell>
        </row>
        <row r="327">
          <cell r="B327" t="str">
            <v>868bzy7pa</v>
          </cell>
        </row>
        <row r="328">
          <cell r="B328" t="str">
            <v>868c0eee9</v>
          </cell>
        </row>
        <row r="329">
          <cell r="B329" t="str">
            <v>868c0u9te</v>
          </cell>
        </row>
        <row r="330">
          <cell r="B330" t="str">
            <v>868c6m9h9</v>
          </cell>
        </row>
        <row r="331">
          <cell r="B331" t="str">
            <v>868de38ea</v>
          </cell>
        </row>
        <row r="332">
          <cell r="B332" t="str">
            <v>868de3f75</v>
          </cell>
        </row>
        <row r="333">
          <cell r="B333" t="str">
            <v>868de3hzk</v>
          </cell>
        </row>
        <row r="334">
          <cell r="B334" t="str">
            <v>868dpxftj</v>
          </cell>
        </row>
        <row r="335">
          <cell r="B335" t="str">
            <v>868d4cvm3</v>
          </cell>
        </row>
        <row r="336">
          <cell r="B336" t="str">
            <v>868c02kbb</v>
          </cell>
        </row>
        <row r="337">
          <cell r="B337" t="str">
            <v>868c02mmv</v>
          </cell>
        </row>
      </sheetData>
      <sheetData sheetId="2">
        <row r="1">
          <cell r="A1" t="str">
            <v>Task ID</v>
          </cell>
          <cell r="B1" t="str">
            <v>check</v>
          </cell>
          <cell r="C1" t="str">
            <v>Task Name</v>
          </cell>
          <cell r="D1" t="str">
            <v>Parent ID</v>
          </cell>
          <cell r="E1" t="str">
            <v>Parent Name</v>
          </cell>
          <cell r="F1" t="str">
            <v>Status</v>
          </cell>
          <cell r="G1" t="str">
            <v>Priority</v>
          </cell>
          <cell r="H1" t="str">
            <v>Latest Comment</v>
          </cell>
          <cell r="I1" t="str">
            <v>Due Date</v>
          </cell>
          <cell r="J1" t="str">
            <v>Start Date</v>
          </cell>
          <cell r="K1" t="str">
            <v>Date Created</v>
          </cell>
          <cell r="L1" t="str">
            <v>Date Updated</v>
          </cell>
          <cell r="M1" t="str">
            <v>Date Closed</v>
          </cell>
          <cell r="N1" t="str">
            <v>Date Done</v>
          </cell>
          <cell r="O1" t="str">
            <v>tags</v>
          </cell>
          <cell r="P1" t="str">
            <v>Sprints</v>
          </cell>
          <cell r="Q1" t="str">
            <v>Alpha Draft (date)</v>
          </cell>
          <cell r="R1" t="str">
            <v>Alpha Review (date)</v>
          </cell>
          <cell r="S1" t="str">
            <v>At risk? (checkbox)</v>
          </cell>
          <cell r="T1" t="str">
            <v>Beta Review  (date)</v>
          </cell>
          <cell r="U1" t="str">
            <v>Beta Revision (date)</v>
          </cell>
          <cell r="V1" t="str">
            <v>Completion (Auto) (automatic progress)</v>
          </cell>
          <cell r="W1" t="str">
            <v>Development Status (drop down)</v>
          </cell>
          <cell r="X1" t="str">
            <v>Final Review &amp; Sign off (date)</v>
          </cell>
          <cell r="Y1" t="str">
            <v>Final Revision Received  (date)</v>
          </cell>
          <cell r="Z1" t="str">
            <v>ITC Phase (drop down)</v>
          </cell>
          <cell r="AA1" t="str">
            <v>L2 / Substream (drop down)</v>
          </cell>
          <cell r="AB1" t="str">
            <v>L3 (labels)</v>
          </cell>
          <cell r="AC1" t="str">
            <v>L3 Script Available (checkbox)</v>
          </cell>
          <cell r="AD1" t="str">
            <v>Modalities (labels)</v>
          </cell>
          <cell r="AE1" t="str">
            <v>Overdue Status (drop down)</v>
          </cell>
          <cell r="AF1" t="str">
            <v>Roles (list relationship)</v>
          </cell>
          <cell r="AG1" t="str">
            <v>Script Received (date)</v>
          </cell>
          <cell r="AH1" t="str">
            <v>Sign off Received (date)</v>
          </cell>
          <cell r="AI1" t="str">
            <v>Start Date  (date)</v>
          </cell>
          <cell r="AJ1" t="str">
            <v>Value Stream (drop down)</v>
          </cell>
        </row>
        <row r="2">
          <cell r="A2" t="str">
            <v>868a2uwbe</v>
          </cell>
          <cell r="B2" t="str">
            <v>868a2uwbe</v>
          </cell>
          <cell r="C2" t="str">
            <v>R2R Product Costing: Intro to PMMO - OL</v>
          </cell>
          <cell r="D2" t="str">
            <v>868bz063a</v>
          </cell>
          <cell r="E2" t="str">
            <v>R2R Product Costing: Introduction to PMMO</v>
          </cell>
          <cell r="F2" t="str">
            <v>STORYBOARD</v>
          </cell>
          <cell r="G2" t="str">
            <v>HIGH</v>
          </cell>
          <cell r="H2" t="str">
            <v xml:space="preserve">@Daniel Die  This course has an approved outline and possibly a started storyboard. It is WBT. I will give you the link to the course materials.   </v>
          </cell>
          <cell r="I2" t="str">
            <v/>
          </cell>
          <cell r="J2">
            <v>45544</v>
          </cell>
          <cell r="K2">
            <v>45568.613888888889</v>
          </cell>
          <cell r="L2">
            <v>45751.620833333334</v>
          </cell>
          <cell r="M2" t="str">
            <v/>
          </cell>
          <cell r="N2" t="str">
            <v/>
          </cell>
          <cell r="O2" t="str">
            <v>r2r, content</v>
          </cell>
          <cell r="P2" t="str">
            <v>Sprint 4 (5/5 - 5/30)</v>
          </cell>
          <cell r="Q2">
            <v>45632</v>
          </cell>
          <cell r="R2" t="str">
            <v/>
          </cell>
          <cell r="S2" t="str">
            <v/>
          </cell>
          <cell r="T2" t="str">
            <v/>
          </cell>
          <cell r="U2" t="str">
            <v/>
          </cell>
          <cell r="V2">
            <v>0</v>
          </cell>
          <cell r="W2" t="str">
            <v>Alpha Draft (ISG)</v>
          </cell>
          <cell r="X2" t="str">
            <v/>
          </cell>
          <cell r="Y2" t="str">
            <v/>
          </cell>
          <cell r="Z2" t="str">
            <v xml:space="preserve">Not part of ITC </v>
          </cell>
          <cell r="AA2" t="str">
            <v>Product Costing</v>
          </cell>
          <cell r="AB2" t="str">
            <v>No L3 Custom Content</v>
          </cell>
          <cell r="AC2" t="str">
            <v/>
          </cell>
          <cell r="AD2" t="str">
            <v/>
          </cell>
          <cell r="AE2" t="str">
            <v/>
          </cell>
          <cell r="AF2" t="str">
            <v>Master Data Specialist: https://app.clickup.com/t/868cjdfmx)
SAP Support Organizer: https://app.clickup.com/t/868cje4rw)
Project Accountant (R2R): https://app.clickup.com/t/868cjdyb9)</v>
          </cell>
          <cell r="AG2" t="str">
            <v/>
          </cell>
          <cell r="AH2" t="str">
            <v/>
          </cell>
          <cell r="AI2" t="str">
            <v/>
          </cell>
          <cell r="AJ2" t="str">
            <v>R2R</v>
          </cell>
        </row>
        <row r="3">
          <cell r="A3" t="str">
            <v>868a2uwbk</v>
          </cell>
          <cell r="B3" t="str">
            <v>868a2uwbk</v>
          </cell>
          <cell r="C3" t="str">
            <v>R2R Tax Accounting Withholding Tax Receivables: Add Conditional Records for Withholding - SB</v>
          </cell>
          <cell r="D3" t="str">
            <v>868bz4uju</v>
          </cell>
          <cell r="E3" t="str">
            <v>R2R Tax Accounting: Withholding Tax for Accounts Receivable</v>
          </cell>
          <cell r="F3" t="str">
            <v>COMPLETED</v>
          </cell>
          <cell r="G3" t="str">
            <v>URGENT</v>
          </cell>
          <cell r="H3" t="str">
            <v xml:space="preserve">SB QA complete.   </v>
          </cell>
          <cell r="I3">
            <v>45722</v>
          </cell>
          <cell r="J3">
            <v>45551</v>
          </cell>
          <cell r="K3">
            <v>45568.613888888889</v>
          </cell>
          <cell r="L3">
            <v>45783.504861111112</v>
          </cell>
          <cell r="M3" t="str">
            <v/>
          </cell>
          <cell r="N3">
            <v>45783.504861111112</v>
          </cell>
          <cell r="O3" t="str">
            <v>r2r, sen</v>
          </cell>
          <cell r="P3" t="str">
            <v>Sprint 2 (4/21 - 5/16)</v>
          </cell>
          <cell r="Q3" t="str">
            <v/>
          </cell>
          <cell r="R3" t="str">
            <v/>
          </cell>
          <cell r="S3" t="str">
            <v/>
          </cell>
          <cell r="T3" t="str">
            <v/>
          </cell>
          <cell r="U3" t="str">
            <v/>
          </cell>
          <cell r="V3">
            <v>1</v>
          </cell>
          <cell r="W3" t="str">
            <v>Sign off Received</v>
          </cell>
          <cell r="X3" t="str">
            <v/>
          </cell>
          <cell r="Y3" t="str">
            <v/>
          </cell>
          <cell r="Z3" t="str">
            <v>ITC1</v>
          </cell>
          <cell r="AA3" t="str">
            <v>Tax Accounting Withholding Tax Receivables</v>
          </cell>
          <cell r="AB3" t="str">
            <v>Consolidations &amp; Tax (Withholding Tax Receivables Collection L4)</v>
          </cell>
          <cell r="AC3" t="str">
            <v/>
          </cell>
          <cell r="AD3" t="str">
            <v/>
          </cell>
          <cell r="AE3" t="str">
            <v>Overdue</v>
          </cell>
          <cell r="AF3" t="str">
            <v>A/P Accountant: https://app.clickup.com/t/868cjb30z)
(BA) Tax Accountant  (includes GFS Group): https://app.clickup.com/t/868cjb2jj)
Tax Accountant (Corporate): https://app.clickup.com/t/868cje8ad)</v>
          </cell>
          <cell r="AG3" t="str">
            <v/>
          </cell>
          <cell r="AH3" t="str">
            <v/>
          </cell>
          <cell r="AI3" t="str">
            <v/>
          </cell>
          <cell r="AJ3" t="str">
            <v>R2R</v>
          </cell>
        </row>
        <row r="4">
          <cell r="A4" t="str">
            <v>868a2uwby</v>
          </cell>
          <cell r="B4" t="str">
            <v>868a2uwby</v>
          </cell>
          <cell r="C4" t="str">
            <v>R2R Tax Accounting Withholding Tax Receivables: Perform Billing &amp; Application of Cashflow - WBT</v>
          </cell>
          <cell r="D4" t="str">
            <v>868bz4uju</v>
          </cell>
          <cell r="E4" t="str">
            <v>R2R Tax Accounting: Withholding Tax for Accounts Receivable</v>
          </cell>
          <cell r="F4" t="str">
            <v>COMPLETED</v>
          </cell>
          <cell r="G4" t="str">
            <v>URGENT</v>
          </cell>
          <cell r="H4" t="str">
            <v/>
          </cell>
          <cell r="I4">
            <v>45688</v>
          </cell>
          <cell r="J4">
            <v>45551</v>
          </cell>
          <cell r="K4">
            <v>45568.613888888889</v>
          </cell>
          <cell r="L4">
            <v>45783.504861111112</v>
          </cell>
          <cell r="M4" t="str">
            <v/>
          </cell>
          <cell r="N4">
            <v>45783.504861111112</v>
          </cell>
          <cell r="O4" t="str">
            <v>r2r, content</v>
          </cell>
          <cell r="P4" t="str">
            <v>Sprint 2 (4/21 - 5/16)</v>
          </cell>
          <cell r="Q4">
            <v>45552</v>
          </cell>
          <cell r="R4">
            <v>45621</v>
          </cell>
          <cell r="S4" t="str">
            <v/>
          </cell>
          <cell r="T4" t="str">
            <v/>
          </cell>
          <cell r="U4" t="str">
            <v/>
          </cell>
          <cell r="V4">
            <v>1</v>
          </cell>
          <cell r="W4" t="str">
            <v>Sign off Received</v>
          </cell>
          <cell r="X4" t="str">
            <v/>
          </cell>
          <cell r="Y4" t="str">
            <v/>
          </cell>
          <cell r="Z4" t="str">
            <v>ITC1</v>
          </cell>
          <cell r="AA4" t="str">
            <v>Tax Accounting Withholding Tax Receivables</v>
          </cell>
          <cell r="AB4" t="str">
            <v>Consolidations &amp; Tax (Withholding Tax Receivables Collection L4)</v>
          </cell>
          <cell r="AC4" t="str">
            <v/>
          </cell>
          <cell r="AD4" t="str">
            <v/>
          </cell>
          <cell r="AE4" t="str">
            <v>Overdue</v>
          </cell>
          <cell r="AF4" t="str">
            <v>A/P Accountant: https://app.clickup.com/t/868cjb30z)
(BA) Tax Accountant  (includes GFS Group): https://app.clickup.com/t/868cjb2jj)
Tax Accountant (Corporate): https://app.clickup.com/t/868cje8ad)</v>
          </cell>
          <cell r="AG4" t="str">
            <v/>
          </cell>
          <cell r="AH4" t="str">
            <v/>
          </cell>
          <cell r="AI4" t="str">
            <v/>
          </cell>
          <cell r="AJ4" t="str">
            <v>R2R</v>
          </cell>
        </row>
        <row r="5">
          <cell r="A5" t="str">
            <v>868a2uwcg</v>
          </cell>
          <cell r="B5" t="str">
            <v>868a2uwcg</v>
          </cell>
          <cell r="C5" t="str">
            <v>R2R Tax Accounting Withholding Tax Receivables: Reconciliation of Withholding Tax Posted to G/L - WBT</v>
          </cell>
          <cell r="D5" t="str">
            <v>868bz4uju</v>
          </cell>
          <cell r="E5" t="str">
            <v>R2R Tax Accounting: Withholding Tax for Accounts Receivable</v>
          </cell>
          <cell r="F5" t="str">
            <v>COMPLETED</v>
          </cell>
          <cell r="G5" t="str">
            <v>URGENT</v>
          </cell>
          <cell r="H5" t="str">
            <v/>
          </cell>
          <cell r="I5">
            <v>45688</v>
          </cell>
          <cell r="J5">
            <v>45552</v>
          </cell>
          <cell r="K5">
            <v>45568.613888888889</v>
          </cell>
          <cell r="L5">
            <v>45783.504861111112</v>
          </cell>
          <cell r="M5" t="str">
            <v/>
          </cell>
          <cell r="N5">
            <v>45783.504861111112</v>
          </cell>
          <cell r="O5" t="str">
            <v>r2r, content</v>
          </cell>
          <cell r="P5" t="str">
            <v>Sprint 2 (4/21 - 5/16)</v>
          </cell>
          <cell r="Q5">
            <v>45552</v>
          </cell>
          <cell r="R5" t="str">
            <v/>
          </cell>
          <cell r="S5" t="str">
            <v/>
          </cell>
          <cell r="T5" t="str">
            <v/>
          </cell>
          <cell r="U5" t="str">
            <v/>
          </cell>
          <cell r="V5">
            <v>1</v>
          </cell>
          <cell r="W5" t="str">
            <v>Sign off Received</v>
          </cell>
          <cell r="X5" t="str">
            <v/>
          </cell>
          <cell r="Y5" t="str">
            <v/>
          </cell>
          <cell r="Z5" t="str">
            <v>ITC1</v>
          </cell>
          <cell r="AA5" t="str">
            <v>Tax Accounting Withholding Tax Receivables</v>
          </cell>
          <cell r="AB5" t="str">
            <v>Consolidations &amp; Tax (Withholding Tax Receivables Collection L4)</v>
          </cell>
          <cell r="AC5" t="str">
            <v/>
          </cell>
          <cell r="AD5" t="str">
            <v/>
          </cell>
          <cell r="AE5" t="str">
            <v>Overdue</v>
          </cell>
          <cell r="AF5" t="str">
            <v>A/P Accountant: https://app.clickup.com/t/868cjb30z)
(BA) Tax Accountant  (includes GFS Group): https://app.clickup.com/t/868cjb2jj)
Tax Accountant (Corporate): https://app.clickup.com/t/868cje8ad)</v>
          </cell>
          <cell r="AG5" t="str">
            <v/>
          </cell>
          <cell r="AH5" t="str">
            <v/>
          </cell>
          <cell r="AI5" t="str">
            <v/>
          </cell>
          <cell r="AJ5" t="str">
            <v>R2R</v>
          </cell>
        </row>
        <row r="6">
          <cell r="A6" t="str">
            <v>868a2uwcq</v>
          </cell>
          <cell r="B6" t="str">
            <v>868a2uwcq</v>
          </cell>
          <cell r="C6" t="str">
            <v>R2R Tax Accounting: Review Withholding Tax Information on Business Partner (BP) Records - QRG</v>
          </cell>
          <cell r="D6" t="str">
            <v>868bzwb0b</v>
          </cell>
          <cell r="E6" t="str">
            <v>R2R Tax Accounting: Review Withholding Tax Information on Business Partner (BP) Records</v>
          </cell>
          <cell r="F6" t="str">
            <v>COMPLETED</v>
          </cell>
          <cell r="G6" t="str">
            <v>URGENT</v>
          </cell>
          <cell r="H6" t="str">
            <v xml:space="preserve">Demo and Practice QA Complete.  </v>
          </cell>
          <cell r="I6">
            <v>45688</v>
          </cell>
          <cell r="J6">
            <v>45553</v>
          </cell>
          <cell r="K6">
            <v>45568.613888888889</v>
          </cell>
          <cell r="L6">
            <v>45783.498611111107</v>
          </cell>
          <cell r="M6" t="str">
            <v/>
          </cell>
          <cell r="N6">
            <v>45783.498611111107</v>
          </cell>
          <cell r="O6" t="str">
            <v>qrg, r2r</v>
          </cell>
          <cell r="P6" t="str">
            <v>Sprint 2 (4/21 - 5/16)</v>
          </cell>
          <cell r="Q6">
            <v>45645</v>
          </cell>
          <cell r="R6">
            <v>45645</v>
          </cell>
          <cell r="S6" t="str">
            <v/>
          </cell>
          <cell r="T6" t="str">
            <v/>
          </cell>
          <cell r="U6" t="str">
            <v/>
          </cell>
          <cell r="V6">
            <v>1</v>
          </cell>
          <cell r="W6" t="str">
            <v>Sign off Received</v>
          </cell>
          <cell r="X6" t="str">
            <v/>
          </cell>
          <cell r="Y6" t="str">
            <v/>
          </cell>
          <cell r="Z6" t="str">
            <v>ITC1</v>
          </cell>
          <cell r="AA6" t="str">
            <v>Tax Accounting</v>
          </cell>
          <cell r="AB6" t="str">
            <v>Consolidations &amp; Tax (Withholding Tax Master Data Management L4)</v>
          </cell>
          <cell r="AC6" t="str">
            <v/>
          </cell>
          <cell r="AD6" t="str">
            <v/>
          </cell>
          <cell r="AE6" t="str">
            <v>Overdue</v>
          </cell>
          <cell r="AF6" t="str">
            <v>A/P Accountant: https://app.clickup.com/t/868cjb30z)
(BA) Tax Accountant  (includes GFS Group): https://app.clickup.com/t/868cjb2jj)
Tax Accountant (Corporate): https://app.clickup.com/t/868cje8ad)</v>
          </cell>
          <cell r="AG6" t="str">
            <v/>
          </cell>
          <cell r="AH6" t="str">
            <v/>
          </cell>
          <cell r="AI6" t="str">
            <v/>
          </cell>
          <cell r="AJ6" t="str">
            <v>R2R</v>
          </cell>
        </row>
        <row r="7">
          <cell r="A7" t="str">
            <v>868a2uwcw</v>
          </cell>
          <cell r="B7" t="str">
            <v>868a2uwcw</v>
          </cell>
          <cell r="C7" t="str">
            <v>PTS Prod Ops: Create Manual Outbound Delivery for Services or Supplies - SB</v>
          </cell>
          <cell r="D7" t="str">
            <v>868auyu08</v>
          </cell>
          <cell r="E7" t="str">
            <v>PTS Prod Ops: Outbound Delivery Creation &amp; Processing - OL</v>
          </cell>
          <cell r="F7" t="str">
            <v>DEVELOPMENT</v>
          </cell>
          <cell r="G7" t="str">
            <v>URGENT</v>
          </cell>
          <cell r="H7" t="str">
            <v xml:space="preserve">QA complete. Will have SME review once all sims for the course are complete  @Mary Beth Finigan  </v>
          </cell>
          <cell r="I7">
            <v>45781</v>
          </cell>
          <cell r="J7">
            <v>45684</v>
          </cell>
          <cell r="K7">
            <v>45568.613888888889</v>
          </cell>
          <cell r="L7">
            <v>45782.166666666672</v>
          </cell>
          <cell r="M7" t="str">
            <v/>
          </cell>
          <cell r="N7" t="str">
            <v/>
          </cell>
          <cell r="O7" t="str">
            <v>sen, p2s, dap</v>
          </cell>
          <cell r="P7" t="str">
            <v>Sprint 4 (5/5 - 5/30)</v>
          </cell>
          <cell r="Q7">
            <v>45751</v>
          </cell>
          <cell r="R7" t="str">
            <v/>
          </cell>
          <cell r="S7" t="b">
            <v>1</v>
          </cell>
          <cell r="T7" t="str">
            <v/>
          </cell>
          <cell r="U7" t="str">
            <v/>
          </cell>
          <cell r="V7">
            <v>0.5</v>
          </cell>
          <cell r="W7" t="str">
            <v>Ready for SME Review</v>
          </cell>
          <cell r="X7" t="str">
            <v/>
          </cell>
          <cell r="Y7" t="str">
            <v/>
          </cell>
          <cell r="Z7" t="str">
            <v>ITC2</v>
          </cell>
          <cell r="AA7" t="str">
            <v>Prod Ops</v>
          </cell>
          <cell r="AB7" t="str">
            <v>Process Outbound Shipping</v>
          </cell>
          <cell r="AC7" t="str">
            <v/>
          </cell>
          <cell r="AD7" t="str">
            <v>DAP</v>
          </cell>
          <cell r="AE7" t="str">
            <v>Overdue</v>
          </cell>
          <cell r="AF7" t="str">
            <v/>
          </cell>
          <cell r="AG7" t="str">
            <v/>
          </cell>
          <cell r="AH7" t="str">
            <v/>
          </cell>
          <cell r="AI7" t="str">
            <v/>
          </cell>
          <cell r="AJ7" t="str">
            <v>PTS</v>
          </cell>
        </row>
        <row r="8">
          <cell r="A8" t="str">
            <v>868a2uwd5</v>
          </cell>
          <cell r="B8" t="str">
            <v>868a2uwd5</v>
          </cell>
          <cell r="C8" t="str">
            <v>PTS Prod Ops: Order Creation &amp; Release - SB</v>
          </cell>
          <cell r="D8" t="str">
            <v>868cjxf2u</v>
          </cell>
          <cell r="E8" t="str">
            <v>PTS Prod Ops: Order Creation &amp; Release-OL</v>
          </cell>
          <cell r="F8" t="str">
            <v>STORYBOARD</v>
          </cell>
          <cell r="G8" t="str">
            <v>URGENT</v>
          </cell>
          <cell r="H8" t="str">
            <v xml:space="preserve">The SME for this L3 is Alisha Darwent (Identified by Richelle Raley 12/10/24)  </v>
          </cell>
          <cell r="I8">
            <v>45912</v>
          </cell>
          <cell r="J8" t="str">
            <v/>
          </cell>
          <cell r="K8">
            <v>45568.613888888889</v>
          </cell>
          <cell r="L8">
            <v>45790.483333333337</v>
          </cell>
          <cell r="M8" t="str">
            <v/>
          </cell>
          <cell r="N8" t="str">
            <v/>
          </cell>
          <cell r="O8" t="str">
            <v>sen, p2s</v>
          </cell>
          <cell r="P8" t="str">
            <v>Sprint 14 (7/14 - 8/8)</v>
          </cell>
          <cell r="Q8">
            <v>45559</v>
          </cell>
          <cell r="R8" t="str">
            <v/>
          </cell>
          <cell r="S8" t="str">
            <v/>
          </cell>
          <cell r="T8" t="str">
            <v/>
          </cell>
          <cell r="U8" t="str">
            <v/>
          </cell>
          <cell r="V8">
            <v>0</v>
          </cell>
          <cell r="W8" t="str">
            <v>Ready for SB draft</v>
          </cell>
          <cell r="X8" t="str">
            <v/>
          </cell>
          <cell r="Y8" t="str">
            <v/>
          </cell>
          <cell r="Z8" t="str">
            <v>ITC4</v>
          </cell>
          <cell r="AA8" t="str">
            <v>Prod Ops</v>
          </cell>
          <cell r="AB8" t="str">
            <v>Order Creation &amp; Release</v>
          </cell>
          <cell r="AC8" t="str">
            <v/>
          </cell>
          <cell r="AD8" t="str">
            <v>SEN</v>
          </cell>
          <cell r="AE8" t="str">
            <v/>
          </cell>
          <cell r="AF8" t="str">
            <v/>
          </cell>
          <cell r="AG8" t="str">
            <v/>
          </cell>
          <cell r="AH8" t="str">
            <v/>
          </cell>
          <cell r="AI8" t="str">
            <v/>
          </cell>
          <cell r="AJ8" t="str">
            <v>PTS</v>
          </cell>
        </row>
        <row r="9">
          <cell r="A9" t="str">
            <v>868a2uwdz</v>
          </cell>
          <cell r="B9" t="str">
            <v>868a2uwdz</v>
          </cell>
          <cell r="C9" t="str">
            <v>A2R Lease Lifecycle Management: Real Estate Lease Lifecycle: Run Integration Job for Payment Inbound File - SB</v>
          </cell>
          <cell r="D9" t="str">
            <v>868c02kbb</v>
          </cell>
          <cell r="E9" t="str">
            <v>A2R Lease Lifecycle Management: Run Integration Job for Payment Inbound File to LMBuildings</v>
          </cell>
          <cell r="F9" t="str">
            <v>COMPLETED</v>
          </cell>
          <cell r="G9" t="str">
            <v>URGENT</v>
          </cell>
          <cell r="H9" t="str">
            <v xml:space="preserve">First round of edits complete.  </v>
          </cell>
          <cell r="I9">
            <v>45688</v>
          </cell>
          <cell r="J9">
            <v>45558</v>
          </cell>
          <cell r="K9">
            <v>45568.613888888889</v>
          </cell>
          <cell r="L9">
            <v>45777.547222222223</v>
          </cell>
          <cell r="M9" t="str">
            <v/>
          </cell>
          <cell r="N9">
            <v>45679.782638888893</v>
          </cell>
          <cell r="O9" t="str">
            <v>a2r, sen</v>
          </cell>
          <cell r="P9" t="str">
            <v/>
          </cell>
          <cell r="Q9">
            <v>45664</v>
          </cell>
          <cell r="R9">
            <v>45660</v>
          </cell>
          <cell r="S9" t="str">
            <v/>
          </cell>
          <cell r="T9" t="str">
            <v/>
          </cell>
          <cell r="U9" t="str">
            <v/>
          </cell>
          <cell r="V9">
            <v>1</v>
          </cell>
          <cell r="W9" t="str">
            <v>Development Complete</v>
          </cell>
          <cell r="X9" t="str">
            <v/>
          </cell>
          <cell r="Y9" t="str">
            <v/>
          </cell>
          <cell r="Z9" t="str">
            <v>ITC1</v>
          </cell>
          <cell r="AA9" t="str">
            <v>Lease Lifecycle Management</v>
          </cell>
          <cell r="AB9" t="str">
            <v>Real Estate Lease Lifecycle</v>
          </cell>
          <cell r="AC9" t="b">
            <v>1</v>
          </cell>
          <cell r="AD9" t="str">
            <v/>
          </cell>
          <cell r="AE9" t="str">
            <v/>
          </cell>
          <cell r="AF9" t="str">
            <v/>
          </cell>
          <cell r="AG9">
            <v>45768</v>
          </cell>
          <cell r="AH9" t="str">
            <v/>
          </cell>
          <cell r="AI9" t="str">
            <v/>
          </cell>
          <cell r="AJ9" t="str">
            <v>A2R</v>
          </cell>
        </row>
        <row r="10">
          <cell r="A10" t="str">
            <v>868a2uwe8</v>
          </cell>
          <cell r="B10" t="str">
            <v>868a2uwe8</v>
          </cell>
          <cell r="C10" t="str">
            <v>A2R Lease Lifecycle Management Equipment/Real Estate Lease Lifecycle: View Monthly Journal Entries - SB</v>
          </cell>
          <cell r="D10" t="str">
            <v>868c02mmv</v>
          </cell>
          <cell r="E10" t="str">
            <v>A2R Lease Lifecycle Management: View Monthly Journal Entries</v>
          </cell>
          <cell r="F10" t="str">
            <v>COMPLETED</v>
          </cell>
          <cell r="G10" t="str">
            <v>URGENT</v>
          </cell>
          <cell r="H10" t="str">
            <v xml:space="preserve">SIM QA Complete  </v>
          </cell>
          <cell r="I10">
            <v>45688</v>
          </cell>
          <cell r="J10">
            <v>45558</v>
          </cell>
          <cell r="K10">
            <v>45568.613888888889</v>
          </cell>
          <cell r="L10">
            <v>45768.527083333334</v>
          </cell>
          <cell r="M10" t="str">
            <v/>
          </cell>
          <cell r="N10">
            <v>45679.782638888893</v>
          </cell>
          <cell r="O10" t="str">
            <v>sen, a2r</v>
          </cell>
          <cell r="P10" t="str">
            <v/>
          </cell>
          <cell r="Q10" t="str">
            <v/>
          </cell>
          <cell r="R10" t="str">
            <v/>
          </cell>
          <cell r="S10" t="str">
            <v/>
          </cell>
          <cell r="T10" t="str">
            <v/>
          </cell>
          <cell r="U10" t="str">
            <v/>
          </cell>
          <cell r="V10">
            <v>0</v>
          </cell>
          <cell r="W10" t="str">
            <v>Development Complete</v>
          </cell>
          <cell r="X10" t="str">
            <v/>
          </cell>
          <cell r="Y10" t="str">
            <v/>
          </cell>
          <cell r="Z10" t="str">
            <v>ITC1</v>
          </cell>
          <cell r="AA10" t="str">
            <v>Lease Lifecycle Management</v>
          </cell>
          <cell r="AB10" t="str">
            <v>Equipment OR Lease Lifecycle--process is common to both</v>
          </cell>
          <cell r="AC10" t="b">
            <v>1</v>
          </cell>
          <cell r="AD10" t="str">
            <v/>
          </cell>
          <cell r="AE10" t="str">
            <v/>
          </cell>
          <cell r="AF10" t="str">
            <v/>
          </cell>
          <cell r="AG10">
            <v>45768</v>
          </cell>
          <cell r="AH10" t="str">
            <v/>
          </cell>
          <cell r="AI10" t="str">
            <v/>
          </cell>
          <cell r="AJ10" t="str">
            <v>A2R</v>
          </cell>
        </row>
        <row r="11">
          <cell r="A11" t="str">
            <v>868a2uwey</v>
          </cell>
          <cell r="B11" t="str">
            <v>868a2uwey</v>
          </cell>
          <cell r="C11" t="str">
            <v>A2R Lease Lifecycle Management: Equipment/Real Estate Lease Lifecycle: Create Catch Up Journal Entry: Create Parked Journal Entry - Manual - SB</v>
          </cell>
          <cell r="D11" t="str">
            <v>868c02ej2</v>
          </cell>
          <cell r="E11" t="str">
            <v>A2R Lease Lifecycle Management: Create Catch Up Journal Entry - Manual</v>
          </cell>
          <cell r="F11" t="str">
            <v>STORYBOARD</v>
          </cell>
          <cell r="G11" t="str">
            <v>NORMAL</v>
          </cell>
          <cell r="H11" t="str">
            <v xml:space="preserve">Per Tammy 1/16: Manual process isn't working as it should. Tammy proposed to pause this, since it is an R2R owned script and we have not been able to get ahold of R2R for assistance.      Per email summary from 1/16: Tammy says we must have someone in R2R help with this and we should put the “Catch Up Journal Entry” course on HOLD/PAUSE until we can get the following:   1.	Q24 environment access where automation is supposed to work   2.	Someone from R2R to help with how they’re supposed to be able to park journals (which is not working in Q34 right now).  </v>
          </cell>
          <cell r="I11">
            <v>45688</v>
          </cell>
          <cell r="J11">
            <v>45558</v>
          </cell>
          <cell r="K11">
            <v>45568.613888888889</v>
          </cell>
          <cell r="L11">
            <v>45796.96597222222</v>
          </cell>
          <cell r="M11" t="str">
            <v/>
          </cell>
          <cell r="N11" t="str">
            <v/>
          </cell>
          <cell r="O11" t="str">
            <v>a2r, sen</v>
          </cell>
          <cell r="P11" t="str">
            <v>Sprint 5 (5/12 - 6/6)</v>
          </cell>
          <cell r="Q11">
            <v>45607</v>
          </cell>
          <cell r="R11">
            <v>45608</v>
          </cell>
          <cell r="S11" t="b">
            <v>1</v>
          </cell>
          <cell r="T11" t="str">
            <v/>
          </cell>
          <cell r="U11">
            <v>45645</v>
          </cell>
          <cell r="V11">
            <v>0</v>
          </cell>
          <cell r="W11" t="str">
            <v xml:space="preserve">Paused </v>
          </cell>
          <cell r="X11" t="str">
            <v/>
          </cell>
          <cell r="Y11" t="str">
            <v/>
          </cell>
          <cell r="Z11" t="str">
            <v>ITC3B</v>
          </cell>
          <cell r="AA11" t="str">
            <v>Lease Lifecycle Management</v>
          </cell>
          <cell r="AB11" t="str">
            <v>Real Estate Lease Lifecycle</v>
          </cell>
          <cell r="AC11" t="str">
            <v/>
          </cell>
          <cell r="AD11" t="str">
            <v>SEN</v>
          </cell>
          <cell r="AE11" t="str">
            <v>Overdue</v>
          </cell>
          <cell r="AF11" t="str">
            <v/>
          </cell>
          <cell r="AG11">
            <v>45765</v>
          </cell>
          <cell r="AH11" t="str">
            <v/>
          </cell>
          <cell r="AI11" t="str">
            <v/>
          </cell>
          <cell r="AJ11" t="str">
            <v>A2R</v>
          </cell>
        </row>
        <row r="12">
          <cell r="A12" t="str">
            <v>868a2uwgm</v>
          </cell>
          <cell r="B12" t="str">
            <v>868a2uwgm</v>
          </cell>
          <cell r="C12" t="str">
            <v>R2R Tax Accounting: Withholding Tax Payables Collection: Supplier Invoice Received, Processed, &amp; Posted - QRG</v>
          </cell>
          <cell r="D12" t="str">
            <v>868bywewc</v>
          </cell>
          <cell r="E12" t="str">
            <v>R2R Tax Accounting: Withholding Tax on Procurement Invoices</v>
          </cell>
          <cell r="F12" t="str">
            <v>COMPLETED</v>
          </cell>
          <cell r="G12" t="str">
            <v>URGENT</v>
          </cell>
          <cell r="H12" t="str">
            <v xml:space="preserve">@Daniel Die  when the status has moved to Alpha review please use the storyboard to complete development in SEN   </v>
          </cell>
          <cell r="I12">
            <v>45688</v>
          </cell>
          <cell r="J12">
            <v>45596</v>
          </cell>
          <cell r="K12">
            <v>45568.613888888889</v>
          </cell>
          <cell r="L12">
            <v>45783.504166666666</v>
          </cell>
          <cell r="M12" t="str">
            <v/>
          </cell>
          <cell r="N12">
            <v>45783.504166666666</v>
          </cell>
          <cell r="O12" t="str">
            <v>r2r, content</v>
          </cell>
          <cell r="P12" t="str">
            <v>Sprint 2 (4/21 - 5/16)</v>
          </cell>
          <cell r="Q12" t="str">
            <v/>
          </cell>
          <cell r="R12" t="str">
            <v/>
          </cell>
          <cell r="S12" t="str">
            <v/>
          </cell>
          <cell r="T12" t="str">
            <v/>
          </cell>
          <cell r="U12" t="str">
            <v/>
          </cell>
          <cell r="V12">
            <v>0.8</v>
          </cell>
          <cell r="W12" t="str">
            <v>Sign off Received</v>
          </cell>
          <cell r="X12" t="str">
            <v/>
          </cell>
          <cell r="Y12" t="str">
            <v/>
          </cell>
          <cell r="Z12" t="str">
            <v>ITC1</v>
          </cell>
          <cell r="AA12" t="str">
            <v>Tax Accounting</v>
          </cell>
          <cell r="AB12" t="str">
            <v>Consolidations &amp; Tax (Withholding Tax Payables Collection L4)</v>
          </cell>
          <cell r="AC12" t="str">
            <v/>
          </cell>
          <cell r="AD12" t="str">
            <v/>
          </cell>
          <cell r="AE12" t="str">
            <v>Overdue</v>
          </cell>
          <cell r="AF12" t="str">
            <v>A/P Accountant: https://app.clickup.com/t/868cjb30z)
(BA) Tax Accountant  (includes GFS Group): https://app.clickup.com/t/868cjb2jj)
Tax Accountant (Corporate): https://app.clickup.com/t/868cje8ad)</v>
          </cell>
          <cell r="AG12" t="str">
            <v/>
          </cell>
          <cell r="AH12" t="str">
            <v/>
          </cell>
          <cell r="AI12" t="str">
            <v/>
          </cell>
          <cell r="AJ12" t="str">
            <v>R2R</v>
          </cell>
        </row>
        <row r="13">
          <cell r="A13" t="str">
            <v>868a2uwpb</v>
          </cell>
          <cell r="B13" t="str">
            <v>868a2uwpb</v>
          </cell>
          <cell r="C13" t="str">
            <v>PTS Prod Ops: Manage Exception Message 20 in SAP S/4HANA - SB</v>
          </cell>
          <cell r="D13" t="str">
            <v>868ckw8e1</v>
          </cell>
          <cell r="E13" t="str">
            <v>PTS Prod Ops: Managing Exception Messages - OL</v>
          </cell>
          <cell r="F13" t="str">
            <v>DEVELOPMENT</v>
          </cell>
          <cell r="G13" t="str">
            <v/>
          </cell>
          <cell r="H13" t="str">
            <v xml:space="preserve">updating with SME comments   </v>
          </cell>
          <cell r="I13">
            <v>45800</v>
          </cell>
          <cell r="J13">
            <v>45715</v>
          </cell>
          <cell r="K13">
            <v>45568.613888888889</v>
          </cell>
          <cell r="L13">
            <v>45797.554166666669</v>
          </cell>
          <cell r="M13" t="str">
            <v/>
          </cell>
          <cell r="N13" t="str">
            <v/>
          </cell>
          <cell r="O13" t="str">
            <v>sen, p2s</v>
          </cell>
          <cell r="P13" t="str">
            <v>Sprint 4 (5/5 - 5/30)</v>
          </cell>
          <cell r="Q13" t="str">
            <v/>
          </cell>
          <cell r="R13" t="str">
            <v/>
          </cell>
          <cell r="S13" t="str">
            <v/>
          </cell>
          <cell r="T13" t="str">
            <v/>
          </cell>
          <cell r="U13" t="str">
            <v/>
          </cell>
          <cell r="V13">
            <v>0.5</v>
          </cell>
          <cell r="W13" t="str">
            <v>Beta Revision (ISG)</v>
          </cell>
          <cell r="X13" t="str">
            <v/>
          </cell>
          <cell r="Y13" t="str">
            <v/>
          </cell>
          <cell r="Z13" t="str">
            <v>ITC2</v>
          </cell>
          <cell r="AA13" t="str">
            <v>Prod Ops</v>
          </cell>
          <cell r="AB13" t="str">
            <v>Exception Management</v>
          </cell>
          <cell r="AC13" t="str">
            <v/>
          </cell>
          <cell r="AD13" t="str">
            <v>SEN</v>
          </cell>
          <cell r="AE13" t="str">
            <v>Overdue</v>
          </cell>
          <cell r="AF13" t="str">
            <v/>
          </cell>
          <cell r="AG13" t="str">
            <v/>
          </cell>
          <cell r="AH13" t="str">
            <v/>
          </cell>
          <cell r="AI13" t="str">
            <v/>
          </cell>
          <cell r="AJ13" t="str">
            <v>PTS</v>
          </cell>
        </row>
        <row r="14">
          <cell r="A14" t="str">
            <v>868a2v5f9</v>
          </cell>
          <cell r="B14" t="str">
            <v>868a2v5f9</v>
          </cell>
          <cell r="C14" t="str">
            <v>A2R Metrology: IndySoft: Rejections - SB</v>
          </cell>
          <cell r="D14" t="str">
            <v>868c0tkqd</v>
          </cell>
          <cell r="E14" t="str">
            <v>A2R Metrology: IndySoft</v>
          </cell>
          <cell r="F14" t="str">
            <v>PREDEVELOPMENT</v>
          </cell>
          <cell r="G14" t="str">
            <v>URGENT</v>
          </cell>
          <cell r="H14" t="str">
            <v/>
          </cell>
          <cell r="I14" t="str">
            <v/>
          </cell>
          <cell r="J14" t="str">
            <v/>
          </cell>
          <cell r="K14">
            <v>45568.620833333334</v>
          </cell>
          <cell r="L14">
            <v>45777.551388888889</v>
          </cell>
          <cell r="M14" t="str">
            <v/>
          </cell>
          <cell r="N14" t="str">
            <v/>
          </cell>
          <cell r="O14" t="str">
            <v>a2r, sen</v>
          </cell>
          <cell r="P14" t="str">
            <v>Sprint 14 (7/14 - 8/8)</v>
          </cell>
          <cell r="Q14" t="str">
            <v/>
          </cell>
          <cell r="R14" t="str">
            <v/>
          </cell>
          <cell r="S14" t="str">
            <v/>
          </cell>
          <cell r="T14" t="str">
            <v/>
          </cell>
          <cell r="U14" t="str">
            <v/>
          </cell>
          <cell r="V14">
            <v>0</v>
          </cell>
          <cell r="W14" t="str">
            <v/>
          </cell>
          <cell r="X14" t="str">
            <v/>
          </cell>
          <cell r="Y14" t="str">
            <v/>
          </cell>
          <cell r="Z14" t="str">
            <v>ITC4</v>
          </cell>
          <cell r="AA14" t="str">
            <v>Metrology</v>
          </cell>
          <cell r="AB14" t="str">
            <v>Metrology &amp; Calibration</v>
          </cell>
          <cell r="AC14" t="b">
            <v>1</v>
          </cell>
          <cell r="AD14" t="str">
            <v/>
          </cell>
          <cell r="AE14" t="str">
            <v/>
          </cell>
          <cell r="AF14" t="str">
            <v/>
          </cell>
          <cell r="AG14">
            <v>45777</v>
          </cell>
          <cell r="AH14" t="str">
            <v/>
          </cell>
          <cell r="AI14" t="str">
            <v/>
          </cell>
          <cell r="AJ14" t="str">
            <v>A2R</v>
          </cell>
        </row>
        <row r="15">
          <cell r="A15" t="str">
            <v>868a2v5fc</v>
          </cell>
          <cell r="B15" t="str">
            <v>868a2v5fc</v>
          </cell>
          <cell r="C15" t="str">
            <v>SUS SCDS: Theory &amp; Tool Use: Navigate a Profile - SB</v>
          </cell>
          <cell r="D15" t="str">
            <v>868a2uwuy</v>
          </cell>
          <cell r="E15" t="str">
            <v>SUS SCDS Theory &amp; Tool Use - OL</v>
          </cell>
          <cell r="F15" t="str">
            <v>PREDEVELOPMENT</v>
          </cell>
          <cell r="G15" t="str">
            <v>NORMAL</v>
          </cell>
          <cell r="H15" t="str">
            <v/>
          </cell>
          <cell r="I15" t="str">
            <v/>
          </cell>
          <cell r="J15" t="str">
            <v/>
          </cell>
          <cell r="K15">
            <v>45568.620833333334</v>
          </cell>
          <cell r="L15">
            <v>45769.513194444444</v>
          </cell>
          <cell r="M15" t="str">
            <v/>
          </cell>
          <cell r="N15" t="str">
            <v/>
          </cell>
          <cell r="O15" t="str">
            <v>sus, sen, scds</v>
          </cell>
          <cell r="P15" t="str">
            <v>Sprint 7 (5/26 - 6/20)</v>
          </cell>
          <cell r="Q15" t="str">
            <v/>
          </cell>
          <cell r="R15" t="str">
            <v/>
          </cell>
          <cell r="S15" t="str">
            <v/>
          </cell>
          <cell r="T15" t="str">
            <v/>
          </cell>
          <cell r="U15" t="str">
            <v/>
          </cell>
          <cell r="V15">
            <v>0</v>
          </cell>
          <cell r="W15" t="str">
            <v/>
          </cell>
          <cell r="X15" t="str">
            <v/>
          </cell>
          <cell r="Y15" t="str">
            <v/>
          </cell>
          <cell r="Z15" t="str">
            <v>ITC3</v>
          </cell>
          <cell r="AA15" t="str">
            <v>SCDS</v>
          </cell>
          <cell r="AB15" t="str">
            <v>SCDS</v>
          </cell>
          <cell r="AC15" t="str">
            <v/>
          </cell>
          <cell r="AD15" t="str">
            <v/>
          </cell>
          <cell r="AE15" t="str">
            <v/>
          </cell>
          <cell r="AF15" t="str">
            <v/>
          </cell>
          <cell r="AG15" t="str">
            <v/>
          </cell>
          <cell r="AH15" t="str">
            <v/>
          </cell>
          <cell r="AI15" t="str">
            <v/>
          </cell>
          <cell r="AJ15" t="str">
            <v>SUS</v>
          </cell>
        </row>
        <row r="16">
          <cell r="A16" t="str">
            <v>868a2v5fn</v>
          </cell>
          <cell r="B16" t="str">
            <v>868a2v5fn</v>
          </cell>
          <cell r="C16" t="str">
            <v>A2R Metrology: IndySoft Overview: Process Flow - SB</v>
          </cell>
          <cell r="D16" t="str">
            <v>868c0tdmb</v>
          </cell>
          <cell r="E16" t="str">
            <v>A2R Metrology: IndySoft Overview</v>
          </cell>
          <cell r="F16" t="str">
            <v>PREDEVELOPMENT</v>
          </cell>
          <cell r="G16" t="str">
            <v>NORMAL</v>
          </cell>
          <cell r="H16" t="str">
            <v/>
          </cell>
          <cell r="I16" t="str">
            <v/>
          </cell>
          <cell r="J16" t="str">
            <v/>
          </cell>
          <cell r="K16">
            <v>45568.620833333334</v>
          </cell>
          <cell r="L16">
            <v>45777.55</v>
          </cell>
          <cell r="M16" t="str">
            <v/>
          </cell>
          <cell r="N16" t="str">
            <v/>
          </cell>
          <cell r="O16" t="str">
            <v>a2r, sen</v>
          </cell>
          <cell r="P16" t="str">
            <v>Sprint 14 (7/14 - 8/8)</v>
          </cell>
          <cell r="Q16" t="str">
            <v/>
          </cell>
          <cell r="R16" t="str">
            <v/>
          </cell>
          <cell r="S16" t="str">
            <v/>
          </cell>
          <cell r="T16" t="str">
            <v/>
          </cell>
          <cell r="U16" t="str">
            <v/>
          </cell>
          <cell r="V16">
            <v>0</v>
          </cell>
          <cell r="W16" t="str">
            <v/>
          </cell>
          <cell r="X16" t="str">
            <v/>
          </cell>
          <cell r="Y16" t="str">
            <v/>
          </cell>
          <cell r="Z16" t="str">
            <v>ITC4</v>
          </cell>
          <cell r="AA16" t="str">
            <v>Metrology</v>
          </cell>
          <cell r="AB16" t="str">
            <v>Metrology &amp; Calibration</v>
          </cell>
          <cell r="AC16" t="b">
            <v>1</v>
          </cell>
          <cell r="AD16" t="str">
            <v/>
          </cell>
          <cell r="AE16" t="str">
            <v/>
          </cell>
          <cell r="AF16" t="str">
            <v/>
          </cell>
          <cell r="AG16">
            <v>45777</v>
          </cell>
          <cell r="AH16" t="str">
            <v/>
          </cell>
          <cell r="AI16" t="str">
            <v/>
          </cell>
          <cell r="AJ16" t="str">
            <v>A2R</v>
          </cell>
        </row>
        <row r="17">
          <cell r="A17" t="str">
            <v>868a2v5g8</v>
          </cell>
          <cell r="B17" t="str">
            <v>868a2v5g8</v>
          </cell>
          <cell r="C17" t="str">
            <v>R2R Tax Accounting: US State Tax Return: Compute State Tax Modification Support: Depreciation and Tax Gain/Loss - SB</v>
          </cell>
          <cell r="D17" t="str">
            <v>868bzxqfm</v>
          </cell>
          <cell r="E17" t="str">
            <v>R2R Tax Accounting: US State Tax Return</v>
          </cell>
          <cell r="F17" t="str">
            <v>PREDEVELOPMENT</v>
          </cell>
          <cell r="G17" t="str">
            <v>LOW</v>
          </cell>
          <cell r="H17" t="str">
            <v/>
          </cell>
          <cell r="I17" t="str">
            <v/>
          </cell>
          <cell r="J17" t="str">
            <v/>
          </cell>
          <cell r="K17">
            <v>45568.620833333334</v>
          </cell>
          <cell r="L17">
            <v>45756.574999999997</v>
          </cell>
          <cell r="M17" t="str">
            <v/>
          </cell>
          <cell r="N17" t="str">
            <v/>
          </cell>
          <cell r="O17" t="str">
            <v>sen, r2r</v>
          </cell>
          <cell r="P17" t="str">
            <v>Sprint 4 (5/5 - 5/30)</v>
          </cell>
          <cell r="Q17" t="str">
            <v/>
          </cell>
          <cell r="R17" t="str">
            <v/>
          </cell>
          <cell r="S17" t="str">
            <v/>
          </cell>
          <cell r="T17" t="str">
            <v/>
          </cell>
          <cell r="U17" t="str">
            <v/>
          </cell>
          <cell r="V17">
            <v>0</v>
          </cell>
          <cell r="W17" t="str">
            <v/>
          </cell>
          <cell r="X17" t="str">
            <v/>
          </cell>
          <cell r="Y17" t="str">
            <v/>
          </cell>
          <cell r="Z17" t="str">
            <v>ITC3B</v>
          </cell>
          <cell r="AA17" t="str">
            <v>Tax Accounting</v>
          </cell>
          <cell r="AB17" t="str">
            <v>Consolidations &amp; Tax (US State Tax Return L4)</v>
          </cell>
          <cell r="AC17" t="str">
            <v/>
          </cell>
          <cell r="AD17" t="str">
            <v/>
          </cell>
          <cell r="AE17" t="str">
            <v/>
          </cell>
          <cell r="AF17" t="str">
            <v>(BA) Tax Accountant  (includes GFS Group): https://app.clickup.com/t/868cjb2jj)
Tax Accountant (Corporate): https://app.clickup.com/t/868cje8ad)</v>
          </cell>
          <cell r="AG17" t="str">
            <v/>
          </cell>
          <cell r="AH17" t="str">
            <v/>
          </cell>
          <cell r="AI17" t="str">
            <v/>
          </cell>
          <cell r="AJ17" t="str">
            <v>R2R</v>
          </cell>
        </row>
        <row r="18">
          <cell r="A18" t="str">
            <v>868a2v5j2</v>
          </cell>
          <cell r="B18" t="str">
            <v>868a2v5j2</v>
          </cell>
          <cell r="C18" t="str">
            <v>PLP PS: Create POB Group WBS with Profit Center for New FEA Contract - SB</v>
          </cell>
          <cell r="D18" t="str">
            <v>868bzhq2e</v>
          </cell>
          <cell r="E18" t="str">
            <v>PLP PS: Create FEA</v>
          </cell>
          <cell r="F18" t="str">
            <v>PAUSED</v>
          </cell>
          <cell r="G18" t="str">
            <v>URGENT</v>
          </cell>
          <cell r="H18" t="str">
            <v/>
          </cell>
          <cell r="I18" t="str">
            <v/>
          </cell>
          <cell r="J18" t="str">
            <v/>
          </cell>
          <cell r="K18">
            <v>45568.620833333334</v>
          </cell>
          <cell r="L18">
            <v>45792.357638888891</v>
          </cell>
          <cell r="M18" t="str">
            <v/>
          </cell>
          <cell r="N18" t="str">
            <v/>
          </cell>
          <cell r="O18" t="str">
            <v>sen, plp</v>
          </cell>
          <cell r="P18" t="str">
            <v>Sprint 4 (5/5 - 5/30)</v>
          </cell>
          <cell r="Q18" t="str">
            <v/>
          </cell>
          <cell r="R18" t="str">
            <v/>
          </cell>
          <cell r="S18" t="str">
            <v/>
          </cell>
          <cell r="T18" t="str">
            <v/>
          </cell>
          <cell r="U18" t="str">
            <v/>
          </cell>
          <cell r="V18">
            <v>0</v>
          </cell>
          <cell r="W18" t="str">
            <v xml:space="preserve">Paused </v>
          </cell>
          <cell r="X18" t="str">
            <v/>
          </cell>
          <cell r="Y18" t="str">
            <v/>
          </cell>
          <cell r="Z18" t="str">
            <v>ITC3B</v>
          </cell>
          <cell r="AA18" t="str">
            <v>Project Systems</v>
          </cell>
          <cell r="AB18" t="str">
            <v>Create Accounting Work Breakdown Structure (Project Systems)</v>
          </cell>
          <cell r="AC18" t="str">
            <v/>
          </cell>
          <cell r="AD18" t="str">
            <v>SEN</v>
          </cell>
          <cell r="AE18" t="str">
            <v/>
          </cell>
          <cell r="AF18" t="str">
            <v/>
          </cell>
          <cell r="AG18" t="str">
            <v/>
          </cell>
          <cell r="AH18" t="str">
            <v/>
          </cell>
          <cell r="AI18" t="str">
            <v/>
          </cell>
          <cell r="AJ18" t="str">
            <v>PLP</v>
          </cell>
        </row>
        <row r="19">
          <cell r="A19" t="str">
            <v>868a2v5jg</v>
          </cell>
          <cell r="B19" t="str">
            <v>868a2v5jg</v>
          </cell>
          <cell r="C19" t="str">
            <v>A2R CLRP Capital: Change Request Workflow: Change Request Approval Automations</v>
          </cell>
          <cell r="D19" t="str">
            <v>868c0tybt</v>
          </cell>
          <cell r="E19" t="str">
            <v>A2R CLRP Capital: Change Request Workflow</v>
          </cell>
          <cell r="F19" t="str">
            <v>STORYBOARD</v>
          </cell>
          <cell r="G19" t="str">
            <v>URGENT</v>
          </cell>
          <cell r="H19" t="str">
            <v/>
          </cell>
          <cell r="I19">
            <v>45863</v>
          </cell>
          <cell r="J19">
            <v>45588</v>
          </cell>
          <cell r="K19">
            <v>45568.620833333334</v>
          </cell>
          <cell r="L19">
            <v>45776.472916666666</v>
          </cell>
          <cell r="M19" t="str">
            <v/>
          </cell>
          <cell r="N19" t="str">
            <v/>
          </cell>
          <cell r="O19" t="str">
            <v>sen, a2r</v>
          </cell>
          <cell r="P19" t="str">
            <v>Sprint 5 (5/12 - 6/6)</v>
          </cell>
          <cell r="Q19">
            <v>45588</v>
          </cell>
          <cell r="R19" t="str">
            <v/>
          </cell>
          <cell r="S19" t="str">
            <v/>
          </cell>
          <cell r="T19" t="str">
            <v/>
          </cell>
          <cell r="U19" t="str">
            <v/>
          </cell>
          <cell r="V19">
            <v>0</v>
          </cell>
          <cell r="W19" t="str">
            <v>Alpha Draft (ISG)</v>
          </cell>
          <cell r="X19" t="str">
            <v/>
          </cell>
          <cell r="Y19" t="str">
            <v/>
          </cell>
          <cell r="Z19" t="str">
            <v>ITC3B</v>
          </cell>
          <cell r="AA19" t="str">
            <v>CLRP</v>
          </cell>
          <cell r="AB19" t="str">
            <v>Execute CLRP (Manage Project Performance L4)</v>
          </cell>
          <cell r="AC19" t="b">
            <v>1</v>
          </cell>
          <cell r="AD19" t="str">
            <v/>
          </cell>
          <cell r="AE19" t="str">
            <v/>
          </cell>
          <cell r="AF19" t="str">
            <v/>
          </cell>
          <cell r="AG19">
            <v>45776</v>
          </cell>
          <cell r="AH19" t="str">
            <v/>
          </cell>
          <cell r="AI19" t="str">
            <v/>
          </cell>
          <cell r="AJ19" t="str">
            <v>A2R</v>
          </cell>
        </row>
        <row r="20">
          <cell r="A20" t="str">
            <v>868a2v5kk</v>
          </cell>
          <cell r="B20" t="str">
            <v>868a2v5kk</v>
          </cell>
          <cell r="C20" t="str">
            <v>R2R Tax Accounting: Ad Hoc Reporting: Variant Creation for Report Search Criteria - SB</v>
          </cell>
          <cell r="D20" t="str">
            <v>868bytq3p</v>
          </cell>
          <cell r="E20" t="str">
            <v>R2R Tax Accounting: Generate Ad Hoc Tax Fixed Asset Reports (Ad Hoc Reporting)</v>
          </cell>
          <cell r="F20" t="str">
            <v>COMPLETED</v>
          </cell>
          <cell r="G20" t="str">
            <v>HIGH</v>
          </cell>
          <cell r="H20" t="str">
            <v/>
          </cell>
          <cell r="I20">
            <v>45750</v>
          </cell>
          <cell r="J20">
            <v>45617</v>
          </cell>
          <cell r="K20">
            <v>45568.620833333334</v>
          </cell>
          <cell r="L20">
            <v>45783.500694444447</v>
          </cell>
          <cell r="M20" t="str">
            <v/>
          </cell>
          <cell r="N20">
            <v>45783.500694444447</v>
          </cell>
          <cell r="O20" t="str">
            <v>r2r, sen</v>
          </cell>
          <cell r="P20" t="str">
            <v>Sprint 2 (4/21 - 5/16)</v>
          </cell>
          <cell r="Q20" t="str">
            <v/>
          </cell>
          <cell r="R20" t="str">
            <v/>
          </cell>
          <cell r="S20" t="str">
            <v/>
          </cell>
          <cell r="T20" t="str">
            <v/>
          </cell>
          <cell r="U20" t="str">
            <v/>
          </cell>
          <cell r="V20">
            <v>1</v>
          </cell>
          <cell r="W20" t="str">
            <v>Sign off Received</v>
          </cell>
          <cell r="X20" t="str">
            <v/>
          </cell>
          <cell r="Y20" t="str">
            <v/>
          </cell>
          <cell r="Z20" t="str">
            <v>ITC2</v>
          </cell>
          <cell r="AA20" t="str">
            <v>Tax Accounting</v>
          </cell>
          <cell r="AB20" t="str">
            <v>Consolidations &amp; Tax: Indirect Taxes- Manage Tax Fixed Assets L4</v>
          </cell>
          <cell r="AC20" t="str">
            <v/>
          </cell>
          <cell r="AD20" t="str">
            <v>SEN</v>
          </cell>
          <cell r="AE20" t="str">
            <v>Overdue</v>
          </cell>
          <cell r="AF20" t="str">
            <v>Fixed Asset Analyst (R2R): https://app.clickup.com/t/868cjczct)
(BA) Tax Accountant  (includes GFS Group): https://app.clickup.com/t/868cjb2jj)
Tax Accountant (Corporate): https://app.clickup.com/t/868cje8ad)</v>
          </cell>
          <cell r="AG20" t="str">
            <v/>
          </cell>
          <cell r="AH20" t="str">
            <v/>
          </cell>
          <cell r="AI20" t="str">
            <v/>
          </cell>
          <cell r="AJ20" t="str">
            <v>R2R</v>
          </cell>
        </row>
        <row r="21">
          <cell r="A21" t="str">
            <v>868a2v5kr</v>
          </cell>
          <cell r="B21" t="str">
            <v>868a2v5kr</v>
          </cell>
          <cell r="C21" t="str">
            <v>A2R Controlled Tooling: Hard/ Durable Tooling: Adjust Maintenance Cycles as Needed - SB</v>
          </cell>
          <cell r="D21" t="str">
            <v>868c0fg88</v>
          </cell>
          <cell r="E21" t="str">
            <v>A2R Controlled Tooling: Hard/Durable Tooling: Maintenance Part A</v>
          </cell>
          <cell r="F21" t="str">
            <v>STORYBOARD</v>
          </cell>
          <cell r="G21" t="str">
            <v>URGENT</v>
          </cell>
          <cell r="H21" t="str">
            <v xml:space="preserve">@Veronica Massey  VS QA complete and ready for SME SB review and approval.  </v>
          </cell>
          <cell r="I21">
            <v>45796</v>
          </cell>
          <cell r="J21">
            <v>45779</v>
          </cell>
          <cell r="K21">
            <v>45568.620833333334</v>
          </cell>
          <cell r="L21">
            <v>45797.166666666672</v>
          </cell>
          <cell r="M21" t="str">
            <v/>
          </cell>
          <cell r="N21" t="str">
            <v/>
          </cell>
          <cell r="O21" t="str">
            <v>a2r, qrg</v>
          </cell>
          <cell r="P21" t="str">
            <v>Sprint 4 (5/5 - 5/30)</v>
          </cell>
          <cell r="Q21" t="str">
            <v/>
          </cell>
          <cell r="R21">
            <v>45786</v>
          </cell>
          <cell r="S21" t="str">
            <v/>
          </cell>
          <cell r="T21" t="str">
            <v/>
          </cell>
          <cell r="U21" t="str">
            <v/>
          </cell>
          <cell r="V21">
            <v>0</v>
          </cell>
          <cell r="W21" t="str">
            <v>Alpha Review (SME)</v>
          </cell>
          <cell r="X21" t="str">
            <v/>
          </cell>
          <cell r="Y21" t="str">
            <v/>
          </cell>
          <cell r="Z21" t="str">
            <v>ITC3</v>
          </cell>
          <cell r="AA21" t="str">
            <v>Controlled Tooling</v>
          </cell>
          <cell r="AB21" t="str">
            <v>Controlled Tooling (Hard/Durable Tooling or Functional Test Equipment L4)</v>
          </cell>
          <cell r="AC21" t="b">
            <v>1</v>
          </cell>
          <cell r="AD21" t="str">
            <v/>
          </cell>
          <cell r="AE21" t="str">
            <v>Overdue</v>
          </cell>
          <cell r="AF21" t="str">
            <v/>
          </cell>
          <cell r="AG21">
            <v>45756</v>
          </cell>
          <cell r="AH21" t="str">
            <v/>
          </cell>
          <cell r="AI21" t="str">
            <v/>
          </cell>
          <cell r="AJ21" t="str">
            <v>A2R</v>
          </cell>
        </row>
        <row r="22">
          <cell r="A22" t="str">
            <v>868a2v5mr</v>
          </cell>
          <cell r="B22" t="str">
            <v>868a2v5mr</v>
          </cell>
          <cell r="C22" t="str">
            <v>A2R Controlled Tooling: Perishable Tooling: Update Inventory - SB</v>
          </cell>
          <cell r="D22" t="str">
            <v>868dfzm17</v>
          </cell>
          <cell r="E22" t="str">
            <v>A2R Controlled Tooling: Perishable Tooling Part B</v>
          </cell>
          <cell r="F22" t="str">
            <v>PREDEVELOPMENT</v>
          </cell>
          <cell r="G22" t="str">
            <v>URGENT</v>
          </cell>
          <cell r="H22" t="str">
            <v/>
          </cell>
          <cell r="I22" t="str">
            <v/>
          </cell>
          <cell r="J22" t="str">
            <v/>
          </cell>
          <cell r="K22">
            <v>45568.620833333334</v>
          </cell>
          <cell r="L22">
            <v>45783.847916666666</v>
          </cell>
          <cell r="M22" t="str">
            <v/>
          </cell>
          <cell r="N22" t="str">
            <v/>
          </cell>
          <cell r="O22" t="str">
            <v>a2r, sen</v>
          </cell>
          <cell r="P22" t="str">
            <v>Sprint 4 (5/5 - 5/30)</v>
          </cell>
          <cell r="Q22" t="str">
            <v/>
          </cell>
          <cell r="R22" t="str">
            <v/>
          </cell>
          <cell r="S22" t="str">
            <v/>
          </cell>
          <cell r="T22" t="str">
            <v/>
          </cell>
          <cell r="U22" t="str">
            <v/>
          </cell>
          <cell r="V22">
            <v>0</v>
          </cell>
          <cell r="W22" t="str">
            <v>Ready for Development</v>
          </cell>
          <cell r="X22" t="str">
            <v/>
          </cell>
          <cell r="Y22" t="str">
            <v/>
          </cell>
          <cell r="Z22" t="str">
            <v>ITC3</v>
          </cell>
          <cell r="AA22" t="str">
            <v>Controlled Tooling</v>
          </cell>
          <cell r="AB22" t="str">
            <v>Controlled Tooling (Perishable Tooling L4)</v>
          </cell>
          <cell r="AC22" t="b">
            <v>1</v>
          </cell>
          <cell r="AD22" t="str">
            <v/>
          </cell>
          <cell r="AE22" t="str">
            <v/>
          </cell>
          <cell r="AF22" t="str">
            <v/>
          </cell>
          <cell r="AG22">
            <v>45756</v>
          </cell>
          <cell r="AH22" t="str">
            <v/>
          </cell>
          <cell r="AI22" t="str">
            <v/>
          </cell>
          <cell r="AJ22" t="str">
            <v>A2R</v>
          </cell>
        </row>
        <row r="23">
          <cell r="A23" t="str">
            <v>868a2v5pz</v>
          </cell>
          <cell r="B23" t="str">
            <v>868a2v5pz</v>
          </cell>
          <cell r="C23" t="str">
            <v>A2R Controlled Tooling: Hard/Durable Tooling: Location Management: Send Equipment to Authorized Repair Location - QRG</v>
          </cell>
          <cell r="D23" t="str">
            <v>868c0fpq7</v>
          </cell>
          <cell r="E23" t="str">
            <v>A2R Controlled Tooling: Hard/Durable Tooling: Location Management</v>
          </cell>
          <cell r="F23" t="str">
            <v>STORYBOARD</v>
          </cell>
          <cell r="G23" t="str">
            <v>URGENT</v>
          </cell>
          <cell r="H23" t="str">
            <v xml:space="preserve">@Veronica Massey   @Bailey Petty , 5/15 SME update. SMEs are working the open questions for this QRG due Tue 5/20. We will get an update then.  </v>
          </cell>
          <cell r="I23">
            <v>45796</v>
          </cell>
          <cell r="J23" t="str">
            <v/>
          </cell>
          <cell r="K23">
            <v>45568.620833333334</v>
          </cell>
          <cell r="L23">
            <v>45797.166666666672</v>
          </cell>
          <cell r="M23" t="str">
            <v/>
          </cell>
          <cell r="N23" t="str">
            <v/>
          </cell>
          <cell r="O23" t="str">
            <v>a2r, qrg</v>
          </cell>
          <cell r="P23" t="str">
            <v>Sprint 4 (5/5 - 5/30)</v>
          </cell>
          <cell r="Q23" t="str">
            <v/>
          </cell>
          <cell r="R23">
            <v>45786</v>
          </cell>
          <cell r="S23" t="str">
            <v/>
          </cell>
          <cell r="T23" t="str">
            <v/>
          </cell>
          <cell r="U23" t="str">
            <v/>
          </cell>
          <cell r="V23">
            <v>0</v>
          </cell>
          <cell r="W23" t="str">
            <v>Alpha Review (SME)</v>
          </cell>
          <cell r="X23" t="str">
            <v/>
          </cell>
          <cell r="Y23" t="str">
            <v/>
          </cell>
          <cell r="Z23" t="str">
            <v>ITC3</v>
          </cell>
          <cell r="AA23" t="str">
            <v>Controlled Tooling</v>
          </cell>
          <cell r="AB23" t="str">
            <v>Controlled Tooling (Hard/Durable Tooling or Functional Test Equipment L4)</v>
          </cell>
          <cell r="AC23" t="b">
            <v>1</v>
          </cell>
          <cell r="AD23" t="str">
            <v/>
          </cell>
          <cell r="AE23" t="str">
            <v>Overdue</v>
          </cell>
          <cell r="AF23" t="str">
            <v/>
          </cell>
          <cell r="AG23">
            <v>45756</v>
          </cell>
          <cell r="AH23" t="str">
            <v/>
          </cell>
          <cell r="AI23" t="str">
            <v/>
          </cell>
          <cell r="AJ23" t="str">
            <v>A2R</v>
          </cell>
        </row>
        <row r="24">
          <cell r="A24" t="str">
            <v>868a2v5qp</v>
          </cell>
          <cell r="B24" t="str">
            <v>868a2v5qp</v>
          </cell>
          <cell r="C24" t="str">
            <v>SUS Obsolescence Management: Using CDATS Part 2: Obtain Market Data - SB</v>
          </cell>
          <cell r="D24" t="str">
            <v>868a2v25w</v>
          </cell>
          <cell r="E24" t="str">
            <v>SUS Obsolescence Management Using CDATS Part 2 - OL</v>
          </cell>
          <cell r="F24" t="str">
            <v>PREDEVELOPMENT</v>
          </cell>
          <cell r="G24" t="str">
            <v>HIGH</v>
          </cell>
          <cell r="H24" t="str">
            <v/>
          </cell>
          <cell r="I24" t="str">
            <v/>
          </cell>
          <cell r="J24" t="str">
            <v/>
          </cell>
          <cell r="K24">
            <v>45568.620833333334</v>
          </cell>
          <cell r="L24">
            <v>45765.529861111107</v>
          </cell>
          <cell r="M24" t="str">
            <v/>
          </cell>
          <cell r="N24" t="str">
            <v/>
          </cell>
          <cell r="O24" t="str">
            <v>sus, sen, cdats</v>
          </cell>
          <cell r="P24" t="str">
            <v>Sprint 4 (5/5 - 5/30)</v>
          </cell>
          <cell r="Q24" t="str">
            <v/>
          </cell>
          <cell r="R24" t="str">
            <v/>
          </cell>
          <cell r="S24" t="str">
            <v/>
          </cell>
          <cell r="T24" t="str">
            <v/>
          </cell>
          <cell r="U24" t="str">
            <v/>
          </cell>
          <cell r="V24">
            <v>0</v>
          </cell>
          <cell r="W24" t="str">
            <v/>
          </cell>
          <cell r="X24" t="str">
            <v/>
          </cell>
          <cell r="Y24" t="str">
            <v/>
          </cell>
          <cell r="Z24" t="str">
            <v>ITC3</v>
          </cell>
          <cell r="AA24" t="str">
            <v>Obsolescence Management</v>
          </cell>
          <cell r="AB24" t="str">
            <v>Obsolescence Management</v>
          </cell>
          <cell r="AC24" t="str">
            <v/>
          </cell>
          <cell r="AD24" t="str">
            <v/>
          </cell>
          <cell r="AE24" t="str">
            <v/>
          </cell>
          <cell r="AF24" t="str">
            <v/>
          </cell>
          <cell r="AG24" t="str">
            <v/>
          </cell>
          <cell r="AH24" t="str">
            <v/>
          </cell>
          <cell r="AI24" t="str">
            <v/>
          </cell>
          <cell r="AJ24" t="str">
            <v>SUS</v>
          </cell>
        </row>
        <row r="25">
          <cell r="A25" t="str">
            <v>868a2v5qr</v>
          </cell>
          <cell r="B25" t="str">
            <v>868a2v5qr</v>
          </cell>
          <cell r="C25" t="str">
            <v>A2R Controlled Tooling: Hard/ Durable Tooling: Handling: Released Planned Order to Tool Room</v>
          </cell>
          <cell r="D25" t="str">
            <v>868c0fcvf</v>
          </cell>
          <cell r="E25" t="str">
            <v>A2R Controlled Tooling: Hard/Durable Tooling: Handling</v>
          </cell>
          <cell r="F25" t="str">
            <v>PREDEVELOPMENT</v>
          </cell>
          <cell r="G25" t="str">
            <v>URGENT</v>
          </cell>
          <cell r="H25" t="str">
            <v/>
          </cell>
          <cell r="I25" t="str">
            <v/>
          </cell>
          <cell r="J25" t="str">
            <v/>
          </cell>
          <cell r="K25">
            <v>45568.620833333334</v>
          </cell>
          <cell r="L25">
            <v>45776.45694444445</v>
          </cell>
          <cell r="M25" t="str">
            <v/>
          </cell>
          <cell r="N25" t="str">
            <v/>
          </cell>
          <cell r="O25" t="str">
            <v>a2r, qrg</v>
          </cell>
          <cell r="P25" t="str">
            <v>Sprint 4 (5/5 - 5/30)</v>
          </cell>
          <cell r="Q25" t="str">
            <v/>
          </cell>
          <cell r="R25" t="str">
            <v/>
          </cell>
          <cell r="S25" t="str">
            <v/>
          </cell>
          <cell r="T25" t="str">
            <v/>
          </cell>
          <cell r="U25" t="str">
            <v/>
          </cell>
          <cell r="V25">
            <v>0</v>
          </cell>
          <cell r="W25" t="str">
            <v/>
          </cell>
          <cell r="X25" t="str">
            <v/>
          </cell>
          <cell r="Y25" t="str">
            <v/>
          </cell>
          <cell r="Z25" t="str">
            <v>ITC3</v>
          </cell>
          <cell r="AA25" t="str">
            <v>Controlled Tooling</v>
          </cell>
          <cell r="AB25" t="str">
            <v>Controlled Tooling (Hard/Durable Tooling or Functional Test Equipment L4)</v>
          </cell>
          <cell r="AC25" t="str">
            <v/>
          </cell>
          <cell r="AD25" t="str">
            <v/>
          </cell>
          <cell r="AE25" t="str">
            <v/>
          </cell>
          <cell r="AF25" t="str">
            <v/>
          </cell>
          <cell r="AG25">
            <v>45768</v>
          </cell>
          <cell r="AH25" t="str">
            <v/>
          </cell>
          <cell r="AI25" t="str">
            <v/>
          </cell>
          <cell r="AJ25" t="str">
            <v>A2R</v>
          </cell>
        </row>
        <row r="26">
          <cell r="A26" t="str">
            <v>868a2v5rr</v>
          </cell>
          <cell r="B26" t="str">
            <v>868a2v5rr</v>
          </cell>
          <cell r="C26" t="str">
            <v>PLP PS: Create Project Header WBS for Customer Projects - SB</v>
          </cell>
          <cell r="D26" t="str">
            <v>868bzm6pz</v>
          </cell>
          <cell r="E26" t="str">
            <v>PLP PS: Create Customer Projects</v>
          </cell>
          <cell r="F26" t="str">
            <v>PAUSED</v>
          </cell>
          <cell r="G26" t="str">
            <v>URGENT</v>
          </cell>
          <cell r="H26" t="str">
            <v/>
          </cell>
          <cell r="I26" t="str">
            <v/>
          </cell>
          <cell r="J26" t="str">
            <v/>
          </cell>
          <cell r="K26">
            <v>45568.620833333334</v>
          </cell>
          <cell r="L26">
            <v>45792.357638888891</v>
          </cell>
          <cell r="M26" t="str">
            <v/>
          </cell>
          <cell r="N26" t="str">
            <v/>
          </cell>
          <cell r="O26" t="str">
            <v>sen, plp</v>
          </cell>
          <cell r="P26" t="str">
            <v>Sprint 6 (5/19 - 6/13)</v>
          </cell>
          <cell r="Q26" t="str">
            <v/>
          </cell>
          <cell r="R26" t="str">
            <v/>
          </cell>
          <cell r="S26" t="str">
            <v/>
          </cell>
          <cell r="T26" t="str">
            <v/>
          </cell>
          <cell r="U26" t="str">
            <v/>
          </cell>
          <cell r="V26">
            <v>0</v>
          </cell>
          <cell r="W26" t="str">
            <v xml:space="preserve">Paused </v>
          </cell>
          <cell r="X26" t="str">
            <v/>
          </cell>
          <cell r="Y26" t="str">
            <v/>
          </cell>
          <cell r="Z26" t="str">
            <v>ITC3B</v>
          </cell>
          <cell r="AA26" t="str">
            <v>Project Systems</v>
          </cell>
          <cell r="AB26" t="str">
            <v>Create Accounting Work Breakdown Structure (Project Systems)</v>
          </cell>
          <cell r="AC26" t="str">
            <v/>
          </cell>
          <cell r="AD26" t="str">
            <v>SEN</v>
          </cell>
          <cell r="AE26" t="str">
            <v/>
          </cell>
          <cell r="AF26" t="str">
            <v/>
          </cell>
          <cell r="AG26" t="str">
            <v/>
          </cell>
          <cell r="AH26" t="str">
            <v/>
          </cell>
          <cell r="AI26" t="str">
            <v/>
          </cell>
          <cell r="AJ26" t="str">
            <v>PLP</v>
          </cell>
        </row>
        <row r="27">
          <cell r="A27" t="str">
            <v>868a2v5rx</v>
          </cell>
          <cell r="B27" t="str">
            <v>868a2v5rx</v>
          </cell>
          <cell r="C27" t="str">
            <v>O2C AR: Work with Unapplied Cash: Analyze Unapplied Cash/Credit Balances for Clearing Open Receivables</v>
          </cell>
          <cell r="D27" t="str">
            <v>868c00y1d</v>
          </cell>
          <cell r="E27" t="str">
            <v>O2C AR: Work with Unapplied Cash</v>
          </cell>
          <cell r="F27" t="str">
            <v>PREDEVELOPMENT</v>
          </cell>
          <cell r="G27" t="str">
            <v>HIGH</v>
          </cell>
          <cell r="H27" t="str">
            <v/>
          </cell>
          <cell r="I27">
            <v>45863</v>
          </cell>
          <cell r="J27" t="str">
            <v/>
          </cell>
          <cell r="K27">
            <v>45568.620833333334</v>
          </cell>
          <cell r="L27">
            <v>45778.408333333333</v>
          </cell>
          <cell r="M27" t="str">
            <v/>
          </cell>
          <cell r="N27" t="str">
            <v/>
          </cell>
          <cell r="O27" t="str">
            <v>sen, o2c</v>
          </cell>
          <cell r="P27" t="str">
            <v>Sprint 6 (5/19 - 6/13)</v>
          </cell>
          <cell r="Q27" t="str">
            <v/>
          </cell>
          <cell r="R27" t="str">
            <v/>
          </cell>
          <cell r="S27" t="str">
            <v/>
          </cell>
          <cell r="T27" t="str">
            <v/>
          </cell>
          <cell r="U27" t="str">
            <v/>
          </cell>
          <cell r="V27">
            <v>0</v>
          </cell>
          <cell r="W27" t="str">
            <v/>
          </cell>
          <cell r="X27" t="str">
            <v/>
          </cell>
          <cell r="Y27" t="str">
            <v/>
          </cell>
          <cell r="Z27" t="str">
            <v>ITC3B</v>
          </cell>
          <cell r="AA27" t="str">
            <v>Accounts Receivable</v>
          </cell>
          <cell r="AB27" t="str">
            <v>Application of Cash</v>
          </cell>
          <cell r="AC27" t="str">
            <v/>
          </cell>
          <cell r="AD27" t="str">
            <v/>
          </cell>
          <cell r="AE27" t="str">
            <v/>
          </cell>
          <cell r="AF27" t="str">
            <v>Cash O&amp;M Superuser: https://app.clickup.com/t/868cjcqv6)
Cash Applier: https://app.clickup.com/t/868cjcqhv)
Collector Superuser / Data team (1LMX replacement): https://app.clickup.com/t/868cjcrg4)</v>
          </cell>
          <cell r="AG27" t="str">
            <v/>
          </cell>
          <cell r="AH27" t="str">
            <v/>
          </cell>
          <cell r="AI27" t="str">
            <v/>
          </cell>
          <cell r="AJ27" t="str">
            <v>O2C</v>
          </cell>
        </row>
        <row r="28">
          <cell r="A28" t="str">
            <v>868a2v5t2</v>
          </cell>
          <cell r="B28" t="str">
            <v>868a2v5t2</v>
          </cell>
          <cell r="C28" t="str">
            <v>O2C Billing: Perform Time &amp; Material Billing: Perform PBD Validation</v>
          </cell>
          <cell r="D28" t="str">
            <v>868c01t4m</v>
          </cell>
          <cell r="E28" t="str">
            <v>O2C Billing: Perform Time &amp; Material Billing</v>
          </cell>
          <cell r="F28" t="str">
            <v>PREDEVELOPMENT</v>
          </cell>
          <cell r="G28" t="str">
            <v>HIGH</v>
          </cell>
          <cell r="H28" t="str">
            <v/>
          </cell>
          <cell r="I28">
            <v>45863</v>
          </cell>
          <cell r="J28" t="str">
            <v/>
          </cell>
          <cell r="K28">
            <v>45568.620833333334</v>
          </cell>
          <cell r="L28">
            <v>45790.490972222222</v>
          </cell>
          <cell r="M28" t="str">
            <v/>
          </cell>
          <cell r="N28" t="str">
            <v/>
          </cell>
          <cell r="O28" t="str">
            <v>o2c, sen</v>
          </cell>
          <cell r="P28" t="str">
            <v>Sprint 5 (5/12 - 6/6)</v>
          </cell>
          <cell r="Q28" t="str">
            <v/>
          </cell>
          <cell r="R28" t="str">
            <v/>
          </cell>
          <cell r="S28" t="str">
            <v/>
          </cell>
          <cell r="T28" t="str">
            <v/>
          </cell>
          <cell r="U28" t="str">
            <v/>
          </cell>
          <cell r="V28">
            <v>0</v>
          </cell>
          <cell r="W28" t="str">
            <v/>
          </cell>
          <cell r="X28" t="str">
            <v/>
          </cell>
          <cell r="Y28" t="str">
            <v/>
          </cell>
          <cell r="Z28" t="str">
            <v>ITC3B</v>
          </cell>
          <cell r="AA28" t="str">
            <v>Billing</v>
          </cell>
          <cell r="AB28" t="str">
            <v>Perform Cost-Based Billing</v>
          </cell>
          <cell r="AC28" t="str">
            <v/>
          </cell>
          <cell r="AD28" t="str">
            <v/>
          </cell>
          <cell r="AE28" t="str">
            <v/>
          </cell>
          <cell r="AF28" t="str">
            <v>Billing Analyst: https://app.clickup.com/t/868cjckjv)</v>
          </cell>
          <cell r="AG28" t="str">
            <v/>
          </cell>
          <cell r="AH28" t="str">
            <v/>
          </cell>
          <cell r="AI28" t="str">
            <v/>
          </cell>
          <cell r="AJ28" t="str">
            <v>O2C</v>
          </cell>
        </row>
        <row r="29">
          <cell r="A29" t="str">
            <v>868a2v5t7</v>
          </cell>
          <cell r="B29" t="str">
            <v>868a2v5t7</v>
          </cell>
          <cell r="C29" t="str">
            <v>SUS Obsolescence Management: Using CDATS Part 1: Unmask - SB</v>
          </cell>
          <cell r="D29" t="str">
            <v>868a2uzkq</v>
          </cell>
          <cell r="E29" t="str">
            <v>SUS Obsolescence Management Using CDATS Part 1 - OL</v>
          </cell>
          <cell r="F29" t="str">
            <v>PREDEVELOPMENT</v>
          </cell>
          <cell r="G29" t="str">
            <v>HIGH</v>
          </cell>
          <cell r="H29" t="str">
            <v/>
          </cell>
          <cell r="I29" t="str">
            <v/>
          </cell>
          <cell r="J29" t="str">
            <v/>
          </cell>
          <cell r="K29">
            <v>45568.620833333334</v>
          </cell>
          <cell r="L29">
            <v>45769.520833333328</v>
          </cell>
          <cell r="M29" t="str">
            <v/>
          </cell>
          <cell r="N29" t="str">
            <v/>
          </cell>
          <cell r="O29" t="str">
            <v>cdats, sen, sus</v>
          </cell>
          <cell r="P29" t="str">
            <v>Sprint 4 (5/5 - 5/30)</v>
          </cell>
          <cell r="Q29" t="str">
            <v/>
          </cell>
          <cell r="R29" t="str">
            <v/>
          </cell>
          <cell r="S29" t="str">
            <v/>
          </cell>
          <cell r="T29" t="str">
            <v/>
          </cell>
          <cell r="U29" t="str">
            <v/>
          </cell>
          <cell r="V29">
            <v>0</v>
          </cell>
          <cell r="W29" t="str">
            <v/>
          </cell>
          <cell r="X29" t="str">
            <v/>
          </cell>
          <cell r="Y29" t="str">
            <v/>
          </cell>
          <cell r="Z29" t="str">
            <v>ITC3</v>
          </cell>
          <cell r="AA29" t="str">
            <v>Obsolescence Management</v>
          </cell>
          <cell r="AB29" t="str">
            <v>Obsolescence Management</v>
          </cell>
          <cell r="AC29" t="str">
            <v/>
          </cell>
          <cell r="AD29" t="str">
            <v/>
          </cell>
          <cell r="AE29" t="str">
            <v/>
          </cell>
          <cell r="AF29" t="str">
            <v/>
          </cell>
          <cell r="AG29" t="str">
            <v/>
          </cell>
          <cell r="AH29" t="str">
            <v/>
          </cell>
          <cell r="AI29" t="str">
            <v/>
          </cell>
          <cell r="AJ29" t="str">
            <v>SUS</v>
          </cell>
        </row>
        <row r="30">
          <cell r="A30" t="str">
            <v>868a2v5tc</v>
          </cell>
          <cell r="B30" t="str">
            <v>868a2v5tc</v>
          </cell>
          <cell r="C30" t="str">
            <v>R2R Tax Accounting: US Federal Tax Return: Incorporate Federal Impact of State Taxes - QRG</v>
          </cell>
          <cell r="D30" t="str">
            <v>868byurfn</v>
          </cell>
          <cell r="E30" t="str">
            <v>R2R Tax Accounting: US Federal Tax Return</v>
          </cell>
          <cell r="F30" t="str">
            <v>PREDEVELOPMENT</v>
          </cell>
          <cell r="G30" t="str">
            <v>LOW</v>
          </cell>
          <cell r="H30" t="str">
            <v/>
          </cell>
          <cell r="I30" t="str">
            <v/>
          </cell>
          <cell r="J30" t="str">
            <v/>
          </cell>
          <cell r="K30">
            <v>45568.620833333334</v>
          </cell>
          <cell r="L30">
            <v>45756.581250000003</v>
          </cell>
          <cell r="M30" t="str">
            <v/>
          </cell>
          <cell r="N30" t="str">
            <v/>
          </cell>
          <cell r="O30" t="str">
            <v>r2r, qrg</v>
          </cell>
          <cell r="P30" t="str">
            <v>Sprint 8 (6/2 - 6/27)</v>
          </cell>
          <cell r="Q30" t="str">
            <v/>
          </cell>
          <cell r="R30" t="str">
            <v/>
          </cell>
          <cell r="S30" t="str">
            <v/>
          </cell>
          <cell r="T30" t="str">
            <v/>
          </cell>
          <cell r="U30" t="str">
            <v/>
          </cell>
          <cell r="V30">
            <v>0</v>
          </cell>
          <cell r="W30" t="str">
            <v/>
          </cell>
          <cell r="X30" t="str">
            <v/>
          </cell>
          <cell r="Y30" t="str">
            <v/>
          </cell>
          <cell r="Z30" t="str">
            <v>ITC3B</v>
          </cell>
          <cell r="AA30" t="str">
            <v>Tax Accounting</v>
          </cell>
          <cell r="AB30" t="str">
            <v>Consolidations &amp; Tax (US Federal Tax Return L4)</v>
          </cell>
          <cell r="AC30" t="str">
            <v/>
          </cell>
          <cell r="AD30" t="str">
            <v/>
          </cell>
          <cell r="AE30" t="str">
            <v/>
          </cell>
          <cell r="AF30" t="str">
            <v>Tax Accountant (Corporate): https://app.clickup.com/t/868cje8ad)</v>
          </cell>
          <cell r="AG30" t="str">
            <v/>
          </cell>
          <cell r="AH30" t="str">
            <v/>
          </cell>
          <cell r="AI30" t="str">
            <v/>
          </cell>
          <cell r="AJ30" t="str">
            <v>R2R</v>
          </cell>
        </row>
        <row r="31">
          <cell r="A31" t="str">
            <v>868a2v5tw</v>
          </cell>
          <cell r="B31" t="str">
            <v>868a2v5tw</v>
          </cell>
          <cell r="C31" t="str">
            <v>A2R CLRP: EPPM Administrative Tasks: Updating Maintenance Tables and Dropdown Menus</v>
          </cell>
          <cell r="D31" t="str">
            <v>868c0wh7b</v>
          </cell>
          <cell r="E31" t="str">
            <v>A2R CLRP: EPPM Administrative Tasks Capital and Overhead TBD-Possibly Add to Overview and Nav</v>
          </cell>
          <cell r="F31" t="str">
            <v>PREDEVELOPMENT</v>
          </cell>
          <cell r="G31" t="str">
            <v>NORMAL</v>
          </cell>
          <cell r="H31" t="str">
            <v/>
          </cell>
          <cell r="I31" t="str">
            <v/>
          </cell>
          <cell r="J31" t="str">
            <v/>
          </cell>
          <cell r="K31">
            <v>45568.620833333334</v>
          </cell>
          <cell r="L31">
            <v>45768.622916666667</v>
          </cell>
          <cell r="M31" t="str">
            <v/>
          </cell>
          <cell r="N31" t="str">
            <v/>
          </cell>
          <cell r="O31" t="str">
            <v>a2r, content</v>
          </cell>
          <cell r="P31" t="str">
            <v>Sprint 5 (5/12 - 6/6)</v>
          </cell>
          <cell r="Q31" t="str">
            <v/>
          </cell>
          <cell r="R31" t="str">
            <v/>
          </cell>
          <cell r="S31" t="str">
            <v/>
          </cell>
          <cell r="T31" t="str">
            <v/>
          </cell>
          <cell r="U31" t="str">
            <v/>
          </cell>
          <cell r="V31">
            <v>0</v>
          </cell>
          <cell r="W31" t="str">
            <v/>
          </cell>
          <cell r="X31" t="str">
            <v/>
          </cell>
          <cell r="Y31" t="str">
            <v/>
          </cell>
          <cell r="Z31" t="str">
            <v xml:space="preserve">Not part of ITC </v>
          </cell>
          <cell r="AA31" t="str">
            <v>CLRP</v>
          </cell>
          <cell r="AB31" t="str">
            <v>No L3 Custom Content</v>
          </cell>
          <cell r="AC31" t="str">
            <v/>
          </cell>
          <cell r="AD31" t="str">
            <v>SEN</v>
          </cell>
          <cell r="AE31" t="str">
            <v/>
          </cell>
          <cell r="AF31" t="str">
            <v/>
          </cell>
          <cell r="AG31" t="str">
            <v/>
          </cell>
          <cell r="AH31" t="str">
            <v/>
          </cell>
          <cell r="AI31" t="str">
            <v/>
          </cell>
          <cell r="AJ31" t="str">
            <v>A2R</v>
          </cell>
        </row>
        <row r="32">
          <cell r="A32" t="str">
            <v>868a2v5um</v>
          </cell>
          <cell r="B32" t="str">
            <v>868a2v5um</v>
          </cell>
          <cell r="C32" t="str">
            <v>A2R Asset Management: Disposition Equipment Self-Service: Accept Request - SB</v>
          </cell>
          <cell r="D32" t="str">
            <v>868c0ex67</v>
          </cell>
          <cell r="E32" t="str">
            <v>A2R Asset Management: Disposition Equipment Self-Service</v>
          </cell>
          <cell r="F32" t="str">
            <v>PREDEVELOPMENT</v>
          </cell>
          <cell r="G32" t="str">
            <v>URGENT</v>
          </cell>
          <cell r="H32" t="str">
            <v/>
          </cell>
          <cell r="I32" t="str">
            <v/>
          </cell>
          <cell r="J32" t="str">
            <v/>
          </cell>
          <cell r="K32">
            <v>45568.620833333334</v>
          </cell>
          <cell r="L32">
            <v>45768.51944444445</v>
          </cell>
          <cell r="M32" t="str">
            <v/>
          </cell>
          <cell r="N32" t="str">
            <v/>
          </cell>
          <cell r="O32" t="str">
            <v>a2r, sen</v>
          </cell>
          <cell r="P32" t="str">
            <v>Sprint 5 (5/12 - 6/6)</v>
          </cell>
          <cell r="Q32" t="str">
            <v/>
          </cell>
          <cell r="R32" t="str">
            <v/>
          </cell>
          <cell r="S32" t="str">
            <v/>
          </cell>
          <cell r="T32" t="str">
            <v/>
          </cell>
          <cell r="U32" t="str">
            <v/>
          </cell>
          <cell r="V32">
            <v>0</v>
          </cell>
          <cell r="W32" t="str">
            <v/>
          </cell>
          <cell r="X32" t="str">
            <v/>
          </cell>
          <cell r="Y32" t="str">
            <v/>
          </cell>
          <cell r="Z32" t="str">
            <v>ITC3B</v>
          </cell>
          <cell r="AA32" t="str">
            <v>Asset Management</v>
          </cell>
          <cell r="AB32" t="str">
            <v>Disposition Asset</v>
          </cell>
          <cell r="AC32" t="str">
            <v/>
          </cell>
          <cell r="AD32" t="str">
            <v/>
          </cell>
          <cell r="AE32" t="str">
            <v/>
          </cell>
          <cell r="AF32" t="str">
            <v/>
          </cell>
          <cell r="AG32">
            <v>45768</v>
          </cell>
          <cell r="AH32" t="str">
            <v/>
          </cell>
          <cell r="AI32" t="str">
            <v/>
          </cell>
          <cell r="AJ32" t="str">
            <v>A2R</v>
          </cell>
        </row>
        <row r="33">
          <cell r="A33" t="str">
            <v>868a2v5uw</v>
          </cell>
          <cell r="B33" t="str">
            <v>868a2v5uw</v>
          </cell>
          <cell r="C33" t="str">
            <v>A2R Metrology: IndySoft: Asset Receiving - QRG</v>
          </cell>
          <cell r="D33" t="str">
            <v>868c0tkqd</v>
          </cell>
          <cell r="E33" t="str">
            <v>A2R Metrology: IndySoft</v>
          </cell>
          <cell r="F33" t="str">
            <v>PREDEVELOPMENT</v>
          </cell>
          <cell r="G33" t="str">
            <v>URGENT</v>
          </cell>
          <cell r="H33" t="str">
            <v/>
          </cell>
          <cell r="I33" t="str">
            <v/>
          </cell>
          <cell r="J33" t="str">
            <v/>
          </cell>
          <cell r="K33">
            <v>45568.620833333334</v>
          </cell>
          <cell r="L33">
            <v>45777.541666666672</v>
          </cell>
          <cell r="M33" t="str">
            <v/>
          </cell>
          <cell r="N33" t="str">
            <v/>
          </cell>
          <cell r="O33" t="str">
            <v>a2r, qrg</v>
          </cell>
          <cell r="P33" t="str">
            <v>Sprint 14 (7/14 - 8/8)</v>
          </cell>
          <cell r="Q33" t="str">
            <v/>
          </cell>
          <cell r="R33" t="str">
            <v/>
          </cell>
          <cell r="S33" t="str">
            <v/>
          </cell>
          <cell r="T33" t="str">
            <v/>
          </cell>
          <cell r="U33" t="str">
            <v/>
          </cell>
          <cell r="V33">
            <v>0</v>
          </cell>
          <cell r="W33" t="str">
            <v/>
          </cell>
          <cell r="X33" t="str">
            <v/>
          </cell>
          <cell r="Y33" t="str">
            <v/>
          </cell>
          <cell r="Z33" t="str">
            <v>ITC4</v>
          </cell>
          <cell r="AA33" t="str">
            <v>Metrology</v>
          </cell>
          <cell r="AB33" t="str">
            <v>Metrology &amp; Calibration</v>
          </cell>
          <cell r="AC33" t="b">
            <v>1</v>
          </cell>
          <cell r="AD33" t="str">
            <v/>
          </cell>
          <cell r="AE33" t="str">
            <v/>
          </cell>
          <cell r="AF33" t="str">
            <v/>
          </cell>
          <cell r="AG33">
            <v>45777</v>
          </cell>
          <cell r="AH33" t="str">
            <v/>
          </cell>
          <cell r="AI33" t="str">
            <v/>
          </cell>
          <cell r="AJ33" t="str">
            <v>A2R</v>
          </cell>
        </row>
        <row r="34">
          <cell r="A34" t="str">
            <v>868a2v5vk</v>
          </cell>
          <cell r="B34" t="str">
            <v>868a2v5vk</v>
          </cell>
          <cell r="C34" t="str">
            <v>A2R Asset Management: Creating a Custodian Transfer: Sender Custodian Initiates Custodian Transfer - SB</v>
          </cell>
          <cell r="D34" t="str">
            <v>868c0euff</v>
          </cell>
          <cell r="E34" t="str">
            <v>A2R Asset Management: Creating a Custodian Transfer</v>
          </cell>
          <cell r="F34" t="str">
            <v>PREDEVELOPMENT</v>
          </cell>
          <cell r="G34" t="str">
            <v>URGENT</v>
          </cell>
          <cell r="H34" t="str">
            <v/>
          </cell>
          <cell r="I34" t="str">
            <v/>
          </cell>
          <cell r="J34" t="str">
            <v/>
          </cell>
          <cell r="K34">
            <v>45568.620833333334</v>
          </cell>
          <cell r="L34">
            <v>45777.837500000001</v>
          </cell>
          <cell r="M34" t="str">
            <v/>
          </cell>
          <cell r="N34" t="str">
            <v/>
          </cell>
          <cell r="O34" t="str">
            <v>sen, a2r</v>
          </cell>
          <cell r="P34" t="str">
            <v>Sprint 5 (5/12 - 6/6)</v>
          </cell>
          <cell r="Q34" t="str">
            <v/>
          </cell>
          <cell r="R34" t="str">
            <v/>
          </cell>
          <cell r="S34" t="str">
            <v/>
          </cell>
          <cell r="T34" t="str">
            <v/>
          </cell>
          <cell r="U34" t="str">
            <v/>
          </cell>
          <cell r="V34">
            <v>0</v>
          </cell>
          <cell r="W34" t="str">
            <v/>
          </cell>
          <cell r="X34" t="str">
            <v/>
          </cell>
          <cell r="Y34" t="str">
            <v/>
          </cell>
          <cell r="Z34" t="str">
            <v>ITC3</v>
          </cell>
          <cell r="AA34" t="str">
            <v>Asset Management</v>
          </cell>
          <cell r="AB34" t="str">
            <v>Disposition Asset</v>
          </cell>
          <cell r="AC34" t="str">
            <v/>
          </cell>
          <cell r="AD34" t="str">
            <v/>
          </cell>
          <cell r="AE34" t="str">
            <v/>
          </cell>
          <cell r="AF34" t="str">
            <v/>
          </cell>
          <cell r="AG34">
            <v>45768</v>
          </cell>
          <cell r="AH34" t="str">
            <v/>
          </cell>
          <cell r="AI34" t="str">
            <v/>
          </cell>
          <cell r="AJ34" t="str">
            <v>A2R</v>
          </cell>
        </row>
        <row r="35">
          <cell r="A35" t="str">
            <v>868a2v5w5</v>
          </cell>
          <cell r="B35" t="str">
            <v>868a2v5w5</v>
          </cell>
          <cell r="C35" t="str">
            <v>A2R Metrology: Limitation Requests: Request Limitation Approval from Customer - SB</v>
          </cell>
          <cell r="D35" t="str">
            <v>868c0qunf</v>
          </cell>
          <cell r="E35" t="str">
            <v>A2R Metrology: Limitation Requests</v>
          </cell>
          <cell r="F35" t="str">
            <v>PREDEVELOPMENT</v>
          </cell>
          <cell r="G35" t="str">
            <v>URGENT</v>
          </cell>
          <cell r="H35" t="str">
            <v/>
          </cell>
          <cell r="I35" t="str">
            <v/>
          </cell>
          <cell r="J35" t="str">
            <v/>
          </cell>
          <cell r="K35">
            <v>45568.620833333334</v>
          </cell>
          <cell r="L35">
            <v>45768.521527777775</v>
          </cell>
          <cell r="M35" t="str">
            <v/>
          </cell>
          <cell r="N35" t="str">
            <v/>
          </cell>
          <cell r="O35" t="str">
            <v>a2r, sen</v>
          </cell>
          <cell r="P35" t="str">
            <v>Sprint 14 (7/14 - 8/8)</v>
          </cell>
          <cell r="Q35" t="str">
            <v/>
          </cell>
          <cell r="R35" t="str">
            <v/>
          </cell>
          <cell r="S35" t="str">
            <v/>
          </cell>
          <cell r="T35" t="str">
            <v/>
          </cell>
          <cell r="U35" t="str">
            <v/>
          </cell>
          <cell r="V35">
            <v>0</v>
          </cell>
          <cell r="W35" t="str">
            <v/>
          </cell>
          <cell r="X35" t="str">
            <v/>
          </cell>
          <cell r="Y35" t="str">
            <v/>
          </cell>
          <cell r="Z35" t="str">
            <v>ITC4</v>
          </cell>
          <cell r="AA35" t="str">
            <v>Metrology</v>
          </cell>
          <cell r="AB35" t="str">
            <v>Metrology &amp; Calibration</v>
          </cell>
          <cell r="AC35" t="str">
            <v/>
          </cell>
          <cell r="AD35" t="str">
            <v/>
          </cell>
          <cell r="AE35" t="str">
            <v/>
          </cell>
          <cell r="AF35" t="str">
            <v/>
          </cell>
          <cell r="AG35">
            <v>45768</v>
          </cell>
          <cell r="AH35" t="str">
            <v/>
          </cell>
          <cell r="AI35" t="str">
            <v/>
          </cell>
          <cell r="AJ35" t="str">
            <v>A2R</v>
          </cell>
        </row>
        <row r="36">
          <cell r="A36" t="str">
            <v>868a2v5wf</v>
          </cell>
          <cell r="B36" t="str">
            <v>868a2v5wf</v>
          </cell>
          <cell r="C36" t="str">
            <v>R2R Tax Accounting: US Federal Tax Return: Compute Pension/OPEB Plan Adjustments - QRG</v>
          </cell>
          <cell r="D36" t="str">
            <v>868byurfn</v>
          </cell>
          <cell r="E36" t="str">
            <v>R2R Tax Accounting: US Federal Tax Return</v>
          </cell>
          <cell r="F36" t="str">
            <v>PREDEVELOPMENT</v>
          </cell>
          <cell r="G36" t="str">
            <v>LOW</v>
          </cell>
          <cell r="H36" t="str">
            <v/>
          </cell>
          <cell r="I36" t="str">
            <v/>
          </cell>
          <cell r="J36" t="str">
            <v/>
          </cell>
          <cell r="K36">
            <v>45568.620833333334</v>
          </cell>
          <cell r="L36">
            <v>45756.581250000003</v>
          </cell>
          <cell r="M36" t="str">
            <v/>
          </cell>
          <cell r="N36" t="str">
            <v/>
          </cell>
          <cell r="O36" t="str">
            <v>r2r, qrg</v>
          </cell>
          <cell r="P36" t="str">
            <v>Sprint 8 (6/2 - 6/27)</v>
          </cell>
          <cell r="Q36" t="str">
            <v/>
          </cell>
          <cell r="R36" t="str">
            <v/>
          </cell>
          <cell r="S36" t="str">
            <v/>
          </cell>
          <cell r="T36" t="str">
            <v/>
          </cell>
          <cell r="U36" t="str">
            <v/>
          </cell>
          <cell r="V36">
            <v>0</v>
          </cell>
          <cell r="W36" t="str">
            <v/>
          </cell>
          <cell r="X36" t="str">
            <v/>
          </cell>
          <cell r="Y36" t="str">
            <v/>
          </cell>
          <cell r="Z36" t="str">
            <v>ITC3B</v>
          </cell>
          <cell r="AA36" t="str">
            <v>Tax Accounting</v>
          </cell>
          <cell r="AB36" t="str">
            <v>Consolidations &amp; Tax (US Federal Tax Return L4)</v>
          </cell>
          <cell r="AC36" t="str">
            <v/>
          </cell>
          <cell r="AD36" t="str">
            <v/>
          </cell>
          <cell r="AE36" t="str">
            <v/>
          </cell>
          <cell r="AF36" t="str">
            <v>Tax Accountant (Corporate): https://app.clickup.com/t/868cje8ad)</v>
          </cell>
          <cell r="AG36" t="str">
            <v/>
          </cell>
          <cell r="AH36" t="str">
            <v/>
          </cell>
          <cell r="AI36" t="str">
            <v/>
          </cell>
          <cell r="AJ36" t="str">
            <v>R2R</v>
          </cell>
        </row>
        <row r="37">
          <cell r="A37" t="str">
            <v>868a2v5wq</v>
          </cell>
          <cell r="B37" t="str">
            <v>868a2v5wq</v>
          </cell>
          <cell r="C37" t="str">
            <v>R2R Tax Accounting: Ad Hoc Reporting: Tax Asset Balances by Location - WBT</v>
          </cell>
          <cell r="D37" t="str">
            <v>868bytq3p</v>
          </cell>
          <cell r="E37" t="str">
            <v>R2R Tax Accounting: Generate Ad Hoc Tax Fixed Asset Reports (Ad Hoc Reporting)</v>
          </cell>
          <cell r="F37" t="str">
            <v>COMPLETED</v>
          </cell>
          <cell r="G37" t="str">
            <v>HIGH</v>
          </cell>
          <cell r="H37" t="str">
            <v xml:space="preserve">@Trish Cortez  This is mentioned in the course, but no instructions are given. It does say that they need to combine 2 reports, but no other instructions.   </v>
          </cell>
          <cell r="I37">
            <v>45744</v>
          </cell>
          <cell r="J37">
            <v>45617</v>
          </cell>
          <cell r="K37">
            <v>45568.620833333334</v>
          </cell>
          <cell r="L37">
            <v>45783.499305555553</v>
          </cell>
          <cell r="M37" t="str">
            <v/>
          </cell>
          <cell r="N37">
            <v>45783.499305555553</v>
          </cell>
          <cell r="O37" t="str">
            <v>content, r2r</v>
          </cell>
          <cell r="P37" t="str">
            <v>Sprint 2 (4/21 - 5/16)</v>
          </cell>
          <cell r="Q37" t="str">
            <v/>
          </cell>
          <cell r="R37" t="str">
            <v/>
          </cell>
          <cell r="S37" t="str">
            <v/>
          </cell>
          <cell r="T37" t="str">
            <v/>
          </cell>
          <cell r="U37" t="str">
            <v/>
          </cell>
          <cell r="V37">
            <v>1</v>
          </cell>
          <cell r="W37" t="str">
            <v>Sign off Received</v>
          </cell>
          <cell r="X37" t="str">
            <v/>
          </cell>
          <cell r="Y37" t="str">
            <v/>
          </cell>
          <cell r="Z37" t="str">
            <v>ITC2</v>
          </cell>
          <cell r="AA37" t="str">
            <v>Tax Accounting</v>
          </cell>
          <cell r="AB37" t="str">
            <v>Consolidations &amp; Tax: Indirect Taxes- Manage Tax Fixed Assets L4</v>
          </cell>
          <cell r="AC37" t="str">
            <v/>
          </cell>
          <cell r="AD37" t="str">
            <v>SEN</v>
          </cell>
          <cell r="AE37" t="str">
            <v>Overdue</v>
          </cell>
          <cell r="AF37" t="str">
            <v>Fixed Asset Analyst (R2R): https://app.clickup.com/t/868cjczct)
(BA) Tax Accountant  (includes GFS Group): https://app.clickup.com/t/868cjb2jj)
Tax Accountant (Corporate): https://app.clickup.com/t/868cje8ad)</v>
          </cell>
          <cell r="AG37" t="str">
            <v/>
          </cell>
          <cell r="AH37" t="str">
            <v/>
          </cell>
          <cell r="AI37" t="str">
            <v/>
          </cell>
          <cell r="AJ37" t="str">
            <v>R2R</v>
          </cell>
        </row>
        <row r="38">
          <cell r="A38" t="str">
            <v>868a2v5y2</v>
          </cell>
          <cell r="B38" t="str">
            <v>868a2v5y2</v>
          </cell>
          <cell r="C38" t="str">
            <v>O2C AR: Dispute Management: Perform Offsets</v>
          </cell>
          <cell r="D38" t="str">
            <v>868c011pt</v>
          </cell>
          <cell r="E38" t="str">
            <v>O2C AR: Dispute Management</v>
          </cell>
          <cell r="F38" t="str">
            <v>PREDEVELOPMENT</v>
          </cell>
          <cell r="G38" t="str">
            <v>HIGH</v>
          </cell>
          <cell r="H38" t="str">
            <v/>
          </cell>
          <cell r="I38">
            <v>45863</v>
          </cell>
          <cell r="J38" t="str">
            <v/>
          </cell>
          <cell r="K38">
            <v>45568.621527777781</v>
          </cell>
          <cell r="L38">
            <v>45777.661805555559</v>
          </cell>
          <cell r="M38" t="str">
            <v/>
          </cell>
          <cell r="N38" t="str">
            <v/>
          </cell>
          <cell r="O38" t="str">
            <v>sen, o2c</v>
          </cell>
          <cell r="P38" t="str">
            <v>Sprint 6 (5/19 - 6/13)</v>
          </cell>
          <cell r="Q38" t="str">
            <v/>
          </cell>
          <cell r="R38" t="str">
            <v/>
          </cell>
          <cell r="S38" t="str">
            <v/>
          </cell>
          <cell r="T38" t="str">
            <v/>
          </cell>
          <cell r="U38" t="str">
            <v/>
          </cell>
          <cell r="V38">
            <v>0</v>
          </cell>
          <cell r="W38" t="str">
            <v/>
          </cell>
          <cell r="X38" t="str">
            <v/>
          </cell>
          <cell r="Y38" t="str">
            <v/>
          </cell>
          <cell r="Z38" t="str">
            <v>ITC3B</v>
          </cell>
          <cell r="AA38" t="str">
            <v>Accounts Receivable</v>
          </cell>
          <cell r="AB38" t="str">
            <v>Application of Cash</v>
          </cell>
          <cell r="AC38" t="str">
            <v/>
          </cell>
          <cell r="AD38" t="str">
            <v/>
          </cell>
          <cell r="AE38" t="str">
            <v/>
          </cell>
          <cell r="AF38" t="str">
            <v>Collector Superuser / Data team (1LMX replacement): https://app.clickup.com/t/868cjcrg4)
Cash O&amp;M Superuser: https://app.clickup.com/t/868cjcqv6)
Cash Collector: https://app.clickup.com/t/868cjcqq9)
Cash Applier: https://app.clickup.com/t/868cjcqhv)</v>
          </cell>
          <cell r="AG38" t="str">
            <v/>
          </cell>
          <cell r="AH38" t="str">
            <v/>
          </cell>
          <cell r="AI38" t="str">
            <v/>
          </cell>
          <cell r="AJ38" t="str">
            <v>O2C</v>
          </cell>
        </row>
        <row r="39">
          <cell r="A39" t="str">
            <v>868a2v5yd</v>
          </cell>
          <cell r="B39" t="str">
            <v>868a2v5yd</v>
          </cell>
          <cell r="C39" t="str">
            <v>R2R Tax Accounting: Manage Global Tax Provision: Obtain Forecasted Full Year Pretax Book Income by Legal Entity (Monthly) - SB</v>
          </cell>
          <cell r="D39" t="str">
            <v>868byu5ey</v>
          </cell>
          <cell r="E39" t="str">
            <v>R2R Tax Accounting: Manage Global Tax Provision</v>
          </cell>
          <cell r="F39" t="str">
            <v>PREDEVELOPMENT</v>
          </cell>
          <cell r="G39" t="str">
            <v>LOW</v>
          </cell>
          <cell r="H39" t="str">
            <v/>
          </cell>
          <cell r="I39" t="str">
            <v/>
          </cell>
          <cell r="J39" t="str">
            <v/>
          </cell>
          <cell r="K39">
            <v>45568.621527777781</v>
          </cell>
          <cell r="L39">
            <v>45756.579166666663</v>
          </cell>
          <cell r="M39" t="str">
            <v/>
          </cell>
          <cell r="N39" t="str">
            <v/>
          </cell>
          <cell r="O39" t="str">
            <v>sen, r2r</v>
          </cell>
          <cell r="P39" t="str">
            <v>Sprint 6 (5/19 - 6/13)</v>
          </cell>
          <cell r="Q39" t="str">
            <v/>
          </cell>
          <cell r="R39" t="str">
            <v/>
          </cell>
          <cell r="S39" t="str">
            <v/>
          </cell>
          <cell r="T39" t="str">
            <v/>
          </cell>
          <cell r="U39" t="str">
            <v/>
          </cell>
          <cell r="V39">
            <v>0</v>
          </cell>
          <cell r="W39" t="str">
            <v/>
          </cell>
          <cell r="X39" t="str">
            <v/>
          </cell>
          <cell r="Y39" t="str">
            <v/>
          </cell>
          <cell r="Z39" t="str">
            <v>ITC3B</v>
          </cell>
          <cell r="AA39" t="str">
            <v>Tax Accounting</v>
          </cell>
          <cell r="AB39" t="str">
            <v>Consolidations &amp; Tax (Manage Global Tax Provision L4)</v>
          </cell>
          <cell r="AC39" t="str">
            <v/>
          </cell>
          <cell r="AD39" t="str">
            <v/>
          </cell>
          <cell r="AE39" t="str">
            <v/>
          </cell>
          <cell r="AF39" t="str">
            <v>(BA) Tax Accountant  (includes GFS Group): https://app.clickup.com/t/868cjb2jj)
Tax Accountant (Corporate): https://app.clickup.com/t/868cje8ad)</v>
          </cell>
          <cell r="AG39" t="str">
            <v/>
          </cell>
          <cell r="AH39" t="str">
            <v/>
          </cell>
          <cell r="AI39" t="str">
            <v/>
          </cell>
          <cell r="AJ39" t="str">
            <v>R2R</v>
          </cell>
        </row>
        <row r="40">
          <cell r="A40" t="str">
            <v>868a2v5yz</v>
          </cell>
          <cell r="B40" t="str">
            <v>868a2v5yz</v>
          </cell>
          <cell r="C40" t="str">
            <v>A2R CLRP Capital: Change Request Workflow: Update Asset Class Table with Proposed Changes</v>
          </cell>
          <cell r="D40" t="str">
            <v>868c0tybt</v>
          </cell>
          <cell r="E40" t="str">
            <v>A2R CLRP Capital: Change Request Workflow</v>
          </cell>
          <cell r="F40" t="str">
            <v>PREDEVELOPMENT</v>
          </cell>
          <cell r="G40" t="str">
            <v>URGENT</v>
          </cell>
          <cell r="H40" t="str">
            <v/>
          </cell>
          <cell r="I40" t="str">
            <v/>
          </cell>
          <cell r="J40" t="str">
            <v/>
          </cell>
          <cell r="K40">
            <v>45568.621527777781</v>
          </cell>
          <cell r="L40">
            <v>45776.472916666666</v>
          </cell>
          <cell r="M40" t="str">
            <v/>
          </cell>
          <cell r="N40" t="str">
            <v/>
          </cell>
          <cell r="O40" t="str">
            <v>a2r, sen</v>
          </cell>
          <cell r="P40" t="str">
            <v>Sprint 5 (5/12 - 6/6)</v>
          </cell>
          <cell r="Q40" t="str">
            <v/>
          </cell>
          <cell r="R40" t="str">
            <v/>
          </cell>
          <cell r="S40" t="str">
            <v/>
          </cell>
          <cell r="T40" t="str">
            <v/>
          </cell>
          <cell r="U40" t="str">
            <v/>
          </cell>
          <cell r="V40">
            <v>0</v>
          </cell>
          <cell r="W40" t="str">
            <v/>
          </cell>
          <cell r="X40" t="str">
            <v/>
          </cell>
          <cell r="Y40" t="str">
            <v/>
          </cell>
          <cell r="Z40" t="str">
            <v>ITC3B</v>
          </cell>
          <cell r="AA40" t="str">
            <v>CLRP</v>
          </cell>
          <cell r="AB40" t="str">
            <v>Execute CLRP (Manage Project Performance L4)</v>
          </cell>
          <cell r="AC40" t="b">
            <v>1</v>
          </cell>
          <cell r="AD40" t="str">
            <v/>
          </cell>
          <cell r="AE40" t="str">
            <v/>
          </cell>
          <cell r="AF40" t="str">
            <v/>
          </cell>
          <cell r="AG40">
            <v>45776</v>
          </cell>
          <cell r="AH40" t="str">
            <v/>
          </cell>
          <cell r="AI40" t="str">
            <v/>
          </cell>
          <cell r="AJ40" t="str">
            <v>A2R</v>
          </cell>
        </row>
        <row r="41">
          <cell r="A41" t="str">
            <v>868a2v5zc</v>
          </cell>
          <cell r="B41" t="str">
            <v>868a2v5zc</v>
          </cell>
          <cell r="C41" t="str">
            <v>A2R Asset Management: Disposition Equipment Self-Service: Reject Request - SB</v>
          </cell>
          <cell r="D41" t="str">
            <v>868c0ex67</v>
          </cell>
          <cell r="E41" t="str">
            <v>A2R Asset Management: Disposition Equipment Self-Service</v>
          </cell>
          <cell r="F41" t="str">
            <v>PREDEVELOPMENT</v>
          </cell>
          <cell r="G41" t="str">
            <v>URGENT</v>
          </cell>
          <cell r="H41" t="str">
            <v/>
          </cell>
          <cell r="I41" t="str">
            <v/>
          </cell>
          <cell r="J41" t="str">
            <v/>
          </cell>
          <cell r="K41">
            <v>45568.621527777781</v>
          </cell>
          <cell r="L41">
            <v>45768.51944444445</v>
          </cell>
          <cell r="M41" t="str">
            <v/>
          </cell>
          <cell r="N41" t="str">
            <v/>
          </cell>
          <cell r="O41" t="str">
            <v>sen, a2r</v>
          </cell>
          <cell r="P41" t="str">
            <v>Sprint 5 (5/12 - 6/6)</v>
          </cell>
          <cell r="Q41" t="str">
            <v/>
          </cell>
          <cell r="R41" t="str">
            <v/>
          </cell>
          <cell r="S41" t="str">
            <v/>
          </cell>
          <cell r="T41" t="str">
            <v/>
          </cell>
          <cell r="U41" t="str">
            <v/>
          </cell>
          <cell r="V41">
            <v>0</v>
          </cell>
          <cell r="W41" t="str">
            <v/>
          </cell>
          <cell r="X41" t="str">
            <v/>
          </cell>
          <cell r="Y41" t="str">
            <v/>
          </cell>
          <cell r="Z41" t="str">
            <v>ITC3B</v>
          </cell>
          <cell r="AA41" t="str">
            <v>Asset Management</v>
          </cell>
          <cell r="AB41" t="str">
            <v>Disposition Asset</v>
          </cell>
          <cell r="AC41" t="str">
            <v/>
          </cell>
          <cell r="AD41" t="str">
            <v/>
          </cell>
          <cell r="AE41" t="str">
            <v/>
          </cell>
          <cell r="AF41" t="str">
            <v/>
          </cell>
          <cell r="AG41">
            <v>45768</v>
          </cell>
          <cell r="AH41" t="str">
            <v/>
          </cell>
          <cell r="AI41" t="str">
            <v/>
          </cell>
          <cell r="AJ41" t="str">
            <v>A2R</v>
          </cell>
        </row>
        <row r="42">
          <cell r="A42" t="str">
            <v>868a2v601</v>
          </cell>
          <cell r="B42" t="str">
            <v>868a2v601</v>
          </cell>
          <cell r="C42" t="str">
            <v>SUS SCDS: Theory &amp; Tool Use: Create a Profile - SB</v>
          </cell>
          <cell r="D42" t="str">
            <v>868a2uwuy</v>
          </cell>
          <cell r="E42" t="str">
            <v>SUS SCDS Theory &amp; Tool Use - OL</v>
          </cell>
          <cell r="F42" t="str">
            <v>PREDEVELOPMENT</v>
          </cell>
          <cell r="G42" t="str">
            <v>NORMAL</v>
          </cell>
          <cell r="H42" t="str">
            <v/>
          </cell>
          <cell r="I42" t="str">
            <v/>
          </cell>
          <cell r="J42" t="str">
            <v/>
          </cell>
          <cell r="K42">
            <v>45568.621527777781</v>
          </cell>
          <cell r="L42">
            <v>45765.517361111109</v>
          </cell>
          <cell r="M42" t="str">
            <v/>
          </cell>
          <cell r="N42" t="str">
            <v/>
          </cell>
          <cell r="O42" t="str">
            <v>sus, sen, scds</v>
          </cell>
          <cell r="P42" t="str">
            <v>Sprint 7 (5/26 - 6/20)</v>
          </cell>
          <cell r="Q42" t="str">
            <v/>
          </cell>
          <cell r="R42" t="str">
            <v/>
          </cell>
          <cell r="S42" t="str">
            <v/>
          </cell>
          <cell r="T42" t="str">
            <v/>
          </cell>
          <cell r="U42" t="str">
            <v/>
          </cell>
          <cell r="V42">
            <v>0</v>
          </cell>
          <cell r="W42" t="str">
            <v/>
          </cell>
          <cell r="X42" t="str">
            <v/>
          </cell>
          <cell r="Y42" t="str">
            <v/>
          </cell>
          <cell r="Z42" t="str">
            <v>ITC3</v>
          </cell>
          <cell r="AA42" t="str">
            <v>SCDS</v>
          </cell>
          <cell r="AB42" t="str">
            <v>SCDS</v>
          </cell>
          <cell r="AC42" t="str">
            <v/>
          </cell>
          <cell r="AD42" t="str">
            <v/>
          </cell>
          <cell r="AE42" t="str">
            <v/>
          </cell>
          <cell r="AF42" t="str">
            <v/>
          </cell>
          <cell r="AG42" t="str">
            <v/>
          </cell>
          <cell r="AH42" t="str">
            <v/>
          </cell>
          <cell r="AI42" t="str">
            <v/>
          </cell>
          <cell r="AJ42" t="str">
            <v>SUS</v>
          </cell>
        </row>
        <row r="43">
          <cell r="A43" t="str">
            <v>868a2v606</v>
          </cell>
          <cell r="B43" t="str">
            <v>868a2v606</v>
          </cell>
          <cell r="C43" t="str">
            <v>A2R Asset Accounting: Depreciation Adjustments: Perform Write-Ups or Write-Downs - QRG</v>
          </cell>
          <cell r="D43" t="str">
            <v>868c03882</v>
          </cell>
          <cell r="E43" t="str">
            <v>A2R Asset Accounting: Depreciation Adjustments</v>
          </cell>
          <cell r="F43" t="str">
            <v>COMPLETED</v>
          </cell>
          <cell r="G43" t="str">
            <v>URGENT</v>
          </cell>
          <cell r="H43" t="str">
            <v xml:space="preserve">review for revision  @Priscilla Holguin  </v>
          </cell>
          <cell r="I43">
            <v>45744</v>
          </cell>
          <cell r="J43">
            <v>45638</v>
          </cell>
          <cell r="K43">
            <v>45568.621527777781</v>
          </cell>
          <cell r="L43">
            <v>45768.526388888888</v>
          </cell>
          <cell r="M43" t="str">
            <v/>
          </cell>
          <cell r="N43">
            <v>45749.568055555559</v>
          </cell>
          <cell r="O43" t="str">
            <v>a2r, qrg</v>
          </cell>
          <cell r="P43" t="str">
            <v/>
          </cell>
          <cell r="Q43">
            <v>45702</v>
          </cell>
          <cell r="R43">
            <v>45733</v>
          </cell>
          <cell r="S43" t="str">
            <v/>
          </cell>
          <cell r="T43" t="str">
            <v/>
          </cell>
          <cell r="U43" t="str">
            <v/>
          </cell>
          <cell r="V43">
            <v>0.5</v>
          </cell>
          <cell r="W43" t="str">
            <v>Development Complete</v>
          </cell>
          <cell r="X43" t="str">
            <v/>
          </cell>
          <cell r="Y43" t="str">
            <v/>
          </cell>
          <cell r="Z43" t="str">
            <v>ITC2</v>
          </cell>
          <cell r="AA43" t="str">
            <v>Asset Accounting</v>
          </cell>
          <cell r="AB43" t="str">
            <v>Disposition, Decommission, and Miscellaneous Transactions</v>
          </cell>
          <cell r="AC43" t="b">
            <v>1</v>
          </cell>
          <cell r="AD43" t="str">
            <v>QRG</v>
          </cell>
          <cell r="AE43" t="str">
            <v>Overdue</v>
          </cell>
          <cell r="AF43" t="str">
            <v/>
          </cell>
          <cell r="AG43">
            <v>45768</v>
          </cell>
          <cell r="AH43">
            <v>45736</v>
          </cell>
          <cell r="AI43" t="str">
            <v/>
          </cell>
          <cell r="AJ43" t="str">
            <v>A2R</v>
          </cell>
        </row>
        <row r="44">
          <cell r="A44" t="str">
            <v>868a2v60g</v>
          </cell>
          <cell r="B44" t="str">
            <v>868a2v60g</v>
          </cell>
          <cell r="C44" t="str">
            <v>A2R Controlled Tooling: Preliminary Tasks for Hard/Durable Tooling: Check for New Requirements for Previously Stored Tool - SB</v>
          </cell>
          <cell r="D44" t="str">
            <v>868c0fqu7</v>
          </cell>
          <cell r="E44" t="str">
            <v>A2R Controlled Tooling: Preliminary Tasks for Hard/Durable Tooling</v>
          </cell>
          <cell r="F44" t="str">
            <v>STORYBOARD</v>
          </cell>
          <cell r="G44" t="str">
            <v>NORMAL</v>
          </cell>
          <cell r="H44" t="str">
            <v xml:space="preserve">@Bailey Petty   @Veronica Massey  VS QA complete. There is one comment at the end in red. Other than that, this is ready for SME review and approval. TY  </v>
          </cell>
          <cell r="I44" t="str">
            <v/>
          </cell>
          <cell r="J44">
            <v>45793</v>
          </cell>
          <cell r="K44">
            <v>45568.621527777781</v>
          </cell>
          <cell r="L44">
            <v>45796.502083333333</v>
          </cell>
          <cell r="M44" t="str">
            <v/>
          </cell>
          <cell r="N44" t="str">
            <v/>
          </cell>
          <cell r="O44" t="str">
            <v>a2r, sen</v>
          </cell>
          <cell r="P44" t="str">
            <v>Sprint 4 (5/5 - 5/30)</v>
          </cell>
          <cell r="Q44" t="str">
            <v/>
          </cell>
          <cell r="R44" t="str">
            <v/>
          </cell>
          <cell r="S44" t="str">
            <v/>
          </cell>
          <cell r="T44" t="str">
            <v/>
          </cell>
          <cell r="U44" t="str">
            <v/>
          </cell>
          <cell r="V44">
            <v>0</v>
          </cell>
          <cell r="W44" t="str">
            <v>Ready for SME Review</v>
          </cell>
          <cell r="X44" t="str">
            <v/>
          </cell>
          <cell r="Y44" t="str">
            <v/>
          </cell>
          <cell r="Z44" t="str">
            <v>ITC3</v>
          </cell>
          <cell r="AA44" t="str">
            <v>Controlled Tooling</v>
          </cell>
          <cell r="AB44" t="str">
            <v>Controlled Tooling (Hard/Durable Tooling or Functional Test Equipment L4)</v>
          </cell>
          <cell r="AC44" t="b">
            <v>1</v>
          </cell>
          <cell r="AD44" t="str">
            <v/>
          </cell>
          <cell r="AE44" t="str">
            <v/>
          </cell>
          <cell r="AF44" t="str">
            <v/>
          </cell>
          <cell r="AG44">
            <v>45756</v>
          </cell>
          <cell r="AH44" t="str">
            <v/>
          </cell>
          <cell r="AI44" t="str">
            <v/>
          </cell>
          <cell r="AJ44" t="str">
            <v>A2R</v>
          </cell>
        </row>
        <row r="45">
          <cell r="A45" t="str">
            <v>868a2v613</v>
          </cell>
          <cell r="B45" t="str">
            <v>868a2v613</v>
          </cell>
          <cell r="C45" t="str">
            <v>R2R Tax Accounting: Indirect Taxes: Property Taxes Reporting: Generate Tax Asset Retirements Report - QRG</v>
          </cell>
          <cell r="D45" t="str">
            <v>868bzx1ac</v>
          </cell>
          <cell r="E45" t="str">
            <v>R2R Tax Accounting: Indirect Taxes: Manage Property Taxes</v>
          </cell>
          <cell r="F45" t="str">
            <v>COMPLETED</v>
          </cell>
          <cell r="G45" t="str">
            <v>HIGH</v>
          </cell>
          <cell r="H45" t="str">
            <v/>
          </cell>
          <cell r="I45">
            <v>45735</v>
          </cell>
          <cell r="J45">
            <v>45615</v>
          </cell>
          <cell r="K45">
            <v>45568.621527777781</v>
          </cell>
          <cell r="L45">
            <v>45756.586805555555</v>
          </cell>
          <cell r="M45" t="str">
            <v/>
          </cell>
          <cell r="N45" t="str">
            <v/>
          </cell>
          <cell r="O45" t="str">
            <v>qrg, r2r</v>
          </cell>
          <cell r="P45" t="str">
            <v>Sprint 1 (4/14 - 5/9)</v>
          </cell>
          <cell r="Q45">
            <v>45701</v>
          </cell>
          <cell r="R45">
            <v>45729</v>
          </cell>
          <cell r="S45" t="str">
            <v/>
          </cell>
          <cell r="T45" t="str">
            <v/>
          </cell>
          <cell r="U45" t="str">
            <v/>
          </cell>
          <cell r="V45">
            <v>1</v>
          </cell>
          <cell r="W45" t="str">
            <v>Sign off Received</v>
          </cell>
          <cell r="X45" t="str">
            <v/>
          </cell>
          <cell r="Y45" t="str">
            <v/>
          </cell>
          <cell r="Z45" t="str">
            <v>ITC2</v>
          </cell>
          <cell r="AA45" t="str">
            <v>Tax Accounting</v>
          </cell>
          <cell r="AB45" t="str">
            <v>Consolidations &amp; Tax: Indirect Taxes - Manage Property Taxes  L4</v>
          </cell>
          <cell r="AC45" t="str">
            <v/>
          </cell>
          <cell r="AD45" t="str">
            <v>QRG</v>
          </cell>
          <cell r="AE45" t="str">
            <v>Overdue</v>
          </cell>
          <cell r="AF45" t="str">
            <v>Tax Analyst: https://app.clickup.com/t/868cje8w4)</v>
          </cell>
          <cell r="AG45" t="str">
            <v/>
          </cell>
          <cell r="AH45" t="str">
            <v/>
          </cell>
          <cell r="AI45" t="str">
            <v/>
          </cell>
          <cell r="AJ45" t="str">
            <v>R2R</v>
          </cell>
        </row>
        <row r="46">
          <cell r="A46" t="str">
            <v>868a2v61a</v>
          </cell>
          <cell r="B46" t="str">
            <v>868a2v61a</v>
          </cell>
          <cell r="C46" t="str">
            <v>A2R Asset Management: Equipment Disposition Records and Requirements: Perform UID Requirement Checks - SB</v>
          </cell>
          <cell r="D46" t="str">
            <v>868c0f41w</v>
          </cell>
          <cell r="E46" t="str">
            <v>A2R Asset Management: Equipment Disposition Records and Requirements</v>
          </cell>
          <cell r="F46" t="str">
            <v>PREDEVELOPMENT</v>
          </cell>
          <cell r="G46" t="str">
            <v>URGENT</v>
          </cell>
          <cell r="H46" t="str">
            <v/>
          </cell>
          <cell r="I46" t="str">
            <v/>
          </cell>
          <cell r="J46" t="str">
            <v/>
          </cell>
          <cell r="K46">
            <v>45568.621527777781</v>
          </cell>
          <cell r="L46">
            <v>45768.51944444445</v>
          </cell>
          <cell r="M46" t="str">
            <v/>
          </cell>
          <cell r="N46" t="str">
            <v/>
          </cell>
          <cell r="O46" t="str">
            <v>sen, a2r</v>
          </cell>
          <cell r="P46" t="str">
            <v>Sprint 5 (5/12 - 6/6)</v>
          </cell>
          <cell r="Q46" t="str">
            <v/>
          </cell>
          <cell r="R46" t="str">
            <v/>
          </cell>
          <cell r="S46" t="str">
            <v/>
          </cell>
          <cell r="T46" t="str">
            <v/>
          </cell>
          <cell r="U46" t="str">
            <v/>
          </cell>
          <cell r="V46">
            <v>0</v>
          </cell>
          <cell r="W46" t="str">
            <v/>
          </cell>
          <cell r="X46" t="str">
            <v/>
          </cell>
          <cell r="Y46" t="str">
            <v/>
          </cell>
          <cell r="Z46" t="str">
            <v>ITC3</v>
          </cell>
          <cell r="AA46" t="str">
            <v>Asset Management</v>
          </cell>
          <cell r="AB46" t="str">
            <v>Disposition Asset</v>
          </cell>
          <cell r="AC46" t="str">
            <v/>
          </cell>
          <cell r="AD46" t="str">
            <v/>
          </cell>
          <cell r="AE46" t="str">
            <v/>
          </cell>
          <cell r="AF46" t="str">
            <v/>
          </cell>
          <cell r="AG46">
            <v>45768</v>
          </cell>
          <cell r="AH46" t="str">
            <v/>
          </cell>
          <cell r="AI46" t="str">
            <v/>
          </cell>
          <cell r="AJ46" t="str">
            <v>A2R</v>
          </cell>
        </row>
        <row r="47">
          <cell r="A47" t="str">
            <v>868a2v61w</v>
          </cell>
          <cell r="B47" t="str">
            <v>868a2v61w</v>
          </cell>
          <cell r="C47" t="str">
            <v>O2C Billing: Generate and Attach Invoices: Manually Generate &amp; Attach Invoice Output</v>
          </cell>
          <cell r="D47" t="str">
            <v>868c01f57</v>
          </cell>
          <cell r="E47" t="str">
            <v>O2C Billing: Generate and Attach Invoices</v>
          </cell>
          <cell r="F47" t="str">
            <v>PREDEVELOPMENT</v>
          </cell>
          <cell r="G47" t="str">
            <v>HIGH</v>
          </cell>
          <cell r="H47" t="str">
            <v/>
          </cell>
          <cell r="I47" t="str">
            <v/>
          </cell>
          <cell r="J47" t="str">
            <v/>
          </cell>
          <cell r="K47">
            <v>45568.621527777781</v>
          </cell>
          <cell r="L47">
            <v>45777.445833333331</v>
          </cell>
          <cell r="M47" t="str">
            <v/>
          </cell>
          <cell r="N47" t="str">
            <v/>
          </cell>
          <cell r="O47" t="str">
            <v>o2c, sen</v>
          </cell>
          <cell r="P47" t="str">
            <v>Sprint 5 (5/12 - 6/6)</v>
          </cell>
          <cell r="Q47" t="str">
            <v/>
          </cell>
          <cell r="R47" t="str">
            <v/>
          </cell>
          <cell r="S47" t="str">
            <v/>
          </cell>
          <cell r="T47" t="str">
            <v/>
          </cell>
          <cell r="U47" t="str">
            <v/>
          </cell>
          <cell r="V47">
            <v>0</v>
          </cell>
          <cell r="W47" t="str">
            <v/>
          </cell>
          <cell r="X47" t="str">
            <v/>
          </cell>
          <cell r="Y47" t="str">
            <v/>
          </cell>
          <cell r="Z47" t="str">
            <v>ITC3</v>
          </cell>
          <cell r="AA47" t="str">
            <v>Billing</v>
          </cell>
          <cell r="AB47" t="str">
            <v>Issue Output Create Billing Documents</v>
          </cell>
          <cell r="AC47" t="str">
            <v/>
          </cell>
          <cell r="AD47" t="str">
            <v/>
          </cell>
          <cell r="AE47" t="str">
            <v/>
          </cell>
          <cell r="AF47" t="str">
            <v>Billing Analyst: https://app.clickup.com/t/868cjckjv)</v>
          </cell>
          <cell r="AG47" t="str">
            <v/>
          </cell>
          <cell r="AH47" t="str">
            <v/>
          </cell>
          <cell r="AI47" t="str">
            <v/>
          </cell>
          <cell r="AJ47" t="str">
            <v>O2C</v>
          </cell>
        </row>
        <row r="48">
          <cell r="A48" t="str">
            <v>868a2v636</v>
          </cell>
          <cell r="B48" t="str">
            <v>868a2v636</v>
          </cell>
          <cell r="C48" t="str">
            <v>A2R Asset Management: Equipment Disposition Notifications: Indicate Record Should be Embedded - SB</v>
          </cell>
          <cell r="D48" t="str">
            <v>868c0f369</v>
          </cell>
          <cell r="E48" t="str">
            <v>A2R Asset Management: Equipment Disposition Notifications</v>
          </cell>
          <cell r="F48" t="str">
            <v>PREDEVELOPMENT</v>
          </cell>
          <cell r="G48" t="str">
            <v>URGENT</v>
          </cell>
          <cell r="H48" t="str">
            <v/>
          </cell>
          <cell r="I48" t="str">
            <v/>
          </cell>
          <cell r="J48" t="str">
            <v/>
          </cell>
          <cell r="K48">
            <v>45568.621527777781</v>
          </cell>
          <cell r="L48">
            <v>45768.51944444445</v>
          </cell>
          <cell r="M48" t="str">
            <v/>
          </cell>
          <cell r="N48" t="str">
            <v/>
          </cell>
          <cell r="O48" t="str">
            <v>sen, a2r</v>
          </cell>
          <cell r="P48" t="str">
            <v>Sprint 5 (5/12 - 6/6)</v>
          </cell>
          <cell r="Q48" t="str">
            <v/>
          </cell>
          <cell r="R48" t="str">
            <v/>
          </cell>
          <cell r="S48" t="str">
            <v/>
          </cell>
          <cell r="T48" t="str">
            <v/>
          </cell>
          <cell r="U48" t="str">
            <v/>
          </cell>
          <cell r="V48">
            <v>0</v>
          </cell>
          <cell r="W48" t="str">
            <v/>
          </cell>
          <cell r="X48" t="str">
            <v/>
          </cell>
          <cell r="Y48" t="str">
            <v/>
          </cell>
          <cell r="Z48" t="str">
            <v>ITC3</v>
          </cell>
          <cell r="AA48" t="str">
            <v>Asset Management</v>
          </cell>
          <cell r="AB48" t="str">
            <v>Disposition Asset</v>
          </cell>
          <cell r="AC48" t="str">
            <v/>
          </cell>
          <cell r="AD48" t="str">
            <v/>
          </cell>
          <cell r="AE48" t="str">
            <v/>
          </cell>
          <cell r="AF48" t="str">
            <v/>
          </cell>
          <cell r="AG48">
            <v>45768</v>
          </cell>
          <cell r="AH48" t="str">
            <v/>
          </cell>
          <cell r="AI48" t="str">
            <v/>
          </cell>
          <cell r="AJ48" t="str">
            <v>A2R</v>
          </cell>
        </row>
        <row r="49">
          <cell r="A49" t="str">
            <v>868a2v63d</v>
          </cell>
          <cell r="B49" t="str">
            <v>868a2v63d</v>
          </cell>
          <cell r="C49" t="str">
            <v>R2R Tax Accounting: Indirect Taxes: Property Taxes Reporting: Generate Tax Asset Aquisitions Report - SB</v>
          </cell>
          <cell r="D49" t="str">
            <v>868bzx1ac</v>
          </cell>
          <cell r="E49" t="str">
            <v>R2R Tax Accounting: Indirect Taxes: Manage Property Taxes</v>
          </cell>
          <cell r="F49" t="str">
            <v>COMPLETED</v>
          </cell>
          <cell r="G49" t="str">
            <v>HIGH</v>
          </cell>
          <cell r="H49" t="str">
            <v xml:space="preserve">QA Complete  @Jade Brown  </v>
          </cell>
          <cell r="I49">
            <v>45738</v>
          </cell>
          <cell r="J49">
            <v>45615</v>
          </cell>
          <cell r="K49">
            <v>45568.621527777781</v>
          </cell>
          <cell r="L49">
            <v>45758.478472222225</v>
          </cell>
          <cell r="M49" t="str">
            <v/>
          </cell>
          <cell r="N49">
            <v>45758.478472222225</v>
          </cell>
          <cell r="O49" t="str">
            <v>r2r, sen</v>
          </cell>
          <cell r="P49" t="str">
            <v>Sprint 1 (4/14 - 5/9)</v>
          </cell>
          <cell r="Q49" t="str">
            <v/>
          </cell>
          <cell r="R49" t="str">
            <v/>
          </cell>
          <cell r="S49" t="str">
            <v/>
          </cell>
          <cell r="T49" t="str">
            <v/>
          </cell>
          <cell r="U49" t="str">
            <v/>
          </cell>
          <cell r="V49">
            <v>1</v>
          </cell>
          <cell r="W49" t="str">
            <v>Sign off Received</v>
          </cell>
          <cell r="X49" t="str">
            <v/>
          </cell>
          <cell r="Y49" t="str">
            <v/>
          </cell>
          <cell r="Z49" t="str">
            <v>ITC2</v>
          </cell>
          <cell r="AA49" t="str">
            <v>Tax Accounting</v>
          </cell>
          <cell r="AB49" t="str">
            <v>Consolidations &amp; Tax: Indirect Taxes - Manage Property Taxes  L4</v>
          </cell>
          <cell r="AC49" t="str">
            <v/>
          </cell>
          <cell r="AD49" t="str">
            <v>QRG</v>
          </cell>
          <cell r="AE49" t="str">
            <v>Overdue</v>
          </cell>
          <cell r="AF49" t="str">
            <v>Tax Analyst: https://app.clickup.com/t/868cje8w4)</v>
          </cell>
          <cell r="AG49" t="str">
            <v/>
          </cell>
          <cell r="AH49" t="str">
            <v/>
          </cell>
          <cell r="AI49" t="str">
            <v/>
          </cell>
          <cell r="AJ49" t="str">
            <v>R2R</v>
          </cell>
        </row>
        <row r="50">
          <cell r="A50" t="str">
            <v>868a2v63w</v>
          </cell>
          <cell r="B50" t="str">
            <v>868a2v63w</v>
          </cell>
          <cell r="C50" t="str">
            <v>SUS Obsolescence Management: Using CDATS Part 1: Review BOM - SB</v>
          </cell>
          <cell r="D50" t="str">
            <v>868a2uzkq</v>
          </cell>
          <cell r="E50" t="str">
            <v>SUS Obsolescence Management Using CDATS Part 1 - OL</v>
          </cell>
          <cell r="F50" t="str">
            <v>PREDEVELOPMENT</v>
          </cell>
          <cell r="G50" t="str">
            <v>HIGH</v>
          </cell>
          <cell r="H50" t="str">
            <v/>
          </cell>
          <cell r="I50" t="str">
            <v/>
          </cell>
          <cell r="J50" t="str">
            <v/>
          </cell>
          <cell r="K50">
            <v>45568.621527777781</v>
          </cell>
          <cell r="L50">
            <v>45755.518750000003</v>
          </cell>
          <cell r="M50" t="str">
            <v/>
          </cell>
          <cell r="N50" t="str">
            <v/>
          </cell>
          <cell r="O50" t="str">
            <v>sen, sus, cdats</v>
          </cell>
          <cell r="P50" t="str">
            <v>Sprint 4 (5/5 - 5/30)</v>
          </cell>
          <cell r="Q50" t="str">
            <v/>
          </cell>
          <cell r="R50" t="str">
            <v/>
          </cell>
          <cell r="S50" t="str">
            <v/>
          </cell>
          <cell r="T50" t="str">
            <v/>
          </cell>
          <cell r="U50" t="str">
            <v/>
          </cell>
          <cell r="V50">
            <v>0</v>
          </cell>
          <cell r="W50" t="str">
            <v/>
          </cell>
          <cell r="X50" t="str">
            <v/>
          </cell>
          <cell r="Y50" t="str">
            <v/>
          </cell>
          <cell r="Z50" t="str">
            <v>ITC3</v>
          </cell>
          <cell r="AA50" t="str">
            <v>Obsolescence Management</v>
          </cell>
          <cell r="AB50" t="str">
            <v>Obsolescence Management</v>
          </cell>
          <cell r="AC50" t="str">
            <v/>
          </cell>
          <cell r="AD50" t="str">
            <v/>
          </cell>
          <cell r="AE50" t="str">
            <v/>
          </cell>
          <cell r="AF50" t="str">
            <v/>
          </cell>
          <cell r="AG50" t="str">
            <v/>
          </cell>
          <cell r="AH50" t="str">
            <v/>
          </cell>
          <cell r="AI50" t="str">
            <v/>
          </cell>
          <cell r="AJ50" t="str">
            <v>SUS</v>
          </cell>
        </row>
        <row r="51">
          <cell r="A51" t="str">
            <v>868a2v64q</v>
          </cell>
          <cell r="B51" t="str">
            <v>868a2v64q</v>
          </cell>
          <cell r="C51" t="str">
            <v>A2R Asset Management: Review a Custodian Transfer: Receiver Custodian Reviews Custodian Transfer - SB</v>
          </cell>
          <cell r="D51" t="str">
            <v>868c0enzz</v>
          </cell>
          <cell r="E51" t="str">
            <v>A2R Asset Management: Review a Custodian Transfer</v>
          </cell>
          <cell r="F51" t="str">
            <v>PREDEVELOPMENT</v>
          </cell>
          <cell r="G51" t="str">
            <v>URGENT</v>
          </cell>
          <cell r="H51" t="str">
            <v/>
          </cell>
          <cell r="I51" t="str">
            <v/>
          </cell>
          <cell r="J51" t="str">
            <v/>
          </cell>
          <cell r="K51">
            <v>45568.621527777781</v>
          </cell>
          <cell r="L51">
            <v>45768.518750000003</v>
          </cell>
          <cell r="M51" t="str">
            <v/>
          </cell>
          <cell r="N51" t="str">
            <v/>
          </cell>
          <cell r="O51" t="str">
            <v>sen, a2r</v>
          </cell>
          <cell r="P51" t="str">
            <v>Sprint 5 (5/12 - 6/6)</v>
          </cell>
          <cell r="Q51" t="str">
            <v/>
          </cell>
          <cell r="R51" t="str">
            <v/>
          </cell>
          <cell r="S51" t="str">
            <v/>
          </cell>
          <cell r="T51" t="str">
            <v/>
          </cell>
          <cell r="U51" t="str">
            <v/>
          </cell>
          <cell r="V51">
            <v>0</v>
          </cell>
          <cell r="W51" t="str">
            <v/>
          </cell>
          <cell r="X51" t="str">
            <v/>
          </cell>
          <cell r="Y51" t="str">
            <v/>
          </cell>
          <cell r="Z51" t="str">
            <v>ITC3</v>
          </cell>
          <cell r="AA51" t="str">
            <v>Asset Management</v>
          </cell>
          <cell r="AB51" t="str">
            <v>Disposition Asset</v>
          </cell>
          <cell r="AC51" t="str">
            <v/>
          </cell>
          <cell r="AD51" t="str">
            <v/>
          </cell>
          <cell r="AE51" t="str">
            <v/>
          </cell>
          <cell r="AF51" t="str">
            <v/>
          </cell>
          <cell r="AG51">
            <v>45768</v>
          </cell>
          <cell r="AH51" t="str">
            <v/>
          </cell>
          <cell r="AI51" t="str">
            <v/>
          </cell>
          <cell r="AJ51" t="str">
            <v>A2R</v>
          </cell>
        </row>
        <row r="52">
          <cell r="A52" t="str">
            <v>868a2v658</v>
          </cell>
          <cell r="B52" t="str">
            <v>868a2v658</v>
          </cell>
          <cell r="C52" t="str">
            <v>O2C AR: Monitor Payments &amp; Status: Review Dispute and Determine Corrective Action</v>
          </cell>
          <cell r="D52" t="str">
            <v>868c013rg</v>
          </cell>
          <cell r="E52" t="str">
            <v>O2C AR: Monitor Payments &amp; Status</v>
          </cell>
          <cell r="F52" t="str">
            <v>PREDEVELOPMENT</v>
          </cell>
          <cell r="G52" t="str">
            <v>HIGH</v>
          </cell>
          <cell r="H52" t="str">
            <v/>
          </cell>
          <cell r="I52">
            <v>45863</v>
          </cell>
          <cell r="J52" t="str">
            <v/>
          </cell>
          <cell r="K52">
            <v>45568.621527777781</v>
          </cell>
          <cell r="L52">
            <v>45778.405555555553</v>
          </cell>
          <cell r="M52" t="str">
            <v/>
          </cell>
          <cell r="N52" t="str">
            <v/>
          </cell>
          <cell r="O52" t="str">
            <v>o2c, sen</v>
          </cell>
          <cell r="P52" t="str">
            <v>Sprint 11 (6/23 - 7/18)</v>
          </cell>
          <cell r="Q52" t="str">
            <v/>
          </cell>
          <cell r="R52" t="str">
            <v/>
          </cell>
          <cell r="S52" t="str">
            <v/>
          </cell>
          <cell r="T52" t="str">
            <v/>
          </cell>
          <cell r="U52" t="str">
            <v/>
          </cell>
          <cell r="V52">
            <v>0</v>
          </cell>
          <cell r="W52" t="str">
            <v/>
          </cell>
          <cell r="X52" t="str">
            <v/>
          </cell>
          <cell r="Y52" t="str">
            <v/>
          </cell>
          <cell r="Z52" t="str">
            <v>ITC3B</v>
          </cell>
          <cell r="AA52" t="str">
            <v>Accounts Receivable</v>
          </cell>
          <cell r="AB52" t="str">
            <v>Collect Cash</v>
          </cell>
          <cell r="AC52" t="str">
            <v/>
          </cell>
          <cell r="AD52" t="str">
            <v/>
          </cell>
          <cell r="AE52" t="str">
            <v/>
          </cell>
          <cell r="AF52" t="str">
            <v>Cash O&amp;M Superuser: https://app.clickup.com/t/868cjcqv6)
Cash Collector: https://app.clickup.com/t/868cjcqq9)
Collector Superuser / Data team (1LMX replacement): https://app.clickup.com/t/868cjcrg4)</v>
          </cell>
          <cell r="AG52" t="str">
            <v/>
          </cell>
          <cell r="AH52" t="str">
            <v/>
          </cell>
          <cell r="AI52" t="str">
            <v/>
          </cell>
          <cell r="AJ52" t="str">
            <v>O2C</v>
          </cell>
        </row>
        <row r="53">
          <cell r="A53" t="str">
            <v>868a2v65n</v>
          </cell>
          <cell r="B53" t="str">
            <v>868a2v65n</v>
          </cell>
          <cell r="C53" t="str">
            <v>O2C Billing: Perform Fixed-Price Billing: Validate Order-Related Billing</v>
          </cell>
          <cell r="D53" t="str">
            <v>868c01k8d</v>
          </cell>
          <cell r="E53" t="str">
            <v>O2C Billing: Perform Fixed-Price Billing</v>
          </cell>
          <cell r="F53" t="str">
            <v>PREDEVELOPMENT</v>
          </cell>
          <cell r="G53" t="str">
            <v>URGENT</v>
          </cell>
          <cell r="H53" t="str">
            <v/>
          </cell>
          <cell r="I53">
            <v>45863</v>
          </cell>
          <cell r="J53" t="str">
            <v/>
          </cell>
          <cell r="K53">
            <v>45568.621527777781</v>
          </cell>
          <cell r="L53">
            <v>45777.631944444445</v>
          </cell>
          <cell r="M53" t="str">
            <v/>
          </cell>
          <cell r="N53" t="str">
            <v/>
          </cell>
          <cell r="O53" t="str">
            <v>sen, o2c</v>
          </cell>
          <cell r="P53" t="str">
            <v>Sprint 5 (5/12 - 6/6)</v>
          </cell>
          <cell r="Q53" t="str">
            <v/>
          </cell>
          <cell r="R53" t="str">
            <v/>
          </cell>
          <cell r="S53" t="str">
            <v/>
          </cell>
          <cell r="T53" t="str">
            <v/>
          </cell>
          <cell r="U53" t="str">
            <v/>
          </cell>
          <cell r="V53">
            <v>0</v>
          </cell>
          <cell r="W53" t="str">
            <v/>
          </cell>
          <cell r="X53" t="str">
            <v/>
          </cell>
          <cell r="Y53" t="str">
            <v/>
          </cell>
          <cell r="Z53" t="str">
            <v>ITC3</v>
          </cell>
          <cell r="AA53" t="str">
            <v>Billing</v>
          </cell>
          <cell r="AB53" t="str">
            <v>Perform Fixed-Cost Billing</v>
          </cell>
          <cell r="AC53" t="str">
            <v/>
          </cell>
          <cell r="AD53" t="str">
            <v/>
          </cell>
          <cell r="AE53" t="str">
            <v/>
          </cell>
          <cell r="AF53" t="str">
            <v>Billing Analyst: https://app.clickup.com/t/868cjckjv)</v>
          </cell>
          <cell r="AG53" t="str">
            <v/>
          </cell>
          <cell r="AH53" t="str">
            <v/>
          </cell>
          <cell r="AI53" t="str">
            <v/>
          </cell>
          <cell r="AJ53" t="str">
            <v>O2C</v>
          </cell>
        </row>
        <row r="54">
          <cell r="A54" t="str">
            <v>868a2v665</v>
          </cell>
          <cell r="B54" t="str">
            <v>868a2v665</v>
          </cell>
          <cell r="C54" t="str">
            <v>A2R Asset Accounting: Commissioning Assets: Execute Ad Hoc Reporting - Content</v>
          </cell>
          <cell r="D54" t="str">
            <v>868cktqar</v>
          </cell>
          <cell r="E54" t="str">
            <v>A2R Asset Accounting: Commissioning Assets</v>
          </cell>
          <cell r="F54" t="str">
            <v>COMPLETED</v>
          </cell>
          <cell r="G54" t="str">
            <v>URGENT</v>
          </cell>
          <cell r="H54" t="str">
            <v xml:space="preserve">updated status for MF - ready for SME review.   </v>
          </cell>
          <cell r="I54">
            <v>45744</v>
          </cell>
          <cell r="J54">
            <v>45663</v>
          </cell>
          <cell r="K54">
            <v>45568.621527777781</v>
          </cell>
          <cell r="L54">
            <v>45768.526388888888</v>
          </cell>
          <cell r="M54" t="str">
            <v/>
          </cell>
          <cell r="N54">
            <v>45741.651388888888</v>
          </cell>
          <cell r="O54" t="str">
            <v>a2r, content</v>
          </cell>
          <cell r="P54" t="str">
            <v/>
          </cell>
          <cell r="Q54" t="str">
            <v/>
          </cell>
          <cell r="R54" t="str">
            <v/>
          </cell>
          <cell r="S54" t="str">
            <v/>
          </cell>
          <cell r="T54" t="str">
            <v/>
          </cell>
          <cell r="U54" t="str">
            <v/>
          </cell>
          <cell r="V54">
            <v>0</v>
          </cell>
          <cell r="W54" t="str">
            <v>Development Complete</v>
          </cell>
          <cell r="X54" t="str">
            <v/>
          </cell>
          <cell r="Y54" t="str">
            <v/>
          </cell>
          <cell r="Z54" t="str">
            <v>ITC2</v>
          </cell>
          <cell r="AA54" t="str">
            <v>Asset Accounting</v>
          </cell>
          <cell r="AB54" t="str">
            <v>Commissioning Assets</v>
          </cell>
          <cell r="AC54" t="b">
            <v>1</v>
          </cell>
          <cell r="AD54" t="str">
            <v>Content</v>
          </cell>
          <cell r="AE54" t="str">
            <v>Overdue</v>
          </cell>
          <cell r="AF54" t="str">
            <v/>
          </cell>
          <cell r="AG54">
            <v>45768</v>
          </cell>
          <cell r="AH54" t="str">
            <v/>
          </cell>
          <cell r="AI54" t="str">
            <v/>
          </cell>
          <cell r="AJ54" t="str">
            <v>A2R</v>
          </cell>
        </row>
        <row r="55">
          <cell r="A55" t="str">
            <v>868a2v66c</v>
          </cell>
          <cell r="B55" t="str">
            <v>868a2v66c</v>
          </cell>
          <cell r="C55" t="str">
            <v>R2R Tax Accounting: US Federal Tax Provision: Year-End Tasks: Generate R&amp;D Reports from SAP Project Systems - SB</v>
          </cell>
          <cell r="D55" t="str">
            <v>868byukqg</v>
          </cell>
          <cell r="E55" t="str">
            <v>R2R Tax Accounting: US Federal Tax Provision: Year-End Tasks</v>
          </cell>
          <cell r="F55" t="str">
            <v>PREDEVELOPMENT</v>
          </cell>
          <cell r="G55" t="str">
            <v>LOW</v>
          </cell>
          <cell r="H55" t="str">
            <v/>
          </cell>
          <cell r="I55" t="str">
            <v/>
          </cell>
          <cell r="J55" t="str">
            <v/>
          </cell>
          <cell r="K55">
            <v>45568.621527777781</v>
          </cell>
          <cell r="L55">
            <v>45756.577777777777</v>
          </cell>
          <cell r="M55" t="str">
            <v/>
          </cell>
          <cell r="N55" t="str">
            <v/>
          </cell>
          <cell r="O55" t="str">
            <v>r2r, sen</v>
          </cell>
          <cell r="P55" t="str">
            <v>Sprint 8 (6/2 - 6/27)</v>
          </cell>
          <cell r="Q55" t="str">
            <v/>
          </cell>
          <cell r="R55" t="str">
            <v/>
          </cell>
          <cell r="S55" t="str">
            <v/>
          </cell>
          <cell r="T55" t="str">
            <v/>
          </cell>
          <cell r="U55" t="str">
            <v/>
          </cell>
          <cell r="V55">
            <v>0</v>
          </cell>
          <cell r="W55" t="str">
            <v/>
          </cell>
          <cell r="X55" t="str">
            <v/>
          </cell>
          <cell r="Y55" t="str">
            <v/>
          </cell>
          <cell r="Z55" t="str">
            <v>ITC3B</v>
          </cell>
          <cell r="AA55" t="str">
            <v>Tax Accounting</v>
          </cell>
          <cell r="AB55" t="str">
            <v>Consolidations &amp; Tax (US Federal Tax Provision - Year End L4)</v>
          </cell>
          <cell r="AC55" t="str">
            <v/>
          </cell>
          <cell r="AD55" t="str">
            <v/>
          </cell>
          <cell r="AE55" t="str">
            <v/>
          </cell>
          <cell r="AF55" t="str">
            <v>(BA) Tax Accountant  (includes GFS Group): https://app.clickup.com/t/868cjb2jj)
Tax Accountant (Corporate): https://app.clickup.com/t/868cje8ad)</v>
          </cell>
          <cell r="AG55" t="str">
            <v/>
          </cell>
          <cell r="AH55" t="str">
            <v/>
          </cell>
          <cell r="AI55" t="str">
            <v/>
          </cell>
          <cell r="AJ55" t="str">
            <v>R2R</v>
          </cell>
        </row>
        <row r="56">
          <cell r="A56" t="str">
            <v>868a2v674</v>
          </cell>
          <cell r="B56" t="str">
            <v>868a2v674</v>
          </cell>
          <cell r="C56" t="str">
            <v>PLP PS: Link Portfolio Program (PCID) to PS Project for Customer Projects - SB</v>
          </cell>
          <cell r="D56" t="str">
            <v>868bzm6pz</v>
          </cell>
          <cell r="E56" t="str">
            <v>PLP PS: Create Customer Projects</v>
          </cell>
          <cell r="F56" t="str">
            <v>PAUSED</v>
          </cell>
          <cell r="G56" t="str">
            <v>URGENT</v>
          </cell>
          <cell r="H56" t="str">
            <v/>
          </cell>
          <cell r="I56" t="str">
            <v/>
          </cell>
          <cell r="J56" t="str">
            <v/>
          </cell>
          <cell r="K56">
            <v>45568.621527777781</v>
          </cell>
          <cell r="L56">
            <v>45792.358333333337</v>
          </cell>
          <cell r="M56" t="str">
            <v/>
          </cell>
          <cell r="N56" t="str">
            <v/>
          </cell>
          <cell r="O56" t="str">
            <v>sen, plp</v>
          </cell>
          <cell r="P56" t="str">
            <v>Sprint 6 (5/19 - 6/13)</v>
          </cell>
          <cell r="Q56" t="str">
            <v/>
          </cell>
          <cell r="R56" t="str">
            <v/>
          </cell>
          <cell r="S56" t="str">
            <v/>
          </cell>
          <cell r="T56" t="str">
            <v/>
          </cell>
          <cell r="U56" t="str">
            <v/>
          </cell>
          <cell r="V56">
            <v>0</v>
          </cell>
          <cell r="W56" t="str">
            <v xml:space="preserve">Paused </v>
          </cell>
          <cell r="X56" t="str">
            <v/>
          </cell>
          <cell r="Y56" t="str">
            <v/>
          </cell>
          <cell r="Z56" t="str">
            <v>ITC3B</v>
          </cell>
          <cell r="AA56" t="str">
            <v>Project Systems</v>
          </cell>
          <cell r="AB56" t="str">
            <v>Create Accounting Work Breakdown Structure (Project Systems)</v>
          </cell>
          <cell r="AC56" t="str">
            <v/>
          </cell>
          <cell r="AD56" t="str">
            <v>SEN</v>
          </cell>
          <cell r="AE56" t="str">
            <v/>
          </cell>
          <cell r="AF56" t="str">
            <v/>
          </cell>
          <cell r="AG56" t="str">
            <v/>
          </cell>
          <cell r="AH56" t="str">
            <v/>
          </cell>
          <cell r="AI56" t="str">
            <v/>
          </cell>
          <cell r="AJ56" t="str">
            <v>PLP</v>
          </cell>
        </row>
        <row r="57">
          <cell r="A57" t="str">
            <v>868a2v67h</v>
          </cell>
          <cell r="B57" t="str">
            <v>868a2v67h</v>
          </cell>
          <cell r="C57" t="str">
            <v>A2R CLRP Capital: Update Capital Plan Items - Review and Update Item Financial, Labor, and Asset Planning</v>
          </cell>
          <cell r="D57" t="str">
            <v>868c0u6gn</v>
          </cell>
          <cell r="E57" t="str">
            <v>A2R CLRP Capital: Update Capital Plan Items</v>
          </cell>
          <cell r="F57" t="str">
            <v>DEVELOPMENT</v>
          </cell>
          <cell r="G57" t="str">
            <v>URGENT</v>
          </cell>
          <cell r="H57" t="str">
            <v xml:space="preserve">VS lead fdbk applied! Ready for SME review!  @Steve Hile   @Veronica Massey     @Kris Thayer  Sent you the updated link!  </v>
          </cell>
          <cell r="I57">
            <v>45801</v>
          </cell>
          <cell r="J57">
            <v>45783</v>
          </cell>
          <cell r="K57">
            <v>45568.621527777781</v>
          </cell>
          <cell r="L57">
            <v>45792.720833333333</v>
          </cell>
          <cell r="M57" t="str">
            <v/>
          </cell>
          <cell r="N57" t="str">
            <v/>
          </cell>
          <cell r="O57" t="str">
            <v>sen, a2r</v>
          </cell>
          <cell r="P57" t="str">
            <v>Sprint 5 (5/12 - 6/6)</v>
          </cell>
          <cell r="Q57" t="str">
            <v/>
          </cell>
          <cell r="R57" t="str">
            <v/>
          </cell>
          <cell r="S57" t="str">
            <v/>
          </cell>
          <cell r="T57" t="str">
            <v/>
          </cell>
          <cell r="U57" t="str">
            <v/>
          </cell>
          <cell r="V57">
            <v>0</v>
          </cell>
          <cell r="W57" t="str">
            <v>Alpha Review (SME)</v>
          </cell>
          <cell r="X57" t="str">
            <v/>
          </cell>
          <cell r="Y57" t="str">
            <v/>
          </cell>
          <cell r="Z57" t="str">
            <v>ITC3B</v>
          </cell>
          <cell r="AA57" t="str">
            <v>CLRP</v>
          </cell>
          <cell r="AB57" t="str">
            <v>Develop CLRP (Manage Plan Financials L4)</v>
          </cell>
          <cell r="AC57" t="b">
            <v>1</v>
          </cell>
          <cell r="AD57" t="str">
            <v/>
          </cell>
          <cell r="AE57" t="str">
            <v/>
          </cell>
          <cell r="AF57" t="str">
            <v/>
          </cell>
          <cell r="AG57">
            <v>45776</v>
          </cell>
          <cell r="AH57" t="str">
            <v/>
          </cell>
          <cell r="AI57" t="str">
            <v/>
          </cell>
          <cell r="AJ57" t="str">
            <v>A2R</v>
          </cell>
        </row>
        <row r="58">
          <cell r="A58" t="str">
            <v>868a2v681</v>
          </cell>
          <cell r="B58" t="str">
            <v>868a2v681</v>
          </cell>
          <cell r="C58" t="str">
            <v>A2R Asset Accounting: New Lease Contract Valuation (Post Run): Review and Approve "Lease In" Contract - SB</v>
          </cell>
          <cell r="D58" t="str">
            <v>868c0ft3w</v>
          </cell>
          <cell r="E58" t="str">
            <v>A2R Asset Accounting: New Lease Contract Valuation (Post Run)</v>
          </cell>
          <cell r="F58" t="str">
            <v>STORYBOARD</v>
          </cell>
          <cell r="G58" t="str">
            <v>NORMAL</v>
          </cell>
          <cell r="H58" t="str">
            <v xml:space="preserve">Took my name off QA due to it being paused by SME. May need to be re-written.   </v>
          </cell>
          <cell r="I58">
            <v>45744</v>
          </cell>
          <cell r="J58" t="str">
            <v/>
          </cell>
          <cell r="K58">
            <v>45568.621527777781</v>
          </cell>
          <cell r="L58">
            <v>45764.555555555555</v>
          </cell>
          <cell r="M58" t="str">
            <v/>
          </cell>
          <cell r="N58" t="str">
            <v/>
          </cell>
          <cell r="O58" t="str">
            <v>sen, a2r</v>
          </cell>
          <cell r="P58" t="str">
            <v/>
          </cell>
          <cell r="Q58" t="str">
            <v/>
          </cell>
          <cell r="R58" t="str">
            <v/>
          </cell>
          <cell r="S58" t="b">
            <v>1</v>
          </cell>
          <cell r="T58" t="str">
            <v/>
          </cell>
          <cell r="U58" t="str">
            <v/>
          </cell>
          <cell r="V58">
            <v>0</v>
          </cell>
          <cell r="W58" t="str">
            <v xml:space="preserve">Paused </v>
          </cell>
          <cell r="X58" t="str">
            <v/>
          </cell>
          <cell r="Y58" t="str">
            <v/>
          </cell>
          <cell r="Z58" t="str">
            <v>ITC3B</v>
          </cell>
          <cell r="AA58" t="str">
            <v>Asset Accounting</v>
          </cell>
          <cell r="AB58" t="str">
            <v>Disposition, Decommission, and Miscellaneous Transactions (Software Subscription Licenses)</v>
          </cell>
          <cell r="AC58" t="str">
            <v/>
          </cell>
          <cell r="AD58" t="str">
            <v>SEN</v>
          </cell>
          <cell r="AE58" t="str">
            <v>Overdue</v>
          </cell>
          <cell r="AF58" t="str">
            <v/>
          </cell>
          <cell r="AG58" t="str">
            <v/>
          </cell>
          <cell r="AH58" t="str">
            <v/>
          </cell>
          <cell r="AI58" t="str">
            <v/>
          </cell>
          <cell r="AJ58" t="str">
            <v>A2R</v>
          </cell>
        </row>
        <row r="59">
          <cell r="A59" t="str">
            <v>868a2v68g</v>
          </cell>
          <cell r="B59" t="str">
            <v>868a2v68g</v>
          </cell>
          <cell r="C59" t="str">
            <v>A2R Asset Management: Equipment Disposition: Retire by Sale - SB</v>
          </cell>
          <cell r="D59" t="str">
            <v>868c0f20b</v>
          </cell>
          <cell r="E59" t="str">
            <v>A2R Asset Management: Equipment Disposition Final User Statuses</v>
          </cell>
          <cell r="F59" t="str">
            <v>PREDEVELOPMENT</v>
          </cell>
          <cell r="G59" t="str">
            <v>URGENT</v>
          </cell>
          <cell r="H59" t="str">
            <v/>
          </cell>
          <cell r="I59" t="str">
            <v/>
          </cell>
          <cell r="J59" t="str">
            <v/>
          </cell>
          <cell r="K59">
            <v>45568.621527777781</v>
          </cell>
          <cell r="L59">
            <v>45768.51944444445</v>
          </cell>
          <cell r="M59" t="str">
            <v/>
          </cell>
          <cell r="N59" t="str">
            <v/>
          </cell>
          <cell r="O59" t="str">
            <v>a2r, sen</v>
          </cell>
          <cell r="P59" t="str">
            <v>Sprint 5 (5/12 - 6/6)</v>
          </cell>
          <cell r="Q59" t="str">
            <v/>
          </cell>
          <cell r="R59" t="str">
            <v/>
          </cell>
          <cell r="S59" t="str">
            <v/>
          </cell>
          <cell r="T59" t="str">
            <v/>
          </cell>
          <cell r="U59" t="str">
            <v/>
          </cell>
          <cell r="V59">
            <v>0</v>
          </cell>
          <cell r="W59" t="str">
            <v/>
          </cell>
          <cell r="X59" t="str">
            <v/>
          </cell>
          <cell r="Y59" t="str">
            <v/>
          </cell>
          <cell r="Z59" t="str">
            <v>ITC3</v>
          </cell>
          <cell r="AA59" t="str">
            <v>Asset Management</v>
          </cell>
          <cell r="AB59" t="str">
            <v>Disposition Asset</v>
          </cell>
          <cell r="AC59" t="str">
            <v/>
          </cell>
          <cell r="AD59" t="str">
            <v/>
          </cell>
          <cell r="AE59" t="str">
            <v/>
          </cell>
          <cell r="AF59" t="str">
            <v/>
          </cell>
          <cell r="AG59">
            <v>45768</v>
          </cell>
          <cell r="AH59" t="str">
            <v/>
          </cell>
          <cell r="AI59" t="str">
            <v/>
          </cell>
          <cell r="AJ59" t="str">
            <v>A2R</v>
          </cell>
        </row>
        <row r="60">
          <cell r="A60" t="str">
            <v>868a2v68n</v>
          </cell>
          <cell r="B60" t="str">
            <v>868a2v68n</v>
          </cell>
          <cell r="C60" t="str">
            <v>PTP Supplier Quality: Display List of all Approval Codes in the System - SB</v>
          </cell>
          <cell r="D60" t="str">
            <v>868a2v6re</v>
          </cell>
          <cell r="E60" t="str">
            <v>PTP Supplier Quality: Approval Code Creation/Maintenance &amp; Text Key Mapping</v>
          </cell>
          <cell r="F60" t="str">
            <v>PREDEVELOPMENT</v>
          </cell>
          <cell r="G60" t="str">
            <v>HIGH</v>
          </cell>
          <cell r="H60" t="str">
            <v/>
          </cell>
          <cell r="I60" t="str">
            <v/>
          </cell>
          <cell r="J60" t="str">
            <v/>
          </cell>
          <cell r="K60">
            <v>45568.621527777781</v>
          </cell>
          <cell r="L60">
            <v>45756.540972222225</v>
          </cell>
          <cell r="M60" t="str">
            <v/>
          </cell>
          <cell r="N60" t="str">
            <v/>
          </cell>
          <cell r="O60" t="str">
            <v>sen, ptp</v>
          </cell>
          <cell r="P60" t="str">
            <v>Sprint 8 (6/2 - 6/27)</v>
          </cell>
          <cell r="Q60" t="str">
            <v/>
          </cell>
          <cell r="R60" t="str">
            <v/>
          </cell>
          <cell r="S60" t="str">
            <v/>
          </cell>
          <cell r="T60" t="str">
            <v/>
          </cell>
          <cell r="U60" t="str">
            <v/>
          </cell>
          <cell r="V60">
            <v>0</v>
          </cell>
          <cell r="W60" t="str">
            <v/>
          </cell>
          <cell r="X60" t="str">
            <v/>
          </cell>
          <cell r="Y60" t="str">
            <v/>
          </cell>
          <cell r="Z60" t="str">
            <v>ITC3</v>
          </cell>
          <cell r="AA60" t="str">
            <v>Supplier Quality</v>
          </cell>
          <cell r="AB60" t="str">
            <v>Supplier Quality Integration</v>
          </cell>
          <cell r="AC60" t="str">
            <v/>
          </cell>
          <cell r="AD60" t="str">
            <v>SEN</v>
          </cell>
          <cell r="AE60" t="str">
            <v/>
          </cell>
          <cell r="AF60" t="str">
            <v/>
          </cell>
          <cell r="AG60" t="str">
            <v/>
          </cell>
          <cell r="AH60" t="str">
            <v/>
          </cell>
          <cell r="AI60" t="str">
            <v/>
          </cell>
          <cell r="AJ60" t="str">
            <v>PTP</v>
          </cell>
        </row>
        <row r="61">
          <cell r="A61" t="str">
            <v>868a2v6a2</v>
          </cell>
          <cell r="B61" t="str">
            <v>868a2v6a2</v>
          </cell>
          <cell r="C61" t="str">
            <v>SUS IPASS Analytics Composer Create Custom Sus Analytics Reports: Search for Diagnostics/Prognostics Data – SB</v>
          </cell>
          <cell r="D61" t="str">
            <v>868a2v7kn</v>
          </cell>
          <cell r="E61" t="str">
            <v>SUS IPASS Analytics Composer: Create Custom Sus Analytics Reports – OL</v>
          </cell>
          <cell r="F61" t="str">
            <v>PREDEVELOPMENT</v>
          </cell>
          <cell r="G61" t="str">
            <v>NORMAL</v>
          </cell>
          <cell r="H61" t="str">
            <v/>
          </cell>
          <cell r="I61" t="str">
            <v/>
          </cell>
          <cell r="J61" t="str">
            <v/>
          </cell>
          <cell r="K61">
            <v>45568.621527777781</v>
          </cell>
          <cell r="L61">
            <v>45765.522916666669</v>
          </cell>
          <cell r="M61" t="str">
            <v/>
          </cell>
          <cell r="N61" t="str">
            <v/>
          </cell>
          <cell r="O61" t="str">
            <v>sus, sen, ipass</v>
          </cell>
          <cell r="P61" t="str">
            <v>Sprint 6 (5/19 - 6/13)</v>
          </cell>
          <cell r="Q61" t="str">
            <v/>
          </cell>
          <cell r="R61" t="str">
            <v/>
          </cell>
          <cell r="S61" t="str">
            <v/>
          </cell>
          <cell r="T61" t="str">
            <v/>
          </cell>
          <cell r="U61" t="str">
            <v/>
          </cell>
          <cell r="V61">
            <v>0</v>
          </cell>
          <cell r="W61" t="str">
            <v/>
          </cell>
          <cell r="X61" t="str">
            <v/>
          </cell>
          <cell r="Y61" t="str">
            <v/>
          </cell>
          <cell r="Z61" t="str">
            <v>ITC3</v>
          </cell>
          <cell r="AA61" t="str">
            <v>IPASS Analytics Composer Create Custom Sus Analytics Reports</v>
          </cell>
          <cell r="AB61" t="str">
            <v>IPASS</v>
          </cell>
          <cell r="AC61" t="str">
            <v/>
          </cell>
          <cell r="AD61" t="str">
            <v/>
          </cell>
          <cell r="AE61" t="str">
            <v/>
          </cell>
          <cell r="AF61" t="str">
            <v/>
          </cell>
          <cell r="AG61" t="str">
            <v/>
          </cell>
          <cell r="AH61" t="str">
            <v/>
          </cell>
          <cell r="AI61" t="str">
            <v/>
          </cell>
          <cell r="AJ61" t="str">
            <v>SUS</v>
          </cell>
        </row>
        <row r="62">
          <cell r="A62" t="str">
            <v>868a2v6a5</v>
          </cell>
          <cell r="B62" t="str">
            <v>868a2v6a5</v>
          </cell>
          <cell r="C62" t="str">
            <v>A2R Asset Accounting: Depreciation/Amortization Job Run &amp; Review: Depreciation Run in Test - QRG</v>
          </cell>
          <cell r="D62" t="str">
            <v>868c043t3</v>
          </cell>
          <cell r="E62" t="str">
            <v>A2R Asset Accounting: Depreciation/Amortization Job Run &amp; Review</v>
          </cell>
          <cell r="F62" t="str">
            <v>COMPLETED</v>
          </cell>
          <cell r="G62" t="str">
            <v>URGENT</v>
          </cell>
          <cell r="H62" t="str">
            <v xml:space="preserve">@Trish Cortez  QA complete. Looks great!  </v>
          </cell>
          <cell r="I62">
            <v>45744</v>
          </cell>
          <cell r="J62">
            <v>45608</v>
          </cell>
          <cell r="K62">
            <v>45568.621527777781</v>
          </cell>
          <cell r="L62">
            <v>45768.526388888888</v>
          </cell>
          <cell r="M62" t="str">
            <v/>
          </cell>
          <cell r="N62">
            <v>45741.65</v>
          </cell>
          <cell r="O62" t="str">
            <v>a2r, qrg</v>
          </cell>
          <cell r="P62" t="str">
            <v/>
          </cell>
          <cell r="Q62">
            <v>45656</v>
          </cell>
          <cell r="R62">
            <v>45729</v>
          </cell>
          <cell r="S62" t="str">
            <v/>
          </cell>
          <cell r="T62" t="str">
            <v/>
          </cell>
          <cell r="U62" t="str">
            <v/>
          </cell>
          <cell r="V62">
            <v>0.5</v>
          </cell>
          <cell r="W62" t="str">
            <v>Development Complete</v>
          </cell>
          <cell r="X62" t="str">
            <v/>
          </cell>
          <cell r="Y62" t="str">
            <v/>
          </cell>
          <cell r="Z62" t="str">
            <v>ITC2</v>
          </cell>
          <cell r="AA62" t="str">
            <v>Asset Accounting</v>
          </cell>
          <cell r="AB62" t="str">
            <v>Depreciate or Amortize Assets</v>
          </cell>
          <cell r="AC62" t="b">
            <v>1</v>
          </cell>
          <cell r="AD62" t="str">
            <v>QRG</v>
          </cell>
          <cell r="AE62" t="str">
            <v>Overdue</v>
          </cell>
          <cell r="AF62" t="str">
            <v/>
          </cell>
          <cell r="AG62">
            <v>45768</v>
          </cell>
          <cell r="AH62" t="str">
            <v/>
          </cell>
          <cell r="AI62" t="str">
            <v/>
          </cell>
          <cell r="AJ62" t="str">
            <v>A2R</v>
          </cell>
        </row>
        <row r="63">
          <cell r="A63" t="str">
            <v>868a2v6aa</v>
          </cell>
          <cell r="B63" t="str">
            <v>868a2v6aa</v>
          </cell>
          <cell r="C63" t="str">
            <v>A2R Controlled Tooling: Hard/Durable Tooling: Location Management: Update Equipment Location - QRG</v>
          </cell>
          <cell r="D63" t="str">
            <v>868c0fpq7</v>
          </cell>
          <cell r="E63" t="str">
            <v>A2R Controlled Tooling: Hard/Durable Tooling: Location Management</v>
          </cell>
          <cell r="F63" t="str">
            <v>DEVELOPMENT</v>
          </cell>
          <cell r="G63" t="str">
            <v>URGENT</v>
          </cell>
          <cell r="H63" t="str">
            <v xml:space="preserve">Thanks  @Bailey Petty . Link added to course.  </v>
          </cell>
          <cell r="I63">
            <v>45796</v>
          </cell>
          <cell r="J63">
            <v>45792</v>
          </cell>
          <cell r="K63">
            <v>45568.621527777781</v>
          </cell>
          <cell r="L63">
            <v>45797.515972222223</v>
          </cell>
          <cell r="M63" t="str">
            <v/>
          </cell>
          <cell r="N63" t="str">
            <v/>
          </cell>
          <cell r="O63" t="str">
            <v>a2r, qrg</v>
          </cell>
          <cell r="P63" t="str">
            <v>Sprint 4 (5/5 - 5/30)</v>
          </cell>
          <cell r="Q63" t="str">
            <v/>
          </cell>
          <cell r="R63" t="str">
            <v/>
          </cell>
          <cell r="S63" t="str">
            <v/>
          </cell>
          <cell r="T63" t="str">
            <v/>
          </cell>
          <cell r="U63" t="str">
            <v/>
          </cell>
          <cell r="V63">
            <v>0</v>
          </cell>
          <cell r="W63" t="str">
            <v>Ready for SME Review</v>
          </cell>
          <cell r="X63" t="str">
            <v/>
          </cell>
          <cell r="Y63" t="str">
            <v/>
          </cell>
          <cell r="Z63" t="str">
            <v>ITC3</v>
          </cell>
          <cell r="AA63" t="str">
            <v>Controlled Tooling</v>
          </cell>
          <cell r="AB63" t="str">
            <v>Controlled Tooling (Hard/Durable Tooling or Functional Test Equipment L4)</v>
          </cell>
          <cell r="AC63" t="b">
            <v>1</v>
          </cell>
          <cell r="AD63" t="str">
            <v/>
          </cell>
          <cell r="AE63" t="str">
            <v>Overdue</v>
          </cell>
          <cell r="AF63" t="str">
            <v/>
          </cell>
          <cell r="AG63">
            <v>45756</v>
          </cell>
          <cell r="AH63" t="str">
            <v/>
          </cell>
          <cell r="AI63" t="str">
            <v/>
          </cell>
          <cell r="AJ63" t="str">
            <v>A2R</v>
          </cell>
        </row>
        <row r="64">
          <cell r="A64" t="str">
            <v>868a2v6ak</v>
          </cell>
          <cell r="B64" t="str">
            <v>868a2v6ak</v>
          </cell>
          <cell r="C64" t="str">
            <v>A2R Metrology: IndySoft: External Vendors: Vendor Process - SB</v>
          </cell>
          <cell r="D64" t="str">
            <v>868c0tpmz</v>
          </cell>
          <cell r="E64" t="str">
            <v>A2R Metrology: IndySoft: External Vendors</v>
          </cell>
          <cell r="F64" t="str">
            <v>PREDEVELOPMENT</v>
          </cell>
          <cell r="G64" t="str">
            <v>URGENT</v>
          </cell>
          <cell r="H64" t="str">
            <v/>
          </cell>
          <cell r="I64" t="str">
            <v/>
          </cell>
          <cell r="J64" t="str">
            <v/>
          </cell>
          <cell r="K64">
            <v>45568.621527777781</v>
          </cell>
          <cell r="L64">
            <v>45768.521527777775</v>
          </cell>
          <cell r="M64" t="str">
            <v/>
          </cell>
          <cell r="N64" t="str">
            <v/>
          </cell>
          <cell r="O64" t="str">
            <v>a2r, sen</v>
          </cell>
          <cell r="P64" t="str">
            <v>Sprint 14 (7/14 - 8/8)</v>
          </cell>
          <cell r="Q64" t="str">
            <v/>
          </cell>
          <cell r="R64" t="str">
            <v/>
          </cell>
          <cell r="S64" t="str">
            <v/>
          </cell>
          <cell r="T64" t="str">
            <v/>
          </cell>
          <cell r="U64" t="str">
            <v/>
          </cell>
          <cell r="V64">
            <v>0</v>
          </cell>
          <cell r="W64" t="str">
            <v/>
          </cell>
          <cell r="X64" t="str">
            <v/>
          </cell>
          <cell r="Y64" t="str">
            <v/>
          </cell>
          <cell r="Z64" t="str">
            <v>ITC4</v>
          </cell>
          <cell r="AA64" t="str">
            <v>Metrology</v>
          </cell>
          <cell r="AB64" t="str">
            <v>Metrology &amp; Calibration</v>
          </cell>
          <cell r="AC64" t="str">
            <v/>
          </cell>
          <cell r="AD64" t="str">
            <v/>
          </cell>
          <cell r="AE64" t="str">
            <v/>
          </cell>
          <cell r="AF64" t="str">
            <v/>
          </cell>
          <cell r="AG64">
            <v>45768</v>
          </cell>
          <cell r="AH64" t="str">
            <v/>
          </cell>
          <cell r="AI64" t="str">
            <v/>
          </cell>
          <cell r="AJ64" t="str">
            <v>A2R</v>
          </cell>
        </row>
        <row r="65">
          <cell r="A65" t="str">
            <v>868a2v6au</v>
          </cell>
          <cell r="B65" t="str">
            <v>868a2v6au</v>
          </cell>
          <cell r="C65" t="str">
            <v>A2R CLRP Capital: Change Requests: Create Budget Change Request with Estimate</v>
          </cell>
          <cell r="D65" t="str">
            <v>868c0tzq4</v>
          </cell>
          <cell r="E65" t="str">
            <v>A2R CLRP Capital:  Change Requests</v>
          </cell>
          <cell r="F65" t="str">
            <v>PREDEVELOPMENT</v>
          </cell>
          <cell r="G65" t="str">
            <v>URGENT</v>
          </cell>
          <cell r="H65" t="str">
            <v/>
          </cell>
          <cell r="I65" t="str">
            <v/>
          </cell>
          <cell r="J65" t="str">
            <v/>
          </cell>
          <cell r="K65">
            <v>45568.621527777781</v>
          </cell>
          <cell r="L65">
            <v>45776.47152777778</v>
          </cell>
          <cell r="M65" t="str">
            <v/>
          </cell>
          <cell r="N65" t="str">
            <v/>
          </cell>
          <cell r="O65" t="str">
            <v>a2r, sen</v>
          </cell>
          <cell r="P65" t="str">
            <v>Sprint 5 (5/12 - 6/6)</v>
          </cell>
          <cell r="Q65" t="str">
            <v/>
          </cell>
          <cell r="R65" t="str">
            <v/>
          </cell>
          <cell r="S65" t="str">
            <v/>
          </cell>
          <cell r="T65" t="str">
            <v/>
          </cell>
          <cell r="U65" t="str">
            <v/>
          </cell>
          <cell r="V65">
            <v>0</v>
          </cell>
          <cell r="W65" t="str">
            <v/>
          </cell>
          <cell r="X65" t="str">
            <v/>
          </cell>
          <cell r="Y65" t="str">
            <v/>
          </cell>
          <cell r="Z65" t="str">
            <v>ITC3B</v>
          </cell>
          <cell r="AA65" t="str">
            <v>CLRP</v>
          </cell>
          <cell r="AB65" t="str">
            <v>Execute CLRP (Manage Project Performance L4)</v>
          </cell>
          <cell r="AC65" t="b">
            <v>1</v>
          </cell>
          <cell r="AD65" t="str">
            <v/>
          </cell>
          <cell r="AE65" t="str">
            <v/>
          </cell>
          <cell r="AF65" t="str">
            <v/>
          </cell>
          <cell r="AG65">
            <v>45776</v>
          </cell>
          <cell r="AH65" t="str">
            <v/>
          </cell>
          <cell r="AI65" t="str">
            <v/>
          </cell>
          <cell r="AJ65" t="str">
            <v>A2R</v>
          </cell>
        </row>
        <row r="66">
          <cell r="A66" t="str">
            <v>868a2v6bc</v>
          </cell>
          <cell r="B66" t="str">
            <v>868a2v6bc</v>
          </cell>
          <cell r="C66" t="str">
            <v>O2C Billing: Work with Billing Documents: Reject Preliminary Billing Document (PBD)</v>
          </cell>
          <cell r="D66" t="str">
            <v>868c01gmq</v>
          </cell>
          <cell r="E66" t="str">
            <v>O2C Billing: Work with Billing Documents</v>
          </cell>
          <cell r="F66" t="str">
            <v>PREDEVELOPMENT</v>
          </cell>
          <cell r="G66" t="str">
            <v>URGENT</v>
          </cell>
          <cell r="H66" t="str">
            <v/>
          </cell>
          <cell r="I66">
            <v>45863</v>
          </cell>
          <cell r="J66" t="str">
            <v/>
          </cell>
          <cell r="K66">
            <v>45568.621527777781</v>
          </cell>
          <cell r="L66">
            <v>45777.497916666667</v>
          </cell>
          <cell r="M66" t="str">
            <v/>
          </cell>
          <cell r="N66" t="str">
            <v/>
          </cell>
          <cell r="O66" t="str">
            <v>o2c, sen</v>
          </cell>
          <cell r="P66" t="str">
            <v>Sprint 6 (5/19 - 6/13)</v>
          </cell>
          <cell r="Q66" t="str">
            <v/>
          </cell>
          <cell r="R66" t="str">
            <v/>
          </cell>
          <cell r="S66" t="str">
            <v/>
          </cell>
          <cell r="T66" t="str">
            <v/>
          </cell>
          <cell r="U66" t="str">
            <v/>
          </cell>
          <cell r="V66">
            <v>0</v>
          </cell>
          <cell r="W66" t="str">
            <v/>
          </cell>
          <cell r="X66" t="str">
            <v/>
          </cell>
          <cell r="Y66" t="str">
            <v/>
          </cell>
          <cell r="Z66" t="str">
            <v>ITC3</v>
          </cell>
          <cell r="AA66" t="str">
            <v>Billing</v>
          </cell>
          <cell r="AB66" t="str">
            <v>Issue Output Manage Preliminary Documents</v>
          </cell>
          <cell r="AC66" t="str">
            <v/>
          </cell>
          <cell r="AD66" t="str">
            <v>WBT</v>
          </cell>
          <cell r="AE66" t="str">
            <v/>
          </cell>
          <cell r="AF66" t="str">
            <v>Billing Analyst: https://app.clickup.com/t/868cjckjv)</v>
          </cell>
          <cell r="AG66" t="str">
            <v/>
          </cell>
          <cell r="AH66" t="str">
            <v/>
          </cell>
          <cell r="AI66" t="str">
            <v/>
          </cell>
          <cell r="AJ66" t="str">
            <v>O2C</v>
          </cell>
        </row>
        <row r="67">
          <cell r="A67" t="str">
            <v>868a2v6c8</v>
          </cell>
          <cell r="B67" t="str">
            <v>868a2v6c8</v>
          </cell>
          <cell r="C67" t="str">
            <v>O2C AR: Apply Cash: Review Incoming Payment</v>
          </cell>
          <cell r="D67" t="str">
            <v>868c00xax</v>
          </cell>
          <cell r="E67" t="str">
            <v>O2C AR: Apply Cash</v>
          </cell>
          <cell r="F67" t="str">
            <v>PREDEVELOPMENT</v>
          </cell>
          <cell r="G67" t="str">
            <v>HIGH</v>
          </cell>
          <cell r="H67" t="str">
            <v/>
          </cell>
          <cell r="I67">
            <v>45863</v>
          </cell>
          <cell r="J67" t="str">
            <v/>
          </cell>
          <cell r="K67">
            <v>45568.621527777781</v>
          </cell>
          <cell r="L67">
            <v>45777.656944444447</v>
          </cell>
          <cell r="M67" t="str">
            <v/>
          </cell>
          <cell r="N67" t="str">
            <v/>
          </cell>
          <cell r="O67" t="str">
            <v>sen, o2c</v>
          </cell>
          <cell r="P67" t="str">
            <v>Sprint 6 (5/19 - 6/13)</v>
          </cell>
          <cell r="Q67" t="str">
            <v/>
          </cell>
          <cell r="R67" t="str">
            <v/>
          </cell>
          <cell r="S67" t="str">
            <v/>
          </cell>
          <cell r="T67" t="str">
            <v/>
          </cell>
          <cell r="U67" t="str">
            <v/>
          </cell>
          <cell r="V67">
            <v>0</v>
          </cell>
          <cell r="W67" t="str">
            <v/>
          </cell>
          <cell r="X67" t="str">
            <v/>
          </cell>
          <cell r="Y67" t="str">
            <v/>
          </cell>
          <cell r="Z67" t="str">
            <v>ITC3B</v>
          </cell>
          <cell r="AA67" t="str">
            <v>Accounts Receivable</v>
          </cell>
          <cell r="AB67" t="str">
            <v>Application of Cash</v>
          </cell>
          <cell r="AC67" t="str">
            <v/>
          </cell>
          <cell r="AD67" t="str">
            <v/>
          </cell>
          <cell r="AE67" t="str">
            <v/>
          </cell>
          <cell r="AF67" t="str">
            <v>Cash O&amp;M Superuser: https://app.clickup.com/t/868cjcqv6)
Cash Applier: https://app.clickup.com/t/868cjcqhv)</v>
          </cell>
          <cell r="AG67" t="str">
            <v/>
          </cell>
          <cell r="AH67" t="str">
            <v/>
          </cell>
          <cell r="AI67" t="str">
            <v/>
          </cell>
          <cell r="AJ67" t="str">
            <v>O2C</v>
          </cell>
        </row>
        <row r="68">
          <cell r="A68" t="str">
            <v>868a2v6dd</v>
          </cell>
          <cell r="B68" t="str">
            <v>868a2v6dd</v>
          </cell>
          <cell r="C68" t="str">
            <v>O2C Billing: Perform Time &amp; Material Billing: Create PBD</v>
          </cell>
          <cell r="D68" t="str">
            <v>868c01t4m</v>
          </cell>
          <cell r="E68" t="str">
            <v>O2C Billing: Perform Time &amp; Material Billing</v>
          </cell>
          <cell r="F68" t="str">
            <v>PREDEVELOPMENT</v>
          </cell>
          <cell r="G68" t="str">
            <v>HIGH</v>
          </cell>
          <cell r="H68" t="str">
            <v/>
          </cell>
          <cell r="I68">
            <v>45863</v>
          </cell>
          <cell r="J68" t="str">
            <v/>
          </cell>
          <cell r="K68">
            <v>45568.621527777781</v>
          </cell>
          <cell r="L68">
            <v>45790.490972222222</v>
          </cell>
          <cell r="M68" t="str">
            <v/>
          </cell>
          <cell r="N68" t="str">
            <v/>
          </cell>
          <cell r="O68" t="str">
            <v>sen, o2c</v>
          </cell>
          <cell r="P68" t="str">
            <v>Sprint 5 (5/12 - 6/6)</v>
          </cell>
          <cell r="Q68" t="str">
            <v/>
          </cell>
          <cell r="R68" t="str">
            <v/>
          </cell>
          <cell r="S68" t="str">
            <v/>
          </cell>
          <cell r="T68" t="str">
            <v/>
          </cell>
          <cell r="U68" t="str">
            <v/>
          </cell>
          <cell r="V68">
            <v>0</v>
          </cell>
          <cell r="W68" t="str">
            <v/>
          </cell>
          <cell r="X68" t="str">
            <v/>
          </cell>
          <cell r="Y68" t="str">
            <v/>
          </cell>
          <cell r="Z68" t="str">
            <v>ITC3B</v>
          </cell>
          <cell r="AA68" t="str">
            <v>Billing</v>
          </cell>
          <cell r="AB68" t="str">
            <v>Perform Cost-Based Billing</v>
          </cell>
          <cell r="AC68" t="str">
            <v/>
          </cell>
          <cell r="AD68" t="str">
            <v/>
          </cell>
          <cell r="AE68" t="str">
            <v/>
          </cell>
          <cell r="AF68" t="str">
            <v>Billing Analyst: https://app.clickup.com/t/868cjckjv)</v>
          </cell>
          <cell r="AG68" t="str">
            <v/>
          </cell>
          <cell r="AH68" t="str">
            <v/>
          </cell>
          <cell r="AI68" t="str">
            <v/>
          </cell>
          <cell r="AJ68" t="str">
            <v>O2C</v>
          </cell>
        </row>
        <row r="69">
          <cell r="A69" t="str">
            <v>868a2v6dm</v>
          </cell>
          <cell r="B69" t="str">
            <v>868a2v6dm</v>
          </cell>
          <cell r="C69" t="str">
            <v>A2R Asset Accounting: Intra-Company Asset Transfer: Review Change Asset Transfer - SB</v>
          </cell>
          <cell r="D69" t="str">
            <v>868c03qur</v>
          </cell>
          <cell r="E69" t="str">
            <v>A2R Asset Accounting: Intra-Company Asset Transfer</v>
          </cell>
          <cell r="F69" t="str">
            <v>COMPLETED</v>
          </cell>
          <cell r="G69" t="str">
            <v>URGENT</v>
          </cell>
          <cell r="H69" t="str">
            <v xml:space="preserve">@Veronica Massey   @Trish Cortez  - QA complete. Ready for SME Review.  </v>
          </cell>
          <cell r="I69">
            <v>45753</v>
          </cell>
          <cell r="J69">
            <v>45715</v>
          </cell>
          <cell r="K69">
            <v>45568.621527777781</v>
          </cell>
          <cell r="L69">
            <v>45768.526388888888</v>
          </cell>
          <cell r="M69" t="str">
            <v/>
          </cell>
          <cell r="N69" t="str">
            <v/>
          </cell>
          <cell r="O69" t="str">
            <v>a2r, sen</v>
          </cell>
          <cell r="P69" t="str">
            <v/>
          </cell>
          <cell r="Q69" t="str">
            <v/>
          </cell>
          <cell r="R69">
            <v>45743</v>
          </cell>
          <cell r="S69" t="str">
            <v/>
          </cell>
          <cell r="T69" t="str">
            <v/>
          </cell>
          <cell r="U69" t="str">
            <v/>
          </cell>
          <cell r="V69">
            <v>0</v>
          </cell>
          <cell r="W69" t="str">
            <v>Development Complete</v>
          </cell>
          <cell r="X69" t="str">
            <v/>
          </cell>
          <cell r="Y69" t="str">
            <v/>
          </cell>
          <cell r="Z69" t="str">
            <v>ITC2</v>
          </cell>
          <cell r="AA69" t="str">
            <v>Asset Accounting</v>
          </cell>
          <cell r="AB69" t="str">
            <v>Disposition, Decommission, and Miscellaneous Transactions</v>
          </cell>
          <cell r="AC69" t="b">
            <v>1</v>
          </cell>
          <cell r="AD69" t="str">
            <v>SEN</v>
          </cell>
          <cell r="AE69" t="str">
            <v>Overdue</v>
          </cell>
          <cell r="AF69" t="str">
            <v/>
          </cell>
          <cell r="AG69">
            <v>45768</v>
          </cell>
          <cell r="AH69">
            <v>45747</v>
          </cell>
          <cell r="AI69" t="str">
            <v/>
          </cell>
          <cell r="AJ69" t="str">
            <v>A2R</v>
          </cell>
        </row>
        <row r="70">
          <cell r="A70" t="str">
            <v>868a2v6ee</v>
          </cell>
          <cell r="B70" t="str">
            <v>868a2v6ee</v>
          </cell>
          <cell r="C70" t="str">
            <v>R2R Tax Accounting: US Federal Tax Return: Prepare Book/Tax Depreciation, Tax Gain/Loss, CIP, Tax Amortization Adjustments - SB</v>
          </cell>
          <cell r="D70" t="str">
            <v>868byurfn</v>
          </cell>
          <cell r="E70" t="str">
            <v>R2R Tax Accounting: US Federal Tax Return</v>
          </cell>
          <cell r="F70" t="str">
            <v>PREDEVELOPMENT</v>
          </cell>
          <cell r="G70" t="str">
            <v>LOW</v>
          </cell>
          <cell r="H70" t="str">
            <v/>
          </cell>
          <cell r="I70" t="str">
            <v/>
          </cell>
          <cell r="J70" t="str">
            <v/>
          </cell>
          <cell r="K70">
            <v>45568.621527777781</v>
          </cell>
          <cell r="L70">
            <v>45756.581250000003</v>
          </cell>
          <cell r="M70" t="str">
            <v/>
          </cell>
          <cell r="N70" t="str">
            <v/>
          </cell>
          <cell r="O70" t="str">
            <v>sen, r2r</v>
          </cell>
          <cell r="P70" t="str">
            <v>Sprint 8 (6/2 - 6/27)</v>
          </cell>
          <cell r="Q70" t="str">
            <v/>
          </cell>
          <cell r="R70" t="str">
            <v/>
          </cell>
          <cell r="S70" t="str">
            <v/>
          </cell>
          <cell r="T70" t="str">
            <v/>
          </cell>
          <cell r="U70" t="str">
            <v/>
          </cell>
          <cell r="V70">
            <v>0</v>
          </cell>
          <cell r="W70" t="str">
            <v/>
          </cell>
          <cell r="X70" t="str">
            <v/>
          </cell>
          <cell r="Y70" t="str">
            <v/>
          </cell>
          <cell r="Z70" t="str">
            <v>ITC3B</v>
          </cell>
          <cell r="AA70" t="str">
            <v>Tax Accounting</v>
          </cell>
          <cell r="AB70" t="str">
            <v>Consolidations &amp; Tax (US Federal Tax Return L4)</v>
          </cell>
          <cell r="AC70" t="str">
            <v/>
          </cell>
          <cell r="AD70" t="str">
            <v/>
          </cell>
          <cell r="AE70" t="str">
            <v/>
          </cell>
          <cell r="AF70" t="str">
            <v>Fixed Asset Analyst (R2R): https://app.clickup.com/t/868cjczct)
(BA) Tax Accountant  (includes GFS Group): https://app.clickup.com/t/868cjb2jj)
Tax Accountant (Corporate): https://app.clickup.com/t/868cje8ad)</v>
          </cell>
          <cell r="AG70" t="str">
            <v/>
          </cell>
          <cell r="AH70" t="str">
            <v/>
          </cell>
          <cell r="AI70" t="str">
            <v/>
          </cell>
          <cell r="AJ70" t="str">
            <v>R2R</v>
          </cell>
        </row>
        <row r="71">
          <cell r="A71" t="str">
            <v>868a2v6eq</v>
          </cell>
          <cell r="B71" t="str">
            <v>868a2v6eq</v>
          </cell>
          <cell r="C71" t="str">
            <v>O2C AR: Monitor Payments &amp; Status: Monitor Payment Due Dates</v>
          </cell>
          <cell r="D71" t="str">
            <v>868c013rg</v>
          </cell>
          <cell r="E71" t="str">
            <v>O2C AR: Monitor Payments &amp; Status</v>
          </cell>
          <cell r="F71" t="str">
            <v>PREDEVELOPMENT</v>
          </cell>
          <cell r="G71" t="str">
            <v>HIGH</v>
          </cell>
          <cell r="H71" t="str">
            <v/>
          </cell>
          <cell r="I71">
            <v>45863</v>
          </cell>
          <cell r="J71" t="str">
            <v/>
          </cell>
          <cell r="K71">
            <v>45568.621527777781</v>
          </cell>
          <cell r="L71">
            <v>45778.405555555553</v>
          </cell>
          <cell r="M71" t="str">
            <v/>
          </cell>
          <cell r="N71" t="str">
            <v/>
          </cell>
          <cell r="O71" t="str">
            <v>o2c, sen</v>
          </cell>
          <cell r="P71" t="str">
            <v>Sprint 11 (6/23 - 7/18)</v>
          </cell>
          <cell r="Q71" t="str">
            <v/>
          </cell>
          <cell r="R71" t="str">
            <v/>
          </cell>
          <cell r="S71" t="str">
            <v/>
          </cell>
          <cell r="T71" t="str">
            <v/>
          </cell>
          <cell r="U71" t="str">
            <v/>
          </cell>
          <cell r="V71">
            <v>0</v>
          </cell>
          <cell r="W71" t="str">
            <v/>
          </cell>
          <cell r="X71" t="str">
            <v/>
          </cell>
          <cell r="Y71" t="str">
            <v/>
          </cell>
          <cell r="Z71" t="str">
            <v>ITC3B</v>
          </cell>
          <cell r="AA71" t="str">
            <v>Accounts Receivable</v>
          </cell>
          <cell r="AB71" t="str">
            <v>Collect Cash</v>
          </cell>
          <cell r="AC71" t="str">
            <v/>
          </cell>
          <cell r="AD71" t="str">
            <v/>
          </cell>
          <cell r="AE71" t="str">
            <v/>
          </cell>
          <cell r="AF71" t="str">
            <v>Collector Superuser / Data team (1LMX replacement): https://app.clickup.com/t/868cjcrg4)
Cash Collector: https://app.clickup.com/t/868cjcqq9)
Cash O&amp;M Superuser: https://app.clickup.com/t/868cjcqv6)</v>
          </cell>
          <cell r="AG71" t="str">
            <v/>
          </cell>
          <cell r="AH71" t="str">
            <v/>
          </cell>
          <cell r="AI71" t="str">
            <v/>
          </cell>
          <cell r="AJ71" t="str">
            <v>O2C</v>
          </cell>
        </row>
        <row r="72">
          <cell r="A72" t="str">
            <v>868a2v6f1</v>
          </cell>
          <cell r="B72" t="str">
            <v>868a2v6f1</v>
          </cell>
          <cell r="C72" t="str">
            <v>O2C Contracts: Work with Requests: Perform Data Queries / Calls - SB</v>
          </cell>
          <cell r="D72" t="str">
            <v>868bzz0gp</v>
          </cell>
          <cell r="E72" t="str">
            <v>O2C Contracts: Work with Requests</v>
          </cell>
          <cell r="F72" t="str">
            <v>PREDEVELOPMENT</v>
          </cell>
          <cell r="G72" t="str">
            <v>LOW</v>
          </cell>
          <cell r="H72" t="str">
            <v/>
          </cell>
          <cell r="I72" t="str">
            <v/>
          </cell>
          <cell r="J72" t="str">
            <v/>
          </cell>
          <cell r="K72">
            <v>45568.621527777781</v>
          </cell>
          <cell r="L72">
            <v>45765.472916666666</v>
          </cell>
          <cell r="M72" t="str">
            <v/>
          </cell>
          <cell r="N72" t="str">
            <v/>
          </cell>
          <cell r="O72" t="str">
            <v>sen, o2c</v>
          </cell>
          <cell r="P72" t="str">
            <v>Sprint 12 (6/30 - 7/25)</v>
          </cell>
          <cell r="Q72" t="str">
            <v/>
          </cell>
          <cell r="R72" t="str">
            <v/>
          </cell>
          <cell r="S72" t="str">
            <v/>
          </cell>
          <cell r="T72" t="str">
            <v/>
          </cell>
          <cell r="U72" t="str">
            <v/>
          </cell>
          <cell r="V72">
            <v>0</v>
          </cell>
          <cell r="W72" t="str">
            <v/>
          </cell>
          <cell r="X72" t="str">
            <v/>
          </cell>
          <cell r="Y72" t="str">
            <v/>
          </cell>
          <cell r="Z72" t="str">
            <v>ITC3B</v>
          </cell>
          <cell r="AA72" t="str">
            <v>Contracts</v>
          </cell>
          <cell r="AB72" t="str">
            <v>Contract Reporting and Audit Support</v>
          </cell>
          <cell r="AC72" t="str">
            <v/>
          </cell>
          <cell r="AD72" t="str">
            <v/>
          </cell>
          <cell r="AE72" t="str">
            <v/>
          </cell>
          <cell r="AF72" t="str">
            <v>Contract Analyst: https://app.clickup.com/t/868cjct6p)</v>
          </cell>
          <cell r="AG72" t="str">
            <v/>
          </cell>
          <cell r="AH72" t="str">
            <v/>
          </cell>
          <cell r="AI72" t="str">
            <v/>
          </cell>
          <cell r="AJ72" t="str">
            <v>O2C</v>
          </cell>
        </row>
        <row r="73">
          <cell r="A73" t="str">
            <v>868a2v6f5</v>
          </cell>
          <cell r="B73" t="str">
            <v>868a2v6f5</v>
          </cell>
          <cell r="C73" t="str">
            <v>R2R Tax Accounting: Non-US VAT/GST/Other Indirect Tax Return Compliance &amp; Reporting: Obtain Additional Data on Reportable Transactions - QRG</v>
          </cell>
          <cell r="D73" t="str">
            <v>868byue7e</v>
          </cell>
          <cell r="E73" t="str">
            <v>R2R Tax Accounting: Non-US VAT/GST/Other Indirect Tax Return Compliance &amp; Reporting</v>
          </cell>
          <cell r="F73" t="str">
            <v>PREDEVELOPMENT</v>
          </cell>
          <cell r="G73" t="str">
            <v>LOW</v>
          </cell>
          <cell r="H73" t="str">
            <v/>
          </cell>
          <cell r="I73" t="str">
            <v/>
          </cell>
          <cell r="J73" t="str">
            <v/>
          </cell>
          <cell r="K73">
            <v>45568.621527777781</v>
          </cell>
          <cell r="L73">
            <v>45756.578472222223</v>
          </cell>
          <cell r="M73" t="str">
            <v/>
          </cell>
          <cell r="N73" t="str">
            <v/>
          </cell>
          <cell r="O73" t="str">
            <v>qrg, r2r</v>
          </cell>
          <cell r="P73" t="str">
            <v>Sprint 16 (7/28 - 8/22)</v>
          </cell>
          <cell r="Q73" t="str">
            <v/>
          </cell>
          <cell r="R73" t="str">
            <v/>
          </cell>
          <cell r="S73" t="str">
            <v/>
          </cell>
          <cell r="T73" t="str">
            <v/>
          </cell>
          <cell r="U73" t="str">
            <v/>
          </cell>
          <cell r="V73">
            <v>0</v>
          </cell>
          <cell r="W73" t="str">
            <v/>
          </cell>
          <cell r="X73" t="str">
            <v/>
          </cell>
          <cell r="Y73" t="str">
            <v/>
          </cell>
          <cell r="Z73" t="str">
            <v>ITC4</v>
          </cell>
          <cell r="AA73" t="str">
            <v>Tax Accounting</v>
          </cell>
          <cell r="AB73" t="str">
            <v>Consolidations &amp; Tax (Non-US VAT/GST/Other Indirect Tax Return Compliance and Reporting L4)</v>
          </cell>
          <cell r="AC73" t="str">
            <v/>
          </cell>
          <cell r="AD73" t="str">
            <v/>
          </cell>
          <cell r="AE73" t="str">
            <v/>
          </cell>
          <cell r="AF73" t="str">
            <v>(BA) Tax Accountant  (includes GFS Group): https://app.clickup.com/t/868cjb2jj)
Tax Accountant (Corporate): https://app.clickup.com/t/868cje8ad)</v>
          </cell>
          <cell r="AG73" t="str">
            <v/>
          </cell>
          <cell r="AH73" t="str">
            <v/>
          </cell>
          <cell r="AI73" t="str">
            <v/>
          </cell>
          <cell r="AJ73" t="str">
            <v>R2R</v>
          </cell>
        </row>
        <row r="74">
          <cell r="A74" t="str">
            <v>868a2v6fj</v>
          </cell>
          <cell r="B74" t="str">
            <v>868a2v6fj</v>
          </cell>
          <cell r="C74" t="str">
            <v>R2R Tax Accounting: Manage Global Tax Provision: Generate R&amp;D Reports - SB</v>
          </cell>
          <cell r="D74" t="str">
            <v>868byu5ey</v>
          </cell>
          <cell r="E74" t="str">
            <v>R2R Tax Accounting: Manage Global Tax Provision</v>
          </cell>
          <cell r="F74" t="str">
            <v>PREDEVELOPMENT</v>
          </cell>
          <cell r="G74" t="str">
            <v>LOW</v>
          </cell>
          <cell r="H74" t="str">
            <v/>
          </cell>
          <cell r="I74" t="str">
            <v/>
          </cell>
          <cell r="J74" t="str">
            <v/>
          </cell>
          <cell r="K74">
            <v>45568.621527777781</v>
          </cell>
          <cell r="L74">
            <v>45756.579166666663</v>
          </cell>
          <cell r="M74" t="str">
            <v/>
          </cell>
          <cell r="N74" t="str">
            <v/>
          </cell>
          <cell r="O74" t="str">
            <v>r2r, sen</v>
          </cell>
          <cell r="P74" t="str">
            <v>Sprint 6 (5/19 - 6/13)</v>
          </cell>
          <cell r="Q74" t="str">
            <v/>
          </cell>
          <cell r="R74" t="str">
            <v/>
          </cell>
          <cell r="S74" t="str">
            <v/>
          </cell>
          <cell r="T74" t="str">
            <v/>
          </cell>
          <cell r="U74" t="str">
            <v/>
          </cell>
          <cell r="V74">
            <v>0</v>
          </cell>
          <cell r="W74" t="str">
            <v/>
          </cell>
          <cell r="X74" t="str">
            <v/>
          </cell>
          <cell r="Y74" t="str">
            <v/>
          </cell>
          <cell r="Z74" t="str">
            <v>ITC3</v>
          </cell>
          <cell r="AA74" t="str">
            <v>Tax Accounting</v>
          </cell>
          <cell r="AB74" t="str">
            <v>Consolidations &amp; Tax (Manage Global Tax Provision L4)</v>
          </cell>
          <cell r="AC74" t="str">
            <v/>
          </cell>
          <cell r="AD74" t="str">
            <v/>
          </cell>
          <cell r="AE74" t="str">
            <v/>
          </cell>
          <cell r="AF74" t="str">
            <v>Program Finance Analyst (R2R): https://app.clickup.com/t/868cjdu1f)
(BA) Tax Accountant  (includes GFS Group): https://app.clickup.com/t/868cjb2jj)
Tax Accountant (Corporate): https://app.clickup.com/t/868cje8ad)</v>
          </cell>
          <cell r="AG74" t="str">
            <v/>
          </cell>
          <cell r="AH74" t="str">
            <v/>
          </cell>
          <cell r="AI74" t="str">
            <v/>
          </cell>
          <cell r="AJ74" t="str">
            <v>R2R</v>
          </cell>
        </row>
        <row r="75">
          <cell r="A75" t="str">
            <v>868a2v6fp</v>
          </cell>
          <cell r="B75" t="str">
            <v>868a2v6fp</v>
          </cell>
          <cell r="C75" t="str">
            <v>A2R Metrology: IndySoft: Quality Controls: Quality Event - SB</v>
          </cell>
          <cell r="D75" t="str">
            <v>868c0tgdv</v>
          </cell>
          <cell r="E75" t="str">
            <v>A2R Metrology: IndySoft: Quality Controls</v>
          </cell>
          <cell r="F75" t="str">
            <v>PREDEVELOPMENT</v>
          </cell>
          <cell r="G75" t="str">
            <v>URGENT</v>
          </cell>
          <cell r="H75" t="str">
            <v/>
          </cell>
          <cell r="I75" t="str">
            <v/>
          </cell>
          <cell r="J75" t="str">
            <v/>
          </cell>
          <cell r="K75">
            <v>45568.621527777781</v>
          </cell>
          <cell r="L75">
            <v>45777.538888888885</v>
          </cell>
          <cell r="M75" t="str">
            <v/>
          </cell>
          <cell r="N75" t="str">
            <v/>
          </cell>
          <cell r="O75" t="str">
            <v>a2r, sen</v>
          </cell>
          <cell r="P75" t="str">
            <v>Sprint 14 (7/14 - 8/8)</v>
          </cell>
          <cell r="Q75" t="str">
            <v/>
          </cell>
          <cell r="R75" t="str">
            <v/>
          </cell>
          <cell r="S75" t="str">
            <v/>
          </cell>
          <cell r="T75" t="str">
            <v/>
          </cell>
          <cell r="U75" t="str">
            <v/>
          </cell>
          <cell r="V75">
            <v>0</v>
          </cell>
          <cell r="W75" t="str">
            <v/>
          </cell>
          <cell r="X75" t="str">
            <v/>
          </cell>
          <cell r="Y75" t="str">
            <v/>
          </cell>
          <cell r="Z75" t="str">
            <v>ITC4</v>
          </cell>
          <cell r="AA75" t="str">
            <v>Metrology</v>
          </cell>
          <cell r="AB75" t="str">
            <v>Metrology &amp; Calibration</v>
          </cell>
          <cell r="AC75" t="b">
            <v>1</v>
          </cell>
          <cell r="AD75" t="str">
            <v/>
          </cell>
          <cell r="AE75" t="str">
            <v/>
          </cell>
          <cell r="AF75" t="str">
            <v/>
          </cell>
          <cell r="AG75">
            <v>45777</v>
          </cell>
          <cell r="AH75" t="str">
            <v/>
          </cell>
          <cell r="AI75" t="str">
            <v/>
          </cell>
          <cell r="AJ75" t="str">
            <v>A2R</v>
          </cell>
        </row>
        <row r="76">
          <cell r="A76" t="str">
            <v>868a2v6g1</v>
          </cell>
          <cell r="B76" t="str">
            <v>868a2v6g1</v>
          </cell>
          <cell r="C76" t="str">
            <v>A2R Asset Accounting: Retire Assets: Record Asset as Lost - QRG</v>
          </cell>
          <cell r="D76" t="str">
            <v>868c03z42</v>
          </cell>
          <cell r="E76" t="str">
            <v>A2R Asset Accounting: Retire Assets</v>
          </cell>
          <cell r="F76" t="str">
            <v>COMPLETED</v>
          </cell>
          <cell r="G76" t="str">
            <v>URGENT</v>
          </cell>
          <cell r="H76" t="str">
            <v xml:space="preserve">@Trish Cortez  QA is complete on this one.  🙂  </v>
          </cell>
          <cell r="I76">
            <v>45710</v>
          </cell>
          <cell r="J76">
            <v>45646</v>
          </cell>
          <cell r="K76">
            <v>45568.621527777781</v>
          </cell>
          <cell r="L76">
            <v>45768.526388888888</v>
          </cell>
          <cell r="M76" t="str">
            <v/>
          </cell>
          <cell r="N76">
            <v>45743.482638888891</v>
          </cell>
          <cell r="O76" t="str">
            <v>a2r, qrg</v>
          </cell>
          <cell r="P76" t="str">
            <v/>
          </cell>
          <cell r="Q76">
            <v>45726</v>
          </cell>
          <cell r="R76">
            <v>45733</v>
          </cell>
          <cell r="S76" t="str">
            <v/>
          </cell>
          <cell r="T76" t="str">
            <v/>
          </cell>
          <cell r="U76" t="str">
            <v/>
          </cell>
          <cell r="V76">
            <v>0.5</v>
          </cell>
          <cell r="W76" t="str">
            <v>Development Complete</v>
          </cell>
          <cell r="X76" t="str">
            <v/>
          </cell>
          <cell r="Y76" t="str">
            <v/>
          </cell>
          <cell r="Z76" t="str">
            <v>ITC2</v>
          </cell>
          <cell r="AA76" t="str">
            <v>Asset Accounting</v>
          </cell>
          <cell r="AB76" t="str">
            <v>Disposition, Decommission, and Miscellaneous Transactions</v>
          </cell>
          <cell r="AC76" t="b">
            <v>1</v>
          </cell>
          <cell r="AD76" t="str">
            <v>QRG</v>
          </cell>
          <cell r="AE76" t="str">
            <v>Overdue</v>
          </cell>
          <cell r="AF76" t="str">
            <v/>
          </cell>
          <cell r="AG76">
            <v>45768</v>
          </cell>
          <cell r="AH76">
            <v>45736</v>
          </cell>
          <cell r="AI76" t="str">
            <v/>
          </cell>
          <cell r="AJ76" t="str">
            <v>A2R</v>
          </cell>
        </row>
        <row r="77">
          <cell r="A77" t="str">
            <v>868a2v6g4</v>
          </cell>
          <cell r="B77" t="str">
            <v>868a2v6g4</v>
          </cell>
          <cell r="C77" t="str">
            <v>R2R Tax Accounting: Manage Global Tax Provision: Prepare Other Forecasted Permanent Adjustments by Legal Entity - SB</v>
          </cell>
          <cell r="D77" t="str">
            <v>868byu5ey</v>
          </cell>
          <cell r="E77" t="str">
            <v>R2R Tax Accounting: Manage Global Tax Provision</v>
          </cell>
          <cell r="F77" t="str">
            <v>PREDEVELOPMENT</v>
          </cell>
          <cell r="G77" t="str">
            <v>LOW</v>
          </cell>
          <cell r="H77" t="str">
            <v/>
          </cell>
          <cell r="I77" t="str">
            <v/>
          </cell>
          <cell r="J77" t="str">
            <v/>
          </cell>
          <cell r="K77">
            <v>45568.621527777781</v>
          </cell>
          <cell r="L77">
            <v>45756.579166666663</v>
          </cell>
          <cell r="M77" t="str">
            <v/>
          </cell>
          <cell r="N77" t="str">
            <v/>
          </cell>
          <cell r="O77" t="str">
            <v>r2r, sen</v>
          </cell>
          <cell r="P77" t="str">
            <v>Sprint 6 (5/19 - 6/13)</v>
          </cell>
          <cell r="Q77" t="str">
            <v/>
          </cell>
          <cell r="R77" t="str">
            <v/>
          </cell>
          <cell r="S77" t="str">
            <v/>
          </cell>
          <cell r="T77" t="str">
            <v/>
          </cell>
          <cell r="U77" t="str">
            <v/>
          </cell>
          <cell r="V77">
            <v>0</v>
          </cell>
          <cell r="W77" t="str">
            <v/>
          </cell>
          <cell r="X77" t="str">
            <v/>
          </cell>
          <cell r="Y77" t="str">
            <v/>
          </cell>
          <cell r="Z77" t="str">
            <v>ITC3B</v>
          </cell>
          <cell r="AA77" t="str">
            <v>Tax Accounting</v>
          </cell>
          <cell r="AB77" t="str">
            <v>Consolidations &amp; Tax (Manage Global Tax Provision L4)</v>
          </cell>
          <cell r="AC77" t="str">
            <v/>
          </cell>
          <cell r="AD77" t="str">
            <v/>
          </cell>
          <cell r="AE77" t="str">
            <v/>
          </cell>
          <cell r="AF77" t="str">
            <v>Program Finance Analyst (R2R): https://app.clickup.com/t/868cjdu1f)
(BA) Tax Accountant  (includes GFS Group): https://app.clickup.com/t/868cjb2jj)
Tax Accountant (Corporate): https://app.clickup.com/t/868cje8ad)</v>
          </cell>
          <cell r="AG77" t="str">
            <v/>
          </cell>
          <cell r="AH77" t="str">
            <v/>
          </cell>
          <cell r="AI77" t="str">
            <v/>
          </cell>
          <cell r="AJ77" t="str">
            <v>R2R</v>
          </cell>
        </row>
        <row r="78">
          <cell r="A78" t="str">
            <v>868a2v6gf</v>
          </cell>
          <cell r="B78" t="str">
            <v>868a2v6gf</v>
          </cell>
          <cell r="C78" t="str">
            <v>PTP Accounts Payable: Review Bank File Transmissions for Error Messages - SB</v>
          </cell>
          <cell r="D78" t="str">
            <v>868c1ydpp</v>
          </cell>
          <cell r="E78" t="str">
            <v>PTP Accounts Payable: Bank Integrations</v>
          </cell>
          <cell r="F78" t="str">
            <v>STORYBOARD</v>
          </cell>
          <cell r="G78" t="str">
            <v>LOW</v>
          </cell>
          <cell r="H78" t="str">
            <v xml:space="preserve">Lower priority, pause for now  </v>
          </cell>
          <cell r="I78">
            <v>45863</v>
          </cell>
          <cell r="J78" t="str">
            <v/>
          </cell>
          <cell r="K78">
            <v>45568.621527777781</v>
          </cell>
          <cell r="L78">
            <v>45756.530555555553</v>
          </cell>
          <cell r="M78" t="str">
            <v/>
          </cell>
          <cell r="N78" t="str">
            <v/>
          </cell>
          <cell r="O78" t="str">
            <v>sen, ptp</v>
          </cell>
          <cell r="P78" t="str">
            <v>Sprint 10 (6/16 - 7/11)</v>
          </cell>
          <cell r="Q78" t="str">
            <v/>
          </cell>
          <cell r="R78" t="str">
            <v/>
          </cell>
          <cell r="S78" t="str">
            <v/>
          </cell>
          <cell r="T78" t="str">
            <v/>
          </cell>
          <cell r="U78" t="str">
            <v/>
          </cell>
          <cell r="V78">
            <v>0</v>
          </cell>
          <cell r="W78" t="str">
            <v>Ready for SB draft</v>
          </cell>
          <cell r="X78" t="str">
            <v/>
          </cell>
          <cell r="Y78" t="str">
            <v/>
          </cell>
          <cell r="Z78" t="str">
            <v>ITC3</v>
          </cell>
          <cell r="AA78" t="str">
            <v>Accounts Payable</v>
          </cell>
          <cell r="AB78" t="str">
            <v>Bank Integrations</v>
          </cell>
          <cell r="AC78" t="str">
            <v/>
          </cell>
          <cell r="AD78" t="str">
            <v>DAP</v>
          </cell>
          <cell r="AE78" t="str">
            <v/>
          </cell>
          <cell r="AF78" t="str">
            <v/>
          </cell>
          <cell r="AG78" t="str">
            <v/>
          </cell>
          <cell r="AH78" t="str">
            <v/>
          </cell>
          <cell r="AI78" t="str">
            <v/>
          </cell>
          <cell r="AJ78" t="str">
            <v>PTP</v>
          </cell>
        </row>
        <row r="79">
          <cell r="A79" t="str">
            <v>868a2v6j1</v>
          </cell>
          <cell r="B79" t="str">
            <v>868a2v6j1</v>
          </cell>
          <cell r="C79" t="str">
            <v>O2C AR: Apply Cash: Receive Payment</v>
          </cell>
          <cell r="D79" t="str">
            <v>868c00xax</v>
          </cell>
          <cell r="E79" t="str">
            <v>O2C AR: Apply Cash</v>
          </cell>
          <cell r="F79" t="str">
            <v>PREDEVELOPMENT</v>
          </cell>
          <cell r="G79" t="str">
            <v>HIGH</v>
          </cell>
          <cell r="H79" t="str">
            <v/>
          </cell>
          <cell r="I79">
            <v>45863</v>
          </cell>
          <cell r="J79" t="str">
            <v/>
          </cell>
          <cell r="K79">
            <v>45568.621527777781</v>
          </cell>
          <cell r="L79">
            <v>45777.656944444447</v>
          </cell>
          <cell r="M79" t="str">
            <v/>
          </cell>
          <cell r="N79" t="str">
            <v/>
          </cell>
          <cell r="O79" t="str">
            <v>sen, o2c</v>
          </cell>
          <cell r="P79" t="str">
            <v>Sprint 6 (5/19 - 6/13)</v>
          </cell>
          <cell r="Q79" t="str">
            <v/>
          </cell>
          <cell r="R79" t="str">
            <v/>
          </cell>
          <cell r="S79" t="str">
            <v/>
          </cell>
          <cell r="T79" t="str">
            <v/>
          </cell>
          <cell r="U79" t="str">
            <v/>
          </cell>
          <cell r="V79">
            <v>0</v>
          </cell>
          <cell r="W79" t="str">
            <v/>
          </cell>
          <cell r="X79" t="str">
            <v/>
          </cell>
          <cell r="Y79" t="str">
            <v/>
          </cell>
          <cell r="Z79" t="str">
            <v>ITC3B</v>
          </cell>
          <cell r="AA79" t="str">
            <v>Accounts Receivable</v>
          </cell>
          <cell r="AB79" t="str">
            <v>Application of Cash</v>
          </cell>
          <cell r="AC79" t="str">
            <v/>
          </cell>
          <cell r="AD79" t="str">
            <v/>
          </cell>
          <cell r="AE79" t="str">
            <v/>
          </cell>
          <cell r="AF79" t="str">
            <v>Cash O&amp;M Superuser: https://app.clickup.com/t/868cjcqv6)
Cash Applier: https://app.clickup.com/t/868cjcqhv)</v>
          </cell>
          <cell r="AG79" t="str">
            <v/>
          </cell>
          <cell r="AH79" t="str">
            <v/>
          </cell>
          <cell r="AI79" t="str">
            <v/>
          </cell>
          <cell r="AJ79" t="str">
            <v>O2C</v>
          </cell>
        </row>
        <row r="80">
          <cell r="A80" t="str">
            <v>868a2v6jr</v>
          </cell>
          <cell r="B80" t="str">
            <v>868a2v6jr</v>
          </cell>
          <cell r="C80" t="str">
            <v>A2R Asset Accounting: Retire Assets: Perform Asset Casualty Loss - QRG</v>
          </cell>
          <cell r="D80" t="str">
            <v>868c03z42</v>
          </cell>
          <cell r="E80" t="str">
            <v>A2R Asset Accounting: Retire Assets</v>
          </cell>
          <cell r="F80" t="str">
            <v>COMPLETED</v>
          </cell>
          <cell r="G80" t="str">
            <v>URGENT</v>
          </cell>
          <cell r="H80" t="str">
            <v xml:space="preserve">@Trish Cortez   @Veronica Massey  - QA complete. Ready for SME Review.  </v>
          </cell>
          <cell r="I80">
            <v>45750</v>
          </cell>
          <cell r="J80" t="str">
            <v/>
          </cell>
          <cell r="K80">
            <v>45568.621527777781</v>
          </cell>
          <cell r="L80">
            <v>45768.526388888888</v>
          </cell>
          <cell r="M80" t="str">
            <v/>
          </cell>
          <cell r="N80">
            <v>45743.482638888891</v>
          </cell>
          <cell r="O80" t="str">
            <v>a2r, qrg</v>
          </cell>
          <cell r="P80" t="str">
            <v/>
          </cell>
          <cell r="Q80">
            <v>45730</v>
          </cell>
          <cell r="R80">
            <v>45740</v>
          </cell>
          <cell r="S80" t="str">
            <v/>
          </cell>
          <cell r="T80" t="str">
            <v/>
          </cell>
          <cell r="U80" t="str">
            <v/>
          </cell>
          <cell r="V80">
            <v>0.5</v>
          </cell>
          <cell r="W80" t="str">
            <v>Development Complete</v>
          </cell>
          <cell r="X80" t="str">
            <v/>
          </cell>
          <cell r="Y80" t="str">
            <v/>
          </cell>
          <cell r="Z80" t="str">
            <v>ITC2</v>
          </cell>
          <cell r="AA80" t="str">
            <v>Asset Accounting</v>
          </cell>
          <cell r="AB80" t="str">
            <v>Disposition, Decommission, and Miscellaneous Transactions</v>
          </cell>
          <cell r="AC80" t="b">
            <v>1</v>
          </cell>
          <cell r="AD80" t="str">
            <v>QRG</v>
          </cell>
          <cell r="AE80" t="str">
            <v>Overdue</v>
          </cell>
          <cell r="AF80" t="str">
            <v/>
          </cell>
          <cell r="AG80">
            <v>45768</v>
          </cell>
          <cell r="AH80">
            <v>45741</v>
          </cell>
          <cell r="AI80" t="str">
            <v/>
          </cell>
          <cell r="AJ80" t="str">
            <v>A2R</v>
          </cell>
        </row>
        <row r="81">
          <cell r="A81" t="str">
            <v>868a2v6mh</v>
          </cell>
          <cell r="B81" t="str">
            <v>868a2v6mh</v>
          </cell>
          <cell r="C81" t="str">
            <v>A2R Asset Management: Disposition Equipment Self-Service: Restructure Hierarchy - SB</v>
          </cell>
          <cell r="D81" t="str">
            <v>868c0ex67</v>
          </cell>
          <cell r="E81" t="str">
            <v>A2R Asset Management: Disposition Equipment Self-Service</v>
          </cell>
          <cell r="F81" t="str">
            <v>PREDEVELOPMENT</v>
          </cell>
          <cell r="G81" t="str">
            <v>URGENT</v>
          </cell>
          <cell r="H81" t="str">
            <v/>
          </cell>
          <cell r="I81" t="str">
            <v/>
          </cell>
          <cell r="J81" t="str">
            <v/>
          </cell>
          <cell r="K81">
            <v>45568.621527777781</v>
          </cell>
          <cell r="L81">
            <v>45768.51944444445</v>
          </cell>
          <cell r="M81" t="str">
            <v/>
          </cell>
          <cell r="N81" t="str">
            <v/>
          </cell>
          <cell r="O81" t="str">
            <v>a2r, sen</v>
          </cell>
          <cell r="P81" t="str">
            <v>Sprint 5 (5/12 - 6/6)</v>
          </cell>
          <cell r="Q81" t="str">
            <v/>
          </cell>
          <cell r="R81" t="str">
            <v/>
          </cell>
          <cell r="S81" t="str">
            <v/>
          </cell>
          <cell r="T81" t="str">
            <v/>
          </cell>
          <cell r="U81" t="str">
            <v/>
          </cell>
          <cell r="V81">
            <v>0</v>
          </cell>
          <cell r="W81" t="str">
            <v/>
          </cell>
          <cell r="X81" t="str">
            <v/>
          </cell>
          <cell r="Y81" t="str">
            <v/>
          </cell>
          <cell r="Z81" t="str">
            <v>ITC3B</v>
          </cell>
          <cell r="AA81" t="str">
            <v>Asset Management</v>
          </cell>
          <cell r="AB81" t="str">
            <v>Disposition Asset</v>
          </cell>
          <cell r="AC81" t="str">
            <v/>
          </cell>
          <cell r="AD81" t="str">
            <v/>
          </cell>
          <cell r="AE81" t="str">
            <v/>
          </cell>
          <cell r="AF81" t="str">
            <v/>
          </cell>
          <cell r="AG81">
            <v>45768</v>
          </cell>
          <cell r="AH81" t="str">
            <v/>
          </cell>
          <cell r="AI81" t="str">
            <v/>
          </cell>
          <cell r="AJ81" t="str">
            <v>A2R</v>
          </cell>
        </row>
        <row r="82">
          <cell r="A82" t="str">
            <v>868a2v6mz</v>
          </cell>
          <cell r="B82" t="str">
            <v>868a2v6mz</v>
          </cell>
          <cell r="C82" t="str">
            <v>A2R Asset Management: Approve, Edit, or Reject a Loss Report: Approve Request - SB</v>
          </cell>
          <cell r="D82" t="str">
            <v>868c0ey9j</v>
          </cell>
          <cell r="E82" t="str">
            <v>A2R Asset Management: Approve, Edit, or Reject a Loss Report</v>
          </cell>
          <cell r="F82" t="str">
            <v>PREDEVELOPMENT</v>
          </cell>
          <cell r="G82" t="str">
            <v>URGENT</v>
          </cell>
          <cell r="H82" t="str">
            <v/>
          </cell>
          <cell r="I82" t="str">
            <v/>
          </cell>
          <cell r="J82" t="str">
            <v/>
          </cell>
          <cell r="K82">
            <v>45568.621527777781</v>
          </cell>
          <cell r="L82">
            <v>45768.51944444445</v>
          </cell>
          <cell r="M82" t="str">
            <v/>
          </cell>
          <cell r="N82" t="str">
            <v/>
          </cell>
          <cell r="O82" t="str">
            <v>a2r, sen</v>
          </cell>
          <cell r="P82" t="str">
            <v>Sprint 5 (5/12 - 6/6)</v>
          </cell>
          <cell r="Q82" t="str">
            <v/>
          </cell>
          <cell r="R82" t="str">
            <v/>
          </cell>
          <cell r="S82" t="str">
            <v/>
          </cell>
          <cell r="T82" t="str">
            <v/>
          </cell>
          <cell r="U82" t="str">
            <v/>
          </cell>
          <cell r="V82">
            <v>0</v>
          </cell>
          <cell r="W82" t="str">
            <v/>
          </cell>
          <cell r="X82" t="str">
            <v/>
          </cell>
          <cell r="Y82" t="str">
            <v/>
          </cell>
          <cell r="Z82" t="str">
            <v>ITC3</v>
          </cell>
          <cell r="AA82" t="str">
            <v>Asset Management</v>
          </cell>
          <cell r="AB82" t="str">
            <v>Disposition Asset</v>
          </cell>
          <cell r="AC82" t="str">
            <v/>
          </cell>
          <cell r="AD82" t="str">
            <v/>
          </cell>
          <cell r="AE82" t="str">
            <v/>
          </cell>
          <cell r="AF82" t="str">
            <v/>
          </cell>
          <cell r="AG82">
            <v>45768</v>
          </cell>
          <cell r="AH82" t="str">
            <v/>
          </cell>
          <cell r="AI82" t="str">
            <v/>
          </cell>
          <cell r="AJ82" t="str">
            <v>A2R</v>
          </cell>
        </row>
        <row r="83">
          <cell r="A83" t="str">
            <v>868a2v6na</v>
          </cell>
          <cell r="B83" t="str">
            <v>868a2v6na</v>
          </cell>
          <cell r="C83" t="str">
            <v>A2R Metrology: Metrology and Calibration Troubleshooting: Metrology Contact List - SB</v>
          </cell>
          <cell r="D83" t="str">
            <v>868a2vamk</v>
          </cell>
          <cell r="E83" t="str">
            <v>A2R Metrology: Metrology and Calibration Troubleshooting - OL</v>
          </cell>
          <cell r="F83" t="str">
            <v>PREDEVELOPMENT</v>
          </cell>
          <cell r="G83" t="str">
            <v>LOW</v>
          </cell>
          <cell r="H83" t="str">
            <v/>
          </cell>
          <cell r="I83" t="str">
            <v/>
          </cell>
          <cell r="J83" t="str">
            <v/>
          </cell>
          <cell r="K83">
            <v>45568.621527777781</v>
          </cell>
          <cell r="L83">
            <v>45768.795833333337</v>
          </cell>
          <cell r="M83" t="str">
            <v/>
          </cell>
          <cell r="N83" t="str">
            <v/>
          </cell>
          <cell r="O83" t="str">
            <v>a2r, sen</v>
          </cell>
          <cell r="P83" t="str">
            <v>Sprint 16 (7/28 - 8/22)</v>
          </cell>
          <cell r="Q83" t="str">
            <v/>
          </cell>
          <cell r="R83" t="str">
            <v/>
          </cell>
          <cell r="S83" t="str">
            <v/>
          </cell>
          <cell r="T83" t="str">
            <v/>
          </cell>
          <cell r="U83" t="str">
            <v/>
          </cell>
          <cell r="V83">
            <v>0</v>
          </cell>
          <cell r="W83" t="str">
            <v/>
          </cell>
          <cell r="X83" t="str">
            <v/>
          </cell>
          <cell r="Y83" t="str">
            <v/>
          </cell>
          <cell r="Z83" t="str">
            <v>ITC4</v>
          </cell>
          <cell r="AA83" t="str">
            <v>Metrology</v>
          </cell>
          <cell r="AB83" t="str">
            <v>Metrology &amp; Calibration</v>
          </cell>
          <cell r="AC83" t="str">
            <v/>
          </cell>
          <cell r="AD83" t="str">
            <v>SEN</v>
          </cell>
          <cell r="AE83" t="str">
            <v/>
          </cell>
          <cell r="AF83" t="str">
            <v/>
          </cell>
          <cell r="AG83">
            <v>45768</v>
          </cell>
          <cell r="AH83" t="str">
            <v/>
          </cell>
          <cell r="AI83" t="str">
            <v/>
          </cell>
          <cell r="AJ83" t="str">
            <v>A2R</v>
          </cell>
        </row>
        <row r="84">
          <cell r="A84" t="str">
            <v>868a2v6nr</v>
          </cell>
          <cell r="B84" t="str">
            <v>868a2v6nr</v>
          </cell>
          <cell r="C84" t="str">
            <v>A2R Asset Accounting: Depreciation/Amortization Job Run &amp; Review: Recalculate Depreciation Test - QRG</v>
          </cell>
          <cell r="D84" t="str">
            <v>868c043t3</v>
          </cell>
          <cell r="E84" t="str">
            <v>A2R Asset Accounting: Depreciation/Amortization Job Run &amp; Review</v>
          </cell>
          <cell r="F84" t="str">
            <v>COMPLETED</v>
          </cell>
          <cell r="G84" t="str">
            <v>URGENT</v>
          </cell>
          <cell r="H84" t="str">
            <v xml:space="preserve">ALL feedback addressed!  @Trish Cortez  </v>
          </cell>
          <cell r="I84">
            <v>45736</v>
          </cell>
          <cell r="J84">
            <v>45608</v>
          </cell>
          <cell r="K84">
            <v>45568.621527777781</v>
          </cell>
          <cell r="L84">
            <v>45768.526388888888</v>
          </cell>
          <cell r="M84" t="str">
            <v/>
          </cell>
          <cell r="N84">
            <v>45741.65</v>
          </cell>
          <cell r="O84" t="str">
            <v>a2r, qrg</v>
          </cell>
          <cell r="P84" t="str">
            <v/>
          </cell>
          <cell r="Q84" t="str">
            <v/>
          </cell>
          <cell r="R84" t="str">
            <v/>
          </cell>
          <cell r="S84" t="str">
            <v/>
          </cell>
          <cell r="T84" t="str">
            <v/>
          </cell>
          <cell r="U84" t="str">
            <v/>
          </cell>
          <cell r="V84">
            <v>0.5</v>
          </cell>
          <cell r="W84" t="str">
            <v>Development Complete</v>
          </cell>
          <cell r="X84" t="str">
            <v/>
          </cell>
          <cell r="Y84" t="str">
            <v/>
          </cell>
          <cell r="Z84" t="str">
            <v>ITC2</v>
          </cell>
          <cell r="AA84" t="str">
            <v>Asset Accounting</v>
          </cell>
          <cell r="AB84" t="str">
            <v>Depreciate or Amortize Assets</v>
          </cell>
          <cell r="AC84" t="b">
            <v>1</v>
          </cell>
          <cell r="AD84" t="str">
            <v>QRG</v>
          </cell>
          <cell r="AE84" t="str">
            <v>Overdue</v>
          </cell>
          <cell r="AF84" t="str">
            <v/>
          </cell>
          <cell r="AG84">
            <v>45768</v>
          </cell>
          <cell r="AH84" t="str">
            <v/>
          </cell>
          <cell r="AI84" t="str">
            <v/>
          </cell>
          <cell r="AJ84" t="str">
            <v>A2R</v>
          </cell>
        </row>
        <row r="85">
          <cell r="A85" t="str">
            <v>868a2v6qc</v>
          </cell>
          <cell r="B85" t="str">
            <v>868a2v6qc</v>
          </cell>
          <cell r="C85" t="str">
            <v>A2R Asset Management: Approve, Edit, or Reject a Loss Report: Return Request - SB</v>
          </cell>
          <cell r="D85" t="str">
            <v>868c0ey9j</v>
          </cell>
          <cell r="E85" t="str">
            <v>A2R Asset Management: Approve, Edit, or Reject a Loss Report</v>
          </cell>
          <cell r="F85" t="str">
            <v>PREDEVELOPMENT</v>
          </cell>
          <cell r="G85" t="str">
            <v>URGENT</v>
          </cell>
          <cell r="H85" t="str">
            <v/>
          </cell>
          <cell r="I85" t="str">
            <v/>
          </cell>
          <cell r="J85" t="str">
            <v/>
          </cell>
          <cell r="K85">
            <v>45568.621527777781</v>
          </cell>
          <cell r="L85">
            <v>45768.51944444445</v>
          </cell>
          <cell r="M85" t="str">
            <v/>
          </cell>
          <cell r="N85" t="str">
            <v/>
          </cell>
          <cell r="O85" t="str">
            <v>a2r, sen</v>
          </cell>
          <cell r="P85" t="str">
            <v>Sprint 5 (5/12 - 6/6)</v>
          </cell>
          <cell r="Q85" t="str">
            <v/>
          </cell>
          <cell r="R85" t="str">
            <v/>
          </cell>
          <cell r="S85" t="str">
            <v/>
          </cell>
          <cell r="T85" t="str">
            <v/>
          </cell>
          <cell r="U85" t="str">
            <v/>
          </cell>
          <cell r="V85">
            <v>0</v>
          </cell>
          <cell r="W85" t="str">
            <v/>
          </cell>
          <cell r="X85" t="str">
            <v/>
          </cell>
          <cell r="Y85" t="str">
            <v/>
          </cell>
          <cell r="Z85" t="str">
            <v>ITC3</v>
          </cell>
          <cell r="AA85" t="str">
            <v>Asset Management</v>
          </cell>
          <cell r="AB85" t="str">
            <v>Disposition Asset</v>
          </cell>
          <cell r="AC85" t="str">
            <v/>
          </cell>
          <cell r="AD85" t="str">
            <v/>
          </cell>
          <cell r="AE85" t="str">
            <v/>
          </cell>
          <cell r="AF85" t="str">
            <v/>
          </cell>
          <cell r="AG85">
            <v>45768</v>
          </cell>
          <cell r="AH85" t="str">
            <v/>
          </cell>
          <cell r="AI85" t="str">
            <v/>
          </cell>
          <cell r="AJ85" t="str">
            <v>A2R</v>
          </cell>
        </row>
        <row r="86">
          <cell r="A86" t="str">
            <v>868a2v6qr</v>
          </cell>
          <cell r="B86" t="str">
            <v>868a2v6qr</v>
          </cell>
          <cell r="C86" t="str">
            <v>A2R Controlled Tooling: Hard/ Durable Tooling: Inspection: Annotate Discrepancy - SB</v>
          </cell>
          <cell r="D86" t="str">
            <v>868c0fe1w</v>
          </cell>
          <cell r="E86" t="str">
            <v>A2R Controlled Tooling: Hard/Durable Tooling: Inspection</v>
          </cell>
          <cell r="F86" t="str">
            <v>PREDEVELOPMENT</v>
          </cell>
          <cell r="G86" t="str">
            <v>URGENT</v>
          </cell>
          <cell r="H86" t="str">
            <v/>
          </cell>
          <cell r="I86" t="str">
            <v/>
          </cell>
          <cell r="J86" t="str">
            <v/>
          </cell>
          <cell r="K86">
            <v>45568.621527777781</v>
          </cell>
          <cell r="L86">
            <v>45776.45694444445</v>
          </cell>
          <cell r="M86" t="str">
            <v/>
          </cell>
          <cell r="N86" t="str">
            <v/>
          </cell>
          <cell r="O86" t="str">
            <v>a2r, sen</v>
          </cell>
          <cell r="P86" t="str">
            <v>Sprint 4 (5/5 - 5/30)</v>
          </cell>
          <cell r="Q86" t="str">
            <v/>
          </cell>
          <cell r="R86" t="str">
            <v/>
          </cell>
          <cell r="S86" t="str">
            <v/>
          </cell>
          <cell r="T86" t="str">
            <v/>
          </cell>
          <cell r="U86" t="str">
            <v/>
          </cell>
          <cell r="V86">
            <v>0</v>
          </cell>
          <cell r="W86" t="str">
            <v/>
          </cell>
          <cell r="X86" t="str">
            <v/>
          </cell>
          <cell r="Y86" t="str">
            <v/>
          </cell>
          <cell r="Z86" t="str">
            <v>ITC3</v>
          </cell>
          <cell r="AA86" t="str">
            <v>Controlled Tooling</v>
          </cell>
          <cell r="AB86" t="str">
            <v>Controlled Tooling (Hard/Durable Tooling or Functional Test Equipment L4)</v>
          </cell>
          <cell r="AC86" t="str">
            <v/>
          </cell>
          <cell r="AD86" t="str">
            <v/>
          </cell>
          <cell r="AE86" t="str">
            <v/>
          </cell>
          <cell r="AF86" t="str">
            <v/>
          </cell>
          <cell r="AG86">
            <v>45768</v>
          </cell>
          <cell r="AH86" t="str">
            <v/>
          </cell>
          <cell r="AI86" t="str">
            <v/>
          </cell>
          <cell r="AJ86" t="str">
            <v>A2R</v>
          </cell>
        </row>
        <row r="87">
          <cell r="A87" t="str">
            <v>868a2v6r2</v>
          </cell>
          <cell r="B87" t="str">
            <v>868a2v6r2</v>
          </cell>
          <cell r="C87" t="str">
            <v>R2R Product Costing: Reporting: Pegging Assignments History Report - QRG</v>
          </cell>
          <cell r="D87" t="str">
            <v>868bz0j3r</v>
          </cell>
          <cell r="E87" t="str">
            <v>R2R Product Costing: Reporting</v>
          </cell>
          <cell r="F87" t="str">
            <v>PREDEVELOPMENT</v>
          </cell>
          <cell r="G87" t="str">
            <v>NORMAL</v>
          </cell>
          <cell r="H87" t="str">
            <v/>
          </cell>
          <cell r="I87" t="str">
            <v/>
          </cell>
          <cell r="J87" t="str">
            <v/>
          </cell>
          <cell r="K87">
            <v>45568.621527777781</v>
          </cell>
          <cell r="L87">
            <v>45756.574999999997</v>
          </cell>
          <cell r="M87" t="str">
            <v/>
          </cell>
          <cell r="N87" t="str">
            <v/>
          </cell>
          <cell r="O87" t="str">
            <v>r2r, qrg</v>
          </cell>
          <cell r="P87" t="str">
            <v>Sprint 4 (5/5 - 5/30)</v>
          </cell>
          <cell r="Q87" t="str">
            <v/>
          </cell>
          <cell r="R87" t="str">
            <v/>
          </cell>
          <cell r="S87" t="str">
            <v/>
          </cell>
          <cell r="T87" t="str">
            <v/>
          </cell>
          <cell r="U87" t="str">
            <v/>
          </cell>
          <cell r="V87">
            <v>0</v>
          </cell>
          <cell r="W87" t="str">
            <v/>
          </cell>
          <cell r="X87" t="str">
            <v/>
          </cell>
          <cell r="Y87" t="str">
            <v/>
          </cell>
          <cell r="Z87" t="str">
            <v>ITC3</v>
          </cell>
          <cell r="AA87" t="str">
            <v>Product Costing</v>
          </cell>
          <cell r="AB87" t="str">
            <v>No L3 Custom Content</v>
          </cell>
          <cell r="AC87" t="str">
            <v/>
          </cell>
          <cell r="AD87" t="str">
            <v/>
          </cell>
          <cell r="AE87" t="str">
            <v/>
          </cell>
          <cell r="AF87" t="str">
            <v>Project Accountant (R2R): https://app.clickup.com/t/868cjdyb9)
SAP Support Organizer: https://app.clickup.com/t/868cje4rw)
Master Data Specialist: https://app.clickup.com/t/868cjdfmx)</v>
          </cell>
          <cell r="AG87" t="str">
            <v/>
          </cell>
          <cell r="AH87" t="str">
            <v/>
          </cell>
          <cell r="AI87" t="str">
            <v/>
          </cell>
          <cell r="AJ87" t="str">
            <v>R2R</v>
          </cell>
        </row>
        <row r="88">
          <cell r="A88" t="str">
            <v>868a2v6r6</v>
          </cell>
          <cell r="B88" t="str">
            <v>868a2v6r6</v>
          </cell>
          <cell r="C88" t="str">
            <v>A2R Asset Accounting: Depreciation Adjustments: Review Changes Update Financial Values - SB</v>
          </cell>
          <cell r="D88" t="str">
            <v>868c03882</v>
          </cell>
          <cell r="E88" t="str">
            <v>A2R Asset Accounting: Depreciation Adjustments</v>
          </cell>
          <cell r="F88" t="str">
            <v>COMPLETED</v>
          </cell>
          <cell r="G88" t="str">
            <v>URGENT</v>
          </cell>
          <cell r="H88" t="str">
            <v xml:space="preserve">This is linked to Intra-Company Asset Transfer: Review CHange. No one needs to be assigned this to record, just updating the status to reflect the same as Intra-company asset transfer.  </v>
          </cell>
          <cell r="I88" t="str">
            <v/>
          </cell>
          <cell r="J88">
            <v>45720</v>
          </cell>
          <cell r="K88">
            <v>45568.621527777781</v>
          </cell>
          <cell r="L88">
            <v>45768.526388888888</v>
          </cell>
          <cell r="M88" t="str">
            <v/>
          </cell>
          <cell r="N88">
            <v>45749.568055555559</v>
          </cell>
          <cell r="O88" t="str">
            <v>a2r, sen</v>
          </cell>
          <cell r="P88" t="str">
            <v/>
          </cell>
          <cell r="Q88" t="str">
            <v/>
          </cell>
          <cell r="R88" t="str">
            <v/>
          </cell>
          <cell r="S88" t="str">
            <v/>
          </cell>
          <cell r="T88" t="str">
            <v/>
          </cell>
          <cell r="U88" t="str">
            <v/>
          </cell>
          <cell r="V88">
            <v>0.5</v>
          </cell>
          <cell r="W88" t="str">
            <v>Development Complete</v>
          </cell>
          <cell r="X88" t="str">
            <v/>
          </cell>
          <cell r="Y88" t="str">
            <v/>
          </cell>
          <cell r="Z88" t="str">
            <v>ITC2</v>
          </cell>
          <cell r="AA88" t="str">
            <v>Asset Accounting</v>
          </cell>
          <cell r="AB88" t="str">
            <v>Disposition, Decommission, and Miscellaneous Transactions</v>
          </cell>
          <cell r="AC88" t="b">
            <v>1</v>
          </cell>
          <cell r="AD88" t="str">
            <v>SEN</v>
          </cell>
          <cell r="AE88" t="str">
            <v/>
          </cell>
          <cell r="AF88" t="str">
            <v/>
          </cell>
          <cell r="AG88">
            <v>45768</v>
          </cell>
          <cell r="AH88">
            <v>45747</v>
          </cell>
          <cell r="AI88" t="str">
            <v/>
          </cell>
          <cell r="AJ88" t="str">
            <v>A2R</v>
          </cell>
        </row>
        <row r="89">
          <cell r="A89" t="str">
            <v>868a2v6rm</v>
          </cell>
          <cell r="B89" t="str">
            <v>868a2v6rm</v>
          </cell>
          <cell r="C89" t="str">
            <v>O2C Billing: Perform BPMI Billing: BPMI Progress Payments</v>
          </cell>
          <cell r="D89" t="str">
            <v>868c01nga</v>
          </cell>
          <cell r="E89" t="str">
            <v>O2C Billing: Perform BPMI Billing</v>
          </cell>
          <cell r="F89" t="str">
            <v>PREDEVELOPMENT</v>
          </cell>
          <cell r="G89" t="str">
            <v>HIGH</v>
          </cell>
          <cell r="H89" t="str">
            <v/>
          </cell>
          <cell r="I89">
            <v>45863</v>
          </cell>
          <cell r="J89" t="str">
            <v/>
          </cell>
          <cell r="K89">
            <v>45568.621527777781</v>
          </cell>
          <cell r="L89">
            <v>45777.640972222223</v>
          </cell>
          <cell r="M89" t="str">
            <v/>
          </cell>
          <cell r="N89" t="str">
            <v/>
          </cell>
          <cell r="O89" t="str">
            <v>sen, o2c</v>
          </cell>
          <cell r="P89" t="str">
            <v>Sprint 5 (5/12 - 6/6)</v>
          </cell>
          <cell r="Q89" t="str">
            <v/>
          </cell>
          <cell r="R89" t="str">
            <v/>
          </cell>
          <cell r="S89" t="str">
            <v/>
          </cell>
          <cell r="T89" t="str">
            <v/>
          </cell>
          <cell r="U89" t="str">
            <v/>
          </cell>
          <cell r="V89">
            <v>0</v>
          </cell>
          <cell r="W89" t="str">
            <v/>
          </cell>
          <cell r="X89" t="str">
            <v/>
          </cell>
          <cell r="Y89" t="str">
            <v/>
          </cell>
          <cell r="Z89" t="str">
            <v>ITC3</v>
          </cell>
          <cell r="AA89" t="str">
            <v>Billing</v>
          </cell>
          <cell r="AB89" t="str">
            <v>Perform Fixed-Cost Billing</v>
          </cell>
          <cell r="AC89" t="str">
            <v/>
          </cell>
          <cell r="AD89" t="str">
            <v/>
          </cell>
          <cell r="AE89" t="str">
            <v/>
          </cell>
          <cell r="AF89" t="str">
            <v>Billing Analyst: https://app.clickup.com/t/868cjckjv)</v>
          </cell>
          <cell r="AG89" t="str">
            <v/>
          </cell>
          <cell r="AH89" t="str">
            <v/>
          </cell>
          <cell r="AI89" t="str">
            <v/>
          </cell>
          <cell r="AJ89" t="str">
            <v>O2C</v>
          </cell>
        </row>
        <row r="90">
          <cell r="A90" t="str">
            <v>868a2v6t1</v>
          </cell>
          <cell r="B90" t="str">
            <v>868a2v6t1</v>
          </cell>
          <cell r="C90" t="str">
            <v>A2R CLRP Capital: Change Request Workflow: Change Request Approval Workflow</v>
          </cell>
          <cell r="D90" t="str">
            <v>868c0tybt</v>
          </cell>
          <cell r="E90" t="str">
            <v>A2R CLRP Capital: Change Request Workflow</v>
          </cell>
          <cell r="F90" t="str">
            <v>PREDEVELOPMENT</v>
          </cell>
          <cell r="G90" t="str">
            <v>URGENT</v>
          </cell>
          <cell r="H90" t="str">
            <v/>
          </cell>
          <cell r="I90" t="str">
            <v/>
          </cell>
          <cell r="J90" t="str">
            <v/>
          </cell>
          <cell r="K90">
            <v>45568.621527777781</v>
          </cell>
          <cell r="L90">
            <v>45776.472916666666</v>
          </cell>
          <cell r="M90" t="str">
            <v/>
          </cell>
          <cell r="N90" t="str">
            <v/>
          </cell>
          <cell r="O90" t="str">
            <v>sen, a2r</v>
          </cell>
          <cell r="P90" t="str">
            <v>Sprint 5 (5/12 - 6/6)</v>
          </cell>
          <cell r="Q90" t="str">
            <v/>
          </cell>
          <cell r="R90" t="str">
            <v/>
          </cell>
          <cell r="S90" t="str">
            <v/>
          </cell>
          <cell r="T90" t="str">
            <v/>
          </cell>
          <cell r="U90" t="str">
            <v/>
          </cell>
          <cell r="V90">
            <v>0</v>
          </cell>
          <cell r="W90" t="str">
            <v/>
          </cell>
          <cell r="X90" t="str">
            <v/>
          </cell>
          <cell r="Y90" t="str">
            <v/>
          </cell>
          <cell r="Z90" t="str">
            <v>ITC3B</v>
          </cell>
          <cell r="AA90" t="str">
            <v>CLRP</v>
          </cell>
          <cell r="AB90" t="str">
            <v>Execute CLRP (Manage Project Performance L4)</v>
          </cell>
          <cell r="AC90" t="b">
            <v>1</v>
          </cell>
          <cell r="AD90" t="str">
            <v/>
          </cell>
          <cell r="AE90" t="str">
            <v/>
          </cell>
          <cell r="AF90" t="str">
            <v/>
          </cell>
          <cell r="AG90">
            <v>45776</v>
          </cell>
          <cell r="AH90" t="str">
            <v/>
          </cell>
          <cell r="AI90" t="str">
            <v/>
          </cell>
          <cell r="AJ90" t="str">
            <v>A2R</v>
          </cell>
        </row>
        <row r="91">
          <cell r="A91" t="str">
            <v>868a2v6t9</v>
          </cell>
          <cell r="B91" t="str">
            <v>868a2v6t9</v>
          </cell>
          <cell r="C91" t="str">
            <v>O2C Billing: Confirm Billing Eligibility: Validate Contract and/or Sales Order - SB</v>
          </cell>
          <cell r="D91" t="str">
            <v>868c01j8v</v>
          </cell>
          <cell r="E91" t="str">
            <v>O2C Billing: Confirm Billing Eligibility</v>
          </cell>
          <cell r="F91" t="str">
            <v>PREDEVELOPMENT</v>
          </cell>
          <cell r="G91" t="str">
            <v>URGENT</v>
          </cell>
          <cell r="H91" t="str">
            <v/>
          </cell>
          <cell r="I91" t="str">
            <v/>
          </cell>
          <cell r="J91" t="str">
            <v/>
          </cell>
          <cell r="K91">
            <v>45568.621527777781</v>
          </cell>
          <cell r="L91">
            <v>45777.508333333331</v>
          </cell>
          <cell r="M91" t="str">
            <v/>
          </cell>
          <cell r="N91" t="str">
            <v/>
          </cell>
          <cell r="O91" t="str">
            <v>o2c, sen</v>
          </cell>
          <cell r="P91" t="str">
            <v>Sprint 5 (5/12 - 6/6)</v>
          </cell>
          <cell r="Q91" t="str">
            <v/>
          </cell>
          <cell r="R91" t="str">
            <v/>
          </cell>
          <cell r="S91" t="str">
            <v/>
          </cell>
          <cell r="T91" t="str">
            <v/>
          </cell>
          <cell r="U91" t="str">
            <v/>
          </cell>
          <cell r="V91">
            <v>0</v>
          </cell>
          <cell r="W91" t="str">
            <v/>
          </cell>
          <cell r="X91" t="str">
            <v/>
          </cell>
          <cell r="Y91" t="str">
            <v/>
          </cell>
          <cell r="Z91" t="str">
            <v>ITC3</v>
          </cell>
          <cell r="AA91" t="str">
            <v>Billing</v>
          </cell>
          <cell r="AB91" t="str">
            <v>Confirm Billing Eligibility</v>
          </cell>
          <cell r="AC91" t="str">
            <v/>
          </cell>
          <cell r="AD91" t="str">
            <v/>
          </cell>
          <cell r="AE91" t="str">
            <v/>
          </cell>
          <cell r="AF91" t="str">
            <v>Contract Analyst: https://app.clickup.com/t/868cjct6p)
Billing Analyst: https://app.clickup.com/t/868cjckjv)</v>
          </cell>
          <cell r="AG91" t="str">
            <v/>
          </cell>
          <cell r="AH91" t="str">
            <v/>
          </cell>
          <cell r="AI91" t="str">
            <v/>
          </cell>
          <cell r="AJ91" t="str">
            <v>O2C</v>
          </cell>
        </row>
        <row r="92">
          <cell r="A92" t="str">
            <v>868a2v6tg</v>
          </cell>
          <cell r="B92" t="str">
            <v>868a2v6tg</v>
          </cell>
          <cell r="C92" t="str">
            <v>R2R Tax Accounting: US Federal Tax Return: Obtain Officer's Compensation Detail - QRG</v>
          </cell>
          <cell r="D92" t="str">
            <v>868byurfn</v>
          </cell>
          <cell r="E92" t="str">
            <v>R2R Tax Accounting: US Federal Tax Return</v>
          </cell>
          <cell r="F92" t="str">
            <v>PREDEVELOPMENT</v>
          </cell>
          <cell r="G92" t="str">
            <v>LOW</v>
          </cell>
          <cell r="H92" t="str">
            <v/>
          </cell>
          <cell r="I92" t="str">
            <v/>
          </cell>
          <cell r="J92" t="str">
            <v/>
          </cell>
          <cell r="K92">
            <v>45568.621527777781</v>
          </cell>
          <cell r="L92">
            <v>45756.580555555556</v>
          </cell>
          <cell r="M92" t="str">
            <v/>
          </cell>
          <cell r="N92" t="str">
            <v/>
          </cell>
          <cell r="O92" t="str">
            <v>r2r, qrg</v>
          </cell>
          <cell r="P92" t="str">
            <v>Sprint 8 (6/2 - 6/27)</v>
          </cell>
          <cell r="Q92" t="str">
            <v/>
          </cell>
          <cell r="R92" t="str">
            <v/>
          </cell>
          <cell r="S92" t="str">
            <v/>
          </cell>
          <cell r="T92" t="str">
            <v/>
          </cell>
          <cell r="U92" t="str">
            <v/>
          </cell>
          <cell r="V92">
            <v>0</v>
          </cell>
          <cell r="W92" t="str">
            <v/>
          </cell>
          <cell r="X92" t="str">
            <v/>
          </cell>
          <cell r="Y92" t="str">
            <v/>
          </cell>
          <cell r="Z92" t="str">
            <v>ITC3B</v>
          </cell>
          <cell r="AA92" t="str">
            <v>Tax Accounting</v>
          </cell>
          <cell r="AB92" t="str">
            <v>Consolidations &amp; Tax (US Federal Tax Return L4)</v>
          </cell>
          <cell r="AC92" t="str">
            <v/>
          </cell>
          <cell r="AD92" t="str">
            <v/>
          </cell>
          <cell r="AE92" t="str">
            <v/>
          </cell>
          <cell r="AF92" t="str">
            <v>(BA) Tax Accountant  (includes GFS Group): https://app.clickup.com/t/868cjb2jj)
Tax Accountant (Corporate): https://app.clickup.com/t/868cje8ad)</v>
          </cell>
          <cell r="AG92" t="str">
            <v/>
          </cell>
          <cell r="AH92" t="str">
            <v/>
          </cell>
          <cell r="AI92" t="str">
            <v/>
          </cell>
          <cell r="AJ92" t="str">
            <v>R2R</v>
          </cell>
        </row>
        <row r="93">
          <cell r="A93" t="str">
            <v>868a2v6u1</v>
          </cell>
          <cell r="B93" t="str">
            <v>868a2v6u1</v>
          </cell>
          <cell r="C93" t="str">
            <v>O2C Billing: Perform Cost-Based Billing: Reject PBD</v>
          </cell>
          <cell r="D93" t="str">
            <v>868c01rhv</v>
          </cell>
          <cell r="E93" t="str">
            <v>O2C Billing: Perform Cost-Based Billing</v>
          </cell>
          <cell r="F93" t="str">
            <v>PREDEVELOPMENT</v>
          </cell>
          <cell r="G93" t="str">
            <v>URGENT</v>
          </cell>
          <cell r="H93" t="str">
            <v/>
          </cell>
          <cell r="I93" t="str">
            <v/>
          </cell>
          <cell r="J93" t="str">
            <v/>
          </cell>
          <cell r="K93">
            <v>45568.621527777781</v>
          </cell>
          <cell r="L93">
            <v>45777.511111111111</v>
          </cell>
          <cell r="M93" t="str">
            <v/>
          </cell>
          <cell r="N93" t="str">
            <v/>
          </cell>
          <cell r="O93" t="str">
            <v>sen, o2c</v>
          </cell>
          <cell r="P93" t="str">
            <v>Sprint 5 (5/12 - 6/6)</v>
          </cell>
          <cell r="Q93" t="str">
            <v/>
          </cell>
          <cell r="R93" t="str">
            <v/>
          </cell>
          <cell r="S93" t="str">
            <v/>
          </cell>
          <cell r="T93" t="str">
            <v/>
          </cell>
          <cell r="U93" t="str">
            <v/>
          </cell>
          <cell r="V93">
            <v>0</v>
          </cell>
          <cell r="W93" t="str">
            <v/>
          </cell>
          <cell r="X93" t="str">
            <v/>
          </cell>
          <cell r="Y93" t="str">
            <v/>
          </cell>
          <cell r="Z93" t="str">
            <v>ITC3</v>
          </cell>
          <cell r="AA93" t="str">
            <v>Billing</v>
          </cell>
          <cell r="AB93" t="str">
            <v>Perform Cost-Based Billing</v>
          </cell>
          <cell r="AC93" t="str">
            <v/>
          </cell>
          <cell r="AD93" t="str">
            <v/>
          </cell>
          <cell r="AE93" t="str">
            <v/>
          </cell>
          <cell r="AF93" t="str">
            <v>Billing Analyst: https://app.clickup.com/t/868cjckjv)</v>
          </cell>
          <cell r="AG93" t="str">
            <v/>
          </cell>
          <cell r="AH93" t="str">
            <v/>
          </cell>
          <cell r="AI93" t="str">
            <v/>
          </cell>
          <cell r="AJ93" t="str">
            <v>O2C</v>
          </cell>
        </row>
        <row r="94">
          <cell r="A94" t="str">
            <v>868a2v6ua</v>
          </cell>
          <cell r="B94" t="str">
            <v>868a2v6ua</v>
          </cell>
          <cell r="C94" t="str">
            <v>A2R Asset Management: Disposition an Asset Prepare a Loss Report: Submit Request - SB</v>
          </cell>
          <cell r="D94" t="str">
            <v>868c0f042</v>
          </cell>
          <cell r="E94" t="str">
            <v>A2R Asset Management: Disposition an Asset Prepare a Loss Report</v>
          </cell>
          <cell r="F94" t="str">
            <v>PREDEVELOPMENT</v>
          </cell>
          <cell r="G94" t="str">
            <v>URGENT</v>
          </cell>
          <cell r="H94" t="str">
            <v/>
          </cell>
          <cell r="I94" t="str">
            <v/>
          </cell>
          <cell r="J94" t="str">
            <v/>
          </cell>
          <cell r="K94">
            <v>45568.621527777781</v>
          </cell>
          <cell r="L94">
            <v>45768.51944444445</v>
          </cell>
          <cell r="M94" t="str">
            <v/>
          </cell>
          <cell r="N94" t="str">
            <v/>
          </cell>
          <cell r="O94" t="str">
            <v>a2r, sen</v>
          </cell>
          <cell r="P94" t="str">
            <v>Sprint 5 (5/12 - 6/6)</v>
          </cell>
          <cell r="Q94" t="str">
            <v/>
          </cell>
          <cell r="R94" t="str">
            <v/>
          </cell>
          <cell r="S94" t="str">
            <v/>
          </cell>
          <cell r="T94" t="str">
            <v/>
          </cell>
          <cell r="U94" t="str">
            <v/>
          </cell>
          <cell r="V94">
            <v>0</v>
          </cell>
          <cell r="W94" t="str">
            <v/>
          </cell>
          <cell r="X94" t="str">
            <v/>
          </cell>
          <cell r="Y94" t="str">
            <v/>
          </cell>
          <cell r="Z94" t="str">
            <v>ITC3</v>
          </cell>
          <cell r="AA94" t="str">
            <v>Asset Management</v>
          </cell>
          <cell r="AB94" t="str">
            <v>Disposition Asset</v>
          </cell>
          <cell r="AC94" t="str">
            <v/>
          </cell>
          <cell r="AD94" t="str">
            <v/>
          </cell>
          <cell r="AE94" t="str">
            <v/>
          </cell>
          <cell r="AF94" t="str">
            <v/>
          </cell>
          <cell r="AG94">
            <v>45768</v>
          </cell>
          <cell r="AH94" t="str">
            <v/>
          </cell>
          <cell r="AI94" t="str">
            <v/>
          </cell>
          <cell r="AJ94" t="str">
            <v>A2R</v>
          </cell>
        </row>
        <row r="95">
          <cell r="A95" t="str">
            <v>868a2v6un</v>
          </cell>
          <cell r="B95" t="str">
            <v>868a2v6un</v>
          </cell>
          <cell r="C95" t="str">
            <v>R2R Tax Accounting: US Federal Tax Return: Compute 162(m) Analysis - QRG</v>
          </cell>
          <cell r="D95" t="str">
            <v>868byurfn</v>
          </cell>
          <cell r="E95" t="str">
            <v>R2R Tax Accounting: US Federal Tax Return</v>
          </cell>
          <cell r="F95" t="str">
            <v>PREDEVELOPMENT</v>
          </cell>
          <cell r="G95" t="str">
            <v>LOW</v>
          </cell>
          <cell r="H95" t="str">
            <v/>
          </cell>
          <cell r="I95" t="str">
            <v/>
          </cell>
          <cell r="J95" t="str">
            <v/>
          </cell>
          <cell r="K95">
            <v>45568.621527777781</v>
          </cell>
          <cell r="L95">
            <v>45756.580555555556</v>
          </cell>
          <cell r="M95" t="str">
            <v/>
          </cell>
          <cell r="N95" t="str">
            <v/>
          </cell>
          <cell r="O95" t="str">
            <v>r2r, qrg</v>
          </cell>
          <cell r="P95" t="str">
            <v>Sprint 8 (6/2 - 6/27)</v>
          </cell>
          <cell r="Q95" t="str">
            <v/>
          </cell>
          <cell r="R95" t="str">
            <v/>
          </cell>
          <cell r="S95" t="str">
            <v/>
          </cell>
          <cell r="T95" t="str">
            <v/>
          </cell>
          <cell r="U95" t="str">
            <v/>
          </cell>
          <cell r="V95">
            <v>0</v>
          </cell>
          <cell r="W95" t="str">
            <v/>
          </cell>
          <cell r="X95" t="str">
            <v/>
          </cell>
          <cell r="Y95" t="str">
            <v/>
          </cell>
          <cell r="Z95" t="str">
            <v>ITC3B</v>
          </cell>
          <cell r="AA95" t="str">
            <v>Tax Accounting</v>
          </cell>
          <cell r="AB95" t="str">
            <v>Consolidations &amp; Tax (US Federal Tax Return L4)</v>
          </cell>
          <cell r="AC95" t="str">
            <v/>
          </cell>
          <cell r="AD95" t="str">
            <v/>
          </cell>
          <cell r="AE95" t="str">
            <v/>
          </cell>
          <cell r="AF95" t="str">
            <v>Tax Accountant (Corporate): https://app.clickup.com/t/868cje8ad)</v>
          </cell>
          <cell r="AG95" t="str">
            <v/>
          </cell>
          <cell r="AH95" t="str">
            <v/>
          </cell>
          <cell r="AI95" t="str">
            <v/>
          </cell>
          <cell r="AJ95" t="str">
            <v>R2R</v>
          </cell>
        </row>
        <row r="96">
          <cell r="A96" t="str">
            <v>868a2v6uu</v>
          </cell>
          <cell r="B96" t="str">
            <v>868a2v6uu</v>
          </cell>
          <cell r="C96" t="str">
            <v>R2R Tax Accounting: Defend Indirect Tax Audit: Sales and Use Taxes</v>
          </cell>
          <cell r="D96" t="str">
            <v>868byrubk</v>
          </cell>
          <cell r="E96" t="str">
            <v>R2R Tax Accounting: Defend Indirect Tax Audit</v>
          </cell>
          <cell r="F96" t="str">
            <v>PREDEVELOPMENT</v>
          </cell>
          <cell r="G96" t="str">
            <v>LOW</v>
          </cell>
          <cell r="H96" t="str">
            <v/>
          </cell>
          <cell r="I96">
            <v>45863</v>
          </cell>
          <cell r="J96">
            <v>45761</v>
          </cell>
          <cell r="K96">
            <v>45568.621527777781</v>
          </cell>
          <cell r="L96">
            <v>45792.679166666669</v>
          </cell>
          <cell r="M96" t="str">
            <v/>
          </cell>
          <cell r="N96" t="str">
            <v/>
          </cell>
          <cell r="O96" t="str">
            <v>r2r</v>
          </cell>
          <cell r="P96" t="str">
            <v>Sprint 6 (5/19 - 6/13)</v>
          </cell>
          <cell r="Q96" t="str">
            <v/>
          </cell>
          <cell r="R96" t="str">
            <v/>
          </cell>
          <cell r="S96" t="str">
            <v/>
          </cell>
          <cell r="T96" t="str">
            <v/>
          </cell>
          <cell r="U96" t="str">
            <v/>
          </cell>
          <cell r="V96">
            <v>0</v>
          </cell>
          <cell r="W96" t="str">
            <v>Check Notes</v>
          </cell>
          <cell r="X96" t="str">
            <v/>
          </cell>
          <cell r="Y96" t="str">
            <v/>
          </cell>
          <cell r="Z96" t="str">
            <v>ITC3</v>
          </cell>
          <cell r="AA96" t="str">
            <v>Tax Accounting</v>
          </cell>
          <cell r="AB96" t="str">
            <v>Consolidations &amp; Tax (Indirect Tax - Defend Audit L4)</v>
          </cell>
          <cell r="AC96" t="str">
            <v/>
          </cell>
          <cell r="AD96" t="str">
            <v/>
          </cell>
          <cell r="AE96" t="str">
            <v/>
          </cell>
          <cell r="AF96" t="str">
            <v>Fixed Asset Analyst (R2R): https://app.clickup.com/t/868cjczct)
(BA) Tax Accountant  (includes GFS Group): https://app.clickup.com/t/868cjb2jj)
Tax Accountant (Corporate): https://app.clickup.com/t/868cje8ad)</v>
          </cell>
          <cell r="AG96" t="str">
            <v/>
          </cell>
          <cell r="AH96" t="str">
            <v/>
          </cell>
          <cell r="AI96" t="str">
            <v/>
          </cell>
          <cell r="AJ96" t="str">
            <v>R2R</v>
          </cell>
        </row>
        <row r="97">
          <cell r="A97" t="str">
            <v>868a2v6ux</v>
          </cell>
          <cell r="B97" t="str">
            <v>868a2v6ux</v>
          </cell>
          <cell r="C97" t="str">
            <v>SUS IPASS Trace: Search for Part or End Item Maintenance History – QRG</v>
          </cell>
          <cell r="D97" t="str">
            <v>868a2v66p</v>
          </cell>
          <cell r="E97" t="str">
            <v>SUS IPASS Trace: Search for Part or End Item Maintenance History – OL</v>
          </cell>
          <cell r="F97" t="str">
            <v>PREDEVELOPMENT</v>
          </cell>
          <cell r="G97" t="str">
            <v>NORMAL</v>
          </cell>
          <cell r="H97" t="str">
            <v/>
          </cell>
          <cell r="I97" t="str">
            <v/>
          </cell>
          <cell r="J97" t="str">
            <v/>
          </cell>
          <cell r="K97">
            <v>45568.621527777781</v>
          </cell>
          <cell r="L97">
            <v>45751.620833333334</v>
          </cell>
          <cell r="M97" t="str">
            <v/>
          </cell>
          <cell r="N97" t="str">
            <v/>
          </cell>
          <cell r="O97" t="str">
            <v>qrg, sus, ipass</v>
          </cell>
          <cell r="P97" t="str">
            <v>Sprint 4 (5/5 - 5/30)</v>
          </cell>
          <cell r="Q97" t="str">
            <v/>
          </cell>
          <cell r="R97" t="str">
            <v/>
          </cell>
          <cell r="S97" t="str">
            <v/>
          </cell>
          <cell r="T97" t="str">
            <v/>
          </cell>
          <cell r="U97" t="str">
            <v/>
          </cell>
          <cell r="V97">
            <v>0</v>
          </cell>
          <cell r="W97" t="str">
            <v/>
          </cell>
          <cell r="X97" t="str">
            <v/>
          </cell>
          <cell r="Y97" t="str">
            <v/>
          </cell>
          <cell r="Z97" t="str">
            <v>ITC3</v>
          </cell>
          <cell r="AA97" t="str">
            <v>IPASS Trace</v>
          </cell>
          <cell r="AB97" t="str">
            <v>IPASS</v>
          </cell>
          <cell r="AC97" t="str">
            <v/>
          </cell>
          <cell r="AD97" t="str">
            <v/>
          </cell>
          <cell r="AE97" t="str">
            <v/>
          </cell>
          <cell r="AF97" t="str">
            <v/>
          </cell>
          <cell r="AG97" t="str">
            <v/>
          </cell>
          <cell r="AH97" t="str">
            <v/>
          </cell>
          <cell r="AI97" t="str">
            <v/>
          </cell>
          <cell r="AJ97" t="str">
            <v>SUS</v>
          </cell>
        </row>
        <row r="98">
          <cell r="A98" t="str">
            <v>868a2v6v9</v>
          </cell>
          <cell r="B98" t="str">
            <v>868a2v6v9</v>
          </cell>
          <cell r="C98" t="str">
            <v>A2R Controlled Tooling: Hard/ Durable Tooling: Inspection: Perform Validation/ Periodic Inspection - SB</v>
          </cell>
          <cell r="D98" t="str">
            <v>868c0fe1w</v>
          </cell>
          <cell r="E98" t="str">
            <v>A2R Controlled Tooling: Hard/Durable Tooling: Inspection</v>
          </cell>
          <cell r="F98" t="str">
            <v>STORYBOARD</v>
          </cell>
          <cell r="G98" t="str">
            <v>URGENT</v>
          </cell>
          <cell r="H98" t="str">
            <v xml:space="preserve">Ready for SME Review  </v>
          </cell>
          <cell r="I98">
            <v>45796</v>
          </cell>
          <cell r="J98">
            <v>45778</v>
          </cell>
          <cell r="K98">
            <v>45568.621527777781</v>
          </cell>
          <cell r="L98">
            <v>45797.166666666672</v>
          </cell>
          <cell r="M98" t="str">
            <v/>
          </cell>
          <cell r="N98" t="str">
            <v/>
          </cell>
          <cell r="O98" t="str">
            <v>sen, a2r</v>
          </cell>
          <cell r="P98" t="str">
            <v>Sprint 4 (5/5 - 5/30)</v>
          </cell>
          <cell r="Q98" t="str">
            <v/>
          </cell>
          <cell r="R98">
            <v>45786</v>
          </cell>
          <cell r="S98" t="str">
            <v/>
          </cell>
          <cell r="T98" t="str">
            <v/>
          </cell>
          <cell r="U98" t="str">
            <v/>
          </cell>
          <cell r="V98">
            <v>0</v>
          </cell>
          <cell r="W98" t="str">
            <v>Alpha Review (SME)</v>
          </cell>
          <cell r="X98" t="str">
            <v/>
          </cell>
          <cell r="Y98" t="str">
            <v/>
          </cell>
          <cell r="Z98" t="str">
            <v>ITC3</v>
          </cell>
          <cell r="AA98" t="str">
            <v>Controlled Tooling</v>
          </cell>
          <cell r="AB98" t="str">
            <v>Controlled Tooling (Hard/Durable Tooling or Functional Test Equipment L4)</v>
          </cell>
          <cell r="AC98" t="b">
            <v>1</v>
          </cell>
          <cell r="AD98" t="str">
            <v/>
          </cell>
          <cell r="AE98" t="str">
            <v>Overdue</v>
          </cell>
          <cell r="AF98" t="str">
            <v/>
          </cell>
          <cell r="AG98">
            <v>45756</v>
          </cell>
          <cell r="AH98" t="str">
            <v/>
          </cell>
          <cell r="AI98" t="str">
            <v/>
          </cell>
          <cell r="AJ98" t="str">
            <v>A2R</v>
          </cell>
        </row>
        <row r="99">
          <cell r="A99" t="str">
            <v>868a2v6vm</v>
          </cell>
          <cell r="B99" t="str">
            <v>868a2v6vm</v>
          </cell>
          <cell r="C99" t="str">
            <v>PTP Supplier Quality: Create New Approval Codes - SB</v>
          </cell>
          <cell r="D99" t="str">
            <v>868a2v6re</v>
          </cell>
          <cell r="E99" t="str">
            <v>PTP Supplier Quality: Approval Code Creation/Maintenance &amp; Text Key Mapping</v>
          </cell>
          <cell r="F99" t="str">
            <v>PREDEVELOPMENT</v>
          </cell>
          <cell r="G99" t="str">
            <v>HIGH</v>
          </cell>
          <cell r="H99" t="str">
            <v/>
          </cell>
          <cell r="I99" t="str">
            <v/>
          </cell>
          <cell r="J99" t="str">
            <v/>
          </cell>
          <cell r="K99">
            <v>45568.621527777781</v>
          </cell>
          <cell r="L99">
            <v>45756.540972222225</v>
          </cell>
          <cell r="M99" t="str">
            <v/>
          </cell>
          <cell r="N99" t="str">
            <v/>
          </cell>
          <cell r="O99" t="str">
            <v>sen, ptp</v>
          </cell>
          <cell r="P99" t="str">
            <v>Sprint 8 (6/2 - 6/27)</v>
          </cell>
          <cell r="Q99" t="str">
            <v/>
          </cell>
          <cell r="R99" t="str">
            <v/>
          </cell>
          <cell r="S99" t="str">
            <v/>
          </cell>
          <cell r="T99" t="str">
            <v/>
          </cell>
          <cell r="U99" t="str">
            <v/>
          </cell>
          <cell r="V99">
            <v>0</v>
          </cell>
          <cell r="W99" t="str">
            <v/>
          </cell>
          <cell r="X99" t="str">
            <v/>
          </cell>
          <cell r="Y99" t="str">
            <v/>
          </cell>
          <cell r="Z99" t="str">
            <v>ITC3</v>
          </cell>
          <cell r="AA99" t="str">
            <v>Supplier Quality</v>
          </cell>
          <cell r="AB99" t="str">
            <v>Supplier Quality Integration</v>
          </cell>
          <cell r="AC99" t="str">
            <v/>
          </cell>
          <cell r="AD99" t="str">
            <v>SEN</v>
          </cell>
          <cell r="AE99" t="str">
            <v/>
          </cell>
          <cell r="AF99" t="str">
            <v/>
          </cell>
          <cell r="AG99" t="str">
            <v/>
          </cell>
          <cell r="AH99" t="str">
            <v/>
          </cell>
          <cell r="AI99" t="str">
            <v/>
          </cell>
          <cell r="AJ99" t="str">
            <v>PTP</v>
          </cell>
        </row>
        <row r="100">
          <cell r="A100" t="str">
            <v>868a2v6w1</v>
          </cell>
          <cell r="B100" t="str">
            <v>868a2v6w1</v>
          </cell>
          <cell r="C100" t="str">
            <v>A2R Metrology: SAP to S/4 System: Changes to the Property Management System: Change Calibration Responsible Individual - SB</v>
          </cell>
          <cell r="D100" t="str">
            <v>868c0eee9</v>
          </cell>
          <cell r="E100" t="str">
            <v>A2R Metrology: SAP to S/4 System: Changes to the Property Management System:</v>
          </cell>
          <cell r="F100" t="str">
            <v>PREDEVELOPMENT</v>
          </cell>
          <cell r="G100" t="str">
            <v>LOW</v>
          </cell>
          <cell r="H100" t="str">
            <v/>
          </cell>
          <cell r="I100" t="str">
            <v/>
          </cell>
          <cell r="J100" t="str">
            <v/>
          </cell>
          <cell r="K100">
            <v>45568.621527777781</v>
          </cell>
          <cell r="L100">
            <v>45778.405555555553</v>
          </cell>
          <cell r="M100" t="str">
            <v/>
          </cell>
          <cell r="N100" t="str">
            <v/>
          </cell>
          <cell r="O100" t="str">
            <v>a2r, content</v>
          </cell>
          <cell r="P100" t="str">
            <v>Sprint 16 (7/28 - 8/22)</v>
          </cell>
          <cell r="Q100" t="str">
            <v/>
          </cell>
          <cell r="R100" t="str">
            <v/>
          </cell>
          <cell r="S100" t="str">
            <v/>
          </cell>
          <cell r="T100" t="str">
            <v/>
          </cell>
          <cell r="U100" t="str">
            <v/>
          </cell>
          <cell r="V100">
            <v>0</v>
          </cell>
          <cell r="W100" t="str">
            <v/>
          </cell>
          <cell r="X100" t="str">
            <v/>
          </cell>
          <cell r="Y100" t="str">
            <v/>
          </cell>
          <cell r="Z100" t="str">
            <v>ITC4</v>
          </cell>
          <cell r="AA100" t="str">
            <v>Metrology</v>
          </cell>
          <cell r="AB100" t="str">
            <v>No L3 Custom Content</v>
          </cell>
          <cell r="AC100" t="str">
            <v/>
          </cell>
          <cell r="AD100" t="str">
            <v/>
          </cell>
          <cell r="AE100" t="str">
            <v/>
          </cell>
          <cell r="AF100" t="str">
            <v/>
          </cell>
          <cell r="AG100">
            <v>45768</v>
          </cell>
          <cell r="AH100" t="str">
            <v/>
          </cell>
          <cell r="AI100" t="str">
            <v/>
          </cell>
          <cell r="AJ100" t="str">
            <v>A2R</v>
          </cell>
        </row>
        <row r="101">
          <cell r="A101" t="str">
            <v>868a2v6wd</v>
          </cell>
          <cell r="B101" t="str">
            <v>868a2v6wd</v>
          </cell>
          <cell r="C101" t="str">
            <v>A2R Asset Management: Asset Transfer Records: Indicate Record Should be Unembedded - SB</v>
          </cell>
          <cell r="D101" t="str">
            <v>868c0evj3</v>
          </cell>
          <cell r="E101" t="str">
            <v>A2R Asset Management: Asset Transfer Records</v>
          </cell>
          <cell r="F101" t="str">
            <v>PREDEVELOPMENT</v>
          </cell>
          <cell r="G101" t="str">
            <v>URGENT</v>
          </cell>
          <cell r="H101" t="str">
            <v/>
          </cell>
          <cell r="I101" t="str">
            <v/>
          </cell>
          <cell r="J101" t="str">
            <v/>
          </cell>
          <cell r="K101">
            <v>45568.621527777781</v>
          </cell>
          <cell r="L101">
            <v>45768.508333333331</v>
          </cell>
          <cell r="M101" t="str">
            <v/>
          </cell>
          <cell r="N101" t="str">
            <v/>
          </cell>
          <cell r="O101" t="str">
            <v>sen, a2r</v>
          </cell>
          <cell r="P101" t="str">
            <v>Sprint 2 (4/21 - 5/16)</v>
          </cell>
          <cell r="Q101" t="str">
            <v/>
          </cell>
          <cell r="R101" t="str">
            <v/>
          </cell>
          <cell r="S101" t="str">
            <v/>
          </cell>
          <cell r="T101" t="str">
            <v/>
          </cell>
          <cell r="U101" t="str">
            <v/>
          </cell>
          <cell r="V101">
            <v>0</v>
          </cell>
          <cell r="W101" t="str">
            <v/>
          </cell>
          <cell r="X101" t="str">
            <v/>
          </cell>
          <cell r="Y101" t="str">
            <v/>
          </cell>
          <cell r="Z101" t="str">
            <v>ITC3</v>
          </cell>
          <cell r="AA101" t="str">
            <v>Asset Management</v>
          </cell>
          <cell r="AB101" t="str">
            <v>Disposition Asset</v>
          </cell>
          <cell r="AC101" t="b">
            <v>1</v>
          </cell>
          <cell r="AD101" t="str">
            <v/>
          </cell>
          <cell r="AE101" t="str">
            <v/>
          </cell>
          <cell r="AF101" t="str">
            <v/>
          </cell>
          <cell r="AG101">
            <v>45768</v>
          </cell>
          <cell r="AH101" t="str">
            <v/>
          </cell>
          <cell r="AI101" t="str">
            <v/>
          </cell>
          <cell r="AJ101" t="str">
            <v>A2R</v>
          </cell>
        </row>
        <row r="102">
          <cell r="A102" t="str">
            <v>868a2v6xd</v>
          </cell>
          <cell r="B102" t="str">
            <v>868a2v6xd</v>
          </cell>
          <cell r="C102" t="str">
            <v>R2R Tax Accounting: Ad Hoc Reporting:  Tax Asset Retirements Report - QRG</v>
          </cell>
          <cell r="D102" t="str">
            <v>868bytq3p</v>
          </cell>
          <cell r="E102" t="str">
            <v>R2R Tax Accounting: Generate Ad Hoc Tax Fixed Asset Reports (Ad Hoc Reporting)</v>
          </cell>
          <cell r="F102" t="str">
            <v>COMPLETED</v>
          </cell>
          <cell r="G102" t="str">
            <v>HIGH</v>
          </cell>
          <cell r="H102" t="str">
            <v/>
          </cell>
          <cell r="I102">
            <v>45744</v>
          </cell>
          <cell r="J102">
            <v>45628</v>
          </cell>
          <cell r="K102">
            <v>45568.621527777781</v>
          </cell>
          <cell r="L102">
            <v>45783.500694444447</v>
          </cell>
          <cell r="M102" t="str">
            <v/>
          </cell>
          <cell r="N102">
            <v>45783.500694444447</v>
          </cell>
          <cell r="O102" t="str">
            <v>qrg, r2r</v>
          </cell>
          <cell r="P102" t="str">
            <v>Sprint 2 (4/21 - 5/16)</v>
          </cell>
          <cell r="Q102" t="str">
            <v/>
          </cell>
          <cell r="R102" t="str">
            <v/>
          </cell>
          <cell r="S102" t="str">
            <v/>
          </cell>
          <cell r="T102" t="str">
            <v/>
          </cell>
          <cell r="U102" t="str">
            <v/>
          </cell>
          <cell r="V102">
            <v>1</v>
          </cell>
          <cell r="W102" t="str">
            <v>Sign off Received</v>
          </cell>
          <cell r="X102" t="str">
            <v/>
          </cell>
          <cell r="Y102" t="str">
            <v/>
          </cell>
          <cell r="Z102" t="str">
            <v>ITC2</v>
          </cell>
          <cell r="AA102" t="str">
            <v>Tax Accounting</v>
          </cell>
          <cell r="AB102" t="str">
            <v>Consolidations &amp; Tax: Indirect Taxes- Manage Tax Fixed Assets L4</v>
          </cell>
          <cell r="AC102" t="str">
            <v/>
          </cell>
          <cell r="AD102" t="str">
            <v>SEN</v>
          </cell>
          <cell r="AE102" t="str">
            <v>Overdue</v>
          </cell>
          <cell r="AF102" t="str">
            <v>Fixed Asset Analyst (R2R): https://app.clickup.com/t/868cjczct)
(BA) Tax Accountant  (includes GFS Group): https://app.clickup.com/t/868cjb2jj)
Tax Accountant (Corporate): https://app.clickup.com/t/868cje8ad)</v>
          </cell>
          <cell r="AG102" t="str">
            <v/>
          </cell>
          <cell r="AH102" t="str">
            <v/>
          </cell>
          <cell r="AI102" t="str">
            <v/>
          </cell>
          <cell r="AJ102" t="str">
            <v>R2R</v>
          </cell>
        </row>
        <row r="103">
          <cell r="A103" t="str">
            <v>868a2v6xm</v>
          </cell>
          <cell r="B103" t="str">
            <v>868a2v6xm</v>
          </cell>
          <cell r="C103" t="str">
            <v>R2R Tax Accounting: US State Tax Return: Compile R&amp;D Tax Credit Support by Jurisdiction - SB</v>
          </cell>
          <cell r="D103" t="str">
            <v>868bzxqfm</v>
          </cell>
          <cell r="E103" t="str">
            <v>R2R Tax Accounting: US State Tax Return</v>
          </cell>
          <cell r="F103" t="str">
            <v>PREDEVELOPMENT</v>
          </cell>
          <cell r="G103" t="str">
            <v>LOW</v>
          </cell>
          <cell r="H103" t="str">
            <v/>
          </cell>
          <cell r="I103" t="str">
            <v/>
          </cell>
          <cell r="J103" t="str">
            <v/>
          </cell>
          <cell r="K103">
            <v>45568.621527777781</v>
          </cell>
          <cell r="L103">
            <v>45756.574999999997</v>
          </cell>
          <cell r="M103" t="str">
            <v/>
          </cell>
          <cell r="N103" t="str">
            <v/>
          </cell>
          <cell r="O103" t="str">
            <v>sen, r2r</v>
          </cell>
          <cell r="P103" t="str">
            <v>Sprint 4 (5/5 - 5/30)</v>
          </cell>
          <cell r="Q103" t="str">
            <v/>
          </cell>
          <cell r="R103" t="str">
            <v/>
          </cell>
          <cell r="S103" t="str">
            <v/>
          </cell>
          <cell r="T103" t="str">
            <v/>
          </cell>
          <cell r="U103" t="str">
            <v/>
          </cell>
          <cell r="V103">
            <v>0</v>
          </cell>
          <cell r="W103" t="str">
            <v/>
          </cell>
          <cell r="X103" t="str">
            <v/>
          </cell>
          <cell r="Y103" t="str">
            <v/>
          </cell>
          <cell r="Z103" t="str">
            <v>ITC3B</v>
          </cell>
          <cell r="AA103" t="str">
            <v>Tax Accounting</v>
          </cell>
          <cell r="AB103" t="str">
            <v>Consolidations &amp; Tax (US State Tax Return L4)</v>
          </cell>
          <cell r="AC103" t="str">
            <v/>
          </cell>
          <cell r="AD103" t="str">
            <v/>
          </cell>
          <cell r="AE103" t="str">
            <v/>
          </cell>
          <cell r="AF103" t="str">
            <v>(BA) Tax Accountant  (includes GFS Group): https://app.clickup.com/t/868cjb2jj)
Tax Accountant (Corporate): https://app.clickup.com/t/868cje8ad)</v>
          </cell>
          <cell r="AG103" t="str">
            <v/>
          </cell>
          <cell r="AH103" t="str">
            <v/>
          </cell>
          <cell r="AI103" t="str">
            <v/>
          </cell>
          <cell r="AJ103" t="str">
            <v>R2R</v>
          </cell>
        </row>
        <row r="104">
          <cell r="A104" t="str">
            <v>868a2v6xr</v>
          </cell>
          <cell r="B104" t="str">
            <v>868a2v6xr</v>
          </cell>
          <cell r="C104" t="str">
            <v>R2R Tax Accounting: US Federal Tax Return: Obtain Stock-Based Compensation Report (Non-SAP) - QRG</v>
          </cell>
          <cell r="D104" t="str">
            <v>868byurfn</v>
          </cell>
          <cell r="E104" t="str">
            <v>R2R Tax Accounting: US Federal Tax Return</v>
          </cell>
          <cell r="F104" t="str">
            <v>PREDEVELOPMENT</v>
          </cell>
          <cell r="G104" t="str">
            <v>LOW</v>
          </cell>
          <cell r="H104" t="str">
            <v/>
          </cell>
          <cell r="I104" t="str">
            <v/>
          </cell>
          <cell r="J104" t="str">
            <v/>
          </cell>
          <cell r="K104">
            <v>45568.621527777781</v>
          </cell>
          <cell r="L104">
            <v>45756.580555555556</v>
          </cell>
          <cell r="M104" t="str">
            <v/>
          </cell>
          <cell r="N104" t="str">
            <v/>
          </cell>
          <cell r="O104" t="str">
            <v>qrg, r2r</v>
          </cell>
          <cell r="P104" t="str">
            <v>Sprint 8 (6/2 - 6/27)</v>
          </cell>
          <cell r="Q104" t="str">
            <v/>
          </cell>
          <cell r="R104" t="str">
            <v/>
          </cell>
          <cell r="S104" t="str">
            <v/>
          </cell>
          <cell r="T104" t="str">
            <v/>
          </cell>
          <cell r="U104" t="str">
            <v/>
          </cell>
          <cell r="V104">
            <v>0</v>
          </cell>
          <cell r="W104" t="str">
            <v/>
          </cell>
          <cell r="X104" t="str">
            <v/>
          </cell>
          <cell r="Y104" t="str">
            <v/>
          </cell>
          <cell r="Z104" t="str">
            <v>ITC3B</v>
          </cell>
          <cell r="AA104" t="str">
            <v>Tax Accounting</v>
          </cell>
          <cell r="AB104" t="str">
            <v>Consolidations &amp; Tax (US Federal Tax Return L4)</v>
          </cell>
          <cell r="AC104" t="str">
            <v/>
          </cell>
          <cell r="AD104" t="str">
            <v/>
          </cell>
          <cell r="AE104" t="str">
            <v/>
          </cell>
          <cell r="AF104" t="str">
            <v>Tax Accountant (Corporate): https://app.clickup.com/t/868cje8ad)</v>
          </cell>
          <cell r="AG104" t="str">
            <v/>
          </cell>
          <cell r="AH104" t="str">
            <v/>
          </cell>
          <cell r="AI104" t="str">
            <v/>
          </cell>
          <cell r="AJ104" t="str">
            <v>R2R</v>
          </cell>
        </row>
        <row r="105">
          <cell r="A105" t="str">
            <v>868a2v6y0</v>
          </cell>
          <cell r="B105" t="str">
            <v>868a2v6y0</v>
          </cell>
          <cell r="C105" t="str">
            <v>PTP Supplier Quality: Manually Apply Source Quality Data (Ex: FAI) - SB</v>
          </cell>
          <cell r="D105" t="str">
            <v>868a2v72p</v>
          </cell>
          <cell r="E105" t="str">
            <v>PTP Supplier Quality: Add Source &amp; Material Quality Data to Purchase Requisition - OL</v>
          </cell>
          <cell r="F105" t="str">
            <v>STORYBOARD</v>
          </cell>
          <cell r="G105" t="str">
            <v>URGENT</v>
          </cell>
          <cell r="H105" t="str">
            <v xml:space="preserve">Updates/changes made to SB Draft per the QA, changed status to Ready for SME Review  @Jenn Cooke   @Shannon Bagent  </v>
          </cell>
          <cell r="I105">
            <v>45781</v>
          </cell>
          <cell r="J105">
            <v>45769</v>
          </cell>
          <cell r="K105">
            <v>45568.621527777781</v>
          </cell>
          <cell r="L105">
            <v>45782.167361111111</v>
          </cell>
          <cell r="M105" t="str">
            <v/>
          </cell>
          <cell r="N105" t="str">
            <v/>
          </cell>
          <cell r="O105" t="str">
            <v>sen, ptp</v>
          </cell>
          <cell r="P105" t="str">
            <v>Sprint 4 (5/5 - 5/30)</v>
          </cell>
          <cell r="Q105" t="str">
            <v/>
          </cell>
          <cell r="R105" t="str">
            <v/>
          </cell>
          <cell r="S105" t="b">
            <v>1</v>
          </cell>
          <cell r="T105" t="str">
            <v/>
          </cell>
          <cell r="U105" t="str">
            <v/>
          </cell>
          <cell r="V105">
            <v>0</v>
          </cell>
          <cell r="W105" t="str">
            <v>Alpha Review (SME)</v>
          </cell>
          <cell r="X105" t="str">
            <v/>
          </cell>
          <cell r="Y105" t="str">
            <v/>
          </cell>
          <cell r="Z105" t="str">
            <v>ITC3</v>
          </cell>
          <cell r="AA105" t="str">
            <v>Supplier Quality</v>
          </cell>
          <cell r="AB105" t="str">
            <v>Supplier Quality Integration</v>
          </cell>
          <cell r="AC105" t="b">
            <v>1</v>
          </cell>
          <cell r="AD105" t="str">
            <v>SEN</v>
          </cell>
          <cell r="AE105" t="str">
            <v>Overdue</v>
          </cell>
          <cell r="AF105" t="str">
            <v/>
          </cell>
          <cell r="AG105">
            <v>45779</v>
          </cell>
          <cell r="AH105" t="str">
            <v/>
          </cell>
          <cell r="AI105" t="str">
            <v/>
          </cell>
          <cell r="AJ105" t="str">
            <v>PTP</v>
          </cell>
        </row>
        <row r="106">
          <cell r="A106" t="str">
            <v>868a2v70d</v>
          </cell>
          <cell r="B106" t="str">
            <v>868a2v70d</v>
          </cell>
          <cell r="C106" t="str">
            <v>A2R Asset Accounting: Depreciation/Amortization Job Run &amp; Review: Schedule Depreciation/Amortization Job - QRG</v>
          </cell>
          <cell r="D106" t="str">
            <v>868c043t3</v>
          </cell>
          <cell r="E106" t="str">
            <v>A2R Asset Accounting: Depreciation/Amortization Job Run &amp; Review</v>
          </cell>
          <cell r="F106" t="str">
            <v>COMPLETED</v>
          </cell>
          <cell r="G106" t="str">
            <v>URGENT</v>
          </cell>
          <cell r="H106" t="str">
            <v xml:space="preserve">@Trish Cortez  checked for revisions and is completed.  </v>
          </cell>
          <cell r="I106">
            <v>45744</v>
          </cell>
          <cell r="J106">
            <v>45608</v>
          </cell>
          <cell r="K106">
            <v>45568.621527777781</v>
          </cell>
          <cell r="L106">
            <v>45768.526388888888</v>
          </cell>
          <cell r="M106" t="str">
            <v/>
          </cell>
          <cell r="N106">
            <v>45741.65</v>
          </cell>
          <cell r="O106" t="str">
            <v>a2r, qrg</v>
          </cell>
          <cell r="P106" t="str">
            <v/>
          </cell>
          <cell r="Q106">
            <v>45660</v>
          </cell>
          <cell r="R106">
            <v>45729</v>
          </cell>
          <cell r="S106" t="str">
            <v/>
          </cell>
          <cell r="T106" t="str">
            <v/>
          </cell>
          <cell r="U106" t="str">
            <v/>
          </cell>
          <cell r="V106">
            <v>0.5</v>
          </cell>
          <cell r="W106" t="str">
            <v>Development Complete</v>
          </cell>
          <cell r="X106" t="str">
            <v/>
          </cell>
          <cell r="Y106" t="str">
            <v/>
          </cell>
          <cell r="Z106" t="str">
            <v>ITC2</v>
          </cell>
          <cell r="AA106" t="str">
            <v>Asset Accounting</v>
          </cell>
          <cell r="AB106" t="str">
            <v>Depreciate or Amortize Assets</v>
          </cell>
          <cell r="AC106" t="b">
            <v>1</v>
          </cell>
          <cell r="AD106" t="str">
            <v>QRG</v>
          </cell>
          <cell r="AE106" t="str">
            <v>Overdue</v>
          </cell>
          <cell r="AF106" t="str">
            <v/>
          </cell>
          <cell r="AG106">
            <v>45768</v>
          </cell>
          <cell r="AH106" t="str">
            <v/>
          </cell>
          <cell r="AI106" t="str">
            <v/>
          </cell>
          <cell r="AJ106" t="str">
            <v>A2R</v>
          </cell>
        </row>
        <row r="107">
          <cell r="A107" t="str">
            <v>868a2v70x</v>
          </cell>
          <cell r="B107" t="str">
            <v>868a2v70x</v>
          </cell>
          <cell r="C107" t="str">
            <v>A2R Asset Accounting: Inter-Company Asset Transfer: Perform Asset Sale with Customer (International Inter-Company Transfer)  - SB</v>
          </cell>
          <cell r="D107" t="str">
            <v>868c053xr</v>
          </cell>
          <cell r="E107" t="str">
            <v>A2R Asset Accounting: Inter-Company Asset Transfer</v>
          </cell>
          <cell r="F107" t="str">
            <v>COMPLETED</v>
          </cell>
          <cell r="G107" t="str">
            <v>URGENT</v>
          </cell>
          <cell r="H107" t="str">
            <v xml:space="preserve">Thank you! Sending for SME Review  </v>
          </cell>
          <cell r="I107">
            <v>45750</v>
          </cell>
          <cell r="J107">
            <v>45670</v>
          </cell>
          <cell r="K107">
            <v>45568.621527777781</v>
          </cell>
          <cell r="L107">
            <v>45768.526388888888</v>
          </cell>
          <cell r="M107" t="str">
            <v/>
          </cell>
          <cell r="N107">
            <v>45741.646527777775</v>
          </cell>
          <cell r="O107" t="str">
            <v>a2r, sen</v>
          </cell>
          <cell r="P107" t="str">
            <v/>
          </cell>
          <cell r="Q107" t="str">
            <v/>
          </cell>
          <cell r="R107">
            <v>45740</v>
          </cell>
          <cell r="S107" t="str">
            <v/>
          </cell>
          <cell r="T107" t="str">
            <v/>
          </cell>
          <cell r="U107" t="str">
            <v/>
          </cell>
          <cell r="V107">
            <v>0.33333333333333331</v>
          </cell>
          <cell r="W107" t="str">
            <v>Development Complete</v>
          </cell>
          <cell r="X107" t="str">
            <v/>
          </cell>
          <cell r="Y107" t="str">
            <v/>
          </cell>
          <cell r="Z107" t="str">
            <v>ITC2</v>
          </cell>
          <cell r="AA107" t="str">
            <v>Asset Accounting</v>
          </cell>
          <cell r="AB107" t="str">
            <v>Disposition, Decommission, and Miscellaneous Transactions</v>
          </cell>
          <cell r="AC107" t="b">
            <v>1</v>
          </cell>
          <cell r="AD107" t="str">
            <v>SEN</v>
          </cell>
          <cell r="AE107" t="str">
            <v>Overdue</v>
          </cell>
          <cell r="AF107" t="str">
            <v/>
          </cell>
          <cell r="AG107">
            <v>45768</v>
          </cell>
          <cell r="AH107">
            <v>45740</v>
          </cell>
          <cell r="AI107" t="str">
            <v/>
          </cell>
          <cell r="AJ107" t="str">
            <v>A2R</v>
          </cell>
        </row>
        <row r="108">
          <cell r="A108" t="str">
            <v>868a2v71w</v>
          </cell>
          <cell r="B108" t="str">
            <v>868a2v71w</v>
          </cell>
          <cell r="C108" t="str">
            <v>A2R Metrology: Metrology and Calibration Troubleshooting: Metrology User Training - SB</v>
          </cell>
          <cell r="D108" t="str">
            <v>868a2vamk</v>
          </cell>
          <cell r="E108" t="str">
            <v>A2R Metrology: Metrology and Calibration Troubleshooting - OL</v>
          </cell>
          <cell r="F108" t="str">
            <v>PREDEVELOPMENT</v>
          </cell>
          <cell r="G108" t="str">
            <v>LOW</v>
          </cell>
          <cell r="H108" t="str">
            <v/>
          </cell>
          <cell r="I108" t="str">
            <v/>
          </cell>
          <cell r="J108" t="str">
            <v/>
          </cell>
          <cell r="K108">
            <v>45568.62222222222</v>
          </cell>
          <cell r="L108">
            <v>45768.795833333337</v>
          </cell>
          <cell r="M108" t="str">
            <v/>
          </cell>
          <cell r="N108" t="str">
            <v/>
          </cell>
          <cell r="O108" t="str">
            <v>a2r, sen</v>
          </cell>
          <cell r="P108" t="str">
            <v>Sprint 16 (7/28 - 8/22)</v>
          </cell>
          <cell r="Q108" t="str">
            <v/>
          </cell>
          <cell r="R108" t="str">
            <v/>
          </cell>
          <cell r="S108" t="str">
            <v/>
          </cell>
          <cell r="T108" t="str">
            <v/>
          </cell>
          <cell r="U108" t="str">
            <v/>
          </cell>
          <cell r="V108">
            <v>0</v>
          </cell>
          <cell r="W108" t="str">
            <v/>
          </cell>
          <cell r="X108" t="str">
            <v/>
          </cell>
          <cell r="Y108" t="str">
            <v/>
          </cell>
          <cell r="Z108" t="str">
            <v>ITC4</v>
          </cell>
          <cell r="AA108" t="str">
            <v>Metrology</v>
          </cell>
          <cell r="AB108" t="str">
            <v>Metrology &amp; Calibration</v>
          </cell>
          <cell r="AC108" t="str">
            <v/>
          </cell>
          <cell r="AD108" t="str">
            <v>SEN</v>
          </cell>
          <cell r="AE108" t="str">
            <v/>
          </cell>
          <cell r="AF108" t="str">
            <v/>
          </cell>
          <cell r="AG108">
            <v>45768</v>
          </cell>
          <cell r="AH108" t="str">
            <v/>
          </cell>
          <cell r="AI108" t="str">
            <v/>
          </cell>
          <cell r="AJ108" t="str">
            <v>A2R</v>
          </cell>
        </row>
        <row r="109">
          <cell r="A109" t="str">
            <v>868a2v735</v>
          </cell>
          <cell r="B109" t="str">
            <v>868a2v735</v>
          </cell>
          <cell r="C109" t="str">
            <v>A2R Asset Accounting: Asset Sales: Review Changes - Sim</v>
          </cell>
          <cell r="D109" t="str">
            <v>868c03rxt</v>
          </cell>
          <cell r="E109" t="str">
            <v>A2R Asset Accounting: Asset Sales</v>
          </cell>
          <cell r="F109" t="str">
            <v>COMPLETED</v>
          </cell>
          <cell r="G109" t="str">
            <v>URGENT</v>
          </cell>
          <cell r="H109" t="str">
            <v xml:space="preserve">@Bailey Petty   please record in SEN  </v>
          </cell>
          <cell r="I109">
            <v>45733</v>
          </cell>
          <cell r="J109">
            <v>45642</v>
          </cell>
          <cell r="K109">
            <v>45568.62222222222</v>
          </cell>
          <cell r="L109">
            <v>45768.526388888888</v>
          </cell>
          <cell r="M109" t="str">
            <v/>
          </cell>
          <cell r="N109">
            <v>45749.567361111112</v>
          </cell>
          <cell r="O109" t="str">
            <v>a2r, sen</v>
          </cell>
          <cell r="P109" t="str">
            <v/>
          </cell>
          <cell r="Q109" t="str">
            <v/>
          </cell>
          <cell r="R109" t="str">
            <v/>
          </cell>
          <cell r="S109" t="str">
            <v/>
          </cell>
          <cell r="T109" t="str">
            <v/>
          </cell>
          <cell r="U109" t="str">
            <v/>
          </cell>
          <cell r="V109">
            <v>0.5</v>
          </cell>
          <cell r="W109" t="str">
            <v>Development Complete</v>
          </cell>
          <cell r="X109" t="str">
            <v/>
          </cell>
          <cell r="Y109" t="str">
            <v/>
          </cell>
          <cell r="Z109" t="str">
            <v>ITC2</v>
          </cell>
          <cell r="AA109" t="str">
            <v>Asset Accounting</v>
          </cell>
          <cell r="AB109" t="str">
            <v>Disposition, Decommission, and Miscellaneous Transactions</v>
          </cell>
          <cell r="AC109" t="b">
            <v>1</v>
          </cell>
          <cell r="AD109" t="str">
            <v>SEN</v>
          </cell>
          <cell r="AE109" t="str">
            <v>Overdue</v>
          </cell>
          <cell r="AF109" t="str">
            <v/>
          </cell>
          <cell r="AG109">
            <v>45768</v>
          </cell>
          <cell r="AH109">
            <v>45747</v>
          </cell>
          <cell r="AI109" t="str">
            <v/>
          </cell>
          <cell r="AJ109" t="str">
            <v>A2R</v>
          </cell>
        </row>
        <row r="110">
          <cell r="A110" t="str">
            <v>868a2v73z</v>
          </cell>
          <cell r="B110" t="str">
            <v>868a2v73z</v>
          </cell>
          <cell r="C110" t="str">
            <v>R2R Tax Accounting: US Federal Tax Return: Generate R&amp;D Reports from SAP Project Systems - SB</v>
          </cell>
          <cell r="D110" t="str">
            <v>868byurfn</v>
          </cell>
          <cell r="E110" t="str">
            <v>R2R Tax Accounting: US Federal Tax Return</v>
          </cell>
          <cell r="F110" t="str">
            <v>PREDEVELOPMENT</v>
          </cell>
          <cell r="G110" t="str">
            <v>LOW</v>
          </cell>
          <cell r="H110" t="str">
            <v/>
          </cell>
          <cell r="I110" t="str">
            <v/>
          </cell>
          <cell r="J110" t="str">
            <v/>
          </cell>
          <cell r="K110">
            <v>45568.62222222222</v>
          </cell>
          <cell r="L110">
            <v>45756.580555555556</v>
          </cell>
          <cell r="M110" t="str">
            <v/>
          </cell>
          <cell r="N110" t="str">
            <v/>
          </cell>
          <cell r="O110" t="str">
            <v>r2r, sen</v>
          </cell>
          <cell r="P110" t="str">
            <v>Sprint 8 (6/2 - 6/27)</v>
          </cell>
          <cell r="Q110" t="str">
            <v/>
          </cell>
          <cell r="R110" t="str">
            <v/>
          </cell>
          <cell r="S110" t="str">
            <v/>
          </cell>
          <cell r="T110" t="str">
            <v/>
          </cell>
          <cell r="U110" t="str">
            <v/>
          </cell>
          <cell r="V110">
            <v>0</v>
          </cell>
          <cell r="W110" t="str">
            <v/>
          </cell>
          <cell r="X110" t="str">
            <v/>
          </cell>
          <cell r="Y110" t="str">
            <v/>
          </cell>
          <cell r="Z110" t="str">
            <v>ITC3B</v>
          </cell>
          <cell r="AA110" t="str">
            <v>Tax Accounting</v>
          </cell>
          <cell r="AB110" t="str">
            <v>Consolidations &amp; Tax (US Federal Tax Return L4)</v>
          </cell>
          <cell r="AC110" t="str">
            <v/>
          </cell>
          <cell r="AD110" t="str">
            <v/>
          </cell>
          <cell r="AE110" t="str">
            <v/>
          </cell>
          <cell r="AF110" t="str">
            <v>(BA) Tax Accountant  (includes GFS Group): https://app.clickup.com/t/868cjb2jj)
Tax Accountant (Corporate): https://app.clickup.com/t/868cje8ad)</v>
          </cell>
          <cell r="AG110" t="str">
            <v/>
          </cell>
          <cell r="AH110" t="str">
            <v/>
          </cell>
          <cell r="AI110" t="str">
            <v/>
          </cell>
          <cell r="AJ110" t="str">
            <v>R2R</v>
          </cell>
        </row>
        <row r="111">
          <cell r="A111" t="str">
            <v>868a2v74n</v>
          </cell>
          <cell r="B111" t="str">
            <v>868a2v74n</v>
          </cell>
          <cell r="C111" t="str">
            <v>A2R Asset Management: Disposition Equipment Self-Service: Attach Document - SB</v>
          </cell>
          <cell r="D111" t="str">
            <v>868c0ex67</v>
          </cell>
          <cell r="E111" t="str">
            <v>A2R Asset Management: Disposition Equipment Self-Service</v>
          </cell>
          <cell r="F111" t="str">
            <v>PREDEVELOPMENT</v>
          </cell>
          <cell r="G111" t="str">
            <v>URGENT</v>
          </cell>
          <cell r="H111" t="str">
            <v/>
          </cell>
          <cell r="I111" t="str">
            <v/>
          </cell>
          <cell r="J111" t="str">
            <v/>
          </cell>
          <cell r="K111">
            <v>45568.62222222222</v>
          </cell>
          <cell r="L111">
            <v>45768.518750000003</v>
          </cell>
          <cell r="M111" t="str">
            <v/>
          </cell>
          <cell r="N111" t="str">
            <v/>
          </cell>
          <cell r="O111" t="str">
            <v>sen, a2r</v>
          </cell>
          <cell r="P111" t="str">
            <v>Sprint 5 (5/12 - 6/6)</v>
          </cell>
          <cell r="Q111" t="str">
            <v/>
          </cell>
          <cell r="R111" t="str">
            <v/>
          </cell>
          <cell r="S111" t="str">
            <v/>
          </cell>
          <cell r="T111" t="str">
            <v/>
          </cell>
          <cell r="U111" t="str">
            <v/>
          </cell>
          <cell r="V111">
            <v>0</v>
          </cell>
          <cell r="W111" t="str">
            <v/>
          </cell>
          <cell r="X111" t="str">
            <v/>
          </cell>
          <cell r="Y111" t="str">
            <v/>
          </cell>
          <cell r="Z111" t="str">
            <v>ITC3B</v>
          </cell>
          <cell r="AA111" t="str">
            <v>Asset Management</v>
          </cell>
          <cell r="AB111" t="str">
            <v>Disposition Asset</v>
          </cell>
          <cell r="AC111" t="str">
            <v/>
          </cell>
          <cell r="AD111" t="str">
            <v/>
          </cell>
          <cell r="AE111" t="str">
            <v/>
          </cell>
          <cell r="AF111" t="str">
            <v/>
          </cell>
          <cell r="AG111">
            <v>45768</v>
          </cell>
          <cell r="AH111" t="str">
            <v/>
          </cell>
          <cell r="AI111" t="str">
            <v/>
          </cell>
          <cell r="AJ111" t="str">
            <v>A2R</v>
          </cell>
        </row>
        <row r="112">
          <cell r="A112" t="str">
            <v>868a2v760</v>
          </cell>
          <cell r="B112" t="str">
            <v>868a2v760</v>
          </cell>
          <cell r="C112" t="str">
            <v>A2R Asset Accounting: New Lease Contract Payment Schedule: Review Contract Start Date - SB</v>
          </cell>
          <cell r="D112" t="str">
            <v>868c07676</v>
          </cell>
          <cell r="E112" t="str">
            <v>A2R Asset Accounting: New Lease Contract Payment Schedule</v>
          </cell>
          <cell r="F112" t="str">
            <v>STORYBOARD</v>
          </cell>
          <cell r="G112" t="str">
            <v>NORMAL</v>
          </cell>
          <cell r="H112" t="str">
            <v/>
          </cell>
          <cell r="I112">
            <v>45744</v>
          </cell>
          <cell r="J112">
            <v>45672</v>
          </cell>
          <cell r="K112">
            <v>45568.62222222222</v>
          </cell>
          <cell r="L112">
            <v>45764.554861111115</v>
          </cell>
          <cell r="M112" t="str">
            <v/>
          </cell>
          <cell r="N112" t="str">
            <v/>
          </cell>
          <cell r="O112" t="str">
            <v>sen, a2r</v>
          </cell>
          <cell r="P112" t="str">
            <v/>
          </cell>
          <cell r="Q112" t="str">
            <v/>
          </cell>
          <cell r="R112" t="str">
            <v/>
          </cell>
          <cell r="S112" t="b">
            <v>1</v>
          </cell>
          <cell r="T112" t="str">
            <v/>
          </cell>
          <cell r="U112" t="str">
            <v/>
          </cell>
          <cell r="V112">
            <v>0</v>
          </cell>
          <cell r="W112" t="str">
            <v xml:space="preserve">Paused </v>
          </cell>
          <cell r="X112" t="str">
            <v/>
          </cell>
          <cell r="Y112" t="str">
            <v/>
          </cell>
          <cell r="Z112" t="str">
            <v>ITC3B</v>
          </cell>
          <cell r="AA112" t="str">
            <v>Asset Accounting</v>
          </cell>
          <cell r="AB112" t="str">
            <v>Disposition, Decommission, and Miscellaneous Transactions (Software Subscription Licenses)</v>
          </cell>
          <cell r="AC112" t="str">
            <v/>
          </cell>
          <cell r="AD112" t="str">
            <v>SEN</v>
          </cell>
          <cell r="AE112" t="str">
            <v>Overdue</v>
          </cell>
          <cell r="AF112" t="str">
            <v/>
          </cell>
          <cell r="AG112" t="str">
            <v/>
          </cell>
          <cell r="AH112" t="str">
            <v/>
          </cell>
          <cell r="AI112" t="str">
            <v/>
          </cell>
          <cell r="AJ112" t="str">
            <v>A2R</v>
          </cell>
        </row>
        <row r="113">
          <cell r="A113" t="str">
            <v>868a2v76f</v>
          </cell>
          <cell r="B113" t="str">
            <v>868a2v76f</v>
          </cell>
          <cell r="C113" t="str">
            <v>O2C Billing: Perform Billing with Financing: Performance Based Payments</v>
          </cell>
          <cell r="D113" t="str">
            <v>868c01kzg</v>
          </cell>
          <cell r="E113" t="str">
            <v>O2C Billing: Perform Billing with Financing</v>
          </cell>
          <cell r="F113" t="str">
            <v>PREDEVELOPMENT</v>
          </cell>
          <cell r="G113" t="str">
            <v>URGENT</v>
          </cell>
          <cell r="H113" t="str">
            <v/>
          </cell>
          <cell r="I113">
            <v>45863</v>
          </cell>
          <cell r="J113" t="str">
            <v/>
          </cell>
          <cell r="K113">
            <v>45568.62222222222</v>
          </cell>
          <cell r="L113">
            <v>45777.638194444444</v>
          </cell>
          <cell r="M113" t="str">
            <v/>
          </cell>
          <cell r="N113" t="str">
            <v/>
          </cell>
          <cell r="O113" t="str">
            <v>sen, o2c</v>
          </cell>
          <cell r="P113" t="str">
            <v>Sprint 6 (5/19 - 6/13)</v>
          </cell>
          <cell r="Q113" t="str">
            <v/>
          </cell>
          <cell r="R113" t="str">
            <v/>
          </cell>
          <cell r="S113" t="str">
            <v/>
          </cell>
          <cell r="T113" t="str">
            <v/>
          </cell>
          <cell r="U113" t="str">
            <v/>
          </cell>
          <cell r="V113">
            <v>0</v>
          </cell>
          <cell r="W113" t="str">
            <v/>
          </cell>
          <cell r="X113" t="str">
            <v/>
          </cell>
          <cell r="Y113" t="str">
            <v/>
          </cell>
          <cell r="Z113" t="str">
            <v>ITC3</v>
          </cell>
          <cell r="AA113" t="str">
            <v>Billing</v>
          </cell>
          <cell r="AB113" t="str">
            <v>Perform Cost-Based Billing</v>
          </cell>
          <cell r="AC113" t="str">
            <v/>
          </cell>
          <cell r="AD113" t="str">
            <v/>
          </cell>
          <cell r="AE113" t="str">
            <v/>
          </cell>
          <cell r="AF113" t="str">
            <v>Billing Analyst: https://app.clickup.com/t/868cjckjv)</v>
          </cell>
          <cell r="AG113" t="str">
            <v/>
          </cell>
          <cell r="AH113" t="str">
            <v/>
          </cell>
          <cell r="AI113" t="str">
            <v/>
          </cell>
          <cell r="AJ113" t="str">
            <v>O2C</v>
          </cell>
        </row>
        <row r="114">
          <cell r="A114" t="str">
            <v>868a2v77a</v>
          </cell>
          <cell r="B114" t="str">
            <v>868a2v77a</v>
          </cell>
          <cell r="C114" t="str">
            <v>O2C Billing: Transmit Invoices and Back-Up: Review Transmission Failures</v>
          </cell>
          <cell r="D114" t="str">
            <v>868c01fzy</v>
          </cell>
          <cell r="E114" t="str">
            <v>O2C Billing: Transmit Invoices and Back-Up</v>
          </cell>
          <cell r="F114" t="str">
            <v>PREDEVELOPMENT</v>
          </cell>
          <cell r="G114" t="str">
            <v>HIGH</v>
          </cell>
          <cell r="H114" t="str">
            <v/>
          </cell>
          <cell r="I114" t="str">
            <v/>
          </cell>
          <cell r="J114" t="str">
            <v/>
          </cell>
          <cell r="K114">
            <v>45568.62222222222</v>
          </cell>
          <cell r="L114">
            <v>45777.447916666672</v>
          </cell>
          <cell r="M114" t="str">
            <v/>
          </cell>
          <cell r="N114" t="str">
            <v/>
          </cell>
          <cell r="O114" t="str">
            <v>sen, o2c</v>
          </cell>
          <cell r="P114" t="str">
            <v>Sprint 6 (5/19 - 6/13)</v>
          </cell>
          <cell r="Q114" t="str">
            <v/>
          </cell>
          <cell r="R114" t="str">
            <v/>
          </cell>
          <cell r="S114" t="str">
            <v/>
          </cell>
          <cell r="T114" t="str">
            <v/>
          </cell>
          <cell r="U114" t="str">
            <v/>
          </cell>
          <cell r="V114">
            <v>0</v>
          </cell>
          <cell r="W114" t="str">
            <v/>
          </cell>
          <cell r="X114" t="str">
            <v/>
          </cell>
          <cell r="Y114" t="str">
            <v/>
          </cell>
          <cell r="Z114" t="str">
            <v>ITC3</v>
          </cell>
          <cell r="AA114" t="str">
            <v>Billing</v>
          </cell>
          <cell r="AB114" t="str">
            <v>Issue Output Manage Billing Documents</v>
          </cell>
          <cell r="AC114" t="str">
            <v/>
          </cell>
          <cell r="AD114" t="str">
            <v/>
          </cell>
          <cell r="AE114" t="str">
            <v/>
          </cell>
          <cell r="AF114" t="str">
            <v>Billing Analyst: https://app.clickup.com/t/868cjckjv)</v>
          </cell>
          <cell r="AG114" t="str">
            <v/>
          </cell>
          <cell r="AH114" t="str">
            <v/>
          </cell>
          <cell r="AI114" t="str">
            <v/>
          </cell>
          <cell r="AJ114" t="str">
            <v>O2C</v>
          </cell>
        </row>
        <row r="115">
          <cell r="A115" t="str">
            <v>868a2v77d</v>
          </cell>
          <cell r="B115" t="str">
            <v>868a2v77d</v>
          </cell>
          <cell r="C115" t="str">
            <v>R2R Tax Accounting: US Federal Tax Return: Generate Tax Basis Balance Sheet - SB</v>
          </cell>
          <cell r="D115" t="str">
            <v>868byurfn</v>
          </cell>
          <cell r="E115" t="str">
            <v>R2R Tax Accounting: US Federal Tax Return</v>
          </cell>
          <cell r="F115" t="str">
            <v>PREDEVELOPMENT</v>
          </cell>
          <cell r="G115" t="str">
            <v>LOW</v>
          </cell>
          <cell r="H115" t="str">
            <v/>
          </cell>
          <cell r="I115" t="str">
            <v/>
          </cell>
          <cell r="J115" t="str">
            <v/>
          </cell>
          <cell r="K115">
            <v>45568.62222222222</v>
          </cell>
          <cell r="L115">
            <v>45756.581250000003</v>
          </cell>
          <cell r="M115" t="str">
            <v/>
          </cell>
          <cell r="N115" t="str">
            <v/>
          </cell>
          <cell r="O115" t="str">
            <v>r2r, sen</v>
          </cell>
          <cell r="P115" t="str">
            <v>Sprint 8 (6/2 - 6/27)</v>
          </cell>
          <cell r="Q115" t="str">
            <v/>
          </cell>
          <cell r="R115" t="str">
            <v/>
          </cell>
          <cell r="S115" t="str">
            <v/>
          </cell>
          <cell r="T115" t="str">
            <v/>
          </cell>
          <cell r="U115" t="str">
            <v/>
          </cell>
          <cell r="V115">
            <v>0</v>
          </cell>
          <cell r="W115" t="str">
            <v/>
          </cell>
          <cell r="X115" t="str">
            <v/>
          </cell>
          <cell r="Y115" t="str">
            <v/>
          </cell>
          <cell r="Z115" t="str">
            <v>ITC3B</v>
          </cell>
          <cell r="AA115" t="str">
            <v>Tax Accounting</v>
          </cell>
          <cell r="AB115" t="str">
            <v>Consolidations &amp; Tax (US Federal Tax Return L4)</v>
          </cell>
          <cell r="AC115" t="str">
            <v/>
          </cell>
          <cell r="AD115" t="str">
            <v/>
          </cell>
          <cell r="AE115" t="str">
            <v/>
          </cell>
          <cell r="AF115" t="str">
            <v>Fixed Asset Analyst (R2R): https://app.clickup.com/t/868cjczct)
(BA) Tax Accountant  (includes GFS Group): https://app.clickup.com/t/868cjb2jj)
Tax Accountant (Corporate): https://app.clickup.com/t/868cje8ad)</v>
          </cell>
          <cell r="AG115" t="str">
            <v/>
          </cell>
          <cell r="AH115" t="str">
            <v/>
          </cell>
          <cell r="AI115" t="str">
            <v/>
          </cell>
          <cell r="AJ115" t="str">
            <v>R2R</v>
          </cell>
        </row>
        <row r="116">
          <cell r="A116" t="str">
            <v>868a2v77r</v>
          </cell>
          <cell r="B116" t="str">
            <v>868a2v77r</v>
          </cell>
          <cell r="C116" t="str">
            <v>A2R Metrology: Calibration Request (Exit): Customer Request to Override Exit Calibration - SB</v>
          </cell>
          <cell r="D116" t="str">
            <v>868c0taj7</v>
          </cell>
          <cell r="E116" t="str">
            <v>A2R Metrology: Calibration Request (Exit)</v>
          </cell>
          <cell r="F116" t="str">
            <v>PREDEVELOPMENT</v>
          </cell>
          <cell r="G116" t="str">
            <v>URGENT</v>
          </cell>
          <cell r="H116" t="str">
            <v/>
          </cell>
          <cell r="I116" t="str">
            <v/>
          </cell>
          <cell r="J116" t="str">
            <v/>
          </cell>
          <cell r="K116">
            <v>45568.62222222222</v>
          </cell>
          <cell r="L116">
            <v>45768.521527777775</v>
          </cell>
          <cell r="M116" t="str">
            <v/>
          </cell>
          <cell r="N116" t="str">
            <v/>
          </cell>
          <cell r="O116" t="str">
            <v>sen, a2r</v>
          </cell>
          <cell r="P116" t="str">
            <v>Sprint 14 (7/14 - 8/8)</v>
          </cell>
          <cell r="Q116" t="str">
            <v/>
          </cell>
          <cell r="R116" t="str">
            <v/>
          </cell>
          <cell r="S116" t="str">
            <v/>
          </cell>
          <cell r="T116" t="str">
            <v/>
          </cell>
          <cell r="U116" t="str">
            <v/>
          </cell>
          <cell r="V116">
            <v>0</v>
          </cell>
          <cell r="W116" t="str">
            <v/>
          </cell>
          <cell r="X116" t="str">
            <v/>
          </cell>
          <cell r="Y116" t="str">
            <v/>
          </cell>
          <cell r="Z116" t="str">
            <v>ITC4</v>
          </cell>
          <cell r="AA116" t="str">
            <v>Metrology</v>
          </cell>
          <cell r="AB116" t="str">
            <v>Metrology &amp; Calibration</v>
          </cell>
          <cell r="AC116" t="str">
            <v/>
          </cell>
          <cell r="AD116" t="str">
            <v/>
          </cell>
          <cell r="AE116" t="str">
            <v/>
          </cell>
          <cell r="AF116" t="str">
            <v/>
          </cell>
          <cell r="AG116">
            <v>45768</v>
          </cell>
          <cell r="AH116" t="str">
            <v/>
          </cell>
          <cell r="AI116" t="str">
            <v/>
          </cell>
          <cell r="AJ116" t="str">
            <v>A2R</v>
          </cell>
        </row>
        <row r="117">
          <cell r="A117" t="str">
            <v>868a2v77w</v>
          </cell>
          <cell r="B117" t="str">
            <v>868a2v77w</v>
          </cell>
          <cell r="C117" t="str">
            <v>SUS Obsolescence Management: Using CDATS Part 3: Run Impact Assessments - SB</v>
          </cell>
          <cell r="D117" t="str">
            <v>868a2uy93</v>
          </cell>
          <cell r="E117" t="str">
            <v>SUS Obsolescence Management Using CDATS Part 3 - OL</v>
          </cell>
          <cell r="F117" t="str">
            <v>PREDEVELOPMENT</v>
          </cell>
          <cell r="G117" t="str">
            <v>HIGH</v>
          </cell>
          <cell r="H117" t="str">
            <v/>
          </cell>
          <cell r="I117" t="str">
            <v/>
          </cell>
          <cell r="J117" t="str">
            <v/>
          </cell>
          <cell r="K117">
            <v>45568.62222222222</v>
          </cell>
          <cell r="L117">
            <v>45769.521527777775</v>
          </cell>
          <cell r="M117" t="str">
            <v/>
          </cell>
          <cell r="N117" t="str">
            <v/>
          </cell>
          <cell r="O117" t="str">
            <v>sen, sus, cdats</v>
          </cell>
          <cell r="P117" t="str">
            <v>Sprint 4 (5/5 - 5/30)</v>
          </cell>
          <cell r="Q117" t="str">
            <v/>
          </cell>
          <cell r="R117" t="str">
            <v/>
          </cell>
          <cell r="S117" t="str">
            <v/>
          </cell>
          <cell r="T117" t="str">
            <v/>
          </cell>
          <cell r="U117" t="str">
            <v/>
          </cell>
          <cell r="V117">
            <v>0</v>
          </cell>
          <cell r="W117" t="str">
            <v/>
          </cell>
          <cell r="X117" t="str">
            <v/>
          </cell>
          <cell r="Y117" t="str">
            <v/>
          </cell>
          <cell r="Z117" t="str">
            <v>ITC3</v>
          </cell>
          <cell r="AA117" t="str">
            <v>Obsolescence Management</v>
          </cell>
          <cell r="AB117" t="str">
            <v>Obsolescence Management</v>
          </cell>
          <cell r="AC117" t="str">
            <v/>
          </cell>
          <cell r="AD117" t="str">
            <v/>
          </cell>
          <cell r="AE117" t="str">
            <v/>
          </cell>
          <cell r="AF117" t="str">
            <v/>
          </cell>
          <cell r="AG117" t="str">
            <v/>
          </cell>
          <cell r="AH117" t="str">
            <v/>
          </cell>
          <cell r="AI117" t="str">
            <v/>
          </cell>
          <cell r="AJ117" t="str">
            <v>SUS</v>
          </cell>
        </row>
        <row r="118">
          <cell r="A118" t="str">
            <v>868a2v781</v>
          </cell>
          <cell r="B118" t="str">
            <v>868a2v781</v>
          </cell>
          <cell r="C118" t="str">
            <v>R2R Tax Accounting: US State Tax Return: Generate Payroll by Jurisdiction from Payroll Reporting - SB</v>
          </cell>
          <cell r="D118" t="str">
            <v>868bzxqfm</v>
          </cell>
          <cell r="E118" t="str">
            <v>R2R Tax Accounting: US State Tax Return</v>
          </cell>
          <cell r="F118" t="str">
            <v>PREDEVELOPMENT</v>
          </cell>
          <cell r="G118" t="str">
            <v>LOW</v>
          </cell>
          <cell r="H118" t="str">
            <v/>
          </cell>
          <cell r="I118" t="str">
            <v/>
          </cell>
          <cell r="J118" t="str">
            <v/>
          </cell>
          <cell r="K118">
            <v>45568.62222222222</v>
          </cell>
          <cell r="L118">
            <v>45756.574999999997</v>
          </cell>
          <cell r="M118" t="str">
            <v/>
          </cell>
          <cell r="N118" t="str">
            <v/>
          </cell>
          <cell r="O118" t="str">
            <v>sen, r2r</v>
          </cell>
          <cell r="P118" t="str">
            <v>Sprint 4 (5/5 - 5/30)</v>
          </cell>
          <cell r="Q118" t="str">
            <v/>
          </cell>
          <cell r="R118" t="str">
            <v/>
          </cell>
          <cell r="S118" t="str">
            <v/>
          </cell>
          <cell r="T118" t="str">
            <v/>
          </cell>
          <cell r="U118" t="str">
            <v/>
          </cell>
          <cell r="V118">
            <v>0</v>
          </cell>
          <cell r="W118" t="str">
            <v/>
          </cell>
          <cell r="X118" t="str">
            <v/>
          </cell>
          <cell r="Y118" t="str">
            <v/>
          </cell>
          <cell r="Z118" t="str">
            <v>ITC3B</v>
          </cell>
          <cell r="AA118" t="str">
            <v>Tax Accounting</v>
          </cell>
          <cell r="AB118" t="str">
            <v>Consolidations &amp; Tax (US State Tax Return L4)</v>
          </cell>
          <cell r="AC118" t="str">
            <v/>
          </cell>
          <cell r="AD118" t="str">
            <v/>
          </cell>
          <cell r="AE118" t="str">
            <v/>
          </cell>
          <cell r="AF118" t="str">
            <v>(BA) Tax Accountant  (includes GFS Group): https://app.clickup.com/t/868cjb2jj)
Tax Accountant (Corporate): https://app.clickup.com/t/868cje8ad)</v>
          </cell>
          <cell r="AG118" t="str">
            <v/>
          </cell>
          <cell r="AH118" t="str">
            <v/>
          </cell>
          <cell r="AI118" t="str">
            <v/>
          </cell>
          <cell r="AJ118" t="str">
            <v>R2R</v>
          </cell>
        </row>
        <row r="119">
          <cell r="A119" t="str">
            <v>868a2v784</v>
          </cell>
          <cell r="B119" t="str">
            <v>868a2v784</v>
          </cell>
          <cell r="C119" t="str">
            <v>A2R Asset Accounting: Capitalizing Assets: Capitalize an Asset - Automated: Review Pre-Settlement and Approve Workflow for a New Asset - SB</v>
          </cell>
          <cell r="D119" t="str">
            <v>868c033tx</v>
          </cell>
          <cell r="E119" t="str">
            <v>A2R Asset Accounting: Capitalizing Assets</v>
          </cell>
          <cell r="F119" t="str">
            <v>COMPLETED</v>
          </cell>
          <cell r="G119" t="str">
            <v>URGENT</v>
          </cell>
          <cell r="H119" t="str">
            <v xml:space="preserve">@Veronica Massey  - QA complete. This is ready for SME Review.  </v>
          </cell>
          <cell r="I119">
            <v>45751</v>
          </cell>
          <cell r="J119">
            <v>45719</v>
          </cell>
          <cell r="K119">
            <v>45568.62222222222</v>
          </cell>
          <cell r="L119">
            <v>45768.526388888888</v>
          </cell>
          <cell r="M119" t="str">
            <v/>
          </cell>
          <cell r="N119">
            <v>45741.649305555555</v>
          </cell>
          <cell r="O119" t="str">
            <v>a2r, sen</v>
          </cell>
          <cell r="P119" t="str">
            <v/>
          </cell>
          <cell r="Q119" t="str">
            <v/>
          </cell>
          <cell r="R119">
            <v>45740</v>
          </cell>
          <cell r="S119" t="str">
            <v/>
          </cell>
          <cell r="T119" t="str">
            <v/>
          </cell>
          <cell r="U119" t="str">
            <v/>
          </cell>
          <cell r="V119">
            <v>1</v>
          </cell>
          <cell r="W119" t="str">
            <v>Development Complete</v>
          </cell>
          <cell r="X119" t="str">
            <v/>
          </cell>
          <cell r="Y119" t="str">
            <v/>
          </cell>
          <cell r="Z119" t="str">
            <v>ITC2</v>
          </cell>
          <cell r="AA119" t="str">
            <v>Asset Accounting</v>
          </cell>
          <cell r="AB119" t="str">
            <v>Commissioning Assets</v>
          </cell>
          <cell r="AC119" t="b">
            <v>1</v>
          </cell>
          <cell r="AD119" t="str">
            <v>SEN</v>
          </cell>
          <cell r="AE119" t="str">
            <v>Overdue</v>
          </cell>
          <cell r="AF119" t="str">
            <v/>
          </cell>
          <cell r="AG119">
            <v>45768</v>
          </cell>
          <cell r="AH119">
            <v>45740</v>
          </cell>
          <cell r="AI119" t="str">
            <v/>
          </cell>
          <cell r="AJ119" t="str">
            <v>A2R</v>
          </cell>
        </row>
        <row r="120">
          <cell r="A120" t="str">
            <v>868a2v7am</v>
          </cell>
          <cell r="B120" t="str">
            <v>868a2v7am</v>
          </cell>
          <cell r="C120" t="str">
            <v>R2R Tax Accounting: US Federal Tax Return: Compute Tax Depreciation, Tax Gain/Loss, Tax Amortization Adjustments - QRG</v>
          </cell>
          <cell r="D120" t="str">
            <v>868byurfn</v>
          </cell>
          <cell r="E120" t="str">
            <v>R2R Tax Accounting: US Federal Tax Return</v>
          </cell>
          <cell r="F120" t="str">
            <v>PREDEVELOPMENT</v>
          </cell>
          <cell r="G120" t="str">
            <v>LOW</v>
          </cell>
          <cell r="H120" t="str">
            <v/>
          </cell>
          <cell r="I120" t="str">
            <v/>
          </cell>
          <cell r="J120" t="str">
            <v/>
          </cell>
          <cell r="K120">
            <v>45568.62222222222</v>
          </cell>
          <cell r="L120">
            <v>45756.580555555556</v>
          </cell>
          <cell r="M120" t="str">
            <v/>
          </cell>
          <cell r="N120" t="str">
            <v/>
          </cell>
          <cell r="O120" t="str">
            <v>r2r, qrg</v>
          </cell>
          <cell r="P120" t="str">
            <v>Sprint 8 (6/2 - 6/27)</v>
          </cell>
          <cell r="Q120" t="str">
            <v/>
          </cell>
          <cell r="R120" t="str">
            <v/>
          </cell>
          <cell r="S120" t="str">
            <v/>
          </cell>
          <cell r="T120" t="str">
            <v/>
          </cell>
          <cell r="U120" t="str">
            <v/>
          </cell>
          <cell r="V120">
            <v>0</v>
          </cell>
          <cell r="W120" t="str">
            <v/>
          </cell>
          <cell r="X120" t="str">
            <v/>
          </cell>
          <cell r="Y120" t="str">
            <v/>
          </cell>
          <cell r="Z120" t="str">
            <v>ITC3B</v>
          </cell>
          <cell r="AA120" t="str">
            <v>Tax Accounting</v>
          </cell>
          <cell r="AB120" t="str">
            <v>Consolidations &amp; Tax (US Federal Tax Return L4)</v>
          </cell>
          <cell r="AC120" t="str">
            <v/>
          </cell>
          <cell r="AD120" t="str">
            <v/>
          </cell>
          <cell r="AE120" t="str">
            <v/>
          </cell>
          <cell r="AF120" t="str">
            <v>Fixed Asset Analyst (R2R): https://app.clickup.com/t/868cjczct)
(BA) Tax Accountant  (includes GFS Group): https://app.clickup.com/t/868cjb2jj)
Tax Accountant (Corporate): https://app.clickup.com/t/868cje8ad)</v>
          </cell>
          <cell r="AG120" t="str">
            <v/>
          </cell>
          <cell r="AH120" t="str">
            <v/>
          </cell>
          <cell r="AI120" t="str">
            <v/>
          </cell>
          <cell r="AJ120" t="str">
            <v>R2R</v>
          </cell>
        </row>
        <row r="121">
          <cell r="A121" t="str">
            <v>868a2v7ar</v>
          </cell>
          <cell r="B121" t="str">
            <v>868a2v7ar</v>
          </cell>
          <cell r="C121" t="str">
            <v>R2R Tax Accounting: US Federal Tax Return: Compute Stock-Based Compensation Adjustments - QRG</v>
          </cell>
          <cell r="D121" t="str">
            <v>868byurfn</v>
          </cell>
          <cell r="E121" t="str">
            <v>R2R Tax Accounting: US Federal Tax Return</v>
          </cell>
          <cell r="F121" t="str">
            <v>PREDEVELOPMENT</v>
          </cell>
          <cell r="G121" t="str">
            <v>LOW</v>
          </cell>
          <cell r="H121" t="str">
            <v/>
          </cell>
          <cell r="I121" t="str">
            <v/>
          </cell>
          <cell r="J121" t="str">
            <v/>
          </cell>
          <cell r="K121">
            <v>45568.62222222222</v>
          </cell>
          <cell r="L121">
            <v>45756.580555555556</v>
          </cell>
          <cell r="M121" t="str">
            <v/>
          </cell>
          <cell r="N121" t="str">
            <v/>
          </cell>
          <cell r="O121" t="str">
            <v>qrg, r2r</v>
          </cell>
          <cell r="P121" t="str">
            <v>Sprint 8 (6/2 - 6/27)</v>
          </cell>
          <cell r="Q121" t="str">
            <v/>
          </cell>
          <cell r="R121" t="str">
            <v/>
          </cell>
          <cell r="S121" t="str">
            <v/>
          </cell>
          <cell r="T121" t="str">
            <v/>
          </cell>
          <cell r="U121" t="str">
            <v/>
          </cell>
          <cell r="V121">
            <v>0</v>
          </cell>
          <cell r="W121" t="str">
            <v/>
          </cell>
          <cell r="X121" t="str">
            <v/>
          </cell>
          <cell r="Y121" t="str">
            <v/>
          </cell>
          <cell r="Z121" t="str">
            <v>ITC3B</v>
          </cell>
          <cell r="AA121" t="str">
            <v>Tax Accounting</v>
          </cell>
          <cell r="AB121" t="str">
            <v>Consolidations &amp; Tax (US Federal Tax Return L4)</v>
          </cell>
          <cell r="AC121" t="str">
            <v/>
          </cell>
          <cell r="AD121" t="str">
            <v/>
          </cell>
          <cell r="AE121" t="str">
            <v/>
          </cell>
          <cell r="AF121" t="str">
            <v>Tax Accountant (Corporate): https://app.clickup.com/t/868cje8ad)</v>
          </cell>
          <cell r="AG121" t="str">
            <v/>
          </cell>
          <cell r="AH121" t="str">
            <v/>
          </cell>
          <cell r="AI121" t="str">
            <v/>
          </cell>
          <cell r="AJ121" t="str">
            <v>R2R</v>
          </cell>
        </row>
        <row r="122">
          <cell r="A122" t="str">
            <v>868a2v7b0</v>
          </cell>
          <cell r="B122" t="str">
            <v>868a2v7b0</v>
          </cell>
          <cell r="C122" t="str">
            <v>A2R Asset Accounting: Depreciation/Amortization Job Run &amp; Review: Execute Ad Hoc Reporting - Content</v>
          </cell>
          <cell r="D122" t="str">
            <v>868c043t3</v>
          </cell>
          <cell r="E122" t="str">
            <v>A2R Asset Accounting: Depreciation/Amortization Job Run &amp; Review</v>
          </cell>
          <cell r="F122" t="str">
            <v>COMPLETED</v>
          </cell>
          <cell r="G122" t="str">
            <v>URGENT</v>
          </cell>
          <cell r="H122" t="str">
            <v xml:space="preserve">This is a LINKED course. Source status for this is under Commissioning Assets: Execute Ad Hoc Reporting  </v>
          </cell>
          <cell r="I122">
            <v>45744</v>
          </cell>
          <cell r="J122">
            <v>45700</v>
          </cell>
          <cell r="K122">
            <v>45568.62222222222</v>
          </cell>
          <cell r="L122">
            <v>45768.526388888888</v>
          </cell>
          <cell r="M122" t="str">
            <v/>
          </cell>
          <cell r="N122">
            <v>45741.65</v>
          </cell>
          <cell r="O122" t="str">
            <v>a2r, content</v>
          </cell>
          <cell r="P122" t="str">
            <v/>
          </cell>
          <cell r="Q122" t="str">
            <v/>
          </cell>
          <cell r="R122" t="str">
            <v/>
          </cell>
          <cell r="S122" t="str">
            <v/>
          </cell>
          <cell r="T122" t="str">
            <v/>
          </cell>
          <cell r="U122" t="str">
            <v/>
          </cell>
          <cell r="V122">
            <v>0.5</v>
          </cell>
          <cell r="W122" t="str">
            <v>Development Complete</v>
          </cell>
          <cell r="X122" t="str">
            <v/>
          </cell>
          <cell r="Y122" t="str">
            <v/>
          </cell>
          <cell r="Z122" t="str">
            <v>ITC2</v>
          </cell>
          <cell r="AA122" t="str">
            <v>Asset Accounting</v>
          </cell>
          <cell r="AB122" t="str">
            <v>Depreciate or Amortize Assets</v>
          </cell>
          <cell r="AC122" t="b">
            <v>1</v>
          </cell>
          <cell r="AD122" t="str">
            <v>Content</v>
          </cell>
          <cell r="AE122" t="str">
            <v>Overdue</v>
          </cell>
          <cell r="AF122" t="str">
            <v/>
          </cell>
          <cell r="AG122">
            <v>45768</v>
          </cell>
          <cell r="AH122">
            <v>45727</v>
          </cell>
          <cell r="AI122" t="str">
            <v/>
          </cell>
          <cell r="AJ122" t="str">
            <v>A2R</v>
          </cell>
        </row>
        <row r="123">
          <cell r="A123" t="str">
            <v>868a2v7b5</v>
          </cell>
          <cell r="B123" t="str">
            <v>868a2v7b5</v>
          </cell>
          <cell r="C123" t="str">
            <v>A2R Asset Management: Creating a Custodian Transfer: Custodian Initiates Custodian Transfer - SB</v>
          </cell>
          <cell r="D123" t="str">
            <v>868c0euff</v>
          </cell>
          <cell r="E123" t="str">
            <v>A2R Asset Management: Creating a Custodian Transfer</v>
          </cell>
          <cell r="F123" t="str">
            <v>PREDEVELOPMENT</v>
          </cell>
          <cell r="G123" t="str">
            <v>URGENT</v>
          </cell>
          <cell r="H123" t="str">
            <v/>
          </cell>
          <cell r="I123" t="str">
            <v/>
          </cell>
          <cell r="J123" t="str">
            <v/>
          </cell>
          <cell r="K123">
            <v>45568.62222222222</v>
          </cell>
          <cell r="L123">
            <v>45777.837500000001</v>
          </cell>
          <cell r="M123" t="str">
            <v/>
          </cell>
          <cell r="N123" t="str">
            <v/>
          </cell>
          <cell r="O123" t="str">
            <v>a2r, sen</v>
          </cell>
          <cell r="P123" t="str">
            <v>Sprint 5 (5/12 - 6/6)</v>
          </cell>
          <cell r="Q123" t="str">
            <v/>
          </cell>
          <cell r="R123" t="str">
            <v/>
          </cell>
          <cell r="S123" t="str">
            <v/>
          </cell>
          <cell r="T123" t="str">
            <v/>
          </cell>
          <cell r="U123" t="str">
            <v/>
          </cell>
          <cell r="V123">
            <v>0</v>
          </cell>
          <cell r="W123" t="str">
            <v/>
          </cell>
          <cell r="X123" t="str">
            <v/>
          </cell>
          <cell r="Y123" t="str">
            <v/>
          </cell>
          <cell r="Z123" t="str">
            <v>ITC3</v>
          </cell>
          <cell r="AA123" t="str">
            <v>Asset Management</v>
          </cell>
          <cell r="AB123" t="str">
            <v>Disposition Asset</v>
          </cell>
          <cell r="AC123" t="str">
            <v/>
          </cell>
          <cell r="AD123" t="str">
            <v/>
          </cell>
          <cell r="AE123" t="str">
            <v/>
          </cell>
          <cell r="AF123" t="str">
            <v/>
          </cell>
          <cell r="AG123">
            <v>45768</v>
          </cell>
          <cell r="AH123" t="str">
            <v/>
          </cell>
          <cell r="AI123" t="str">
            <v/>
          </cell>
          <cell r="AJ123" t="str">
            <v>A2R</v>
          </cell>
        </row>
        <row r="124">
          <cell r="A124" t="str">
            <v>868a2v7bv</v>
          </cell>
          <cell r="B124" t="str">
            <v>868a2v7bv</v>
          </cell>
          <cell r="C124" t="str">
            <v>O2C Contracts: Work with Requests: Receive Request - SB</v>
          </cell>
          <cell r="D124" t="str">
            <v>868bzz0gp</v>
          </cell>
          <cell r="E124" t="str">
            <v>O2C Contracts: Work with Requests</v>
          </cell>
          <cell r="F124" t="str">
            <v>PREDEVELOPMENT</v>
          </cell>
          <cell r="G124" t="str">
            <v>LOW</v>
          </cell>
          <cell r="H124" t="str">
            <v/>
          </cell>
          <cell r="I124" t="str">
            <v/>
          </cell>
          <cell r="J124" t="str">
            <v/>
          </cell>
          <cell r="K124">
            <v>45568.62222222222</v>
          </cell>
          <cell r="L124">
            <v>45765.472916666666</v>
          </cell>
          <cell r="M124" t="str">
            <v/>
          </cell>
          <cell r="N124" t="str">
            <v/>
          </cell>
          <cell r="O124" t="str">
            <v>o2c, sen</v>
          </cell>
          <cell r="P124" t="str">
            <v>Sprint 12 (6/30 - 7/25)</v>
          </cell>
          <cell r="Q124" t="str">
            <v/>
          </cell>
          <cell r="R124" t="str">
            <v/>
          </cell>
          <cell r="S124" t="str">
            <v/>
          </cell>
          <cell r="T124" t="str">
            <v/>
          </cell>
          <cell r="U124" t="str">
            <v/>
          </cell>
          <cell r="V124">
            <v>0</v>
          </cell>
          <cell r="W124" t="str">
            <v/>
          </cell>
          <cell r="X124" t="str">
            <v/>
          </cell>
          <cell r="Y124" t="str">
            <v/>
          </cell>
          <cell r="Z124" t="str">
            <v>ITC3B</v>
          </cell>
          <cell r="AA124" t="str">
            <v>Contracts</v>
          </cell>
          <cell r="AB124" t="str">
            <v>Contract Reporting and Audit Support</v>
          </cell>
          <cell r="AC124" t="str">
            <v/>
          </cell>
          <cell r="AD124" t="str">
            <v/>
          </cell>
          <cell r="AE124" t="str">
            <v/>
          </cell>
          <cell r="AF124" t="str">
            <v>Contract Analyst: https://app.clickup.com/t/868cjct6p)</v>
          </cell>
          <cell r="AG124" t="str">
            <v/>
          </cell>
          <cell r="AH124" t="str">
            <v/>
          </cell>
          <cell r="AI124" t="str">
            <v/>
          </cell>
          <cell r="AJ124" t="str">
            <v>O2C</v>
          </cell>
        </row>
        <row r="125">
          <cell r="A125" t="str">
            <v>868a2v7ch</v>
          </cell>
          <cell r="B125" t="str">
            <v>868a2v7ch</v>
          </cell>
          <cell r="C125" t="str">
            <v>A2R Asset Accounting: Depreciation/Amortization Job Run &amp; Review: Review Results of Test Run - QRG</v>
          </cell>
          <cell r="D125" t="str">
            <v>868c043t3</v>
          </cell>
          <cell r="E125" t="str">
            <v>A2R Asset Accounting: Depreciation/Amortization Job Run &amp; Review</v>
          </cell>
          <cell r="F125" t="str">
            <v>COMPLETED</v>
          </cell>
          <cell r="G125" t="str">
            <v>URGENT</v>
          </cell>
          <cell r="H125" t="str">
            <v xml:space="preserve">@Trish Cortez  QA is complete. Comments left in word document.  </v>
          </cell>
          <cell r="I125">
            <v>45744</v>
          </cell>
          <cell r="J125">
            <v>45608</v>
          </cell>
          <cell r="K125">
            <v>45568.62222222222</v>
          </cell>
          <cell r="L125">
            <v>45768.526388888888</v>
          </cell>
          <cell r="M125" t="str">
            <v/>
          </cell>
          <cell r="N125">
            <v>45741.65</v>
          </cell>
          <cell r="O125" t="str">
            <v>a2r, qrg</v>
          </cell>
          <cell r="P125" t="str">
            <v/>
          </cell>
          <cell r="Q125">
            <v>45660</v>
          </cell>
          <cell r="R125">
            <v>45729</v>
          </cell>
          <cell r="S125" t="str">
            <v/>
          </cell>
          <cell r="T125" t="str">
            <v/>
          </cell>
          <cell r="U125" t="str">
            <v/>
          </cell>
          <cell r="V125">
            <v>0.5</v>
          </cell>
          <cell r="W125" t="str">
            <v>Development Complete</v>
          </cell>
          <cell r="X125" t="str">
            <v/>
          </cell>
          <cell r="Y125" t="str">
            <v/>
          </cell>
          <cell r="Z125" t="str">
            <v>ITC2</v>
          </cell>
          <cell r="AA125" t="str">
            <v>Asset Accounting</v>
          </cell>
          <cell r="AB125" t="str">
            <v>Depreciate or Amortize Assets</v>
          </cell>
          <cell r="AC125" t="b">
            <v>1</v>
          </cell>
          <cell r="AD125" t="str">
            <v>QRG</v>
          </cell>
          <cell r="AE125" t="str">
            <v>Overdue</v>
          </cell>
          <cell r="AF125" t="str">
            <v/>
          </cell>
          <cell r="AG125">
            <v>45768</v>
          </cell>
          <cell r="AH125" t="str">
            <v/>
          </cell>
          <cell r="AI125" t="str">
            <v/>
          </cell>
          <cell r="AJ125" t="str">
            <v>A2R</v>
          </cell>
        </row>
        <row r="126">
          <cell r="A126" t="str">
            <v>868a2v7cp</v>
          </cell>
          <cell r="B126" t="str">
            <v>868a2v7cp</v>
          </cell>
          <cell r="C126" t="str">
            <v>O2C Contracts: Work with Requests: Submit Request - SB</v>
          </cell>
          <cell r="D126" t="str">
            <v>868bzz0gp</v>
          </cell>
          <cell r="E126" t="str">
            <v>O2C Contracts: Work with Requests</v>
          </cell>
          <cell r="F126" t="str">
            <v>PREDEVELOPMENT</v>
          </cell>
          <cell r="G126" t="str">
            <v>LOW</v>
          </cell>
          <cell r="H126" t="str">
            <v/>
          </cell>
          <cell r="I126" t="str">
            <v/>
          </cell>
          <cell r="J126" t="str">
            <v/>
          </cell>
          <cell r="K126">
            <v>45568.62222222222</v>
          </cell>
          <cell r="L126">
            <v>45796.96597222222</v>
          </cell>
          <cell r="M126" t="str">
            <v/>
          </cell>
          <cell r="N126" t="str">
            <v/>
          </cell>
          <cell r="O126" t="str">
            <v>o2c, sen</v>
          </cell>
          <cell r="P126" t="str">
            <v>Sprint 12 (6/30 - 7/25)</v>
          </cell>
          <cell r="Q126" t="str">
            <v/>
          </cell>
          <cell r="R126" t="str">
            <v/>
          </cell>
          <cell r="S126" t="str">
            <v/>
          </cell>
          <cell r="T126" t="str">
            <v/>
          </cell>
          <cell r="U126" t="str">
            <v/>
          </cell>
          <cell r="V126">
            <v>0</v>
          </cell>
          <cell r="W126" t="str">
            <v/>
          </cell>
          <cell r="X126" t="str">
            <v/>
          </cell>
          <cell r="Y126" t="str">
            <v/>
          </cell>
          <cell r="Z126" t="str">
            <v>ITC3B</v>
          </cell>
          <cell r="AA126" t="str">
            <v>Contracts</v>
          </cell>
          <cell r="AB126" t="str">
            <v>Contract Reporting and Audit Support</v>
          </cell>
          <cell r="AC126" t="str">
            <v/>
          </cell>
          <cell r="AD126" t="str">
            <v>SEN</v>
          </cell>
          <cell r="AE126" t="str">
            <v/>
          </cell>
          <cell r="AF126" t="str">
            <v>Contract Analyst: https://app.clickup.com/t/868cjct6p)</v>
          </cell>
          <cell r="AG126" t="str">
            <v/>
          </cell>
          <cell r="AH126" t="str">
            <v/>
          </cell>
          <cell r="AI126" t="str">
            <v/>
          </cell>
          <cell r="AJ126" t="str">
            <v>O2C</v>
          </cell>
        </row>
        <row r="127">
          <cell r="A127" t="str">
            <v>868a2v7d6</v>
          </cell>
          <cell r="B127" t="str">
            <v>868a2v7d6</v>
          </cell>
          <cell r="C127" t="str">
            <v>A2R Metrology: IndySoft: Partial Calibrate (Interim) Event - SB</v>
          </cell>
          <cell r="D127" t="str">
            <v>868c0tkqd</v>
          </cell>
          <cell r="E127" t="str">
            <v>A2R Metrology: IndySoft</v>
          </cell>
          <cell r="F127" t="str">
            <v>PREDEVELOPMENT</v>
          </cell>
          <cell r="G127" t="str">
            <v>URGENT</v>
          </cell>
          <cell r="H127" t="str">
            <v/>
          </cell>
          <cell r="I127" t="str">
            <v/>
          </cell>
          <cell r="J127" t="str">
            <v/>
          </cell>
          <cell r="K127">
            <v>45568.62222222222</v>
          </cell>
          <cell r="L127">
            <v>45777.541666666672</v>
          </cell>
          <cell r="M127" t="str">
            <v/>
          </cell>
          <cell r="N127" t="str">
            <v/>
          </cell>
          <cell r="O127" t="str">
            <v>a2r, sen</v>
          </cell>
          <cell r="P127" t="str">
            <v>Sprint 14 (7/14 - 8/8)</v>
          </cell>
          <cell r="Q127" t="str">
            <v/>
          </cell>
          <cell r="R127" t="str">
            <v/>
          </cell>
          <cell r="S127" t="str">
            <v/>
          </cell>
          <cell r="T127" t="str">
            <v/>
          </cell>
          <cell r="U127" t="str">
            <v/>
          </cell>
          <cell r="V127">
            <v>0</v>
          </cell>
          <cell r="W127" t="str">
            <v/>
          </cell>
          <cell r="X127" t="str">
            <v/>
          </cell>
          <cell r="Y127" t="str">
            <v/>
          </cell>
          <cell r="Z127" t="str">
            <v>ITC4</v>
          </cell>
          <cell r="AA127" t="str">
            <v>Metrology</v>
          </cell>
          <cell r="AB127" t="str">
            <v>Metrology &amp; Calibration</v>
          </cell>
          <cell r="AC127" t="b">
            <v>1</v>
          </cell>
          <cell r="AD127" t="str">
            <v/>
          </cell>
          <cell r="AE127" t="str">
            <v/>
          </cell>
          <cell r="AF127" t="str">
            <v/>
          </cell>
          <cell r="AG127">
            <v>45777</v>
          </cell>
          <cell r="AH127" t="str">
            <v/>
          </cell>
          <cell r="AI127" t="str">
            <v/>
          </cell>
          <cell r="AJ127" t="str">
            <v>A2R</v>
          </cell>
        </row>
        <row r="128">
          <cell r="A128" t="str">
            <v>868a2v7dk</v>
          </cell>
          <cell r="B128" t="str">
            <v>868a2v7dk</v>
          </cell>
          <cell r="C128" t="str">
            <v>R2R Tax Accounting: Non-US VAT/GST/Other Indirect Tax Return Compliance &amp; Reporting: Generate Payment Requests - SB</v>
          </cell>
          <cell r="D128" t="str">
            <v>868byue7e</v>
          </cell>
          <cell r="E128" t="str">
            <v>R2R Tax Accounting: Non-US VAT/GST/Other Indirect Tax Return Compliance &amp; Reporting</v>
          </cell>
          <cell r="F128" t="str">
            <v>PREDEVELOPMENT</v>
          </cell>
          <cell r="G128" t="str">
            <v>LOW</v>
          </cell>
          <cell r="H128" t="str">
            <v/>
          </cell>
          <cell r="I128" t="str">
            <v/>
          </cell>
          <cell r="J128" t="str">
            <v/>
          </cell>
          <cell r="K128">
            <v>45568.62222222222</v>
          </cell>
          <cell r="L128">
            <v>45756.578472222223</v>
          </cell>
          <cell r="M128" t="str">
            <v/>
          </cell>
          <cell r="N128" t="str">
            <v/>
          </cell>
          <cell r="O128" t="str">
            <v>r2r, sen</v>
          </cell>
          <cell r="P128" t="str">
            <v>Sprint 16 (7/28 - 8/22)</v>
          </cell>
          <cell r="Q128" t="str">
            <v/>
          </cell>
          <cell r="R128" t="str">
            <v/>
          </cell>
          <cell r="S128" t="str">
            <v/>
          </cell>
          <cell r="T128" t="str">
            <v/>
          </cell>
          <cell r="U128" t="str">
            <v/>
          </cell>
          <cell r="V128">
            <v>0</v>
          </cell>
          <cell r="W128" t="str">
            <v/>
          </cell>
          <cell r="X128" t="str">
            <v/>
          </cell>
          <cell r="Y128" t="str">
            <v/>
          </cell>
          <cell r="Z128" t="str">
            <v>ITC4</v>
          </cell>
          <cell r="AA128" t="str">
            <v>Tax Accounting</v>
          </cell>
          <cell r="AB128" t="str">
            <v>Consolidations &amp; Tax (Non-US VAT/GST/Other Indirect Tax Return Compliance and Reporting L4)</v>
          </cell>
          <cell r="AC128" t="str">
            <v/>
          </cell>
          <cell r="AD128" t="str">
            <v/>
          </cell>
          <cell r="AE128" t="str">
            <v/>
          </cell>
          <cell r="AF128" t="str">
            <v>A/P Accountant: https://app.clickup.com/t/868cjb30z)
(BA) Tax Accountant  (includes GFS Group): https://app.clickup.com/t/868cjb2jj)
Tax Accountant (Corporate): https://app.clickup.com/t/868cje8ad)</v>
          </cell>
          <cell r="AG128" t="str">
            <v/>
          </cell>
          <cell r="AH128" t="str">
            <v/>
          </cell>
          <cell r="AI128" t="str">
            <v/>
          </cell>
          <cell r="AJ128" t="str">
            <v>R2R</v>
          </cell>
        </row>
        <row r="129">
          <cell r="A129" t="str">
            <v>868a2v7en</v>
          </cell>
          <cell r="B129" t="str">
            <v>868a2v7en</v>
          </cell>
          <cell r="C129" t="str">
            <v>PTP Supply Chain: Create LEAN Requisition - SB</v>
          </cell>
          <cell r="D129" t="str">
            <v>868c0w8mu</v>
          </cell>
          <cell r="E129" t="str">
            <v>PTP Supply Chain: Service Procurement (Inc. Contingent Labor)</v>
          </cell>
          <cell r="F129" t="str">
            <v>PREDEVELOPMENT</v>
          </cell>
          <cell r="G129" t="str">
            <v>NORMAL</v>
          </cell>
          <cell r="H129" t="str">
            <v/>
          </cell>
          <cell r="I129">
            <v>45863</v>
          </cell>
          <cell r="J129" t="str">
            <v/>
          </cell>
          <cell r="K129">
            <v>45568.62222222222</v>
          </cell>
          <cell r="L129">
            <v>45756.542361111111</v>
          </cell>
          <cell r="M129" t="str">
            <v/>
          </cell>
          <cell r="N129" t="str">
            <v/>
          </cell>
          <cell r="O129" t="str">
            <v>sen, ptp</v>
          </cell>
          <cell r="P129" t="str">
            <v>Sprint 12 (6/30 - 7/25)</v>
          </cell>
          <cell r="Q129" t="str">
            <v/>
          </cell>
          <cell r="R129" t="str">
            <v/>
          </cell>
          <cell r="S129" t="str">
            <v/>
          </cell>
          <cell r="T129" t="str">
            <v/>
          </cell>
          <cell r="U129" t="str">
            <v/>
          </cell>
          <cell r="V129">
            <v>0</v>
          </cell>
          <cell r="W129" t="str">
            <v/>
          </cell>
          <cell r="X129" t="str">
            <v/>
          </cell>
          <cell r="Y129" t="str">
            <v/>
          </cell>
          <cell r="Z129" t="str">
            <v>ITC3B</v>
          </cell>
          <cell r="AA129" t="str">
            <v>Supply Chain</v>
          </cell>
          <cell r="AB129" t="str">
            <v>Service Procurement (Inc. Contingent Labor)</v>
          </cell>
          <cell r="AC129" t="str">
            <v/>
          </cell>
          <cell r="AD129" t="str">
            <v>SEN</v>
          </cell>
          <cell r="AE129" t="str">
            <v/>
          </cell>
          <cell r="AF129" t="str">
            <v/>
          </cell>
          <cell r="AG129" t="str">
            <v/>
          </cell>
          <cell r="AH129" t="str">
            <v/>
          </cell>
          <cell r="AI129" t="str">
            <v/>
          </cell>
          <cell r="AJ129" t="str">
            <v>PTP</v>
          </cell>
        </row>
        <row r="130">
          <cell r="A130" t="str">
            <v>868a2v7ew</v>
          </cell>
          <cell r="B130" t="str">
            <v>868a2v7ew</v>
          </cell>
          <cell r="C130" t="str">
            <v>R2R Product Costing: Reporting: Pegging Assignments with Costs - QRG</v>
          </cell>
          <cell r="D130" t="str">
            <v>868bz0j3r</v>
          </cell>
          <cell r="E130" t="str">
            <v>R2R Product Costing: Reporting</v>
          </cell>
          <cell r="F130" t="str">
            <v>PREDEVELOPMENT</v>
          </cell>
          <cell r="G130" t="str">
            <v>NORMAL</v>
          </cell>
          <cell r="H130" t="str">
            <v/>
          </cell>
          <cell r="I130" t="str">
            <v/>
          </cell>
          <cell r="J130" t="str">
            <v/>
          </cell>
          <cell r="K130">
            <v>45568.62222222222</v>
          </cell>
          <cell r="L130">
            <v>45756.574999999997</v>
          </cell>
          <cell r="M130" t="str">
            <v/>
          </cell>
          <cell r="N130" t="str">
            <v/>
          </cell>
          <cell r="O130" t="str">
            <v>qrg, r2r</v>
          </cell>
          <cell r="P130" t="str">
            <v>Sprint 4 (5/5 - 5/30)</v>
          </cell>
          <cell r="Q130" t="str">
            <v/>
          </cell>
          <cell r="R130" t="str">
            <v/>
          </cell>
          <cell r="S130" t="str">
            <v/>
          </cell>
          <cell r="T130" t="str">
            <v/>
          </cell>
          <cell r="U130" t="str">
            <v/>
          </cell>
          <cell r="V130">
            <v>0</v>
          </cell>
          <cell r="W130" t="str">
            <v/>
          </cell>
          <cell r="X130" t="str">
            <v/>
          </cell>
          <cell r="Y130" t="str">
            <v/>
          </cell>
          <cell r="Z130" t="str">
            <v>ITC3</v>
          </cell>
          <cell r="AA130" t="str">
            <v>Product Costing</v>
          </cell>
          <cell r="AB130" t="str">
            <v>No L3 Custom Content</v>
          </cell>
          <cell r="AC130" t="str">
            <v/>
          </cell>
          <cell r="AD130" t="str">
            <v/>
          </cell>
          <cell r="AE130" t="str">
            <v/>
          </cell>
          <cell r="AF130" t="str">
            <v>Project Accountant (R2R): https://app.clickup.com/t/868cjdyb9)
SAP Support Organizer: https://app.clickup.com/t/868cje4rw)
Master Data Specialist: https://app.clickup.com/t/868cjdfmx)</v>
          </cell>
          <cell r="AG130" t="str">
            <v/>
          </cell>
          <cell r="AH130" t="str">
            <v/>
          </cell>
          <cell r="AI130" t="str">
            <v/>
          </cell>
          <cell r="AJ130" t="str">
            <v>R2R</v>
          </cell>
        </row>
        <row r="131">
          <cell r="A131" t="str">
            <v>868a2v7fa</v>
          </cell>
          <cell r="B131" t="str">
            <v>868a2v7fa</v>
          </cell>
          <cell r="C131" t="str">
            <v>A2R Controlled Tooling: Preliminary Tasks for Hard/Durable Tooling: Cancel (Force Close) a Work Order - SB</v>
          </cell>
          <cell r="D131" t="str">
            <v>868c0fqu7</v>
          </cell>
          <cell r="E131" t="str">
            <v>A2R Controlled Tooling: Preliminary Tasks for Hard/Durable Tooling</v>
          </cell>
          <cell r="F131" t="str">
            <v>STORYBOARD</v>
          </cell>
          <cell r="G131" t="str">
            <v>NORMAL</v>
          </cell>
          <cell r="H131" t="str">
            <v xml:space="preserve">@Veronica Massey   @Bailey Petty  VS QA SB complete. Ready for SME review-approval. TY  </v>
          </cell>
          <cell r="I131" t="str">
            <v/>
          </cell>
          <cell r="J131">
            <v>45789</v>
          </cell>
          <cell r="K131">
            <v>45568.62222222222</v>
          </cell>
          <cell r="L131">
            <v>45796.724305555559</v>
          </cell>
          <cell r="M131" t="str">
            <v/>
          </cell>
          <cell r="N131" t="str">
            <v/>
          </cell>
          <cell r="O131" t="str">
            <v>a2r, sen</v>
          </cell>
          <cell r="P131" t="str">
            <v>Sprint 4 (5/5 - 5/30)</v>
          </cell>
          <cell r="Q131" t="str">
            <v/>
          </cell>
          <cell r="R131" t="str">
            <v/>
          </cell>
          <cell r="S131" t="str">
            <v/>
          </cell>
          <cell r="T131" t="str">
            <v/>
          </cell>
          <cell r="U131" t="str">
            <v/>
          </cell>
          <cell r="V131">
            <v>0</v>
          </cell>
          <cell r="W131" t="str">
            <v>Ready for SME Review</v>
          </cell>
          <cell r="X131" t="str">
            <v/>
          </cell>
          <cell r="Y131" t="str">
            <v/>
          </cell>
          <cell r="Z131" t="str">
            <v>ITC3</v>
          </cell>
          <cell r="AA131" t="str">
            <v>Controlled Tooling</v>
          </cell>
          <cell r="AB131" t="str">
            <v>Controlled Tooling (Hard/Durable Tooling or Functional Test Equipment L4)</v>
          </cell>
          <cell r="AC131" t="b">
            <v>1</v>
          </cell>
          <cell r="AD131" t="str">
            <v/>
          </cell>
          <cell r="AE131" t="str">
            <v/>
          </cell>
          <cell r="AF131" t="str">
            <v/>
          </cell>
          <cell r="AG131">
            <v>45756</v>
          </cell>
          <cell r="AH131" t="str">
            <v/>
          </cell>
          <cell r="AI131" t="str">
            <v/>
          </cell>
          <cell r="AJ131" t="str">
            <v>A2R</v>
          </cell>
        </row>
        <row r="132">
          <cell r="A132" t="str">
            <v>868a2v7ff</v>
          </cell>
          <cell r="B132" t="str">
            <v>868a2v7ff</v>
          </cell>
          <cell r="C132" t="str">
            <v>R2R Tax Accounting: US Federal Tax Provision: Year-End Tasks: Compute Other Book/Tax Adjustments - SB</v>
          </cell>
          <cell r="D132" t="str">
            <v>868byukqg</v>
          </cell>
          <cell r="E132" t="str">
            <v>R2R Tax Accounting: US Federal Tax Provision: Year-End Tasks</v>
          </cell>
          <cell r="F132" t="str">
            <v>PREDEVELOPMENT</v>
          </cell>
          <cell r="G132" t="str">
            <v>LOW</v>
          </cell>
          <cell r="H132" t="str">
            <v/>
          </cell>
          <cell r="I132" t="str">
            <v/>
          </cell>
          <cell r="J132" t="str">
            <v/>
          </cell>
          <cell r="K132">
            <v>45568.62222222222</v>
          </cell>
          <cell r="L132">
            <v>45756.578472222223</v>
          </cell>
          <cell r="M132" t="str">
            <v/>
          </cell>
          <cell r="N132" t="str">
            <v/>
          </cell>
          <cell r="O132" t="str">
            <v>sen, r2r</v>
          </cell>
          <cell r="P132" t="str">
            <v>Sprint 8 (6/2 - 6/27)</v>
          </cell>
          <cell r="Q132" t="str">
            <v/>
          </cell>
          <cell r="R132" t="str">
            <v/>
          </cell>
          <cell r="S132" t="str">
            <v/>
          </cell>
          <cell r="T132" t="str">
            <v/>
          </cell>
          <cell r="U132" t="str">
            <v/>
          </cell>
          <cell r="V132">
            <v>0</v>
          </cell>
          <cell r="W132" t="str">
            <v/>
          </cell>
          <cell r="X132" t="str">
            <v/>
          </cell>
          <cell r="Y132" t="str">
            <v/>
          </cell>
          <cell r="Z132" t="str">
            <v>ITC3B</v>
          </cell>
          <cell r="AA132" t="str">
            <v>Tax Accounting</v>
          </cell>
          <cell r="AB132" t="str">
            <v>Consolidations &amp; Tax (US Federal Tax Provision - Year End L4)</v>
          </cell>
          <cell r="AC132" t="str">
            <v/>
          </cell>
          <cell r="AD132" t="str">
            <v/>
          </cell>
          <cell r="AE132" t="str">
            <v/>
          </cell>
          <cell r="AF132" t="str">
            <v>(BA) Tax Accountant  (includes GFS Group): https://app.clickup.com/t/868cjb2jj)
Tax Accountant (Corporate): https://app.clickup.com/t/868cje8ad)</v>
          </cell>
          <cell r="AG132" t="str">
            <v/>
          </cell>
          <cell r="AH132" t="str">
            <v/>
          </cell>
          <cell r="AI132" t="str">
            <v/>
          </cell>
          <cell r="AJ132" t="str">
            <v>R2R</v>
          </cell>
        </row>
        <row r="133">
          <cell r="A133" t="str">
            <v>868a2v7fq</v>
          </cell>
          <cell r="B133" t="str">
            <v>868a2v7fq</v>
          </cell>
          <cell r="C133" t="str">
            <v>PTP Supply Chain: Select &amp;/or Group PRs for Sourcing Event - SB</v>
          </cell>
          <cell r="D133" t="str">
            <v>868a2v7cy</v>
          </cell>
          <cell r="E133" t="str">
            <v>PTP Supply Chain: Sourcing Events (RFX Processing &amp; Award) - SB</v>
          </cell>
          <cell r="F133" t="str">
            <v>PREDEVELOPMENT</v>
          </cell>
          <cell r="G133" t="str">
            <v>URGENT</v>
          </cell>
          <cell r="H133" t="str">
            <v/>
          </cell>
          <cell r="I133" t="str">
            <v/>
          </cell>
          <cell r="J133" t="str">
            <v/>
          </cell>
          <cell r="K133">
            <v>45568.62222222222</v>
          </cell>
          <cell r="L133">
            <v>45756.538194444445</v>
          </cell>
          <cell r="M133" t="str">
            <v/>
          </cell>
          <cell r="N133" t="str">
            <v/>
          </cell>
          <cell r="O133" t="str">
            <v>sen, ptp</v>
          </cell>
          <cell r="P133" t="str">
            <v>Sprint 14 (7/14 - 8/8)</v>
          </cell>
          <cell r="Q133" t="str">
            <v/>
          </cell>
          <cell r="R133" t="str">
            <v/>
          </cell>
          <cell r="S133" t="str">
            <v/>
          </cell>
          <cell r="T133" t="str">
            <v/>
          </cell>
          <cell r="U133" t="str">
            <v/>
          </cell>
          <cell r="V133">
            <v>0</v>
          </cell>
          <cell r="W133" t="str">
            <v/>
          </cell>
          <cell r="X133" t="str">
            <v/>
          </cell>
          <cell r="Y133" t="str">
            <v/>
          </cell>
          <cell r="Z133" t="str">
            <v>ITC4</v>
          </cell>
          <cell r="AA133" t="str">
            <v>Supply Chain</v>
          </cell>
          <cell r="AB133" t="str">
            <v>Sourcing Events (RFX Processing &amp; Award)</v>
          </cell>
          <cell r="AC133" t="str">
            <v/>
          </cell>
          <cell r="AD133" t="str">
            <v>SEN</v>
          </cell>
          <cell r="AE133" t="str">
            <v/>
          </cell>
          <cell r="AF133" t="str">
            <v/>
          </cell>
          <cell r="AG133" t="str">
            <v/>
          </cell>
          <cell r="AH133" t="str">
            <v/>
          </cell>
          <cell r="AI133" t="str">
            <v/>
          </cell>
          <cell r="AJ133" t="str">
            <v>PTP</v>
          </cell>
        </row>
        <row r="134">
          <cell r="A134" t="str">
            <v>868a2v7g8</v>
          </cell>
          <cell r="B134" t="str">
            <v>868a2v7g8</v>
          </cell>
          <cell r="C134" t="str">
            <v>A2R Metrology: IndySoft: Risk Identification Notices - SB</v>
          </cell>
          <cell r="D134" t="str">
            <v>868c0tkqd</v>
          </cell>
          <cell r="E134" t="str">
            <v>A2R Metrology: IndySoft</v>
          </cell>
          <cell r="F134" t="str">
            <v>PREDEVELOPMENT</v>
          </cell>
          <cell r="G134" t="str">
            <v>URGENT</v>
          </cell>
          <cell r="H134" t="str">
            <v/>
          </cell>
          <cell r="I134" t="str">
            <v/>
          </cell>
          <cell r="J134" t="str">
            <v/>
          </cell>
          <cell r="K134">
            <v>45568.62222222222</v>
          </cell>
          <cell r="L134">
            <v>45768.521527777775</v>
          </cell>
          <cell r="M134" t="str">
            <v/>
          </cell>
          <cell r="N134" t="str">
            <v/>
          </cell>
          <cell r="O134" t="str">
            <v>a2r, sen</v>
          </cell>
          <cell r="P134" t="str">
            <v>Sprint 14 (7/14 - 8/8)</v>
          </cell>
          <cell r="Q134" t="str">
            <v/>
          </cell>
          <cell r="R134" t="str">
            <v/>
          </cell>
          <cell r="S134" t="str">
            <v/>
          </cell>
          <cell r="T134" t="str">
            <v/>
          </cell>
          <cell r="U134" t="str">
            <v/>
          </cell>
          <cell r="V134">
            <v>0</v>
          </cell>
          <cell r="W134" t="str">
            <v/>
          </cell>
          <cell r="X134" t="str">
            <v/>
          </cell>
          <cell r="Y134" t="str">
            <v/>
          </cell>
          <cell r="Z134" t="str">
            <v>ITC4</v>
          </cell>
          <cell r="AA134" t="str">
            <v>Metrology</v>
          </cell>
          <cell r="AB134" t="str">
            <v>Metrology &amp; Calibration</v>
          </cell>
          <cell r="AC134" t="str">
            <v/>
          </cell>
          <cell r="AD134" t="str">
            <v/>
          </cell>
          <cell r="AE134" t="str">
            <v/>
          </cell>
          <cell r="AF134" t="str">
            <v/>
          </cell>
          <cell r="AG134">
            <v>45768</v>
          </cell>
          <cell r="AH134" t="str">
            <v/>
          </cell>
          <cell r="AI134" t="str">
            <v/>
          </cell>
          <cell r="AJ134" t="str">
            <v>A2R</v>
          </cell>
        </row>
        <row r="135">
          <cell r="A135" t="str">
            <v>868a2v7gu</v>
          </cell>
          <cell r="B135" t="str">
            <v>868a2v7gu</v>
          </cell>
          <cell r="C135" t="str">
            <v>PLP PS: Create Project Definition for Customer Projects - SB</v>
          </cell>
          <cell r="D135" t="str">
            <v>868bzm6pz</v>
          </cell>
          <cell r="E135" t="str">
            <v>PLP PS: Create Customer Projects</v>
          </cell>
          <cell r="F135" t="str">
            <v>PAUSED</v>
          </cell>
          <cell r="G135" t="str">
            <v>URGENT</v>
          </cell>
          <cell r="H135" t="str">
            <v/>
          </cell>
          <cell r="I135" t="str">
            <v/>
          </cell>
          <cell r="J135" t="str">
            <v/>
          </cell>
          <cell r="K135">
            <v>45568.62222222222</v>
          </cell>
          <cell r="L135">
            <v>45792.357638888891</v>
          </cell>
          <cell r="M135" t="str">
            <v/>
          </cell>
          <cell r="N135" t="str">
            <v/>
          </cell>
          <cell r="O135" t="str">
            <v>plp, sen</v>
          </cell>
          <cell r="P135" t="str">
            <v>Sprint 6 (5/19 - 6/13)</v>
          </cell>
          <cell r="Q135" t="str">
            <v/>
          </cell>
          <cell r="R135" t="str">
            <v/>
          </cell>
          <cell r="S135" t="str">
            <v/>
          </cell>
          <cell r="T135" t="str">
            <v/>
          </cell>
          <cell r="U135" t="str">
            <v/>
          </cell>
          <cell r="V135">
            <v>0</v>
          </cell>
          <cell r="W135" t="str">
            <v xml:space="preserve">Paused </v>
          </cell>
          <cell r="X135" t="str">
            <v/>
          </cell>
          <cell r="Y135" t="str">
            <v/>
          </cell>
          <cell r="Z135" t="str">
            <v>ITC3B</v>
          </cell>
          <cell r="AA135" t="str">
            <v>Project Systems</v>
          </cell>
          <cell r="AB135" t="str">
            <v>Create Accounting Work Breakdown Structure (Project Systems)</v>
          </cell>
          <cell r="AC135" t="str">
            <v/>
          </cell>
          <cell r="AD135" t="str">
            <v>SEN</v>
          </cell>
          <cell r="AE135" t="str">
            <v/>
          </cell>
          <cell r="AF135" t="str">
            <v/>
          </cell>
          <cell r="AG135" t="str">
            <v/>
          </cell>
          <cell r="AH135" t="str">
            <v/>
          </cell>
          <cell r="AI135" t="str">
            <v/>
          </cell>
          <cell r="AJ135" t="str">
            <v>PLP</v>
          </cell>
        </row>
        <row r="136">
          <cell r="A136" t="str">
            <v>868a2v7h1</v>
          </cell>
          <cell r="B136" t="str">
            <v>868a2v7h1</v>
          </cell>
          <cell r="C136" t="str">
            <v>PLP PS: Create Project Header WBS for Internal Projects - SB</v>
          </cell>
          <cell r="D136" t="str">
            <v>868bzh1bb</v>
          </cell>
          <cell r="E136" t="str">
            <v>PLP PS: Create Internal Projects</v>
          </cell>
          <cell r="F136" t="str">
            <v>PAUSED</v>
          </cell>
          <cell r="G136" t="str">
            <v>URGENT</v>
          </cell>
          <cell r="H136" t="str">
            <v/>
          </cell>
          <cell r="I136" t="str">
            <v/>
          </cell>
          <cell r="J136" t="str">
            <v/>
          </cell>
          <cell r="K136">
            <v>45568.62222222222</v>
          </cell>
          <cell r="L136">
            <v>45792.358333333337</v>
          </cell>
          <cell r="M136" t="str">
            <v/>
          </cell>
          <cell r="N136" t="str">
            <v/>
          </cell>
          <cell r="O136" t="str">
            <v>plp, sen</v>
          </cell>
          <cell r="P136" t="str">
            <v>Sprint 4 (5/5 - 5/30)</v>
          </cell>
          <cell r="Q136" t="str">
            <v/>
          </cell>
          <cell r="R136" t="str">
            <v/>
          </cell>
          <cell r="S136" t="str">
            <v/>
          </cell>
          <cell r="T136" t="str">
            <v/>
          </cell>
          <cell r="U136" t="str">
            <v/>
          </cell>
          <cell r="V136">
            <v>0</v>
          </cell>
          <cell r="W136" t="str">
            <v xml:space="preserve">Paused </v>
          </cell>
          <cell r="X136" t="str">
            <v/>
          </cell>
          <cell r="Y136" t="str">
            <v/>
          </cell>
          <cell r="Z136" t="str">
            <v>ITC3B</v>
          </cell>
          <cell r="AA136" t="str">
            <v>Project Systems</v>
          </cell>
          <cell r="AB136" t="str">
            <v>Create Accounting Work Breakdown Structure (Project Systems)</v>
          </cell>
          <cell r="AC136" t="str">
            <v/>
          </cell>
          <cell r="AD136" t="str">
            <v>SEN</v>
          </cell>
          <cell r="AE136" t="str">
            <v/>
          </cell>
          <cell r="AF136" t="str">
            <v/>
          </cell>
          <cell r="AG136" t="str">
            <v/>
          </cell>
          <cell r="AH136" t="str">
            <v/>
          </cell>
          <cell r="AI136" t="str">
            <v/>
          </cell>
          <cell r="AJ136" t="str">
            <v>PLP</v>
          </cell>
        </row>
        <row r="137">
          <cell r="A137" t="str">
            <v>868a2v7h9</v>
          </cell>
          <cell r="B137" t="str">
            <v>868a2v7h9</v>
          </cell>
          <cell r="C137" t="str">
            <v>SUS Obsolescence Management: Enter Spares Impacts - SB</v>
          </cell>
          <cell r="D137" t="str">
            <v>868a2uze7</v>
          </cell>
          <cell r="E137" t="str">
            <v>SUS Obsolescence Management Spares Impacts - OL</v>
          </cell>
          <cell r="F137" t="str">
            <v>PREDEVELOPMENT</v>
          </cell>
          <cell r="G137" t="str">
            <v>HIGH</v>
          </cell>
          <cell r="H137" t="str">
            <v/>
          </cell>
          <cell r="I137" t="str">
            <v/>
          </cell>
          <cell r="J137" t="str">
            <v/>
          </cell>
          <cell r="K137">
            <v>45568.62222222222</v>
          </cell>
          <cell r="L137">
            <v>45769.513194444444</v>
          </cell>
          <cell r="M137" t="str">
            <v/>
          </cell>
          <cell r="N137" t="str">
            <v/>
          </cell>
          <cell r="O137" t="str">
            <v>sen, sus, cdats</v>
          </cell>
          <cell r="P137" t="str">
            <v>Sprint 7 (5/26 - 6/20)</v>
          </cell>
          <cell r="Q137" t="str">
            <v/>
          </cell>
          <cell r="R137" t="str">
            <v/>
          </cell>
          <cell r="S137" t="str">
            <v/>
          </cell>
          <cell r="T137" t="str">
            <v/>
          </cell>
          <cell r="U137" t="str">
            <v/>
          </cell>
          <cell r="V137">
            <v>0</v>
          </cell>
          <cell r="W137" t="str">
            <v/>
          </cell>
          <cell r="X137" t="str">
            <v/>
          </cell>
          <cell r="Y137" t="str">
            <v/>
          </cell>
          <cell r="Z137" t="str">
            <v>ITC3</v>
          </cell>
          <cell r="AA137" t="str">
            <v>Obsolescence Management</v>
          </cell>
          <cell r="AB137" t="str">
            <v>Obsolescence Management</v>
          </cell>
          <cell r="AC137" t="str">
            <v/>
          </cell>
          <cell r="AD137" t="str">
            <v/>
          </cell>
          <cell r="AE137" t="str">
            <v/>
          </cell>
          <cell r="AF137" t="str">
            <v/>
          </cell>
          <cell r="AG137" t="str">
            <v/>
          </cell>
          <cell r="AH137" t="str">
            <v/>
          </cell>
          <cell r="AI137" t="str">
            <v/>
          </cell>
          <cell r="AJ137" t="str">
            <v>SUS</v>
          </cell>
        </row>
        <row r="138">
          <cell r="A138" t="str">
            <v>868a2v7hz</v>
          </cell>
          <cell r="B138" t="str">
            <v>868a2v7hz</v>
          </cell>
          <cell r="C138" t="str">
            <v>R2R Tax Accounting: Manage Business Licenses: Gather Asset Class Data by Location - QRG</v>
          </cell>
          <cell r="D138" t="str">
            <v>868byrptd</v>
          </cell>
          <cell r="E138" t="str">
            <v>R2R Tax Accounting: Manage Business Licenses</v>
          </cell>
          <cell r="F138" t="str">
            <v>PREDEVELOPMENT</v>
          </cell>
          <cell r="G138" t="str">
            <v>NORMAL</v>
          </cell>
          <cell r="H138" t="str">
            <v/>
          </cell>
          <cell r="I138" t="str">
            <v/>
          </cell>
          <cell r="J138" t="str">
            <v/>
          </cell>
          <cell r="K138">
            <v>45568.62222222222</v>
          </cell>
          <cell r="L138">
            <v>45756.580555555556</v>
          </cell>
          <cell r="M138" t="str">
            <v/>
          </cell>
          <cell r="N138" t="str">
            <v/>
          </cell>
          <cell r="O138" t="str">
            <v>r2r, qrg</v>
          </cell>
          <cell r="P138" t="str">
            <v>Sprint 16 (7/28 - 8/22)</v>
          </cell>
          <cell r="Q138" t="str">
            <v/>
          </cell>
          <cell r="R138" t="str">
            <v/>
          </cell>
          <cell r="S138" t="str">
            <v/>
          </cell>
          <cell r="T138" t="str">
            <v/>
          </cell>
          <cell r="U138" t="str">
            <v/>
          </cell>
          <cell r="V138">
            <v>0</v>
          </cell>
          <cell r="W138" t="str">
            <v/>
          </cell>
          <cell r="X138" t="str">
            <v/>
          </cell>
          <cell r="Y138" t="str">
            <v/>
          </cell>
          <cell r="Z138" t="str">
            <v>ITC4</v>
          </cell>
          <cell r="AA138" t="str">
            <v>Tax Accounting</v>
          </cell>
          <cell r="AB138" t="str">
            <v>Consolidations &amp; Tax (Manage Business Licenses L4)</v>
          </cell>
          <cell r="AC138" t="str">
            <v/>
          </cell>
          <cell r="AD138" t="str">
            <v/>
          </cell>
          <cell r="AE138" t="str">
            <v/>
          </cell>
          <cell r="AF138" t="str">
            <v>Fixed Asset Analyst (R2R): https://app.clickup.com/t/868cjczct)
(BA) Tax Accountant  (includes GFS Group): https://app.clickup.com/t/868cjb2jj)
Tax Accountant (Corporate): https://app.clickup.com/t/868cje8ad)</v>
          </cell>
          <cell r="AG138" t="str">
            <v/>
          </cell>
          <cell r="AH138" t="str">
            <v/>
          </cell>
          <cell r="AI138" t="str">
            <v/>
          </cell>
          <cell r="AJ138" t="str">
            <v>R2R</v>
          </cell>
        </row>
        <row r="139">
          <cell r="A139" t="str">
            <v>868a2v7jw</v>
          </cell>
          <cell r="B139" t="str">
            <v>868a2v7jw</v>
          </cell>
          <cell r="C139" t="str">
            <v>R2R Tax Accounting: Non-US VAT/GST/Other Indirect Tax Return Compliance &amp; Reporting: Generate Detail Reports from SAP - QRG</v>
          </cell>
          <cell r="D139" t="str">
            <v>868byue7e</v>
          </cell>
          <cell r="E139" t="str">
            <v>R2R Tax Accounting: Non-US VAT/GST/Other Indirect Tax Return Compliance &amp; Reporting</v>
          </cell>
          <cell r="F139" t="str">
            <v>PREDEVELOPMENT</v>
          </cell>
          <cell r="G139" t="str">
            <v>LOW</v>
          </cell>
          <cell r="H139" t="str">
            <v/>
          </cell>
          <cell r="I139" t="str">
            <v/>
          </cell>
          <cell r="J139" t="str">
            <v/>
          </cell>
          <cell r="K139">
            <v>45568.62222222222</v>
          </cell>
          <cell r="L139">
            <v>45756.578472222223</v>
          </cell>
          <cell r="M139" t="str">
            <v/>
          </cell>
          <cell r="N139" t="str">
            <v/>
          </cell>
          <cell r="O139" t="str">
            <v>r2r, qrg</v>
          </cell>
          <cell r="P139" t="str">
            <v>Sprint 16 (7/28 - 8/22)</v>
          </cell>
          <cell r="Q139" t="str">
            <v/>
          </cell>
          <cell r="R139" t="str">
            <v/>
          </cell>
          <cell r="S139" t="str">
            <v/>
          </cell>
          <cell r="T139" t="str">
            <v/>
          </cell>
          <cell r="U139" t="str">
            <v/>
          </cell>
          <cell r="V139">
            <v>0</v>
          </cell>
          <cell r="W139" t="str">
            <v/>
          </cell>
          <cell r="X139" t="str">
            <v/>
          </cell>
          <cell r="Y139" t="str">
            <v/>
          </cell>
          <cell r="Z139" t="str">
            <v>ITC4</v>
          </cell>
          <cell r="AA139" t="str">
            <v>Tax Accounting</v>
          </cell>
          <cell r="AB139" t="str">
            <v>Consolidations &amp; Tax (Non-US VAT/GST/Other Indirect Tax Return Compliance and Reporting L4)</v>
          </cell>
          <cell r="AC139" t="str">
            <v/>
          </cell>
          <cell r="AD139" t="str">
            <v/>
          </cell>
          <cell r="AE139" t="str">
            <v/>
          </cell>
          <cell r="AF139" t="str">
            <v>(BA) Tax Accountant  (includes GFS Group): https://app.clickup.com/t/868cjb2jj)
Tax Accountant (Corporate): https://app.clickup.com/t/868cje8ad)</v>
          </cell>
          <cell r="AG139" t="str">
            <v/>
          </cell>
          <cell r="AH139" t="str">
            <v/>
          </cell>
          <cell r="AI139" t="str">
            <v/>
          </cell>
          <cell r="AJ139" t="str">
            <v>R2R</v>
          </cell>
        </row>
        <row r="140">
          <cell r="A140" t="str">
            <v>868a2v7kb</v>
          </cell>
          <cell r="B140" t="str">
            <v>868a2v7kb</v>
          </cell>
          <cell r="C140" t="str">
            <v>A2R Asset Accounting: Commissioning Assets: Maintain Assets - QRG</v>
          </cell>
          <cell r="D140" t="str">
            <v>868cktqar</v>
          </cell>
          <cell r="E140" t="str">
            <v>A2R Asset Accounting: Commissioning Assets</v>
          </cell>
          <cell r="F140" t="str">
            <v>COMPLETED</v>
          </cell>
          <cell r="G140" t="str">
            <v>URGENT</v>
          </cell>
          <cell r="H140" t="str">
            <v xml:space="preserve">@Mary Beth Finigan  review for revision  </v>
          </cell>
          <cell r="I140">
            <v>45744</v>
          </cell>
          <cell r="J140">
            <v>45609</v>
          </cell>
          <cell r="K140">
            <v>45568.62222222222</v>
          </cell>
          <cell r="L140">
            <v>45768.526388888888</v>
          </cell>
          <cell r="M140" t="str">
            <v/>
          </cell>
          <cell r="N140">
            <v>45741.650694444441</v>
          </cell>
          <cell r="O140" t="str">
            <v>qrg, a2r</v>
          </cell>
          <cell r="P140" t="str">
            <v/>
          </cell>
          <cell r="Q140" t="str">
            <v/>
          </cell>
          <cell r="R140">
            <v>45729</v>
          </cell>
          <cell r="S140" t="str">
            <v/>
          </cell>
          <cell r="T140" t="str">
            <v/>
          </cell>
          <cell r="U140" t="str">
            <v/>
          </cell>
          <cell r="V140">
            <v>0.5</v>
          </cell>
          <cell r="W140" t="str">
            <v>Development Complete</v>
          </cell>
          <cell r="X140" t="str">
            <v/>
          </cell>
          <cell r="Y140" t="str">
            <v/>
          </cell>
          <cell r="Z140" t="str">
            <v>ITC2</v>
          </cell>
          <cell r="AA140" t="str">
            <v>Asset Accounting</v>
          </cell>
          <cell r="AB140" t="str">
            <v>Commissioning Assets</v>
          </cell>
          <cell r="AC140" t="b">
            <v>1</v>
          </cell>
          <cell r="AD140" t="str">
            <v>QRG</v>
          </cell>
          <cell r="AE140" t="str">
            <v>Overdue</v>
          </cell>
          <cell r="AF140" t="str">
            <v/>
          </cell>
          <cell r="AG140">
            <v>45768</v>
          </cell>
          <cell r="AH140">
            <v>45729</v>
          </cell>
          <cell r="AI140" t="str">
            <v/>
          </cell>
          <cell r="AJ140" t="str">
            <v>A2R</v>
          </cell>
        </row>
        <row r="141">
          <cell r="A141" t="str">
            <v>868a2v7m2</v>
          </cell>
          <cell r="B141" t="str">
            <v>868a2v7m2</v>
          </cell>
          <cell r="C141" t="str">
            <v>A2R Asset Management: Disposition Equipment Self-Service: Review Self-Service Request - SB</v>
          </cell>
          <cell r="D141" t="str">
            <v>868c0ex67</v>
          </cell>
          <cell r="E141" t="str">
            <v>A2R Asset Management: Disposition Equipment Self-Service</v>
          </cell>
          <cell r="F141" t="str">
            <v>PREDEVELOPMENT</v>
          </cell>
          <cell r="G141" t="str">
            <v>URGENT</v>
          </cell>
          <cell r="H141" t="str">
            <v/>
          </cell>
          <cell r="I141" t="str">
            <v/>
          </cell>
          <cell r="J141" t="str">
            <v/>
          </cell>
          <cell r="K141">
            <v>45568.62222222222</v>
          </cell>
          <cell r="L141">
            <v>45768.518750000003</v>
          </cell>
          <cell r="M141" t="str">
            <v/>
          </cell>
          <cell r="N141" t="str">
            <v/>
          </cell>
          <cell r="O141" t="str">
            <v>sen, a2r</v>
          </cell>
          <cell r="P141" t="str">
            <v>Sprint 5 (5/12 - 6/6)</v>
          </cell>
          <cell r="Q141" t="str">
            <v/>
          </cell>
          <cell r="R141" t="str">
            <v/>
          </cell>
          <cell r="S141" t="str">
            <v/>
          </cell>
          <cell r="T141" t="str">
            <v/>
          </cell>
          <cell r="U141" t="str">
            <v/>
          </cell>
          <cell r="V141">
            <v>0</v>
          </cell>
          <cell r="W141" t="str">
            <v/>
          </cell>
          <cell r="X141" t="str">
            <v/>
          </cell>
          <cell r="Y141" t="str">
            <v/>
          </cell>
          <cell r="Z141" t="str">
            <v>ITC3B</v>
          </cell>
          <cell r="AA141" t="str">
            <v>Asset Management</v>
          </cell>
          <cell r="AB141" t="str">
            <v>Disposition Asset</v>
          </cell>
          <cell r="AC141" t="str">
            <v/>
          </cell>
          <cell r="AD141" t="str">
            <v/>
          </cell>
          <cell r="AE141" t="str">
            <v/>
          </cell>
          <cell r="AF141" t="str">
            <v/>
          </cell>
          <cell r="AG141">
            <v>45768</v>
          </cell>
          <cell r="AH141" t="str">
            <v/>
          </cell>
          <cell r="AI141" t="str">
            <v/>
          </cell>
          <cell r="AJ141" t="str">
            <v>A2R</v>
          </cell>
        </row>
        <row r="142">
          <cell r="A142" t="str">
            <v>868a2v7m5</v>
          </cell>
          <cell r="B142" t="str">
            <v>868a2v7m5</v>
          </cell>
          <cell r="C142" t="str">
            <v>O2C Billing: Perform Fixed-Price Billing: Remove Billing Block</v>
          </cell>
          <cell r="D142" t="str">
            <v>868c01k8d</v>
          </cell>
          <cell r="E142" t="str">
            <v>O2C Billing: Perform Fixed-Price Billing</v>
          </cell>
          <cell r="F142" t="str">
            <v>PREDEVELOPMENT</v>
          </cell>
          <cell r="G142" t="str">
            <v>URGENT</v>
          </cell>
          <cell r="H142" t="str">
            <v/>
          </cell>
          <cell r="I142">
            <v>45863</v>
          </cell>
          <cell r="J142" t="str">
            <v/>
          </cell>
          <cell r="K142">
            <v>45568.62222222222</v>
          </cell>
          <cell r="L142">
            <v>45777.631944444445</v>
          </cell>
          <cell r="M142" t="str">
            <v/>
          </cell>
          <cell r="N142" t="str">
            <v/>
          </cell>
          <cell r="O142" t="str">
            <v>o2c, sen</v>
          </cell>
          <cell r="P142" t="str">
            <v>Sprint 5 (5/12 - 6/6)</v>
          </cell>
          <cell r="Q142" t="str">
            <v/>
          </cell>
          <cell r="R142" t="str">
            <v/>
          </cell>
          <cell r="S142" t="str">
            <v/>
          </cell>
          <cell r="T142" t="str">
            <v/>
          </cell>
          <cell r="U142" t="str">
            <v/>
          </cell>
          <cell r="V142">
            <v>0</v>
          </cell>
          <cell r="W142" t="str">
            <v/>
          </cell>
          <cell r="X142" t="str">
            <v/>
          </cell>
          <cell r="Y142" t="str">
            <v/>
          </cell>
          <cell r="Z142" t="str">
            <v>ITC3</v>
          </cell>
          <cell r="AA142" t="str">
            <v>Billing</v>
          </cell>
          <cell r="AB142" t="str">
            <v>Perform Fixed-Cost Billing</v>
          </cell>
          <cell r="AC142" t="str">
            <v/>
          </cell>
          <cell r="AD142" t="str">
            <v/>
          </cell>
          <cell r="AE142" t="str">
            <v/>
          </cell>
          <cell r="AF142" t="str">
            <v>Billing Analyst: https://app.clickup.com/t/868cjckjv)</v>
          </cell>
          <cell r="AG142" t="str">
            <v/>
          </cell>
          <cell r="AH142" t="str">
            <v/>
          </cell>
          <cell r="AI142" t="str">
            <v/>
          </cell>
          <cell r="AJ142" t="str">
            <v>O2C</v>
          </cell>
        </row>
        <row r="143">
          <cell r="A143" t="str">
            <v>868a2v7ma</v>
          </cell>
          <cell r="B143" t="str">
            <v>868a2v7ma</v>
          </cell>
          <cell r="C143" t="str">
            <v>PLP PS: Link Portfolio (PCID) to PS Project for New FEA Contract - SB</v>
          </cell>
          <cell r="D143" t="str">
            <v>868bzhq2e</v>
          </cell>
          <cell r="E143" t="str">
            <v>PLP PS: Create FEA</v>
          </cell>
          <cell r="F143" t="str">
            <v>PAUSED</v>
          </cell>
          <cell r="G143" t="str">
            <v>URGENT</v>
          </cell>
          <cell r="H143" t="str">
            <v/>
          </cell>
          <cell r="I143" t="str">
            <v/>
          </cell>
          <cell r="J143" t="str">
            <v/>
          </cell>
          <cell r="K143">
            <v>45568.62222222222</v>
          </cell>
          <cell r="L143">
            <v>45792.357638888891</v>
          </cell>
          <cell r="M143" t="str">
            <v/>
          </cell>
          <cell r="N143" t="str">
            <v/>
          </cell>
          <cell r="O143" t="str">
            <v>sen, plp</v>
          </cell>
          <cell r="P143" t="str">
            <v>Sprint 4 (5/5 - 5/30)</v>
          </cell>
          <cell r="Q143" t="str">
            <v/>
          </cell>
          <cell r="R143" t="str">
            <v/>
          </cell>
          <cell r="S143" t="str">
            <v/>
          </cell>
          <cell r="T143" t="str">
            <v/>
          </cell>
          <cell r="U143" t="str">
            <v/>
          </cell>
          <cell r="V143">
            <v>0</v>
          </cell>
          <cell r="W143" t="str">
            <v xml:space="preserve">Paused </v>
          </cell>
          <cell r="X143" t="str">
            <v/>
          </cell>
          <cell r="Y143" t="str">
            <v/>
          </cell>
          <cell r="Z143" t="str">
            <v>ITC3B</v>
          </cell>
          <cell r="AA143" t="str">
            <v>Project Systems</v>
          </cell>
          <cell r="AB143" t="str">
            <v>Create Accounting Work Breakdown Structure (Project Systems)</v>
          </cell>
          <cell r="AC143" t="str">
            <v/>
          </cell>
          <cell r="AD143" t="str">
            <v>SEN</v>
          </cell>
          <cell r="AE143" t="str">
            <v/>
          </cell>
          <cell r="AF143" t="str">
            <v/>
          </cell>
          <cell r="AG143" t="str">
            <v/>
          </cell>
          <cell r="AH143" t="str">
            <v/>
          </cell>
          <cell r="AI143" t="str">
            <v/>
          </cell>
          <cell r="AJ143" t="str">
            <v>PLP</v>
          </cell>
        </row>
        <row r="144">
          <cell r="A144" t="str">
            <v>868a2v7me</v>
          </cell>
          <cell r="B144" t="str">
            <v>868a2v7me</v>
          </cell>
          <cell r="C144" t="str">
            <v>R2R Product Costing: Reporting: Inventory Report - QRG</v>
          </cell>
          <cell r="D144" t="str">
            <v>868bz0j3r</v>
          </cell>
          <cell r="E144" t="str">
            <v>R2R Product Costing: Reporting</v>
          </cell>
          <cell r="F144" t="str">
            <v>PREDEVELOPMENT</v>
          </cell>
          <cell r="G144" t="str">
            <v>NORMAL</v>
          </cell>
          <cell r="H144" t="str">
            <v/>
          </cell>
          <cell r="I144" t="str">
            <v/>
          </cell>
          <cell r="J144" t="str">
            <v/>
          </cell>
          <cell r="K144">
            <v>45568.62222222222</v>
          </cell>
          <cell r="L144">
            <v>45756.574999999997</v>
          </cell>
          <cell r="M144" t="str">
            <v/>
          </cell>
          <cell r="N144" t="str">
            <v/>
          </cell>
          <cell r="O144" t="str">
            <v>qrg, r2r</v>
          </cell>
          <cell r="P144" t="str">
            <v>Sprint 4 (5/5 - 5/30)</v>
          </cell>
          <cell r="Q144" t="str">
            <v/>
          </cell>
          <cell r="R144" t="str">
            <v/>
          </cell>
          <cell r="S144" t="str">
            <v/>
          </cell>
          <cell r="T144" t="str">
            <v/>
          </cell>
          <cell r="U144" t="str">
            <v/>
          </cell>
          <cell r="V144">
            <v>0</v>
          </cell>
          <cell r="W144" t="str">
            <v/>
          </cell>
          <cell r="X144" t="str">
            <v/>
          </cell>
          <cell r="Y144" t="str">
            <v/>
          </cell>
          <cell r="Z144" t="str">
            <v>ITC3</v>
          </cell>
          <cell r="AA144" t="str">
            <v>Product Costing</v>
          </cell>
          <cell r="AB144" t="str">
            <v>No L3 Custom Content</v>
          </cell>
          <cell r="AC144" t="str">
            <v/>
          </cell>
          <cell r="AD144" t="str">
            <v/>
          </cell>
          <cell r="AE144" t="str">
            <v/>
          </cell>
          <cell r="AF144" t="str">
            <v>Project Accountant (R2R): https://app.clickup.com/t/868cjdyb9)
SAP Support Organizer: https://app.clickup.com/t/868cje4rw)
Master Data Specialist: https://app.clickup.com/t/868cjdfmx)</v>
          </cell>
          <cell r="AG144" t="str">
            <v/>
          </cell>
          <cell r="AH144" t="str">
            <v/>
          </cell>
          <cell r="AI144" t="str">
            <v/>
          </cell>
          <cell r="AJ144" t="str">
            <v>R2R</v>
          </cell>
        </row>
        <row r="145">
          <cell r="A145" t="str">
            <v>868a2v7pm</v>
          </cell>
          <cell r="B145" t="str">
            <v>868a2v7pm</v>
          </cell>
          <cell r="C145" t="str">
            <v>A2R Controlled Tooling: Perishable Tooling: Preview and Release Requirement for Material Replacement - SB</v>
          </cell>
          <cell r="D145" t="str">
            <v>868dfzm17</v>
          </cell>
          <cell r="E145" t="str">
            <v>A2R Controlled Tooling: Perishable Tooling Part B</v>
          </cell>
          <cell r="F145" t="str">
            <v>STORYBOARD</v>
          </cell>
          <cell r="G145" t="str">
            <v>URGENT</v>
          </cell>
          <cell r="H145" t="str">
            <v xml:space="preserve">@Eugene Deloatch   @Veronica Massey   @Bailey Petty  VS QA complete and edits added directly in the XLS. TY  </v>
          </cell>
          <cell r="I145">
            <v>45796</v>
          </cell>
          <cell r="J145" t="str">
            <v/>
          </cell>
          <cell r="K145">
            <v>45568.62222222222</v>
          </cell>
          <cell r="L145">
            <v>45797.166666666672</v>
          </cell>
          <cell r="M145" t="str">
            <v/>
          </cell>
          <cell r="N145" t="str">
            <v/>
          </cell>
          <cell r="O145" t="str">
            <v>sen, a2r</v>
          </cell>
          <cell r="P145" t="str">
            <v>Sprint 4 (5/5 - 5/30)</v>
          </cell>
          <cell r="Q145" t="str">
            <v/>
          </cell>
          <cell r="R145">
            <v>45786</v>
          </cell>
          <cell r="S145" t="str">
            <v/>
          </cell>
          <cell r="T145" t="str">
            <v/>
          </cell>
          <cell r="U145" t="str">
            <v/>
          </cell>
          <cell r="V145">
            <v>0</v>
          </cell>
          <cell r="W145" t="str">
            <v>Alpha Review (SME)</v>
          </cell>
          <cell r="X145" t="str">
            <v/>
          </cell>
          <cell r="Y145" t="str">
            <v/>
          </cell>
          <cell r="Z145" t="str">
            <v>ITC3</v>
          </cell>
          <cell r="AA145" t="str">
            <v>Controlled Tooling</v>
          </cell>
          <cell r="AB145" t="str">
            <v>Controlled Tooling (Perishable Tooling L4)</v>
          </cell>
          <cell r="AC145" t="b">
            <v>1</v>
          </cell>
          <cell r="AD145" t="str">
            <v/>
          </cell>
          <cell r="AE145" t="str">
            <v>Overdue</v>
          </cell>
          <cell r="AF145" t="str">
            <v/>
          </cell>
          <cell r="AG145">
            <v>45756</v>
          </cell>
          <cell r="AH145" t="str">
            <v/>
          </cell>
          <cell r="AI145" t="str">
            <v/>
          </cell>
          <cell r="AJ145" t="str">
            <v>A2R</v>
          </cell>
        </row>
        <row r="146">
          <cell r="A146" t="str">
            <v>868a2v7pw</v>
          </cell>
          <cell r="B146" t="str">
            <v>868a2v7pw</v>
          </cell>
          <cell r="C146" t="str">
            <v>R2R Tax Accounting: US Federal Tax Provision: Year-End Tasks: Generate Trial Balance by Legal Entity (SAP S/4HANA) - SB</v>
          </cell>
          <cell r="D146" t="str">
            <v>868byukqg</v>
          </cell>
          <cell r="E146" t="str">
            <v>R2R Tax Accounting: US Federal Tax Provision: Year-End Tasks</v>
          </cell>
          <cell r="F146" t="str">
            <v>PREDEVELOPMENT</v>
          </cell>
          <cell r="G146" t="str">
            <v>LOW</v>
          </cell>
          <cell r="H146" t="str">
            <v/>
          </cell>
          <cell r="I146" t="str">
            <v/>
          </cell>
          <cell r="J146" t="str">
            <v/>
          </cell>
          <cell r="K146">
            <v>45568.62222222222</v>
          </cell>
          <cell r="L146">
            <v>45756.578472222223</v>
          </cell>
          <cell r="M146" t="str">
            <v/>
          </cell>
          <cell r="N146" t="str">
            <v/>
          </cell>
          <cell r="O146" t="str">
            <v>sen, r2r</v>
          </cell>
          <cell r="P146" t="str">
            <v>Sprint 8 (6/2 - 6/27)</v>
          </cell>
          <cell r="Q146" t="str">
            <v/>
          </cell>
          <cell r="R146" t="str">
            <v/>
          </cell>
          <cell r="S146" t="str">
            <v/>
          </cell>
          <cell r="T146" t="str">
            <v/>
          </cell>
          <cell r="U146" t="str">
            <v/>
          </cell>
          <cell r="V146">
            <v>0</v>
          </cell>
          <cell r="W146" t="str">
            <v/>
          </cell>
          <cell r="X146" t="str">
            <v/>
          </cell>
          <cell r="Y146" t="str">
            <v/>
          </cell>
          <cell r="Z146" t="str">
            <v>ITC3B</v>
          </cell>
          <cell r="AA146" t="str">
            <v>Tax Accounting</v>
          </cell>
          <cell r="AB146" t="str">
            <v>Consolidations &amp; Tax (US Federal Tax Provision - Year End L4)</v>
          </cell>
          <cell r="AC146" t="str">
            <v/>
          </cell>
          <cell r="AD146" t="str">
            <v/>
          </cell>
          <cell r="AE146" t="str">
            <v/>
          </cell>
          <cell r="AF146" t="str">
            <v>Fixed Asset Analyst (R2R): https://app.clickup.com/t/868cjczct)
(BA) Tax Accountant  (includes GFS Group): https://app.clickup.com/t/868cjb2jj)
Tax Accountant (Corporate): https://app.clickup.com/t/868cje8ad)</v>
          </cell>
          <cell r="AG146" t="str">
            <v/>
          </cell>
          <cell r="AH146" t="str">
            <v/>
          </cell>
          <cell r="AI146" t="str">
            <v/>
          </cell>
          <cell r="AJ146" t="str">
            <v>R2R</v>
          </cell>
        </row>
        <row r="147">
          <cell r="A147" t="str">
            <v>868a2v7q1</v>
          </cell>
          <cell r="B147" t="str">
            <v>868a2v7q1</v>
          </cell>
          <cell r="C147" t="str">
            <v>R2R Tax Accounting: Manage Global Tax Provision: Prepare Forecasted Adjustments Related to Accrual and Reversal - SB</v>
          </cell>
          <cell r="D147" t="str">
            <v>868byu5ey</v>
          </cell>
          <cell r="E147" t="str">
            <v>R2R Tax Accounting: Manage Global Tax Provision</v>
          </cell>
          <cell r="F147" t="str">
            <v>PREDEVELOPMENT</v>
          </cell>
          <cell r="G147" t="str">
            <v>LOW</v>
          </cell>
          <cell r="H147" t="str">
            <v/>
          </cell>
          <cell r="I147" t="str">
            <v/>
          </cell>
          <cell r="J147" t="str">
            <v/>
          </cell>
          <cell r="K147">
            <v>45568.62222222222</v>
          </cell>
          <cell r="L147">
            <v>45756.579166666663</v>
          </cell>
          <cell r="M147" t="str">
            <v/>
          </cell>
          <cell r="N147" t="str">
            <v/>
          </cell>
          <cell r="O147" t="str">
            <v>r2r, sen</v>
          </cell>
          <cell r="P147" t="str">
            <v>Sprint 6 (5/19 - 6/13)</v>
          </cell>
          <cell r="Q147" t="str">
            <v/>
          </cell>
          <cell r="R147" t="str">
            <v/>
          </cell>
          <cell r="S147" t="str">
            <v/>
          </cell>
          <cell r="T147" t="str">
            <v/>
          </cell>
          <cell r="U147" t="str">
            <v/>
          </cell>
          <cell r="V147">
            <v>0</v>
          </cell>
          <cell r="W147" t="str">
            <v/>
          </cell>
          <cell r="X147" t="str">
            <v/>
          </cell>
          <cell r="Y147" t="str">
            <v/>
          </cell>
          <cell r="Z147" t="str">
            <v>ITC3B</v>
          </cell>
          <cell r="AA147" t="str">
            <v>Tax Accounting</v>
          </cell>
          <cell r="AB147" t="str">
            <v>Consolidations &amp; Tax (Manage Global Tax Provision L4)</v>
          </cell>
          <cell r="AC147" t="str">
            <v/>
          </cell>
          <cell r="AD147" t="str">
            <v/>
          </cell>
          <cell r="AE147" t="str">
            <v/>
          </cell>
          <cell r="AF147" t="str">
            <v>Program Finance Analyst (R2R): https://app.clickup.com/t/868cjdu1f)
(BA) Tax Accountant  (includes GFS Group): https://app.clickup.com/t/868cjb2jj)
Tax Accountant (Corporate): https://app.clickup.com/t/868cje8ad)</v>
          </cell>
          <cell r="AG147" t="str">
            <v/>
          </cell>
          <cell r="AH147" t="str">
            <v/>
          </cell>
          <cell r="AI147" t="str">
            <v/>
          </cell>
          <cell r="AJ147" t="str">
            <v>R2R</v>
          </cell>
        </row>
        <row r="148">
          <cell r="A148" t="str">
            <v>868a2v7qq</v>
          </cell>
          <cell r="B148" t="str">
            <v>868a2v7qq</v>
          </cell>
          <cell r="C148" t="str">
            <v>A2R Metrology: SAP to S/4 System: Changes to the Property Management System: Validate Charge Number for Calibration Service - OL</v>
          </cell>
          <cell r="D148" t="str">
            <v>868c0eee9</v>
          </cell>
          <cell r="E148" t="str">
            <v>A2R Metrology: SAP to S/4 System: Changes to the Property Management System:</v>
          </cell>
          <cell r="F148" t="str">
            <v>PREDEVELOPMENT</v>
          </cell>
          <cell r="G148" t="str">
            <v>LOW</v>
          </cell>
          <cell r="H148" t="str">
            <v/>
          </cell>
          <cell r="I148" t="str">
            <v/>
          </cell>
          <cell r="J148" t="str">
            <v/>
          </cell>
          <cell r="K148">
            <v>45568.62222222222</v>
          </cell>
          <cell r="L148">
            <v>45778.405555555553</v>
          </cell>
          <cell r="M148" t="str">
            <v/>
          </cell>
          <cell r="N148" t="str">
            <v/>
          </cell>
          <cell r="O148" t="str">
            <v>a2r, content</v>
          </cell>
          <cell r="P148" t="str">
            <v>Sprint 16 (7/28 - 8/22)</v>
          </cell>
          <cell r="Q148" t="str">
            <v/>
          </cell>
          <cell r="R148" t="str">
            <v/>
          </cell>
          <cell r="S148" t="str">
            <v/>
          </cell>
          <cell r="T148" t="str">
            <v/>
          </cell>
          <cell r="U148" t="str">
            <v/>
          </cell>
          <cell r="V148">
            <v>0</v>
          </cell>
          <cell r="W148" t="str">
            <v/>
          </cell>
          <cell r="X148" t="str">
            <v/>
          </cell>
          <cell r="Y148" t="str">
            <v/>
          </cell>
          <cell r="Z148" t="str">
            <v>ITC4</v>
          </cell>
          <cell r="AA148" t="str">
            <v>Metrology</v>
          </cell>
          <cell r="AB148" t="str">
            <v>No L3 Custom Content</v>
          </cell>
          <cell r="AC148" t="str">
            <v/>
          </cell>
          <cell r="AD148" t="str">
            <v/>
          </cell>
          <cell r="AE148" t="str">
            <v/>
          </cell>
          <cell r="AF148" t="str">
            <v/>
          </cell>
          <cell r="AG148">
            <v>45768</v>
          </cell>
          <cell r="AH148" t="str">
            <v/>
          </cell>
          <cell r="AI148" t="str">
            <v/>
          </cell>
          <cell r="AJ148" t="str">
            <v>A2R</v>
          </cell>
        </row>
        <row r="149">
          <cell r="A149" t="str">
            <v>868a2v7r2</v>
          </cell>
          <cell r="B149" t="str">
            <v>868a2v7r2</v>
          </cell>
          <cell r="C149" t="str">
            <v>A2R Asset Accounting: Software Licenses Ad Hoc Reporting: Run Periodic Processing in Real Mode - SB</v>
          </cell>
          <cell r="D149" t="str">
            <v>868c052wj</v>
          </cell>
          <cell r="E149" t="str">
            <v>A2R Asset Accounting: Software Licenses Ad Hoc Reporting</v>
          </cell>
          <cell r="F149" t="str">
            <v>STORYBOARD</v>
          </cell>
          <cell r="G149" t="str">
            <v>LOW</v>
          </cell>
          <cell r="H149" t="str">
            <v xml:space="preserve">Sent to SME for review 1/29/25  </v>
          </cell>
          <cell r="I149">
            <v>45744</v>
          </cell>
          <cell r="J149">
            <v>45663</v>
          </cell>
          <cell r="K149">
            <v>45568.62222222222</v>
          </cell>
          <cell r="L149">
            <v>45764.554861111115</v>
          </cell>
          <cell r="M149" t="str">
            <v/>
          </cell>
          <cell r="N149" t="str">
            <v/>
          </cell>
          <cell r="O149" t="str">
            <v>sen, a2r</v>
          </cell>
          <cell r="P149" t="str">
            <v/>
          </cell>
          <cell r="Q149" t="str">
            <v/>
          </cell>
          <cell r="R149" t="str">
            <v/>
          </cell>
          <cell r="S149" t="b">
            <v>1</v>
          </cell>
          <cell r="T149" t="str">
            <v/>
          </cell>
          <cell r="U149" t="str">
            <v/>
          </cell>
          <cell r="V149">
            <v>0</v>
          </cell>
          <cell r="W149" t="str">
            <v xml:space="preserve">Paused </v>
          </cell>
          <cell r="X149" t="str">
            <v/>
          </cell>
          <cell r="Y149" t="str">
            <v/>
          </cell>
          <cell r="Z149" t="str">
            <v>ITC3B</v>
          </cell>
          <cell r="AA149" t="str">
            <v>Asset Accounting</v>
          </cell>
          <cell r="AB149" t="str">
            <v>Disposition, Decommission, and Miscellaneous Transactions (Software Subscription Licenses)</v>
          </cell>
          <cell r="AC149" t="str">
            <v/>
          </cell>
          <cell r="AD149" t="str">
            <v>SEN</v>
          </cell>
          <cell r="AE149" t="str">
            <v>Overdue</v>
          </cell>
          <cell r="AF149" t="str">
            <v/>
          </cell>
          <cell r="AG149" t="str">
            <v/>
          </cell>
          <cell r="AH149" t="str">
            <v/>
          </cell>
          <cell r="AI149" t="str">
            <v/>
          </cell>
          <cell r="AJ149" t="str">
            <v>A2R</v>
          </cell>
        </row>
        <row r="150">
          <cell r="A150" t="str">
            <v>868a2v7rr</v>
          </cell>
          <cell r="B150" t="str">
            <v>868a2v7rr</v>
          </cell>
          <cell r="C150" t="str">
            <v>A2R Controlled Tooling: Perishable Tooling: Set Min/Max Values</v>
          </cell>
          <cell r="D150" t="str">
            <v>868dfzm17</v>
          </cell>
          <cell r="E150" t="str">
            <v>A2R Controlled Tooling: Perishable Tooling Part B</v>
          </cell>
          <cell r="F150" t="str">
            <v>STORYBOARD</v>
          </cell>
          <cell r="G150" t="str">
            <v>URGENT</v>
          </cell>
          <cell r="H150" t="str">
            <v xml:space="preserve">@Bailey Petty   @Veronica Massey  VS QA complete and ready for SME QRG SB approval.  </v>
          </cell>
          <cell r="I150" t="str">
            <v/>
          </cell>
          <cell r="J150">
            <v>45793</v>
          </cell>
          <cell r="K150">
            <v>45568.62222222222</v>
          </cell>
          <cell r="L150">
            <v>45796.470138888893</v>
          </cell>
          <cell r="M150" t="str">
            <v/>
          </cell>
          <cell r="N150" t="str">
            <v/>
          </cell>
          <cell r="O150" t="str">
            <v>a2r, qrg</v>
          </cell>
          <cell r="P150" t="str">
            <v>Sprint 4 (5/5 - 5/30)</v>
          </cell>
          <cell r="Q150" t="str">
            <v/>
          </cell>
          <cell r="R150" t="str">
            <v/>
          </cell>
          <cell r="S150" t="str">
            <v/>
          </cell>
          <cell r="T150" t="str">
            <v/>
          </cell>
          <cell r="U150" t="str">
            <v/>
          </cell>
          <cell r="V150">
            <v>0</v>
          </cell>
          <cell r="W150" t="str">
            <v>Ready for SME Review</v>
          </cell>
          <cell r="X150" t="str">
            <v/>
          </cell>
          <cell r="Y150" t="str">
            <v/>
          </cell>
          <cell r="Z150" t="str">
            <v>ITC3</v>
          </cell>
          <cell r="AA150" t="str">
            <v>Controlled Tooling</v>
          </cell>
          <cell r="AB150" t="str">
            <v>Controlled Tooling (Perishable Tooling L4)</v>
          </cell>
          <cell r="AC150" t="b">
            <v>1</v>
          </cell>
          <cell r="AD150" t="str">
            <v/>
          </cell>
          <cell r="AE150" t="str">
            <v/>
          </cell>
          <cell r="AF150" t="str">
            <v/>
          </cell>
          <cell r="AG150">
            <v>45756</v>
          </cell>
          <cell r="AH150" t="str">
            <v/>
          </cell>
          <cell r="AI150" t="str">
            <v/>
          </cell>
          <cell r="AJ150" t="str">
            <v>A2R</v>
          </cell>
        </row>
        <row r="151">
          <cell r="A151" t="str">
            <v>868a2v7t1</v>
          </cell>
          <cell r="B151" t="str">
            <v>868a2v7t1</v>
          </cell>
          <cell r="C151" t="str">
            <v>A2R Controlled Tooling: Hard/ Durable Tooling: Work Order Flow: Update Work Order Labor Confirmation and Status (Repair) - SB</v>
          </cell>
          <cell r="D151" t="str">
            <v>868c0f92c</v>
          </cell>
          <cell r="E151" t="str">
            <v>A2R Controlled Tooling: Hard/Durable Tooling: Work Order Flow</v>
          </cell>
          <cell r="F151" t="str">
            <v>STORYBOARD</v>
          </cell>
          <cell r="G151" t="str">
            <v>URGENT</v>
          </cell>
          <cell r="H151" t="str">
            <v/>
          </cell>
          <cell r="I151" t="str">
            <v/>
          </cell>
          <cell r="J151">
            <v>45797</v>
          </cell>
          <cell r="K151">
            <v>45568.62222222222</v>
          </cell>
          <cell r="L151">
            <v>45797.578472222223</v>
          </cell>
          <cell r="M151" t="str">
            <v/>
          </cell>
          <cell r="N151" t="str">
            <v/>
          </cell>
          <cell r="O151" t="str">
            <v>a2r, qrg</v>
          </cell>
          <cell r="P151" t="str">
            <v>Sprint 4 (5/5 - 5/30)</v>
          </cell>
          <cell r="Q151" t="str">
            <v/>
          </cell>
          <cell r="R151" t="str">
            <v/>
          </cell>
          <cell r="S151" t="str">
            <v/>
          </cell>
          <cell r="T151" t="str">
            <v/>
          </cell>
          <cell r="U151" t="str">
            <v/>
          </cell>
          <cell r="V151">
            <v>0</v>
          </cell>
          <cell r="W151" t="str">
            <v>Ready for SB draft</v>
          </cell>
          <cell r="X151" t="str">
            <v/>
          </cell>
          <cell r="Y151" t="str">
            <v/>
          </cell>
          <cell r="Z151" t="str">
            <v>ITC3</v>
          </cell>
          <cell r="AA151" t="str">
            <v>Controlled Tooling</v>
          </cell>
          <cell r="AB151" t="str">
            <v>Controlled Tooling (Hard/Durable Tooling or Functional Test Equipment L4)</v>
          </cell>
          <cell r="AC151" t="b">
            <v>1</v>
          </cell>
          <cell r="AD151" t="str">
            <v/>
          </cell>
          <cell r="AE151" t="str">
            <v/>
          </cell>
          <cell r="AF151" t="str">
            <v/>
          </cell>
          <cell r="AG151">
            <v>45756</v>
          </cell>
          <cell r="AH151" t="str">
            <v/>
          </cell>
          <cell r="AI151" t="str">
            <v/>
          </cell>
          <cell r="AJ151" t="str">
            <v>A2R</v>
          </cell>
        </row>
        <row r="152">
          <cell r="A152" t="str">
            <v>868a2v7t9</v>
          </cell>
          <cell r="B152" t="str">
            <v>868a2v7t9</v>
          </cell>
          <cell r="C152" t="str">
            <v>R2R Tax Accounting: US State Tax Provision: Year-End Tasks: Generate Other Items by Jurisdiction Impacting State Apportionment (Rent Income, Other Income) - SB</v>
          </cell>
          <cell r="D152" t="str">
            <v>868byuwnn</v>
          </cell>
          <cell r="E152" t="str">
            <v>R2R Tax Accounting: US State Tax Provision: Year-End Tasks</v>
          </cell>
          <cell r="F152" t="str">
            <v>PREDEVELOPMENT</v>
          </cell>
          <cell r="G152" t="str">
            <v>LOW</v>
          </cell>
          <cell r="H152" t="str">
            <v/>
          </cell>
          <cell r="I152" t="str">
            <v/>
          </cell>
          <cell r="J152" t="str">
            <v/>
          </cell>
          <cell r="K152">
            <v>45568.62222222222</v>
          </cell>
          <cell r="L152">
            <v>45756.577777777777</v>
          </cell>
          <cell r="M152" t="str">
            <v/>
          </cell>
          <cell r="N152" t="str">
            <v/>
          </cell>
          <cell r="O152" t="str">
            <v>r2r, sen</v>
          </cell>
          <cell r="P152" t="str">
            <v>Sprint 4 (5/5 - 5/30)</v>
          </cell>
          <cell r="Q152" t="str">
            <v/>
          </cell>
          <cell r="R152" t="str">
            <v/>
          </cell>
          <cell r="S152" t="str">
            <v/>
          </cell>
          <cell r="T152" t="str">
            <v/>
          </cell>
          <cell r="U152" t="str">
            <v/>
          </cell>
          <cell r="V152">
            <v>0</v>
          </cell>
          <cell r="W152" t="str">
            <v/>
          </cell>
          <cell r="X152" t="str">
            <v/>
          </cell>
          <cell r="Y152" t="str">
            <v/>
          </cell>
          <cell r="Z152" t="str">
            <v>ITC3B</v>
          </cell>
          <cell r="AA152" t="str">
            <v>Tax Accounting</v>
          </cell>
          <cell r="AB152" t="str">
            <v>Consolidations &amp; Tax (US State Tax Provision: Year-End L4)</v>
          </cell>
          <cell r="AC152" t="str">
            <v/>
          </cell>
          <cell r="AD152" t="str">
            <v/>
          </cell>
          <cell r="AE152" t="str">
            <v/>
          </cell>
          <cell r="AF152" t="str">
            <v>Program Finance Analyst (R2R): https://app.clickup.com/t/868cjdu1f)
(BA) Tax Accountant  (includes GFS Group): https://app.clickup.com/t/868cjb2jj)
Tax Accountant (Corporate): https://app.clickup.com/t/868cje8ad)</v>
          </cell>
          <cell r="AG152" t="str">
            <v/>
          </cell>
          <cell r="AH152" t="str">
            <v/>
          </cell>
          <cell r="AI152" t="str">
            <v/>
          </cell>
          <cell r="AJ152" t="str">
            <v>R2R</v>
          </cell>
        </row>
        <row r="153">
          <cell r="A153" t="str">
            <v>868a2v7u6</v>
          </cell>
          <cell r="B153" t="str">
            <v>868a2v7u6</v>
          </cell>
          <cell r="C153" t="str">
            <v>R2R Product Costing: Distribute &amp; Analyze Cost/Execute &amp; Analyze Pegging: Pegging &amp; Distribution Standard Error Report - QRG</v>
          </cell>
          <cell r="D153" t="str">
            <v>868bz0e5k</v>
          </cell>
          <cell r="E153" t="str">
            <v>R2R Product Costing: Distribute &amp; Analyze Cost/Execute &amp; Analyze Pegging</v>
          </cell>
          <cell r="F153" t="str">
            <v>PREDEVELOPMENT</v>
          </cell>
          <cell r="G153" t="str">
            <v>HIGH</v>
          </cell>
          <cell r="H153" t="str">
            <v/>
          </cell>
          <cell r="I153" t="str">
            <v/>
          </cell>
          <cell r="J153" t="str">
            <v/>
          </cell>
          <cell r="K153">
            <v>45568.62222222222</v>
          </cell>
          <cell r="L153">
            <v>45778.578472222223</v>
          </cell>
          <cell r="M153" t="str">
            <v/>
          </cell>
          <cell r="N153" t="str">
            <v/>
          </cell>
          <cell r="O153" t="str">
            <v>r2r, sen</v>
          </cell>
          <cell r="P153" t="str">
            <v>Sprint 6 (5/19 - 6/13)</v>
          </cell>
          <cell r="Q153" t="str">
            <v/>
          </cell>
          <cell r="R153" t="str">
            <v/>
          </cell>
          <cell r="S153" t="str">
            <v/>
          </cell>
          <cell r="T153" t="str">
            <v/>
          </cell>
          <cell r="U153" t="str">
            <v/>
          </cell>
          <cell r="V153">
            <v>0</v>
          </cell>
          <cell r="W153" t="str">
            <v/>
          </cell>
          <cell r="X153" t="str">
            <v/>
          </cell>
          <cell r="Y153" t="str">
            <v/>
          </cell>
          <cell r="Z153" t="str">
            <v>ITC3B</v>
          </cell>
          <cell r="AA153" t="str">
            <v>Product Costing</v>
          </cell>
          <cell r="AB153" t="str">
            <v>Collect &amp; Process Actuals (Execute and Analyze Pegging L4)</v>
          </cell>
          <cell r="AC153" t="str">
            <v/>
          </cell>
          <cell r="AD153" t="str">
            <v>WBT</v>
          </cell>
          <cell r="AE153" t="str">
            <v/>
          </cell>
          <cell r="AF153" t="str">
            <v>Project Accountant (R2R): https://app.clickup.com/t/868cjdyb9)
SAP Support Organizer: https://app.clickup.com/t/868cje4rw)
Master Data Specialist: https://app.clickup.com/t/868cjdfmx)</v>
          </cell>
          <cell r="AG153" t="str">
            <v/>
          </cell>
          <cell r="AH153" t="str">
            <v/>
          </cell>
          <cell r="AI153" t="str">
            <v/>
          </cell>
          <cell r="AJ153" t="str">
            <v>R2R</v>
          </cell>
        </row>
        <row r="154">
          <cell r="A154" t="str">
            <v>868a2v7uf</v>
          </cell>
          <cell r="B154" t="str">
            <v>868a2v7uf</v>
          </cell>
          <cell r="C154" t="str">
            <v>O2C Billing: Perform Fixed-Price Billing: Validate Bill Plan</v>
          </cell>
          <cell r="D154" t="str">
            <v>868c01k8d</v>
          </cell>
          <cell r="E154" t="str">
            <v>O2C Billing: Perform Fixed-Price Billing</v>
          </cell>
          <cell r="F154" t="str">
            <v>PREDEVELOPMENT</v>
          </cell>
          <cell r="G154" t="str">
            <v>URGENT</v>
          </cell>
          <cell r="H154" t="str">
            <v/>
          </cell>
          <cell r="I154">
            <v>45863</v>
          </cell>
          <cell r="J154" t="str">
            <v/>
          </cell>
          <cell r="K154">
            <v>45568.62222222222</v>
          </cell>
          <cell r="L154">
            <v>45777.631944444445</v>
          </cell>
          <cell r="M154" t="str">
            <v/>
          </cell>
          <cell r="N154" t="str">
            <v/>
          </cell>
          <cell r="O154" t="str">
            <v>o2c, sen</v>
          </cell>
          <cell r="P154" t="str">
            <v>Sprint 5 (5/12 - 6/6)</v>
          </cell>
          <cell r="Q154" t="str">
            <v/>
          </cell>
          <cell r="R154" t="str">
            <v/>
          </cell>
          <cell r="S154" t="str">
            <v/>
          </cell>
          <cell r="T154" t="str">
            <v/>
          </cell>
          <cell r="U154" t="str">
            <v/>
          </cell>
          <cell r="V154">
            <v>0</v>
          </cell>
          <cell r="W154" t="str">
            <v/>
          </cell>
          <cell r="X154" t="str">
            <v/>
          </cell>
          <cell r="Y154" t="str">
            <v/>
          </cell>
          <cell r="Z154" t="str">
            <v>ITC3</v>
          </cell>
          <cell r="AA154" t="str">
            <v>Billing</v>
          </cell>
          <cell r="AB154" t="str">
            <v>Perform Fixed-Cost Billing</v>
          </cell>
          <cell r="AC154" t="str">
            <v/>
          </cell>
          <cell r="AD154" t="str">
            <v/>
          </cell>
          <cell r="AE154" t="str">
            <v/>
          </cell>
          <cell r="AF154" t="str">
            <v>Billing Analyst: https://app.clickup.com/t/868cjckjv)</v>
          </cell>
          <cell r="AG154" t="str">
            <v/>
          </cell>
          <cell r="AH154" t="str">
            <v/>
          </cell>
          <cell r="AI154" t="str">
            <v/>
          </cell>
          <cell r="AJ154" t="str">
            <v>O2C</v>
          </cell>
        </row>
        <row r="155">
          <cell r="A155" t="str">
            <v>868a2v7vd</v>
          </cell>
          <cell r="B155" t="str">
            <v>868a2v7vd</v>
          </cell>
          <cell r="C155" t="str">
            <v>A2R Asset Management: Equipment Disposition Post-Disposition: Review Transfer Disposition/Reinstatement - SB</v>
          </cell>
          <cell r="D155" t="str">
            <v>868c0f0v9</v>
          </cell>
          <cell r="E155" t="str">
            <v>A2R Asset Management: Equipment Disposition Post-Disposition:</v>
          </cell>
          <cell r="F155" t="str">
            <v>PREDEVELOPMENT</v>
          </cell>
          <cell r="G155" t="str">
            <v>URGENT</v>
          </cell>
          <cell r="H155" t="str">
            <v/>
          </cell>
          <cell r="I155" t="str">
            <v/>
          </cell>
          <cell r="J155" t="str">
            <v/>
          </cell>
          <cell r="K155">
            <v>45568.62222222222</v>
          </cell>
          <cell r="L155">
            <v>45768.51944444445</v>
          </cell>
          <cell r="M155" t="str">
            <v/>
          </cell>
          <cell r="N155" t="str">
            <v/>
          </cell>
          <cell r="O155" t="str">
            <v>a2r, sen</v>
          </cell>
          <cell r="P155" t="str">
            <v>Sprint 5 (5/12 - 6/6)</v>
          </cell>
          <cell r="Q155" t="str">
            <v/>
          </cell>
          <cell r="R155" t="str">
            <v/>
          </cell>
          <cell r="S155" t="str">
            <v/>
          </cell>
          <cell r="T155" t="str">
            <v/>
          </cell>
          <cell r="U155" t="str">
            <v/>
          </cell>
          <cell r="V155">
            <v>0</v>
          </cell>
          <cell r="W155" t="str">
            <v/>
          </cell>
          <cell r="X155" t="str">
            <v/>
          </cell>
          <cell r="Y155" t="str">
            <v/>
          </cell>
          <cell r="Z155" t="str">
            <v>ITC3</v>
          </cell>
          <cell r="AA155" t="str">
            <v>Asset Management</v>
          </cell>
          <cell r="AB155" t="str">
            <v>Disposition Asset</v>
          </cell>
          <cell r="AC155" t="str">
            <v/>
          </cell>
          <cell r="AD155" t="str">
            <v/>
          </cell>
          <cell r="AE155" t="str">
            <v/>
          </cell>
          <cell r="AF155" t="str">
            <v/>
          </cell>
          <cell r="AG155">
            <v>45768</v>
          </cell>
          <cell r="AH155" t="str">
            <v/>
          </cell>
          <cell r="AI155" t="str">
            <v/>
          </cell>
          <cell r="AJ155" t="str">
            <v>A2R</v>
          </cell>
        </row>
        <row r="156">
          <cell r="A156" t="str">
            <v>868a2v7vu</v>
          </cell>
          <cell r="B156" t="str">
            <v>868a2v7vu</v>
          </cell>
          <cell r="C156" t="str">
            <v>R2R Tax Accounting: US Federal Tax Return: Obtain Pension/OPEB Plan Details from Benefits Team - QRG</v>
          </cell>
          <cell r="D156" t="str">
            <v>868byurfn</v>
          </cell>
          <cell r="E156" t="str">
            <v>R2R Tax Accounting: US Federal Tax Return</v>
          </cell>
          <cell r="F156" t="str">
            <v>PREDEVELOPMENT</v>
          </cell>
          <cell r="G156" t="str">
            <v>LOW</v>
          </cell>
          <cell r="H156" t="str">
            <v/>
          </cell>
          <cell r="I156" t="str">
            <v/>
          </cell>
          <cell r="J156" t="str">
            <v/>
          </cell>
          <cell r="K156">
            <v>45568.62222222222</v>
          </cell>
          <cell r="L156">
            <v>45756.581250000003</v>
          </cell>
          <cell r="M156" t="str">
            <v/>
          </cell>
          <cell r="N156" t="str">
            <v/>
          </cell>
          <cell r="O156" t="str">
            <v>qrg, r2r</v>
          </cell>
          <cell r="P156" t="str">
            <v>Sprint 8 (6/2 - 6/27)</v>
          </cell>
          <cell r="Q156" t="str">
            <v/>
          </cell>
          <cell r="R156" t="str">
            <v/>
          </cell>
          <cell r="S156" t="str">
            <v/>
          </cell>
          <cell r="T156" t="str">
            <v/>
          </cell>
          <cell r="U156" t="str">
            <v/>
          </cell>
          <cell r="V156">
            <v>0</v>
          </cell>
          <cell r="W156" t="str">
            <v/>
          </cell>
          <cell r="X156" t="str">
            <v/>
          </cell>
          <cell r="Y156" t="str">
            <v/>
          </cell>
          <cell r="Z156" t="str">
            <v>ITC3B</v>
          </cell>
          <cell r="AA156" t="str">
            <v>Tax Accounting</v>
          </cell>
          <cell r="AB156" t="str">
            <v>Consolidations &amp; Tax (US Federal Tax Return L4)</v>
          </cell>
          <cell r="AC156" t="str">
            <v/>
          </cell>
          <cell r="AD156" t="str">
            <v/>
          </cell>
          <cell r="AE156" t="str">
            <v/>
          </cell>
          <cell r="AF156" t="str">
            <v>Tax Accountant (Corporate): https://app.clickup.com/t/868cje8ad)</v>
          </cell>
          <cell r="AG156" t="str">
            <v/>
          </cell>
          <cell r="AH156" t="str">
            <v/>
          </cell>
          <cell r="AI156" t="str">
            <v/>
          </cell>
          <cell r="AJ156" t="str">
            <v>R2R</v>
          </cell>
        </row>
        <row r="157">
          <cell r="A157" t="str">
            <v>868a2v7vz</v>
          </cell>
          <cell r="B157" t="str">
            <v>868a2v7vz</v>
          </cell>
          <cell r="C157" t="str">
            <v>O2C Billing: Perform Cost-Based Billing: Create PBD</v>
          </cell>
          <cell r="D157" t="str">
            <v>868c01rhv</v>
          </cell>
          <cell r="E157" t="str">
            <v>O2C Billing: Perform Cost-Based Billing</v>
          </cell>
          <cell r="F157" t="str">
            <v>PREDEVELOPMENT</v>
          </cell>
          <cell r="G157" t="str">
            <v>URGENT</v>
          </cell>
          <cell r="H157" t="str">
            <v/>
          </cell>
          <cell r="I157" t="str">
            <v/>
          </cell>
          <cell r="J157" t="str">
            <v/>
          </cell>
          <cell r="K157">
            <v>45568.62222222222</v>
          </cell>
          <cell r="L157">
            <v>45777.511111111111</v>
          </cell>
          <cell r="M157" t="str">
            <v/>
          </cell>
          <cell r="N157" t="str">
            <v/>
          </cell>
          <cell r="O157" t="str">
            <v>o2c, sen</v>
          </cell>
          <cell r="P157" t="str">
            <v>Sprint 5 (5/12 - 6/6)</v>
          </cell>
          <cell r="Q157" t="str">
            <v/>
          </cell>
          <cell r="R157" t="str">
            <v/>
          </cell>
          <cell r="S157" t="str">
            <v/>
          </cell>
          <cell r="T157" t="str">
            <v/>
          </cell>
          <cell r="U157" t="str">
            <v/>
          </cell>
          <cell r="V157">
            <v>0</v>
          </cell>
          <cell r="W157" t="str">
            <v/>
          </cell>
          <cell r="X157" t="str">
            <v/>
          </cell>
          <cell r="Y157" t="str">
            <v/>
          </cell>
          <cell r="Z157" t="str">
            <v>ITC3</v>
          </cell>
          <cell r="AA157" t="str">
            <v>Billing</v>
          </cell>
          <cell r="AB157" t="str">
            <v>Perform Cost-Based Billing</v>
          </cell>
          <cell r="AC157" t="str">
            <v/>
          </cell>
          <cell r="AD157" t="str">
            <v/>
          </cell>
          <cell r="AE157" t="str">
            <v/>
          </cell>
          <cell r="AF157" t="str">
            <v>Billing Analyst: https://app.clickup.com/t/868cjckjv)</v>
          </cell>
          <cell r="AG157" t="str">
            <v/>
          </cell>
          <cell r="AH157" t="str">
            <v/>
          </cell>
          <cell r="AI157" t="str">
            <v/>
          </cell>
          <cell r="AJ157" t="str">
            <v>O2C</v>
          </cell>
        </row>
        <row r="158">
          <cell r="A158" t="str">
            <v>868a2v7wg</v>
          </cell>
          <cell r="B158" t="str">
            <v>868a2v7wg</v>
          </cell>
          <cell r="C158" t="str">
            <v>A2R Controlled Tooling: Hard/ Durable Tooling: Create Tooling Action Request (TAR)/ Plant Maintenace Request - SB</v>
          </cell>
          <cell r="D158" t="str">
            <v>868c0fg88</v>
          </cell>
          <cell r="E158" t="str">
            <v>A2R Controlled Tooling: Hard/Durable Tooling: Maintenance Part A</v>
          </cell>
          <cell r="F158" t="str">
            <v>STORYBOARD</v>
          </cell>
          <cell r="G158" t="str">
            <v>URGENT</v>
          </cell>
          <cell r="H158" t="str">
            <v xml:space="preserve">@Veronica Massey  VS QA complete with edits added directly in the XLS. This is ready for SME review and approval! TY  </v>
          </cell>
          <cell r="I158" t="str">
            <v/>
          </cell>
          <cell r="J158">
            <v>45785</v>
          </cell>
          <cell r="K158">
            <v>45568.62222222222</v>
          </cell>
          <cell r="L158">
            <v>45789.691666666666</v>
          </cell>
          <cell r="M158" t="str">
            <v/>
          </cell>
          <cell r="N158" t="str">
            <v/>
          </cell>
          <cell r="O158" t="str">
            <v>sen, a2r</v>
          </cell>
          <cell r="P158" t="str">
            <v>Sprint 4 (5/5 - 5/30)</v>
          </cell>
          <cell r="Q158" t="str">
            <v/>
          </cell>
          <cell r="R158" t="str">
            <v/>
          </cell>
          <cell r="S158" t="str">
            <v/>
          </cell>
          <cell r="T158" t="str">
            <v/>
          </cell>
          <cell r="U158" t="str">
            <v/>
          </cell>
          <cell r="V158">
            <v>0</v>
          </cell>
          <cell r="W158" t="str">
            <v>Ready for SME Review</v>
          </cell>
          <cell r="X158" t="str">
            <v/>
          </cell>
          <cell r="Y158" t="str">
            <v/>
          </cell>
          <cell r="Z158" t="str">
            <v>ITC3</v>
          </cell>
          <cell r="AA158" t="str">
            <v>Controlled Tooling</v>
          </cell>
          <cell r="AB158" t="str">
            <v>Controlled Tooling (Hard/Durable Tooling or Functional Test Equipment L4)</v>
          </cell>
          <cell r="AC158" t="b">
            <v>1</v>
          </cell>
          <cell r="AD158" t="str">
            <v/>
          </cell>
          <cell r="AE158" t="str">
            <v/>
          </cell>
          <cell r="AF158" t="str">
            <v/>
          </cell>
          <cell r="AG158">
            <v>45756</v>
          </cell>
          <cell r="AH158" t="str">
            <v/>
          </cell>
          <cell r="AI158" t="str">
            <v/>
          </cell>
          <cell r="AJ158" t="str">
            <v>A2R</v>
          </cell>
        </row>
        <row r="159">
          <cell r="A159" t="str">
            <v>868a2v7wx</v>
          </cell>
          <cell r="B159" t="str">
            <v>868a2v7wx</v>
          </cell>
          <cell r="C159" t="str">
            <v>A2R Asset Management: Preparing for an Equipment Transfer: Investigate and Determine Course of Action - SB</v>
          </cell>
          <cell r="D159" t="str">
            <v>868c0ewgt</v>
          </cell>
          <cell r="E159" t="str">
            <v>A2R Asset Management: Preparing for an Equipment Transfer</v>
          </cell>
          <cell r="F159" t="str">
            <v>PREDEVELOPMENT</v>
          </cell>
          <cell r="G159" t="str">
            <v>URGENT</v>
          </cell>
          <cell r="H159" t="str">
            <v/>
          </cell>
          <cell r="I159" t="str">
            <v/>
          </cell>
          <cell r="J159" t="str">
            <v/>
          </cell>
          <cell r="K159">
            <v>45568.62222222222</v>
          </cell>
          <cell r="L159">
            <v>45768.518750000003</v>
          </cell>
          <cell r="M159" t="str">
            <v/>
          </cell>
          <cell r="N159" t="str">
            <v/>
          </cell>
          <cell r="O159" t="str">
            <v>a2r, sen</v>
          </cell>
          <cell r="P159" t="str">
            <v>Sprint 5 (5/12 - 6/6)</v>
          </cell>
          <cell r="Q159" t="str">
            <v/>
          </cell>
          <cell r="R159" t="str">
            <v/>
          </cell>
          <cell r="S159" t="str">
            <v/>
          </cell>
          <cell r="T159" t="str">
            <v/>
          </cell>
          <cell r="U159" t="str">
            <v/>
          </cell>
          <cell r="V159">
            <v>0</v>
          </cell>
          <cell r="W159" t="str">
            <v/>
          </cell>
          <cell r="X159" t="str">
            <v/>
          </cell>
          <cell r="Y159" t="str">
            <v/>
          </cell>
          <cell r="Z159" t="str">
            <v>ITC3</v>
          </cell>
          <cell r="AA159" t="str">
            <v>Asset Management</v>
          </cell>
          <cell r="AB159" t="str">
            <v>Disposition Asset</v>
          </cell>
          <cell r="AC159" t="str">
            <v/>
          </cell>
          <cell r="AD159" t="str">
            <v/>
          </cell>
          <cell r="AE159" t="str">
            <v/>
          </cell>
          <cell r="AF159" t="str">
            <v/>
          </cell>
          <cell r="AG159">
            <v>45768</v>
          </cell>
          <cell r="AH159" t="str">
            <v/>
          </cell>
          <cell r="AI159" t="str">
            <v/>
          </cell>
          <cell r="AJ159" t="str">
            <v>A2R</v>
          </cell>
        </row>
        <row r="160">
          <cell r="A160" t="str">
            <v>868a2v7x0</v>
          </cell>
          <cell r="B160" t="str">
            <v>868a2v7x0</v>
          </cell>
          <cell r="C160" t="str">
            <v>PLP PS: Link Portfolio (PCID) to PS Project for Internal Projects - SB</v>
          </cell>
          <cell r="D160" t="str">
            <v>868bzh1bb</v>
          </cell>
          <cell r="E160" t="str">
            <v>PLP PS: Create Internal Projects</v>
          </cell>
          <cell r="F160" t="str">
            <v>PAUSED</v>
          </cell>
          <cell r="G160" t="str">
            <v>URGENT</v>
          </cell>
          <cell r="H160" t="str">
            <v/>
          </cell>
          <cell r="I160" t="str">
            <v/>
          </cell>
          <cell r="J160" t="str">
            <v/>
          </cell>
          <cell r="K160">
            <v>45568.62222222222</v>
          </cell>
          <cell r="L160">
            <v>45792.358333333337</v>
          </cell>
          <cell r="M160" t="str">
            <v/>
          </cell>
          <cell r="N160" t="str">
            <v/>
          </cell>
          <cell r="O160" t="str">
            <v>sen, plp</v>
          </cell>
          <cell r="P160" t="str">
            <v>Sprint 4 (5/5 - 5/30)</v>
          </cell>
          <cell r="Q160" t="str">
            <v/>
          </cell>
          <cell r="R160" t="str">
            <v/>
          </cell>
          <cell r="S160" t="str">
            <v/>
          </cell>
          <cell r="T160" t="str">
            <v/>
          </cell>
          <cell r="U160" t="str">
            <v/>
          </cell>
          <cell r="V160">
            <v>0</v>
          </cell>
          <cell r="W160" t="str">
            <v xml:space="preserve">Paused </v>
          </cell>
          <cell r="X160" t="str">
            <v/>
          </cell>
          <cell r="Y160" t="str">
            <v/>
          </cell>
          <cell r="Z160" t="str">
            <v>ITC3B</v>
          </cell>
          <cell r="AA160" t="str">
            <v>Project Systems</v>
          </cell>
          <cell r="AB160" t="str">
            <v>Create Accounting Work Breakdown Structure (Project Systems)</v>
          </cell>
          <cell r="AC160" t="str">
            <v/>
          </cell>
          <cell r="AD160" t="str">
            <v>SEN</v>
          </cell>
          <cell r="AE160" t="str">
            <v/>
          </cell>
          <cell r="AF160" t="str">
            <v/>
          </cell>
          <cell r="AG160" t="str">
            <v/>
          </cell>
          <cell r="AH160" t="str">
            <v/>
          </cell>
          <cell r="AI160" t="str">
            <v/>
          </cell>
          <cell r="AJ160" t="str">
            <v>PLP</v>
          </cell>
        </row>
        <row r="161">
          <cell r="A161" t="str">
            <v>868a2v7xm</v>
          </cell>
          <cell r="B161" t="str">
            <v>868a2v7xm</v>
          </cell>
          <cell r="C161" t="str">
            <v>A2R Asset Accounting: Commissioning Assets: Create an Asset Master Data Record (Asset Shell) - QRG</v>
          </cell>
          <cell r="D161" t="str">
            <v>868cktqar</v>
          </cell>
          <cell r="E161" t="str">
            <v>A2R Asset Accounting: Commissioning Assets</v>
          </cell>
          <cell r="F161" t="str">
            <v>COMPLETED</v>
          </cell>
          <cell r="G161" t="str">
            <v>URGENT</v>
          </cell>
          <cell r="H161" t="str">
            <v xml:space="preserve">@Mary Beth Finigan  review for revision  </v>
          </cell>
          <cell r="I161">
            <v>45744</v>
          </cell>
          <cell r="J161">
            <v>45608</v>
          </cell>
          <cell r="K161">
            <v>45568.62222222222</v>
          </cell>
          <cell r="L161">
            <v>45768.526388888888</v>
          </cell>
          <cell r="M161" t="str">
            <v/>
          </cell>
          <cell r="N161">
            <v>45741.650694444441</v>
          </cell>
          <cell r="O161" t="str">
            <v>qrg, a2r</v>
          </cell>
          <cell r="P161" t="str">
            <v/>
          </cell>
          <cell r="Q161" t="str">
            <v/>
          </cell>
          <cell r="R161">
            <v>45729</v>
          </cell>
          <cell r="S161" t="str">
            <v/>
          </cell>
          <cell r="T161" t="str">
            <v/>
          </cell>
          <cell r="U161" t="str">
            <v/>
          </cell>
          <cell r="V161">
            <v>0.5</v>
          </cell>
          <cell r="W161" t="str">
            <v>Development Complete</v>
          </cell>
          <cell r="X161" t="str">
            <v/>
          </cell>
          <cell r="Y161" t="str">
            <v/>
          </cell>
          <cell r="Z161" t="str">
            <v>ITC2</v>
          </cell>
          <cell r="AA161" t="str">
            <v>Asset Accounting</v>
          </cell>
          <cell r="AB161" t="str">
            <v>Commissioning Assets</v>
          </cell>
          <cell r="AC161" t="b">
            <v>1</v>
          </cell>
          <cell r="AD161" t="str">
            <v>QRG</v>
          </cell>
          <cell r="AE161" t="str">
            <v>Overdue</v>
          </cell>
          <cell r="AF161" t="str">
            <v/>
          </cell>
          <cell r="AG161">
            <v>45768</v>
          </cell>
          <cell r="AH161">
            <v>45729</v>
          </cell>
          <cell r="AI161" t="str">
            <v/>
          </cell>
          <cell r="AJ161" t="str">
            <v>A2R</v>
          </cell>
        </row>
        <row r="162">
          <cell r="A162" t="str">
            <v>868a2v7xv</v>
          </cell>
          <cell r="B162" t="str">
            <v>868a2v7xv</v>
          </cell>
          <cell r="C162" t="str">
            <v>R2R Tax Accounting: Non-US VAT/GST/Other Indirect Tax Return Compliance &amp; Reporting: Reconcile Tax Liability Accounts - SB</v>
          </cell>
          <cell r="D162" t="str">
            <v>868byue7e</v>
          </cell>
          <cell r="E162" t="str">
            <v>R2R Tax Accounting: Non-US VAT/GST/Other Indirect Tax Return Compliance &amp; Reporting</v>
          </cell>
          <cell r="F162" t="str">
            <v>PREDEVELOPMENT</v>
          </cell>
          <cell r="G162" t="str">
            <v>LOW</v>
          </cell>
          <cell r="H162" t="str">
            <v/>
          </cell>
          <cell r="I162" t="str">
            <v/>
          </cell>
          <cell r="J162" t="str">
            <v/>
          </cell>
          <cell r="K162">
            <v>45568.62222222222</v>
          </cell>
          <cell r="L162">
            <v>45756.578472222223</v>
          </cell>
          <cell r="M162" t="str">
            <v/>
          </cell>
          <cell r="N162" t="str">
            <v/>
          </cell>
          <cell r="O162" t="str">
            <v>sen, r2r</v>
          </cell>
          <cell r="P162" t="str">
            <v>Sprint 16 (7/28 - 8/22)</v>
          </cell>
          <cell r="Q162" t="str">
            <v/>
          </cell>
          <cell r="R162" t="str">
            <v/>
          </cell>
          <cell r="S162" t="str">
            <v/>
          </cell>
          <cell r="T162" t="str">
            <v/>
          </cell>
          <cell r="U162" t="str">
            <v/>
          </cell>
          <cell r="V162">
            <v>0</v>
          </cell>
          <cell r="W162" t="str">
            <v/>
          </cell>
          <cell r="X162" t="str">
            <v/>
          </cell>
          <cell r="Y162" t="str">
            <v/>
          </cell>
          <cell r="Z162" t="str">
            <v>ITC4</v>
          </cell>
          <cell r="AA162" t="str">
            <v>Tax Accounting</v>
          </cell>
          <cell r="AB162" t="str">
            <v>Consolidations &amp; Tax (Non-US VAT/GST/Other Indirect Tax Return Compliance and Reporting L4)</v>
          </cell>
          <cell r="AC162" t="str">
            <v/>
          </cell>
          <cell r="AD162" t="str">
            <v/>
          </cell>
          <cell r="AE162" t="str">
            <v/>
          </cell>
          <cell r="AF162" t="str">
            <v>(BA) Tax Accountant  (includes GFS Group): https://app.clickup.com/t/868cjb2jj)
Tax Accountant (Corporate): https://app.clickup.com/t/868cje8ad)</v>
          </cell>
          <cell r="AG162" t="str">
            <v/>
          </cell>
          <cell r="AH162" t="str">
            <v/>
          </cell>
          <cell r="AI162" t="str">
            <v/>
          </cell>
          <cell r="AJ162" t="str">
            <v>R2R</v>
          </cell>
        </row>
        <row r="163">
          <cell r="A163" t="str">
            <v>868a2v7xz</v>
          </cell>
          <cell r="B163" t="str">
            <v>868a2v7xz</v>
          </cell>
          <cell r="C163" t="str">
            <v>A2R Asset Management: Preparing for an Equipment Transfer: Property Management Analyst Starts Plant/Location Updates - SB</v>
          </cell>
          <cell r="D163" t="str">
            <v>868c0ewgt</v>
          </cell>
          <cell r="E163" t="str">
            <v>A2R Asset Management: Preparing for an Equipment Transfer</v>
          </cell>
          <cell r="F163" t="str">
            <v>PREDEVELOPMENT</v>
          </cell>
          <cell r="G163" t="str">
            <v>URGENT</v>
          </cell>
          <cell r="H163" t="str">
            <v/>
          </cell>
          <cell r="I163" t="str">
            <v/>
          </cell>
          <cell r="J163" t="str">
            <v/>
          </cell>
          <cell r="K163">
            <v>45568.62222222222</v>
          </cell>
          <cell r="L163">
            <v>45768.518750000003</v>
          </cell>
          <cell r="M163" t="str">
            <v/>
          </cell>
          <cell r="N163" t="str">
            <v/>
          </cell>
          <cell r="O163" t="str">
            <v>a2r, sen</v>
          </cell>
          <cell r="P163" t="str">
            <v>Sprint 5 (5/12 - 6/6)</v>
          </cell>
          <cell r="Q163" t="str">
            <v/>
          </cell>
          <cell r="R163" t="str">
            <v/>
          </cell>
          <cell r="S163" t="str">
            <v/>
          </cell>
          <cell r="T163" t="str">
            <v/>
          </cell>
          <cell r="U163" t="str">
            <v/>
          </cell>
          <cell r="V163">
            <v>0</v>
          </cell>
          <cell r="W163" t="str">
            <v/>
          </cell>
          <cell r="X163" t="str">
            <v/>
          </cell>
          <cell r="Y163" t="str">
            <v/>
          </cell>
          <cell r="Z163" t="str">
            <v>ITC3</v>
          </cell>
          <cell r="AA163" t="str">
            <v>Asset Management</v>
          </cell>
          <cell r="AB163" t="str">
            <v>Disposition Asset</v>
          </cell>
          <cell r="AC163" t="str">
            <v/>
          </cell>
          <cell r="AD163" t="str">
            <v/>
          </cell>
          <cell r="AE163" t="str">
            <v/>
          </cell>
          <cell r="AF163" t="str">
            <v/>
          </cell>
          <cell r="AG163">
            <v>45768</v>
          </cell>
          <cell r="AH163" t="str">
            <v/>
          </cell>
          <cell r="AI163" t="str">
            <v/>
          </cell>
          <cell r="AJ163" t="str">
            <v>A2R</v>
          </cell>
        </row>
        <row r="164">
          <cell r="A164" t="str">
            <v>868a2v7yn</v>
          </cell>
          <cell r="B164" t="str">
            <v>868a2v7yn</v>
          </cell>
          <cell r="C164" t="str">
            <v>A2R Asset Management: Approve, Edit, or Reject a Loss Report: Review Request - SB</v>
          </cell>
          <cell r="D164" t="str">
            <v>868c0ey9j</v>
          </cell>
          <cell r="E164" t="str">
            <v>A2R Asset Management: Approve, Edit, or Reject a Loss Report</v>
          </cell>
          <cell r="F164" t="str">
            <v>PREDEVELOPMENT</v>
          </cell>
          <cell r="G164" t="str">
            <v>URGENT</v>
          </cell>
          <cell r="H164" t="str">
            <v/>
          </cell>
          <cell r="I164" t="str">
            <v/>
          </cell>
          <cell r="J164" t="str">
            <v/>
          </cell>
          <cell r="K164">
            <v>45568.62222222222</v>
          </cell>
          <cell r="L164">
            <v>45768.51944444445</v>
          </cell>
          <cell r="M164" t="str">
            <v/>
          </cell>
          <cell r="N164" t="str">
            <v/>
          </cell>
          <cell r="O164" t="str">
            <v>a2r, sen</v>
          </cell>
          <cell r="P164" t="str">
            <v>Sprint 5 (5/12 - 6/6)</v>
          </cell>
          <cell r="Q164" t="str">
            <v/>
          </cell>
          <cell r="R164" t="str">
            <v/>
          </cell>
          <cell r="S164" t="str">
            <v/>
          </cell>
          <cell r="T164" t="str">
            <v/>
          </cell>
          <cell r="U164" t="str">
            <v/>
          </cell>
          <cell r="V164">
            <v>0</v>
          </cell>
          <cell r="W164" t="str">
            <v/>
          </cell>
          <cell r="X164" t="str">
            <v/>
          </cell>
          <cell r="Y164" t="str">
            <v/>
          </cell>
          <cell r="Z164" t="str">
            <v>ITC3</v>
          </cell>
          <cell r="AA164" t="str">
            <v>Asset Management</v>
          </cell>
          <cell r="AB164" t="str">
            <v>Disposition Asset</v>
          </cell>
          <cell r="AC164" t="str">
            <v/>
          </cell>
          <cell r="AD164" t="str">
            <v/>
          </cell>
          <cell r="AE164" t="str">
            <v/>
          </cell>
          <cell r="AF164" t="str">
            <v/>
          </cell>
          <cell r="AG164">
            <v>45768</v>
          </cell>
          <cell r="AH164" t="str">
            <v/>
          </cell>
          <cell r="AI164" t="str">
            <v/>
          </cell>
          <cell r="AJ164" t="str">
            <v>A2R</v>
          </cell>
        </row>
        <row r="165">
          <cell r="A165" t="str">
            <v>868a2v7yw</v>
          </cell>
          <cell r="B165" t="str">
            <v>868a2v7yw</v>
          </cell>
          <cell r="C165" t="str">
            <v>A2R Asset Management: Equipment Disposition: Retire by Abandonment - SB</v>
          </cell>
          <cell r="D165" t="str">
            <v>868c0f20b</v>
          </cell>
          <cell r="E165" t="str">
            <v>A2R Asset Management: Equipment Disposition Final User Statuses</v>
          </cell>
          <cell r="F165" t="str">
            <v>PREDEVELOPMENT</v>
          </cell>
          <cell r="G165" t="str">
            <v>URGENT</v>
          </cell>
          <cell r="H165" t="str">
            <v/>
          </cell>
          <cell r="I165" t="str">
            <v/>
          </cell>
          <cell r="J165" t="str">
            <v/>
          </cell>
          <cell r="K165">
            <v>45568.62222222222</v>
          </cell>
          <cell r="L165">
            <v>45768.51944444445</v>
          </cell>
          <cell r="M165" t="str">
            <v/>
          </cell>
          <cell r="N165" t="str">
            <v/>
          </cell>
          <cell r="O165" t="str">
            <v>sen, a2r</v>
          </cell>
          <cell r="P165" t="str">
            <v>Sprint 5 (5/12 - 6/6)</v>
          </cell>
          <cell r="Q165" t="str">
            <v/>
          </cell>
          <cell r="R165" t="str">
            <v/>
          </cell>
          <cell r="S165" t="str">
            <v/>
          </cell>
          <cell r="T165" t="str">
            <v/>
          </cell>
          <cell r="U165" t="str">
            <v/>
          </cell>
          <cell r="V165">
            <v>0</v>
          </cell>
          <cell r="W165" t="str">
            <v/>
          </cell>
          <cell r="X165" t="str">
            <v/>
          </cell>
          <cell r="Y165" t="str">
            <v/>
          </cell>
          <cell r="Z165" t="str">
            <v>ITC3</v>
          </cell>
          <cell r="AA165" t="str">
            <v>Asset Management</v>
          </cell>
          <cell r="AB165" t="str">
            <v>Disposition Asset</v>
          </cell>
          <cell r="AC165" t="str">
            <v/>
          </cell>
          <cell r="AD165" t="str">
            <v/>
          </cell>
          <cell r="AE165" t="str">
            <v/>
          </cell>
          <cell r="AF165" t="str">
            <v/>
          </cell>
          <cell r="AG165">
            <v>45768</v>
          </cell>
          <cell r="AH165" t="str">
            <v/>
          </cell>
          <cell r="AI165" t="str">
            <v/>
          </cell>
          <cell r="AJ165" t="str">
            <v>A2R</v>
          </cell>
        </row>
        <row r="166">
          <cell r="A166" t="str">
            <v>868a2v7z2</v>
          </cell>
          <cell r="B166" t="str">
            <v>868a2v7z2</v>
          </cell>
          <cell r="C166" t="str">
            <v>R2R Tax Accounting: US Federal Tax Return: Compute Adjustments Related to Contracts - SB</v>
          </cell>
          <cell r="D166" t="str">
            <v>868byurfn</v>
          </cell>
          <cell r="E166" t="str">
            <v>R2R Tax Accounting: US Federal Tax Return</v>
          </cell>
          <cell r="F166" t="str">
            <v>PREDEVELOPMENT</v>
          </cell>
          <cell r="G166" t="str">
            <v>LOW</v>
          </cell>
          <cell r="H166" t="str">
            <v/>
          </cell>
          <cell r="I166" t="str">
            <v/>
          </cell>
          <cell r="J166" t="str">
            <v/>
          </cell>
          <cell r="K166">
            <v>45568.62222222222</v>
          </cell>
          <cell r="L166">
            <v>45756.580555555556</v>
          </cell>
          <cell r="M166" t="str">
            <v/>
          </cell>
          <cell r="N166" t="str">
            <v/>
          </cell>
          <cell r="O166" t="str">
            <v>r2r, sen</v>
          </cell>
          <cell r="P166" t="str">
            <v>Sprint 8 (6/2 - 6/27)</v>
          </cell>
          <cell r="Q166" t="str">
            <v/>
          </cell>
          <cell r="R166" t="str">
            <v/>
          </cell>
          <cell r="S166" t="str">
            <v/>
          </cell>
          <cell r="T166" t="str">
            <v/>
          </cell>
          <cell r="U166" t="str">
            <v/>
          </cell>
          <cell r="V166">
            <v>0</v>
          </cell>
          <cell r="W166" t="str">
            <v/>
          </cell>
          <cell r="X166" t="str">
            <v/>
          </cell>
          <cell r="Y166" t="str">
            <v/>
          </cell>
          <cell r="Z166" t="str">
            <v>ITC3B</v>
          </cell>
          <cell r="AA166" t="str">
            <v>Tax Accounting</v>
          </cell>
          <cell r="AB166" t="str">
            <v>Consolidations &amp; Tax (US Federal Tax Return L4)</v>
          </cell>
          <cell r="AC166" t="str">
            <v/>
          </cell>
          <cell r="AD166" t="str">
            <v/>
          </cell>
          <cell r="AE166" t="str">
            <v/>
          </cell>
          <cell r="AF166" t="str">
            <v>(BA) Tax Accountant  (includes GFS Group): https://app.clickup.com/t/868cjb2jj)
Tax Accountant (Corporate): https://app.clickup.com/t/868cje8ad)</v>
          </cell>
          <cell r="AG166" t="str">
            <v/>
          </cell>
          <cell r="AH166" t="str">
            <v/>
          </cell>
          <cell r="AI166" t="str">
            <v/>
          </cell>
          <cell r="AJ166" t="str">
            <v>R2R</v>
          </cell>
        </row>
        <row r="167">
          <cell r="A167" t="str">
            <v>868a2v7z8</v>
          </cell>
          <cell r="B167" t="str">
            <v>868a2v7z8</v>
          </cell>
          <cell r="C167" t="str">
            <v>PTP Supplier Quality: Change Quality Note in ZQUAL - SB</v>
          </cell>
          <cell r="D167" t="str">
            <v>868a2v6qh</v>
          </cell>
          <cell r="E167" t="str">
            <v>PTP Supplier Quality: Maintain ZQUAL - OL</v>
          </cell>
          <cell r="F167" t="str">
            <v>STORYBOARD</v>
          </cell>
          <cell r="G167" t="str">
            <v>URGENT</v>
          </cell>
          <cell r="H167" t="str">
            <v xml:space="preserve">Changes were made and notes were added to the SB draft per the QA  @Jenn Cooke   @Shannon Bagent  </v>
          </cell>
          <cell r="I167">
            <v>45771</v>
          </cell>
          <cell r="J167">
            <v>45747</v>
          </cell>
          <cell r="K167">
            <v>45568.62222222222</v>
          </cell>
          <cell r="L167">
            <v>45779.555555555555</v>
          </cell>
          <cell r="M167" t="str">
            <v/>
          </cell>
          <cell r="N167" t="str">
            <v/>
          </cell>
          <cell r="O167" t="str">
            <v>sen, ptp</v>
          </cell>
          <cell r="P167" t="str">
            <v>Sprint 4 (5/5 - 5/30)</v>
          </cell>
          <cell r="Q167" t="str">
            <v/>
          </cell>
          <cell r="R167" t="str">
            <v/>
          </cell>
          <cell r="S167" t="b">
            <v>1</v>
          </cell>
          <cell r="T167" t="str">
            <v/>
          </cell>
          <cell r="U167" t="str">
            <v/>
          </cell>
          <cell r="V167">
            <v>0</v>
          </cell>
          <cell r="W167" t="str">
            <v>Alpha Review (SME)</v>
          </cell>
          <cell r="X167" t="str">
            <v/>
          </cell>
          <cell r="Y167" t="str">
            <v/>
          </cell>
          <cell r="Z167" t="str">
            <v>ITC3</v>
          </cell>
          <cell r="AA167" t="str">
            <v>Supplier Quality</v>
          </cell>
          <cell r="AB167" t="str">
            <v>Supplier Quality Integration</v>
          </cell>
          <cell r="AC167" t="b">
            <v>1</v>
          </cell>
          <cell r="AD167" t="str">
            <v>SEN</v>
          </cell>
          <cell r="AE167" t="str">
            <v>Overdue</v>
          </cell>
          <cell r="AF167" t="str">
            <v/>
          </cell>
          <cell r="AG167">
            <v>45779</v>
          </cell>
          <cell r="AH167" t="str">
            <v/>
          </cell>
          <cell r="AI167" t="str">
            <v/>
          </cell>
          <cell r="AJ167" t="str">
            <v>PTP</v>
          </cell>
        </row>
        <row r="168">
          <cell r="A168" t="str">
            <v>868a2v80m</v>
          </cell>
          <cell r="B168" t="str">
            <v>868a2v80m</v>
          </cell>
          <cell r="C168" t="str">
            <v>A2R Controlled Tooling: Hard/ Durable Tooling: Handling: Send Equipment to Authorized Repair Location (Preventative) - SB</v>
          </cell>
          <cell r="D168" t="str">
            <v>868c0fcvf</v>
          </cell>
          <cell r="E168" t="str">
            <v>A2R Controlled Tooling: Hard/Durable Tooling: Handling</v>
          </cell>
          <cell r="F168" t="str">
            <v>STORYBOARD</v>
          </cell>
          <cell r="G168" t="str">
            <v>URGENT</v>
          </cell>
          <cell r="H168" t="str">
            <v xml:space="preserve">@Steve Hile  edits implemented!  🙂   I'll get this ready for SME review!  </v>
          </cell>
          <cell r="I168">
            <v>45796</v>
          </cell>
          <cell r="J168">
            <v>45777</v>
          </cell>
          <cell r="K168">
            <v>45568.622916666667</v>
          </cell>
          <cell r="L168">
            <v>45797.166666666672</v>
          </cell>
          <cell r="M168" t="str">
            <v/>
          </cell>
          <cell r="N168" t="str">
            <v/>
          </cell>
          <cell r="O168" t="str">
            <v>sen, a2r</v>
          </cell>
          <cell r="P168" t="str">
            <v>Sprint 4 (5/5 - 5/30)</v>
          </cell>
          <cell r="Q168" t="str">
            <v/>
          </cell>
          <cell r="R168">
            <v>45786</v>
          </cell>
          <cell r="S168" t="str">
            <v/>
          </cell>
          <cell r="T168" t="str">
            <v/>
          </cell>
          <cell r="U168" t="str">
            <v/>
          </cell>
          <cell r="V168">
            <v>0</v>
          </cell>
          <cell r="W168" t="str">
            <v>Alpha Review (SME)</v>
          </cell>
          <cell r="X168" t="str">
            <v/>
          </cell>
          <cell r="Y168" t="str">
            <v/>
          </cell>
          <cell r="Z168" t="str">
            <v>ITC3</v>
          </cell>
          <cell r="AA168" t="str">
            <v>Controlled Tooling</v>
          </cell>
          <cell r="AB168" t="str">
            <v>Controlled Tooling (Hard/Durable Tooling or Functional Test Equipment L4)</v>
          </cell>
          <cell r="AC168" t="b">
            <v>1</v>
          </cell>
          <cell r="AD168" t="str">
            <v/>
          </cell>
          <cell r="AE168" t="str">
            <v>Overdue</v>
          </cell>
          <cell r="AF168" t="str">
            <v/>
          </cell>
          <cell r="AG168">
            <v>45756</v>
          </cell>
          <cell r="AH168" t="str">
            <v/>
          </cell>
          <cell r="AI168" t="str">
            <v/>
          </cell>
          <cell r="AJ168" t="str">
            <v>A2R</v>
          </cell>
        </row>
        <row r="169">
          <cell r="A169" t="str">
            <v>868a2v80v</v>
          </cell>
          <cell r="B169" t="str">
            <v>868a2v80v</v>
          </cell>
          <cell r="C169" t="str">
            <v>A2R Asset Management: Approve, Edit, or Reject a Loss Report: Approve Signatures - SB</v>
          </cell>
          <cell r="D169" t="str">
            <v>868c0ey9j</v>
          </cell>
          <cell r="E169" t="str">
            <v>A2R Asset Management: Approve, Edit, or Reject a Loss Report</v>
          </cell>
          <cell r="F169" t="str">
            <v>PREDEVELOPMENT</v>
          </cell>
          <cell r="G169" t="str">
            <v>URGENT</v>
          </cell>
          <cell r="H169" t="str">
            <v/>
          </cell>
          <cell r="I169" t="str">
            <v/>
          </cell>
          <cell r="J169" t="str">
            <v/>
          </cell>
          <cell r="K169">
            <v>45568.622916666667</v>
          </cell>
          <cell r="L169">
            <v>45768.51944444445</v>
          </cell>
          <cell r="M169" t="str">
            <v/>
          </cell>
          <cell r="N169" t="str">
            <v/>
          </cell>
          <cell r="O169" t="str">
            <v>a2r, sen</v>
          </cell>
          <cell r="P169" t="str">
            <v>Sprint 5 (5/12 - 6/6)</v>
          </cell>
          <cell r="Q169" t="str">
            <v/>
          </cell>
          <cell r="R169" t="str">
            <v/>
          </cell>
          <cell r="S169" t="str">
            <v/>
          </cell>
          <cell r="T169" t="str">
            <v/>
          </cell>
          <cell r="U169" t="str">
            <v/>
          </cell>
          <cell r="V169">
            <v>0</v>
          </cell>
          <cell r="W169" t="str">
            <v/>
          </cell>
          <cell r="X169" t="str">
            <v/>
          </cell>
          <cell r="Y169" t="str">
            <v/>
          </cell>
          <cell r="Z169" t="str">
            <v>ITC3</v>
          </cell>
          <cell r="AA169" t="str">
            <v>Asset Management</v>
          </cell>
          <cell r="AB169" t="str">
            <v>Disposition Asset</v>
          </cell>
          <cell r="AC169" t="str">
            <v/>
          </cell>
          <cell r="AD169" t="str">
            <v/>
          </cell>
          <cell r="AE169" t="str">
            <v/>
          </cell>
          <cell r="AF169" t="str">
            <v/>
          </cell>
          <cell r="AG169">
            <v>45768</v>
          </cell>
          <cell r="AH169" t="str">
            <v/>
          </cell>
          <cell r="AI169" t="str">
            <v/>
          </cell>
          <cell r="AJ169" t="str">
            <v>A2R</v>
          </cell>
        </row>
        <row r="170">
          <cell r="A170" t="str">
            <v>868a2v817</v>
          </cell>
          <cell r="B170" t="str">
            <v>868a2v817</v>
          </cell>
          <cell r="C170" t="str">
            <v>O2C Billing: Perform Fixed-Price Billing: Reject PBD</v>
          </cell>
          <cell r="D170" t="str">
            <v>868c01k8d</v>
          </cell>
          <cell r="E170" t="str">
            <v>O2C Billing: Perform Fixed-Price Billing</v>
          </cell>
          <cell r="F170" t="str">
            <v>PREDEVELOPMENT</v>
          </cell>
          <cell r="G170" t="str">
            <v>URGENT</v>
          </cell>
          <cell r="H170" t="str">
            <v/>
          </cell>
          <cell r="I170">
            <v>45863</v>
          </cell>
          <cell r="J170" t="str">
            <v/>
          </cell>
          <cell r="K170">
            <v>45568.622916666667</v>
          </cell>
          <cell r="L170">
            <v>45777.631944444445</v>
          </cell>
          <cell r="M170" t="str">
            <v/>
          </cell>
          <cell r="N170" t="str">
            <v/>
          </cell>
          <cell r="O170" t="str">
            <v>sen, o2c</v>
          </cell>
          <cell r="P170" t="str">
            <v>Sprint 5 (5/12 - 6/6)</v>
          </cell>
          <cell r="Q170" t="str">
            <v/>
          </cell>
          <cell r="R170" t="str">
            <v/>
          </cell>
          <cell r="S170" t="str">
            <v/>
          </cell>
          <cell r="T170" t="str">
            <v/>
          </cell>
          <cell r="U170" t="str">
            <v/>
          </cell>
          <cell r="V170">
            <v>0</v>
          </cell>
          <cell r="W170" t="str">
            <v/>
          </cell>
          <cell r="X170" t="str">
            <v/>
          </cell>
          <cell r="Y170" t="str">
            <v/>
          </cell>
          <cell r="Z170" t="str">
            <v>ITC3</v>
          </cell>
          <cell r="AA170" t="str">
            <v>Billing</v>
          </cell>
          <cell r="AB170" t="str">
            <v>Perform Fixed-Cost Billing</v>
          </cell>
          <cell r="AC170" t="str">
            <v/>
          </cell>
          <cell r="AD170" t="str">
            <v/>
          </cell>
          <cell r="AE170" t="str">
            <v/>
          </cell>
          <cell r="AF170" t="str">
            <v>Billing Analyst: https://app.clickup.com/t/868cjckjv)</v>
          </cell>
          <cell r="AG170" t="str">
            <v/>
          </cell>
          <cell r="AH170" t="str">
            <v/>
          </cell>
          <cell r="AI170" t="str">
            <v/>
          </cell>
          <cell r="AJ170" t="str">
            <v>O2C</v>
          </cell>
        </row>
        <row r="171">
          <cell r="A171" t="str">
            <v>868a2v82e</v>
          </cell>
          <cell r="B171" t="str">
            <v>868a2v82e</v>
          </cell>
          <cell r="C171" t="str">
            <v>SUS SCDS: Theory &amp; Tool Use: Display Facilities View - SB</v>
          </cell>
          <cell r="D171" t="str">
            <v>868a2uwuy</v>
          </cell>
          <cell r="E171" t="str">
            <v>SUS SCDS Theory &amp; Tool Use - OL</v>
          </cell>
          <cell r="F171" t="str">
            <v>PREDEVELOPMENT</v>
          </cell>
          <cell r="G171" t="str">
            <v>NORMAL</v>
          </cell>
          <cell r="H171" t="str">
            <v/>
          </cell>
          <cell r="I171" t="str">
            <v/>
          </cell>
          <cell r="J171" t="str">
            <v/>
          </cell>
          <cell r="K171">
            <v>45568.622916666667</v>
          </cell>
          <cell r="L171">
            <v>45769.513888888891</v>
          </cell>
          <cell r="M171" t="str">
            <v/>
          </cell>
          <cell r="N171" t="str">
            <v/>
          </cell>
          <cell r="O171" t="str">
            <v>sus, sen, scds</v>
          </cell>
          <cell r="P171" t="str">
            <v>Sprint 7 (5/26 - 6/20)</v>
          </cell>
          <cell r="Q171" t="str">
            <v/>
          </cell>
          <cell r="R171" t="str">
            <v/>
          </cell>
          <cell r="S171" t="str">
            <v/>
          </cell>
          <cell r="T171" t="str">
            <v/>
          </cell>
          <cell r="U171" t="str">
            <v/>
          </cell>
          <cell r="V171">
            <v>0</v>
          </cell>
          <cell r="W171" t="str">
            <v/>
          </cell>
          <cell r="X171" t="str">
            <v/>
          </cell>
          <cell r="Y171" t="str">
            <v/>
          </cell>
          <cell r="Z171" t="str">
            <v>ITC3</v>
          </cell>
          <cell r="AA171" t="str">
            <v>SCDS</v>
          </cell>
          <cell r="AB171" t="str">
            <v>SCDS</v>
          </cell>
          <cell r="AC171" t="str">
            <v/>
          </cell>
          <cell r="AD171" t="str">
            <v/>
          </cell>
          <cell r="AE171" t="str">
            <v/>
          </cell>
          <cell r="AF171" t="str">
            <v/>
          </cell>
          <cell r="AG171" t="str">
            <v/>
          </cell>
          <cell r="AH171" t="str">
            <v/>
          </cell>
          <cell r="AI171" t="str">
            <v/>
          </cell>
          <cell r="AJ171" t="str">
            <v>SUS</v>
          </cell>
        </row>
        <row r="172">
          <cell r="A172" t="str">
            <v>868a2v82m</v>
          </cell>
          <cell r="B172" t="str">
            <v>868a2v82m</v>
          </cell>
          <cell r="C172" t="str">
            <v>A2R Asset Management: Change Equipment: Report to PIEE - SB</v>
          </cell>
          <cell r="D172" t="str">
            <v>868c07d42</v>
          </cell>
          <cell r="E172" t="str">
            <v>A2R Asset Management: Change Equipment</v>
          </cell>
          <cell r="F172" t="str">
            <v>DEVELOPMENT</v>
          </cell>
          <cell r="G172" t="str">
            <v>URGENT</v>
          </cell>
          <cell r="H172" t="str">
            <v xml:space="preserve">This sim was QA'd live by  @Veronica Massey   @Steve Hile  and content approved live on call w/ SMEs 5.14  </v>
          </cell>
          <cell r="I172" t="str">
            <v/>
          </cell>
          <cell r="J172">
            <v>45762</v>
          </cell>
          <cell r="K172">
            <v>45568.622916666667</v>
          </cell>
          <cell r="L172">
            <v>45792.356944444444</v>
          </cell>
          <cell r="M172" t="str">
            <v/>
          </cell>
          <cell r="N172" t="str">
            <v/>
          </cell>
          <cell r="O172" t="str">
            <v>a2r, sen</v>
          </cell>
          <cell r="P172" t="str">
            <v>Sprint 4 (5/5 - 5/30)</v>
          </cell>
          <cell r="Q172" t="str">
            <v/>
          </cell>
          <cell r="R172" t="str">
            <v/>
          </cell>
          <cell r="S172" t="str">
            <v/>
          </cell>
          <cell r="T172" t="str">
            <v/>
          </cell>
          <cell r="U172" t="str">
            <v/>
          </cell>
          <cell r="V172">
            <v>0</v>
          </cell>
          <cell r="W172" t="str">
            <v>Development Complete</v>
          </cell>
          <cell r="X172" t="str">
            <v/>
          </cell>
          <cell r="Y172" t="str">
            <v/>
          </cell>
          <cell r="Z172" t="str">
            <v>ITC3B</v>
          </cell>
          <cell r="AA172" t="str">
            <v>Asset Management</v>
          </cell>
          <cell r="AB172" t="str">
            <v>Create and Maintain Master Records</v>
          </cell>
          <cell r="AC172" t="b">
            <v>1</v>
          </cell>
          <cell r="AD172" t="str">
            <v/>
          </cell>
          <cell r="AE172" t="str">
            <v/>
          </cell>
          <cell r="AF172" t="str">
            <v/>
          </cell>
          <cell r="AG172">
            <v>45768</v>
          </cell>
          <cell r="AH172" t="str">
            <v/>
          </cell>
          <cell r="AI172" t="str">
            <v/>
          </cell>
          <cell r="AJ172" t="str">
            <v>A2R</v>
          </cell>
        </row>
        <row r="173">
          <cell r="A173" t="str">
            <v>868a2v82z</v>
          </cell>
          <cell r="B173" t="str">
            <v>868a2v82z</v>
          </cell>
          <cell r="C173" t="str">
            <v>A2R Asset Accounting: Depreciation Adjustments: Perform Asset Unplanned Depreciation - QRG</v>
          </cell>
          <cell r="D173" t="str">
            <v>868c03882</v>
          </cell>
          <cell r="E173" t="str">
            <v>A2R Asset Accounting: Depreciation Adjustments</v>
          </cell>
          <cell r="F173" t="str">
            <v>COMPLETED</v>
          </cell>
          <cell r="G173" t="str">
            <v>URGENT</v>
          </cell>
          <cell r="H173" t="str">
            <v xml:space="preserve">Sending to SME review then!  🙂  </v>
          </cell>
          <cell r="I173">
            <v>45744</v>
          </cell>
          <cell r="J173">
            <v>45637</v>
          </cell>
          <cell r="K173">
            <v>45568.622916666667</v>
          </cell>
          <cell r="L173">
            <v>45768.526388888888</v>
          </cell>
          <cell r="M173" t="str">
            <v/>
          </cell>
          <cell r="N173">
            <v>45749.568055555559</v>
          </cell>
          <cell r="O173" t="str">
            <v>a2r, qrg</v>
          </cell>
          <cell r="P173" t="str">
            <v/>
          </cell>
          <cell r="Q173">
            <v>45730</v>
          </cell>
          <cell r="R173">
            <v>45734</v>
          </cell>
          <cell r="S173" t="str">
            <v/>
          </cell>
          <cell r="T173" t="str">
            <v/>
          </cell>
          <cell r="U173" t="str">
            <v/>
          </cell>
          <cell r="V173">
            <v>0.5</v>
          </cell>
          <cell r="W173" t="str">
            <v>Development Complete</v>
          </cell>
          <cell r="X173" t="str">
            <v/>
          </cell>
          <cell r="Y173" t="str">
            <v/>
          </cell>
          <cell r="Z173" t="str">
            <v>ITC2</v>
          </cell>
          <cell r="AA173" t="str">
            <v>Asset Accounting</v>
          </cell>
          <cell r="AB173" t="str">
            <v>Disposition, Decommission, and Miscellaneous Transactions</v>
          </cell>
          <cell r="AC173" t="b">
            <v>1</v>
          </cell>
          <cell r="AD173" t="str">
            <v>QRG</v>
          </cell>
          <cell r="AE173" t="str">
            <v>Overdue</v>
          </cell>
          <cell r="AF173" t="str">
            <v/>
          </cell>
          <cell r="AG173">
            <v>45768</v>
          </cell>
          <cell r="AH173">
            <v>45736</v>
          </cell>
          <cell r="AI173" t="str">
            <v/>
          </cell>
          <cell r="AJ173" t="str">
            <v>A2R</v>
          </cell>
        </row>
        <row r="174">
          <cell r="A174" t="str">
            <v>868a2v83h</v>
          </cell>
          <cell r="B174" t="str">
            <v>868a2v83h</v>
          </cell>
          <cell r="C174" t="str">
            <v>A2R Asset Accounting: Depreciation Adjustments: Perform Impairment - SB</v>
          </cell>
          <cell r="D174" t="str">
            <v>868c03882</v>
          </cell>
          <cell r="E174" t="str">
            <v>A2R Asset Accounting: Depreciation Adjustments</v>
          </cell>
          <cell r="F174" t="str">
            <v>COMPLETED</v>
          </cell>
          <cell r="G174" t="str">
            <v>URGENT</v>
          </cell>
          <cell r="H174" t="str">
            <v xml:space="preserve">@Veronica Massey   @Trish Cortez  - QA complete. This is ready for SME Review.  </v>
          </cell>
          <cell r="I174">
            <v>45753</v>
          </cell>
          <cell r="J174">
            <v>45664</v>
          </cell>
          <cell r="K174">
            <v>45568.622916666667</v>
          </cell>
          <cell r="L174">
            <v>45768.526388888888</v>
          </cell>
          <cell r="M174" t="str">
            <v/>
          </cell>
          <cell r="N174">
            <v>45749.568055555559</v>
          </cell>
          <cell r="O174" t="str">
            <v>a2r, sen</v>
          </cell>
          <cell r="P174" t="str">
            <v/>
          </cell>
          <cell r="Q174" t="str">
            <v/>
          </cell>
          <cell r="R174">
            <v>45743</v>
          </cell>
          <cell r="S174" t="str">
            <v/>
          </cell>
          <cell r="T174" t="str">
            <v/>
          </cell>
          <cell r="U174" t="str">
            <v/>
          </cell>
          <cell r="V174">
            <v>0.5</v>
          </cell>
          <cell r="W174" t="str">
            <v>Development Complete</v>
          </cell>
          <cell r="X174" t="str">
            <v/>
          </cell>
          <cell r="Y174" t="str">
            <v/>
          </cell>
          <cell r="Z174" t="str">
            <v>ITC2</v>
          </cell>
          <cell r="AA174" t="str">
            <v>Asset Accounting</v>
          </cell>
          <cell r="AB174" t="str">
            <v>Disposition, Decommission, and Miscellaneous Transactions</v>
          </cell>
          <cell r="AC174" t="b">
            <v>1</v>
          </cell>
          <cell r="AD174" t="str">
            <v>SEN</v>
          </cell>
          <cell r="AE174" t="str">
            <v>Overdue</v>
          </cell>
          <cell r="AF174" t="str">
            <v/>
          </cell>
          <cell r="AG174">
            <v>45768</v>
          </cell>
          <cell r="AH174">
            <v>45735</v>
          </cell>
          <cell r="AI174" t="str">
            <v/>
          </cell>
          <cell r="AJ174" t="str">
            <v>A2R</v>
          </cell>
        </row>
        <row r="175">
          <cell r="A175" t="str">
            <v>868a2v83p</v>
          </cell>
          <cell r="B175" t="str">
            <v>868a2v83p</v>
          </cell>
          <cell r="C175" t="str">
            <v>A2R Asset Accounting: New Lease Contract Valuation (Post Run): Activate "Lease In" Contract - SB</v>
          </cell>
          <cell r="D175" t="str">
            <v>868c0ft3w</v>
          </cell>
          <cell r="E175" t="str">
            <v>A2R Asset Accounting: New Lease Contract Valuation (Post Run)</v>
          </cell>
          <cell r="F175" t="str">
            <v>STORYBOARD</v>
          </cell>
          <cell r="G175" t="str">
            <v>NORMAL</v>
          </cell>
          <cell r="H175" t="str">
            <v xml:space="preserve">@Veronica Massey  Has been QA'd.   </v>
          </cell>
          <cell r="I175">
            <v>45744</v>
          </cell>
          <cell r="J175">
            <v>45677</v>
          </cell>
          <cell r="K175">
            <v>45568.622916666667</v>
          </cell>
          <cell r="L175">
            <v>45764.555555555555</v>
          </cell>
          <cell r="M175" t="str">
            <v/>
          </cell>
          <cell r="N175" t="str">
            <v/>
          </cell>
          <cell r="O175" t="str">
            <v>sen, a2r</v>
          </cell>
          <cell r="P175" t="str">
            <v/>
          </cell>
          <cell r="Q175" t="str">
            <v/>
          </cell>
          <cell r="R175" t="str">
            <v/>
          </cell>
          <cell r="S175" t="b">
            <v>1</v>
          </cell>
          <cell r="T175" t="str">
            <v/>
          </cell>
          <cell r="U175" t="str">
            <v/>
          </cell>
          <cell r="V175">
            <v>0</v>
          </cell>
          <cell r="W175" t="str">
            <v xml:space="preserve">Paused </v>
          </cell>
          <cell r="X175" t="str">
            <v/>
          </cell>
          <cell r="Y175" t="str">
            <v/>
          </cell>
          <cell r="Z175" t="str">
            <v>ITC3B</v>
          </cell>
          <cell r="AA175" t="str">
            <v>Asset Accounting</v>
          </cell>
          <cell r="AB175" t="str">
            <v>Disposition, Decommission, and Miscellaneous Transactions (Software Subscription Licenses)</v>
          </cell>
          <cell r="AC175" t="str">
            <v/>
          </cell>
          <cell r="AD175" t="str">
            <v>SEN</v>
          </cell>
          <cell r="AE175" t="str">
            <v>Overdue</v>
          </cell>
          <cell r="AF175" t="str">
            <v/>
          </cell>
          <cell r="AG175" t="str">
            <v/>
          </cell>
          <cell r="AH175" t="str">
            <v/>
          </cell>
          <cell r="AI175" t="str">
            <v/>
          </cell>
          <cell r="AJ175" t="str">
            <v>A2R</v>
          </cell>
        </row>
        <row r="176">
          <cell r="A176" t="str">
            <v>868a2v85e</v>
          </cell>
          <cell r="B176" t="str">
            <v>868a2v85e</v>
          </cell>
          <cell r="C176" t="str">
            <v>A2R Controlled Tooling: Preliminary Tasks for Hard/Durable Tooling: Determine Store or Scrap Tool - SB</v>
          </cell>
          <cell r="D176" t="str">
            <v>868c0fqu7</v>
          </cell>
          <cell r="E176" t="str">
            <v>A2R Controlled Tooling: Preliminary Tasks for Hard/Durable Tooling</v>
          </cell>
          <cell r="F176" t="str">
            <v>STORYBOARD</v>
          </cell>
          <cell r="G176" t="str">
            <v>NORMAL</v>
          </cell>
          <cell r="H176" t="str">
            <v xml:space="preserve">@Bailey Petty   please rename the storyboard file to match what is now in clickup-- course outline was approved with a shorter title  🙂   I've updated clickup to reflect the new title. Previously this was called "Identify That There are No Requirements for Tool and Determine Whether Tool Needs to be Stored or Scrapped"  </v>
          </cell>
          <cell r="I176" t="str">
            <v/>
          </cell>
          <cell r="J176">
            <v>45793</v>
          </cell>
          <cell r="K176">
            <v>45568.622916666667</v>
          </cell>
          <cell r="L176">
            <v>45796.724999999999</v>
          </cell>
          <cell r="M176" t="str">
            <v/>
          </cell>
          <cell r="N176" t="str">
            <v/>
          </cell>
          <cell r="O176" t="str">
            <v>a2r, sen</v>
          </cell>
          <cell r="P176" t="str">
            <v>Sprint 4 (5/5 - 5/30)</v>
          </cell>
          <cell r="Q176" t="str">
            <v/>
          </cell>
          <cell r="R176" t="str">
            <v/>
          </cell>
          <cell r="S176" t="str">
            <v/>
          </cell>
          <cell r="T176" t="str">
            <v/>
          </cell>
          <cell r="U176" t="str">
            <v/>
          </cell>
          <cell r="V176">
            <v>0</v>
          </cell>
          <cell r="W176" t="str">
            <v>Ready for SME Review</v>
          </cell>
          <cell r="X176" t="str">
            <v/>
          </cell>
          <cell r="Y176" t="str">
            <v/>
          </cell>
          <cell r="Z176" t="str">
            <v>ITC3</v>
          </cell>
          <cell r="AA176" t="str">
            <v>Controlled Tooling</v>
          </cell>
          <cell r="AB176" t="str">
            <v>Controlled Tooling (Hard/Durable Tooling or Functional Test Equipment L4)</v>
          </cell>
          <cell r="AC176" t="b">
            <v>1</v>
          </cell>
          <cell r="AD176" t="str">
            <v/>
          </cell>
          <cell r="AE176" t="str">
            <v/>
          </cell>
          <cell r="AF176" t="str">
            <v/>
          </cell>
          <cell r="AG176">
            <v>45756</v>
          </cell>
          <cell r="AH176" t="str">
            <v/>
          </cell>
          <cell r="AI176" t="str">
            <v/>
          </cell>
          <cell r="AJ176" t="str">
            <v>A2R</v>
          </cell>
        </row>
        <row r="177">
          <cell r="A177" t="str">
            <v>868a2v85p</v>
          </cell>
          <cell r="B177" t="str">
            <v>868a2v85p</v>
          </cell>
          <cell r="C177" t="str">
            <v>A2R Metrology: IndySoft: Return to Customer - SB</v>
          </cell>
          <cell r="D177" t="str">
            <v>868c0tkqd</v>
          </cell>
          <cell r="E177" t="str">
            <v>A2R Metrology: IndySoft</v>
          </cell>
          <cell r="F177" t="str">
            <v>STORYBOARD</v>
          </cell>
          <cell r="G177" t="str">
            <v>URGENT</v>
          </cell>
          <cell r="H177" t="str">
            <v/>
          </cell>
          <cell r="I177">
            <v>45912</v>
          </cell>
          <cell r="J177">
            <v>45592</v>
          </cell>
          <cell r="K177">
            <v>45568.622916666667</v>
          </cell>
          <cell r="L177">
            <v>45777.540972222225</v>
          </cell>
          <cell r="M177" t="str">
            <v/>
          </cell>
          <cell r="N177" t="str">
            <v/>
          </cell>
          <cell r="O177" t="str">
            <v>a2r, sen</v>
          </cell>
          <cell r="P177" t="str">
            <v>Sprint 14 (7/14 - 8/8)</v>
          </cell>
          <cell r="Q177">
            <v>45595</v>
          </cell>
          <cell r="R177" t="str">
            <v/>
          </cell>
          <cell r="S177" t="str">
            <v/>
          </cell>
          <cell r="T177" t="str">
            <v/>
          </cell>
          <cell r="U177" t="str">
            <v/>
          </cell>
          <cell r="V177">
            <v>0</v>
          </cell>
          <cell r="W177" t="str">
            <v>Alpha Draft (ISG)</v>
          </cell>
          <cell r="X177" t="str">
            <v/>
          </cell>
          <cell r="Y177" t="str">
            <v/>
          </cell>
          <cell r="Z177" t="str">
            <v>ITC4</v>
          </cell>
          <cell r="AA177" t="str">
            <v>Metrology</v>
          </cell>
          <cell r="AB177" t="str">
            <v>Metrology &amp; Calibration</v>
          </cell>
          <cell r="AC177" t="b">
            <v>1</v>
          </cell>
          <cell r="AD177" t="str">
            <v/>
          </cell>
          <cell r="AE177" t="str">
            <v/>
          </cell>
          <cell r="AF177" t="str">
            <v/>
          </cell>
          <cell r="AG177">
            <v>45777</v>
          </cell>
          <cell r="AH177" t="str">
            <v/>
          </cell>
          <cell r="AI177" t="str">
            <v/>
          </cell>
          <cell r="AJ177" t="str">
            <v>A2R</v>
          </cell>
        </row>
        <row r="178">
          <cell r="A178" t="str">
            <v>868a2v861</v>
          </cell>
          <cell r="B178" t="str">
            <v>868a2v861</v>
          </cell>
          <cell r="C178" t="str">
            <v>A2R Asset Management: Review a Loss Report: Update Requests - SB</v>
          </cell>
          <cell r="D178" t="str">
            <v>868c0eza6</v>
          </cell>
          <cell r="E178" t="str">
            <v>A2R Asset Management: Review a Loss Report</v>
          </cell>
          <cell r="F178" t="str">
            <v>PREDEVELOPMENT</v>
          </cell>
          <cell r="G178" t="str">
            <v>URGENT</v>
          </cell>
          <cell r="H178" t="str">
            <v/>
          </cell>
          <cell r="I178" t="str">
            <v/>
          </cell>
          <cell r="J178" t="str">
            <v/>
          </cell>
          <cell r="K178">
            <v>45568.622916666667</v>
          </cell>
          <cell r="L178">
            <v>45768.51944444445</v>
          </cell>
          <cell r="M178" t="str">
            <v/>
          </cell>
          <cell r="N178" t="str">
            <v/>
          </cell>
          <cell r="O178" t="str">
            <v>sen, a2r</v>
          </cell>
          <cell r="P178" t="str">
            <v>Sprint 5 (5/12 - 6/6)</v>
          </cell>
          <cell r="Q178" t="str">
            <v/>
          </cell>
          <cell r="R178" t="str">
            <v/>
          </cell>
          <cell r="S178" t="str">
            <v/>
          </cell>
          <cell r="T178" t="str">
            <v/>
          </cell>
          <cell r="U178" t="str">
            <v/>
          </cell>
          <cell r="V178">
            <v>0</v>
          </cell>
          <cell r="W178" t="str">
            <v/>
          </cell>
          <cell r="X178" t="str">
            <v/>
          </cell>
          <cell r="Y178" t="str">
            <v/>
          </cell>
          <cell r="Z178" t="str">
            <v>ITC3</v>
          </cell>
          <cell r="AA178" t="str">
            <v>Asset Management</v>
          </cell>
          <cell r="AB178" t="str">
            <v>Disposition Asset</v>
          </cell>
          <cell r="AC178" t="str">
            <v/>
          </cell>
          <cell r="AD178" t="str">
            <v/>
          </cell>
          <cell r="AE178" t="str">
            <v/>
          </cell>
          <cell r="AF178" t="str">
            <v/>
          </cell>
          <cell r="AG178">
            <v>45768</v>
          </cell>
          <cell r="AH178" t="str">
            <v/>
          </cell>
          <cell r="AI178" t="str">
            <v/>
          </cell>
          <cell r="AJ178" t="str">
            <v>A2R</v>
          </cell>
        </row>
        <row r="179">
          <cell r="A179" t="str">
            <v>868a2v873</v>
          </cell>
          <cell r="B179" t="str">
            <v>868a2v873</v>
          </cell>
          <cell r="C179" t="str">
            <v>A2R Controlled Tooling: Perishable Tooling: Scrap Tool - SB</v>
          </cell>
          <cell r="D179" t="str">
            <v>868dfzm17</v>
          </cell>
          <cell r="E179" t="str">
            <v>A2R Controlled Tooling: Perishable Tooling Part B</v>
          </cell>
          <cell r="F179" t="str">
            <v>PREDEVELOPMENT</v>
          </cell>
          <cell r="G179" t="str">
            <v>URGENT</v>
          </cell>
          <cell r="H179" t="str">
            <v xml:space="preserve">In our provisional curriculum, this is listed as a Self Service Request not established yet. This may become an automated process or content instead of a simulation. More to come.  </v>
          </cell>
          <cell r="I179" t="str">
            <v/>
          </cell>
          <cell r="J179" t="str">
            <v/>
          </cell>
          <cell r="K179">
            <v>45568.622916666667</v>
          </cell>
          <cell r="L179">
            <v>45783.847916666666</v>
          </cell>
          <cell r="M179" t="str">
            <v/>
          </cell>
          <cell r="N179" t="str">
            <v/>
          </cell>
          <cell r="O179" t="str">
            <v>sen, a2r</v>
          </cell>
          <cell r="P179" t="str">
            <v>Sprint 4 (5/5 - 5/30)</v>
          </cell>
          <cell r="Q179" t="str">
            <v/>
          </cell>
          <cell r="R179" t="str">
            <v/>
          </cell>
          <cell r="S179" t="str">
            <v/>
          </cell>
          <cell r="T179" t="str">
            <v/>
          </cell>
          <cell r="U179" t="str">
            <v/>
          </cell>
          <cell r="V179">
            <v>0</v>
          </cell>
          <cell r="W179" t="str">
            <v>Ready for Development</v>
          </cell>
          <cell r="X179" t="str">
            <v/>
          </cell>
          <cell r="Y179" t="str">
            <v/>
          </cell>
          <cell r="Z179" t="str">
            <v>ITC3</v>
          </cell>
          <cell r="AA179" t="str">
            <v>Controlled Tooling</v>
          </cell>
          <cell r="AB179" t="str">
            <v>Controlled Tooling (Perishable Tooling L4)</v>
          </cell>
          <cell r="AC179" t="str">
            <v/>
          </cell>
          <cell r="AD179" t="str">
            <v/>
          </cell>
          <cell r="AE179" t="str">
            <v/>
          </cell>
          <cell r="AF179" t="str">
            <v/>
          </cell>
          <cell r="AG179">
            <v>45768</v>
          </cell>
          <cell r="AH179" t="str">
            <v/>
          </cell>
          <cell r="AI179" t="str">
            <v/>
          </cell>
          <cell r="AJ179" t="str">
            <v>A2R</v>
          </cell>
        </row>
        <row r="180">
          <cell r="A180" t="str">
            <v>868a2v87a</v>
          </cell>
          <cell r="B180" t="str">
            <v>868a2v87a</v>
          </cell>
          <cell r="C180" t="str">
            <v>O2C Billing: Generate and Attach Invoices: Automatically Generate Invoice Output</v>
          </cell>
          <cell r="D180" t="str">
            <v>868c01f57</v>
          </cell>
          <cell r="E180" t="str">
            <v>O2C Billing: Generate and Attach Invoices</v>
          </cell>
          <cell r="F180" t="str">
            <v>PREDEVELOPMENT</v>
          </cell>
          <cell r="G180" t="str">
            <v>HIGH</v>
          </cell>
          <cell r="H180" t="str">
            <v/>
          </cell>
          <cell r="I180" t="str">
            <v/>
          </cell>
          <cell r="J180" t="str">
            <v/>
          </cell>
          <cell r="K180">
            <v>45568.622916666667</v>
          </cell>
          <cell r="L180">
            <v>45777.445833333331</v>
          </cell>
          <cell r="M180" t="str">
            <v/>
          </cell>
          <cell r="N180" t="str">
            <v/>
          </cell>
          <cell r="O180" t="str">
            <v>o2c, sen</v>
          </cell>
          <cell r="P180" t="str">
            <v>Sprint 5 (5/12 - 6/6)</v>
          </cell>
          <cell r="Q180" t="str">
            <v/>
          </cell>
          <cell r="R180" t="str">
            <v/>
          </cell>
          <cell r="S180" t="str">
            <v/>
          </cell>
          <cell r="T180" t="str">
            <v/>
          </cell>
          <cell r="U180" t="str">
            <v/>
          </cell>
          <cell r="V180">
            <v>0</v>
          </cell>
          <cell r="W180" t="str">
            <v/>
          </cell>
          <cell r="X180" t="str">
            <v/>
          </cell>
          <cell r="Y180" t="str">
            <v/>
          </cell>
          <cell r="Z180" t="str">
            <v>ITC3</v>
          </cell>
          <cell r="AA180" t="str">
            <v>Billing</v>
          </cell>
          <cell r="AB180" t="str">
            <v>Issue Output Create Billing Documents</v>
          </cell>
          <cell r="AC180" t="str">
            <v/>
          </cell>
          <cell r="AD180" t="str">
            <v/>
          </cell>
          <cell r="AE180" t="str">
            <v/>
          </cell>
          <cell r="AF180" t="str">
            <v>Billing Analyst: https://app.clickup.com/t/868cjckjv)</v>
          </cell>
          <cell r="AG180" t="str">
            <v/>
          </cell>
          <cell r="AH180" t="str">
            <v/>
          </cell>
          <cell r="AI180" t="str">
            <v/>
          </cell>
          <cell r="AJ180" t="str">
            <v>O2C</v>
          </cell>
        </row>
        <row r="181">
          <cell r="A181" t="str">
            <v>868a2v87k</v>
          </cell>
          <cell r="B181" t="str">
            <v>868a2v87k</v>
          </cell>
          <cell r="C181" t="str">
            <v>O2C AR: Work with Unapplied Cash: Automatically Record Unapplied Cash</v>
          </cell>
          <cell r="D181" t="str">
            <v>868c00y1d</v>
          </cell>
          <cell r="E181" t="str">
            <v>O2C AR: Work with Unapplied Cash</v>
          </cell>
          <cell r="F181" t="str">
            <v>PREDEVELOPMENT</v>
          </cell>
          <cell r="G181" t="str">
            <v>HIGH</v>
          </cell>
          <cell r="H181" t="str">
            <v/>
          </cell>
          <cell r="I181">
            <v>45863</v>
          </cell>
          <cell r="J181" t="str">
            <v/>
          </cell>
          <cell r="K181">
            <v>45568.622916666667</v>
          </cell>
          <cell r="L181">
            <v>45778.408333333333</v>
          </cell>
          <cell r="M181" t="str">
            <v/>
          </cell>
          <cell r="N181" t="str">
            <v/>
          </cell>
          <cell r="O181" t="str">
            <v>o2c, sen</v>
          </cell>
          <cell r="P181" t="str">
            <v>Sprint 6 (5/19 - 6/13)</v>
          </cell>
          <cell r="Q181" t="str">
            <v/>
          </cell>
          <cell r="R181" t="str">
            <v/>
          </cell>
          <cell r="S181" t="str">
            <v/>
          </cell>
          <cell r="T181" t="str">
            <v/>
          </cell>
          <cell r="U181" t="str">
            <v/>
          </cell>
          <cell r="V181">
            <v>0</v>
          </cell>
          <cell r="W181" t="str">
            <v/>
          </cell>
          <cell r="X181" t="str">
            <v/>
          </cell>
          <cell r="Y181" t="str">
            <v/>
          </cell>
          <cell r="Z181" t="str">
            <v>ITC3B</v>
          </cell>
          <cell r="AA181" t="str">
            <v>Accounts Receivable</v>
          </cell>
          <cell r="AB181" t="str">
            <v>Application of Cash</v>
          </cell>
          <cell r="AC181" t="str">
            <v/>
          </cell>
          <cell r="AD181" t="str">
            <v/>
          </cell>
          <cell r="AE181" t="str">
            <v/>
          </cell>
          <cell r="AF181" t="str">
            <v/>
          </cell>
          <cell r="AG181" t="str">
            <v/>
          </cell>
          <cell r="AH181" t="str">
            <v/>
          </cell>
          <cell r="AI181" t="str">
            <v/>
          </cell>
          <cell r="AJ181" t="str">
            <v>O2C</v>
          </cell>
        </row>
        <row r="182">
          <cell r="A182" t="str">
            <v>868a2v87x</v>
          </cell>
          <cell r="B182" t="str">
            <v>868a2v87x</v>
          </cell>
          <cell r="C182" t="str">
            <v>A2R Asset Accounting: Software Licenses Maintain: Maintain Master Data</v>
          </cell>
          <cell r="D182" t="str">
            <v>868c03znu</v>
          </cell>
          <cell r="E182" t="str">
            <v>A2R Asset Accounting: Software Licenses Maintain</v>
          </cell>
          <cell r="F182" t="str">
            <v>STORYBOARD</v>
          </cell>
          <cell r="G182" t="str">
            <v>NORMAL</v>
          </cell>
          <cell r="H182" t="str">
            <v/>
          </cell>
          <cell r="I182">
            <v>45744</v>
          </cell>
          <cell r="J182">
            <v>45663</v>
          </cell>
          <cell r="K182">
            <v>45568.622916666667</v>
          </cell>
          <cell r="L182">
            <v>45764.552777777775</v>
          </cell>
          <cell r="M182" t="str">
            <v/>
          </cell>
          <cell r="N182" t="str">
            <v/>
          </cell>
          <cell r="O182" t="str">
            <v>sen, a2r</v>
          </cell>
          <cell r="P182" t="str">
            <v/>
          </cell>
          <cell r="Q182" t="str">
            <v/>
          </cell>
          <cell r="R182" t="str">
            <v/>
          </cell>
          <cell r="S182" t="b">
            <v>1</v>
          </cell>
          <cell r="T182" t="str">
            <v/>
          </cell>
          <cell r="U182" t="str">
            <v/>
          </cell>
          <cell r="V182">
            <v>0</v>
          </cell>
          <cell r="W182" t="str">
            <v xml:space="preserve">Paused </v>
          </cell>
          <cell r="X182" t="str">
            <v/>
          </cell>
          <cell r="Y182" t="str">
            <v/>
          </cell>
          <cell r="Z182" t="str">
            <v>ITC3B</v>
          </cell>
          <cell r="AA182" t="str">
            <v>Asset Accounting</v>
          </cell>
          <cell r="AB182" t="str">
            <v>Disposition, Decommission, and Miscellaneous Transactions (Software Subscription Licenses)</v>
          </cell>
          <cell r="AC182" t="str">
            <v/>
          </cell>
          <cell r="AD182" t="str">
            <v>SEN</v>
          </cell>
          <cell r="AE182" t="str">
            <v>Overdue</v>
          </cell>
          <cell r="AF182" t="str">
            <v/>
          </cell>
          <cell r="AG182" t="str">
            <v/>
          </cell>
          <cell r="AH182" t="str">
            <v/>
          </cell>
          <cell r="AI182" t="str">
            <v/>
          </cell>
          <cell r="AJ182" t="str">
            <v>A2R</v>
          </cell>
        </row>
        <row r="183">
          <cell r="A183" t="str">
            <v>868a2v88c</v>
          </cell>
          <cell r="B183" t="str">
            <v>868a2v88c</v>
          </cell>
          <cell r="C183" t="str">
            <v>A2R Asset Management: Disposition Equipment Self-Service: Close Request - SB</v>
          </cell>
          <cell r="D183" t="str">
            <v>868c0ex67</v>
          </cell>
          <cell r="E183" t="str">
            <v>A2R Asset Management: Disposition Equipment Self-Service</v>
          </cell>
          <cell r="F183" t="str">
            <v>PREDEVELOPMENT</v>
          </cell>
          <cell r="G183" t="str">
            <v>URGENT</v>
          </cell>
          <cell r="H183" t="str">
            <v/>
          </cell>
          <cell r="I183" t="str">
            <v/>
          </cell>
          <cell r="J183" t="str">
            <v/>
          </cell>
          <cell r="K183">
            <v>45568.622916666667</v>
          </cell>
          <cell r="L183">
            <v>45768.51944444445</v>
          </cell>
          <cell r="M183" t="str">
            <v/>
          </cell>
          <cell r="N183" t="str">
            <v/>
          </cell>
          <cell r="O183" t="str">
            <v>a2r, sen</v>
          </cell>
          <cell r="P183" t="str">
            <v>Sprint 5 (5/12 - 6/6)</v>
          </cell>
          <cell r="Q183" t="str">
            <v/>
          </cell>
          <cell r="R183" t="str">
            <v/>
          </cell>
          <cell r="S183" t="str">
            <v/>
          </cell>
          <cell r="T183" t="str">
            <v/>
          </cell>
          <cell r="U183" t="str">
            <v/>
          </cell>
          <cell r="V183">
            <v>0</v>
          </cell>
          <cell r="W183" t="str">
            <v/>
          </cell>
          <cell r="X183" t="str">
            <v/>
          </cell>
          <cell r="Y183" t="str">
            <v/>
          </cell>
          <cell r="Z183" t="str">
            <v>ITC3B</v>
          </cell>
          <cell r="AA183" t="str">
            <v>Asset Management</v>
          </cell>
          <cell r="AB183" t="str">
            <v>Disposition Asset</v>
          </cell>
          <cell r="AC183" t="str">
            <v/>
          </cell>
          <cell r="AD183" t="str">
            <v/>
          </cell>
          <cell r="AE183" t="str">
            <v/>
          </cell>
          <cell r="AF183" t="str">
            <v/>
          </cell>
          <cell r="AG183">
            <v>45768</v>
          </cell>
          <cell r="AH183" t="str">
            <v/>
          </cell>
          <cell r="AI183" t="str">
            <v/>
          </cell>
          <cell r="AJ183" t="str">
            <v>A2R</v>
          </cell>
        </row>
        <row r="184">
          <cell r="A184" t="str">
            <v>868a2v88v</v>
          </cell>
          <cell r="B184" t="str">
            <v>868a2v88v</v>
          </cell>
          <cell r="C184" t="str">
            <v>A2R CLRP Capital: Change Request Workflow: Create Change Request Estimate and then Submit for Approval</v>
          </cell>
          <cell r="D184" t="str">
            <v>868c0tybt</v>
          </cell>
          <cell r="E184" t="str">
            <v>A2R CLRP Capital: Change Request Workflow</v>
          </cell>
          <cell r="F184" t="str">
            <v>PREDEVELOPMENT</v>
          </cell>
          <cell r="G184" t="str">
            <v>URGENT</v>
          </cell>
          <cell r="H184" t="str">
            <v/>
          </cell>
          <cell r="I184" t="str">
            <v/>
          </cell>
          <cell r="J184" t="str">
            <v/>
          </cell>
          <cell r="K184">
            <v>45568.622916666667</v>
          </cell>
          <cell r="L184">
            <v>45776.472916666666</v>
          </cell>
          <cell r="M184" t="str">
            <v/>
          </cell>
          <cell r="N184" t="str">
            <v/>
          </cell>
          <cell r="O184" t="str">
            <v>sen, a2r</v>
          </cell>
          <cell r="P184" t="str">
            <v>Sprint 5 (5/12 - 6/6)</v>
          </cell>
          <cell r="Q184" t="str">
            <v/>
          </cell>
          <cell r="R184" t="str">
            <v/>
          </cell>
          <cell r="S184" t="str">
            <v/>
          </cell>
          <cell r="T184" t="str">
            <v/>
          </cell>
          <cell r="U184" t="str">
            <v/>
          </cell>
          <cell r="V184">
            <v>0</v>
          </cell>
          <cell r="W184" t="str">
            <v/>
          </cell>
          <cell r="X184" t="str">
            <v/>
          </cell>
          <cell r="Y184" t="str">
            <v/>
          </cell>
          <cell r="Z184" t="str">
            <v>ITC3B</v>
          </cell>
          <cell r="AA184" t="str">
            <v>CLRP</v>
          </cell>
          <cell r="AB184" t="str">
            <v>Execute CLRP (Manage Project Performance L4)</v>
          </cell>
          <cell r="AC184" t="b">
            <v>1</v>
          </cell>
          <cell r="AD184" t="str">
            <v/>
          </cell>
          <cell r="AE184" t="str">
            <v/>
          </cell>
          <cell r="AF184" t="str">
            <v/>
          </cell>
          <cell r="AG184">
            <v>45776</v>
          </cell>
          <cell r="AH184" t="str">
            <v/>
          </cell>
          <cell r="AI184" t="str">
            <v/>
          </cell>
          <cell r="AJ184" t="str">
            <v>A2R</v>
          </cell>
        </row>
        <row r="185">
          <cell r="A185" t="str">
            <v>868a2v895</v>
          </cell>
          <cell r="B185" t="str">
            <v>868a2v895</v>
          </cell>
          <cell r="C185" t="str">
            <v>PTP Supply Chain: Supplier User 2FA Setup Process - OL</v>
          </cell>
          <cell r="D185" t="str">
            <v>868c190nq</v>
          </cell>
          <cell r="E185" t="str">
            <v>PTP Supply Chain: Supplier Qualification &amp; Onboarding - OL</v>
          </cell>
          <cell r="F185" t="str">
            <v>PREDEVELOPMENT</v>
          </cell>
          <cell r="G185" t="str">
            <v>NORMAL</v>
          </cell>
          <cell r="H185" t="str">
            <v/>
          </cell>
          <cell r="I185" t="str">
            <v/>
          </cell>
          <cell r="J185" t="str">
            <v/>
          </cell>
          <cell r="K185">
            <v>45568.622916666667</v>
          </cell>
          <cell r="L185">
            <v>45756.54305555555</v>
          </cell>
          <cell r="M185" t="str">
            <v/>
          </cell>
          <cell r="N185" t="str">
            <v/>
          </cell>
          <cell r="O185" t="str">
            <v>sen, ptp</v>
          </cell>
          <cell r="P185" t="str">
            <v>Sprint 12 (6/30 - 7/25)</v>
          </cell>
          <cell r="Q185" t="str">
            <v/>
          </cell>
          <cell r="R185" t="str">
            <v/>
          </cell>
          <cell r="S185" t="str">
            <v/>
          </cell>
          <cell r="T185" t="str">
            <v/>
          </cell>
          <cell r="U185" t="str">
            <v/>
          </cell>
          <cell r="V185">
            <v>0</v>
          </cell>
          <cell r="W185" t="str">
            <v/>
          </cell>
          <cell r="X185" t="str">
            <v/>
          </cell>
          <cell r="Y185" t="str">
            <v/>
          </cell>
          <cell r="Z185" t="str">
            <v>ITC3B</v>
          </cell>
          <cell r="AA185" t="str">
            <v>Supply Chain</v>
          </cell>
          <cell r="AB185" t="str">
            <v>Supplier Qualification &amp; Onboarding</v>
          </cell>
          <cell r="AC185" t="str">
            <v/>
          </cell>
          <cell r="AD185" t="str">
            <v>SEN</v>
          </cell>
          <cell r="AE185" t="str">
            <v/>
          </cell>
          <cell r="AF185" t="str">
            <v/>
          </cell>
          <cell r="AG185" t="str">
            <v/>
          </cell>
          <cell r="AH185" t="str">
            <v/>
          </cell>
          <cell r="AI185" t="str">
            <v/>
          </cell>
          <cell r="AJ185" t="str">
            <v>PTP</v>
          </cell>
        </row>
        <row r="186">
          <cell r="A186" t="str">
            <v>868a2v89r</v>
          </cell>
          <cell r="B186" t="str">
            <v>868a2v89r</v>
          </cell>
          <cell r="C186" t="str">
            <v>A2R Asset Accounting: Change or Renew Contract: Review Contract Updates - SB</v>
          </cell>
          <cell r="D186" t="str">
            <v>868c03yda</v>
          </cell>
          <cell r="E186" t="str">
            <v>A2R Asset Accounting: Change or Renew Contract</v>
          </cell>
          <cell r="F186" t="str">
            <v>STORYBOARD</v>
          </cell>
          <cell r="G186" t="str">
            <v>NORMAL</v>
          </cell>
          <cell r="H186" t="str">
            <v xml:space="preserve">Needs SME Recording.  </v>
          </cell>
          <cell r="I186">
            <v>45744</v>
          </cell>
          <cell r="J186">
            <v>45665</v>
          </cell>
          <cell r="K186">
            <v>45568.622916666667</v>
          </cell>
          <cell r="L186">
            <v>45764.552777777775</v>
          </cell>
          <cell r="M186" t="str">
            <v/>
          </cell>
          <cell r="N186" t="str">
            <v/>
          </cell>
          <cell r="O186" t="str">
            <v>a2r, sen</v>
          </cell>
          <cell r="P186" t="str">
            <v/>
          </cell>
          <cell r="Q186">
            <v>45667</v>
          </cell>
          <cell r="R186" t="str">
            <v/>
          </cell>
          <cell r="S186" t="b">
            <v>1</v>
          </cell>
          <cell r="T186" t="str">
            <v/>
          </cell>
          <cell r="U186" t="str">
            <v/>
          </cell>
          <cell r="V186">
            <v>0</v>
          </cell>
          <cell r="W186" t="str">
            <v xml:space="preserve">Paused </v>
          </cell>
          <cell r="X186" t="str">
            <v/>
          </cell>
          <cell r="Y186" t="str">
            <v/>
          </cell>
          <cell r="Z186" t="str">
            <v>ITC3B</v>
          </cell>
          <cell r="AA186" t="str">
            <v>Asset Accounting</v>
          </cell>
          <cell r="AB186" t="str">
            <v>Disposition, Decommission, and Miscellaneous Transactions (Software Subscription Licenses)</v>
          </cell>
          <cell r="AC186" t="str">
            <v/>
          </cell>
          <cell r="AD186" t="str">
            <v>SEN</v>
          </cell>
          <cell r="AE186" t="str">
            <v>Overdue</v>
          </cell>
          <cell r="AF186" t="str">
            <v/>
          </cell>
          <cell r="AG186" t="str">
            <v/>
          </cell>
          <cell r="AH186" t="str">
            <v/>
          </cell>
          <cell r="AI186" t="str">
            <v/>
          </cell>
          <cell r="AJ186" t="str">
            <v>A2R</v>
          </cell>
        </row>
        <row r="187">
          <cell r="A187" t="str">
            <v>868a2v89v</v>
          </cell>
          <cell r="B187" t="str">
            <v>868a2v89v</v>
          </cell>
          <cell r="C187" t="str">
            <v>A2R Asset Management: Equipment Disposition Post-Disposition: Analyze and Report Results - SB</v>
          </cell>
          <cell r="D187" t="str">
            <v>868c0f0v9</v>
          </cell>
          <cell r="E187" t="str">
            <v>A2R Asset Management: Equipment Disposition Post-Disposition:</v>
          </cell>
          <cell r="F187" t="str">
            <v>PREDEVELOPMENT</v>
          </cell>
          <cell r="G187" t="str">
            <v>URGENT</v>
          </cell>
          <cell r="H187" t="str">
            <v/>
          </cell>
          <cell r="I187" t="str">
            <v/>
          </cell>
          <cell r="J187" t="str">
            <v/>
          </cell>
          <cell r="K187">
            <v>45568.622916666667</v>
          </cell>
          <cell r="L187">
            <v>45768.51944444445</v>
          </cell>
          <cell r="M187" t="str">
            <v/>
          </cell>
          <cell r="N187" t="str">
            <v/>
          </cell>
          <cell r="O187" t="str">
            <v>sen, a2r</v>
          </cell>
          <cell r="P187" t="str">
            <v>Sprint 5 (5/12 - 6/6)</v>
          </cell>
          <cell r="Q187" t="str">
            <v/>
          </cell>
          <cell r="R187" t="str">
            <v/>
          </cell>
          <cell r="S187" t="str">
            <v/>
          </cell>
          <cell r="T187" t="str">
            <v/>
          </cell>
          <cell r="U187" t="str">
            <v/>
          </cell>
          <cell r="V187">
            <v>0</v>
          </cell>
          <cell r="W187" t="str">
            <v/>
          </cell>
          <cell r="X187" t="str">
            <v/>
          </cell>
          <cell r="Y187" t="str">
            <v/>
          </cell>
          <cell r="Z187" t="str">
            <v>ITC3</v>
          </cell>
          <cell r="AA187" t="str">
            <v>Asset Management</v>
          </cell>
          <cell r="AB187" t="str">
            <v>Disposition Asset</v>
          </cell>
          <cell r="AC187" t="str">
            <v/>
          </cell>
          <cell r="AD187" t="str">
            <v/>
          </cell>
          <cell r="AE187" t="str">
            <v/>
          </cell>
          <cell r="AF187" t="str">
            <v/>
          </cell>
          <cell r="AG187">
            <v>45768</v>
          </cell>
          <cell r="AH187" t="str">
            <v/>
          </cell>
          <cell r="AI187" t="str">
            <v/>
          </cell>
          <cell r="AJ187" t="str">
            <v>A2R</v>
          </cell>
        </row>
        <row r="188">
          <cell r="A188" t="str">
            <v>868a2v8a1</v>
          </cell>
          <cell r="B188" t="str">
            <v>868a2v8a1</v>
          </cell>
          <cell r="C188" t="str">
            <v>A2R Asset Management: Approve, Edit, or Reject a Loss Report: Reject Request - SB</v>
          </cell>
          <cell r="D188" t="str">
            <v>868c0ey9j</v>
          </cell>
          <cell r="E188" t="str">
            <v>A2R Asset Management: Approve, Edit, or Reject a Loss Report</v>
          </cell>
          <cell r="F188" t="str">
            <v>PREDEVELOPMENT</v>
          </cell>
          <cell r="G188" t="str">
            <v>URGENT</v>
          </cell>
          <cell r="H188" t="str">
            <v/>
          </cell>
          <cell r="I188" t="str">
            <v/>
          </cell>
          <cell r="J188" t="str">
            <v/>
          </cell>
          <cell r="K188">
            <v>45568.622916666667</v>
          </cell>
          <cell r="L188">
            <v>45768.51944444445</v>
          </cell>
          <cell r="M188" t="str">
            <v/>
          </cell>
          <cell r="N188" t="str">
            <v/>
          </cell>
          <cell r="O188" t="str">
            <v>sen, a2r</v>
          </cell>
          <cell r="P188" t="str">
            <v>Sprint 5 (5/12 - 6/6)</v>
          </cell>
          <cell r="Q188" t="str">
            <v/>
          </cell>
          <cell r="R188" t="str">
            <v/>
          </cell>
          <cell r="S188" t="str">
            <v/>
          </cell>
          <cell r="T188" t="str">
            <v/>
          </cell>
          <cell r="U188" t="str">
            <v/>
          </cell>
          <cell r="V188">
            <v>0</v>
          </cell>
          <cell r="W188" t="str">
            <v/>
          </cell>
          <cell r="X188" t="str">
            <v/>
          </cell>
          <cell r="Y188" t="str">
            <v/>
          </cell>
          <cell r="Z188" t="str">
            <v>ITC3</v>
          </cell>
          <cell r="AA188" t="str">
            <v>Asset Management</v>
          </cell>
          <cell r="AB188" t="str">
            <v>Disposition Asset</v>
          </cell>
          <cell r="AC188" t="str">
            <v/>
          </cell>
          <cell r="AD188" t="str">
            <v/>
          </cell>
          <cell r="AE188" t="str">
            <v/>
          </cell>
          <cell r="AF188" t="str">
            <v/>
          </cell>
          <cell r="AG188">
            <v>45768</v>
          </cell>
          <cell r="AH188" t="str">
            <v/>
          </cell>
          <cell r="AI188" t="str">
            <v/>
          </cell>
          <cell r="AJ188" t="str">
            <v>A2R</v>
          </cell>
        </row>
        <row r="189">
          <cell r="A189" t="str">
            <v>868a2v8a8</v>
          </cell>
          <cell r="B189" t="str">
            <v>868a2v8a8</v>
          </cell>
          <cell r="C189" t="str">
            <v>O2C AR: Contact Customer to Collect Cash: Correspond with Customer to Correct</v>
          </cell>
          <cell r="D189" t="str">
            <v>868c0137q</v>
          </cell>
          <cell r="E189" t="str">
            <v>O2C AR: Contact Customer to Collect Cash</v>
          </cell>
          <cell r="F189" t="str">
            <v>PREDEVELOPMENT</v>
          </cell>
          <cell r="G189" t="str">
            <v>NORMAL</v>
          </cell>
          <cell r="H189" t="str">
            <v/>
          </cell>
          <cell r="I189">
            <v>45863</v>
          </cell>
          <cell r="J189" t="str">
            <v/>
          </cell>
          <cell r="K189">
            <v>45568.622916666667</v>
          </cell>
          <cell r="L189">
            <v>45777.65625</v>
          </cell>
          <cell r="M189" t="str">
            <v/>
          </cell>
          <cell r="N189" t="str">
            <v/>
          </cell>
          <cell r="O189" t="str">
            <v>o2c, sen</v>
          </cell>
          <cell r="P189" t="str">
            <v>Sprint 12 (6/30 - 7/25)</v>
          </cell>
          <cell r="Q189" t="str">
            <v/>
          </cell>
          <cell r="R189" t="str">
            <v/>
          </cell>
          <cell r="S189" t="str">
            <v/>
          </cell>
          <cell r="T189" t="str">
            <v/>
          </cell>
          <cell r="U189" t="str">
            <v/>
          </cell>
          <cell r="V189">
            <v>0</v>
          </cell>
          <cell r="W189" t="str">
            <v/>
          </cell>
          <cell r="X189" t="str">
            <v/>
          </cell>
          <cell r="Y189" t="str">
            <v/>
          </cell>
          <cell r="Z189" t="str">
            <v>ITC3B</v>
          </cell>
          <cell r="AA189" t="str">
            <v>Accounts Receivable</v>
          </cell>
          <cell r="AB189" t="str">
            <v>Collect Cash, Take Corrective Action</v>
          </cell>
          <cell r="AC189" t="str">
            <v/>
          </cell>
          <cell r="AD189" t="str">
            <v/>
          </cell>
          <cell r="AE189" t="str">
            <v/>
          </cell>
          <cell r="AF189" t="str">
            <v>Collector Superuser / Data team (1LMX replacement): https://app.clickup.com/t/868cjcrg4)
Cash Collector: https://app.clickup.com/t/868cjcqq9)
Cash O&amp;M Superuser: https://app.clickup.com/t/868cjcqv6)</v>
          </cell>
          <cell r="AG189" t="str">
            <v/>
          </cell>
          <cell r="AH189" t="str">
            <v/>
          </cell>
          <cell r="AI189" t="str">
            <v/>
          </cell>
          <cell r="AJ189" t="str">
            <v>O2C</v>
          </cell>
        </row>
        <row r="190">
          <cell r="A190" t="str">
            <v>868a2v8ad</v>
          </cell>
          <cell r="B190" t="str">
            <v>868a2v8ad</v>
          </cell>
          <cell r="C190" t="str">
            <v>O2C AR: Dispute Management: Refund Customer Payments</v>
          </cell>
          <cell r="D190" t="str">
            <v>868c011pt</v>
          </cell>
          <cell r="E190" t="str">
            <v>O2C AR: Dispute Management</v>
          </cell>
          <cell r="F190" t="str">
            <v>PREDEVELOPMENT</v>
          </cell>
          <cell r="G190" t="str">
            <v>HIGH</v>
          </cell>
          <cell r="H190" t="str">
            <v/>
          </cell>
          <cell r="I190">
            <v>45863</v>
          </cell>
          <cell r="J190" t="str">
            <v/>
          </cell>
          <cell r="K190">
            <v>45568.622916666667</v>
          </cell>
          <cell r="L190">
            <v>45777.661805555559</v>
          </cell>
          <cell r="M190" t="str">
            <v/>
          </cell>
          <cell r="N190" t="str">
            <v/>
          </cell>
          <cell r="O190" t="str">
            <v>o2c, sen</v>
          </cell>
          <cell r="P190" t="str">
            <v>Sprint 6 (5/19 - 6/13)</v>
          </cell>
          <cell r="Q190" t="str">
            <v/>
          </cell>
          <cell r="R190" t="str">
            <v/>
          </cell>
          <cell r="S190" t="str">
            <v/>
          </cell>
          <cell r="T190" t="str">
            <v/>
          </cell>
          <cell r="U190" t="str">
            <v/>
          </cell>
          <cell r="V190">
            <v>0</v>
          </cell>
          <cell r="W190" t="str">
            <v/>
          </cell>
          <cell r="X190" t="str">
            <v/>
          </cell>
          <cell r="Y190" t="str">
            <v/>
          </cell>
          <cell r="Z190" t="str">
            <v>ITC3B</v>
          </cell>
          <cell r="AA190" t="str">
            <v>Accounts Receivable</v>
          </cell>
          <cell r="AB190" t="str">
            <v>Application of Cash</v>
          </cell>
          <cell r="AC190" t="str">
            <v/>
          </cell>
          <cell r="AD190" t="str">
            <v/>
          </cell>
          <cell r="AE190" t="str">
            <v/>
          </cell>
          <cell r="AF190" t="str">
            <v>Collector Superuser / Data team (1LMX replacement): https://app.clickup.com/t/868cjcrg4)
Cash O&amp;M Superuser: https://app.clickup.com/t/868cjcqv6)
Cash Collector: https://app.clickup.com/t/868cjcqq9)
Cash Applier: https://app.clickup.com/t/868cjcqhv)</v>
          </cell>
          <cell r="AG190" t="str">
            <v/>
          </cell>
          <cell r="AH190" t="str">
            <v/>
          </cell>
          <cell r="AI190" t="str">
            <v/>
          </cell>
          <cell r="AJ190" t="str">
            <v>O2C</v>
          </cell>
        </row>
        <row r="191">
          <cell r="A191" t="str">
            <v>868a2v8au</v>
          </cell>
          <cell r="B191" t="str">
            <v>868a2v8au</v>
          </cell>
          <cell r="C191" t="str">
            <v>A2R Asset Accounting: Run Payment Posting Job - SB</v>
          </cell>
          <cell r="D191" t="str">
            <v>868c054zk</v>
          </cell>
          <cell r="E191" t="str">
            <v>A2R Asset Accounting: Run Payment Posting Job</v>
          </cell>
          <cell r="F191" t="str">
            <v>STORYBOARD</v>
          </cell>
          <cell r="G191" t="str">
            <v>NORMAL</v>
          </cell>
          <cell r="H191" t="str">
            <v xml:space="preserve">@Jessica Visser  , please test this storyboard in Q34 and QA for formatting, etc.  </v>
          </cell>
          <cell r="I191">
            <v>45744</v>
          </cell>
          <cell r="J191">
            <v>45663</v>
          </cell>
          <cell r="K191">
            <v>45568.622916666667</v>
          </cell>
          <cell r="L191">
            <v>45764.554861111115</v>
          </cell>
          <cell r="M191" t="str">
            <v/>
          </cell>
          <cell r="N191" t="str">
            <v/>
          </cell>
          <cell r="O191" t="str">
            <v>a2r, sen</v>
          </cell>
          <cell r="P191" t="str">
            <v/>
          </cell>
          <cell r="Q191" t="str">
            <v/>
          </cell>
          <cell r="R191" t="str">
            <v/>
          </cell>
          <cell r="S191" t="b">
            <v>1</v>
          </cell>
          <cell r="T191" t="str">
            <v/>
          </cell>
          <cell r="U191" t="str">
            <v/>
          </cell>
          <cell r="V191">
            <v>0.5</v>
          </cell>
          <cell r="W191" t="str">
            <v xml:space="preserve">Paused </v>
          </cell>
          <cell r="X191" t="str">
            <v/>
          </cell>
          <cell r="Y191" t="str">
            <v/>
          </cell>
          <cell r="Z191" t="str">
            <v>ITC3B</v>
          </cell>
          <cell r="AA191" t="str">
            <v>Asset Accounting</v>
          </cell>
          <cell r="AB191" t="str">
            <v>Disposition, Decommission, and Miscellaneous Transactions (Software Subscription Licenses)</v>
          </cell>
          <cell r="AC191" t="str">
            <v/>
          </cell>
          <cell r="AD191" t="str">
            <v>SEN</v>
          </cell>
          <cell r="AE191" t="str">
            <v>Overdue</v>
          </cell>
          <cell r="AF191" t="str">
            <v/>
          </cell>
          <cell r="AG191" t="str">
            <v/>
          </cell>
          <cell r="AH191" t="str">
            <v/>
          </cell>
          <cell r="AI191" t="str">
            <v/>
          </cell>
          <cell r="AJ191" t="str">
            <v>A2R</v>
          </cell>
        </row>
        <row r="192">
          <cell r="A192" t="str">
            <v>868a2v8b0</v>
          </cell>
          <cell r="B192" t="str">
            <v>868a2v8b0</v>
          </cell>
          <cell r="C192" t="str">
            <v>O2C Billing: Work with Billing Documents: Cancel Billing Document</v>
          </cell>
          <cell r="D192" t="str">
            <v>868c01gmq</v>
          </cell>
          <cell r="E192" t="str">
            <v>O2C Billing: Work with Billing Documents</v>
          </cell>
          <cell r="F192" t="str">
            <v>PREDEVELOPMENT</v>
          </cell>
          <cell r="G192" t="str">
            <v>URGENT</v>
          </cell>
          <cell r="H192" t="str">
            <v/>
          </cell>
          <cell r="I192">
            <v>45863</v>
          </cell>
          <cell r="J192" t="str">
            <v/>
          </cell>
          <cell r="K192">
            <v>45568.622916666667</v>
          </cell>
          <cell r="L192">
            <v>45777.497916666667</v>
          </cell>
          <cell r="M192" t="str">
            <v/>
          </cell>
          <cell r="N192" t="str">
            <v/>
          </cell>
          <cell r="O192" t="str">
            <v>sen, o2c</v>
          </cell>
          <cell r="P192" t="str">
            <v>Sprint 6 (5/19 - 6/13)</v>
          </cell>
          <cell r="Q192" t="str">
            <v/>
          </cell>
          <cell r="R192" t="str">
            <v/>
          </cell>
          <cell r="S192" t="str">
            <v/>
          </cell>
          <cell r="T192" t="str">
            <v/>
          </cell>
          <cell r="U192" t="str">
            <v/>
          </cell>
          <cell r="V192">
            <v>0</v>
          </cell>
          <cell r="W192" t="str">
            <v/>
          </cell>
          <cell r="X192" t="str">
            <v/>
          </cell>
          <cell r="Y192" t="str">
            <v/>
          </cell>
          <cell r="Z192" t="str">
            <v>ITC3</v>
          </cell>
          <cell r="AA192" t="str">
            <v>Billing</v>
          </cell>
          <cell r="AB192" t="str">
            <v>Issue Output Manage Billing Documents</v>
          </cell>
          <cell r="AC192" t="str">
            <v/>
          </cell>
          <cell r="AD192" t="str">
            <v>WBT</v>
          </cell>
          <cell r="AE192" t="str">
            <v/>
          </cell>
          <cell r="AF192" t="str">
            <v>Billing Analyst: https://app.clickup.com/t/868cjckjv)</v>
          </cell>
          <cell r="AG192" t="str">
            <v/>
          </cell>
          <cell r="AH192" t="str">
            <v/>
          </cell>
          <cell r="AI192" t="str">
            <v/>
          </cell>
          <cell r="AJ192" t="str">
            <v>O2C</v>
          </cell>
        </row>
        <row r="193">
          <cell r="A193" t="str">
            <v>868a2v8bv</v>
          </cell>
          <cell r="B193" t="str">
            <v>868a2v8bv</v>
          </cell>
          <cell r="C193" t="str">
            <v>SUS Obsolescence Management: Using CDATS Part 1: Load BOM - SB</v>
          </cell>
          <cell r="D193" t="str">
            <v>868a2uzkq</v>
          </cell>
          <cell r="E193" t="str">
            <v>SUS Obsolescence Management Using CDATS Part 1 - OL</v>
          </cell>
          <cell r="F193" t="str">
            <v>PREDEVELOPMENT</v>
          </cell>
          <cell r="G193" t="str">
            <v>HIGH</v>
          </cell>
          <cell r="H193" t="str">
            <v/>
          </cell>
          <cell r="I193" t="str">
            <v/>
          </cell>
          <cell r="J193" t="str">
            <v/>
          </cell>
          <cell r="K193">
            <v>45568.622916666667</v>
          </cell>
          <cell r="L193">
            <v>45755.518750000003</v>
          </cell>
          <cell r="M193" t="str">
            <v/>
          </cell>
          <cell r="N193" t="str">
            <v/>
          </cell>
          <cell r="O193" t="str">
            <v>cdats, sus, sen</v>
          </cell>
          <cell r="P193" t="str">
            <v>Sprint 4 (5/5 - 5/30)</v>
          </cell>
          <cell r="Q193" t="str">
            <v/>
          </cell>
          <cell r="R193" t="str">
            <v/>
          </cell>
          <cell r="S193" t="str">
            <v/>
          </cell>
          <cell r="T193" t="str">
            <v/>
          </cell>
          <cell r="U193" t="str">
            <v/>
          </cell>
          <cell r="V193">
            <v>0</v>
          </cell>
          <cell r="W193" t="str">
            <v/>
          </cell>
          <cell r="X193" t="str">
            <v/>
          </cell>
          <cell r="Y193" t="str">
            <v/>
          </cell>
          <cell r="Z193" t="str">
            <v>ITC3</v>
          </cell>
          <cell r="AA193" t="str">
            <v>Obsolescence Management</v>
          </cell>
          <cell r="AB193" t="str">
            <v>Obsolescence Management</v>
          </cell>
          <cell r="AC193" t="str">
            <v/>
          </cell>
          <cell r="AD193" t="str">
            <v/>
          </cell>
          <cell r="AE193" t="str">
            <v/>
          </cell>
          <cell r="AF193" t="str">
            <v/>
          </cell>
          <cell r="AG193" t="str">
            <v/>
          </cell>
          <cell r="AH193" t="str">
            <v/>
          </cell>
          <cell r="AI193" t="str">
            <v/>
          </cell>
          <cell r="AJ193" t="str">
            <v>SUS</v>
          </cell>
        </row>
        <row r="194">
          <cell r="A194" t="str">
            <v>868a2v8d3</v>
          </cell>
          <cell r="B194" t="str">
            <v>868a2v8d3</v>
          </cell>
          <cell r="C194" t="str">
            <v>R2R Product Costing: Distribute &amp; Analyze Cost/Execute &amp; Analyze Pegging: Maintain Breakpoint - SB</v>
          </cell>
          <cell r="D194" t="str">
            <v>868bz0e5k</v>
          </cell>
          <cell r="E194" t="str">
            <v>R2R Product Costing: Distribute &amp; Analyze Cost/Execute &amp; Analyze Pegging</v>
          </cell>
          <cell r="F194" t="str">
            <v>PREDEVELOPMENT</v>
          </cell>
          <cell r="G194" t="str">
            <v>HIGH</v>
          </cell>
          <cell r="H194" t="str">
            <v/>
          </cell>
          <cell r="I194" t="str">
            <v/>
          </cell>
          <cell r="J194" t="str">
            <v/>
          </cell>
          <cell r="K194">
            <v>45568.622916666667</v>
          </cell>
          <cell r="L194">
            <v>45778.578472222223</v>
          </cell>
          <cell r="M194" t="str">
            <v/>
          </cell>
          <cell r="N194" t="str">
            <v/>
          </cell>
          <cell r="O194" t="str">
            <v>r2r, content</v>
          </cell>
          <cell r="P194" t="str">
            <v>Sprint 6 (5/19 - 6/13)</v>
          </cell>
          <cell r="Q194" t="str">
            <v/>
          </cell>
          <cell r="R194" t="str">
            <v/>
          </cell>
          <cell r="S194" t="str">
            <v/>
          </cell>
          <cell r="T194" t="str">
            <v/>
          </cell>
          <cell r="U194" t="str">
            <v/>
          </cell>
          <cell r="V194">
            <v>0</v>
          </cell>
          <cell r="W194" t="str">
            <v/>
          </cell>
          <cell r="X194" t="str">
            <v/>
          </cell>
          <cell r="Y194" t="str">
            <v/>
          </cell>
          <cell r="Z194" t="str">
            <v>ITC3B</v>
          </cell>
          <cell r="AA194" t="str">
            <v>Product Costing</v>
          </cell>
          <cell r="AB194" t="str">
            <v>Maintain GPD Master Data (but GPD &gt; PMMO in S/4)</v>
          </cell>
          <cell r="AC194" t="str">
            <v/>
          </cell>
          <cell r="AD194" t="str">
            <v>WBT</v>
          </cell>
          <cell r="AE194" t="str">
            <v/>
          </cell>
          <cell r="AF194" t="str">
            <v>SAP Support Organizer: https://app.clickup.com/t/868cje4rw)
Master Data Specialist: https://app.clickup.com/t/868cjdfmx)</v>
          </cell>
          <cell r="AG194" t="str">
            <v/>
          </cell>
          <cell r="AH194" t="str">
            <v/>
          </cell>
          <cell r="AI194" t="str">
            <v/>
          </cell>
          <cell r="AJ194" t="str">
            <v>R2R</v>
          </cell>
        </row>
        <row r="195">
          <cell r="A195" t="str">
            <v>868a2v8dw</v>
          </cell>
          <cell r="B195" t="str">
            <v>868a2v8dw</v>
          </cell>
          <cell r="C195" t="str">
            <v>R2R Product Costing: Reporting: Breakpoint Report - QRG</v>
          </cell>
          <cell r="D195" t="str">
            <v>868bz0j3r</v>
          </cell>
          <cell r="E195" t="str">
            <v>R2R Product Costing: Reporting</v>
          </cell>
          <cell r="F195" t="str">
            <v>PREDEVELOPMENT</v>
          </cell>
          <cell r="G195" t="str">
            <v>NORMAL</v>
          </cell>
          <cell r="H195" t="str">
            <v/>
          </cell>
          <cell r="I195" t="str">
            <v/>
          </cell>
          <cell r="J195" t="str">
            <v/>
          </cell>
          <cell r="K195">
            <v>45568.622916666667</v>
          </cell>
          <cell r="L195">
            <v>45756.575694444444</v>
          </cell>
          <cell r="M195" t="str">
            <v/>
          </cell>
          <cell r="N195" t="str">
            <v/>
          </cell>
          <cell r="O195" t="str">
            <v>r2r, qrg</v>
          </cell>
          <cell r="P195" t="str">
            <v>Sprint 4 (5/5 - 5/30)</v>
          </cell>
          <cell r="Q195" t="str">
            <v/>
          </cell>
          <cell r="R195" t="str">
            <v/>
          </cell>
          <cell r="S195" t="str">
            <v/>
          </cell>
          <cell r="T195" t="str">
            <v/>
          </cell>
          <cell r="U195" t="str">
            <v/>
          </cell>
          <cell r="V195">
            <v>0</v>
          </cell>
          <cell r="W195" t="str">
            <v/>
          </cell>
          <cell r="X195" t="str">
            <v/>
          </cell>
          <cell r="Y195" t="str">
            <v/>
          </cell>
          <cell r="Z195" t="str">
            <v>ITC3</v>
          </cell>
          <cell r="AA195" t="str">
            <v>Product Costing</v>
          </cell>
          <cell r="AB195" t="str">
            <v>No L3 Custom Content</v>
          </cell>
          <cell r="AC195" t="str">
            <v/>
          </cell>
          <cell r="AD195" t="str">
            <v/>
          </cell>
          <cell r="AE195" t="str">
            <v/>
          </cell>
          <cell r="AF195" t="str">
            <v>Project Accountant (R2R): https://app.clickup.com/t/868cjdyb9)
SAP Support Organizer: https://app.clickup.com/t/868cje4rw)
Master Data Specialist: https://app.clickup.com/t/868cjdfmx)</v>
          </cell>
          <cell r="AG195" t="str">
            <v/>
          </cell>
          <cell r="AH195" t="str">
            <v/>
          </cell>
          <cell r="AI195" t="str">
            <v/>
          </cell>
          <cell r="AJ195" t="str">
            <v>R2R</v>
          </cell>
        </row>
        <row r="196">
          <cell r="A196" t="str">
            <v>868a2v8e7</v>
          </cell>
          <cell r="B196" t="str">
            <v>868a2v8e7</v>
          </cell>
          <cell r="C196" t="str">
            <v>PLP PS: Create Project Header WBS for New FEA Contract - SB</v>
          </cell>
          <cell r="D196" t="str">
            <v>868bzhq2e</v>
          </cell>
          <cell r="E196" t="str">
            <v>PLP PS: Create FEA</v>
          </cell>
          <cell r="F196" t="str">
            <v>PAUSED</v>
          </cell>
          <cell r="G196" t="str">
            <v>URGENT</v>
          </cell>
          <cell r="H196" t="str">
            <v/>
          </cell>
          <cell r="I196" t="str">
            <v/>
          </cell>
          <cell r="J196" t="str">
            <v/>
          </cell>
          <cell r="K196">
            <v>45568.622916666667</v>
          </cell>
          <cell r="L196">
            <v>45792.357638888891</v>
          </cell>
          <cell r="M196" t="str">
            <v/>
          </cell>
          <cell r="N196" t="str">
            <v/>
          </cell>
          <cell r="O196" t="str">
            <v>sen, plp</v>
          </cell>
          <cell r="P196" t="str">
            <v>Sprint 4 (5/5 - 5/30)</v>
          </cell>
          <cell r="Q196" t="str">
            <v/>
          </cell>
          <cell r="R196" t="str">
            <v/>
          </cell>
          <cell r="S196" t="str">
            <v/>
          </cell>
          <cell r="T196" t="str">
            <v/>
          </cell>
          <cell r="U196" t="str">
            <v/>
          </cell>
          <cell r="V196">
            <v>0</v>
          </cell>
          <cell r="W196" t="str">
            <v xml:space="preserve">Paused </v>
          </cell>
          <cell r="X196" t="str">
            <v/>
          </cell>
          <cell r="Y196" t="str">
            <v/>
          </cell>
          <cell r="Z196" t="str">
            <v>ITC3B</v>
          </cell>
          <cell r="AA196" t="str">
            <v>Project Systems</v>
          </cell>
          <cell r="AB196" t="str">
            <v>Create Accounting Work Breakdown Structure (Project Systems)</v>
          </cell>
          <cell r="AC196" t="str">
            <v/>
          </cell>
          <cell r="AD196" t="str">
            <v>SEN</v>
          </cell>
          <cell r="AE196" t="str">
            <v/>
          </cell>
          <cell r="AF196" t="str">
            <v/>
          </cell>
          <cell r="AG196" t="str">
            <v/>
          </cell>
          <cell r="AH196" t="str">
            <v/>
          </cell>
          <cell r="AI196" t="str">
            <v/>
          </cell>
          <cell r="AJ196" t="str">
            <v>PLP</v>
          </cell>
        </row>
        <row r="197">
          <cell r="A197" t="str">
            <v>868a2v8ej</v>
          </cell>
          <cell r="B197" t="str">
            <v>868a2v8ej</v>
          </cell>
          <cell r="C197" t="str">
            <v>A2R Asset Accounting: Capitalizing Assets: Capitalize an Asset - Automated: Capitalize an Existing, PO Asset</v>
          </cell>
          <cell r="D197" t="str">
            <v>868c033tx</v>
          </cell>
          <cell r="E197" t="str">
            <v>A2R Asset Accounting: Capitalizing Assets</v>
          </cell>
          <cell r="F197" t="str">
            <v>COMPLETED</v>
          </cell>
          <cell r="G197" t="str">
            <v>URGENT</v>
          </cell>
          <cell r="H197" t="str">
            <v xml:space="preserve">Removed my name as developer since this is content going in storyline.  </v>
          </cell>
          <cell r="I197">
            <v>45744</v>
          </cell>
          <cell r="J197">
            <v>45610</v>
          </cell>
          <cell r="K197">
            <v>45568.622916666667</v>
          </cell>
          <cell r="L197">
            <v>45768.526388888888</v>
          </cell>
          <cell r="M197" t="str">
            <v/>
          </cell>
          <cell r="N197">
            <v>45761.518750000003</v>
          </cell>
          <cell r="O197" t="str">
            <v>a2r, content</v>
          </cell>
          <cell r="P197" t="str">
            <v/>
          </cell>
          <cell r="Q197" t="str">
            <v/>
          </cell>
          <cell r="R197" t="str">
            <v/>
          </cell>
          <cell r="S197" t="str">
            <v/>
          </cell>
          <cell r="T197" t="str">
            <v/>
          </cell>
          <cell r="U197" t="str">
            <v/>
          </cell>
          <cell r="V197">
            <v>0</v>
          </cell>
          <cell r="W197" t="str">
            <v>Sign off Received</v>
          </cell>
          <cell r="X197" t="str">
            <v/>
          </cell>
          <cell r="Y197" t="str">
            <v/>
          </cell>
          <cell r="Z197" t="str">
            <v>ITC2</v>
          </cell>
          <cell r="AA197" t="str">
            <v>Asset Accounting</v>
          </cell>
          <cell r="AB197" t="str">
            <v>Commissioning Assets</v>
          </cell>
          <cell r="AC197" t="b">
            <v>1</v>
          </cell>
          <cell r="AD197" t="str">
            <v>Content</v>
          </cell>
          <cell r="AE197" t="str">
            <v>Overdue</v>
          </cell>
          <cell r="AF197" t="str">
            <v/>
          </cell>
          <cell r="AG197">
            <v>45768</v>
          </cell>
          <cell r="AH197" t="str">
            <v/>
          </cell>
          <cell r="AI197" t="str">
            <v/>
          </cell>
          <cell r="AJ197" t="str">
            <v>A2R</v>
          </cell>
        </row>
        <row r="198">
          <cell r="A198" t="str">
            <v>868a2v8ev</v>
          </cell>
          <cell r="B198" t="str">
            <v>868a2v8ev</v>
          </cell>
          <cell r="C198" t="str">
            <v>SUS SCDS: Theory &amp; Tool Use: Run Legacy Maturity Model - QRG</v>
          </cell>
          <cell r="D198" t="str">
            <v>868a2uwuy</v>
          </cell>
          <cell r="E198" t="str">
            <v>SUS SCDS Theory &amp; Tool Use - OL</v>
          </cell>
          <cell r="F198" t="str">
            <v>PREDEVELOPMENT</v>
          </cell>
          <cell r="G198" t="str">
            <v>HIGH</v>
          </cell>
          <cell r="H198" t="str">
            <v/>
          </cell>
          <cell r="I198" t="str">
            <v/>
          </cell>
          <cell r="J198" t="str">
            <v/>
          </cell>
          <cell r="K198">
            <v>45568.622916666667</v>
          </cell>
          <cell r="L198">
            <v>45769.514583333337</v>
          </cell>
          <cell r="M198" t="str">
            <v/>
          </cell>
          <cell r="N198" t="str">
            <v/>
          </cell>
          <cell r="O198" t="str">
            <v>sus, qrg, scds</v>
          </cell>
          <cell r="P198" t="str">
            <v>Sprint 7 (5/26 - 6/20)</v>
          </cell>
          <cell r="Q198" t="str">
            <v/>
          </cell>
          <cell r="R198" t="str">
            <v/>
          </cell>
          <cell r="S198" t="str">
            <v/>
          </cell>
          <cell r="T198" t="str">
            <v/>
          </cell>
          <cell r="U198" t="str">
            <v/>
          </cell>
          <cell r="V198">
            <v>0</v>
          </cell>
          <cell r="W198" t="str">
            <v/>
          </cell>
          <cell r="X198" t="str">
            <v/>
          </cell>
          <cell r="Y198" t="str">
            <v/>
          </cell>
          <cell r="Z198" t="str">
            <v>ITC3</v>
          </cell>
          <cell r="AA198" t="str">
            <v>SCDS</v>
          </cell>
          <cell r="AB198" t="str">
            <v>SCDS</v>
          </cell>
          <cell r="AC198" t="str">
            <v/>
          </cell>
          <cell r="AD198" t="str">
            <v/>
          </cell>
          <cell r="AE198" t="str">
            <v/>
          </cell>
          <cell r="AF198" t="str">
            <v/>
          </cell>
          <cell r="AG198" t="str">
            <v/>
          </cell>
          <cell r="AH198" t="str">
            <v/>
          </cell>
          <cell r="AI198" t="str">
            <v/>
          </cell>
          <cell r="AJ198" t="str">
            <v>SUS</v>
          </cell>
        </row>
        <row r="199">
          <cell r="A199" t="str">
            <v>868a2v8fc</v>
          </cell>
          <cell r="B199" t="str">
            <v>868a2v8fc</v>
          </cell>
          <cell r="C199" t="str">
            <v>A2R CLRP: EPPM Administrative Tasks: Update Templates and Validations</v>
          </cell>
          <cell r="D199" t="str">
            <v>868c0wh7b</v>
          </cell>
          <cell r="E199" t="str">
            <v>A2R CLRP: EPPM Administrative Tasks Capital and Overhead TBD-Possibly Add to Overview and Nav</v>
          </cell>
          <cell r="F199" t="str">
            <v>PREDEVELOPMENT</v>
          </cell>
          <cell r="G199" t="str">
            <v>NORMAL</v>
          </cell>
          <cell r="H199" t="str">
            <v/>
          </cell>
          <cell r="I199" t="str">
            <v/>
          </cell>
          <cell r="J199" t="str">
            <v/>
          </cell>
          <cell r="K199">
            <v>45568.622916666667</v>
          </cell>
          <cell r="L199">
            <v>45768.622916666667</v>
          </cell>
          <cell r="M199" t="str">
            <v/>
          </cell>
          <cell r="N199" t="str">
            <v/>
          </cell>
          <cell r="O199" t="str">
            <v>a2r, content</v>
          </cell>
          <cell r="P199" t="str">
            <v>Sprint 5 (5/12 - 6/6)</v>
          </cell>
          <cell r="Q199" t="str">
            <v/>
          </cell>
          <cell r="R199" t="str">
            <v/>
          </cell>
          <cell r="S199" t="str">
            <v/>
          </cell>
          <cell r="T199" t="str">
            <v/>
          </cell>
          <cell r="U199" t="str">
            <v/>
          </cell>
          <cell r="V199">
            <v>0</v>
          </cell>
          <cell r="W199" t="str">
            <v/>
          </cell>
          <cell r="X199" t="str">
            <v/>
          </cell>
          <cell r="Y199" t="str">
            <v/>
          </cell>
          <cell r="Z199" t="str">
            <v xml:space="preserve">Not part of ITC </v>
          </cell>
          <cell r="AA199" t="str">
            <v>CLRP</v>
          </cell>
          <cell r="AB199" t="str">
            <v>No L3 Custom Content</v>
          </cell>
          <cell r="AC199" t="str">
            <v/>
          </cell>
          <cell r="AD199" t="str">
            <v>SEN</v>
          </cell>
          <cell r="AE199" t="str">
            <v/>
          </cell>
          <cell r="AF199" t="str">
            <v/>
          </cell>
          <cell r="AG199" t="str">
            <v/>
          </cell>
          <cell r="AH199" t="str">
            <v/>
          </cell>
          <cell r="AI199" t="str">
            <v/>
          </cell>
          <cell r="AJ199" t="str">
            <v>A2R</v>
          </cell>
        </row>
        <row r="200">
          <cell r="A200" t="str">
            <v>868a2v8fn</v>
          </cell>
          <cell r="B200" t="str">
            <v>868a2v8fn</v>
          </cell>
          <cell r="C200" t="str">
            <v>SUS SCDS: Theory &amp; Tool Use: View Resource Allocation - SB</v>
          </cell>
          <cell r="D200" t="str">
            <v>868a2uwuy</v>
          </cell>
          <cell r="E200" t="str">
            <v>SUS SCDS Theory &amp; Tool Use - OL</v>
          </cell>
          <cell r="F200" t="str">
            <v>PREDEVELOPMENT</v>
          </cell>
          <cell r="G200" t="str">
            <v>NORMAL</v>
          </cell>
          <cell r="H200" t="str">
            <v/>
          </cell>
          <cell r="I200" t="str">
            <v/>
          </cell>
          <cell r="J200" t="str">
            <v/>
          </cell>
          <cell r="K200">
            <v>45568.622916666667</v>
          </cell>
          <cell r="L200">
            <v>45769.514583333337</v>
          </cell>
          <cell r="M200" t="str">
            <v/>
          </cell>
          <cell r="N200" t="str">
            <v/>
          </cell>
          <cell r="O200" t="str">
            <v>sen, sus, scds</v>
          </cell>
          <cell r="P200" t="str">
            <v>Sprint 7 (5/26 - 6/20)</v>
          </cell>
          <cell r="Q200" t="str">
            <v/>
          </cell>
          <cell r="R200" t="str">
            <v/>
          </cell>
          <cell r="S200" t="str">
            <v/>
          </cell>
          <cell r="T200" t="str">
            <v/>
          </cell>
          <cell r="U200" t="str">
            <v/>
          </cell>
          <cell r="V200">
            <v>0</v>
          </cell>
          <cell r="W200" t="str">
            <v/>
          </cell>
          <cell r="X200" t="str">
            <v/>
          </cell>
          <cell r="Y200" t="str">
            <v/>
          </cell>
          <cell r="Z200" t="str">
            <v>ITC3</v>
          </cell>
          <cell r="AA200" t="str">
            <v>SCDS</v>
          </cell>
          <cell r="AB200" t="str">
            <v>SCDS</v>
          </cell>
          <cell r="AC200" t="str">
            <v/>
          </cell>
          <cell r="AD200" t="str">
            <v/>
          </cell>
          <cell r="AE200" t="str">
            <v/>
          </cell>
          <cell r="AF200" t="str">
            <v/>
          </cell>
          <cell r="AG200" t="str">
            <v/>
          </cell>
          <cell r="AH200" t="str">
            <v/>
          </cell>
          <cell r="AI200" t="str">
            <v/>
          </cell>
          <cell r="AJ200" t="str">
            <v>SUS</v>
          </cell>
        </row>
        <row r="201">
          <cell r="A201" t="str">
            <v>868a2v8ft</v>
          </cell>
          <cell r="B201" t="str">
            <v>868a2v8ft</v>
          </cell>
          <cell r="C201" t="str">
            <v>A2R Asset Management: Review a Loss Report: Review/Determine if any Special Reporting Conditions Exist - SB</v>
          </cell>
          <cell r="D201" t="str">
            <v>868c0eza6</v>
          </cell>
          <cell r="E201" t="str">
            <v>A2R Asset Management: Review a Loss Report</v>
          </cell>
          <cell r="F201" t="str">
            <v>PREDEVELOPMENT</v>
          </cell>
          <cell r="G201" t="str">
            <v>URGENT</v>
          </cell>
          <cell r="H201" t="str">
            <v/>
          </cell>
          <cell r="I201" t="str">
            <v/>
          </cell>
          <cell r="J201" t="str">
            <v/>
          </cell>
          <cell r="K201">
            <v>45568.622916666667</v>
          </cell>
          <cell r="L201">
            <v>45768.51944444445</v>
          </cell>
          <cell r="M201" t="str">
            <v/>
          </cell>
          <cell r="N201" t="str">
            <v/>
          </cell>
          <cell r="O201" t="str">
            <v>sen, a2r</v>
          </cell>
          <cell r="P201" t="str">
            <v>Sprint 5 (5/12 - 6/6)</v>
          </cell>
          <cell r="Q201" t="str">
            <v/>
          </cell>
          <cell r="R201" t="str">
            <v/>
          </cell>
          <cell r="S201" t="str">
            <v/>
          </cell>
          <cell r="T201" t="str">
            <v/>
          </cell>
          <cell r="U201" t="str">
            <v/>
          </cell>
          <cell r="V201">
            <v>0</v>
          </cell>
          <cell r="W201" t="str">
            <v/>
          </cell>
          <cell r="X201" t="str">
            <v/>
          </cell>
          <cell r="Y201" t="str">
            <v/>
          </cell>
          <cell r="Z201" t="str">
            <v>ITC3</v>
          </cell>
          <cell r="AA201" t="str">
            <v>Asset Management</v>
          </cell>
          <cell r="AB201" t="str">
            <v>Disposition Asset</v>
          </cell>
          <cell r="AC201" t="str">
            <v/>
          </cell>
          <cell r="AD201" t="str">
            <v/>
          </cell>
          <cell r="AE201" t="str">
            <v/>
          </cell>
          <cell r="AF201" t="str">
            <v/>
          </cell>
          <cell r="AG201">
            <v>45768</v>
          </cell>
          <cell r="AH201" t="str">
            <v/>
          </cell>
          <cell r="AI201" t="str">
            <v/>
          </cell>
          <cell r="AJ201" t="str">
            <v>A2R</v>
          </cell>
        </row>
        <row r="202">
          <cell r="A202" t="str">
            <v>868a2v8gy</v>
          </cell>
          <cell r="B202" t="str">
            <v>868a2v8gy</v>
          </cell>
          <cell r="C202" t="str">
            <v>PLP PS: Create POB Group &amp; RA Level for Customer Projects - SB</v>
          </cell>
          <cell r="D202" t="str">
            <v>868bzm6pz</v>
          </cell>
          <cell r="E202" t="str">
            <v>PLP PS: Create Customer Projects</v>
          </cell>
          <cell r="F202" t="str">
            <v>PAUSED</v>
          </cell>
          <cell r="G202" t="str">
            <v>URGENT</v>
          </cell>
          <cell r="H202" t="str">
            <v/>
          </cell>
          <cell r="I202" t="str">
            <v/>
          </cell>
          <cell r="J202" t="str">
            <v/>
          </cell>
          <cell r="K202">
            <v>45568.622916666667</v>
          </cell>
          <cell r="L202">
            <v>45792.357638888891</v>
          </cell>
          <cell r="M202" t="str">
            <v/>
          </cell>
          <cell r="N202" t="str">
            <v/>
          </cell>
          <cell r="O202" t="str">
            <v>sen, plp</v>
          </cell>
          <cell r="P202" t="str">
            <v>Sprint 6 (5/19 - 6/13)</v>
          </cell>
          <cell r="Q202" t="str">
            <v/>
          </cell>
          <cell r="R202" t="str">
            <v/>
          </cell>
          <cell r="S202" t="str">
            <v/>
          </cell>
          <cell r="T202" t="str">
            <v/>
          </cell>
          <cell r="U202" t="str">
            <v/>
          </cell>
          <cell r="V202">
            <v>0</v>
          </cell>
          <cell r="W202" t="str">
            <v xml:space="preserve">Paused </v>
          </cell>
          <cell r="X202" t="str">
            <v/>
          </cell>
          <cell r="Y202" t="str">
            <v/>
          </cell>
          <cell r="Z202" t="str">
            <v>ITC3B</v>
          </cell>
          <cell r="AA202" t="str">
            <v>Project Systems</v>
          </cell>
          <cell r="AB202" t="str">
            <v>Create Accounting Work Breakdown Structure (Project Systems)</v>
          </cell>
          <cell r="AC202" t="str">
            <v/>
          </cell>
          <cell r="AD202" t="str">
            <v>SEN</v>
          </cell>
          <cell r="AE202" t="str">
            <v/>
          </cell>
          <cell r="AF202" t="str">
            <v/>
          </cell>
          <cell r="AG202" t="str">
            <v/>
          </cell>
          <cell r="AH202" t="str">
            <v/>
          </cell>
          <cell r="AI202" t="str">
            <v/>
          </cell>
          <cell r="AJ202" t="str">
            <v>PLP</v>
          </cell>
        </row>
        <row r="203">
          <cell r="A203" t="str">
            <v>868a2v8h6</v>
          </cell>
          <cell r="B203" t="str">
            <v>868a2v8h6</v>
          </cell>
          <cell r="C203" t="str">
            <v>A2R Asset Management: Equipment Disposition Records and Requirements: Perform Parent-Child Relationship Checks - SB</v>
          </cell>
          <cell r="D203" t="str">
            <v>868c0f41w</v>
          </cell>
          <cell r="E203" t="str">
            <v>A2R Asset Management: Equipment Disposition Records and Requirements</v>
          </cell>
          <cell r="F203" t="str">
            <v>PREDEVELOPMENT</v>
          </cell>
          <cell r="G203" t="str">
            <v>URGENT</v>
          </cell>
          <cell r="H203" t="str">
            <v/>
          </cell>
          <cell r="I203" t="str">
            <v/>
          </cell>
          <cell r="J203" t="str">
            <v/>
          </cell>
          <cell r="K203">
            <v>45568.622916666667</v>
          </cell>
          <cell r="L203">
            <v>45768.51944444445</v>
          </cell>
          <cell r="M203" t="str">
            <v/>
          </cell>
          <cell r="N203" t="str">
            <v/>
          </cell>
          <cell r="O203" t="str">
            <v>sen, a2r</v>
          </cell>
          <cell r="P203" t="str">
            <v>Sprint 5 (5/12 - 6/6)</v>
          </cell>
          <cell r="Q203" t="str">
            <v/>
          </cell>
          <cell r="R203" t="str">
            <v/>
          </cell>
          <cell r="S203" t="str">
            <v/>
          </cell>
          <cell r="T203" t="str">
            <v/>
          </cell>
          <cell r="U203" t="str">
            <v/>
          </cell>
          <cell r="V203">
            <v>0</v>
          </cell>
          <cell r="W203" t="str">
            <v/>
          </cell>
          <cell r="X203" t="str">
            <v/>
          </cell>
          <cell r="Y203" t="str">
            <v/>
          </cell>
          <cell r="Z203" t="str">
            <v>ITC3</v>
          </cell>
          <cell r="AA203" t="str">
            <v>Asset Management</v>
          </cell>
          <cell r="AB203" t="str">
            <v>Disposition Asset</v>
          </cell>
          <cell r="AC203" t="str">
            <v/>
          </cell>
          <cell r="AD203" t="str">
            <v/>
          </cell>
          <cell r="AE203" t="str">
            <v/>
          </cell>
          <cell r="AF203" t="str">
            <v/>
          </cell>
          <cell r="AG203">
            <v>45768</v>
          </cell>
          <cell r="AH203" t="str">
            <v/>
          </cell>
          <cell r="AI203" t="str">
            <v/>
          </cell>
          <cell r="AJ203" t="str">
            <v>A2R</v>
          </cell>
        </row>
        <row r="204">
          <cell r="A204" t="str">
            <v>868a2v8hv</v>
          </cell>
          <cell r="B204" t="str">
            <v>868a2v8hv</v>
          </cell>
          <cell r="C204" t="str">
            <v>O2C Billing: Post Invoice: Release Billing Document for AR Posting - SB</v>
          </cell>
          <cell r="D204" t="str">
            <v>868c01p1c</v>
          </cell>
          <cell r="E204" t="str">
            <v>O2C Billing: Post Invoice</v>
          </cell>
          <cell r="F204" t="str">
            <v>PREDEVELOPMENT</v>
          </cell>
          <cell r="G204" t="str">
            <v>URGENT</v>
          </cell>
          <cell r="H204" t="str">
            <v/>
          </cell>
          <cell r="I204" t="str">
            <v/>
          </cell>
          <cell r="J204" t="str">
            <v/>
          </cell>
          <cell r="K204">
            <v>45568.622916666667</v>
          </cell>
          <cell r="L204">
            <v>45776.303472222222</v>
          </cell>
          <cell r="M204" t="str">
            <v/>
          </cell>
          <cell r="N204" t="str">
            <v/>
          </cell>
          <cell r="O204" t="str">
            <v>o2c, sen</v>
          </cell>
          <cell r="P204" t="str">
            <v>Sprint 5 (5/12 - 6/6)</v>
          </cell>
          <cell r="Q204" t="str">
            <v/>
          </cell>
          <cell r="R204" t="str">
            <v/>
          </cell>
          <cell r="S204" t="str">
            <v/>
          </cell>
          <cell r="T204" t="str">
            <v/>
          </cell>
          <cell r="U204" t="str">
            <v/>
          </cell>
          <cell r="V204">
            <v>0</v>
          </cell>
          <cell r="W204" t="str">
            <v/>
          </cell>
          <cell r="X204" t="str">
            <v/>
          </cell>
          <cell r="Y204" t="str">
            <v/>
          </cell>
          <cell r="Z204" t="str">
            <v>ITC3</v>
          </cell>
          <cell r="AA204" t="str">
            <v>Billing</v>
          </cell>
          <cell r="AB204" t="str">
            <v>Post Invoice</v>
          </cell>
          <cell r="AC204" t="str">
            <v/>
          </cell>
          <cell r="AD204" t="str">
            <v/>
          </cell>
          <cell r="AE204" t="str">
            <v/>
          </cell>
          <cell r="AF204" t="str">
            <v>Billing Analyst: https://app.clickup.com/t/868cjckjv)</v>
          </cell>
          <cell r="AG204" t="str">
            <v/>
          </cell>
          <cell r="AH204" t="str">
            <v/>
          </cell>
          <cell r="AI204" t="str">
            <v/>
          </cell>
          <cell r="AJ204" t="str">
            <v>O2C</v>
          </cell>
        </row>
        <row r="205">
          <cell r="A205" t="str">
            <v>868a2v8j8</v>
          </cell>
          <cell r="B205" t="str">
            <v>868a2v8j8</v>
          </cell>
          <cell r="C205" t="str">
            <v>PTP Supply Chain: Initiate Sourcing Event Based on PR - SB</v>
          </cell>
          <cell r="D205" t="str">
            <v>868a2v7cy</v>
          </cell>
          <cell r="E205" t="str">
            <v>PTP Supply Chain: Sourcing Events (RFX Processing &amp; Award) - SB</v>
          </cell>
          <cell r="F205" t="str">
            <v>PREDEVELOPMENT</v>
          </cell>
          <cell r="G205" t="str">
            <v>URGENT</v>
          </cell>
          <cell r="H205" t="str">
            <v/>
          </cell>
          <cell r="I205" t="str">
            <v/>
          </cell>
          <cell r="J205" t="str">
            <v/>
          </cell>
          <cell r="K205">
            <v>45568.622916666667</v>
          </cell>
          <cell r="L205">
            <v>45756.538194444445</v>
          </cell>
          <cell r="M205" t="str">
            <v/>
          </cell>
          <cell r="N205" t="str">
            <v/>
          </cell>
          <cell r="O205" t="str">
            <v>sen, ptp</v>
          </cell>
          <cell r="P205" t="str">
            <v>Sprint 14 (7/14 - 8/8)</v>
          </cell>
          <cell r="Q205" t="str">
            <v/>
          </cell>
          <cell r="R205" t="str">
            <v/>
          </cell>
          <cell r="S205" t="str">
            <v/>
          </cell>
          <cell r="T205" t="str">
            <v/>
          </cell>
          <cell r="U205" t="str">
            <v/>
          </cell>
          <cell r="V205">
            <v>0</v>
          </cell>
          <cell r="W205" t="str">
            <v/>
          </cell>
          <cell r="X205" t="str">
            <v/>
          </cell>
          <cell r="Y205" t="str">
            <v/>
          </cell>
          <cell r="Z205" t="str">
            <v>ITC4</v>
          </cell>
          <cell r="AA205" t="str">
            <v>Supply Chain</v>
          </cell>
          <cell r="AB205" t="str">
            <v>Sourcing Events (RFX Processing &amp; Award)</v>
          </cell>
          <cell r="AC205" t="str">
            <v/>
          </cell>
          <cell r="AD205" t="str">
            <v>SEN</v>
          </cell>
          <cell r="AE205" t="str">
            <v/>
          </cell>
          <cell r="AF205" t="str">
            <v/>
          </cell>
          <cell r="AG205" t="str">
            <v/>
          </cell>
          <cell r="AH205" t="str">
            <v/>
          </cell>
          <cell r="AI205" t="str">
            <v/>
          </cell>
          <cell r="AJ205" t="str">
            <v>PTP</v>
          </cell>
        </row>
        <row r="206">
          <cell r="A206" t="str">
            <v>868a2v8jj</v>
          </cell>
          <cell r="B206" t="str">
            <v>868a2v8jj</v>
          </cell>
          <cell r="C206" t="str">
            <v>R2R Tax Accounting: Ad Hoc Reporting: Tax Asset Balances by Business Area (Segment) - SB</v>
          </cell>
          <cell r="D206" t="str">
            <v>868bytq3p</v>
          </cell>
          <cell r="E206" t="str">
            <v>R2R Tax Accounting: Generate Ad Hoc Tax Fixed Asset Reports (Ad Hoc Reporting)</v>
          </cell>
          <cell r="F206" t="str">
            <v>COMPLETED</v>
          </cell>
          <cell r="G206" t="str">
            <v>HIGH</v>
          </cell>
          <cell r="H206" t="str">
            <v xml:space="preserve">@Trish Cortez  I added a MFC tag to this sim. It is talking about Company Codes I think. Nothing more specific that that.   </v>
          </cell>
          <cell r="I206">
            <v>45746</v>
          </cell>
          <cell r="J206">
            <v>45617</v>
          </cell>
          <cell r="K206">
            <v>45568.622916666667</v>
          </cell>
          <cell r="L206">
            <v>45783.500694444447</v>
          </cell>
          <cell r="M206" t="str">
            <v/>
          </cell>
          <cell r="N206">
            <v>45783.500694444447</v>
          </cell>
          <cell r="O206" t="str">
            <v>mfc, r2r, sen</v>
          </cell>
          <cell r="P206" t="str">
            <v>Sprint 2 (4/21 - 5/16)</v>
          </cell>
          <cell r="Q206" t="str">
            <v/>
          </cell>
          <cell r="R206" t="str">
            <v/>
          </cell>
          <cell r="S206" t="str">
            <v/>
          </cell>
          <cell r="T206" t="str">
            <v/>
          </cell>
          <cell r="U206" t="str">
            <v/>
          </cell>
          <cell r="V206">
            <v>1</v>
          </cell>
          <cell r="W206" t="str">
            <v>Sign off Received</v>
          </cell>
          <cell r="X206" t="str">
            <v/>
          </cell>
          <cell r="Y206" t="str">
            <v/>
          </cell>
          <cell r="Z206" t="str">
            <v>ITC2</v>
          </cell>
          <cell r="AA206" t="str">
            <v>Tax Accounting</v>
          </cell>
          <cell r="AB206" t="str">
            <v>Consolidations &amp; Tax: Indirect Taxes- Manage Tax Fixed Assets L4</v>
          </cell>
          <cell r="AC206" t="str">
            <v/>
          </cell>
          <cell r="AD206" t="str">
            <v>SEN</v>
          </cell>
          <cell r="AE206" t="str">
            <v>Overdue</v>
          </cell>
          <cell r="AF206" t="str">
            <v>Fixed Asset Analyst (R2R): https://app.clickup.com/t/868cjczct)
(BA) Tax Accountant  (includes GFS Group): https://app.clickup.com/t/868cjb2jj)
Tax Accountant (Corporate): https://app.clickup.com/t/868cje8ad)</v>
          </cell>
          <cell r="AG206" t="str">
            <v/>
          </cell>
          <cell r="AH206" t="str">
            <v/>
          </cell>
          <cell r="AI206" t="str">
            <v/>
          </cell>
          <cell r="AJ206" t="str">
            <v>R2R</v>
          </cell>
        </row>
        <row r="207">
          <cell r="A207" t="str">
            <v>868a2v8jp</v>
          </cell>
          <cell r="B207" t="str">
            <v>868a2v8jp</v>
          </cell>
          <cell r="C207" t="str">
            <v>A2R Asset Management: Creating a Custodian Transfer: Indicate Record Should be Unembedded - SB</v>
          </cell>
          <cell r="D207" t="str">
            <v>868c0euff</v>
          </cell>
          <cell r="E207" t="str">
            <v>A2R Asset Management: Creating a Custodian Transfer</v>
          </cell>
          <cell r="F207" t="str">
            <v>PREDEVELOPMENT</v>
          </cell>
          <cell r="G207" t="str">
            <v>URGENT</v>
          </cell>
          <cell r="H207" t="str">
            <v/>
          </cell>
          <cell r="I207" t="str">
            <v/>
          </cell>
          <cell r="J207" t="str">
            <v/>
          </cell>
          <cell r="K207">
            <v>45568.622916666667</v>
          </cell>
          <cell r="L207">
            <v>45777.837500000001</v>
          </cell>
          <cell r="M207" t="str">
            <v/>
          </cell>
          <cell r="N207" t="str">
            <v/>
          </cell>
          <cell r="O207" t="str">
            <v>a2r, sen</v>
          </cell>
          <cell r="P207" t="str">
            <v>Sprint 5 (5/12 - 6/6)</v>
          </cell>
          <cell r="Q207" t="str">
            <v/>
          </cell>
          <cell r="R207" t="str">
            <v/>
          </cell>
          <cell r="S207" t="str">
            <v/>
          </cell>
          <cell r="T207" t="str">
            <v/>
          </cell>
          <cell r="U207" t="str">
            <v/>
          </cell>
          <cell r="V207">
            <v>0</v>
          </cell>
          <cell r="W207" t="str">
            <v/>
          </cell>
          <cell r="X207" t="str">
            <v/>
          </cell>
          <cell r="Y207" t="str">
            <v/>
          </cell>
          <cell r="Z207" t="str">
            <v>ITC3</v>
          </cell>
          <cell r="AA207" t="str">
            <v>Asset Management</v>
          </cell>
          <cell r="AB207" t="str">
            <v>Disposition Asset</v>
          </cell>
          <cell r="AC207" t="str">
            <v/>
          </cell>
          <cell r="AD207" t="str">
            <v/>
          </cell>
          <cell r="AE207" t="str">
            <v/>
          </cell>
          <cell r="AF207" t="str">
            <v/>
          </cell>
          <cell r="AG207">
            <v>45768</v>
          </cell>
          <cell r="AH207" t="str">
            <v/>
          </cell>
          <cell r="AI207" t="str">
            <v/>
          </cell>
          <cell r="AJ207" t="str">
            <v>A2R</v>
          </cell>
        </row>
        <row r="208">
          <cell r="A208" t="str">
            <v>868a2v8k1</v>
          </cell>
          <cell r="B208" t="str">
            <v>868a2v8k1</v>
          </cell>
          <cell r="C208" t="str">
            <v>A2R Asset Management: Equipment Disposition Records and Requirements: Include Additional Records - SB</v>
          </cell>
          <cell r="D208" t="str">
            <v>868c0f41w</v>
          </cell>
          <cell r="E208" t="str">
            <v>A2R Asset Management: Equipment Disposition Records and Requirements</v>
          </cell>
          <cell r="F208" t="str">
            <v>PREDEVELOPMENT</v>
          </cell>
          <cell r="G208" t="str">
            <v>URGENT</v>
          </cell>
          <cell r="H208" t="str">
            <v/>
          </cell>
          <cell r="I208" t="str">
            <v/>
          </cell>
          <cell r="J208" t="str">
            <v/>
          </cell>
          <cell r="K208">
            <v>45568.622916666667</v>
          </cell>
          <cell r="L208">
            <v>45768.51944444445</v>
          </cell>
          <cell r="M208" t="str">
            <v/>
          </cell>
          <cell r="N208" t="str">
            <v/>
          </cell>
          <cell r="O208" t="str">
            <v>sen, a2r</v>
          </cell>
          <cell r="P208" t="str">
            <v>Sprint 5 (5/12 - 6/6)</v>
          </cell>
          <cell r="Q208" t="str">
            <v/>
          </cell>
          <cell r="R208" t="str">
            <v/>
          </cell>
          <cell r="S208" t="str">
            <v/>
          </cell>
          <cell r="T208" t="str">
            <v/>
          </cell>
          <cell r="U208" t="str">
            <v/>
          </cell>
          <cell r="V208">
            <v>0</v>
          </cell>
          <cell r="W208" t="str">
            <v/>
          </cell>
          <cell r="X208" t="str">
            <v/>
          </cell>
          <cell r="Y208" t="str">
            <v/>
          </cell>
          <cell r="Z208" t="str">
            <v>ITC3</v>
          </cell>
          <cell r="AA208" t="str">
            <v>Asset Management</v>
          </cell>
          <cell r="AB208" t="str">
            <v>Disposition Asset</v>
          </cell>
          <cell r="AC208" t="str">
            <v/>
          </cell>
          <cell r="AD208" t="str">
            <v/>
          </cell>
          <cell r="AE208" t="str">
            <v/>
          </cell>
          <cell r="AF208" t="str">
            <v/>
          </cell>
          <cell r="AG208">
            <v>45768</v>
          </cell>
          <cell r="AH208" t="str">
            <v/>
          </cell>
          <cell r="AI208" t="str">
            <v/>
          </cell>
          <cell r="AJ208" t="str">
            <v>A2R</v>
          </cell>
        </row>
        <row r="209">
          <cell r="A209" t="str">
            <v>868a2v8kt</v>
          </cell>
          <cell r="B209" t="str">
            <v>868a2v8kt</v>
          </cell>
          <cell r="C209" t="str">
            <v>A2R Asset Management: Preparing for an Equipment Transfer: Unembed Record - SB</v>
          </cell>
          <cell r="D209" t="str">
            <v>868c0ewgt</v>
          </cell>
          <cell r="E209" t="str">
            <v>A2R Asset Management: Preparing for an Equipment Transfer</v>
          </cell>
          <cell r="F209" t="str">
            <v>PREDEVELOPMENT</v>
          </cell>
          <cell r="G209" t="str">
            <v>URGENT</v>
          </cell>
          <cell r="H209" t="str">
            <v/>
          </cell>
          <cell r="I209" t="str">
            <v/>
          </cell>
          <cell r="J209" t="str">
            <v/>
          </cell>
          <cell r="K209">
            <v>45568.622916666667</v>
          </cell>
          <cell r="L209">
            <v>45768.518750000003</v>
          </cell>
          <cell r="M209" t="str">
            <v/>
          </cell>
          <cell r="N209" t="str">
            <v/>
          </cell>
          <cell r="O209" t="str">
            <v>a2r, sen</v>
          </cell>
          <cell r="P209" t="str">
            <v>Sprint 5 (5/12 - 6/6)</v>
          </cell>
          <cell r="Q209" t="str">
            <v/>
          </cell>
          <cell r="R209" t="str">
            <v/>
          </cell>
          <cell r="S209" t="str">
            <v/>
          </cell>
          <cell r="T209" t="str">
            <v/>
          </cell>
          <cell r="U209" t="str">
            <v/>
          </cell>
          <cell r="V209">
            <v>0</v>
          </cell>
          <cell r="W209" t="str">
            <v/>
          </cell>
          <cell r="X209" t="str">
            <v/>
          </cell>
          <cell r="Y209" t="str">
            <v/>
          </cell>
          <cell r="Z209" t="str">
            <v>ITC3</v>
          </cell>
          <cell r="AA209" t="str">
            <v>Asset Management</v>
          </cell>
          <cell r="AB209" t="str">
            <v>Disposition Asset</v>
          </cell>
          <cell r="AC209" t="str">
            <v/>
          </cell>
          <cell r="AD209" t="str">
            <v/>
          </cell>
          <cell r="AE209" t="str">
            <v/>
          </cell>
          <cell r="AF209" t="str">
            <v/>
          </cell>
          <cell r="AG209">
            <v>45768</v>
          </cell>
          <cell r="AH209" t="str">
            <v/>
          </cell>
          <cell r="AI209" t="str">
            <v/>
          </cell>
          <cell r="AJ209" t="str">
            <v>A2R</v>
          </cell>
        </row>
        <row r="210">
          <cell r="A210" t="str">
            <v>868a2v8m0</v>
          </cell>
          <cell r="B210" t="str">
            <v>868a2v8m0</v>
          </cell>
          <cell r="C210" t="str">
            <v>A2R Asset Accounting: Retire Assets: Perform Return to Vendor - SB</v>
          </cell>
          <cell r="D210" t="str">
            <v>868c03z42</v>
          </cell>
          <cell r="E210" t="str">
            <v>A2R Asset Accounting: Retire Assets</v>
          </cell>
          <cell r="F210" t="str">
            <v>COMPLETED</v>
          </cell>
          <cell r="G210" t="str">
            <v>URGENT</v>
          </cell>
          <cell r="H210" t="str">
            <v xml:space="preserve">@Trish Cortez   - QA complete - Great job  @Mary Beth Finigan !  </v>
          </cell>
          <cell r="I210">
            <v>45711</v>
          </cell>
          <cell r="J210">
            <v>45644</v>
          </cell>
          <cell r="K210">
            <v>45568.622916666667</v>
          </cell>
          <cell r="L210">
            <v>45768.526388888888</v>
          </cell>
          <cell r="M210" t="str">
            <v/>
          </cell>
          <cell r="N210">
            <v>45743.482638888891</v>
          </cell>
          <cell r="O210" t="str">
            <v>a2r, sen</v>
          </cell>
          <cell r="P210" t="str">
            <v/>
          </cell>
          <cell r="Q210">
            <v>45730</v>
          </cell>
          <cell r="R210">
            <v>45734</v>
          </cell>
          <cell r="S210" t="str">
            <v/>
          </cell>
          <cell r="T210" t="str">
            <v/>
          </cell>
          <cell r="U210" t="str">
            <v/>
          </cell>
          <cell r="V210">
            <v>0.5</v>
          </cell>
          <cell r="W210" t="str">
            <v>Development Complete</v>
          </cell>
          <cell r="X210" t="str">
            <v/>
          </cell>
          <cell r="Y210" t="str">
            <v/>
          </cell>
          <cell r="Z210" t="str">
            <v>ITC2</v>
          </cell>
          <cell r="AA210" t="str">
            <v>Asset Accounting</v>
          </cell>
          <cell r="AB210" t="str">
            <v>Disposition, Decommission, and Miscellaneous Transactions</v>
          </cell>
          <cell r="AC210" t="b">
            <v>1</v>
          </cell>
          <cell r="AD210" t="str">
            <v>SEN</v>
          </cell>
          <cell r="AE210" t="str">
            <v>Overdue</v>
          </cell>
          <cell r="AF210" t="str">
            <v/>
          </cell>
          <cell r="AG210">
            <v>45768</v>
          </cell>
          <cell r="AH210">
            <v>45736</v>
          </cell>
          <cell r="AI210" t="str">
            <v/>
          </cell>
          <cell r="AJ210" t="str">
            <v>A2R</v>
          </cell>
        </row>
        <row r="211">
          <cell r="A211" t="str">
            <v>868a2v8ma</v>
          </cell>
          <cell r="B211" t="str">
            <v>868a2v8ma</v>
          </cell>
          <cell r="C211" t="str">
            <v>R2R Product Costing: Manage Exceptions: Create Exception WBS Element - QRG</v>
          </cell>
          <cell r="D211" t="str">
            <v>868bz0g2b</v>
          </cell>
          <cell r="E211" t="str">
            <v>R2R Product Costing: Manage Exceptions</v>
          </cell>
          <cell r="F211" t="str">
            <v>DEVELOPMENT</v>
          </cell>
          <cell r="G211" t="str">
            <v>NORMAL</v>
          </cell>
          <cell r="H211" t="str">
            <v/>
          </cell>
          <cell r="I211">
            <v>45793</v>
          </cell>
          <cell r="J211">
            <v>45750</v>
          </cell>
          <cell r="K211">
            <v>45568.622916666667</v>
          </cell>
          <cell r="L211">
            <v>45794.166666666672</v>
          </cell>
          <cell r="M211" t="str">
            <v/>
          </cell>
          <cell r="N211" t="str">
            <v/>
          </cell>
          <cell r="O211" t="str">
            <v>r2r, qrg</v>
          </cell>
          <cell r="P211" t="str">
            <v>Sprint 4 (5/5 - 5/30)</v>
          </cell>
          <cell r="Q211" t="str">
            <v/>
          </cell>
          <cell r="R211" t="str">
            <v/>
          </cell>
          <cell r="S211" t="str">
            <v/>
          </cell>
          <cell r="T211" t="str">
            <v/>
          </cell>
          <cell r="U211" t="str">
            <v/>
          </cell>
          <cell r="V211">
            <v>0</v>
          </cell>
          <cell r="W211" t="str">
            <v>Alpha Review (SME)</v>
          </cell>
          <cell r="X211" t="str">
            <v/>
          </cell>
          <cell r="Y211" t="str">
            <v/>
          </cell>
          <cell r="Z211" t="str">
            <v>ITC3</v>
          </cell>
          <cell r="AA211" t="str">
            <v>Product Costing</v>
          </cell>
          <cell r="AB211" t="str">
            <v>Collect &amp; Process Actuals (Manage Exceptions)</v>
          </cell>
          <cell r="AC211" t="str">
            <v/>
          </cell>
          <cell r="AD211" t="str">
            <v/>
          </cell>
          <cell r="AE211" t="str">
            <v>Overdue</v>
          </cell>
          <cell r="AF211" t="str">
            <v>SAP Support Organizer: https://app.clickup.com/t/868cje4rw)
Master Data Specialist: https://app.clickup.com/t/868cjdfmx)</v>
          </cell>
          <cell r="AG211" t="str">
            <v/>
          </cell>
          <cell r="AH211" t="str">
            <v/>
          </cell>
          <cell r="AI211" t="str">
            <v/>
          </cell>
          <cell r="AJ211" t="str">
            <v>R2R</v>
          </cell>
        </row>
        <row r="212">
          <cell r="A212" t="str">
            <v>868a2v8mw</v>
          </cell>
          <cell r="B212" t="str">
            <v>868a2v8mw</v>
          </cell>
          <cell r="C212" t="str">
            <v>O2C Billing: Perform Time &amp; Material Billing: Remove Billing Block</v>
          </cell>
          <cell r="D212" t="str">
            <v>868c01t4m</v>
          </cell>
          <cell r="E212" t="str">
            <v>O2C Billing: Perform Time &amp; Material Billing</v>
          </cell>
          <cell r="F212" t="str">
            <v>PREDEVELOPMENT</v>
          </cell>
          <cell r="G212" t="str">
            <v>HIGH</v>
          </cell>
          <cell r="H212" t="str">
            <v/>
          </cell>
          <cell r="I212">
            <v>45863</v>
          </cell>
          <cell r="J212" t="str">
            <v/>
          </cell>
          <cell r="K212">
            <v>45568.622916666667</v>
          </cell>
          <cell r="L212">
            <v>45790.490972222222</v>
          </cell>
          <cell r="M212" t="str">
            <v/>
          </cell>
          <cell r="N212" t="str">
            <v/>
          </cell>
          <cell r="O212" t="str">
            <v>sen, o2c</v>
          </cell>
          <cell r="P212" t="str">
            <v>Sprint 5 (5/12 - 6/6)</v>
          </cell>
          <cell r="Q212" t="str">
            <v/>
          </cell>
          <cell r="R212" t="str">
            <v/>
          </cell>
          <cell r="S212" t="str">
            <v/>
          </cell>
          <cell r="T212" t="str">
            <v/>
          </cell>
          <cell r="U212" t="str">
            <v/>
          </cell>
          <cell r="V212">
            <v>0</v>
          </cell>
          <cell r="W212" t="str">
            <v/>
          </cell>
          <cell r="X212" t="str">
            <v/>
          </cell>
          <cell r="Y212" t="str">
            <v/>
          </cell>
          <cell r="Z212" t="str">
            <v>ITC3B</v>
          </cell>
          <cell r="AA212" t="str">
            <v>Billing</v>
          </cell>
          <cell r="AB212" t="str">
            <v>Perform Cost-Based Billing</v>
          </cell>
          <cell r="AC212" t="str">
            <v/>
          </cell>
          <cell r="AD212" t="str">
            <v/>
          </cell>
          <cell r="AE212" t="str">
            <v/>
          </cell>
          <cell r="AF212" t="str">
            <v>Billing Analyst: https://app.clickup.com/t/868cjckjv)</v>
          </cell>
          <cell r="AG212" t="str">
            <v/>
          </cell>
          <cell r="AH212" t="str">
            <v/>
          </cell>
          <cell r="AI212" t="str">
            <v/>
          </cell>
          <cell r="AJ212" t="str">
            <v>O2C</v>
          </cell>
        </row>
        <row r="213">
          <cell r="A213" t="str">
            <v>868a2v8n8</v>
          </cell>
          <cell r="B213" t="str">
            <v>868a2v8n8</v>
          </cell>
          <cell r="C213" t="str">
            <v>A2R Metrology: IndySoft: External Vendors: Vendor Approval - SB - Possible automated process</v>
          </cell>
          <cell r="D213" t="str">
            <v>868c0tpmz</v>
          </cell>
          <cell r="E213" t="str">
            <v>A2R Metrology: IndySoft: External Vendors</v>
          </cell>
          <cell r="F213" t="str">
            <v>PREDEVELOPMENT</v>
          </cell>
          <cell r="G213" t="str">
            <v>URGENT</v>
          </cell>
          <cell r="H213" t="str">
            <v/>
          </cell>
          <cell r="I213" t="str">
            <v/>
          </cell>
          <cell r="J213" t="str">
            <v/>
          </cell>
          <cell r="K213">
            <v>45568.622916666667</v>
          </cell>
          <cell r="L213">
            <v>45768.521527777775</v>
          </cell>
          <cell r="M213" t="str">
            <v/>
          </cell>
          <cell r="N213" t="str">
            <v/>
          </cell>
          <cell r="O213" t="str">
            <v>a2r, sen</v>
          </cell>
          <cell r="P213" t="str">
            <v>Sprint 14 (7/14 - 8/8)</v>
          </cell>
          <cell r="Q213" t="str">
            <v/>
          </cell>
          <cell r="R213" t="str">
            <v/>
          </cell>
          <cell r="S213" t="str">
            <v/>
          </cell>
          <cell r="T213" t="str">
            <v/>
          </cell>
          <cell r="U213" t="str">
            <v/>
          </cell>
          <cell r="V213">
            <v>0</v>
          </cell>
          <cell r="W213" t="str">
            <v/>
          </cell>
          <cell r="X213" t="str">
            <v/>
          </cell>
          <cell r="Y213" t="str">
            <v/>
          </cell>
          <cell r="Z213" t="str">
            <v>ITC4</v>
          </cell>
          <cell r="AA213" t="str">
            <v>Metrology</v>
          </cell>
          <cell r="AB213" t="str">
            <v>Metrology &amp; Calibration</v>
          </cell>
          <cell r="AC213" t="str">
            <v/>
          </cell>
          <cell r="AD213" t="str">
            <v/>
          </cell>
          <cell r="AE213" t="str">
            <v/>
          </cell>
          <cell r="AF213" t="str">
            <v/>
          </cell>
          <cell r="AG213">
            <v>45768</v>
          </cell>
          <cell r="AH213" t="str">
            <v/>
          </cell>
          <cell r="AI213" t="str">
            <v/>
          </cell>
          <cell r="AJ213" t="str">
            <v>A2R</v>
          </cell>
        </row>
        <row r="214">
          <cell r="A214" t="str">
            <v>868a2v8nr</v>
          </cell>
          <cell r="B214" t="str">
            <v>868a2v8nr</v>
          </cell>
          <cell r="C214" t="str">
            <v>A2R Controlled Tooling: Hard/ Durable Tooling: Work Order Flow: Technically Complete (TECO) Work Order (Reject-Repair) - SB</v>
          </cell>
          <cell r="D214" t="str">
            <v>868c0f92c</v>
          </cell>
          <cell r="E214" t="str">
            <v>A2R Controlled Tooling: Hard/Durable Tooling: Work Order Flow</v>
          </cell>
          <cell r="F214" t="str">
            <v>PREDEVELOPMENT</v>
          </cell>
          <cell r="G214" t="str">
            <v>URGENT</v>
          </cell>
          <cell r="H214" t="str">
            <v xml:space="preserve">Awaiting SME script to create the SB.  </v>
          </cell>
          <cell r="I214" t="str">
            <v/>
          </cell>
          <cell r="J214" t="str">
            <v/>
          </cell>
          <cell r="K214">
            <v>45568.622916666667</v>
          </cell>
          <cell r="L214">
            <v>45796.570138888885</v>
          </cell>
          <cell r="M214" t="str">
            <v/>
          </cell>
          <cell r="N214" t="str">
            <v/>
          </cell>
          <cell r="O214" t="str">
            <v>a2r, sen</v>
          </cell>
          <cell r="P214" t="str">
            <v>Sprint 4 (5/5 - 5/30)</v>
          </cell>
          <cell r="Q214" t="str">
            <v/>
          </cell>
          <cell r="R214" t="str">
            <v/>
          </cell>
          <cell r="S214" t="str">
            <v/>
          </cell>
          <cell r="T214" t="str">
            <v/>
          </cell>
          <cell r="U214" t="str">
            <v/>
          </cell>
          <cell r="V214">
            <v>0</v>
          </cell>
          <cell r="W214" t="str">
            <v/>
          </cell>
          <cell r="X214" t="str">
            <v/>
          </cell>
          <cell r="Y214" t="str">
            <v/>
          </cell>
          <cell r="Z214" t="str">
            <v>ITC3</v>
          </cell>
          <cell r="AA214" t="str">
            <v>Controlled Tooling</v>
          </cell>
          <cell r="AB214" t="str">
            <v>Controlled Tooling (Hard/Durable Tooling or Functional Test Equipment L4)</v>
          </cell>
          <cell r="AC214" t="str">
            <v/>
          </cell>
          <cell r="AD214" t="str">
            <v/>
          </cell>
          <cell r="AE214" t="str">
            <v/>
          </cell>
          <cell r="AF214" t="str">
            <v/>
          </cell>
          <cell r="AG214" t="str">
            <v/>
          </cell>
          <cell r="AH214" t="str">
            <v/>
          </cell>
          <cell r="AI214" t="str">
            <v/>
          </cell>
          <cell r="AJ214" t="str">
            <v>A2R</v>
          </cell>
        </row>
        <row r="215">
          <cell r="A215" t="str">
            <v>868a2v8p2</v>
          </cell>
          <cell r="B215" t="str">
            <v>868a2v8p2</v>
          </cell>
          <cell r="C215" t="str">
            <v>A2R Asset Management: Inventory Counts: Perform Physical Inventory - SB</v>
          </cell>
          <cell r="D215" t="str">
            <v>868c0ejxa</v>
          </cell>
          <cell r="E215" t="str">
            <v>A2R Asset Management: Inventory Counts</v>
          </cell>
          <cell r="F215" t="str">
            <v>PREDEVELOPMENT</v>
          </cell>
          <cell r="G215" t="str">
            <v>URGENT</v>
          </cell>
          <cell r="H215" t="str">
            <v/>
          </cell>
          <cell r="I215" t="str">
            <v/>
          </cell>
          <cell r="J215" t="str">
            <v/>
          </cell>
          <cell r="K215">
            <v>45568.622916666667</v>
          </cell>
          <cell r="L215">
            <v>45768.517361111109</v>
          </cell>
          <cell r="M215" t="str">
            <v/>
          </cell>
          <cell r="N215" t="str">
            <v/>
          </cell>
          <cell r="O215" t="str">
            <v>sen, a2r</v>
          </cell>
          <cell r="P215" t="str">
            <v>Sprint 5 (5/12 - 6/6)</v>
          </cell>
          <cell r="Q215" t="str">
            <v/>
          </cell>
          <cell r="R215" t="str">
            <v/>
          </cell>
          <cell r="S215" t="str">
            <v/>
          </cell>
          <cell r="T215" t="str">
            <v/>
          </cell>
          <cell r="U215" t="str">
            <v/>
          </cell>
          <cell r="V215">
            <v>0</v>
          </cell>
          <cell r="W215" t="str">
            <v/>
          </cell>
          <cell r="X215" t="str">
            <v/>
          </cell>
          <cell r="Y215" t="str">
            <v/>
          </cell>
          <cell r="Z215" t="str">
            <v>ITC3</v>
          </cell>
          <cell r="AA215" t="str">
            <v>Asset Management</v>
          </cell>
          <cell r="AB215" t="str">
            <v>Perform Asset Inventory</v>
          </cell>
          <cell r="AC215" t="str">
            <v/>
          </cell>
          <cell r="AD215" t="str">
            <v/>
          </cell>
          <cell r="AE215" t="str">
            <v/>
          </cell>
          <cell r="AF215" t="str">
            <v/>
          </cell>
          <cell r="AG215">
            <v>45768</v>
          </cell>
          <cell r="AH215" t="str">
            <v/>
          </cell>
          <cell r="AI215" t="str">
            <v/>
          </cell>
          <cell r="AJ215" t="str">
            <v>A2R</v>
          </cell>
        </row>
        <row r="216">
          <cell r="A216" t="str">
            <v>868a2v8pe</v>
          </cell>
          <cell r="B216" t="str">
            <v>868a2v8pe</v>
          </cell>
          <cell r="C216" t="str">
            <v>PTP Accounts Payable: Request Recurring Invoice Setup - SB</v>
          </cell>
          <cell r="D216" t="str">
            <v>868a2v9nq</v>
          </cell>
          <cell r="E216" t="str">
            <v>PTP Accounts Payable: Process Invoices &amp; Credit, Pt. 1 (Request Recurring Invoice Setup) - SB</v>
          </cell>
          <cell r="F216" t="str">
            <v>PREDEVELOPMENT</v>
          </cell>
          <cell r="G216" t="str">
            <v>NORMAL</v>
          </cell>
          <cell r="H216" t="str">
            <v/>
          </cell>
          <cell r="I216">
            <v>45863</v>
          </cell>
          <cell r="J216" t="str">
            <v/>
          </cell>
          <cell r="K216">
            <v>45568.622916666667</v>
          </cell>
          <cell r="L216">
            <v>45778.487500000003</v>
          </cell>
          <cell r="M216" t="str">
            <v/>
          </cell>
          <cell r="N216" t="str">
            <v/>
          </cell>
          <cell r="O216" t="str">
            <v>ptp, dap, qrg</v>
          </cell>
          <cell r="P216" t="str">
            <v>Sprint 6 (5/19 - 6/13)</v>
          </cell>
          <cell r="Q216" t="str">
            <v/>
          </cell>
          <cell r="R216" t="str">
            <v/>
          </cell>
          <cell r="S216" t="str">
            <v/>
          </cell>
          <cell r="T216" t="str">
            <v/>
          </cell>
          <cell r="U216" t="str">
            <v/>
          </cell>
          <cell r="V216">
            <v>0</v>
          </cell>
          <cell r="W216" t="str">
            <v/>
          </cell>
          <cell r="X216" t="str">
            <v/>
          </cell>
          <cell r="Y216" t="str">
            <v/>
          </cell>
          <cell r="Z216" t="str">
            <v>ITC3B</v>
          </cell>
          <cell r="AA216" t="str">
            <v>Accounts Payable</v>
          </cell>
          <cell r="AB216" t="str">
            <v>Invoice &amp; Credit Processing</v>
          </cell>
          <cell r="AC216" t="str">
            <v/>
          </cell>
          <cell r="AD216" t="str">
            <v>DAP, QRG</v>
          </cell>
          <cell r="AE216" t="str">
            <v/>
          </cell>
          <cell r="AF216" t="str">
            <v/>
          </cell>
          <cell r="AG216" t="str">
            <v/>
          </cell>
          <cell r="AH216" t="str">
            <v/>
          </cell>
          <cell r="AI216" t="str">
            <v/>
          </cell>
          <cell r="AJ216" t="str">
            <v>PTP</v>
          </cell>
        </row>
        <row r="217">
          <cell r="A217" t="str">
            <v>868a2v8pv</v>
          </cell>
          <cell r="B217" t="str">
            <v>868a2v8pv</v>
          </cell>
          <cell r="C217" t="str">
            <v>A2R Asset Accounting: Asset Reinstatement: Review Changes (Reinstatement) - Sim</v>
          </cell>
          <cell r="D217" t="str">
            <v>868c0428w</v>
          </cell>
          <cell r="E217" t="str">
            <v>A2R Asset Accounting: Asset Reinstatement</v>
          </cell>
          <cell r="F217" t="str">
            <v>COMPLETED</v>
          </cell>
          <cell r="G217" t="str">
            <v>URGENT</v>
          </cell>
          <cell r="H217" t="str">
            <v xml:space="preserve">@Emilie Martin   @Trish Cortez  this is linked to the Intra-company asset one, no one needs to be assigned here at the Asset Reinstatement course level - it is currently assigned to Jessica to develop in INtra-company asset. I'm unassigning Emilie from this one.   </v>
          </cell>
          <cell r="I217">
            <v>45744</v>
          </cell>
          <cell r="J217">
            <v>45644</v>
          </cell>
          <cell r="K217">
            <v>45568.622916666667</v>
          </cell>
          <cell r="L217">
            <v>45768.526388888888</v>
          </cell>
          <cell r="M217" t="str">
            <v/>
          </cell>
          <cell r="N217">
            <v>45749.568055555559</v>
          </cell>
          <cell r="O217" t="str">
            <v>a2r, sen</v>
          </cell>
          <cell r="P217" t="str">
            <v/>
          </cell>
          <cell r="Q217" t="str">
            <v/>
          </cell>
          <cell r="R217" t="str">
            <v/>
          </cell>
          <cell r="S217" t="str">
            <v/>
          </cell>
          <cell r="T217" t="str">
            <v/>
          </cell>
          <cell r="U217" t="str">
            <v/>
          </cell>
          <cell r="V217">
            <v>0.5</v>
          </cell>
          <cell r="W217" t="str">
            <v>Development Complete</v>
          </cell>
          <cell r="X217" t="str">
            <v/>
          </cell>
          <cell r="Y217" t="str">
            <v/>
          </cell>
          <cell r="Z217" t="str">
            <v>ITC2</v>
          </cell>
          <cell r="AA217" t="str">
            <v>Asset Accounting</v>
          </cell>
          <cell r="AB217" t="str">
            <v>Disposition, Decommission, and Miscellaneous Transactions</v>
          </cell>
          <cell r="AC217" t="b">
            <v>1</v>
          </cell>
          <cell r="AD217" t="str">
            <v>SEN</v>
          </cell>
          <cell r="AE217" t="str">
            <v>Overdue</v>
          </cell>
          <cell r="AF217" t="str">
            <v/>
          </cell>
          <cell r="AG217">
            <v>45768</v>
          </cell>
          <cell r="AH217" t="str">
            <v/>
          </cell>
          <cell r="AI217" t="str">
            <v/>
          </cell>
          <cell r="AJ217" t="str">
            <v>A2R</v>
          </cell>
        </row>
        <row r="218">
          <cell r="A218" t="str">
            <v>868a2v8qa</v>
          </cell>
          <cell r="B218" t="str">
            <v>868a2v8qa</v>
          </cell>
          <cell r="C218" t="str">
            <v>O2C Billing: Perform Fixed-Price Billing: Create PBD</v>
          </cell>
          <cell r="D218" t="str">
            <v>868c01k8d</v>
          </cell>
          <cell r="E218" t="str">
            <v>O2C Billing: Perform Fixed-Price Billing</v>
          </cell>
          <cell r="F218" t="str">
            <v>PREDEVELOPMENT</v>
          </cell>
          <cell r="G218" t="str">
            <v>URGENT</v>
          </cell>
          <cell r="H218" t="str">
            <v/>
          </cell>
          <cell r="I218">
            <v>45863</v>
          </cell>
          <cell r="J218" t="str">
            <v/>
          </cell>
          <cell r="K218">
            <v>45568.622916666667</v>
          </cell>
          <cell r="L218">
            <v>45777.631944444445</v>
          </cell>
          <cell r="M218" t="str">
            <v/>
          </cell>
          <cell r="N218" t="str">
            <v/>
          </cell>
          <cell r="O218" t="str">
            <v>o2c, sen</v>
          </cell>
          <cell r="P218" t="str">
            <v>Sprint 5 (5/12 - 6/6)</v>
          </cell>
          <cell r="Q218" t="str">
            <v/>
          </cell>
          <cell r="R218" t="str">
            <v/>
          </cell>
          <cell r="S218" t="str">
            <v/>
          </cell>
          <cell r="T218" t="str">
            <v/>
          </cell>
          <cell r="U218" t="str">
            <v/>
          </cell>
          <cell r="V218">
            <v>0</v>
          </cell>
          <cell r="W218" t="str">
            <v/>
          </cell>
          <cell r="X218" t="str">
            <v/>
          </cell>
          <cell r="Y218" t="str">
            <v/>
          </cell>
          <cell r="Z218" t="str">
            <v>ITC3</v>
          </cell>
          <cell r="AA218" t="str">
            <v>Billing</v>
          </cell>
          <cell r="AB218" t="str">
            <v>Perform Fixed-Cost Billing</v>
          </cell>
          <cell r="AC218" t="str">
            <v/>
          </cell>
          <cell r="AD218" t="str">
            <v/>
          </cell>
          <cell r="AE218" t="str">
            <v/>
          </cell>
          <cell r="AF218" t="str">
            <v>Billing Analyst: https://app.clickup.com/t/868cjckjv)</v>
          </cell>
          <cell r="AG218" t="str">
            <v/>
          </cell>
          <cell r="AH218" t="str">
            <v/>
          </cell>
          <cell r="AI218" t="str">
            <v/>
          </cell>
          <cell r="AJ218" t="str">
            <v>O2C</v>
          </cell>
        </row>
        <row r="219">
          <cell r="A219" t="str">
            <v>868a2v8qg</v>
          </cell>
          <cell r="B219" t="str">
            <v>868a2v8qg</v>
          </cell>
          <cell r="C219" t="str">
            <v>A2R Asset Accounting: Retire Assets: Perform Asset Donation - SB</v>
          </cell>
          <cell r="D219" t="str">
            <v>868c03z42</v>
          </cell>
          <cell r="E219" t="str">
            <v>A2R Asset Accounting: Retire Assets</v>
          </cell>
          <cell r="F219" t="str">
            <v>COMPLETED</v>
          </cell>
          <cell r="G219" t="str">
            <v>URGENT</v>
          </cell>
          <cell r="H219" t="str">
            <v xml:space="preserve">@Veronica Massey  - QA complete. Please make the change per our discussion. This is ready for SME Review. Thanks!  </v>
          </cell>
          <cell r="I219">
            <v>45753</v>
          </cell>
          <cell r="J219" t="str">
            <v/>
          </cell>
          <cell r="K219">
            <v>45568.622916666667</v>
          </cell>
          <cell r="L219">
            <v>45768.526388888888</v>
          </cell>
          <cell r="M219" t="str">
            <v/>
          </cell>
          <cell r="N219">
            <v>45743.482638888891</v>
          </cell>
          <cell r="O219" t="str">
            <v>a2r, sen</v>
          </cell>
          <cell r="P219" t="str">
            <v/>
          </cell>
          <cell r="Q219">
            <v>45729</v>
          </cell>
          <cell r="R219" t="str">
            <v/>
          </cell>
          <cell r="S219" t="str">
            <v/>
          </cell>
          <cell r="T219" t="str">
            <v/>
          </cell>
          <cell r="U219" t="str">
            <v/>
          </cell>
          <cell r="V219">
            <v>0.5</v>
          </cell>
          <cell r="W219" t="str">
            <v>Development Complete</v>
          </cell>
          <cell r="X219" t="str">
            <v/>
          </cell>
          <cell r="Y219" t="str">
            <v/>
          </cell>
          <cell r="Z219" t="str">
            <v>ITC2</v>
          </cell>
          <cell r="AA219" t="str">
            <v>Asset Accounting</v>
          </cell>
          <cell r="AB219" t="str">
            <v>Disposition, Decommission, and Miscellaneous Transactions</v>
          </cell>
          <cell r="AC219" t="b">
            <v>1</v>
          </cell>
          <cell r="AD219" t="str">
            <v>SEN</v>
          </cell>
          <cell r="AE219" t="str">
            <v>Overdue</v>
          </cell>
          <cell r="AF219" t="str">
            <v/>
          </cell>
          <cell r="AG219">
            <v>45768</v>
          </cell>
          <cell r="AH219">
            <v>45742</v>
          </cell>
          <cell r="AI219" t="str">
            <v/>
          </cell>
          <cell r="AJ219" t="str">
            <v>A2R</v>
          </cell>
        </row>
        <row r="220">
          <cell r="A220" t="str">
            <v>868a2v8qu</v>
          </cell>
          <cell r="B220" t="str">
            <v>868a2v8qu</v>
          </cell>
          <cell r="C220" t="str">
            <v>A2R Asset Management: Preparing for an Equipment Transfer: Update Hierarchy - SB</v>
          </cell>
          <cell r="D220" t="str">
            <v>868c0ewgt</v>
          </cell>
          <cell r="E220" t="str">
            <v>A2R Asset Management: Preparing for an Equipment Transfer</v>
          </cell>
          <cell r="F220" t="str">
            <v>PREDEVELOPMENT</v>
          </cell>
          <cell r="G220" t="str">
            <v>URGENT</v>
          </cell>
          <cell r="H220" t="str">
            <v/>
          </cell>
          <cell r="I220" t="str">
            <v/>
          </cell>
          <cell r="J220" t="str">
            <v/>
          </cell>
          <cell r="K220">
            <v>45568.622916666667</v>
          </cell>
          <cell r="L220">
            <v>45768.518750000003</v>
          </cell>
          <cell r="M220" t="str">
            <v/>
          </cell>
          <cell r="N220" t="str">
            <v/>
          </cell>
          <cell r="O220" t="str">
            <v>sen, a2r</v>
          </cell>
          <cell r="P220" t="str">
            <v>Sprint 5 (5/12 - 6/6)</v>
          </cell>
          <cell r="Q220" t="str">
            <v/>
          </cell>
          <cell r="R220" t="str">
            <v/>
          </cell>
          <cell r="S220" t="str">
            <v/>
          </cell>
          <cell r="T220" t="str">
            <v/>
          </cell>
          <cell r="U220" t="str">
            <v/>
          </cell>
          <cell r="V220">
            <v>0</v>
          </cell>
          <cell r="W220" t="str">
            <v/>
          </cell>
          <cell r="X220" t="str">
            <v/>
          </cell>
          <cell r="Y220" t="str">
            <v/>
          </cell>
          <cell r="Z220" t="str">
            <v>ITC3</v>
          </cell>
          <cell r="AA220" t="str">
            <v>Asset Management</v>
          </cell>
          <cell r="AB220" t="str">
            <v>Disposition Asset</v>
          </cell>
          <cell r="AC220" t="str">
            <v/>
          </cell>
          <cell r="AD220" t="str">
            <v/>
          </cell>
          <cell r="AE220" t="str">
            <v/>
          </cell>
          <cell r="AF220" t="str">
            <v/>
          </cell>
          <cell r="AG220">
            <v>45768</v>
          </cell>
          <cell r="AH220" t="str">
            <v/>
          </cell>
          <cell r="AI220" t="str">
            <v/>
          </cell>
          <cell r="AJ220" t="str">
            <v>A2R</v>
          </cell>
        </row>
        <row r="221">
          <cell r="A221" t="str">
            <v>868a2v8r3</v>
          </cell>
          <cell r="B221" t="str">
            <v>868a2v8r3</v>
          </cell>
          <cell r="C221" t="str">
            <v>PTP Supply Chain: Expedited Profile Process - OL</v>
          </cell>
          <cell r="D221" t="str">
            <v>868c190nq</v>
          </cell>
          <cell r="E221" t="str">
            <v>PTP Supply Chain: Supplier Qualification &amp; Onboarding - OL</v>
          </cell>
          <cell r="F221" t="str">
            <v>PREDEVELOPMENT</v>
          </cell>
          <cell r="G221" t="str">
            <v>NORMAL</v>
          </cell>
          <cell r="H221" t="str">
            <v/>
          </cell>
          <cell r="I221" t="str">
            <v/>
          </cell>
          <cell r="J221" t="str">
            <v/>
          </cell>
          <cell r="K221">
            <v>45568.622916666667</v>
          </cell>
          <cell r="L221">
            <v>45756.54305555555</v>
          </cell>
          <cell r="M221" t="str">
            <v/>
          </cell>
          <cell r="N221" t="str">
            <v/>
          </cell>
          <cell r="O221" t="str">
            <v>sen, ptp</v>
          </cell>
          <cell r="P221" t="str">
            <v>Sprint 12 (6/30 - 7/25)</v>
          </cell>
          <cell r="Q221" t="str">
            <v/>
          </cell>
          <cell r="R221" t="str">
            <v/>
          </cell>
          <cell r="S221" t="str">
            <v/>
          </cell>
          <cell r="T221" t="str">
            <v/>
          </cell>
          <cell r="U221" t="str">
            <v/>
          </cell>
          <cell r="V221">
            <v>0</v>
          </cell>
          <cell r="W221" t="str">
            <v/>
          </cell>
          <cell r="X221" t="str">
            <v/>
          </cell>
          <cell r="Y221" t="str">
            <v/>
          </cell>
          <cell r="Z221" t="str">
            <v>ITC3B</v>
          </cell>
          <cell r="AA221" t="str">
            <v>Supply Chain</v>
          </cell>
          <cell r="AB221" t="str">
            <v>Supplier Qualification &amp; Onboarding</v>
          </cell>
          <cell r="AC221" t="str">
            <v/>
          </cell>
          <cell r="AD221" t="str">
            <v>SEN</v>
          </cell>
          <cell r="AE221" t="str">
            <v/>
          </cell>
          <cell r="AF221" t="str">
            <v/>
          </cell>
          <cell r="AG221" t="str">
            <v/>
          </cell>
          <cell r="AH221" t="str">
            <v/>
          </cell>
          <cell r="AI221" t="str">
            <v/>
          </cell>
          <cell r="AJ221" t="str">
            <v>PTP</v>
          </cell>
        </row>
        <row r="222">
          <cell r="A222" t="str">
            <v>868a2v8rh</v>
          </cell>
          <cell r="B222" t="str">
            <v>868a2v8rh</v>
          </cell>
          <cell r="C222" t="str">
            <v>O2C Billing: Perform Cost-Based Billing: Perform PBD Validation</v>
          </cell>
          <cell r="D222" t="str">
            <v>868c01rhv</v>
          </cell>
          <cell r="E222" t="str">
            <v>O2C Billing: Perform Cost-Based Billing</v>
          </cell>
          <cell r="F222" t="str">
            <v>PREDEVELOPMENT</v>
          </cell>
          <cell r="G222" t="str">
            <v>URGENT</v>
          </cell>
          <cell r="H222" t="str">
            <v/>
          </cell>
          <cell r="I222" t="str">
            <v/>
          </cell>
          <cell r="J222" t="str">
            <v/>
          </cell>
          <cell r="K222">
            <v>45568.622916666667</v>
          </cell>
          <cell r="L222">
            <v>45777.511111111111</v>
          </cell>
          <cell r="M222" t="str">
            <v/>
          </cell>
          <cell r="N222" t="str">
            <v/>
          </cell>
          <cell r="O222" t="str">
            <v>o2c, sen</v>
          </cell>
          <cell r="P222" t="str">
            <v>Sprint 5 (5/12 - 6/6)</v>
          </cell>
          <cell r="Q222" t="str">
            <v/>
          </cell>
          <cell r="R222" t="str">
            <v/>
          </cell>
          <cell r="S222" t="str">
            <v/>
          </cell>
          <cell r="T222" t="str">
            <v/>
          </cell>
          <cell r="U222" t="str">
            <v/>
          </cell>
          <cell r="V222">
            <v>0</v>
          </cell>
          <cell r="W222" t="str">
            <v/>
          </cell>
          <cell r="X222" t="str">
            <v/>
          </cell>
          <cell r="Y222" t="str">
            <v/>
          </cell>
          <cell r="Z222" t="str">
            <v>ITC3</v>
          </cell>
          <cell r="AA222" t="str">
            <v>Billing</v>
          </cell>
          <cell r="AB222" t="str">
            <v>Perform Cost-Based Billing</v>
          </cell>
          <cell r="AC222" t="str">
            <v/>
          </cell>
          <cell r="AD222" t="str">
            <v/>
          </cell>
          <cell r="AE222" t="str">
            <v/>
          </cell>
          <cell r="AF222" t="str">
            <v>Billing Analyst: https://app.clickup.com/t/868cjckjv)</v>
          </cell>
          <cell r="AG222" t="str">
            <v/>
          </cell>
          <cell r="AH222" t="str">
            <v/>
          </cell>
          <cell r="AI222" t="str">
            <v/>
          </cell>
          <cell r="AJ222" t="str">
            <v>O2C</v>
          </cell>
        </row>
        <row r="223">
          <cell r="A223" t="str">
            <v>868a2v8tw</v>
          </cell>
          <cell r="B223" t="str">
            <v>868a2v8tw</v>
          </cell>
          <cell r="C223" t="str">
            <v>PTP Supplier Quality: Remove New Quality Note in ZQUAL - SB</v>
          </cell>
          <cell r="D223" t="str">
            <v>868a2v6qh</v>
          </cell>
          <cell r="E223" t="str">
            <v>PTP Supplier Quality: Maintain ZQUAL - OL</v>
          </cell>
          <cell r="F223" t="str">
            <v>STORYBOARD</v>
          </cell>
          <cell r="G223" t="str">
            <v>URGENT</v>
          </cell>
          <cell r="H223" t="str">
            <v xml:space="preserve">Reviewed with Priscilla on 4.2.25, sending to SME on 4.3.25  </v>
          </cell>
          <cell r="I223">
            <v>45760</v>
          </cell>
          <cell r="J223">
            <v>45747</v>
          </cell>
          <cell r="K223">
            <v>45568.622916666667</v>
          </cell>
          <cell r="L223">
            <v>45779.555555555555</v>
          </cell>
          <cell r="M223" t="str">
            <v/>
          </cell>
          <cell r="N223" t="str">
            <v/>
          </cell>
          <cell r="O223" t="str">
            <v>sen, ptp</v>
          </cell>
          <cell r="P223" t="str">
            <v>Sprint 4 (5/5 - 5/30)</v>
          </cell>
          <cell r="Q223" t="str">
            <v/>
          </cell>
          <cell r="R223" t="str">
            <v/>
          </cell>
          <cell r="S223" t="b">
            <v>1</v>
          </cell>
          <cell r="T223" t="str">
            <v/>
          </cell>
          <cell r="U223" t="str">
            <v/>
          </cell>
          <cell r="V223">
            <v>0</v>
          </cell>
          <cell r="W223" t="str">
            <v>Alpha Review (SME)</v>
          </cell>
          <cell r="X223" t="str">
            <v/>
          </cell>
          <cell r="Y223" t="str">
            <v/>
          </cell>
          <cell r="Z223" t="str">
            <v>ITC3</v>
          </cell>
          <cell r="AA223" t="str">
            <v>Supplier Quality</v>
          </cell>
          <cell r="AB223" t="str">
            <v>Supplier Quality Integration</v>
          </cell>
          <cell r="AC223" t="b">
            <v>1</v>
          </cell>
          <cell r="AD223" t="str">
            <v>SEN</v>
          </cell>
          <cell r="AE223" t="str">
            <v>Overdue</v>
          </cell>
          <cell r="AF223" t="str">
            <v/>
          </cell>
          <cell r="AG223">
            <v>45779</v>
          </cell>
          <cell r="AH223" t="str">
            <v/>
          </cell>
          <cell r="AI223" t="str">
            <v/>
          </cell>
          <cell r="AJ223" t="str">
            <v>PTP</v>
          </cell>
        </row>
        <row r="224">
          <cell r="A224" t="str">
            <v>868a2v8ud</v>
          </cell>
          <cell r="B224" t="str">
            <v>868a2v8ud</v>
          </cell>
          <cell r="C224" t="str">
            <v>R2R Tax Accounting: US Federal Tax Provision: Year-End Tasks: General Trial Balance by Legal Entity (Financial Consolidation) - SB</v>
          </cell>
          <cell r="D224" t="str">
            <v>868byukqg</v>
          </cell>
          <cell r="E224" t="str">
            <v>R2R Tax Accounting: US Federal Tax Provision: Year-End Tasks</v>
          </cell>
          <cell r="F224" t="str">
            <v>PREDEVELOPMENT</v>
          </cell>
          <cell r="G224" t="str">
            <v>LOW</v>
          </cell>
          <cell r="H224" t="str">
            <v/>
          </cell>
          <cell r="I224" t="str">
            <v/>
          </cell>
          <cell r="J224" t="str">
            <v/>
          </cell>
          <cell r="K224">
            <v>45568.622916666667</v>
          </cell>
          <cell r="L224">
            <v>45756.578472222223</v>
          </cell>
          <cell r="M224" t="str">
            <v/>
          </cell>
          <cell r="N224" t="str">
            <v/>
          </cell>
          <cell r="O224" t="str">
            <v>sen, r2r</v>
          </cell>
          <cell r="P224" t="str">
            <v>Sprint 8 (6/2 - 6/27)</v>
          </cell>
          <cell r="Q224" t="str">
            <v/>
          </cell>
          <cell r="R224" t="str">
            <v/>
          </cell>
          <cell r="S224" t="str">
            <v/>
          </cell>
          <cell r="T224" t="str">
            <v/>
          </cell>
          <cell r="U224" t="str">
            <v/>
          </cell>
          <cell r="V224">
            <v>0</v>
          </cell>
          <cell r="W224" t="str">
            <v/>
          </cell>
          <cell r="X224" t="str">
            <v/>
          </cell>
          <cell r="Y224" t="str">
            <v/>
          </cell>
          <cell r="Z224" t="str">
            <v>ITC3B</v>
          </cell>
          <cell r="AA224" t="str">
            <v>Tax Accounting</v>
          </cell>
          <cell r="AB224" t="str">
            <v>Consolidations &amp; Tax (US Federal Tax Provision - Year End L4)</v>
          </cell>
          <cell r="AC224" t="str">
            <v/>
          </cell>
          <cell r="AD224" t="str">
            <v/>
          </cell>
          <cell r="AE224" t="str">
            <v/>
          </cell>
          <cell r="AF224" t="str">
            <v>Fixed Asset Analyst (R2R): https://app.clickup.com/t/868cjczct)
(BA) Tax Accountant  (includes GFS Group): https://app.clickup.com/t/868cjb2jj)
Tax Accountant (Corporate): https://app.clickup.com/t/868cje8ad)</v>
          </cell>
          <cell r="AG224" t="str">
            <v/>
          </cell>
          <cell r="AH224" t="str">
            <v/>
          </cell>
          <cell r="AI224" t="str">
            <v/>
          </cell>
          <cell r="AJ224" t="str">
            <v>R2R</v>
          </cell>
        </row>
        <row r="225">
          <cell r="A225" t="str">
            <v>868a2v8uh</v>
          </cell>
          <cell r="B225" t="str">
            <v>868a2v8uh</v>
          </cell>
          <cell r="C225" t="str">
            <v>A2R Asset Accounting: Change or Renew Contract: Update "Lease In" Contract Renewal, Escalation, Etc. - SB</v>
          </cell>
          <cell r="D225" t="str">
            <v>868c03yda</v>
          </cell>
          <cell r="E225" t="str">
            <v>A2R Asset Accounting: Change or Renew Contract</v>
          </cell>
          <cell r="F225" t="str">
            <v>STORYBOARD</v>
          </cell>
          <cell r="G225" t="str">
            <v>NORMAL</v>
          </cell>
          <cell r="H225" t="str">
            <v xml:space="preserve">Needs SME Recording.  </v>
          </cell>
          <cell r="I225">
            <v>45744</v>
          </cell>
          <cell r="J225">
            <v>45664</v>
          </cell>
          <cell r="K225">
            <v>45568.622916666667</v>
          </cell>
          <cell r="L225">
            <v>45764.552777777775</v>
          </cell>
          <cell r="M225" t="str">
            <v/>
          </cell>
          <cell r="N225" t="str">
            <v/>
          </cell>
          <cell r="O225" t="str">
            <v>sen, a2r</v>
          </cell>
          <cell r="P225" t="str">
            <v/>
          </cell>
          <cell r="Q225" t="str">
            <v/>
          </cell>
          <cell r="R225" t="str">
            <v/>
          </cell>
          <cell r="S225" t="b">
            <v>1</v>
          </cell>
          <cell r="T225" t="str">
            <v/>
          </cell>
          <cell r="U225" t="str">
            <v/>
          </cell>
          <cell r="V225">
            <v>0</v>
          </cell>
          <cell r="W225" t="str">
            <v xml:space="preserve">Paused </v>
          </cell>
          <cell r="X225" t="str">
            <v/>
          </cell>
          <cell r="Y225" t="str">
            <v/>
          </cell>
          <cell r="Z225" t="str">
            <v>ITC3B</v>
          </cell>
          <cell r="AA225" t="str">
            <v>Asset Accounting</v>
          </cell>
          <cell r="AB225" t="str">
            <v>Disposition, Decommission, and Miscellaneous Transactions (Software Subscription Licenses)</v>
          </cell>
          <cell r="AC225" t="str">
            <v/>
          </cell>
          <cell r="AD225" t="str">
            <v>SEN</v>
          </cell>
          <cell r="AE225" t="str">
            <v>Overdue</v>
          </cell>
          <cell r="AF225" t="str">
            <v/>
          </cell>
          <cell r="AG225" t="str">
            <v/>
          </cell>
          <cell r="AH225" t="str">
            <v/>
          </cell>
          <cell r="AI225" t="str">
            <v/>
          </cell>
          <cell r="AJ225" t="str">
            <v>A2R</v>
          </cell>
        </row>
        <row r="226">
          <cell r="A226" t="str">
            <v>868a2v8uw</v>
          </cell>
          <cell r="B226" t="str">
            <v>868a2v8uw</v>
          </cell>
          <cell r="C226" t="str">
            <v>A2R Asset Management: Disposition an Asset Prepare a Loss Report: Indicate Record Should be Embedded - SB</v>
          </cell>
          <cell r="D226" t="str">
            <v>868c0f042</v>
          </cell>
          <cell r="E226" t="str">
            <v>A2R Asset Management: Disposition an Asset Prepare a Loss Report</v>
          </cell>
          <cell r="F226" t="str">
            <v>PREDEVELOPMENT</v>
          </cell>
          <cell r="G226" t="str">
            <v>URGENT</v>
          </cell>
          <cell r="H226" t="str">
            <v/>
          </cell>
          <cell r="I226" t="str">
            <v/>
          </cell>
          <cell r="J226" t="str">
            <v/>
          </cell>
          <cell r="K226">
            <v>45568.622916666667</v>
          </cell>
          <cell r="L226">
            <v>45768.51944444445</v>
          </cell>
          <cell r="M226" t="str">
            <v/>
          </cell>
          <cell r="N226" t="str">
            <v/>
          </cell>
          <cell r="O226" t="str">
            <v>a2r, sen</v>
          </cell>
          <cell r="P226" t="str">
            <v>Sprint 5 (5/12 - 6/6)</v>
          </cell>
          <cell r="Q226" t="str">
            <v/>
          </cell>
          <cell r="R226" t="str">
            <v/>
          </cell>
          <cell r="S226" t="str">
            <v/>
          </cell>
          <cell r="T226" t="str">
            <v/>
          </cell>
          <cell r="U226" t="str">
            <v/>
          </cell>
          <cell r="V226">
            <v>0</v>
          </cell>
          <cell r="W226" t="str">
            <v/>
          </cell>
          <cell r="X226" t="str">
            <v/>
          </cell>
          <cell r="Y226" t="str">
            <v/>
          </cell>
          <cell r="Z226" t="str">
            <v>ITC3</v>
          </cell>
          <cell r="AA226" t="str">
            <v>Asset Management</v>
          </cell>
          <cell r="AB226" t="str">
            <v>Disposition Asset</v>
          </cell>
          <cell r="AC226" t="str">
            <v/>
          </cell>
          <cell r="AD226" t="str">
            <v/>
          </cell>
          <cell r="AE226" t="str">
            <v/>
          </cell>
          <cell r="AF226" t="str">
            <v/>
          </cell>
          <cell r="AG226">
            <v>45768</v>
          </cell>
          <cell r="AH226" t="str">
            <v/>
          </cell>
          <cell r="AI226" t="str">
            <v/>
          </cell>
          <cell r="AJ226" t="str">
            <v>A2R</v>
          </cell>
        </row>
        <row r="227">
          <cell r="A227" t="str">
            <v>868a2v8v2</v>
          </cell>
          <cell r="B227" t="str">
            <v>868a2v8v2</v>
          </cell>
          <cell r="C227" t="str">
            <v>A2R Asset Management: Disposition an Asset Prepare a Loss Report: Include Additional Records - SB</v>
          </cell>
          <cell r="D227" t="str">
            <v>868c0f042</v>
          </cell>
          <cell r="E227" t="str">
            <v>A2R Asset Management: Disposition an Asset Prepare a Loss Report</v>
          </cell>
          <cell r="F227" t="str">
            <v>PREDEVELOPMENT</v>
          </cell>
          <cell r="G227" t="str">
            <v>URGENT</v>
          </cell>
          <cell r="H227" t="str">
            <v/>
          </cell>
          <cell r="I227" t="str">
            <v/>
          </cell>
          <cell r="J227" t="str">
            <v/>
          </cell>
          <cell r="K227">
            <v>45568.622916666667</v>
          </cell>
          <cell r="L227">
            <v>45768.51944444445</v>
          </cell>
          <cell r="M227" t="str">
            <v/>
          </cell>
          <cell r="N227" t="str">
            <v/>
          </cell>
          <cell r="O227" t="str">
            <v>a2r, sen</v>
          </cell>
          <cell r="P227" t="str">
            <v>Sprint 5 (5/12 - 6/6)</v>
          </cell>
          <cell r="Q227" t="str">
            <v/>
          </cell>
          <cell r="R227" t="str">
            <v/>
          </cell>
          <cell r="S227" t="str">
            <v/>
          </cell>
          <cell r="T227" t="str">
            <v/>
          </cell>
          <cell r="U227" t="str">
            <v/>
          </cell>
          <cell r="V227">
            <v>0</v>
          </cell>
          <cell r="W227" t="str">
            <v/>
          </cell>
          <cell r="X227" t="str">
            <v/>
          </cell>
          <cell r="Y227" t="str">
            <v/>
          </cell>
          <cell r="Z227" t="str">
            <v>ITC3</v>
          </cell>
          <cell r="AA227" t="str">
            <v>Asset Management</v>
          </cell>
          <cell r="AB227" t="str">
            <v>Disposition Asset</v>
          </cell>
          <cell r="AC227" t="str">
            <v/>
          </cell>
          <cell r="AD227" t="str">
            <v/>
          </cell>
          <cell r="AE227" t="str">
            <v/>
          </cell>
          <cell r="AF227" t="str">
            <v/>
          </cell>
          <cell r="AG227">
            <v>45768</v>
          </cell>
          <cell r="AH227" t="str">
            <v/>
          </cell>
          <cell r="AI227" t="str">
            <v/>
          </cell>
          <cell r="AJ227" t="str">
            <v>A2R</v>
          </cell>
        </row>
        <row r="228">
          <cell r="A228" t="str">
            <v>868a2v8v8</v>
          </cell>
          <cell r="B228" t="str">
            <v>868a2v8v8</v>
          </cell>
          <cell r="C228" t="str">
            <v>A2R Metrology: IndySoft: Repairs - SB</v>
          </cell>
          <cell r="D228" t="str">
            <v>868c0tkqd</v>
          </cell>
          <cell r="E228" t="str">
            <v>A2R Metrology: IndySoft</v>
          </cell>
          <cell r="F228" t="str">
            <v>PREDEVELOPMENT</v>
          </cell>
          <cell r="G228" t="str">
            <v>URGENT</v>
          </cell>
          <cell r="H228" t="str">
            <v/>
          </cell>
          <cell r="I228" t="str">
            <v/>
          </cell>
          <cell r="J228" t="str">
            <v/>
          </cell>
          <cell r="K228">
            <v>45568.622916666667</v>
          </cell>
          <cell r="L228">
            <v>45768.521527777775</v>
          </cell>
          <cell r="M228" t="str">
            <v/>
          </cell>
          <cell r="N228" t="str">
            <v/>
          </cell>
          <cell r="O228" t="str">
            <v>a2r, sen</v>
          </cell>
          <cell r="P228" t="str">
            <v>Sprint 14 (7/14 - 8/8)</v>
          </cell>
          <cell r="Q228" t="str">
            <v/>
          </cell>
          <cell r="R228" t="str">
            <v/>
          </cell>
          <cell r="S228" t="str">
            <v/>
          </cell>
          <cell r="T228" t="str">
            <v/>
          </cell>
          <cell r="U228" t="str">
            <v/>
          </cell>
          <cell r="V228">
            <v>0</v>
          </cell>
          <cell r="W228" t="str">
            <v/>
          </cell>
          <cell r="X228" t="str">
            <v/>
          </cell>
          <cell r="Y228" t="str">
            <v/>
          </cell>
          <cell r="Z228" t="str">
            <v>ITC4</v>
          </cell>
          <cell r="AA228" t="str">
            <v>Metrology</v>
          </cell>
          <cell r="AB228" t="str">
            <v>Metrology &amp; Calibration</v>
          </cell>
          <cell r="AC228" t="str">
            <v/>
          </cell>
          <cell r="AD228" t="str">
            <v/>
          </cell>
          <cell r="AE228" t="str">
            <v/>
          </cell>
          <cell r="AF228" t="str">
            <v/>
          </cell>
          <cell r="AG228">
            <v>45768</v>
          </cell>
          <cell r="AH228" t="str">
            <v/>
          </cell>
          <cell r="AI228" t="str">
            <v/>
          </cell>
          <cell r="AJ228" t="str">
            <v>A2R</v>
          </cell>
        </row>
        <row r="229">
          <cell r="A229" t="str">
            <v>868a2v8vn</v>
          </cell>
          <cell r="B229" t="str">
            <v>868a2v8vn</v>
          </cell>
          <cell r="C229" t="str">
            <v>R2R Tax Accounting: US State Tax Return: Generate Other Items by Jurisdiction Impacting State Apportionment (Rent Income, Other Income) - SB</v>
          </cell>
          <cell r="D229" t="str">
            <v>868bzxqfm</v>
          </cell>
          <cell r="E229" t="str">
            <v>R2R Tax Accounting: US State Tax Return</v>
          </cell>
          <cell r="F229" t="str">
            <v>PREDEVELOPMENT</v>
          </cell>
          <cell r="G229" t="str">
            <v>LOW</v>
          </cell>
          <cell r="H229" t="str">
            <v/>
          </cell>
          <cell r="I229" t="str">
            <v/>
          </cell>
          <cell r="J229" t="str">
            <v/>
          </cell>
          <cell r="K229">
            <v>45568.622916666667</v>
          </cell>
          <cell r="L229">
            <v>45756.574999999997</v>
          </cell>
          <cell r="M229" t="str">
            <v/>
          </cell>
          <cell r="N229" t="str">
            <v/>
          </cell>
          <cell r="O229" t="str">
            <v>r2r, sen</v>
          </cell>
          <cell r="P229" t="str">
            <v>Sprint 4 (5/5 - 5/30)</v>
          </cell>
          <cell r="Q229" t="str">
            <v/>
          </cell>
          <cell r="R229" t="str">
            <v/>
          </cell>
          <cell r="S229" t="str">
            <v/>
          </cell>
          <cell r="T229" t="str">
            <v/>
          </cell>
          <cell r="U229" t="str">
            <v/>
          </cell>
          <cell r="V229">
            <v>0</v>
          </cell>
          <cell r="W229" t="str">
            <v/>
          </cell>
          <cell r="X229" t="str">
            <v/>
          </cell>
          <cell r="Y229" t="str">
            <v/>
          </cell>
          <cell r="Z229" t="str">
            <v>ITC3B</v>
          </cell>
          <cell r="AA229" t="str">
            <v>Tax Accounting</v>
          </cell>
          <cell r="AB229" t="str">
            <v>Consolidations &amp; Tax (US State Tax Return L4)</v>
          </cell>
          <cell r="AC229" t="str">
            <v/>
          </cell>
          <cell r="AD229" t="str">
            <v/>
          </cell>
          <cell r="AE229" t="str">
            <v/>
          </cell>
          <cell r="AF229" t="str">
            <v>(BA) Tax Accountant  (includes GFS Group): https://app.clickup.com/t/868cjb2jj)
Tax Accountant (Corporate): https://app.clickup.com/t/868cje8ad)</v>
          </cell>
          <cell r="AG229" t="str">
            <v/>
          </cell>
          <cell r="AH229" t="str">
            <v/>
          </cell>
          <cell r="AI229" t="str">
            <v/>
          </cell>
          <cell r="AJ229" t="str">
            <v>R2R</v>
          </cell>
        </row>
        <row r="230">
          <cell r="A230" t="str">
            <v>868a2v8w3</v>
          </cell>
          <cell r="B230" t="str">
            <v>868a2v8w3</v>
          </cell>
          <cell r="C230" t="str">
            <v>A2R Asset Management: Approve, Edit, or Reject a Loss Report: Edit Request - SB</v>
          </cell>
          <cell r="D230" t="str">
            <v>868c0ey9j</v>
          </cell>
          <cell r="E230" t="str">
            <v>A2R Asset Management: Approve, Edit, or Reject a Loss Report</v>
          </cell>
          <cell r="F230" t="str">
            <v>PREDEVELOPMENT</v>
          </cell>
          <cell r="G230" t="str">
            <v>URGENT</v>
          </cell>
          <cell r="H230" t="str">
            <v/>
          </cell>
          <cell r="I230" t="str">
            <v/>
          </cell>
          <cell r="J230" t="str">
            <v/>
          </cell>
          <cell r="K230">
            <v>45568.622916666667</v>
          </cell>
          <cell r="L230">
            <v>45768.51944444445</v>
          </cell>
          <cell r="M230" t="str">
            <v/>
          </cell>
          <cell r="N230" t="str">
            <v/>
          </cell>
          <cell r="O230" t="str">
            <v>sen, a2r</v>
          </cell>
          <cell r="P230" t="str">
            <v>Sprint 5 (5/12 - 6/6)</v>
          </cell>
          <cell r="Q230" t="str">
            <v/>
          </cell>
          <cell r="R230" t="str">
            <v/>
          </cell>
          <cell r="S230" t="str">
            <v/>
          </cell>
          <cell r="T230" t="str">
            <v/>
          </cell>
          <cell r="U230" t="str">
            <v/>
          </cell>
          <cell r="V230">
            <v>0</v>
          </cell>
          <cell r="W230" t="str">
            <v/>
          </cell>
          <cell r="X230" t="str">
            <v/>
          </cell>
          <cell r="Y230" t="str">
            <v/>
          </cell>
          <cell r="Z230" t="str">
            <v>ITC3</v>
          </cell>
          <cell r="AA230" t="str">
            <v>Asset Management</v>
          </cell>
          <cell r="AB230" t="str">
            <v>Disposition Asset</v>
          </cell>
          <cell r="AC230" t="str">
            <v/>
          </cell>
          <cell r="AD230" t="str">
            <v/>
          </cell>
          <cell r="AE230" t="str">
            <v/>
          </cell>
          <cell r="AF230" t="str">
            <v/>
          </cell>
          <cell r="AG230">
            <v>45768</v>
          </cell>
          <cell r="AH230" t="str">
            <v/>
          </cell>
          <cell r="AI230" t="str">
            <v/>
          </cell>
          <cell r="AJ230" t="str">
            <v>A2R</v>
          </cell>
        </row>
        <row r="231">
          <cell r="A231" t="str">
            <v>868a2v8wn</v>
          </cell>
          <cell r="B231" t="str">
            <v>868a2v8wn</v>
          </cell>
          <cell r="C231" t="str">
            <v>O2C Billing: Generate and Attach Invoices: Automatically Generate Billing Back-up Reports</v>
          </cell>
          <cell r="D231" t="str">
            <v>868c01f57</v>
          </cell>
          <cell r="E231" t="str">
            <v>O2C Billing: Generate and Attach Invoices</v>
          </cell>
          <cell r="F231" t="str">
            <v>PREDEVELOPMENT</v>
          </cell>
          <cell r="G231" t="str">
            <v>HIGH</v>
          </cell>
          <cell r="H231" t="str">
            <v/>
          </cell>
          <cell r="I231" t="str">
            <v/>
          </cell>
          <cell r="J231" t="str">
            <v/>
          </cell>
          <cell r="K231">
            <v>45568.622916666667</v>
          </cell>
          <cell r="L231">
            <v>45777.445833333331</v>
          </cell>
          <cell r="M231" t="str">
            <v/>
          </cell>
          <cell r="N231" t="str">
            <v/>
          </cell>
          <cell r="O231" t="str">
            <v>o2c, sen</v>
          </cell>
          <cell r="P231" t="str">
            <v>Sprint 5 (5/12 - 6/6)</v>
          </cell>
          <cell r="Q231" t="str">
            <v/>
          </cell>
          <cell r="R231" t="str">
            <v/>
          </cell>
          <cell r="S231" t="str">
            <v/>
          </cell>
          <cell r="T231" t="str">
            <v/>
          </cell>
          <cell r="U231" t="str">
            <v/>
          </cell>
          <cell r="V231">
            <v>0</v>
          </cell>
          <cell r="W231" t="str">
            <v/>
          </cell>
          <cell r="X231" t="str">
            <v/>
          </cell>
          <cell r="Y231" t="str">
            <v/>
          </cell>
          <cell r="Z231" t="str">
            <v>ITC3</v>
          </cell>
          <cell r="AA231" t="str">
            <v>Billing</v>
          </cell>
          <cell r="AB231" t="str">
            <v>Issue Output Create Billing Documents</v>
          </cell>
          <cell r="AC231" t="str">
            <v/>
          </cell>
          <cell r="AD231" t="str">
            <v/>
          </cell>
          <cell r="AE231" t="str">
            <v/>
          </cell>
          <cell r="AF231" t="str">
            <v>Billing Analyst: https://app.clickup.com/t/868cjckjv)</v>
          </cell>
          <cell r="AG231" t="str">
            <v/>
          </cell>
          <cell r="AH231" t="str">
            <v/>
          </cell>
          <cell r="AI231" t="str">
            <v/>
          </cell>
          <cell r="AJ231" t="str">
            <v>O2C</v>
          </cell>
        </row>
        <row r="232">
          <cell r="A232" t="str">
            <v>868a2v8wt</v>
          </cell>
          <cell r="B232" t="str">
            <v>868a2v8wt</v>
          </cell>
          <cell r="C232" t="str">
            <v>A2R Metrology: Limitation Requests: Metrology-Initiated Limitation Request - SB</v>
          </cell>
          <cell r="D232" t="str">
            <v>868c0qunf</v>
          </cell>
          <cell r="E232" t="str">
            <v>A2R Metrology: Limitation Requests</v>
          </cell>
          <cell r="F232" t="str">
            <v>PREDEVELOPMENT</v>
          </cell>
          <cell r="G232" t="str">
            <v>URGENT</v>
          </cell>
          <cell r="H232" t="str">
            <v/>
          </cell>
          <cell r="I232" t="str">
            <v/>
          </cell>
          <cell r="J232" t="str">
            <v/>
          </cell>
          <cell r="K232">
            <v>45568.622916666667</v>
          </cell>
          <cell r="L232">
            <v>45768.521527777775</v>
          </cell>
          <cell r="M232" t="str">
            <v/>
          </cell>
          <cell r="N232" t="str">
            <v/>
          </cell>
          <cell r="O232" t="str">
            <v>sen, a2r</v>
          </cell>
          <cell r="P232" t="str">
            <v>Sprint 14 (7/14 - 8/8)</v>
          </cell>
          <cell r="Q232" t="str">
            <v/>
          </cell>
          <cell r="R232" t="str">
            <v/>
          </cell>
          <cell r="S232" t="str">
            <v/>
          </cell>
          <cell r="T232" t="str">
            <v/>
          </cell>
          <cell r="U232" t="str">
            <v/>
          </cell>
          <cell r="V232">
            <v>0</v>
          </cell>
          <cell r="W232" t="str">
            <v/>
          </cell>
          <cell r="X232" t="str">
            <v/>
          </cell>
          <cell r="Y232" t="str">
            <v/>
          </cell>
          <cell r="Z232" t="str">
            <v>ITC4</v>
          </cell>
          <cell r="AA232" t="str">
            <v>Metrology</v>
          </cell>
          <cell r="AB232" t="str">
            <v>Metrology &amp; Calibration</v>
          </cell>
          <cell r="AC232" t="str">
            <v/>
          </cell>
          <cell r="AD232" t="str">
            <v/>
          </cell>
          <cell r="AE232" t="str">
            <v/>
          </cell>
          <cell r="AF232" t="str">
            <v/>
          </cell>
          <cell r="AG232">
            <v>45768</v>
          </cell>
          <cell r="AH232" t="str">
            <v/>
          </cell>
          <cell r="AI232" t="str">
            <v/>
          </cell>
          <cell r="AJ232" t="str">
            <v>A2R</v>
          </cell>
        </row>
        <row r="233">
          <cell r="A233" t="str">
            <v>868a2v8x0</v>
          </cell>
          <cell r="B233" t="str">
            <v>868a2v8x0</v>
          </cell>
          <cell r="C233" t="str">
            <v>A2R Asset Accounting: Inter-Company Asset Transfer: Review Change Asset Transfer - SB</v>
          </cell>
          <cell r="D233" t="str">
            <v>868c053xr</v>
          </cell>
          <cell r="E233" t="str">
            <v>A2R Asset Accounting: Inter-Company Asset Transfer</v>
          </cell>
          <cell r="F233" t="str">
            <v>COMPLETED</v>
          </cell>
          <cell r="G233" t="str">
            <v>URGENT</v>
          </cell>
          <cell r="H233" t="str">
            <v xml:space="preserve">This is linked to Intra-Company Asset Transfer: Review CHange. No one needs to be assigned this to record, just updating the status to reflect the same as Intra-company asset transfer.  </v>
          </cell>
          <cell r="I233">
            <v>45744</v>
          </cell>
          <cell r="J233">
            <v>45684</v>
          </cell>
          <cell r="K233">
            <v>45568.622916666667</v>
          </cell>
          <cell r="L233">
            <v>45768.526388888888</v>
          </cell>
          <cell r="M233" t="str">
            <v/>
          </cell>
          <cell r="N233">
            <v>45749.567361111112</v>
          </cell>
          <cell r="O233" t="str">
            <v>a2r, sen</v>
          </cell>
          <cell r="P233" t="str">
            <v/>
          </cell>
          <cell r="Q233" t="str">
            <v/>
          </cell>
          <cell r="R233" t="str">
            <v/>
          </cell>
          <cell r="S233" t="str">
            <v/>
          </cell>
          <cell r="T233" t="str">
            <v/>
          </cell>
          <cell r="U233" t="str">
            <v/>
          </cell>
          <cell r="V233">
            <v>0</v>
          </cell>
          <cell r="W233" t="str">
            <v>Development Complete</v>
          </cell>
          <cell r="X233" t="str">
            <v/>
          </cell>
          <cell r="Y233" t="str">
            <v/>
          </cell>
          <cell r="Z233" t="str">
            <v>ITC2</v>
          </cell>
          <cell r="AA233" t="str">
            <v>Asset Accounting</v>
          </cell>
          <cell r="AB233" t="str">
            <v>Disposition, Decommission, and Miscellaneous Transactions</v>
          </cell>
          <cell r="AC233" t="b">
            <v>1</v>
          </cell>
          <cell r="AD233" t="str">
            <v>SEN</v>
          </cell>
          <cell r="AE233" t="str">
            <v>Overdue</v>
          </cell>
          <cell r="AF233" t="str">
            <v/>
          </cell>
          <cell r="AG233">
            <v>45768</v>
          </cell>
          <cell r="AH233">
            <v>45747</v>
          </cell>
          <cell r="AI233" t="str">
            <v/>
          </cell>
          <cell r="AJ233" t="str">
            <v>A2R</v>
          </cell>
        </row>
        <row r="234">
          <cell r="A234" t="str">
            <v>868a2v8xc</v>
          </cell>
          <cell r="B234" t="str">
            <v>868a2v8xc</v>
          </cell>
          <cell r="C234" t="str">
            <v>A2R Asset Accounting: Capitalizing Assets: Capitalize an Asset - Automated: Capitalize a New Asset</v>
          </cell>
          <cell r="D234" t="str">
            <v>868c033tx</v>
          </cell>
          <cell r="E234" t="str">
            <v>A2R Asset Accounting: Capitalizing Assets</v>
          </cell>
          <cell r="F234" t="str">
            <v>COMPLETED</v>
          </cell>
          <cell r="G234" t="str">
            <v>URGENT</v>
          </cell>
          <cell r="H234" t="str">
            <v xml:space="preserve">@Veronica Massey  - should this sub-task be archived because the content is moved to storyline?  </v>
          </cell>
          <cell r="I234">
            <v>45716</v>
          </cell>
          <cell r="J234">
            <v>45610</v>
          </cell>
          <cell r="K234">
            <v>45568.622916666667</v>
          </cell>
          <cell r="L234">
            <v>45768.526388888888</v>
          </cell>
          <cell r="M234" t="str">
            <v/>
          </cell>
          <cell r="N234">
            <v>45761.518750000003</v>
          </cell>
          <cell r="O234" t="str">
            <v>a2r, content</v>
          </cell>
          <cell r="P234" t="str">
            <v/>
          </cell>
          <cell r="Q234" t="str">
            <v/>
          </cell>
          <cell r="R234" t="str">
            <v/>
          </cell>
          <cell r="S234" t="str">
            <v/>
          </cell>
          <cell r="T234" t="str">
            <v/>
          </cell>
          <cell r="U234" t="str">
            <v/>
          </cell>
          <cell r="V234">
            <v>0</v>
          </cell>
          <cell r="W234" t="str">
            <v>Sign off Received</v>
          </cell>
          <cell r="X234" t="str">
            <v/>
          </cell>
          <cell r="Y234" t="str">
            <v/>
          </cell>
          <cell r="Z234" t="str">
            <v>ITC2</v>
          </cell>
          <cell r="AA234" t="str">
            <v>Asset Accounting</v>
          </cell>
          <cell r="AB234" t="str">
            <v>Commissioning Assets</v>
          </cell>
          <cell r="AC234" t="b">
            <v>1</v>
          </cell>
          <cell r="AD234" t="str">
            <v>Content</v>
          </cell>
          <cell r="AE234" t="str">
            <v>Overdue</v>
          </cell>
          <cell r="AF234" t="str">
            <v/>
          </cell>
          <cell r="AG234">
            <v>45768</v>
          </cell>
          <cell r="AH234" t="str">
            <v/>
          </cell>
          <cell r="AI234" t="str">
            <v/>
          </cell>
          <cell r="AJ234" t="str">
            <v>A2R</v>
          </cell>
        </row>
        <row r="235">
          <cell r="A235" t="str">
            <v>868a2v8xn</v>
          </cell>
          <cell r="B235" t="str">
            <v>868a2v8xn</v>
          </cell>
          <cell r="C235" t="str">
            <v>O2C Contracts: Work with Requests: Determine Request Type - SB</v>
          </cell>
          <cell r="D235" t="str">
            <v>868bzz0gp</v>
          </cell>
          <cell r="E235" t="str">
            <v>O2C Contracts: Work with Requests</v>
          </cell>
          <cell r="F235" t="str">
            <v>PREDEVELOPMENT</v>
          </cell>
          <cell r="G235" t="str">
            <v>LOW</v>
          </cell>
          <cell r="H235" t="str">
            <v/>
          </cell>
          <cell r="I235" t="str">
            <v/>
          </cell>
          <cell r="J235" t="str">
            <v/>
          </cell>
          <cell r="K235">
            <v>45568.622916666667</v>
          </cell>
          <cell r="L235">
            <v>45765.472916666666</v>
          </cell>
          <cell r="M235" t="str">
            <v/>
          </cell>
          <cell r="N235" t="str">
            <v/>
          </cell>
          <cell r="O235" t="str">
            <v>sen, o2c</v>
          </cell>
          <cell r="P235" t="str">
            <v>Sprint 12 (6/30 - 7/25)</v>
          </cell>
          <cell r="Q235" t="str">
            <v/>
          </cell>
          <cell r="R235" t="str">
            <v/>
          </cell>
          <cell r="S235" t="str">
            <v/>
          </cell>
          <cell r="T235" t="str">
            <v/>
          </cell>
          <cell r="U235" t="str">
            <v/>
          </cell>
          <cell r="V235">
            <v>0</v>
          </cell>
          <cell r="W235" t="str">
            <v/>
          </cell>
          <cell r="X235" t="str">
            <v/>
          </cell>
          <cell r="Y235" t="str">
            <v/>
          </cell>
          <cell r="Z235" t="str">
            <v>ITC3B</v>
          </cell>
          <cell r="AA235" t="str">
            <v>Contracts</v>
          </cell>
          <cell r="AB235" t="str">
            <v>Contract Reporting and Audit Support</v>
          </cell>
          <cell r="AC235" t="str">
            <v/>
          </cell>
          <cell r="AD235" t="str">
            <v/>
          </cell>
          <cell r="AE235" t="str">
            <v/>
          </cell>
          <cell r="AF235" t="str">
            <v>Contract Analyst: https://app.clickup.com/t/868cjct6p)</v>
          </cell>
          <cell r="AG235" t="str">
            <v/>
          </cell>
          <cell r="AH235" t="str">
            <v/>
          </cell>
          <cell r="AI235" t="str">
            <v/>
          </cell>
          <cell r="AJ235" t="str">
            <v>O2C</v>
          </cell>
        </row>
        <row r="236">
          <cell r="A236" t="str">
            <v>868a2v8xt</v>
          </cell>
          <cell r="B236" t="str">
            <v>868a2v8xt</v>
          </cell>
          <cell r="C236" t="str">
            <v>R2R Tax Accounting: US Federal Tax Return: Obtain Non-US Tax Packages - QRG</v>
          </cell>
          <cell r="D236" t="str">
            <v>868byurfn</v>
          </cell>
          <cell r="E236" t="str">
            <v>R2R Tax Accounting: US Federal Tax Return</v>
          </cell>
          <cell r="F236" t="str">
            <v>PREDEVELOPMENT</v>
          </cell>
          <cell r="G236" t="str">
            <v>LOW</v>
          </cell>
          <cell r="H236" t="str">
            <v/>
          </cell>
          <cell r="I236" t="str">
            <v/>
          </cell>
          <cell r="J236" t="str">
            <v/>
          </cell>
          <cell r="K236">
            <v>45568.622916666667</v>
          </cell>
          <cell r="L236">
            <v>45756.580555555556</v>
          </cell>
          <cell r="M236" t="str">
            <v/>
          </cell>
          <cell r="N236" t="str">
            <v/>
          </cell>
          <cell r="O236" t="str">
            <v>r2r, qrg</v>
          </cell>
          <cell r="P236" t="str">
            <v>Sprint 8 (6/2 - 6/27)</v>
          </cell>
          <cell r="Q236" t="str">
            <v/>
          </cell>
          <cell r="R236" t="str">
            <v/>
          </cell>
          <cell r="S236" t="str">
            <v/>
          </cell>
          <cell r="T236" t="str">
            <v/>
          </cell>
          <cell r="U236" t="str">
            <v/>
          </cell>
          <cell r="V236">
            <v>0</v>
          </cell>
          <cell r="W236" t="str">
            <v/>
          </cell>
          <cell r="X236" t="str">
            <v/>
          </cell>
          <cell r="Y236" t="str">
            <v/>
          </cell>
          <cell r="Z236" t="str">
            <v>ITC3B</v>
          </cell>
          <cell r="AA236" t="str">
            <v>Tax Accounting</v>
          </cell>
          <cell r="AB236" t="str">
            <v>Consolidations &amp; Tax (US Federal Tax Return L4)</v>
          </cell>
          <cell r="AC236" t="str">
            <v/>
          </cell>
          <cell r="AD236" t="str">
            <v/>
          </cell>
          <cell r="AE236" t="str">
            <v/>
          </cell>
          <cell r="AF236" t="str">
            <v>(BA) Tax Accountant  (includes GFS Group): https://app.clickup.com/t/868cjb2jj)
Tax Accountant (Corporate): https://app.clickup.com/t/868cje8ad)</v>
          </cell>
          <cell r="AG236" t="str">
            <v/>
          </cell>
          <cell r="AH236" t="str">
            <v/>
          </cell>
          <cell r="AI236" t="str">
            <v/>
          </cell>
          <cell r="AJ236" t="str">
            <v>R2R</v>
          </cell>
        </row>
        <row r="237">
          <cell r="A237" t="str">
            <v>868a2v8xw</v>
          </cell>
          <cell r="B237" t="str">
            <v>868a2v8xw</v>
          </cell>
          <cell r="C237" t="str">
            <v>R2R Tax Accounting: US State Tax Return: Generate Sales by Jurisdiction from Sales and Distribution Module - SB</v>
          </cell>
          <cell r="D237" t="str">
            <v>868bzxqfm</v>
          </cell>
          <cell r="E237" t="str">
            <v>R2R Tax Accounting: US State Tax Return</v>
          </cell>
          <cell r="F237" t="str">
            <v>PREDEVELOPMENT</v>
          </cell>
          <cell r="G237" t="str">
            <v>LOW</v>
          </cell>
          <cell r="H237" t="str">
            <v/>
          </cell>
          <cell r="I237" t="str">
            <v/>
          </cell>
          <cell r="J237" t="str">
            <v/>
          </cell>
          <cell r="K237">
            <v>45568.622916666667</v>
          </cell>
          <cell r="L237">
            <v>45756.574999999997</v>
          </cell>
          <cell r="M237" t="str">
            <v/>
          </cell>
          <cell r="N237" t="str">
            <v/>
          </cell>
          <cell r="O237" t="str">
            <v>sen, r2r</v>
          </cell>
          <cell r="P237" t="str">
            <v>Sprint 4 (5/5 - 5/30)</v>
          </cell>
          <cell r="Q237" t="str">
            <v/>
          </cell>
          <cell r="R237" t="str">
            <v/>
          </cell>
          <cell r="S237" t="str">
            <v/>
          </cell>
          <cell r="T237" t="str">
            <v/>
          </cell>
          <cell r="U237" t="str">
            <v/>
          </cell>
          <cell r="V237">
            <v>0</v>
          </cell>
          <cell r="W237" t="str">
            <v/>
          </cell>
          <cell r="X237" t="str">
            <v/>
          </cell>
          <cell r="Y237" t="str">
            <v/>
          </cell>
          <cell r="Z237" t="str">
            <v>ITC3B</v>
          </cell>
          <cell r="AA237" t="str">
            <v>Tax Accounting</v>
          </cell>
          <cell r="AB237" t="str">
            <v>Consolidations &amp; Tax (US State Tax Return L4)</v>
          </cell>
          <cell r="AC237" t="str">
            <v/>
          </cell>
          <cell r="AD237" t="str">
            <v/>
          </cell>
          <cell r="AE237" t="str">
            <v/>
          </cell>
          <cell r="AF237" t="str">
            <v>(BA) Tax Accountant  (includes GFS Group): https://app.clickup.com/t/868cjb2jj)
Tax Accountant (Corporate): https://app.clickup.com/t/868cje8ad)</v>
          </cell>
          <cell r="AG237" t="str">
            <v/>
          </cell>
          <cell r="AH237" t="str">
            <v/>
          </cell>
          <cell r="AI237" t="str">
            <v/>
          </cell>
          <cell r="AJ237" t="str">
            <v>R2R</v>
          </cell>
        </row>
        <row r="238">
          <cell r="A238" t="str">
            <v>868a2v8y8</v>
          </cell>
          <cell r="B238" t="str">
            <v>868a2v8y8</v>
          </cell>
          <cell r="C238" t="str">
            <v>A2R Metrology: Calibration Request (Exit): Verify if Item Requires an Exit Calibration - SB</v>
          </cell>
          <cell r="D238" t="str">
            <v>868c0taj7</v>
          </cell>
          <cell r="E238" t="str">
            <v>A2R Metrology: Calibration Request (Exit)</v>
          </cell>
          <cell r="F238" t="str">
            <v>PREDEVELOPMENT</v>
          </cell>
          <cell r="G238" t="str">
            <v>URGENT</v>
          </cell>
          <cell r="H238" t="str">
            <v/>
          </cell>
          <cell r="I238" t="str">
            <v/>
          </cell>
          <cell r="J238" t="str">
            <v/>
          </cell>
          <cell r="K238">
            <v>45568.622916666667</v>
          </cell>
          <cell r="L238">
            <v>45768.521527777775</v>
          </cell>
          <cell r="M238" t="str">
            <v/>
          </cell>
          <cell r="N238" t="str">
            <v/>
          </cell>
          <cell r="O238" t="str">
            <v>a2r, sen</v>
          </cell>
          <cell r="P238" t="str">
            <v>Sprint 14 (7/14 - 8/8)</v>
          </cell>
          <cell r="Q238" t="str">
            <v/>
          </cell>
          <cell r="R238" t="str">
            <v/>
          </cell>
          <cell r="S238" t="str">
            <v/>
          </cell>
          <cell r="T238" t="str">
            <v/>
          </cell>
          <cell r="U238" t="str">
            <v/>
          </cell>
          <cell r="V238">
            <v>0</v>
          </cell>
          <cell r="W238" t="str">
            <v/>
          </cell>
          <cell r="X238" t="str">
            <v/>
          </cell>
          <cell r="Y238" t="str">
            <v/>
          </cell>
          <cell r="Z238" t="str">
            <v>ITC4</v>
          </cell>
          <cell r="AA238" t="str">
            <v>Metrology</v>
          </cell>
          <cell r="AB238" t="str">
            <v>Metrology &amp; Calibration</v>
          </cell>
          <cell r="AC238" t="str">
            <v/>
          </cell>
          <cell r="AD238" t="str">
            <v/>
          </cell>
          <cell r="AE238" t="str">
            <v/>
          </cell>
          <cell r="AF238" t="str">
            <v/>
          </cell>
          <cell r="AG238">
            <v>45768</v>
          </cell>
          <cell r="AH238" t="str">
            <v/>
          </cell>
          <cell r="AI238" t="str">
            <v/>
          </cell>
          <cell r="AJ238" t="str">
            <v>A2R</v>
          </cell>
        </row>
        <row r="239">
          <cell r="A239" t="str">
            <v>868a2v8yh</v>
          </cell>
          <cell r="B239" t="str">
            <v>868a2v8yh</v>
          </cell>
          <cell r="C239" t="str">
            <v>A2R Asset Management: Disposition Equipment Self-Service: Create Request - SB</v>
          </cell>
          <cell r="D239" t="str">
            <v>868c0ex67</v>
          </cell>
          <cell r="E239" t="str">
            <v>A2R Asset Management: Disposition Equipment Self-Service</v>
          </cell>
          <cell r="F239" t="str">
            <v>PREDEVELOPMENT</v>
          </cell>
          <cell r="G239" t="str">
            <v>URGENT</v>
          </cell>
          <cell r="H239" t="str">
            <v/>
          </cell>
          <cell r="I239" t="str">
            <v/>
          </cell>
          <cell r="J239" t="str">
            <v/>
          </cell>
          <cell r="K239">
            <v>45568.622916666667</v>
          </cell>
          <cell r="L239">
            <v>45768.518750000003</v>
          </cell>
          <cell r="M239" t="str">
            <v/>
          </cell>
          <cell r="N239" t="str">
            <v/>
          </cell>
          <cell r="O239" t="str">
            <v>sen, a2r</v>
          </cell>
          <cell r="P239" t="str">
            <v>Sprint 5 (5/12 - 6/6)</v>
          </cell>
          <cell r="Q239" t="str">
            <v/>
          </cell>
          <cell r="R239" t="str">
            <v/>
          </cell>
          <cell r="S239" t="str">
            <v/>
          </cell>
          <cell r="T239" t="str">
            <v/>
          </cell>
          <cell r="U239" t="str">
            <v/>
          </cell>
          <cell r="V239">
            <v>0</v>
          </cell>
          <cell r="W239" t="str">
            <v/>
          </cell>
          <cell r="X239" t="str">
            <v/>
          </cell>
          <cell r="Y239" t="str">
            <v/>
          </cell>
          <cell r="Z239" t="str">
            <v>ITC3B</v>
          </cell>
          <cell r="AA239" t="str">
            <v>Asset Management</v>
          </cell>
          <cell r="AB239" t="str">
            <v>Disposition Asset</v>
          </cell>
          <cell r="AC239" t="str">
            <v/>
          </cell>
          <cell r="AD239" t="str">
            <v/>
          </cell>
          <cell r="AE239" t="str">
            <v/>
          </cell>
          <cell r="AF239" t="str">
            <v/>
          </cell>
          <cell r="AG239">
            <v>45768</v>
          </cell>
          <cell r="AH239" t="str">
            <v/>
          </cell>
          <cell r="AI239" t="str">
            <v/>
          </cell>
          <cell r="AJ239" t="str">
            <v>A2R</v>
          </cell>
        </row>
        <row r="240">
          <cell r="A240" t="str">
            <v>868a2v8zc</v>
          </cell>
          <cell r="B240" t="str">
            <v>868a2v8zc</v>
          </cell>
          <cell r="C240" t="str">
            <v>A2R Asset Management: Create Equipment Record 1 - General Data and Location - SB</v>
          </cell>
          <cell r="D240" t="str">
            <v>868c05dh1</v>
          </cell>
          <cell r="E240" t="str">
            <v>A2R Asset Management: Create Equipment</v>
          </cell>
          <cell r="F240" t="str">
            <v>DEVELOPMENT</v>
          </cell>
          <cell r="G240" t="str">
            <v>URGENT</v>
          </cell>
          <cell r="H240" t="str">
            <v xml:space="preserve">@Steve Hile   @Veronica Massey   @Kris Thayer     No Alpha fdbk from SME - Ready for final SO  </v>
          </cell>
          <cell r="I240">
            <v>45785</v>
          </cell>
          <cell r="J240">
            <v>45600</v>
          </cell>
          <cell r="K240">
            <v>45568.622916666667</v>
          </cell>
          <cell r="L240">
            <v>45792.534722222219</v>
          </cell>
          <cell r="M240" t="str">
            <v/>
          </cell>
          <cell r="N240" t="str">
            <v/>
          </cell>
          <cell r="O240" t="str">
            <v>a2r, sen</v>
          </cell>
          <cell r="P240" t="str">
            <v>Sprint 4 (5/5 - 5/30)</v>
          </cell>
          <cell r="Q240" t="str">
            <v/>
          </cell>
          <cell r="R240">
            <v>45775</v>
          </cell>
          <cell r="S240" t="b">
            <v>1</v>
          </cell>
          <cell r="T240" t="str">
            <v/>
          </cell>
          <cell r="U240" t="str">
            <v/>
          </cell>
          <cell r="V240">
            <v>0</v>
          </cell>
          <cell r="W240" t="str">
            <v>Development Complete</v>
          </cell>
          <cell r="X240" t="str">
            <v/>
          </cell>
          <cell r="Y240" t="str">
            <v/>
          </cell>
          <cell r="Z240" t="str">
            <v>ITC3B</v>
          </cell>
          <cell r="AA240" t="str">
            <v>Asset Management</v>
          </cell>
          <cell r="AB240" t="str">
            <v>Create and Maintain Master Records</v>
          </cell>
          <cell r="AC240" t="b">
            <v>1</v>
          </cell>
          <cell r="AD240" t="str">
            <v/>
          </cell>
          <cell r="AE240" t="str">
            <v>Overdue</v>
          </cell>
          <cell r="AF240" t="str">
            <v/>
          </cell>
          <cell r="AG240">
            <v>45768</v>
          </cell>
          <cell r="AH240" t="str">
            <v/>
          </cell>
          <cell r="AI240" t="str">
            <v/>
          </cell>
          <cell r="AJ240" t="str">
            <v>A2R</v>
          </cell>
        </row>
        <row r="241">
          <cell r="A241" t="str">
            <v>868a2v8zz</v>
          </cell>
          <cell r="B241" t="str">
            <v>868a2v8zz</v>
          </cell>
          <cell r="C241" t="str">
            <v>A2R Asset Management: Disposition an Asset Prepare a Loss Report: Include Entire Hierarchy - SB</v>
          </cell>
          <cell r="D241" t="str">
            <v>868c0f042</v>
          </cell>
          <cell r="E241" t="str">
            <v>A2R Asset Management: Disposition an Asset Prepare a Loss Report</v>
          </cell>
          <cell r="F241" t="str">
            <v>PREDEVELOPMENT</v>
          </cell>
          <cell r="G241" t="str">
            <v>URGENT</v>
          </cell>
          <cell r="H241" t="str">
            <v/>
          </cell>
          <cell r="I241" t="str">
            <v/>
          </cell>
          <cell r="J241" t="str">
            <v/>
          </cell>
          <cell r="K241">
            <v>45568.622916666667</v>
          </cell>
          <cell r="L241">
            <v>45768.51944444445</v>
          </cell>
          <cell r="M241" t="str">
            <v/>
          </cell>
          <cell r="N241" t="str">
            <v/>
          </cell>
          <cell r="O241" t="str">
            <v>sen, a2r</v>
          </cell>
          <cell r="P241" t="str">
            <v>Sprint 5 (5/12 - 6/6)</v>
          </cell>
          <cell r="Q241" t="str">
            <v/>
          </cell>
          <cell r="R241" t="str">
            <v/>
          </cell>
          <cell r="S241" t="str">
            <v/>
          </cell>
          <cell r="T241" t="str">
            <v/>
          </cell>
          <cell r="U241" t="str">
            <v/>
          </cell>
          <cell r="V241">
            <v>0</v>
          </cell>
          <cell r="W241" t="str">
            <v/>
          </cell>
          <cell r="X241" t="str">
            <v/>
          </cell>
          <cell r="Y241" t="str">
            <v/>
          </cell>
          <cell r="Z241" t="str">
            <v>ITC3</v>
          </cell>
          <cell r="AA241" t="str">
            <v>Asset Management</v>
          </cell>
          <cell r="AB241" t="str">
            <v>Disposition Asset</v>
          </cell>
          <cell r="AC241" t="str">
            <v/>
          </cell>
          <cell r="AD241" t="str">
            <v/>
          </cell>
          <cell r="AE241" t="str">
            <v/>
          </cell>
          <cell r="AF241" t="str">
            <v/>
          </cell>
          <cell r="AG241">
            <v>45768</v>
          </cell>
          <cell r="AH241" t="str">
            <v/>
          </cell>
          <cell r="AI241" t="str">
            <v/>
          </cell>
          <cell r="AJ241" t="str">
            <v>A2R</v>
          </cell>
        </row>
        <row r="242">
          <cell r="A242" t="str">
            <v>868a2v90k</v>
          </cell>
          <cell r="B242" t="str">
            <v>868a2v90k</v>
          </cell>
          <cell r="C242" t="str">
            <v>R2R Product Costing: Maintain PMMO Master Data: Create Group WBS Elements - QRG</v>
          </cell>
          <cell r="D242" t="str">
            <v>868bz079f</v>
          </cell>
          <cell r="E242" t="str">
            <v>R2R Product Costing: Maintain PMMO Master Data</v>
          </cell>
          <cell r="F242" t="str">
            <v>COMPLETED</v>
          </cell>
          <cell r="G242" t="str">
            <v>HIGH</v>
          </cell>
          <cell r="H242" t="str">
            <v/>
          </cell>
          <cell r="I242">
            <v>45760</v>
          </cell>
          <cell r="J242">
            <v>45636</v>
          </cell>
          <cell r="K242">
            <v>45568.622916666667</v>
          </cell>
          <cell r="L242">
            <v>45783.62222222222</v>
          </cell>
          <cell r="M242" t="str">
            <v/>
          </cell>
          <cell r="N242">
            <v>45783.62222222222</v>
          </cell>
          <cell r="O242" t="str">
            <v>r2r, qrg</v>
          </cell>
          <cell r="P242" t="str">
            <v>Sprint 3 (4/28 - 5/23)</v>
          </cell>
          <cell r="Q242" t="str">
            <v/>
          </cell>
          <cell r="R242" t="str">
            <v/>
          </cell>
          <cell r="S242" t="str">
            <v/>
          </cell>
          <cell r="T242" t="str">
            <v/>
          </cell>
          <cell r="U242" t="str">
            <v/>
          </cell>
          <cell r="V242">
            <v>1</v>
          </cell>
          <cell r="W242" t="str">
            <v>Sign off Received</v>
          </cell>
          <cell r="X242" t="str">
            <v/>
          </cell>
          <cell r="Y242" t="str">
            <v/>
          </cell>
          <cell r="Z242" t="str">
            <v>ITC3</v>
          </cell>
          <cell r="AA242" t="str">
            <v>Product Costing</v>
          </cell>
          <cell r="AB242" t="str">
            <v>Maintain GPD Master Data (but GPD &gt; PMMO in S/4)</v>
          </cell>
          <cell r="AC242" t="str">
            <v/>
          </cell>
          <cell r="AD242" t="str">
            <v/>
          </cell>
          <cell r="AE242" t="str">
            <v>Overdue</v>
          </cell>
          <cell r="AF242" t="str">
            <v>SAP Support Organizer: https://app.clickup.com/t/868cje4rw)
Master Data Specialist: https://app.clickup.com/t/868cjdfmx)</v>
          </cell>
          <cell r="AG242" t="str">
            <v/>
          </cell>
          <cell r="AH242" t="str">
            <v/>
          </cell>
          <cell r="AI242" t="str">
            <v/>
          </cell>
          <cell r="AJ242" t="str">
            <v>R2R</v>
          </cell>
        </row>
        <row r="243">
          <cell r="A243" t="str">
            <v>868a2v919</v>
          </cell>
          <cell r="B243" t="str">
            <v>868a2v919</v>
          </cell>
          <cell r="C243" t="str">
            <v>A2R Asset Management: Equipment Disposition: Retire by Scrap - SB</v>
          </cell>
          <cell r="D243" t="str">
            <v>868c0f20b</v>
          </cell>
          <cell r="E243" t="str">
            <v>A2R Asset Management: Equipment Disposition Final User Statuses</v>
          </cell>
          <cell r="F243" t="str">
            <v>PREDEVELOPMENT</v>
          </cell>
          <cell r="G243" t="str">
            <v>URGENT</v>
          </cell>
          <cell r="H243" t="str">
            <v/>
          </cell>
          <cell r="I243" t="str">
            <v/>
          </cell>
          <cell r="J243" t="str">
            <v/>
          </cell>
          <cell r="K243">
            <v>45568.622916666667</v>
          </cell>
          <cell r="L243">
            <v>45768.51944444445</v>
          </cell>
          <cell r="M243" t="str">
            <v/>
          </cell>
          <cell r="N243" t="str">
            <v/>
          </cell>
          <cell r="O243" t="str">
            <v>sen, a2r</v>
          </cell>
          <cell r="P243" t="str">
            <v>Sprint 5 (5/12 - 6/6)</v>
          </cell>
          <cell r="Q243" t="str">
            <v/>
          </cell>
          <cell r="R243" t="str">
            <v/>
          </cell>
          <cell r="S243" t="str">
            <v/>
          </cell>
          <cell r="T243" t="str">
            <v/>
          </cell>
          <cell r="U243" t="str">
            <v/>
          </cell>
          <cell r="V243">
            <v>0</v>
          </cell>
          <cell r="W243" t="str">
            <v/>
          </cell>
          <cell r="X243" t="str">
            <v/>
          </cell>
          <cell r="Y243" t="str">
            <v/>
          </cell>
          <cell r="Z243" t="str">
            <v>ITC3</v>
          </cell>
          <cell r="AA243" t="str">
            <v>Asset Management</v>
          </cell>
          <cell r="AB243" t="str">
            <v>Disposition Asset</v>
          </cell>
          <cell r="AC243" t="str">
            <v/>
          </cell>
          <cell r="AD243" t="str">
            <v/>
          </cell>
          <cell r="AE243" t="str">
            <v/>
          </cell>
          <cell r="AF243" t="str">
            <v/>
          </cell>
          <cell r="AG243">
            <v>45768</v>
          </cell>
          <cell r="AH243" t="str">
            <v/>
          </cell>
          <cell r="AI243" t="str">
            <v/>
          </cell>
          <cell r="AJ243" t="str">
            <v>A2R</v>
          </cell>
        </row>
        <row r="244">
          <cell r="A244" t="str">
            <v>868a2v91u</v>
          </cell>
          <cell r="B244" t="str">
            <v>868a2v91u</v>
          </cell>
          <cell r="C244" t="str">
            <v>R2R Tax Accounting: Ad Hoc Reporting: Generate Tax Asset Acquisitions Report - SB</v>
          </cell>
          <cell r="D244" t="str">
            <v>868bytq3p</v>
          </cell>
          <cell r="E244" t="str">
            <v>R2R Tax Accounting: Generate Ad Hoc Tax Fixed Asset Reports (Ad Hoc Reporting)</v>
          </cell>
          <cell r="F244" t="str">
            <v>COMPLETED</v>
          </cell>
          <cell r="G244" t="str">
            <v>HIGH</v>
          </cell>
          <cell r="H244" t="str">
            <v/>
          </cell>
          <cell r="I244">
            <v>45744</v>
          </cell>
          <cell r="J244">
            <v>45628</v>
          </cell>
          <cell r="K244">
            <v>45568.622916666667</v>
          </cell>
          <cell r="L244">
            <v>45783.500694444447</v>
          </cell>
          <cell r="M244" t="str">
            <v/>
          </cell>
          <cell r="N244">
            <v>45783.500694444447</v>
          </cell>
          <cell r="O244" t="str">
            <v>r2r, sen</v>
          </cell>
          <cell r="P244" t="str">
            <v>Sprint 2 (4/21 - 5/16)</v>
          </cell>
          <cell r="Q244" t="str">
            <v/>
          </cell>
          <cell r="R244" t="str">
            <v/>
          </cell>
          <cell r="S244" t="str">
            <v/>
          </cell>
          <cell r="T244" t="str">
            <v/>
          </cell>
          <cell r="U244" t="str">
            <v/>
          </cell>
          <cell r="V244">
            <v>1</v>
          </cell>
          <cell r="W244" t="str">
            <v>Sign off Received</v>
          </cell>
          <cell r="X244" t="str">
            <v/>
          </cell>
          <cell r="Y244" t="str">
            <v/>
          </cell>
          <cell r="Z244" t="str">
            <v>ITC2</v>
          </cell>
          <cell r="AA244" t="str">
            <v>Tax Accounting</v>
          </cell>
          <cell r="AB244" t="str">
            <v>Consolidations &amp; Tax: Indirect Taxes- Manage Tax Fixed Assets L4</v>
          </cell>
          <cell r="AC244" t="str">
            <v/>
          </cell>
          <cell r="AD244" t="str">
            <v>SEN</v>
          </cell>
          <cell r="AE244" t="str">
            <v>Overdue</v>
          </cell>
          <cell r="AF244" t="str">
            <v>Fixed Asset Analyst (R2R): https://app.clickup.com/t/868cjczct)
(BA) Tax Accountant  (includes GFS Group): https://app.clickup.com/t/868cjb2jj)
Tax Accountant (Corporate): https://app.clickup.com/t/868cje8ad)</v>
          </cell>
          <cell r="AG244" t="str">
            <v/>
          </cell>
          <cell r="AH244" t="str">
            <v/>
          </cell>
          <cell r="AI244" t="str">
            <v/>
          </cell>
          <cell r="AJ244" t="str">
            <v>R2R</v>
          </cell>
        </row>
        <row r="245">
          <cell r="A245" t="str">
            <v>868a2v926</v>
          </cell>
          <cell r="B245" t="str">
            <v>868a2v926</v>
          </cell>
          <cell r="C245" t="str">
            <v>A2R Asset Management: Asset Transfer Records: Include Entire Hierarchy (Inter-Company BA Transfer) - SB</v>
          </cell>
          <cell r="D245" t="str">
            <v>868c0evj3</v>
          </cell>
          <cell r="E245" t="str">
            <v>A2R Asset Management: Asset Transfer Records</v>
          </cell>
          <cell r="F245" t="str">
            <v>PREDEVELOPMENT</v>
          </cell>
          <cell r="G245" t="str">
            <v>URGENT</v>
          </cell>
          <cell r="H245" t="str">
            <v/>
          </cell>
          <cell r="I245" t="str">
            <v/>
          </cell>
          <cell r="J245" t="str">
            <v/>
          </cell>
          <cell r="K245">
            <v>45568.622916666667</v>
          </cell>
          <cell r="L245">
            <v>45768.508333333331</v>
          </cell>
          <cell r="M245" t="str">
            <v/>
          </cell>
          <cell r="N245" t="str">
            <v/>
          </cell>
          <cell r="O245" t="str">
            <v>a2r, sen</v>
          </cell>
          <cell r="P245" t="str">
            <v>Sprint 2 (4/21 - 5/16)</v>
          </cell>
          <cell r="Q245" t="str">
            <v/>
          </cell>
          <cell r="R245" t="str">
            <v/>
          </cell>
          <cell r="S245" t="str">
            <v/>
          </cell>
          <cell r="T245" t="str">
            <v/>
          </cell>
          <cell r="U245" t="str">
            <v/>
          </cell>
          <cell r="V245">
            <v>0</v>
          </cell>
          <cell r="W245" t="str">
            <v/>
          </cell>
          <cell r="X245" t="str">
            <v/>
          </cell>
          <cell r="Y245" t="str">
            <v/>
          </cell>
          <cell r="Z245" t="str">
            <v>ITC3</v>
          </cell>
          <cell r="AA245" t="str">
            <v>Asset Management</v>
          </cell>
          <cell r="AB245" t="str">
            <v>Disposition Asset</v>
          </cell>
          <cell r="AC245" t="b">
            <v>1</v>
          </cell>
          <cell r="AD245" t="str">
            <v/>
          </cell>
          <cell r="AE245" t="str">
            <v/>
          </cell>
          <cell r="AF245" t="str">
            <v/>
          </cell>
          <cell r="AG245">
            <v>45768</v>
          </cell>
          <cell r="AH245" t="str">
            <v/>
          </cell>
          <cell r="AI245" t="str">
            <v/>
          </cell>
          <cell r="AJ245" t="str">
            <v>A2R</v>
          </cell>
        </row>
        <row r="246">
          <cell r="A246" t="str">
            <v>868a2v92g</v>
          </cell>
          <cell r="B246" t="str">
            <v>868a2v92g</v>
          </cell>
          <cell r="C246" t="str">
            <v>O2C Billing: Perform Time &amp; Material Billing: Review Calculation Requests</v>
          </cell>
          <cell r="D246" t="str">
            <v>868c01t4m</v>
          </cell>
          <cell r="E246" t="str">
            <v>O2C Billing: Perform Time &amp; Material Billing</v>
          </cell>
          <cell r="F246" t="str">
            <v>PREDEVELOPMENT</v>
          </cell>
          <cell r="G246" t="str">
            <v>HIGH</v>
          </cell>
          <cell r="H246" t="str">
            <v/>
          </cell>
          <cell r="I246">
            <v>45863</v>
          </cell>
          <cell r="J246" t="str">
            <v/>
          </cell>
          <cell r="K246">
            <v>45568.622916666667</v>
          </cell>
          <cell r="L246">
            <v>45790.490972222222</v>
          </cell>
          <cell r="M246" t="str">
            <v/>
          </cell>
          <cell r="N246" t="str">
            <v/>
          </cell>
          <cell r="O246" t="str">
            <v>o2c, sen</v>
          </cell>
          <cell r="P246" t="str">
            <v>Sprint 5 (5/12 - 6/6)</v>
          </cell>
          <cell r="Q246" t="str">
            <v/>
          </cell>
          <cell r="R246" t="str">
            <v/>
          </cell>
          <cell r="S246" t="str">
            <v/>
          </cell>
          <cell r="T246" t="str">
            <v/>
          </cell>
          <cell r="U246" t="str">
            <v/>
          </cell>
          <cell r="V246">
            <v>0</v>
          </cell>
          <cell r="W246" t="str">
            <v/>
          </cell>
          <cell r="X246" t="str">
            <v/>
          </cell>
          <cell r="Y246" t="str">
            <v/>
          </cell>
          <cell r="Z246" t="str">
            <v>ITC3B</v>
          </cell>
          <cell r="AA246" t="str">
            <v>Billing</v>
          </cell>
          <cell r="AB246" t="str">
            <v>Perform Cost-Based Billing</v>
          </cell>
          <cell r="AC246" t="str">
            <v/>
          </cell>
          <cell r="AD246" t="str">
            <v/>
          </cell>
          <cell r="AE246" t="str">
            <v/>
          </cell>
          <cell r="AF246" t="str">
            <v>Billing Analyst: https://app.clickup.com/t/868cjckjv)</v>
          </cell>
          <cell r="AG246" t="str">
            <v/>
          </cell>
          <cell r="AH246" t="str">
            <v/>
          </cell>
          <cell r="AI246" t="str">
            <v/>
          </cell>
          <cell r="AJ246" t="str">
            <v>O2C</v>
          </cell>
        </row>
        <row r="247">
          <cell r="A247" t="str">
            <v>868a2v92r</v>
          </cell>
          <cell r="B247" t="str">
            <v>868a2v92r</v>
          </cell>
          <cell r="C247" t="str">
            <v>R2R Tax Accounting: Manage Global Tax Provision: Review Forecasted Non-US Tax Packages - SB</v>
          </cell>
          <cell r="D247" t="str">
            <v>868byu5ey</v>
          </cell>
          <cell r="E247" t="str">
            <v>R2R Tax Accounting: Manage Global Tax Provision</v>
          </cell>
          <cell r="F247" t="str">
            <v>PREDEVELOPMENT</v>
          </cell>
          <cell r="G247" t="str">
            <v>LOW</v>
          </cell>
          <cell r="H247" t="str">
            <v/>
          </cell>
          <cell r="I247" t="str">
            <v/>
          </cell>
          <cell r="J247" t="str">
            <v/>
          </cell>
          <cell r="K247">
            <v>45568.622916666667</v>
          </cell>
          <cell r="L247">
            <v>45756.579166666663</v>
          </cell>
          <cell r="M247" t="str">
            <v/>
          </cell>
          <cell r="N247" t="str">
            <v/>
          </cell>
          <cell r="O247" t="str">
            <v>r2r, sen</v>
          </cell>
          <cell r="P247" t="str">
            <v>Sprint 6 (5/19 - 6/13)</v>
          </cell>
          <cell r="Q247" t="str">
            <v/>
          </cell>
          <cell r="R247" t="str">
            <v/>
          </cell>
          <cell r="S247" t="str">
            <v/>
          </cell>
          <cell r="T247" t="str">
            <v/>
          </cell>
          <cell r="U247" t="str">
            <v/>
          </cell>
          <cell r="V247">
            <v>0</v>
          </cell>
          <cell r="W247" t="str">
            <v/>
          </cell>
          <cell r="X247" t="str">
            <v/>
          </cell>
          <cell r="Y247" t="str">
            <v/>
          </cell>
          <cell r="Z247" t="str">
            <v>ITC3B</v>
          </cell>
          <cell r="AA247" t="str">
            <v>Tax Accounting</v>
          </cell>
          <cell r="AB247" t="str">
            <v>Consolidations &amp; Tax (Manage Global Tax Provision L4)</v>
          </cell>
          <cell r="AC247" t="str">
            <v/>
          </cell>
          <cell r="AD247" t="str">
            <v/>
          </cell>
          <cell r="AE247" t="str">
            <v/>
          </cell>
          <cell r="AF247" t="str">
            <v>(BA) Tax Accountant  (includes GFS Group): https://app.clickup.com/t/868cjb2jj)
Tax Accountant (Corporate): https://app.clickup.com/t/868cje8ad)</v>
          </cell>
          <cell r="AG247" t="str">
            <v/>
          </cell>
          <cell r="AH247" t="str">
            <v/>
          </cell>
          <cell r="AI247" t="str">
            <v/>
          </cell>
          <cell r="AJ247" t="str">
            <v>R2R</v>
          </cell>
        </row>
        <row r="248">
          <cell r="A248" t="str">
            <v>868a2v92y</v>
          </cell>
          <cell r="B248" t="str">
            <v>868a2v92y</v>
          </cell>
          <cell r="C248" t="str">
            <v>R2R Product Costing: Reporting: Cost Shift Report - QRG</v>
          </cell>
          <cell r="D248" t="str">
            <v>868bz0j3r</v>
          </cell>
          <cell r="E248" t="str">
            <v>R2R Product Costing: Reporting</v>
          </cell>
          <cell r="F248" t="str">
            <v>PREDEVELOPMENT</v>
          </cell>
          <cell r="G248" t="str">
            <v>NORMAL</v>
          </cell>
          <cell r="H248" t="str">
            <v/>
          </cell>
          <cell r="I248" t="str">
            <v/>
          </cell>
          <cell r="J248" t="str">
            <v/>
          </cell>
          <cell r="K248">
            <v>45568.622916666667</v>
          </cell>
          <cell r="L248">
            <v>45756.575694444444</v>
          </cell>
          <cell r="M248" t="str">
            <v/>
          </cell>
          <cell r="N248" t="str">
            <v/>
          </cell>
          <cell r="O248" t="str">
            <v>r2r, qrg</v>
          </cell>
          <cell r="P248" t="str">
            <v>Sprint 4 (5/5 - 5/30)</v>
          </cell>
          <cell r="Q248" t="str">
            <v/>
          </cell>
          <cell r="R248" t="str">
            <v/>
          </cell>
          <cell r="S248" t="str">
            <v/>
          </cell>
          <cell r="T248" t="str">
            <v/>
          </cell>
          <cell r="U248" t="str">
            <v/>
          </cell>
          <cell r="V248">
            <v>0</v>
          </cell>
          <cell r="W248" t="str">
            <v/>
          </cell>
          <cell r="X248" t="str">
            <v/>
          </cell>
          <cell r="Y248" t="str">
            <v/>
          </cell>
          <cell r="Z248" t="str">
            <v>ITC3</v>
          </cell>
          <cell r="AA248" t="str">
            <v>Product Costing</v>
          </cell>
          <cell r="AB248" t="str">
            <v>No L3 Custom Content</v>
          </cell>
          <cell r="AC248" t="str">
            <v/>
          </cell>
          <cell r="AD248" t="str">
            <v/>
          </cell>
          <cell r="AE248" t="str">
            <v/>
          </cell>
          <cell r="AF248" t="str">
            <v>Project Accountant (R2R): https://app.clickup.com/t/868cjdyb9)
SAP Support Organizer: https://app.clickup.com/t/868cje4rw)
Master Data Specialist: https://app.clickup.com/t/868cjdfmx)</v>
          </cell>
          <cell r="AG248" t="str">
            <v/>
          </cell>
          <cell r="AH248" t="str">
            <v/>
          </cell>
          <cell r="AI248" t="str">
            <v/>
          </cell>
          <cell r="AJ248" t="str">
            <v>R2R</v>
          </cell>
        </row>
        <row r="249">
          <cell r="A249" t="str">
            <v>868a2v938</v>
          </cell>
          <cell r="B249" t="str">
            <v>868a2v938</v>
          </cell>
          <cell r="C249" t="str">
            <v>A2R Asset Accounting: Change or Renew Contract: Review and Approve Updated "Lease In" Contract - SB</v>
          </cell>
          <cell r="D249" t="str">
            <v>868c03yda</v>
          </cell>
          <cell r="E249" t="str">
            <v>A2R Asset Accounting: Change or Renew Contract</v>
          </cell>
          <cell r="F249" t="str">
            <v>STORYBOARD</v>
          </cell>
          <cell r="G249" t="str">
            <v>NORMAL</v>
          </cell>
          <cell r="H249" t="str">
            <v xml:space="preserve">Needs SME Recording.  </v>
          </cell>
          <cell r="I249">
            <v>45744</v>
          </cell>
          <cell r="J249">
            <v>45664</v>
          </cell>
          <cell r="K249">
            <v>45568.622916666667</v>
          </cell>
          <cell r="L249">
            <v>45764.552777777775</v>
          </cell>
          <cell r="M249" t="str">
            <v/>
          </cell>
          <cell r="N249" t="str">
            <v/>
          </cell>
          <cell r="O249" t="str">
            <v>a2r, sen</v>
          </cell>
          <cell r="P249" t="str">
            <v/>
          </cell>
          <cell r="Q249">
            <v>45667</v>
          </cell>
          <cell r="R249" t="str">
            <v/>
          </cell>
          <cell r="S249" t="b">
            <v>1</v>
          </cell>
          <cell r="T249" t="str">
            <v/>
          </cell>
          <cell r="U249" t="str">
            <v/>
          </cell>
          <cell r="V249">
            <v>0</v>
          </cell>
          <cell r="W249" t="str">
            <v xml:space="preserve">Paused </v>
          </cell>
          <cell r="X249" t="str">
            <v/>
          </cell>
          <cell r="Y249" t="str">
            <v/>
          </cell>
          <cell r="Z249" t="str">
            <v>ITC3B</v>
          </cell>
          <cell r="AA249" t="str">
            <v>Asset Accounting</v>
          </cell>
          <cell r="AB249" t="str">
            <v>Disposition, Decommission, and Miscellaneous Transactions (Software Subscription Licenses)</v>
          </cell>
          <cell r="AC249" t="str">
            <v/>
          </cell>
          <cell r="AD249" t="str">
            <v>SEN</v>
          </cell>
          <cell r="AE249" t="str">
            <v>Overdue</v>
          </cell>
          <cell r="AF249" t="str">
            <v/>
          </cell>
          <cell r="AG249" t="str">
            <v/>
          </cell>
          <cell r="AH249" t="str">
            <v/>
          </cell>
          <cell r="AI249" t="str">
            <v/>
          </cell>
          <cell r="AJ249" t="str">
            <v>A2R</v>
          </cell>
        </row>
        <row r="250">
          <cell r="A250" t="str">
            <v>868a2v93e</v>
          </cell>
          <cell r="B250" t="str">
            <v>868a2v93e</v>
          </cell>
          <cell r="C250" t="str">
            <v>R2R Tax Accounting: Ad Hoc Reporting: Tax Asset Transfer Report - QRG</v>
          </cell>
          <cell r="D250" t="str">
            <v>868bytq3p</v>
          </cell>
          <cell r="E250" t="str">
            <v>R2R Tax Accounting: Generate Ad Hoc Tax Fixed Asset Reports (Ad Hoc Reporting)</v>
          </cell>
          <cell r="F250" t="str">
            <v>COMPLETED</v>
          </cell>
          <cell r="G250" t="str">
            <v>HIGH</v>
          </cell>
          <cell r="H250" t="str">
            <v/>
          </cell>
          <cell r="I250">
            <v>45744</v>
          </cell>
          <cell r="J250">
            <v>45628</v>
          </cell>
          <cell r="K250">
            <v>45568.622916666667</v>
          </cell>
          <cell r="L250">
            <v>45783.500694444447</v>
          </cell>
          <cell r="M250" t="str">
            <v/>
          </cell>
          <cell r="N250">
            <v>45783.500694444447</v>
          </cell>
          <cell r="O250" t="str">
            <v>qrg, r2r</v>
          </cell>
          <cell r="P250" t="str">
            <v>Sprint 2 (4/21 - 5/16)</v>
          </cell>
          <cell r="Q250" t="str">
            <v/>
          </cell>
          <cell r="R250" t="str">
            <v/>
          </cell>
          <cell r="S250" t="str">
            <v/>
          </cell>
          <cell r="T250" t="str">
            <v/>
          </cell>
          <cell r="U250" t="str">
            <v/>
          </cell>
          <cell r="V250">
            <v>1</v>
          </cell>
          <cell r="W250" t="str">
            <v>Sign off Received</v>
          </cell>
          <cell r="X250" t="str">
            <v/>
          </cell>
          <cell r="Y250" t="str">
            <v/>
          </cell>
          <cell r="Z250" t="str">
            <v>ITC2</v>
          </cell>
          <cell r="AA250" t="str">
            <v>Tax Accounting</v>
          </cell>
          <cell r="AB250" t="str">
            <v>Consolidations &amp; Tax: Indirect Taxes- Manage Tax Fixed Assets L4</v>
          </cell>
          <cell r="AC250" t="str">
            <v/>
          </cell>
          <cell r="AD250" t="str">
            <v>SEN</v>
          </cell>
          <cell r="AE250" t="str">
            <v>Overdue</v>
          </cell>
          <cell r="AF250" t="str">
            <v>Fixed Asset Analyst (R2R): https://app.clickup.com/t/868cjczct)
(BA) Tax Accountant  (includes GFS Group): https://app.clickup.com/t/868cjb2jj)
Tax Accountant (Corporate): https://app.clickup.com/t/868cje8ad)</v>
          </cell>
          <cell r="AG250" t="str">
            <v/>
          </cell>
          <cell r="AH250" t="str">
            <v/>
          </cell>
          <cell r="AI250" t="str">
            <v/>
          </cell>
          <cell r="AJ250" t="str">
            <v>R2R</v>
          </cell>
        </row>
        <row r="251">
          <cell r="A251" t="str">
            <v>868a2v94c</v>
          </cell>
          <cell r="B251" t="str">
            <v>868a2v94c</v>
          </cell>
          <cell r="C251" t="str">
            <v>A2R Asset Management: Inventory Counts: Analyze Results - SB</v>
          </cell>
          <cell r="D251" t="str">
            <v>868c0ejxa</v>
          </cell>
          <cell r="E251" t="str">
            <v>A2R Asset Management: Inventory Counts</v>
          </cell>
          <cell r="F251" t="str">
            <v>PREDEVELOPMENT</v>
          </cell>
          <cell r="G251" t="str">
            <v>URGENT</v>
          </cell>
          <cell r="H251" t="str">
            <v/>
          </cell>
          <cell r="I251" t="str">
            <v/>
          </cell>
          <cell r="J251" t="str">
            <v/>
          </cell>
          <cell r="K251">
            <v>45568.623611111107</v>
          </cell>
          <cell r="L251">
            <v>45768.517361111109</v>
          </cell>
          <cell r="M251" t="str">
            <v/>
          </cell>
          <cell r="N251" t="str">
            <v/>
          </cell>
          <cell r="O251" t="str">
            <v>sen, a2r</v>
          </cell>
          <cell r="P251" t="str">
            <v>Sprint 5 (5/12 - 6/6)</v>
          </cell>
          <cell r="Q251" t="str">
            <v/>
          </cell>
          <cell r="R251" t="str">
            <v/>
          </cell>
          <cell r="S251" t="str">
            <v/>
          </cell>
          <cell r="T251" t="str">
            <v/>
          </cell>
          <cell r="U251" t="str">
            <v/>
          </cell>
          <cell r="V251">
            <v>0</v>
          </cell>
          <cell r="W251" t="str">
            <v/>
          </cell>
          <cell r="X251" t="str">
            <v/>
          </cell>
          <cell r="Y251" t="str">
            <v/>
          </cell>
          <cell r="Z251" t="str">
            <v>ITC3</v>
          </cell>
          <cell r="AA251" t="str">
            <v>Asset Management</v>
          </cell>
          <cell r="AB251" t="str">
            <v>Perform Asset Inventory</v>
          </cell>
          <cell r="AC251" t="str">
            <v/>
          </cell>
          <cell r="AD251" t="str">
            <v/>
          </cell>
          <cell r="AE251" t="str">
            <v/>
          </cell>
          <cell r="AF251" t="str">
            <v/>
          </cell>
          <cell r="AG251">
            <v>45768</v>
          </cell>
          <cell r="AH251" t="str">
            <v/>
          </cell>
          <cell r="AI251" t="str">
            <v/>
          </cell>
          <cell r="AJ251" t="str">
            <v>A2R</v>
          </cell>
        </row>
        <row r="252">
          <cell r="A252" t="str">
            <v>868a2v94u</v>
          </cell>
          <cell r="B252" t="str">
            <v>868a2v94u</v>
          </cell>
          <cell r="C252" t="str">
            <v>R2R Tax Accounting: US Federal Tax Return: R&amp;D Tax Credit Support - SB</v>
          </cell>
          <cell r="D252" t="str">
            <v>868byurfn</v>
          </cell>
          <cell r="E252" t="str">
            <v>R2R Tax Accounting: US Federal Tax Return</v>
          </cell>
          <cell r="F252" t="str">
            <v>PREDEVELOPMENT</v>
          </cell>
          <cell r="G252" t="str">
            <v>LOW</v>
          </cell>
          <cell r="H252" t="str">
            <v/>
          </cell>
          <cell r="I252" t="str">
            <v/>
          </cell>
          <cell r="J252" t="str">
            <v/>
          </cell>
          <cell r="K252">
            <v>45568.623611111107</v>
          </cell>
          <cell r="L252">
            <v>45756.580555555556</v>
          </cell>
          <cell r="M252" t="str">
            <v/>
          </cell>
          <cell r="N252" t="str">
            <v/>
          </cell>
          <cell r="O252" t="str">
            <v>sen, r2r</v>
          </cell>
          <cell r="P252" t="str">
            <v>Sprint 8 (6/2 - 6/27)</v>
          </cell>
          <cell r="Q252" t="str">
            <v/>
          </cell>
          <cell r="R252" t="str">
            <v/>
          </cell>
          <cell r="S252" t="str">
            <v/>
          </cell>
          <cell r="T252" t="str">
            <v/>
          </cell>
          <cell r="U252" t="str">
            <v/>
          </cell>
          <cell r="V252">
            <v>0</v>
          </cell>
          <cell r="W252" t="str">
            <v/>
          </cell>
          <cell r="X252" t="str">
            <v/>
          </cell>
          <cell r="Y252" t="str">
            <v/>
          </cell>
          <cell r="Z252" t="str">
            <v>ITC3B</v>
          </cell>
          <cell r="AA252" t="str">
            <v>Tax Accounting</v>
          </cell>
          <cell r="AB252" t="str">
            <v>Consolidations &amp; Tax (US Federal Tax Return L4)</v>
          </cell>
          <cell r="AC252" t="str">
            <v/>
          </cell>
          <cell r="AD252" t="str">
            <v/>
          </cell>
          <cell r="AE252" t="str">
            <v/>
          </cell>
          <cell r="AF252" t="str">
            <v>(BA) Tax Accountant  (includes GFS Group): https://app.clickup.com/t/868cjb2jj)
Tax Accountant (Corporate): https://app.clickup.com/t/868cje8ad)</v>
          </cell>
          <cell r="AG252" t="str">
            <v/>
          </cell>
          <cell r="AH252" t="str">
            <v/>
          </cell>
          <cell r="AI252" t="str">
            <v/>
          </cell>
          <cell r="AJ252" t="str">
            <v>R2R</v>
          </cell>
        </row>
        <row r="253">
          <cell r="A253" t="str">
            <v>868a2v94z</v>
          </cell>
          <cell r="B253" t="str">
            <v>868a2v94z</v>
          </cell>
          <cell r="C253" t="str">
            <v>O2C Billing: Perform Cost-Based Billing: Remove Billing Block</v>
          </cell>
          <cell r="D253" t="str">
            <v>868c01rhv</v>
          </cell>
          <cell r="E253" t="str">
            <v>O2C Billing: Perform Cost-Based Billing</v>
          </cell>
          <cell r="F253" t="str">
            <v>PREDEVELOPMENT</v>
          </cell>
          <cell r="G253" t="str">
            <v>URGENT</v>
          </cell>
          <cell r="H253" t="str">
            <v/>
          </cell>
          <cell r="I253" t="str">
            <v/>
          </cell>
          <cell r="J253" t="str">
            <v/>
          </cell>
          <cell r="K253">
            <v>45568.623611111107</v>
          </cell>
          <cell r="L253">
            <v>45777.511111111111</v>
          </cell>
          <cell r="M253" t="str">
            <v/>
          </cell>
          <cell r="N253" t="str">
            <v/>
          </cell>
          <cell r="O253" t="str">
            <v>sen, o2c</v>
          </cell>
          <cell r="P253" t="str">
            <v>Sprint 5 (5/12 - 6/6)</v>
          </cell>
          <cell r="Q253" t="str">
            <v/>
          </cell>
          <cell r="R253" t="str">
            <v/>
          </cell>
          <cell r="S253" t="str">
            <v/>
          </cell>
          <cell r="T253" t="str">
            <v/>
          </cell>
          <cell r="U253" t="str">
            <v/>
          </cell>
          <cell r="V253">
            <v>0</v>
          </cell>
          <cell r="W253" t="str">
            <v/>
          </cell>
          <cell r="X253" t="str">
            <v/>
          </cell>
          <cell r="Y253" t="str">
            <v/>
          </cell>
          <cell r="Z253" t="str">
            <v>ITC3</v>
          </cell>
          <cell r="AA253" t="str">
            <v>Billing</v>
          </cell>
          <cell r="AB253" t="str">
            <v>Perform Cost-Based Billing</v>
          </cell>
          <cell r="AC253" t="str">
            <v/>
          </cell>
          <cell r="AD253" t="str">
            <v/>
          </cell>
          <cell r="AE253" t="str">
            <v/>
          </cell>
          <cell r="AF253" t="str">
            <v>Billing Analyst: https://app.clickup.com/t/868cjckjv)</v>
          </cell>
          <cell r="AG253" t="str">
            <v/>
          </cell>
          <cell r="AH253" t="str">
            <v/>
          </cell>
          <cell r="AI253" t="str">
            <v/>
          </cell>
          <cell r="AJ253" t="str">
            <v>O2C</v>
          </cell>
        </row>
        <row r="254">
          <cell r="A254" t="str">
            <v>868a2v95t</v>
          </cell>
          <cell r="B254" t="str">
            <v>868a2v95t</v>
          </cell>
          <cell r="C254" t="str">
            <v>A2R Asset Accounting: New Lease Contract Valuation (Post Run): Add Additional Parameters to Lease from iCertis - SB</v>
          </cell>
          <cell r="D254" t="str">
            <v>868c0ft3w</v>
          </cell>
          <cell r="E254" t="str">
            <v>A2R Asset Accounting: New Lease Contract Valuation (Post Run)</v>
          </cell>
          <cell r="F254" t="str">
            <v>STORYBOARD</v>
          </cell>
          <cell r="G254" t="str">
            <v>NORMAL</v>
          </cell>
          <cell r="H254" t="str">
            <v xml:space="preserve">removed myself from QA because of sme rewriting test scripts per Veronica on 2.27  </v>
          </cell>
          <cell r="I254">
            <v>45744</v>
          </cell>
          <cell r="J254">
            <v>45677</v>
          </cell>
          <cell r="K254">
            <v>45568.623611111107</v>
          </cell>
          <cell r="L254">
            <v>45764.555555555555</v>
          </cell>
          <cell r="M254" t="str">
            <v/>
          </cell>
          <cell r="N254" t="str">
            <v/>
          </cell>
          <cell r="O254" t="str">
            <v>sen, a2r</v>
          </cell>
          <cell r="P254" t="str">
            <v/>
          </cell>
          <cell r="Q254" t="str">
            <v/>
          </cell>
          <cell r="R254" t="str">
            <v/>
          </cell>
          <cell r="S254" t="b">
            <v>1</v>
          </cell>
          <cell r="T254" t="str">
            <v/>
          </cell>
          <cell r="U254" t="str">
            <v/>
          </cell>
          <cell r="V254">
            <v>0</v>
          </cell>
          <cell r="W254" t="str">
            <v xml:space="preserve">Paused </v>
          </cell>
          <cell r="X254" t="str">
            <v/>
          </cell>
          <cell r="Y254" t="str">
            <v/>
          </cell>
          <cell r="Z254" t="str">
            <v>ITC3B</v>
          </cell>
          <cell r="AA254" t="str">
            <v>Asset Accounting</v>
          </cell>
          <cell r="AB254" t="str">
            <v>Disposition, Decommission, and Miscellaneous Transactions (Software Subscription Licenses)</v>
          </cell>
          <cell r="AC254" t="str">
            <v/>
          </cell>
          <cell r="AD254" t="str">
            <v>SEN</v>
          </cell>
          <cell r="AE254" t="str">
            <v>Overdue</v>
          </cell>
          <cell r="AF254" t="str">
            <v/>
          </cell>
          <cell r="AG254" t="str">
            <v/>
          </cell>
          <cell r="AH254" t="str">
            <v/>
          </cell>
          <cell r="AI254" t="str">
            <v/>
          </cell>
          <cell r="AJ254" t="str">
            <v>A2R</v>
          </cell>
        </row>
        <row r="255">
          <cell r="A255" t="str">
            <v>868a2v96b</v>
          </cell>
          <cell r="B255" t="str">
            <v>868a2v96b</v>
          </cell>
          <cell r="C255" t="str">
            <v>R2R Tax Accounting: US State Tax Provision: Year-End Tasks: Generate Payroll by Jurisdiction from Payroll Reporting - SB</v>
          </cell>
          <cell r="D255" t="str">
            <v>868byuwnn</v>
          </cell>
          <cell r="E255" t="str">
            <v>R2R Tax Accounting: US State Tax Provision: Year-End Tasks</v>
          </cell>
          <cell r="F255" t="str">
            <v>PREDEVELOPMENT</v>
          </cell>
          <cell r="G255" t="str">
            <v>LOW</v>
          </cell>
          <cell r="H255" t="str">
            <v/>
          </cell>
          <cell r="I255" t="str">
            <v/>
          </cell>
          <cell r="J255" t="str">
            <v/>
          </cell>
          <cell r="K255">
            <v>45568.623611111107</v>
          </cell>
          <cell r="L255">
            <v>45756.577777777777</v>
          </cell>
          <cell r="M255" t="str">
            <v/>
          </cell>
          <cell r="N255" t="str">
            <v/>
          </cell>
          <cell r="O255" t="str">
            <v>sen, r2r</v>
          </cell>
          <cell r="P255" t="str">
            <v>Sprint 4 (5/5 - 5/30)</v>
          </cell>
          <cell r="Q255" t="str">
            <v/>
          </cell>
          <cell r="R255" t="str">
            <v/>
          </cell>
          <cell r="S255" t="str">
            <v/>
          </cell>
          <cell r="T255" t="str">
            <v/>
          </cell>
          <cell r="U255" t="str">
            <v/>
          </cell>
          <cell r="V255">
            <v>0</v>
          </cell>
          <cell r="W255" t="str">
            <v/>
          </cell>
          <cell r="X255" t="str">
            <v/>
          </cell>
          <cell r="Y255" t="str">
            <v/>
          </cell>
          <cell r="Z255" t="str">
            <v>ITC3B</v>
          </cell>
          <cell r="AA255" t="str">
            <v>Tax Accounting</v>
          </cell>
          <cell r="AB255" t="str">
            <v>Consolidations &amp; Tax (US State Tax Provision: Year-End L4)</v>
          </cell>
          <cell r="AC255" t="str">
            <v/>
          </cell>
          <cell r="AD255" t="str">
            <v/>
          </cell>
          <cell r="AE255" t="str">
            <v/>
          </cell>
          <cell r="AF255" t="str">
            <v>Program Finance Analyst (R2R): https://app.clickup.com/t/868cjdu1f)
(BA) Tax Accountant  (includes GFS Group): https://app.clickup.com/t/868cjb2jj)
Tax Accountant (Corporate): https://app.clickup.com/t/868cje8ad)</v>
          </cell>
          <cell r="AG255" t="str">
            <v/>
          </cell>
          <cell r="AH255" t="str">
            <v/>
          </cell>
          <cell r="AI255" t="str">
            <v/>
          </cell>
          <cell r="AJ255" t="str">
            <v>R2R</v>
          </cell>
        </row>
        <row r="256">
          <cell r="A256" t="str">
            <v>868a2v96k</v>
          </cell>
          <cell r="B256" t="str">
            <v>868a2v96k</v>
          </cell>
          <cell r="C256" t="str">
            <v>A2R Asset Accounting: Software Licenses Ad Hoc Reporting: Check Posting Document - SB</v>
          </cell>
          <cell r="D256" t="str">
            <v>868c052wj</v>
          </cell>
          <cell r="E256" t="str">
            <v>A2R Asset Accounting: Software Licenses Ad Hoc Reporting</v>
          </cell>
          <cell r="F256" t="str">
            <v>STORYBOARD</v>
          </cell>
          <cell r="G256" t="str">
            <v>LOW</v>
          </cell>
          <cell r="H256" t="str">
            <v xml:space="preserve">Sent to SME for review 1/29/25  </v>
          </cell>
          <cell r="I256">
            <v>45744</v>
          </cell>
          <cell r="J256">
            <v>45663</v>
          </cell>
          <cell r="K256">
            <v>45568.623611111107</v>
          </cell>
          <cell r="L256">
            <v>45764.554861111115</v>
          </cell>
          <cell r="M256" t="str">
            <v/>
          </cell>
          <cell r="N256" t="str">
            <v/>
          </cell>
          <cell r="O256" t="str">
            <v>sen, a2r</v>
          </cell>
          <cell r="P256" t="str">
            <v/>
          </cell>
          <cell r="Q256" t="str">
            <v/>
          </cell>
          <cell r="R256" t="str">
            <v/>
          </cell>
          <cell r="S256" t="b">
            <v>1</v>
          </cell>
          <cell r="T256" t="str">
            <v/>
          </cell>
          <cell r="U256" t="str">
            <v/>
          </cell>
          <cell r="V256">
            <v>0</v>
          </cell>
          <cell r="W256" t="str">
            <v xml:space="preserve">Paused </v>
          </cell>
          <cell r="X256" t="str">
            <v/>
          </cell>
          <cell r="Y256" t="str">
            <v/>
          </cell>
          <cell r="Z256" t="str">
            <v>ITC3B</v>
          </cell>
          <cell r="AA256" t="str">
            <v>Asset Accounting</v>
          </cell>
          <cell r="AB256" t="str">
            <v>Disposition, Decommission, and Miscellaneous Transactions (Software Subscription Licenses)</v>
          </cell>
          <cell r="AC256" t="str">
            <v/>
          </cell>
          <cell r="AD256" t="str">
            <v>SEN</v>
          </cell>
          <cell r="AE256" t="str">
            <v>Overdue</v>
          </cell>
          <cell r="AF256" t="str">
            <v/>
          </cell>
          <cell r="AG256" t="str">
            <v/>
          </cell>
          <cell r="AH256" t="str">
            <v/>
          </cell>
          <cell r="AI256" t="str">
            <v/>
          </cell>
          <cell r="AJ256" t="str">
            <v>A2R</v>
          </cell>
        </row>
        <row r="257">
          <cell r="A257" t="str">
            <v>868a2v97w</v>
          </cell>
          <cell r="B257" t="str">
            <v>868a2v97w</v>
          </cell>
          <cell r="C257" t="str">
            <v>A2R Asset Management: Approve, Edit, or Reject a Loss Report: Identify Signatories - SB</v>
          </cell>
          <cell r="D257" t="str">
            <v>868c0ey9j</v>
          </cell>
          <cell r="E257" t="str">
            <v>A2R Asset Management: Approve, Edit, or Reject a Loss Report</v>
          </cell>
          <cell r="F257" t="str">
            <v>PREDEVELOPMENT</v>
          </cell>
          <cell r="G257" t="str">
            <v>URGENT</v>
          </cell>
          <cell r="H257" t="str">
            <v/>
          </cell>
          <cell r="I257" t="str">
            <v/>
          </cell>
          <cell r="J257" t="str">
            <v/>
          </cell>
          <cell r="K257">
            <v>45568.623611111107</v>
          </cell>
          <cell r="L257">
            <v>45768.51944444445</v>
          </cell>
          <cell r="M257" t="str">
            <v/>
          </cell>
          <cell r="N257" t="str">
            <v/>
          </cell>
          <cell r="O257" t="str">
            <v>a2r, sen</v>
          </cell>
          <cell r="P257" t="str">
            <v>Sprint 5 (5/12 - 6/6)</v>
          </cell>
          <cell r="Q257" t="str">
            <v/>
          </cell>
          <cell r="R257" t="str">
            <v/>
          </cell>
          <cell r="S257" t="str">
            <v/>
          </cell>
          <cell r="T257" t="str">
            <v/>
          </cell>
          <cell r="U257" t="str">
            <v/>
          </cell>
          <cell r="V257">
            <v>0</v>
          </cell>
          <cell r="W257" t="str">
            <v/>
          </cell>
          <cell r="X257" t="str">
            <v/>
          </cell>
          <cell r="Y257" t="str">
            <v/>
          </cell>
          <cell r="Z257" t="str">
            <v>ITC3</v>
          </cell>
          <cell r="AA257" t="str">
            <v>Asset Management</v>
          </cell>
          <cell r="AB257" t="str">
            <v>Disposition Asset</v>
          </cell>
          <cell r="AC257" t="str">
            <v/>
          </cell>
          <cell r="AD257" t="str">
            <v/>
          </cell>
          <cell r="AE257" t="str">
            <v/>
          </cell>
          <cell r="AF257" t="str">
            <v/>
          </cell>
          <cell r="AG257">
            <v>45768</v>
          </cell>
          <cell r="AH257" t="str">
            <v/>
          </cell>
          <cell r="AI257" t="str">
            <v/>
          </cell>
          <cell r="AJ257" t="str">
            <v>A2R</v>
          </cell>
        </row>
        <row r="258">
          <cell r="A258" t="str">
            <v>868a2v991</v>
          </cell>
          <cell r="B258" t="str">
            <v>868a2v991</v>
          </cell>
          <cell r="C258" t="str">
            <v>SUS IPASS Analytics Composer Create Custom Sus Analytics Reports: Create Custom Reports – SB</v>
          </cell>
          <cell r="D258" t="str">
            <v>868a2v7kn</v>
          </cell>
          <cell r="E258" t="str">
            <v>SUS IPASS Analytics Composer: Create Custom Sus Analytics Reports – OL</v>
          </cell>
          <cell r="F258" t="str">
            <v>PREDEVELOPMENT</v>
          </cell>
          <cell r="G258" t="str">
            <v>NORMAL</v>
          </cell>
          <cell r="H258" t="str">
            <v/>
          </cell>
          <cell r="I258" t="str">
            <v/>
          </cell>
          <cell r="J258" t="str">
            <v/>
          </cell>
          <cell r="K258">
            <v>45568.623611111107</v>
          </cell>
          <cell r="L258">
            <v>45765.522916666669</v>
          </cell>
          <cell r="M258" t="str">
            <v/>
          </cell>
          <cell r="N258" t="str">
            <v/>
          </cell>
          <cell r="O258" t="str">
            <v>sen, sus, ipass</v>
          </cell>
          <cell r="P258" t="str">
            <v>Sprint 6 (5/19 - 6/13)</v>
          </cell>
          <cell r="Q258" t="str">
            <v/>
          </cell>
          <cell r="R258" t="str">
            <v/>
          </cell>
          <cell r="S258" t="str">
            <v/>
          </cell>
          <cell r="T258" t="str">
            <v/>
          </cell>
          <cell r="U258" t="str">
            <v/>
          </cell>
          <cell r="V258">
            <v>0</v>
          </cell>
          <cell r="W258" t="str">
            <v/>
          </cell>
          <cell r="X258" t="str">
            <v/>
          </cell>
          <cell r="Y258" t="str">
            <v/>
          </cell>
          <cell r="Z258" t="str">
            <v>ITC3</v>
          </cell>
          <cell r="AA258" t="str">
            <v>IPASS Analytics Composer Create Custom Sus Analytics Reports</v>
          </cell>
          <cell r="AB258" t="str">
            <v>IPASS</v>
          </cell>
          <cell r="AC258" t="str">
            <v/>
          </cell>
          <cell r="AD258" t="str">
            <v/>
          </cell>
          <cell r="AE258" t="str">
            <v/>
          </cell>
          <cell r="AF258" t="str">
            <v/>
          </cell>
          <cell r="AG258" t="str">
            <v/>
          </cell>
          <cell r="AH258" t="str">
            <v/>
          </cell>
          <cell r="AI258" t="str">
            <v/>
          </cell>
          <cell r="AJ258" t="str">
            <v>SUS</v>
          </cell>
        </row>
        <row r="259">
          <cell r="A259" t="str">
            <v>868a2v9b2</v>
          </cell>
          <cell r="B259" t="str">
            <v>868a2v9b2</v>
          </cell>
          <cell r="C259" t="str">
            <v>A2R Asset Accounting: New Lease Contract Valuation (Test Run): Review and Approve "Lease In" Contract - SB</v>
          </cell>
          <cell r="D259" t="str">
            <v>868c0fwep</v>
          </cell>
          <cell r="E259" t="str">
            <v>A2R Asset Accounting: New Lease Contract Valuation (Test Run)</v>
          </cell>
          <cell r="F259" t="str">
            <v>STORYBOARD</v>
          </cell>
          <cell r="G259" t="str">
            <v>NORMAL</v>
          </cell>
          <cell r="H259" t="str">
            <v/>
          </cell>
          <cell r="I259">
            <v>45744</v>
          </cell>
          <cell r="J259">
            <v>45677</v>
          </cell>
          <cell r="K259">
            <v>45568.623611111107</v>
          </cell>
          <cell r="L259">
            <v>45764.555555555555</v>
          </cell>
          <cell r="M259" t="str">
            <v/>
          </cell>
          <cell r="N259" t="str">
            <v/>
          </cell>
          <cell r="O259" t="str">
            <v>a2r, sen</v>
          </cell>
          <cell r="P259" t="str">
            <v/>
          </cell>
          <cell r="Q259" t="str">
            <v/>
          </cell>
          <cell r="R259" t="str">
            <v/>
          </cell>
          <cell r="S259" t="b">
            <v>1</v>
          </cell>
          <cell r="T259" t="str">
            <v/>
          </cell>
          <cell r="U259" t="str">
            <v/>
          </cell>
          <cell r="V259">
            <v>0</v>
          </cell>
          <cell r="W259" t="str">
            <v xml:space="preserve">Paused </v>
          </cell>
          <cell r="X259" t="str">
            <v/>
          </cell>
          <cell r="Y259" t="str">
            <v/>
          </cell>
          <cell r="Z259" t="str">
            <v>ITC3B</v>
          </cell>
          <cell r="AA259" t="str">
            <v>Asset Accounting</v>
          </cell>
          <cell r="AB259" t="str">
            <v>Disposition, Decommission, and Miscellaneous Transactions (Software Subscription Licenses)</v>
          </cell>
          <cell r="AC259" t="str">
            <v/>
          </cell>
          <cell r="AD259" t="str">
            <v>SEN</v>
          </cell>
          <cell r="AE259" t="str">
            <v>Overdue</v>
          </cell>
          <cell r="AF259" t="str">
            <v/>
          </cell>
          <cell r="AG259" t="str">
            <v/>
          </cell>
          <cell r="AH259" t="str">
            <v/>
          </cell>
          <cell r="AI259" t="str">
            <v/>
          </cell>
          <cell r="AJ259" t="str">
            <v>A2R</v>
          </cell>
        </row>
        <row r="260">
          <cell r="A260" t="str">
            <v>868a2v9be</v>
          </cell>
          <cell r="B260" t="str">
            <v>868a2v9be</v>
          </cell>
          <cell r="C260" t="str">
            <v>A2R Asset Accounting: Maintain Master Data in Lease Accounting Module</v>
          </cell>
          <cell r="D260" t="str">
            <v>868c0fyq2</v>
          </cell>
          <cell r="E260" t="str">
            <v>A2R Asset Accounting: Maintain Master Data in Lease Accounting Module</v>
          </cell>
          <cell r="F260" t="str">
            <v>STORYBOARD</v>
          </cell>
          <cell r="G260" t="str">
            <v>NORMAL</v>
          </cell>
          <cell r="H260" t="str">
            <v xml:space="preserve">@Trish Cortez  , please assign Jessica to QA of SB  </v>
          </cell>
          <cell r="I260">
            <v>45744</v>
          </cell>
          <cell r="J260">
            <v>45677</v>
          </cell>
          <cell r="K260">
            <v>45568.623611111107</v>
          </cell>
          <cell r="L260">
            <v>45764.553472222222</v>
          </cell>
          <cell r="M260" t="str">
            <v/>
          </cell>
          <cell r="N260" t="str">
            <v/>
          </cell>
          <cell r="O260" t="str">
            <v>a2r, sen</v>
          </cell>
          <cell r="P260" t="str">
            <v/>
          </cell>
          <cell r="Q260" t="str">
            <v/>
          </cell>
          <cell r="R260" t="str">
            <v/>
          </cell>
          <cell r="S260" t="b">
            <v>1</v>
          </cell>
          <cell r="T260" t="str">
            <v/>
          </cell>
          <cell r="U260" t="str">
            <v/>
          </cell>
          <cell r="V260">
            <v>0</v>
          </cell>
          <cell r="W260" t="str">
            <v xml:space="preserve">Paused </v>
          </cell>
          <cell r="X260" t="str">
            <v/>
          </cell>
          <cell r="Y260" t="str">
            <v/>
          </cell>
          <cell r="Z260" t="str">
            <v>ITC3B</v>
          </cell>
          <cell r="AA260" t="str">
            <v>Asset Accounting</v>
          </cell>
          <cell r="AB260" t="str">
            <v>Disposition, Decommission, and Miscellaneous Transactions (Software Subscription Licenses)</v>
          </cell>
          <cell r="AC260" t="str">
            <v/>
          </cell>
          <cell r="AD260" t="str">
            <v>SEN</v>
          </cell>
          <cell r="AE260" t="str">
            <v>Overdue</v>
          </cell>
          <cell r="AF260" t="str">
            <v/>
          </cell>
          <cell r="AG260" t="str">
            <v/>
          </cell>
          <cell r="AH260" t="str">
            <v/>
          </cell>
          <cell r="AI260" t="str">
            <v/>
          </cell>
          <cell r="AJ260" t="str">
            <v>A2R</v>
          </cell>
        </row>
        <row r="261">
          <cell r="A261" t="str">
            <v>868a2v9bp</v>
          </cell>
          <cell r="B261" t="str">
            <v>868a2v9bp</v>
          </cell>
          <cell r="C261" t="str">
            <v>O2C Billing: Perform Billing with Financing: Advances</v>
          </cell>
          <cell r="D261" t="str">
            <v>868c01kzg</v>
          </cell>
          <cell r="E261" t="str">
            <v>O2C Billing: Perform Billing with Financing</v>
          </cell>
          <cell r="F261" t="str">
            <v>PREDEVELOPMENT</v>
          </cell>
          <cell r="G261" t="str">
            <v>URGENT</v>
          </cell>
          <cell r="H261" t="str">
            <v/>
          </cell>
          <cell r="I261">
            <v>45863</v>
          </cell>
          <cell r="J261" t="str">
            <v/>
          </cell>
          <cell r="K261">
            <v>45568.623611111107</v>
          </cell>
          <cell r="L261">
            <v>45777.638194444444</v>
          </cell>
          <cell r="M261" t="str">
            <v/>
          </cell>
          <cell r="N261" t="str">
            <v/>
          </cell>
          <cell r="O261" t="str">
            <v>sen, o2c</v>
          </cell>
          <cell r="P261" t="str">
            <v>Sprint 6 (5/19 - 6/13)</v>
          </cell>
          <cell r="Q261" t="str">
            <v/>
          </cell>
          <cell r="R261" t="str">
            <v/>
          </cell>
          <cell r="S261" t="str">
            <v/>
          </cell>
          <cell r="T261" t="str">
            <v/>
          </cell>
          <cell r="U261" t="str">
            <v/>
          </cell>
          <cell r="V261">
            <v>0</v>
          </cell>
          <cell r="W261" t="str">
            <v/>
          </cell>
          <cell r="X261" t="str">
            <v/>
          </cell>
          <cell r="Y261" t="str">
            <v/>
          </cell>
          <cell r="Z261" t="str">
            <v>ITC3</v>
          </cell>
          <cell r="AA261" t="str">
            <v>Billing</v>
          </cell>
          <cell r="AB261" t="str">
            <v>Perform Cost-Based Billing</v>
          </cell>
          <cell r="AC261" t="str">
            <v/>
          </cell>
          <cell r="AD261" t="str">
            <v/>
          </cell>
          <cell r="AE261" t="str">
            <v/>
          </cell>
          <cell r="AF261" t="str">
            <v>Billing Analyst: https://app.clickup.com/t/868cjckjv)</v>
          </cell>
          <cell r="AG261" t="str">
            <v/>
          </cell>
          <cell r="AH261" t="str">
            <v/>
          </cell>
          <cell r="AI261" t="str">
            <v/>
          </cell>
          <cell r="AJ261" t="str">
            <v>O2C</v>
          </cell>
        </row>
        <row r="262">
          <cell r="A262" t="str">
            <v>868a2v9ch</v>
          </cell>
          <cell r="B262" t="str">
            <v>868a2v9ch</v>
          </cell>
          <cell r="C262" t="str">
            <v>A2R Controlled Tooling: Hard/ Durable Tooling: Work Order Flow: Accept or Reject a Work Order - SB</v>
          </cell>
          <cell r="D262" t="str">
            <v>868c0f92c</v>
          </cell>
          <cell r="E262" t="str">
            <v>A2R Controlled Tooling: Hard/Durable Tooling: Work Order Flow</v>
          </cell>
          <cell r="F262" t="str">
            <v>PREDEVELOPMENT</v>
          </cell>
          <cell r="G262" t="str">
            <v>URGENT</v>
          </cell>
          <cell r="H262" t="str">
            <v xml:space="preserve">Awaiting SME script to create the SB.  </v>
          </cell>
          <cell r="I262" t="str">
            <v/>
          </cell>
          <cell r="J262" t="str">
            <v/>
          </cell>
          <cell r="K262">
            <v>45568.623611111107</v>
          </cell>
          <cell r="L262">
            <v>45796.569444444445</v>
          </cell>
          <cell r="M262" t="str">
            <v/>
          </cell>
          <cell r="N262" t="str">
            <v/>
          </cell>
          <cell r="O262" t="str">
            <v>a2r, qrg</v>
          </cell>
          <cell r="P262" t="str">
            <v>Sprint 4 (5/5 - 5/30)</v>
          </cell>
          <cell r="Q262" t="str">
            <v/>
          </cell>
          <cell r="R262" t="str">
            <v/>
          </cell>
          <cell r="S262" t="str">
            <v/>
          </cell>
          <cell r="T262" t="str">
            <v/>
          </cell>
          <cell r="U262" t="str">
            <v/>
          </cell>
          <cell r="V262">
            <v>0</v>
          </cell>
          <cell r="W262" t="str">
            <v/>
          </cell>
          <cell r="X262" t="str">
            <v/>
          </cell>
          <cell r="Y262" t="str">
            <v/>
          </cell>
          <cell r="Z262" t="str">
            <v>ITC3</v>
          </cell>
          <cell r="AA262" t="str">
            <v>Controlled Tooling</v>
          </cell>
          <cell r="AB262" t="str">
            <v>Controlled Tooling (Hard/Durable Tooling or Functional Test Equipment L4)</v>
          </cell>
          <cell r="AC262" t="str">
            <v/>
          </cell>
          <cell r="AD262" t="str">
            <v/>
          </cell>
          <cell r="AE262" t="str">
            <v/>
          </cell>
          <cell r="AF262" t="str">
            <v/>
          </cell>
          <cell r="AG262" t="str">
            <v/>
          </cell>
          <cell r="AH262" t="str">
            <v/>
          </cell>
          <cell r="AI262" t="str">
            <v/>
          </cell>
          <cell r="AJ262" t="str">
            <v>A2R</v>
          </cell>
        </row>
        <row r="263">
          <cell r="A263" t="str">
            <v>868a2v9cx</v>
          </cell>
          <cell r="B263" t="str">
            <v>868a2v9cx</v>
          </cell>
          <cell r="C263" t="str">
            <v>A2R Asset Management: Review a Custodian Transfer - Cancel Custodian Transfer - SB</v>
          </cell>
          <cell r="D263" t="str">
            <v>868c0enzz</v>
          </cell>
          <cell r="E263" t="str">
            <v>A2R Asset Management: Review a Custodian Transfer</v>
          </cell>
          <cell r="F263" t="str">
            <v>PREDEVELOPMENT</v>
          </cell>
          <cell r="G263" t="str">
            <v>URGENT</v>
          </cell>
          <cell r="H263" t="str">
            <v/>
          </cell>
          <cell r="I263" t="str">
            <v/>
          </cell>
          <cell r="J263" t="str">
            <v/>
          </cell>
          <cell r="K263">
            <v>45568.623611111107</v>
          </cell>
          <cell r="L263">
            <v>45768.518750000003</v>
          </cell>
          <cell r="M263" t="str">
            <v/>
          </cell>
          <cell r="N263" t="str">
            <v/>
          </cell>
          <cell r="O263" t="str">
            <v>a2r, sen</v>
          </cell>
          <cell r="P263" t="str">
            <v>Sprint 5 (5/12 - 6/6)</v>
          </cell>
          <cell r="Q263" t="str">
            <v/>
          </cell>
          <cell r="R263" t="str">
            <v/>
          </cell>
          <cell r="S263" t="str">
            <v/>
          </cell>
          <cell r="T263" t="str">
            <v/>
          </cell>
          <cell r="U263" t="str">
            <v/>
          </cell>
          <cell r="V263">
            <v>0</v>
          </cell>
          <cell r="W263" t="str">
            <v/>
          </cell>
          <cell r="X263" t="str">
            <v/>
          </cell>
          <cell r="Y263" t="str">
            <v/>
          </cell>
          <cell r="Z263" t="str">
            <v>ITC3</v>
          </cell>
          <cell r="AA263" t="str">
            <v>Asset Management</v>
          </cell>
          <cell r="AB263" t="str">
            <v>Disposition Asset</v>
          </cell>
          <cell r="AC263" t="str">
            <v/>
          </cell>
          <cell r="AD263" t="str">
            <v/>
          </cell>
          <cell r="AE263" t="str">
            <v/>
          </cell>
          <cell r="AF263" t="str">
            <v/>
          </cell>
          <cell r="AG263">
            <v>45768</v>
          </cell>
          <cell r="AH263" t="str">
            <v/>
          </cell>
          <cell r="AI263" t="str">
            <v/>
          </cell>
          <cell r="AJ263" t="str">
            <v>A2R</v>
          </cell>
        </row>
        <row r="264">
          <cell r="A264" t="str">
            <v>868a2v9dy</v>
          </cell>
          <cell r="B264" t="str">
            <v>868a2v9dy</v>
          </cell>
          <cell r="C264" t="str">
            <v>A2R Asset Management: Disposition an Asset Prepare a Loss Report: Indicate Record Should be Unembedded - SB</v>
          </cell>
          <cell r="D264" t="str">
            <v>868c0f042</v>
          </cell>
          <cell r="E264" t="str">
            <v>A2R Asset Management: Disposition an Asset Prepare a Loss Report</v>
          </cell>
          <cell r="F264" t="str">
            <v>PREDEVELOPMENT</v>
          </cell>
          <cell r="G264" t="str">
            <v>URGENT</v>
          </cell>
          <cell r="H264" t="str">
            <v/>
          </cell>
          <cell r="I264" t="str">
            <v/>
          </cell>
          <cell r="J264" t="str">
            <v/>
          </cell>
          <cell r="K264">
            <v>45568.623611111107</v>
          </cell>
          <cell r="L264">
            <v>45768.51944444445</v>
          </cell>
          <cell r="M264" t="str">
            <v/>
          </cell>
          <cell r="N264" t="str">
            <v/>
          </cell>
          <cell r="O264" t="str">
            <v>a2r, sen</v>
          </cell>
          <cell r="P264" t="str">
            <v>Sprint 5 (5/12 - 6/6)</v>
          </cell>
          <cell r="Q264" t="str">
            <v/>
          </cell>
          <cell r="R264" t="str">
            <v/>
          </cell>
          <cell r="S264" t="str">
            <v/>
          </cell>
          <cell r="T264" t="str">
            <v/>
          </cell>
          <cell r="U264" t="str">
            <v/>
          </cell>
          <cell r="V264">
            <v>0</v>
          </cell>
          <cell r="W264" t="str">
            <v/>
          </cell>
          <cell r="X264" t="str">
            <v/>
          </cell>
          <cell r="Y264" t="str">
            <v/>
          </cell>
          <cell r="Z264" t="str">
            <v>ITC3</v>
          </cell>
          <cell r="AA264" t="str">
            <v>Asset Management</v>
          </cell>
          <cell r="AB264" t="str">
            <v>Disposition Asset</v>
          </cell>
          <cell r="AC264" t="str">
            <v/>
          </cell>
          <cell r="AD264" t="str">
            <v/>
          </cell>
          <cell r="AE264" t="str">
            <v/>
          </cell>
          <cell r="AF264" t="str">
            <v/>
          </cell>
          <cell r="AG264">
            <v>45768</v>
          </cell>
          <cell r="AH264" t="str">
            <v/>
          </cell>
          <cell r="AI264" t="str">
            <v/>
          </cell>
          <cell r="AJ264" t="str">
            <v>A2R</v>
          </cell>
        </row>
        <row r="265">
          <cell r="A265" t="str">
            <v>868a2v9ea</v>
          </cell>
          <cell r="B265" t="str">
            <v>868a2v9ea</v>
          </cell>
          <cell r="C265" t="str">
            <v>A2R Asset Management: Disposition Equipment Self-Service: Edit Request - SB</v>
          </cell>
          <cell r="D265" t="str">
            <v>868c0ex67</v>
          </cell>
          <cell r="E265" t="str">
            <v>A2R Asset Management: Disposition Equipment Self-Service</v>
          </cell>
          <cell r="F265" t="str">
            <v>PREDEVELOPMENT</v>
          </cell>
          <cell r="G265" t="str">
            <v>URGENT</v>
          </cell>
          <cell r="H265" t="str">
            <v/>
          </cell>
          <cell r="I265" t="str">
            <v/>
          </cell>
          <cell r="J265" t="str">
            <v/>
          </cell>
          <cell r="K265">
            <v>45568.623611111107</v>
          </cell>
          <cell r="L265">
            <v>45768.51944444445</v>
          </cell>
          <cell r="M265" t="str">
            <v/>
          </cell>
          <cell r="N265" t="str">
            <v/>
          </cell>
          <cell r="O265" t="str">
            <v>a2r, sen</v>
          </cell>
          <cell r="P265" t="str">
            <v>Sprint 5 (5/12 - 6/6)</v>
          </cell>
          <cell r="Q265" t="str">
            <v/>
          </cell>
          <cell r="R265" t="str">
            <v/>
          </cell>
          <cell r="S265" t="str">
            <v/>
          </cell>
          <cell r="T265" t="str">
            <v/>
          </cell>
          <cell r="U265" t="str">
            <v/>
          </cell>
          <cell r="V265">
            <v>0</v>
          </cell>
          <cell r="W265" t="str">
            <v/>
          </cell>
          <cell r="X265" t="str">
            <v/>
          </cell>
          <cell r="Y265" t="str">
            <v/>
          </cell>
          <cell r="Z265" t="str">
            <v>ITC3B</v>
          </cell>
          <cell r="AA265" t="str">
            <v>Asset Management</v>
          </cell>
          <cell r="AB265" t="str">
            <v>Disposition Asset</v>
          </cell>
          <cell r="AC265" t="str">
            <v/>
          </cell>
          <cell r="AD265" t="str">
            <v/>
          </cell>
          <cell r="AE265" t="str">
            <v/>
          </cell>
          <cell r="AF265" t="str">
            <v/>
          </cell>
          <cell r="AG265">
            <v>45768</v>
          </cell>
          <cell r="AH265" t="str">
            <v/>
          </cell>
          <cell r="AI265" t="str">
            <v/>
          </cell>
          <cell r="AJ265" t="str">
            <v>A2R</v>
          </cell>
        </row>
        <row r="266">
          <cell r="A266" t="str">
            <v>868a2v9f0</v>
          </cell>
          <cell r="B266" t="str">
            <v>868a2v9f0</v>
          </cell>
          <cell r="C266" t="str">
            <v>A2R Asset Accounting: Asset Sales: Perform Asset Sale with Customer - Sim</v>
          </cell>
          <cell r="D266" t="str">
            <v>868c03rxt</v>
          </cell>
          <cell r="E266" t="str">
            <v>A2R Asset Accounting: Asset Sales</v>
          </cell>
          <cell r="F266" t="str">
            <v>COMPLETED</v>
          </cell>
          <cell r="G266" t="str">
            <v>URGENT</v>
          </cell>
          <cell r="H266" t="str">
            <v xml:space="preserve">@Veronica Massey   @Trish Cortez  - QA complete. This is ready for SME review.  </v>
          </cell>
          <cell r="I266">
            <v>45753</v>
          </cell>
          <cell r="J266">
            <v>45643</v>
          </cell>
          <cell r="K266">
            <v>45568.623611111107</v>
          </cell>
          <cell r="L266">
            <v>45768.526388888888</v>
          </cell>
          <cell r="M266" t="str">
            <v/>
          </cell>
          <cell r="N266">
            <v>45749.567361111112</v>
          </cell>
          <cell r="O266" t="str">
            <v>a2r, sen</v>
          </cell>
          <cell r="P266" t="str">
            <v/>
          </cell>
          <cell r="Q266" t="str">
            <v/>
          </cell>
          <cell r="R266">
            <v>45743</v>
          </cell>
          <cell r="S266" t="str">
            <v/>
          </cell>
          <cell r="T266" t="str">
            <v/>
          </cell>
          <cell r="U266" t="str">
            <v/>
          </cell>
          <cell r="V266">
            <v>0.5</v>
          </cell>
          <cell r="W266" t="str">
            <v>Development Complete</v>
          </cell>
          <cell r="X266" t="str">
            <v/>
          </cell>
          <cell r="Y266" t="str">
            <v/>
          </cell>
          <cell r="Z266" t="str">
            <v>ITC2</v>
          </cell>
          <cell r="AA266" t="str">
            <v>Asset Accounting</v>
          </cell>
          <cell r="AB266" t="str">
            <v>Disposition, Decommission, and Miscellaneous Transactions</v>
          </cell>
          <cell r="AC266" t="b">
            <v>1</v>
          </cell>
          <cell r="AD266" t="str">
            <v>SEN</v>
          </cell>
          <cell r="AE266" t="str">
            <v>Overdue</v>
          </cell>
          <cell r="AF266" t="str">
            <v/>
          </cell>
          <cell r="AG266">
            <v>45768</v>
          </cell>
          <cell r="AH266">
            <v>45747</v>
          </cell>
          <cell r="AI266" t="str">
            <v/>
          </cell>
          <cell r="AJ266" t="str">
            <v>A2R</v>
          </cell>
        </row>
        <row r="267">
          <cell r="A267" t="str">
            <v>868a2v9f9</v>
          </cell>
          <cell r="B267" t="str">
            <v>868a2v9f9</v>
          </cell>
          <cell r="C267" t="str">
            <v>R2R Tax Accounting: Manage Business Licenses: Gather Gross Receipts by Jurisdiction - QRG</v>
          </cell>
          <cell r="D267" t="str">
            <v>868byrptd</v>
          </cell>
          <cell r="E267" t="str">
            <v>R2R Tax Accounting: Manage Business Licenses</v>
          </cell>
          <cell r="F267" t="str">
            <v>PREDEVELOPMENT</v>
          </cell>
          <cell r="G267" t="str">
            <v>NORMAL</v>
          </cell>
          <cell r="H267" t="str">
            <v/>
          </cell>
          <cell r="I267" t="str">
            <v/>
          </cell>
          <cell r="J267" t="str">
            <v/>
          </cell>
          <cell r="K267">
            <v>45568.623611111107</v>
          </cell>
          <cell r="L267">
            <v>45756.580555555556</v>
          </cell>
          <cell r="M267" t="str">
            <v/>
          </cell>
          <cell r="N267" t="str">
            <v/>
          </cell>
          <cell r="O267" t="str">
            <v>qrg, r2r</v>
          </cell>
          <cell r="P267" t="str">
            <v>Sprint 16 (7/28 - 8/22)</v>
          </cell>
          <cell r="Q267" t="str">
            <v/>
          </cell>
          <cell r="R267" t="str">
            <v/>
          </cell>
          <cell r="S267" t="str">
            <v/>
          </cell>
          <cell r="T267" t="str">
            <v/>
          </cell>
          <cell r="U267" t="str">
            <v/>
          </cell>
          <cell r="V267">
            <v>0</v>
          </cell>
          <cell r="W267" t="str">
            <v/>
          </cell>
          <cell r="X267" t="str">
            <v/>
          </cell>
          <cell r="Y267" t="str">
            <v/>
          </cell>
          <cell r="Z267" t="str">
            <v>ITC4</v>
          </cell>
          <cell r="AA267" t="str">
            <v>Tax Accounting</v>
          </cell>
          <cell r="AB267" t="str">
            <v>Consolidations &amp; Tax (Manage Business Licenses L4)</v>
          </cell>
          <cell r="AC267" t="str">
            <v/>
          </cell>
          <cell r="AD267" t="str">
            <v/>
          </cell>
          <cell r="AE267" t="str">
            <v/>
          </cell>
          <cell r="AF267" t="str">
            <v>(BA) Tax Accountant  (includes GFS Group): https://app.clickup.com/t/868cjb2jj)
Tax Accountant (Corporate): https://app.clickup.com/t/868cje8ad)</v>
          </cell>
          <cell r="AG267" t="str">
            <v/>
          </cell>
          <cell r="AH267" t="str">
            <v/>
          </cell>
          <cell r="AI267" t="str">
            <v/>
          </cell>
          <cell r="AJ267" t="str">
            <v>R2R</v>
          </cell>
        </row>
        <row r="268">
          <cell r="A268" t="str">
            <v>868a2v9fg</v>
          </cell>
          <cell r="B268" t="str">
            <v>868a2v9fg</v>
          </cell>
          <cell r="C268" t="str">
            <v>R2R Tax Accounting: US Sales/Use Tax Compliance &amp; Reporting: Generate GL Sales/Use Tax Liability Reports - WBT</v>
          </cell>
          <cell r="D268" t="str">
            <v>868bzy4cu</v>
          </cell>
          <cell r="E268" t="str">
            <v>R2R Tax Accounting: SAP/Vertex-Americas: US Sales/Use Tax Compliance and Reporting</v>
          </cell>
          <cell r="F268" t="str">
            <v>STORYBOARD</v>
          </cell>
          <cell r="G268" t="str">
            <v>LOW</v>
          </cell>
          <cell r="H268" t="str">
            <v/>
          </cell>
          <cell r="I268" t="str">
            <v/>
          </cell>
          <cell r="J268">
            <v>45748</v>
          </cell>
          <cell r="K268">
            <v>45568.623611111107</v>
          </cell>
          <cell r="L268">
            <v>45769.695138888885</v>
          </cell>
          <cell r="M268" t="str">
            <v/>
          </cell>
          <cell r="N268" t="str">
            <v/>
          </cell>
          <cell r="O268" t="str">
            <v>r2r, wbt</v>
          </cell>
          <cell r="P268" t="str">
            <v>Sprint 6 (5/19 - 6/13)</v>
          </cell>
          <cell r="Q268" t="str">
            <v/>
          </cell>
          <cell r="R268" t="str">
            <v/>
          </cell>
          <cell r="S268" t="str">
            <v/>
          </cell>
          <cell r="T268" t="str">
            <v/>
          </cell>
          <cell r="U268" t="str">
            <v/>
          </cell>
          <cell r="V268">
            <v>0</v>
          </cell>
          <cell r="W268" t="str">
            <v>Ready for Development</v>
          </cell>
          <cell r="X268" t="str">
            <v/>
          </cell>
          <cell r="Y268" t="str">
            <v/>
          </cell>
          <cell r="Z268" t="str">
            <v>ITC3</v>
          </cell>
          <cell r="AA268" t="str">
            <v>Tax Accounting</v>
          </cell>
          <cell r="AB268" t="str">
            <v>Consolidations &amp; Tax (US Sales/Use Tax Compliance &amp; Reporting L4)</v>
          </cell>
          <cell r="AC268" t="str">
            <v/>
          </cell>
          <cell r="AD268" t="str">
            <v>WBT</v>
          </cell>
          <cell r="AE268" t="str">
            <v/>
          </cell>
          <cell r="AF268" t="str">
            <v>(BA) Tax Accountant  (includes GFS Group): https://app.clickup.com/t/868cjb2jj)
Tax Accountant (Corporate): https://app.clickup.com/t/868cje8ad)</v>
          </cell>
          <cell r="AG268" t="str">
            <v/>
          </cell>
          <cell r="AH268" t="str">
            <v/>
          </cell>
          <cell r="AI268" t="str">
            <v/>
          </cell>
          <cell r="AJ268" t="str">
            <v>R2R</v>
          </cell>
        </row>
        <row r="269">
          <cell r="A269" t="str">
            <v>868a2v9h6</v>
          </cell>
          <cell r="B269" t="str">
            <v>868a2v9h6</v>
          </cell>
          <cell r="C269" t="str">
            <v>PLP PS: Create Project Definition for New FEA Contract - SB</v>
          </cell>
          <cell r="D269" t="str">
            <v>868bzhq2e</v>
          </cell>
          <cell r="E269" t="str">
            <v>PLP PS: Create FEA</v>
          </cell>
          <cell r="F269" t="str">
            <v>PAUSED</v>
          </cell>
          <cell r="G269" t="str">
            <v>URGENT</v>
          </cell>
          <cell r="H269" t="str">
            <v/>
          </cell>
          <cell r="I269" t="str">
            <v/>
          </cell>
          <cell r="J269" t="str">
            <v/>
          </cell>
          <cell r="K269">
            <v>45568.623611111107</v>
          </cell>
          <cell r="L269">
            <v>45792.357638888891</v>
          </cell>
          <cell r="M269" t="str">
            <v/>
          </cell>
          <cell r="N269" t="str">
            <v/>
          </cell>
          <cell r="O269" t="str">
            <v>plp, sen</v>
          </cell>
          <cell r="P269" t="str">
            <v>Sprint 4 (5/5 - 5/30)</v>
          </cell>
          <cell r="Q269" t="str">
            <v/>
          </cell>
          <cell r="R269" t="str">
            <v/>
          </cell>
          <cell r="S269" t="str">
            <v/>
          </cell>
          <cell r="T269" t="str">
            <v/>
          </cell>
          <cell r="U269" t="str">
            <v/>
          </cell>
          <cell r="V269">
            <v>0</v>
          </cell>
          <cell r="W269" t="str">
            <v xml:space="preserve">Paused </v>
          </cell>
          <cell r="X269" t="str">
            <v/>
          </cell>
          <cell r="Y269" t="str">
            <v/>
          </cell>
          <cell r="Z269" t="str">
            <v>ITC3B</v>
          </cell>
          <cell r="AA269" t="str">
            <v>Project Systems</v>
          </cell>
          <cell r="AB269" t="str">
            <v>Create Accounting Work Breakdown Structure (Project Systems)</v>
          </cell>
          <cell r="AC269" t="str">
            <v/>
          </cell>
          <cell r="AD269" t="str">
            <v>SEN</v>
          </cell>
          <cell r="AE269" t="str">
            <v/>
          </cell>
          <cell r="AF269" t="str">
            <v/>
          </cell>
          <cell r="AG269" t="str">
            <v/>
          </cell>
          <cell r="AH269" t="str">
            <v/>
          </cell>
          <cell r="AI269" t="str">
            <v/>
          </cell>
          <cell r="AJ269" t="str">
            <v>PLP</v>
          </cell>
        </row>
        <row r="270">
          <cell r="A270" t="str">
            <v>868a2v9hc</v>
          </cell>
          <cell r="B270" t="str">
            <v>868a2v9hc</v>
          </cell>
          <cell r="C270" t="str">
            <v>R2R Tax Accounting: US Federal Tax Return: Generate Trial Balance by Legal Entity (SAP S/4HANA) - SB</v>
          </cell>
          <cell r="D270" t="str">
            <v>868byurfn</v>
          </cell>
          <cell r="E270" t="str">
            <v>R2R Tax Accounting: US Federal Tax Return</v>
          </cell>
          <cell r="F270" t="str">
            <v>PREDEVELOPMENT</v>
          </cell>
          <cell r="G270" t="str">
            <v>LOW</v>
          </cell>
          <cell r="H270" t="str">
            <v/>
          </cell>
          <cell r="I270" t="str">
            <v/>
          </cell>
          <cell r="J270" t="str">
            <v/>
          </cell>
          <cell r="K270">
            <v>45568.623611111107</v>
          </cell>
          <cell r="L270">
            <v>45756.581250000003</v>
          </cell>
          <cell r="M270" t="str">
            <v/>
          </cell>
          <cell r="N270" t="str">
            <v/>
          </cell>
          <cell r="O270" t="str">
            <v>r2r, sen</v>
          </cell>
          <cell r="P270" t="str">
            <v>Sprint 8 (6/2 - 6/27)</v>
          </cell>
          <cell r="Q270" t="str">
            <v/>
          </cell>
          <cell r="R270" t="str">
            <v/>
          </cell>
          <cell r="S270" t="str">
            <v/>
          </cell>
          <cell r="T270" t="str">
            <v/>
          </cell>
          <cell r="U270" t="str">
            <v/>
          </cell>
          <cell r="V270">
            <v>0</v>
          </cell>
          <cell r="W270" t="str">
            <v/>
          </cell>
          <cell r="X270" t="str">
            <v/>
          </cell>
          <cell r="Y270" t="str">
            <v/>
          </cell>
          <cell r="Z270" t="str">
            <v>ITC3B</v>
          </cell>
          <cell r="AA270" t="str">
            <v>Tax Accounting</v>
          </cell>
          <cell r="AB270" t="str">
            <v>Consolidations &amp; Tax (US Federal Tax Return L4)</v>
          </cell>
          <cell r="AC270" t="str">
            <v/>
          </cell>
          <cell r="AD270" t="str">
            <v/>
          </cell>
          <cell r="AE270" t="str">
            <v/>
          </cell>
          <cell r="AF270" t="str">
            <v>Fixed Asset Analyst (R2R): https://app.clickup.com/t/868cjczct)
(BA) Tax Accountant  (includes GFS Group): https://app.clickup.com/t/868cjb2jj)
Tax Accountant (Corporate): https://app.clickup.com/t/868cje8ad)</v>
          </cell>
          <cell r="AG270" t="str">
            <v/>
          </cell>
          <cell r="AH270" t="str">
            <v/>
          </cell>
          <cell r="AI270" t="str">
            <v/>
          </cell>
          <cell r="AJ270" t="str">
            <v>R2R</v>
          </cell>
        </row>
        <row r="271">
          <cell r="A271" t="str">
            <v>868a2v9j2</v>
          </cell>
          <cell r="B271" t="str">
            <v>868a2v9j2</v>
          </cell>
          <cell r="C271" t="str">
            <v>A2R Asset Accounting: New Lease Contract Valuation (Test Run): Add Additional Parameters to Lease from iCertis - SB</v>
          </cell>
          <cell r="D271" t="str">
            <v>868c0fwep</v>
          </cell>
          <cell r="E271" t="str">
            <v>A2R Asset Accounting: New Lease Contract Valuation (Test Run)</v>
          </cell>
          <cell r="F271" t="str">
            <v>STORYBOARD</v>
          </cell>
          <cell r="G271" t="str">
            <v>NORMAL</v>
          </cell>
          <cell r="H271" t="str">
            <v/>
          </cell>
          <cell r="I271">
            <v>45744</v>
          </cell>
          <cell r="J271">
            <v>45677</v>
          </cell>
          <cell r="K271">
            <v>45568.623611111107</v>
          </cell>
          <cell r="L271">
            <v>45764.555555555555</v>
          </cell>
          <cell r="M271" t="str">
            <v/>
          </cell>
          <cell r="N271" t="str">
            <v/>
          </cell>
          <cell r="O271" t="str">
            <v>a2r, sen</v>
          </cell>
          <cell r="P271" t="str">
            <v/>
          </cell>
          <cell r="Q271" t="str">
            <v/>
          </cell>
          <cell r="R271" t="str">
            <v/>
          </cell>
          <cell r="S271" t="b">
            <v>1</v>
          </cell>
          <cell r="T271" t="str">
            <v/>
          </cell>
          <cell r="U271" t="str">
            <v/>
          </cell>
          <cell r="V271">
            <v>0</v>
          </cell>
          <cell r="W271" t="str">
            <v xml:space="preserve">Paused </v>
          </cell>
          <cell r="X271" t="str">
            <v/>
          </cell>
          <cell r="Y271" t="str">
            <v/>
          </cell>
          <cell r="Z271" t="str">
            <v>ITC3B</v>
          </cell>
          <cell r="AA271" t="str">
            <v>Asset Accounting</v>
          </cell>
          <cell r="AB271" t="str">
            <v>Disposition, Decommission, and Miscellaneous Transactions (Software Subscription Licenses)</v>
          </cell>
          <cell r="AC271" t="str">
            <v/>
          </cell>
          <cell r="AD271" t="str">
            <v>SEN</v>
          </cell>
          <cell r="AE271" t="str">
            <v>Overdue</v>
          </cell>
          <cell r="AF271" t="str">
            <v/>
          </cell>
          <cell r="AG271" t="str">
            <v/>
          </cell>
          <cell r="AH271" t="str">
            <v/>
          </cell>
          <cell r="AI271" t="str">
            <v/>
          </cell>
          <cell r="AJ271" t="str">
            <v>A2R</v>
          </cell>
        </row>
        <row r="272">
          <cell r="A272" t="str">
            <v>868a2v9ja</v>
          </cell>
          <cell r="B272" t="str">
            <v>868a2v9ja</v>
          </cell>
          <cell r="C272" t="str">
            <v>A2R Asset Management: Review a Loss Report: Upload Additional Attachments - SB</v>
          </cell>
          <cell r="D272" t="str">
            <v>868c0eza6</v>
          </cell>
          <cell r="E272" t="str">
            <v>A2R Asset Management: Review a Loss Report</v>
          </cell>
          <cell r="F272" t="str">
            <v>PREDEVELOPMENT</v>
          </cell>
          <cell r="G272" t="str">
            <v>URGENT</v>
          </cell>
          <cell r="H272" t="str">
            <v/>
          </cell>
          <cell r="I272" t="str">
            <v/>
          </cell>
          <cell r="J272" t="str">
            <v/>
          </cell>
          <cell r="K272">
            <v>45568.623611111107</v>
          </cell>
          <cell r="L272">
            <v>45768.51944444445</v>
          </cell>
          <cell r="M272" t="str">
            <v/>
          </cell>
          <cell r="N272" t="str">
            <v/>
          </cell>
          <cell r="O272" t="str">
            <v>a2r, sen</v>
          </cell>
          <cell r="P272" t="str">
            <v>Sprint 5 (5/12 - 6/6)</v>
          </cell>
          <cell r="Q272" t="str">
            <v/>
          </cell>
          <cell r="R272" t="str">
            <v/>
          </cell>
          <cell r="S272" t="str">
            <v/>
          </cell>
          <cell r="T272" t="str">
            <v/>
          </cell>
          <cell r="U272" t="str">
            <v/>
          </cell>
          <cell r="V272">
            <v>0</v>
          </cell>
          <cell r="W272" t="str">
            <v/>
          </cell>
          <cell r="X272" t="str">
            <v/>
          </cell>
          <cell r="Y272" t="str">
            <v/>
          </cell>
          <cell r="Z272" t="str">
            <v>ITC3</v>
          </cell>
          <cell r="AA272" t="str">
            <v>Asset Management</v>
          </cell>
          <cell r="AB272" t="str">
            <v>Disposition Asset</v>
          </cell>
          <cell r="AC272" t="str">
            <v/>
          </cell>
          <cell r="AD272" t="str">
            <v/>
          </cell>
          <cell r="AE272" t="str">
            <v/>
          </cell>
          <cell r="AF272" t="str">
            <v/>
          </cell>
          <cell r="AG272">
            <v>45768</v>
          </cell>
          <cell r="AH272" t="str">
            <v/>
          </cell>
          <cell r="AI272" t="str">
            <v/>
          </cell>
          <cell r="AJ272" t="str">
            <v>A2R</v>
          </cell>
        </row>
        <row r="273">
          <cell r="A273" t="str">
            <v>868a2v9jy</v>
          </cell>
          <cell r="B273" t="str">
            <v>868a2v9jy</v>
          </cell>
          <cell r="C273" t="str">
            <v>SUS SCDS: Theory &amp; Tool Use: Overview - SB</v>
          </cell>
          <cell r="D273" t="str">
            <v>868a2uwuy</v>
          </cell>
          <cell r="E273" t="str">
            <v>SUS SCDS Theory &amp; Tool Use - OL</v>
          </cell>
          <cell r="F273" t="str">
            <v>PREDEVELOPMENT</v>
          </cell>
          <cell r="G273" t="str">
            <v>NORMAL</v>
          </cell>
          <cell r="H273" t="str">
            <v/>
          </cell>
          <cell r="I273" t="str">
            <v/>
          </cell>
          <cell r="J273" t="str">
            <v/>
          </cell>
          <cell r="K273">
            <v>45568.623611111107</v>
          </cell>
          <cell r="L273">
            <v>45765.517361111109</v>
          </cell>
          <cell r="M273" t="str">
            <v/>
          </cell>
          <cell r="N273" t="str">
            <v/>
          </cell>
          <cell r="O273" t="str">
            <v>sus, sen, scds</v>
          </cell>
          <cell r="P273" t="str">
            <v>Sprint 7 (5/26 - 6/20)</v>
          </cell>
          <cell r="Q273" t="str">
            <v/>
          </cell>
          <cell r="R273" t="str">
            <v/>
          </cell>
          <cell r="S273" t="str">
            <v/>
          </cell>
          <cell r="T273" t="str">
            <v/>
          </cell>
          <cell r="U273" t="str">
            <v/>
          </cell>
          <cell r="V273">
            <v>0</v>
          </cell>
          <cell r="W273" t="str">
            <v/>
          </cell>
          <cell r="X273" t="str">
            <v/>
          </cell>
          <cell r="Y273" t="str">
            <v/>
          </cell>
          <cell r="Z273" t="str">
            <v>ITC3</v>
          </cell>
          <cell r="AA273" t="str">
            <v>SCDS</v>
          </cell>
          <cell r="AB273" t="str">
            <v>SCDS</v>
          </cell>
          <cell r="AC273" t="str">
            <v/>
          </cell>
          <cell r="AD273" t="str">
            <v/>
          </cell>
          <cell r="AE273" t="str">
            <v/>
          </cell>
          <cell r="AF273" t="str">
            <v/>
          </cell>
          <cell r="AG273" t="str">
            <v/>
          </cell>
          <cell r="AH273" t="str">
            <v/>
          </cell>
          <cell r="AI273" t="str">
            <v/>
          </cell>
          <cell r="AJ273" t="str">
            <v>SUS</v>
          </cell>
        </row>
        <row r="274">
          <cell r="A274" t="str">
            <v>868a2v9kt</v>
          </cell>
          <cell r="B274" t="str">
            <v>868a2v9kt</v>
          </cell>
          <cell r="C274" t="str">
            <v>O2C Contracts: Work with Requests: Send Response to Requestor - SB</v>
          </cell>
          <cell r="D274" t="str">
            <v>868bzz0gp</v>
          </cell>
          <cell r="E274" t="str">
            <v>O2C Contracts: Work with Requests</v>
          </cell>
          <cell r="F274" t="str">
            <v>PREDEVELOPMENT</v>
          </cell>
          <cell r="G274" t="str">
            <v>LOW</v>
          </cell>
          <cell r="H274" t="str">
            <v/>
          </cell>
          <cell r="I274" t="str">
            <v/>
          </cell>
          <cell r="J274" t="str">
            <v/>
          </cell>
          <cell r="K274">
            <v>45568.623611111107</v>
          </cell>
          <cell r="L274">
            <v>45765.472916666666</v>
          </cell>
          <cell r="M274" t="str">
            <v/>
          </cell>
          <cell r="N274" t="str">
            <v/>
          </cell>
          <cell r="O274" t="str">
            <v>sen, o2c</v>
          </cell>
          <cell r="P274" t="str">
            <v>Sprint 12 (6/30 - 7/25)</v>
          </cell>
          <cell r="Q274" t="str">
            <v/>
          </cell>
          <cell r="R274" t="str">
            <v/>
          </cell>
          <cell r="S274" t="str">
            <v/>
          </cell>
          <cell r="T274" t="str">
            <v/>
          </cell>
          <cell r="U274" t="str">
            <v/>
          </cell>
          <cell r="V274">
            <v>0</v>
          </cell>
          <cell r="W274" t="str">
            <v/>
          </cell>
          <cell r="X274" t="str">
            <v/>
          </cell>
          <cell r="Y274" t="str">
            <v/>
          </cell>
          <cell r="Z274" t="str">
            <v>ITC3B</v>
          </cell>
          <cell r="AA274" t="str">
            <v>Contracts</v>
          </cell>
          <cell r="AB274" t="str">
            <v>Contract Reporting and Audit Support</v>
          </cell>
          <cell r="AC274" t="str">
            <v/>
          </cell>
          <cell r="AD274" t="str">
            <v/>
          </cell>
          <cell r="AE274" t="str">
            <v/>
          </cell>
          <cell r="AF274" t="str">
            <v/>
          </cell>
          <cell r="AG274" t="str">
            <v/>
          </cell>
          <cell r="AH274" t="str">
            <v/>
          </cell>
          <cell r="AI274" t="str">
            <v/>
          </cell>
          <cell r="AJ274" t="str">
            <v>O2C</v>
          </cell>
        </row>
        <row r="275">
          <cell r="A275" t="str">
            <v>868a2v9m6</v>
          </cell>
          <cell r="B275" t="str">
            <v>868a2v9m6</v>
          </cell>
          <cell r="C275" t="str">
            <v>SUS SCDS: Theory &amp; Tool Use: Display Outputs - SB</v>
          </cell>
          <cell r="D275" t="str">
            <v>868a2uwuy</v>
          </cell>
          <cell r="E275" t="str">
            <v>SUS SCDS Theory &amp; Tool Use - OL</v>
          </cell>
          <cell r="F275" t="str">
            <v>PREDEVELOPMENT</v>
          </cell>
          <cell r="G275" t="str">
            <v>NORMAL</v>
          </cell>
          <cell r="H275" t="str">
            <v/>
          </cell>
          <cell r="I275" t="str">
            <v/>
          </cell>
          <cell r="J275" t="str">
            <v/>
          </cell>
          <cell r="K275">
            <v>45568.623611111107</v>
          </cell>
          <cell r="L275">
            <v>45769.514583333337</v>
          </cell>
          <cell r="M275" t="str">
            <v/>
          </cell>
          <cell r="N275" t="str">
            <v/>
          </cell>
          <cell r="O275" t="str">
            <v>sus, sen, scds</v>
          </cell>
          <cell r="P275" t="str">
            <v>Sprint 7 (5/26 - 6/20)</v>
          </cell>
          <cell r="Q275" t="str">
            <v/>
          </cell>
          <cell r="R275" t="str">
            <v/>
          </cell>
          <cell r="S275" t="str">
            <v/>
          </cell>
          <cell r="T275" t="str">
            <v/>
          </cell>
          <cell r="U275" t="str">
            <v/>
          </cell>
          <cell r="V275">
            <v>0</v>
          </cell>
          <cell r="W275" t="str">
            <v/>
          </cell>
          <cell r="X275" t="str">
            <v/>
          </cell>
          <cell r="Y275" t="str">
            <v/>
          </cell>
          <cell r="Z275" t="str">
            <v>ITC3</v>
          </cell>
          <cell r="AA275" t="str">
            <v>SCDS</v>
          </cell>
          <cell r="AB275" t="str">
            <v>SCDS</v>
          </cell>
          <cell r="AC275" t="str">
            <v/>
          </cell>
          <cell r="AD275" t="str">
            <v/>
          </cell>
          <cell r="AE275" t="str">
            <v/>
          </cell>
          <cell r="AF275" t="str">
            <v/>
          </cell>
          <cell r="AG275" t="str">
            <v/>
          </cell>
          <cell r="AH275" t="str">
            <v/>
          </cell>
          <cell r="AI275" t="str">
            <v/>
          </cell>
          <cell r="AJ275" t="str">
            <v>SUS</v>
          </cell>
        </row>
        <row r="276">
          <cell r="A276" t="str">
            <v>868a2v9mf</v>
          </cell>
          <cell r="B276" t="str">
            <v>868a2v9mf</v>
          </cell>
          <cell r="C276" t="str">
            <v>A2R Asset Accounting: Software Licenses Maintain: Maintain Communications Parameters</v>
          </cell>
          <cell r="D276" t="str">
            <v>868c03znu</v>
          </cell>
          <cell r="E276" t="str">
            <v>A2R Asset Accounting: Software Licenses Maintain</v>
          </cell>
          <cell r="F276" t="str">
            <v>STORYBOARD</v>
          </cell>
          <cell r="G276" t="str">
            <v>NORMAL</v>
          </cell>
          <cell r="H276" t="str">
            <v/>
          </cell>
          <cell r="I276">
            <v>45744</v>
          </cell>
          <cell r="J276">
            <v>45663</v>
          </cell>
          <cell r="K276">
            <v>45568.623611111107</v>
          </cell>
          <cell r="L276">
            <v>45764.552777777775</v>
          </cell>
          <cell r="M276" t="str">
            <v/>
          </cell>
          <cell r="N276" t="str">
            <v/>
          </cell>
          <cell r="O276" t="str">
            <v>a2r, sen</v>
          </cell>
          <cell r="P276" t="str">
            <v/>
          </cell>
          <cell r="Q276" t="str">
            <v/>
          </cell>
          <cell r="R276" t="str">
            <v/>
          </cell>
          <cell r="S276" t="b">
            <v>1</v>
          </cell>
          <cell r="T276" t="str">
            <v/>
          </cell>
          <cell r="U276" t="str">
            <v/>
          </cell>
          <cell r="V276">
            <v>0</v>
          </cell>
          <cell r="W276" t="str">
            <v xml:space="preserve">Paused </v>
          </cell>
          <cell r="X276" t="str">
            <v/>
          </cell>
          <cell r="Y276" t="str">
            <v/>
          </cell>
          <cell r="Z276" t="str">
            <v>ITC3B</v>
          </cell>
          <cell r="AA276" t="str">
            <v>Asset Accounting</v>
          </cell>
          <cell r="AB276" t="str">
            <v>Disposition, Decommission, and Miscellaneous Transactions (Software Subscription Licenses)</v>
          </cell>
          <cell r="AC276" t="str">
            <v/>
          </cell>
          <cell r="AD276" t="str">
            <v>SEN</v>
          </cell>
          <cell r="AE276" t="str">
            <v>Overdue</v>
          </cell>
          <cell r="AF276" t="str">
            <v/>
          </cell>
          <cell r="AG276" t="str">
            <v/>
          </cell>
          <cell r="AH276" t="str">
            <v/>
          </cell>
          <cell r="AI276" t="str">
            <v/>
          </cell>
          <cell r="AJ276" t="str">
            <v>A2R</v>
          </cell>
        </row>
        <row r="277">
          <cell r="A277" t="str">
            <v>868a2v9mn</v>
          </cell>
          <cell r="B277" t="str">
            <v>868a2v9mn</v>
          </cell>
          <cell r="C277" t="str">
            <v>R2R Tax Accounting: US Federal Tax Return: Compute Other Book/Tax Adjustments - SB</v>
          </cell>
          <cell r="D277" t="str">
            <v>868byurfn</v>
          </cell>
          <cell r="E277" t="str">
            <v>R2R Tax Accounting: US Federal Tax Return</v>
          </cell>
          <cell r="F277" t="str">
            <v>PREDEVELOPMENT</v>
          </cell>
          <cell r="G277" t="str">
            <v>LOW</v>
          </cell>
          <cell r="H277" t="str">
            <v/>
          </cell>
          <cell r="I277" t="str">
            <v/>
          </cell>
          <cell r="J277" t="str">
            <v/>
          </cell>
          <cell r="K277">
            <v>45568.623611111107</v>
          </cell>
          <cell r="L277">
            <v>45756.580555555556</v>
          </cell>
          <cell r="M277" t="str">
            <v/>
          </cell>
          <cell r="N277" t="str">
            <v/>
          </cell>
          <cell r="O277" t="str">
            <v>sen, r2r</v>
          </cell>
          <cell r="P277" t="str">
            <v>Sprint 8 (6/2 - 6/27)</v>
          </cell>
          <cell r="Q277" t="str">
            <v/>
          </cell>
          <cell r="R277" t="str">
            <v/>
          </cell>
          <cell r="S277" t="str">
            <v/>
          </cell>
          <cell r="T277" t="str">
            <v/>
          </cell>
          <cell r="U277" t="str">
            <v/>
          </cell>
          <cell r="V277">
            <v>0</v>
          </cell>
          <cell r="W277" t="str">
            <v/>
          </cell>
          <cell r="X277" t="str">
            <v/>
          </cell>
          <cell r="Y277" t="str">
            <v/>
          </cell>
          <cell r="Z277" t="str">
            <v>ITC3B</v>
          </cell>
          <cell r="AA277" t="str">
            <v>Tax Accounting</v>
          </cell>
          <cell r="AB277" t="str">
            <v>Consolidations &amp; Tax (US Federal Tax Return L4)</v>
          </cell>
          <cell r="AC277" t="str">
            <v/>
          </cell>
          <cell r="AD277" t="str">
            <v/>
          </cell>
          <cell r="AE277" t="str">
            <v/>
          </cell>
          <cell r="AF277" t="str">
            <v>(BA) Tax Accountant  (includes GFS Group): https://app.clickup.com/t/868cjb2jj)
Tax Accountant (Corporate): https://app.clickup.com/t/868cje8ad)</v>
          </cell>
          <cell r="AG277" t="str">
            <v/>
          </cell>
          <cell r="AH277" t="str">
            <v/>
          </cell>
          <cell r="AI277" t="str">
            <v/>
          </cell>
          <cell r="AJ277" t="str">
            <v>R2R</v>
          </cell>
        </row>
        <row r="278">
          <cell r="A278" t="str">
            <v>868a2v9mw</v>
          </cell>
          <cell r="B278" t="str">
            <v>868a2v9mw</v>
          </cell>
          <cell r="C278" t="str">
            <v>O2C AR: Work with Unapplied Cash: Manually Record Unapplied Cash and Automatically Record Unapplied Cash</v>
          </cell>
          <cell r="D278" t="str">
            <v>868c00y1d</v>
          </cell>
          <cell r="E278" t="str">
            <v>O2C AR: Work with Unapplied Cash</v>
          </cell>
          <cell r="F278" t="str">
            <v>PREDEVELOPMENT</v>
          </cell>
          <cell r="G278" t="str">
            <v>HIGH</v>
          </cell>
          <cell r="H278" t="str">
            <v/>
          </cell>
          <cell r="I278">
            <v>45863</v>
          </cell>
          <cell r="J278" t="str">
            <v/>
          </cell>
          <cell r="K278">
            <v>45568.623611111107</v>
          </cell>
          <cell r="L278">
            <v>45778.408333333333</v>
          </cell>
          <cell r="M278" t="str">
            <v/>
          </cell>
          <cell r="N278" t="str">
            <v/>
          </cell>
          <cell r="O278" t="str">
            <v>o2c, sen</v>
          </cell>
          <cell r="P278" t="str">
            <v>Sprint 6 (5/19 - 6/13)</v>
          </cell>
          <cell r="Q278" t="str">
            <v/>
          </cell>
          <cell r="R278" t="str">
            <v/>
          </cell>
          <cell r="S278" t="str">
            <v/>
          </cell>
          <cell r="T278" t="str">
            <v/>
          </cell>
          <cell r="U278" t="str">
            <v/>
          </cell>
          <cell r="V278">
            <v>0</v>
          </cell>
          <cell r="W278" t="str">
            <v/>
          </cell>
          <cell r="X278" t="str">
            <v/>
          </cell>
          <cell r="Y278" t="str">
            <v/>
          </cell>
          <cell r="Z278" t="str">
            <v>ITC3B</v>
          </cell>
          <cell r="AA278" t="str">
            <v>Accounts Receivable</v>
          </cell>
          <cell r="AB278" t="str">
            <v>Application of Cash</v>
          </cell>
          <cell r="AC278" t="str">
            <v/>
          </cell>
          <cell r="AD278" t="str">
            <v/>
          </cell>
          <cell r="AE278" t="str">
            <v/>
          </cell>
          <cell r="AF278" t="str">
            <v>Collector Superuser / Data team (1LMX replacement): https://app.clickup.com/t/868cjcrg4)
Cash O&amp;M Superuser: https://app.clickup.com/t/868cjcqv6)
Cash Applier: https://app.clickup.com/t/868cjcqhv)</v>
          </cell>
          <cell r="AG278" t="str">
            <v/>
          </cell>
          <cell r="AH278" t="str">
            <v/>
          </cell>
          <cell r="AI278" t="str">
            <v/>
          </cell>
          <cell r="AJ278" t="str">
            <v>O2C</v>
          </cell>
        </row>
        <row r="279">
          <cell r="A279" t="str">
            <v>868a2v9nz</v>
          </cell>
          <cell r="B279" t="str">
            <v>868a2v9nz</v>
          </cell>
          <cell r="C279" t="str">
            <v>R2R Product Costing: Reporting: Current Pegging Assignments Report - QRG</v>
          </cell>
          <cell r="D279" t="str">
            <v>868bz0j3r</v>
          </cell>
          <cell r="E279" t="str">
            <v>R2R Product Costing: Reporting</v>
          </cell>
          <cell r="F279" t="str">
            <v>PREDEVELOPMENT</v>
          </cell>
          <cell r="G279" t="str">
            <v>NORMAL</v>
          </cell>
          <cell r="H279" t="str">
            <v/>
          </cell>
          <cell r="I279" t="str">
            <v/>
          </cell>
          <cell r="J279" t="str">
            <v/>
          </cell>
          <cell r="K279">
            <v>45568.623611111107</v>
          </cell>
          <cell r="L279">
            <v>45756.574999999997</v>
          </cell>
          <cell r="M279" t="str">
            <v/>
          </cell>
          <cell r="N279" t="str">
            <v/>
          </cell>
          <cell r="O279" t="str">
            <v>qrg, r2r</v>
          </cell>
          <cell r="P279" t="str">
            <v>Sprint 4 (5/5 - 5/30)</v>
          </cell>
          <cell r="Q279" t="str">
            <v/>
          </cell>
          <cell r="R279" t="str">
            <v/>
          </cell>
          <cell r="S279" t="str">
            <v/>
          </cell>
          <cell r="T279" t="str">
            <v/>
          </cell>
          <cell r="U279" t="str">
            <v/>
          </cell>
          <cell r="V279">
            <v>0</v>
          </cell>
          <cell r="W279" t="str">
            <v/>
          </cell>
          <cell r="X279" t="str">
            <v/>
          </cell>
          <cell r="Y279" t="str">
            <v/>
          </cell>
          <cell r="Z279" t="str">
            <v>ITC3</v>
          </cell>
          <cell r="AA279" t="str">
            <v>Product Costing</v>
          </cell>
          <cell r="AB279" t="str">
            <v>No L3 Custom Content</v>
          </cell>
          <cell r="AC279" t="str">
            <v/>
          </cell>
          <cell r="AD279" t="str">
            <v/>
          </cell>
          <cell r="AE279" t="str">
            <v/>
          </cell>
          <cell r="AF279" t="str">
            <v>Project Accountant (R2R): https://app.clickup.com/t/868cjdyb9)
SAP Support Organizer: https://app.clickup.com/t/868cje4rw)
Master Data Specialist: https://app.clickup.com/t/868cjdfmx)</v>
          </cell>
          <cell r="AG279" t="str">
            <v/>
          </cell>
          <cell r="AH279" t="str">
            <v/>
          </cell>
          <cell r="AI279" t="str">
            <v/>
          </cell>
          <cell r="AJ279" t="str">
            <v>R2R</v>
          </cell>
        </row>
        <row r="280">
          <cell r="A280" t="str">
            <v>868a2v9pj</v>
          </cell>
          <cell r="B280" t="str">
            <v>868a2v9pj</v>
          </cell>
          <cell r="C280" t="str">
            <v>R2R Product Costing: Distribute &amp; Analyze Cost/Execute &amp; Analyze Pegging: Execute Cost Distribution - QRG</v>
          </cell>
          <cell r="D280" t="str">
            <v>868bz0e5k</v>
          </cell>
          <cell r="E280" t="str">
            <v>R2R Product Costing: Distribute &amp; Analyze Cost/Execute &amp; Analyze Pegging</v>
          </cell>
          <cell r="F280" t="str">
            <v>PREDEVELOPMENT</v>
          </cell>
          <cell r="G280" t="str">
            <v>HIGH</v>
          </cell>
          <cell r="H280" t="str">
            <v/>
          </cell>
          <cell r="I280" t="str">
            <v/>
          </cell>
          <cell r="J280" t="str">
            <v/>
          </cell>
          <cell r="K280">
            <v>45568.623611111107</v>
          </cell>
          <cell r="L280">
            <v>45778.578472222223</v>
          </cell>
          <cell r="M280" t="str">
            <v/>
          </cell>
          <cell r="N280" t="str">
            <v/>
          </cell>
          <cell r="O280" t="str">
            <v>r2r, content</v>
          </cell>
          <cell r="P280" t="str">
            <v>Sprint 6 (5/19 - 6/13)</v>
          </cell>
          <cell r="Q280" t="str">
            <v/>
          </cell>
          <cell r="R280" t="str">
            <v/>
          </cell>
          <cell r="S280" t="str">
            <v/>
          </cell>
          <cell r="T280" t="str">
            <v/>
          </cell>
          <cell r="U280" t="str">
            <v/>
          </cell>
          <cell r="V280">
            <v>0</v>
          </cell>
          <cell r="W280" t="str">
            <v/>
          </cell>
          <cell r="X280" t="str">
            <v/>
          </cell>
          <cell r="Y280" t="str">
            <v/>
          </cell>
          <cell r="Z280" t="str">
            <v>ITC3B</v>
          </cell>
          <cell r="AA280" t="str">
            <v>Product Costing</v>
          </cell>
          <cell r="AB280" t="str">
            <v>Collect &amp; Process Actuals (Execute and Analyze Pegging L4)</v>
          </cell>
          <cell r="AC280" t="str">
            <v/>
          </cell>
          <cell r="AD280" t="str">
            <v>WBT</v>
          </cell>
          <cell r="AE280" t="str">
            <v/>
          </cell>
          <cell r="AF280" t="str">
            <v>Automated Process: https://app.clickup.com/t/868cjcjgf)
Project Accountant (R2R): https://app.clickup.com/t/868cjdyb9)
SAP Support Organizer: https://app.clickup.com/t/868cje4rw)
Master Data Specialist: https://app.clickup.com/t/868cjdfmx)</v>
          </cell>
          <cell r="AG280" t="str">
            <v/>
          </cell>
          <cell r="AH280" t="str">
            <v/>
          </cell>
          <cell r="AI280" t="str">
            <v/>
          </cell>
          <cell r="AJ280" t="str">
            <v>R2R</v>
          </cell>
        </row>
        <row r="281">
          <cell r="A281" t="str">
            <v>868a2v9pu</v>
          </cell>
          <cell r="B281" t="str">
            <v>868a2v9pu</v>
          </cell>
          <cell r="C281" t="str">
            <v>O2C Billing: Confirm Billing Eligibility: Determine Billing Schedule - SB</v>
          </cell>
          <cell r="D281" t="str">
            <v>868c01j8v</v>
          </cell>
          <cell r="E281" t="str">
            <v>O2C Billing: Confirm Billing Eligibility</v>
          </cell>
          <cell r="F281" t="str">
            <v>PREDEVELOPMENT</v>
          </cell>
          <cell r="G281" t="str">
            <v>URGENT</v>
          </cell>
          <cell r="H281" t="str">
            <v/>
          </cell>
          <cell r="I281" t="str">
            <v/>
          </cell>
          <cell r="J281" t="str">
            <v/>
          </cell>
          <cell r="K281">
            <v>45568.623611111107</v>
          </cell>
          <cell r="L281">
            <v>45777.508333333331</v>
          </cell>
          <cell r="M281" t="str">
            <v/>
          </cell>
          <cell r="N281" t="str">
            <v/>
          </cell>
          <cell r="O281" t="str">
            <v>o2c, sen</v>
          </cell>
          <cell r="P281" t="str">
            <v>Sprint 5 (5/12 - 6/6)</v>
          </cell>
          <cell r="Q281" t="str">
            <v/>
          </cell>
          <cell r="R281" t="str">
            <v/>
          </cell>
          <cell r="S281" t="str">
            <v/>
          </cell>
          <cell r="T281" t="str">
            <v/>
          </cell>
          <cell r="U281" t="str">
            <v/>
          </cell>
          <cell r="V281">
            <v>0</v>
          </cell>
          <cell r="W281" t="str">
            <v/>
          </cell>
          <cell r="X281" t="str">
            <v/>
          </cell>
          <cell r="Y281" t="str">
            <v/>
          </cell>
          <cell r="Z281" t="str">
            <v>ITC3</v>
          </cell>
          <cell r="AA281" t="str">
            <v>Billing</v>
          </cell>
          <cell r="AB281" t="str">
            <v>Confirm Billing Eligibility</v>
          </cell>
          <cell r="AC281" t="str">
            <v/>
          </cell>
          <cell r="AD281" t="str">
            <v/>
          </cell>
          <cell r="AE281" t="str">
            <v/>
          </cell>
          <cell r="AF281" t="str">
            <v>Contract Analyst: https://app.clickup.com/t/868cjct6p)
Billing Analyst: https://app.clickup.com/t/868cjckjv)</v>
          </cell>
          <cell r="AG281" t="str">
            <v/>
          </cell>
          <cell r="AH281" t="str">
            <v/>
          </cell>
          <cell r="AI281" t="str">
            <v/>
          </cell>
          <cell r="AJ281" t="str">
            <v>O2C</v>
          </cell>
        </row>
        <row r="282">
          <cell r="A282" t="str">
            <v>868a2v9q2</v>
          </cell>
          <cell r="B282" t="str">
            <v>868a2v9q2</v>
          </cell>
          <cell r="C282" t="str">
            <v>PLP PS: Create POB Group WBS with Profit Center Under Existing Project Header WBS - SB</v>
          </cell>
          <cell r="D282" t="str">
            <v>868bzhq2e</v>
          </cell>
          <cell r="E282" t="str">
            <v>PLP PS: Create FEA</v>
          </cell>
          <cell r="F282" t="str">
            <v>PAUSED</v>
          </cell>
          <cell r="G282" t="str">
            <v>URGENT</v>
          </cell>
          <cell r="H282" t="str">
            <v/>
          </cell>
          <cell r="I282" t="str">
            <v/>
          </cell>
          <cell r="J282" t="str">
            <v/>
          </cell>
          <cell r="K282">
            <v>45568.623611111107</v>
          </cell>
          <cell r="L282">
            <v>45792.357638888891</v>
          </cell>
          <cell r="M282" t="str">
            <v/>
          </cell>
          <cell r="N282" t="str">
            <v/>
          </cell>
          <cell r="O282" t="str">
            <v>plp, sen</v>
          </cell>
          <cell r="P282" t="str">
            <v>Sprint 4 (5/5 - 5/30)</v>
          </cell>
          <cell r="Q282" t="str">
            <v/>
          </cell>
          <cell r="R282" t="str">
            <v/>
          </cell>
          <cell r="S282" t="str">
            <v/>
          </cell>
          <cell r="T282" t="str">
            <v/>
          </cell>
          <cell r="U282" t="str">
            <v/>
          </cell>
          <cell r="V282">
            <v>0</v>
          </cell>
          <cell r="W282" t="str">
            <v xml:space="preserve">Paused </v>
          </cell>
          <cell r="X282" t="str">
            <v/>
          </cell>
          <cell r="Y282" t="str">
            <v/>
          </cell>
          <cell r="Z282" t="str">
            <v>ITC3B</v>
          </cell>
          <cell r="AA282" t="str">
            <v>Project Systems</v>
          </cell>
          <cell r="AB282" t="str">
            <v>Create Accounting Work Breakdown Structure (Project Systems)</v>
          </cell>
          <cell r="AC282" t="str">
            <v/>
          </cell>
          <cell r="AD282" t="str">
            <v>SEN</v>
          </cell>
          <cell r="AE282" t="str">
            <v/>
          </cell>
          <cell r="AF282" t="str">
            <v/>
          </cell>
          <cell r="AG282" t="str">
            <v/>
          </cell>
          <cell r="AH282" t="str">
            <v/>
          </cell>
          <cell r="AI282" t="str">
            <v/>
          </cell>
          <cell r="AJ282" t="str">
            <v>PLP</v>
          </cell>
        </row>
        <row r="283">
          <cell r="A283" t="str">
            <v>868a2v9q8</v>
          </cell>
          <cell r="B283" t="str">
            <v>868a2v9q8</v>
          </cell>
          <cell r="C283" t="str">
            <v>R2R Tax Accounting: US State Tax Return: Generate R&amp;D Reports by Jurisdiction from SAP Project Systems - SB</v>
          </cell>
          <cell r="D283" t="str">
            <v>868bzxqfm</v>
          </cell>
          <cell r="E283" t="str">
            <v>R2R Tax Accounting: US State Tax Return</v>
          </cell>
          <cell r="F283" t="str">
            <v>PREDEVELOPMENT</v>
          </cell>
          <cell r="G283" t="str">
            <v>LOW</v>
          </cell>
          <cell r="H283" t="str">
            <v/>
          </cell>
          <cell r="I283" t="str">
            <v/>
          </cell>
          <cell r="J283" t="str">
            <v/>
          </cell>
          <cell r="K283">
            <v>45568.623611111107</v>
          </cell>
          <cell r="L283">
            <v>45756.574999999997</v>
          </cell>
          <cell r="M283" t="str">
            <v/>
          </cell>
          <cell r="N283" t="str">
            <v/>
          </cell>
          <cell r="O283" t="str">
            <v>r2r, sen</v>
          </cell>
          <cell r="P283" t="str">
            <v>Sprint 4 (5/5 - 5/30)</v>
          </cell>
          <cell r="Q283" t="str">
            <v/>
          </cell>
          <cell r="R283" t="str">
            <v/>
          </cell>
          <cell r="S283" t="str">
            <v/>
          </cell>
          <cell r="T283" t="str">
            <v/>
          </cell>
          <cell r="U283" t="str">
            <v/>
          </cell>
          <cell r="V283">
            <v>0</v>
          </cell>
          <cell r="W283" t="str">
            <v/>
          </cell>
          <cell r="X283" t="str">
            <v/>
          </cell>
          <cell r="Y283" t="str">
            <v/>
          </cell>
          <cell r="Z283" t="str">
            <v>ITC3B</v>
          </cell>
          <cell r="AA283" t="str">
            <v>Tax Accounting</v>
          </cell>
          <cell r="AB283" t="str">
            <v>Consolidations &amp; Tax (US State Tax Return L4)</v>
          </cell>
          <cell r="AC283" t="str">
            <v/>
          </cell>
          <cell r="AD283" t="str">
            <v/>
          </cell>
          <cell r="AE283" t="str">
            <v/>
          </cell>
          <cell r="AF283" t="str">
            <v>(BA) Tax Accountant  (includes GFS Group): https://app.clickup.com/t/868cjb2jj)
Tax Accountant (Corporate): https://app.clickup.com/t/868cje8ad)</v>
          </cell>
          <cell r="AG283" t="str">
            <v/>
          </cell>
          <cell r="AH283" t="str">
            <v/>
          </cell>
          <cell r="AI283" t="str">
            <v/>
          </cell>
          <cell r="AJ283" t="str">
            <v>R2R</v>
          </cell>
        </row>
        <row r="284">
          <cell r="A284" t="str">
            <v>868a2v9qq</v>
          </cell>
          <cell r="B284" t="str">
            <v>868a2v9qq</v>
          </cell>
          <cell r="C284" t="str">
            <v>SUS SCDS: Theory &amp; Tool Use: Display Activity View - SB</v>
          </cell>
          <cell r="D284" t="str">
            <v>868a2uwuy</v>
          </cell>
          <cell r="E284" t="str">
            <v>SUS SCDS Theory &amp; Tool Use - OL</v>
          </cell>
          <cell r="F284" t="str">
            <v>PREDEVELOPMENT</v>
          </cell>
          <cell r="G284" t="str">
            <v>NORMAL</v>
          </cell>
          <cell r="H284" t="str">
            <v/>
          </cell>
          <cell r="I284" t="str">
            <v/>
          </cell>
          <cell r="J284" t="str">
            <v/>
          </cell>
          <cell r="K284">
            <v>45568.623611111107</v>
          </cell>
          <cell r="L284">
            <v>45769.513888888891</v>
          </cell>
          <cell r="M284" t="str">
            <v/>
          </cell>
          <cell r="N284" t="str">
            <v/>
          </cell>
          <cell r="O284" t="str">
            <v>sus, sen, scds</v>
          </cell>
          <cell r="P284" t="str">
            <v>Sprint 7 (5/26 - 6/20)</v>
          </cell>
          <cell r="Q284" t="str">
            <v/>
          </cell>
          <cell r="R284" t="str">
            <v/>
          </cell>
          <cell r="S284" t="str">
            <v/>
          </cell>
          <cell r="T284" t="str">
            <v/>
          </cell>
          <cell r="U284" t="str">
            <v/>
          </cell>
          <cell r="V284">
            <v>0</v>
          </cell>
          <cell r="W284" t="str">
            <v/>
          </cell>
          <cell r="X284" t="str">
            <v/>
          </cell>
          <cell r="Y284" t="str">
            <v/>
          </cell>
          <cell r="Z284" t="str">
            <v>ITC3</v>
          </cell>
          <cell r="AA284" t="str">
            <v>SCDS</v>
          </cell>
          <cell r="AB284" t="str">
            <v>SCDS</v>
          </cell>
          <cell r="AC284" t="str">
            <v/>
          </cell>
          <cell r="AD284" t="str">
            <v/>
          </cell>
          <cell r="AE284" t="str">
            <v/>
          </cell>
          <cell r="AF284" t="str">
            <v/>
          </cell>
          <cell r="AG284" t="str">
            <v/>
          </cell>
          <cell r="AH284" t="str">
            <v/>
          </cell>
          <cell r="AI284" t="str">
            <v/>
          </cell>
          <cell r="AJ284" t="str">
            <v>SUS</v>
          </cell>
        </row>
        <row r="285">
          <cell r="A285" t="str">
            <v>868a2v9rq</v>
          </cell>
          <cell r="B285" t="str">
            <v>868a2v9rq</v>
          </cell>
          <cell r="C285" t="str">
            <v>A2R CLRP Capital: Change Requests: Change Request Process Overview</v>
          </cell>
          <cell r="D285" t="str">
            <v>868c0tzq4</v>
          </cell>
          <cell r="E285" t="str">
            <v>A2R CLRP Capital:  Change Requests</v>
          </cell>
          <cell r="F285" t="str">
            <v>PREDEVELOPMENT</v>
          </cell>
          <cell r="G285" t="str">
            <v>URGENT</v>
          </cell>
          <cell r="H285" t="str">
            <v/>
          </cell>
          <cell r="I285" t="str">
            <v/>
          </cell>
          <cell r="J285" t="str">
            <v/>
          </cell>
          <cell r="K285">
            <v>45568.623611111107</v>
          </cell>
          <cell r="L285">
            <v>45776.47152777778</v>
          </cell>
          <cell r="M285" t="str">
            <v/>
          </cell>
          <cell r="N285" t="str">
            <v/>
          </cell>
          <cell r="O285" t="str">
            <v>sen, a2r</v>
          </cell>
          <cell r="P285" t="str">
            <v>Sprint 5 (5/12 - 6/6)</v>
          </cell>
          <cell r="Q285" t="str">
            <v/>
          </cell>
          <cell r="R285" t="str">
            <v/>
          </cell>
          <cell r="S285" t="str">
            <v/>
          </cell>
          <cell r="T285" t="str">
            <v/>
          </cell>
          <cell r="U285" t="str">
            <v/>
          </cell>
          <cell r="V285">
            <v>0</v>
          </cell>
          <cell r="W285" t="str">
            <v/>
          </cell>
          <cell r="X285" t="str">
            <v/>
          </cell>
          <cell r="Y285" t="str">
            <v/>
          </cell>
          <cell r="Z285" t="str">
            <v>ITC3B</v>
          </cell>
          <cell r="AA285" t="str">
            <v>CLRP</v>
          </cell>
          <cell r="AB285" t="str">
            <v>Execute CLRP (Manage Project Performance L4)</v>
          </cell>
          <cell r="AC285" t="b">
            <v>1</v>
          </cell>
          <cell r="AD285" t="str">
            <v/>
          </cell>
          <cell r="AE285" t="str">
            <v/>
          </cell>
          <cell r="AF285" t="str">
            <v/>
          </cell>
          <cell r="AG285">
            <v>45776</v>
          </cell>
          <cell r="AH285" t="str">
            <v/>
          </cell>
          <cell r="AI285" t="str">
            <v/>
          </cell>
          <cell r="AJ285" t="str">
            <v>A2R</v>
          </cell>
        </row>
        <row r="286">
          <cell r="A286" t="str">
            <v>868a2v9rz</v>
          </cell>
          <cell r="B286" t="str">
            <v>868a2v9rz</v>
          </cell>
          <cell r="C286" t="str">
            <v>A2R Asset Management: Review a Custodian Transfer - Accept or Reject Custodian Transfer - SB</v>
          </cell>
          <cell r="D286" t="str">
            <v>868c0enzz</v>
          </cell>
          <cell r="E286" t="str">
            <v>A2R Asset Management: Review a Custodian Transfer</v>
          </cell>
          <cell r="F286" t="str">
            <v>PREDEVELOPMENT</v>
          </cell>
          <cell r="G286" t="str">
            <v>URGENT</v>
          </cell>
          <cell r="H286" t="str">
            <v/>
          </cell>
          <cell r="I286" t="str">
            <v/>
          </cell>
          <cell r="J286" t="str">
            <v/>
          </cell>
          <cell r="K286">
            <v>45568.623611111107</v>
          </cell>
          <cell r="L286">
            <v>45768.518750000003</v>
          </cell>
          <cell r="M286" t="str">
            <v/>
          </cell>
          <cell r="N286" t="str">
            <v/>
          </cell>
          <cell r="O286" t="str">
            <v>a2r, sen</v>
          </cell>
          <cell r="P286" t="str">
            <v>Sprint 5 (5/12 - 6/6)</v>
          </cell>
          <cell r="Q286" t="str">
            <v/>
          </cell>
          <cell r="R286" t="str">
            <v/>
          </cell>
          <cell r="S286" t="str">
            <v/>
          </cell>
          <cell r="T286" t="str">
            <v/>
          </cell>
          <cell r="U286" t="str">
            <v/>
          </cell>
          <cell r="V286">
            <v>0</v>
          </cell>
          <cell r="W286" t="str">
            <v/>
          </cell>
          <cell r="X286" t="str">
            <v/>
          </cell>
          <cell r="Y286" t="str">
            <v/>
          </cell>
          <cell r="Z286" t="str">
            <v>ITC3</v>
          </cell>
          <cell r="AA286" t="str">
            <v>Asset Management</v>
          </cell>
          <cell r="AB286" t="str">
            <v>Disposition Asset</v>
          </cell>
          <cell r="AC286" t="str">
            <v/>
          </cell>
          <cell r="AD286" t="str">
            <v/>
          </cell>
          <cell r="AE286" t="str">
            <v/>
          </cell>
          <cell r="AF286" t="str">
            <v/>
          </cell>
          <cell r="AG286">
            <v>45768</v>
          </cell>
          <cell r="AH286" t="str">
            <v/>
          </cell>
          <cell r="AI286" t="str">
            <v/>
          </cell>
          <cell r="AJ286" t="str">
            <v>A2R</v>
          </cell>
        </row>
        <row r="287">
          <cell r="A287" t="str">
            <v>868a2v9t5</v>
          </cell>
          <cell r="B287" t="str">
            <v>868a2v9t5</v>
          </cell>
          <cell r="C287" t="str">
            <v>A2R CLRP Capital: Forecast Depreciation Model (SAP Analytics Cloud): Overview of Depreciation Forecast Model</v>
          </cell>
          <cell r="D287" t="str">
            <v>868c0tt5m</v>
          </cell>
          <cell r="E287" t="str">
            <v>A2R CLRP Capital: Forecast Depreciation Model (SAP Analytics Cloud) (Possibly Descope?)</v>
          </cell>
          <cell r="F287" t="str">
            <v>PREDEVELOPMENT</v>
          </cell>
          <cell r="G287" t="str">
            <v>NORMAL</v>
          </cell>
          <cell r="H287" t="str">
            <v/>
          </cell>
          <cell r="I287" t="str">
            <v/>
          </cell>
          <cell r="J287" t="str">
            <v/>
          </cell>
          <cell r="K287">
            <v>45568.623611111107</v>
          </cell>
          <cell r="L287">
            <v>45777.558333333334</v>
          </cell>
          <cell r="M287" t="str">
            <v/>
          </cell>
          <cell r="N287" t="str">
            <v/>
          </cell>
          <cell r="O287" t="str">
            <v>a2r, sen</v>
          </cell>
          <cell r="P287" t="str">
            <v>Sprint 5 (5/12 - 6/6)</v>
          </cell>
          <cell r="Q287" t="str">
            <v/>
          </cell>
          <cell r="R287" t="str">
            <v/>
          </cell>
          <cell r="S287" t="str">
            <v/>
          </cell>
          <cell r="T287" t="str">
            <v/>
          </cell>
          <cell r="U287" t="str">
            <v/>
          </cell>
          <cell r="V287">
            <v>0</v>
          </cell>
          <cell r="W287" t="str">
            <v/>
          </cell>
          <cell r="X287" t="str">
            <v/>
          </cell>
          <cell r="Y287" t="str">
            <v/>
          </cell>
          <cell r="Z287" t="str">
            <v>ITC3B</v>
          </cell>
          <cell r="AA287" t="str">
            <v>CLRP</v>
          </cell>
          <cell r="AB287" t="str">
            <v>Forecasting Depreciation</v>
          </cell>
          <cell r="AC287" t="b">
            <v>1</v>
          </cell>
          <cell r="AD287" t="str">
            <v/>
          </cell>
          <cell r="AE287" t="str">
            <v/>
          </cell>
          <cell r="AF287" t="str">
            <v/>
          </cell>
          <cell r="AG287">
            <v>45776</v>
          </cell>
          <cell r="AH287" t="str">
            <v/>
          </cell>
          <cell r="AI287" t="str">
            <v/>
          </cell>
          <cell r="AJ287" t="str">
            <v>A2R</v>
          </cell>
        </row>
        <row r="288">
          <cell r="A288" t="str">
            <v>868a2v9tv</v>
          </cell>
          <cell r="B288" t="str">
            <v>868a2v9tv</v>
          </cell>
          <cell r="C288" t="str">
            <v>O2C Billing: Perform Time &amp; Material Billing: Reject PBD</v>
          </cell>
          <cell r="D288" t="str">
            <v>868c01t4m</v>
          </cell>
          <cell r="E288" t="str">
            <v>O2C Billing: Perform Time &amp; Material Billing</v>
          </cell>
          <cell r="F288" t="str">
            <v>PREDEVELOPMENT</v>
          </cell>
          <cell r="G288" t="str">
            <v>HIGH</v>
          </cell>
          <cell r="H288" t="str">
            <v/>
          </cell>
          <cell r="I288">
            <v>45863</v>
          </cell>
          <cell r="J288" t="str">
            <v/>
          </cell>
          <cell r="K288">
            <v>45568.623611111107</v>
          </cell>
          <cell r="L288">
            <v>45790.490972222222</v>
          </cell>
          <cell r="M288" t="str">
            <v/>
          </cell>
          <cell r="N288" t="str">
            <v/>
          </cell>
          <cell r="O288" t="str">
            <v>o2c, sen</v>
          </cell>
          <cell r="P288" t="str">
            <v>Sprint 5 (5/12 - 6/6)</v>
          </cell>
          <cell r="Q288" t="str">
            <v/>
          </cell>
          <cell r="R288" t="str">
            <v/>
          </cell>
          <cell r="S288" t="str">
            <v/>
          </cell>
          <cell r="T288" t="str">
            <v/>
          </cell>
          <cell r="U288" t="str">
            <v/>
          </cell>
          <cell r="V288">
            <v>0</v>
          </cell>
          <cell r="W288" t="str">
            <v/>
          </cell>
          <cell r="X288" t="str">
            <v/>
          </cell>
          <cell r="Y288" t="str">
            <v/>
          </cell>
          <cell r="Z288" t="str">
            <v>ITC3B</v>
          </cell>
          <cell r="AA288" t="str">
            <v>Billing</v>
          </cell>
          <cell r="AB288" t="str">
            <v>Perform Cost-Based Billing</v>
          </cell>
          <cell r="AC288" t="str">
            <v/>
          </cell>
          <cell r="AD288" t="str">
            <v/>
          </cell>
          <cell r="AE288" t="str">
            <v/>
          </cell>
          <cell r="AF288" t="str">
            <v>Billing Analyst: https://app.clickup.com/t/868cjckjv)</v>
          </cell>
          <cell r="AG288" t="str">
            <v/>
          </cell>
          <cell r="AH288" t="str">
            <v/>
          </cell>
          <cell r="AI288" t="str">
            <v/>
          </cell>
          <cell r="AJ288" t="str">
            <v>O2C</v>
          </cell>
        </row>
        <row r="289">
          <cell r="A289" t="str">
            <v>868a2v9ua</v>
          </cell>
          <cell r="B289" t="str">
            <v>868a2v9ua</v>
          </cell>
          <cell r="C289" t="str">
            <v>A2R Asset Accounting: Capitalizing Assets: Capitalize an Asset - Automated: Capitalize an Existing, Non-PO Asset</v>
          </cell>
          <cell r="D289" t="str">
            <v>868c033tx</v>
          </cell>
          <cell r="E289" t="str">
            <v>A2R Asset Accounting: Capitalizing Assets</v>
          </cell>
          <cell r="F289" t="str">
            <v>COMPLETED</v>
          </cell>
          <cell r="G289" t="str">
            <v>URGENT</v>
          </cell>
          <cell r="H289" t="str">
            <v xml:space="preserve">Removed my name as developer since this is content going in storyline.  </v>
          </cell>
          <cell r="I289">
            <v>45744</v>
          </cell>
          <cell r="J289">
            <v>45610</v>
          </cell>
          <cell r="K289">
            <v>45568.623611111107</v>
          </cell>
          <cell r="L289">
            <v>45768.526388888888</v>
          </cell>
          <cell r="M289" t="str">
            <v/>
          </cell>
          <cell r="N289">
            <v>45761.518750000003</v>
          </cell>
          <cell r="O289" t="str">
            <v>a2r, content</v>
          </cell>
          <cell r="P289" t="str">
            <v/>
          </cell>
          <cell r="Q289" t="str">
            <v/>
          </cell>
          <cell r="R289" t="str">
            <v/>
          </cell>
          <cell r="S289" t="str">
            <v/>
          </cell>
          <cell r="T289" t="str">
            <v/>
          </cell>
          <cell r="U289" t="str">
            <v/>
          </cell>
          <cell r="V289">
            <v>0</v>
          </cell>
          <cell r="W289" t="str">
            <v>Sign off Received</v>
          </cell>
          <cell r="X289" t="str">
            <v/>
          </cell>
          <cell r="Y289" t="str">
            <v/>
          </cell>
          <cell r="Z289" t="str">
            <v>ITC2</v>
          </cell>
          <cell r="AA289" t="str">
            <v>Asset Accounting</v>
          </cell>
          <cell r="AB289" t="str">
            <v>Commissioning Assets</v>
          </cell>
          <cell r="AC289" t="b">
            <v>1</v>
          </cell>
          <cell r="AD289" t="str">
            <v>Content</v>
          </cell>
          <cell r="AE289" t="str">
            <v>Overdue</v>
          </cell>
          <cell r="AF289" t="str">
            <v/>
          </cell>
          <cell r="AG289">
            <v>45768</v>
          </cell>
          <cell r="AH289" t="str">
            <v/>
          </cell>
          <cell r="AI289" t="str">
            <v/>
          </cell>
          <cell r="AJ289" t="str">
            <v>A2R</v>
          </cell>
        </row>
        <row r="290">
          <cell r="A290" t="str">
            <v>868a2v9up</v>
          </cell>
          <cell r="B290" t="str">
            <v>868a2v9up</v>
          </cell>
          <cell r="C290" t="str">
            <v>O2C Billing: Post Invoice: Invoice Posts - SB</v>
          </cell>
          <cell r="D290" t="str">
            <v>868c01p1c</v>
          </cell>
          <cell r="E290" t="str">
            <v>O2C Billing: Post Invoice</v>
          </cell>
          <cell r="F290" t="str">
            <v>PREDEVELOPMENT</v>
          </cell>
          <cell r="G290" t="str">
            <v>URGENT</v>
          </cell>
          <cell r="H290" t="str">
            <v/>
          </cell>
          <cell r="I290" t="str">
            <v/>
          </cell>
          <cell r="J290" t="str">
            <v/>
          </cell>
          <cell r="K290">
            <v>45568.623611111107</v>
          </cell>
          <cell r="L290">
            <v>45776.303472222222</v>
          </cell>
          <cell r="M290" t="str">
            <v/>
          </cell>
          <cell r="N290" t="str">
            <v/>
          </cell>
          <cell r="O290" t="str">
            <v>sen, o2c</v>
          </cell>
          <cell r="P290" t="str">
            <v>Sprint 5 (5/12 - 6/6)</v>
          </cell>
          <cell r="Q290" t="str">
            <v/>
          </cell>
          <cell r="R290" t="str">
            <v/>
          </cell>
          <cell r="S290" t="str">
            <v/>
          </cell>
          <cell r="T290" t="str">
            <v/>
          </cell>
          <cell r="U290" t="str">
            <v/>
          </cell>
          <cell r="V290">
            <v>0</v>
          </cell>
          <cell r="W290" t="str">
            <v/>
          </cell>
          <cell r="X290" t="str">
            <v/>
          </cell>
          <cell r="Y290" t="str">
            <v/>
          </cell>
          <cell r="Z290" t="str">
            <v>ITC3</v>
          </cell>
          <cell r="AA290" t="str">
            <v>Billing</v>
          </cell>
          <cell r="AB290" t="str">
            <v>Post Invoice</v>
          </cell>
          <cell r="AC290" t="str">
            <v/>
          </cell>
          <cell r="AD290" t="str">
            <v/>
          </cell>
          <cell r="AE290" t="str">
            <v/>
          </cell>
          <cell r="AF290" t="str">
            <v>Billing Analyst: https://app.clickup.com/t/868cjckjv)</v>
          </cell>
          <cell r="AG290" t="str">
            <v/>
          </cell>
          <cell r="AH290" t="str">
            <v/>
          </cell>
          <cell r="AI290" t="str">
            <v/>
          </cell>
          <cell r="AJ290" t="str">
            <v>O2C</v>
          </cell>
        </row>
        <row r="291">
          <cell r="A291" t="str">
            <v>868a2v9uy</v>
          </cell>
          <cell r="B291" t="str">
            <v>868a2v9uy</v>
          </cell>
          <cell r="C291" t="str">
            <v>A2R Asset Management: Inventory Counts: Perform Physical Inventory Reconciliation - SB</v>
          </cell>
          <cell r="D291" t="str">
            <v>868c0ejxa</v>
          </cell>
          <cell r="E291" t="str">
            <v>A2R Asset Management: Inventory Counts</v>
          </cell>
          <cell r="F291" t="str">
            <v>PREDEVELOPMENT</v>
          </cell>
          <cell r="G291" t="str">
            <v>URGENT</v>
          </cell>
          <cell r="H291" t="str">
            <v/>
          </cell>
          <cell r="I291" t="str">
            <v/>
          </cell>
          <cell r="J291" t="str">
            <v/>
          </cell>
          <cell r="K291">
            <v>45568.623611111107</v>
          </cell>
          <cell r="L291">
            <v>45768.517361111109</v>
          </cell>
          <cell r="M291" t="str">
            <v/>
          </cell>
          <cell r="N291" t="str">
            <v/>
          </cell>
          <cell r="O291" t="str">
            <v>sen, a2r</v>
          </cell>
          <cell r="P291" t="str">
            <v>Sprint 5 (5/12 - 6/6)</v>
          </cell>
          <cell r="Q291" t="str">
            <v/>
          </cell>
          <cell r="R291" t="str">
            <v/>
          </cell>
          <cell r="S291" t="str">
            <v/>
          </cell>
          <cell r="T291" t="str">
            <v/>
          </cell>
          <cell r="U291" t="str">
            <v/>
          </cell>
          <cell r="V291">
            <v>0</v>
          </cell>
          <cell r="W291" t="str">
            <v/>
          </cell>
          <cell r="X291" t="str">
            <v/>
          </cell>
          <cell r="Y291" t="str">
            <v/>
          </cell>
          <cell r="Z291" t="str">
            <v>ITC3</v>
          </cell>
          <cell r="AA291" t="str">
            <v>Asset Management</v>
          </cell>
          <cell r="AB291" t="str">
            <v>Perform Asset Inventory</v>
          </cell>
          <cell r="AC291" t="str">
            <v/>
          </cell>
          <cell r="AD291" t="str">
            <v/>
          </cell>
          <cell r="AE291" t="str">
            <v/>
          </cell>
          <cell r="AF291" t="str">
            <v/>
          </cell>
          <cell r="AG291">
            <v>45768</v>
          </cell>
          <cell r="AH291" t="str">
            <v/>
          </cell>
          <cell r="AI291" t="str">
            <v/>
          </cell>
          <cell r="AJ291" t="str">
            <v>A2R</v>
          </cell>
        </row>
        <row r="292">
          <cell r="A292" t="str">
            <v>868a2v9vb</v>
          </cell>
          <cell r="B292" t="str">
            <v>868a2v9vb</v>
          </cell>
          <cell r="C292" t="str">
            <v>SUS SCDS: Theory &amp; Tool Use: Display Capability View - SB</v>
          </cell>
          <cell r="D292" t="str">
            <v>868a2uwuy</v>
          </cell>
          <cell r="E292" t="str">
            <v>SUS SCDS Theory &amp; Tool Use - OL</v>
          </cell>
          <cell r="F292" t="str">
            <v>PREDEVELOPMENT</v>
          </cell>
          <cell r="G292" t="str">
            <v>NORMAL</v>
          </cell>
          <cell r="H292" t="str">
            <v/>
          </cell>
          <cell r="I292" t="str">
            <v/>
          </cell>
          <cell r="J292" t="str">
            <v/>
          </cell>
          <cell r="K292">
            <v>45568.623611111107</v>
          </cell>
          <cell r="L292">
            <v>45769.513888888891</v>
          </cell>
          <cell r="M292" t="str">
            <v/>
          </cell>
          <cell r="N292" t="str">
            <v/>
          </cell>
          <cell r="O292" t="str">
            <v>sus, sen, scds</v>
          </cell>
          <cell r="P292" t="str">
            <v>Sprint 7 (5/26 - 6/20)</v>
          </cell>
          <cell r="Q292" t="str">
            <v/>
          </cell>
          <cell r="R292" t="str">
            <v/>
          </cell>
          <cell r="S292" t="str">
            <v/>
          </cell>
          <cell r="T292" t="str">
            <v/>
          </cell>
          <cell r="U292" t="str">
            <v/>
          </cell>
          <cell r="V292">
            <v>0</v>
          </cell>
          <cell r="W292" t="str">
            <v/>
          </cell>
          <cell r="X292" t="str">
            <v/>
          </cell>
          <cell r="Y292" t="str">
            <v/>
          </cell>
          <cell r="Z292" t="str">
            <v>ITC3</v>
          </cell>
          <cell r="AA292" t="str">
            <v>SCDS</v>
          </cell>
          <cell r="AB292" t="str">
            <v>SCDS</v>
          </cell>
          <cell r="AC292" t="str">
            <v/>
          </cell>
          <cell r="AD292" t="str">
            <v/>
          </cell>
          <cell r="AE292" t="str">
            <v/>
          </cell>
          <cell r="AF292" t="str">
            <v/>
          </cell>
          <cell r="AG292" t="str">
            <v/>
          </cell>
          <cell r="AH292" t="str">
            <v/>
          </cell>
          <cell r="AI292" t="str">
            <v/>
          </cell>
          <cell r="AJ292" t="str">
            <v>SUS</v>
          </cell>
        </row>
        <row r="293">
          <cell r="A293" t="str">
            <v>868a2v9vq</v>
          </cell>
          <cell r="B293" t="str">
            <v>868a2v9vq</v>
          </cell>
          <cell r="C293" t="str">
            <v>O2C Billing: Perform Billing with Financing: Progress Payments</v>
          </cell>
          <cell r="D293" t="str">
            <v>868c01kzg</v>
          </cell>
          <cell r="E293" t="str">
            <v>O2C Billing: Perform Billing with Financing</v>
          </cell>
          <cell r="F293" t="str">
            <v>PREDEVELOPMENT</v>
          </cell>
          <cell r="G293" t="str">
            <v>URGENT</v>
          </cell>
          <cell r="H293" t="str">
            <v/>
          </cell>
          <cell r="I293">
            <v>45863</v>
          </cell>
          <cell r="J293" t="str">
            <v/>
          </cell>
          <cell r="K293">
            <v>45568.623611111107</v>
          </cell>
          <cell r="L293">
            <v>45777.637499999997</v>
          </cell>
          <cell r="M293" t="str">
            <v/>
          </cell>
          <cell r="N293" t="str">
            <v/>
          </cell>
          <cell r="O293" t="str">
            <v>o2c, sen</v>
          </cell>
          <cell r="P293" t="str">
            <v>Sprint 6 (5/19 - 6/13)</v>
          </cell>
          <cell r="Q293" t="str">
            <v/>
          </cell>
          <cell r="R293" t="str">
            <v/>
          </cell>
          <cell r="S293" t="str">
            <v/>
          </cell>
          <cell r="T293" t="str">
            <v/>
          </cell>
          <cell r="U293" t="str">
            <v/>
          </cell>
          <cell r="V293">
            <v>0</v>
          </cell>
          <cell r="W293" t="str">
            <v/>
          </cell>
          <cell r="X293" t="str">
            <v/>
          </cell>
          <cell r="Y293" t="str">
            <v/>
          </cell>
          <cell r="Z293" t="str">
            <v>ITC3</v>
          </cell>
          <cell r="AA293" t="str">
            <v>Billing</v>
          </cell>
          <cell r="AB293" t="str">
            <v>Perform Cost-Based Billing</v>
          </cell>
          <cell r="AC293" t="str">
            <v/>
          </cell>
          <cell r="AD293" t="str">
            <v/>
          </cell>
          <cell r="AE293" t="str">
            <v/>
          </cell>
          <cell r="AF293" t="str">
            <v>Billing Analyst: https://app.clickup.com/t/868cjckjv)</v>
          </cell>
          <cell r="AG293" t="str">
            <v/>
          </cell>
          <cell r="AH293" t="str">
            <v/>
          </cell>
          <cell r="AI293" t="str">
            <v/>
          </cell>
          <cell r="AJ293" t="str">
            <v>O2C</v>
          </cell>
        </row>
        <row r="294">
          <cell r="A294" t="str">
            <v>868a2v9x0</v>
          </cell>
          <cell r="B294" t="str">
            <v>868a2v9x0</v>
          </cell>
          <cell r="C294" t="str">
            <v>SUS SCDS: Theory &amp; Tool Use: Review Technologies Page - SB</v>
          </cell>
          <cell r="D294" t="str">
            <v>868a2uwuy</v>
          </cell>
          <cell r="E294" t="str">
            <v>SUS SCDS Theory &amp; Tool Use - OL</v>
          </cell>
          <cell r="F294" t="str">
            <v>PREDEVELOPMENT</v>
          </cell>
          <cell r="G294" t="str">
            <v>NORMAL</v>
          </cell>
          <cell r="H294" t="str">
            <v/>
          </cell>
          <cell r="I294" t="str">
            <v/>
          </cell>
          <cell r="J294" t="str">
            <v/>
          </cell>
          <cell r="K294">
            <v>45568.623611111107</v>
          </cell>
          <cell r="L294">
            <v>45769.513888888891</v>
          </cell>
          <cell r="M294" t="str">
            <v/>
          </cell>
          <cell r="N294" t="str">
            <v/>
          </cell>
          <cell r="O294" t="str">
            <v>sen, sus, scds</v>
          </cell>
          <cell r="P294" t="str">
            <v>Sprint 7 (5/26 - 6/20)</v>
          </cell>
          <cell r="Q294" t="str">
            <v/>
          </cell>
          <cell r="R294" t="str">
            <v/>
          </cell>
          <cell r="S294" t="str">
            <v/>
          </cell>
          <cell r="T294" t="str">
            <v/>
          </cell>
          <cell r="U294" t="str">
            <v/>
          </cell>
          <cell r="V294">
            <v>0</v>
          </cell>
          <cell r="W294" t="str">
            <v/>
          </cell>
          <cell r="X294" t="str">
            <v/>
          </cell>
          <cell r="Y294" t="str">
            <v/>
          </cell>
          <cell r="Z294" t="str">
            <v>ITC3</v>
          </cell>
          <cell r="AA294" t="str">
            <v>SCDS</v>
          </cell>
          <cell r="AB294" t="str">
            <v>SCDS</v>
          </cell>
          <cell r="AC294" t="str">
            <v/>
          </cell>
          <cell r="AD294" t="str">
            <v/>
          </cell>
          <cell r="AE294" t="str">
            <v/>
          </cell>
          <cell r="AF294" t="str">
            <v/>
          </cell>
          <cell r="AG294" t="str">
            <v/>
          </cell>
          <cell r="AH294" t="str">
            <v/>
          </cell>
          <cell r="AI294" t="str">
            <v/>
          </cell>
          <cell r="AJ294" t="str">
            <v>SUS</v>
          </cell>
        </row>
        <row r="295">
          <cell r="A295" t="str">
            <v>868a2v9xn</v>
          </cell>
          <cell r="B295" t="str">
            <v>868a2v9xn</v>
          </cell>
          <cell r="C295" t="str">
            <v>A2R Metrology: IndySoft: Limitations - QRG</v>
          </cell>
          <cell r="D295" t="str">
            <v>868c0tkqd</v>
          </cell>
          <cell r="E295" t="str">
            <v>A2R Metrology: IndySoft</v>
          </cell>
          <cell r="F295" t="str">
            <v>PREDEVELOPMENT</v>
          </cell>
          <cell r="G295" t="str">
            <v>URGENT</v>
          </cell>
          <cell r="H295" t="str">
            <v/>
          </cell>
          <cell r="I295" t="str">
            <v/>
          </cell>
          <cell r="J295" t="str">
            <v/>
          </cell>
          <cell r="K295">
            <v>45568.623611111107</v>
          </cell>
          <cell r="L295">
            <v>45768.521527777775</v>
          </cell>
          <cell r="M295" t="str">
            <v/>
          </cell>
          <cell r="N295" t="str">
            <v/>
          </cell>
          <cell r="O295" t="str">
            <v>a2r, qrg</v>
          </cell>
          <cell r="P295" t="str">
            <v>Sprint 14 (7/14 - 8/8)</v>
          </cell>
          <cell r="Q295" t="str">
            <v/>
          </cell>
          <cell r="R295" t="str">
            <v/>
          </cell>
          <cell r="S295" t="str">
            <v/>
          </cell>
          <cell r="T295" t="str">
            <v/>
          </cell>
          <cell r="U295" t="str">
            <v/>
          </cell>
          <cell r="V295">
            <v>0</v>
          </cell>
          <cell r="W295" t="str">
            <v/>
          </cell>
          <cell r="X295" t="str">
            <v/>
          </cell>
          <cell r="Y295" t="str">
            <v/>
          </cell>
          <cell r="Z295" t="str">
            <v>ITC4</v>
          </cell>
          <cell r="AA295" t="str">
            <v>Metrology</v>
          </cell>
          <cell r="AB295" t="str">
            <v>Metrology &amp; Calibration</v>
          </cell>
          <cell r="AC295" t="str">
            <v/>
          </cell>
          <cell r="AD295" t="str">
            <v/>
          </cell>
          <cell r="AE295" t="str">
            <v/>
          </cell>
          <cell r="AF295" t="str">
            <v/>
          </cell>
          <cell r="AG295">
            <v>45768</v>
          </cell>
          <cell r="AH295" t="str">
            <v/>
          </cell>
          <cell r="AI295" t="str">
            <v/>
          </cell>
          <cell r="AJ295" t="str">
            <v>A2R</v>
          </cell>
        </row>
        <row r="296">
          <cell r="A296" t="str">
            <v>868a2v9y6</v>
          </cell>
          <cell r="B296" t="str">
            <v>868a2v9y6</v>
          </cell>
          <cell r="C296" t="str">
            <v>SUS SCDS: Theory &amp; Tool Use: Enter Requirements - SB</v>
          </cell>
          <cell r="D296" t="str">
            <v>868a2uwuy</v>
          </cell>
          <cell r="E296" t="str">
            <v>SUS SCDS Theory &amp; Tool Use - OL</v>
          </cell>
          <cell r="F296" t="str">
            <v>PREDEVELOPMENT</v>
          </cell>
          <cell r="G296" t="str">
            <v>NORMAL</v>
          </cell>
          <cell r="H296" t="str">
            <v/>
          </cell>
          <cell r="I296" t="str">
            <v/>
          </cell>
          <cell r="J296" t="str">
            <v/>
          </cell>
          <cell r="K296">
            <v>45568.623611111107</v>
          </cell>
          <cell r="L296">
            <v>45769.513888888891</v>
          </cell>
          <cell r="M296" t="str">
            <v/>
          </cell>
          <cell r="N296" t="str">
            <v/>
          </cell>
          <cell r="O296" t="str">
            <v>sen, sus, scds</v>
          </cell>
          <cell r="P296" t="str">
            <v>Sprint 7 (5/26 - 6/20)</v>
          </cell>
          <cell r="Q296" t="str">
            <v/>
          </cell>
          <cell r="R296" t="str">
            <v/>
          </cell>
          <cell r="S296" t="str">
            <v/>
          </cell>
          <cell r="T296" t="str">
            <v/>
          </cell>
          <cell r="U296" t="str">
            <v/>
          </cell>
          <cell r="V296">
            <v>0</v>
          </cell>
          <cell r="W296" t="str">
            <v/>
          </cell>
          <cell r="X296" t="str">
            <v/>
          </cell>
          <cell r="Y296" t="str">
            <v/>
          </cell>
          <cell r="Z296" t="str">
            <v>ITC3</v>
          </cell>
          <cell r="AA296" t="str">
            <v>SCDS</v>
          </cell>
          <cell r="AB296" t="str">
            <v>SCDS</v>
          </cell>
          <cell r="AC296" t="str">
            <v/>
          </cell>
          <cell r="AD296" t="str">
            <v/>
          </cell>
          <cell r="AE296" t="str">
            <v/>
          </cell>
          <cell r="AF296" t="str">
            <v/>
          </cell>
          <cell r="AG296" t="str">
            <v/>
          </cell>
          <cell r="AH296" t="str">
            <v/>
          </cell>
          <cell r="AI296" t="str">
            <v/>
          </cell>
          <cell r="AJ296" t="str">
            <v>SUS</v>
          </cell>
        </row>
        <row r="297">
          <cell r="A297" t="str">
            <v>868a2v9yv</v>
          </cell>
          <cell r="B297" t="str">
            <v>868a2v9yv</v>
          </cell>
          <cell r="C297" t="str">
            <v>R2R Tax Accounting: US Federal Tax Provision: Year-End Tasks: Obtain Officer's Compensation Detail - SB</v>
          </cell>
          <cell r="D297" t="str">
            <v>868byukqg</v>
          </cell>
          <cell r="E297" t="str">
            <v>R2R Tax Accounting: US Federal Tax Provision: Year-End Tasks</v>
          </cell>
          <cell r="F297" t="str">
            <v>PREDEVELOPMENT</v>
          </cell>
          <cell r="G297" t="str">
            <v>LOW</v>
          </cell>
          <cell r="H297" t="str">
            <v/>
          </cell>
          <cell r="I297" t="str">
            <v/>
          </cell>
          <cell r="J297" t="str">
            <v/>
          </cell>
          <cell r="K297">
            <v>45568.623611111107</v>
          </cell>
          <cell r="L297">
            <v>45756.578472222223</v>
          </cell>
          <cell r="M297" t="str">
            <v/>
          </cell>
          <cell r="N297" t="str">
            <v/>
          </cell>
          <cell r="O297" t="str">
            <v>r2r, sen</v>
          </cell>
          <cell r="P297" t="str">
            <v>Sprint 8 (6/2 - 6/27)</v>
          </cell>
          <cell r="Q297" t="str">
            <v/>
          </cell>
          <cell r="R297" t="str">
            <v/>
          </cell>
          <cell r="S297" t="str">
            <v/>
          </cell>
          <cell r="T297" t="str">
            <v/>
          </cell>
          <cell r="U297" t="str">
            <v/>
          </cell>
          <cell r="V297">
            <v>0</v>
          </cell>
          <cell r="W297" t="str">
            <v/>
          </cell>
          <cell r="X297" t="str">
            <v/>
          </cell>
          <cell r="Y297" t="str">
            <v/>
          </cell>
          <cell r="Z297" t="str">
            <v>ITC3B</v>
          </cell>
          <cell r="AA297" t="str">
            <v>Tax Accounting</v>
          </cell>
          <cell r="AB297" t="str">
            <v>Consolidations &amp; Tax (US Federal Tax Provision - Year End L4)</v>
          </cell>
          <cell r="AC297" t="str">
            <v/>
          </cell>
          <cell r="AD297" t="str">
            <v/>
          </cell>
          <cell r="AE297" t="str">
            <v/>
          </cell>
          <cell r="AF297" t="str">
            <v>(BA) Tax Accountant  (includes GFS Group): https://app.clickup.com/t/868cjb2jj)
Tax Accountant (Corporate): https://app.clickup.com/t/868cje8ad)</v>
          </cell>
          <cell r="AG297" t="str">
            <v/>
          </cell>
          <cell r="AH297" t="str">
            <v/>
          </cell>
          <cell r="AI297" t="str">
            <v/>
          </cell>
          <cell r="AJ297" t="str">
            <v>R2R</v>
          </cell>
        </row>
        <row r="298">
          <cell r="A298" t="str">
            <v>868a2v9z7</v>
          </cell>
          <cell r="B298" t="str">
            <v>868a2v9z7</v>
          </cell>
          <cell r="C298" t="str">
            <v>A2R Asset Accounting: Asset Reinstatement: Reinstate Asset at 0 Net Book Value - Sim</v>
          </cell>
          <cell r="D298" t="str">
            <v>868c0428w</v>
          </cell>
          <cell r="E298" t="str">
            <v>A2R Asset Accounting: Asset Reinstatement</v>
          </cell>
          <cell r="F298" t="str">
            <v>COMPLETED</v>
          </cell>
          <cell r="G298" t="str">
            <v>URGENT</v>
          </cell>
          <cell r="H298" t="str">
            <v xml:space="preserve">@Veronica Massey   @Trish Cortez  QA feedback has been implemented.  </v>
          </cell>
          <cell r="I298">
            <v>45750</v>
          </cell>
          <cell r="J298">
            <v>45644</v>
          </cell>
          <cell r="K298">
            <v>45568.623611111107</v>
          </cell>
          <cell r="L298">
            <v>45768.526388888888</v>
          </cell>
          <cell r="M298" t="str">
            <v/>
          </cell>
          <cell r="N298">
            <v>45743.484027777777</v>
          </cell>
          <cell r="O298" t="str">
            <v>a2r, sen</v>
          </cell>
          <cell r="P298" t="str">
            <v/>
          </cell>
          <cell r="Q298">
            <v>45729</v>
          </cell>
          <cell r="R298">
            <v>45740</v>
          </cell>
          <cell r="S298" t="str">
            <v/>
          </cell>
          <cell r="T298" t="str">
            <v/>
          </cell>
          <cell r="U298" t="str">
            <v/>
          </cell>
          <cell r="V298">
            <v>0.5</v>
          </cell>
          <cell r="W298" t="str">
            <v>Development Complete</v>
          </cell>
          <cell r="X298" t="str">
            <v/>
          </cell>
          <cell r="Y298" t="str">
            <v/>
          </cell>
          <cell r="Z298" t="str">
            <v>ITC2</v>
          </cell>
          <cell r="AA298" t="str">
            <v>Asset Accounting</v>
          </cell>
          <cell r="AB298" t="str">
            <v>Disposition, Decommission, and Miscellaneous Transactions</v>
          </cell>
          <cell r="AC298" t="b">
            <v>1</v>
          </cell>
          <cell r="AD298" t="str">
            <v>SEN</v>
          </cell>
          <cell r="AE298" t="str">
            <v>Overdue</v>
          </cell>
          <cell r="AF298" t="str">
            <v/>
          </cell>
          <cell r="AG298">
            <v>45768</v>
          </cell>
          <cell r="AH298">
            <v>45741</v>
          </cell>
          <cell r="AI298" t="str">
            <v/>
          </cell>
          <cell r="AJ298" t="str">
            <v>A2R</v>
          </cell>
        </row>
        <row r="299">
          <cell r="A299" t="str">
            <v>868a2v9zk</v>
          </cell>
          <cell r="B299" t="str">
            <v>868a2v9zk</v>
          </cell>
          <cell r="C299" t="str">
            <v>A2R Metrology: Limitation Requests: Customer-Initiated Limitation Request - SB</v>
          </cell>
          <cell r="D299" t="str">
            <v>868c0qunf</v>
          </cell>
          <cell r="E299" t="str">
            <v>A2R Metrology: Limitation Requests</v>
          </cell>
          <cell r="F299" t="str">
            <v>STORYBOARD</v>
          </cell>
          <cell r="G299" t="str">
            <v>URGENT</v>
          </cell>
          <cell r="H299" t="str">
            <v/>
          </cell>
          <cell r="I299">
            <v>45912</v>
          </cell>
          <cell r="J299">
            <v>45588</v>
          </cell>
          <cell r="K299">
            <v>45568.623611111107</v>
          </cell>
          <cell r="L299">
            <v>45768.521527777775</v>
          </cell>
          <cell r="M299" t="str">
            <v/>
          </cell>
          <cell r="N299" t="str">
            <v/>
          </cell>
          <cell r="O299" t="str">
            <v>a2r, sen</v>
          </cell>
          <cell r="P299" t="str">
            <v>Sprint 14 (7/14 - 8/8)</v>
          </cell>
          <cell r="Q299">
            <v>45595</v>
          </cell>
          <cell r="R299" t="str">
            <v/>
          </cell>
          <cell r="S299" t="str">
            <v/>
          </cell>
          <cell r="T299" t="str">
            <v/>
          </cell>
          <cell r="U299" t="str">
            <v/>
          </cell>
          <cell r="V299">
            <v>0</v>
          </cell>
          <cell r="W299" t="str">
            <v>Alpha Draft (ISG)</v>
          </cell>
          <cell r="X299" t="str">
            <v/>
          </cell>
          <cell r="Y299" t="str">
            <v/>
          </cell>
          <cell r="Z299" t="str">
            <v>ITC4</v>
          </cell>
          <cell r="AA299" t="str">
            <v>Metrology</v>
          </cell>
          <cell r="AB299" t="str">
            <v>Metrology &amp; Calibration</v>
          </cell>
          <cell r="AC299" t="str">
            <v/>
          </cell>
          <cell r="AD299" t="str">
            <v/>
          </cell>
          <cell r="AE299" t="str">
            <v/>
          </cell>
          <cell r="AF299" t="str">
            <v/>
          </cell>
          <cell r="AG299">
            <v>45768</v>
          </cell>
          <cell r="AH299" t="str">
            <v/>
          </cell>
          <cell r="AI299" t="str">
            <v/>
          </cell>
          <cell r="AJ299" t="str">
            <v>A2R</v>
          </cell>
        </row>
        <row r="300">
          <cell r="A300" t="str">
            <v>868a2va09</v>
          </cell>
          <cell r="B300" t="str">
            <v>868a2va09</v>
          </cell>
          <cell r="C300" t="str">
            <v>A2R Asset Accounting: Capitalizing Assets: Capitalize an Asset - Manual - QRG</v>
          </cell>
          <cell r="D300" t="str">
            <v>868c033tx</v>
          </cell>
          <cell r="E300" t="str">
            <v>A2R Asset Accounting: Capitalizing Assets</v>
          </cell>
          <cell r="F300" t="str">
            <v>COMPLETED</v>
          </cell>
          <cell r="G300" t="str">
            <v>URGENT</v>
          </cell>
          <cell r="H300" t="str">
            <v xml:space="preserve">@Trish Cortez  QA complete  </v>
          </cell>
          <cell r="I300">
            <v>45716</v>
          </cell>
          <cell r="J300">
            <v>45609</v>
          </cell>
          <cell r="K300">
            <v>45568.623611111107</v>
          </cell>
          <cell r="L300">
            <v>45768.526388888888</v>
          </cell>
          <cell r="M300" t="str">
            <v/>
          </cell>
          <cell r="N300">
            <v>45741.649305555555</v>
          </cell>
          <cell r="O300" t="str">
            <v>a2r, qrg</v>
          </cell>
          <cell r="P300" t="str">
            <v/>
          </cell>
          <cell r="Q300" t="str">
            <v/>
          </cell>
          <cell r="R300">
            <v>45733</v>
          </cell>
          <cell r="S300" t="str">
            <v/>
          </cell>
          <cell r="T300" t="str">
            <v/>
          </cell>
          <cell r="U300" t="str">
            <v/>
          </cell>
          <cell r="V300">
            <v>0.5</v>
          </cell>
          <cell r="W300" t="str">
            <v>Development Complete</v>
          </cell>
          <cell r="X300" t="str">
            <v/>
          </cell>
          <cell r="Y300" t="str">
            <v/>
          </cell>
          <cell r="Z300" t="str">
            <v>ITC2</v>
          </cell>
          <cell r="AA300" t="str">
            <v>Asset Accounting</v>
          </cell>
          <cell r="AB300" t="str">
            <v>Commissioning Assets</v>
          </cell>
          <cell r="AC300" t="b">
            <v>1</v>
          </cell>
          <cell r="AD300" t="str">
            <v>QRG</v>
          </cell>
          <cell r="AE300" t="str">
            <v>Overdue</v>
          </cell>
          <cell r="AF300" t="str">
            <v/>
          </cell>
          <cell r="AG300">
            <v>45768</v>
          </cell>
          <cell r="AH300">
            <v>45736</v>
          </cell>
          <cell r="AI300" t="str">
            <v/>
          </cell>
          <cell r="AJ300" t="str">
            <v>A2R</v>
          </cell>
        </row>
        <row r="301">
          <cell r="A301" t="str">
            <v>868a2va0f</v>
          </cell>
          <cell r="B301" t="str">
            <v>868a2va0f</v>
          </cell>
          <cell r="C301" t="str">
            <v>A2R Asset Management: Equipment Disposition Records and Requirements: Indicate Record Should be Embedded - SB</v>
          </cell>
          <cell r="D301" t="str">
            <v>868c0f41w</v>
          </cell>
          <cell r="E301" t="str">
            <v>A2R Asset Management: Equipment Disposition Records and Requirements</v>
          </cell>
          <cell r="F301" t="str">
            <v>PREDEVELOPMENT</v>
          </cell>
          <cell r="G301" t="str">
            <v>URGENT</v>
          </cell>
          <cell r="H301" t="str">
            <v/>
          </cell>
          <cell r="I301" t="str">
            <v/>
          </cell>
          <cell r="J301" t="str">
            <v/>
          </cell>
          <cell r="K301">
            <v>45568.623611111107</v>
          </cell>
          <cell r="L301">
            <v>45768.51944444445</v>
          </cell>
          <cell r="M301" t="str">
            <v/>
          </cell>
          <cell r="N301" t="str">
            <v/>
          </cell>
          <cell r="O301" t="str">
            <v>a2r, sen</v>
          </cell>
          <cell r="P301" t="str">
            <v>Sprint 5 (5/12 - 6/6)</v>
          </cell>
          <cell r="Q301" t="str">
            <v/>
          </cell>
          <cell r="R301" t="str">
            <v/>
          </cell>
          <cell r="S301" t="str">
            <v/>
          </cell>
          <cell r="T301" t="str">
            <v/>
          </cell>
          <cell r="U301" t="str">
            <v/>
          </cell>
          <cell r="V301">
            <v>0</v>
          </cell>
          <cell r="W301" t="str">
            <v/>
          </cell>
          <cell r="X301" t="str">
            <v/>
          </cell>
          <cell r="Y301" t="str">
            <v/>
          </cell>
          <cell r="Z301" t="str">
            <v>ITC3</v>
          </cell>
          <cell r="AA301" t="str">
            <v>Asset Management</v>
          </cell>
          <cell r="AB301" t="str">
            <v>Disposition Asset</v>
          </cell>
          <cell r="AC301" t="str">
            <v/>
          </cell>
          <cell r="AD301" t="str">
            <v/>
          </cell>
          <cell r="AE301" t="str">
            <v/>
          </cell>
          <cell r="AF301" t="str">
            <v/>
          </cell>
          <cell r="AG301">
            <v>45768</v>
          </cell>
          <cell r="AH301" t="str">
            <v/>
          </cell>
          <cell r="AI301" t="str">
            <v/>
          </cell>
          <cell r="AJ301" t="str">
            <v>A2R</v>
          </cell>
        </row>
        <row r="302">
          <cell r="A302" t="str">
            <v>868a2va0q</v>
          </cell>
          <cell r="B302" t="str">
            <v>868a2va0q</v>
          </cell>
          <cell r="C302" t="str">
            <v>A2R Metrology: SAP to S/4 System: Changes to the Property Management System: Validate Loss, Theft, Damage, or Destruction of an Item (LDDT) - QRG</v>
          </cell>
          <cell r="D302" t="str">
            <v>868c0eee9</v>
          </cell>
          <cell r="E302" t="str">
            <v>A2R Metrology: SAP to S/4 System: Changes to the Property Management System:</v>
          </cell>
          <cell r="F302" t="str">
            <v>PREDEVELOPMENT</v>
          </cell>
          <cell r="G302" t="str">
            <v>LOW</v>
          </cell>
          <cell r="H302" t="str">
            <v/>
          </cell>
          <cell r="I302" t="str">
            <v/>
          </cell>
          <cell r="J302" t="str">
            <v/>
          </cell>
          <cell r="K302">
            <v>45568.623611111107</v>
          </cell>
          <cell r="L302">
            <v>45778.405555555553</v>
          </cell>
          <cell r="M302" t="str">
            <v/>
          </cell>
          <cell r="N302" t="str">
            <v/>
          </cell>
          <cell r="O302" t="str">
            <v>a2r, content</v>
          </cell>
          <cell r="P302" t="str">
            <v>Sprint 16 (7/28 - 8/22)</v>
          </cell>
          <cell r="Q302" t="str">
            <v/>
          </cell>
          <cell r="R302" t="str">
            <v/>
          </cell>
          <cell r="S302" t="str">
            <v/>
          </cell>
          <cell r="T302" t="str">
            <v/>
          </cell>
          <cell r="U302" t="str">
            <v/>
          </cell>
          <cell r="V302">
            <v>0</v>
          </cell>
          <cell r="W302" t="str">
            <v/>
          </cell>
          <cell r="X302" t="str">
            <v/>
          </cell>
          <cell r="Y302" t="str">
            <v/>
          </cell>
          <cell r="Z302" t="str">
            <v>ITC4</v>
          </cell>
          <cell r="AA302" t="str">
            <v>Metrology</v>
          </cell>
          <cell r="AB302" t="str">
            <v>No L3 Custom Content</v>
          </cell>
          <cell r="AC302" t="str">
            <v/>
          </cell>
          <cell r="AD302" t="str">
            <v/>
          </cell>
          <cell r="AE302" t="str">
            <v/>
          </cell>
          <cell r="AF302" t="str">
            <v/>
          </cell>
          <cell r="AG302">
            <v>45768</v>
          </cell>
          <cell r="AH302" t="str">
            <v/>
          </cell>
          <cell r="AI302" t="str">
            <v/>
          </cell>
          <cell r="AJ302" t="str">
            <v>A2R</v>
          </cell>
        </row>
        <row r="303">
          <cell r="A303" t="str">
            <v>868a2va0z</v>
          </cell>
          <cell r="B303" t="str">
            <v>868a2va0z</v>
          </cell>
          <cell r="C303" t="str">
            <v>A2R Metrology: IndySoft: Quality Controls: Peer Reviews - SB</v>
          </cell>
          <cell r="D303" t="str">
            <v>868c0tgdv</v>
          </cell>
          <cell r="E303" t="str">
            <v>A2R Metrology: IndySoft: Quality Controls</v>
          </cell>
          <cell r="F303" t="str">
            <v>PREDEVELOPMENT</v>
          </cell>
          <cell r="G303" t="str">
            <v>URGENT</v>
          </cell>
          <cell r="H303" t="str">
            <v/>
          </cell>
          <cell r="I303" t="str">
            <v/>
          </cell>
          <cell r="J303" t="str">
            <v/>
          </cell>
          <cell r="K303">
            <v>45568.623611111107</v>
          </cell>
          <cell r="L303">
            <v>45777.552777777775</v>
          </cell>
          <cell r="M303" t="str">
            <v/>
          </cell>
          <cell r="N303" t="str">
            <v/>
          </cell>
          <cell r="O303" t="str">
            <v>sen, a2r</v>
          </cell>
          <cell r="P303" t="str">
            <v>Sprint 14 (7/14 - 8/8)</v>
          </cell>
          <cell r="Q303" t="str">
            <v/>
          </cell>
          <cell r="R303" t="str">
            <v/>
          </cell>
          <cell r="S303" t="str">
            <v/>
          </cell>
          <cell r="T303" t="str">
            <v/>
          </cell>
          <cell r="U303" t="str">
            <v/>
          </cell>
          <cell r="V303">
            <v>0</v>
          </cell>
          <cell r="W303" t="str">
            <v/>
          </cell>
          <cell r="X303" t="str">
            <v/>
          </cell>
          <cell r="Y303" t="str">
            <v/>
          </cell>
          <cell r="Z303" t="str">
            <v>ITC4</v>
          </cell>
          <cell r="AA303" t="str">
            <v>Metrology</v>
          </cell>
          <cell r="AB303" t="str">
            <v>Metrology &amp; Calibration</v>
          </cell>
          <cell r="AC303" t="b">
            <v>1</v>
          </cell>
          <cell r="AD303" t="str">
            <v/>
          </cell>
          <cell r="AE303" t="str">
            <v/>
          </cell>
          <cell r="AF303" t="str">
            <v/>
          </cell>
          <cell r="AG303">
            <v>45777</v>
          </cell>
          <cell r="AH303" t="str">
            <v/>
          </cell>
          <cell r="AI303" t="str">
            <v/>
          </cell>
          <cell r="AJ303" t="str">
            <v>A2R</v>
          </cell>
        </row>
        <row r="304">
          <cell r="A304" t="str">
            <v>868a2va1m</v>
          </cell>
          <cell r="B304" t="str">
            <v>868a2va1m</v>
          </cell>
          <cell r="C304" t="str">
            <v>SUS Obsolescence Management: Using CDATS Part 3: Run Health Assessments - SB</v>
          </cell>
          <cell r="D304" t="str">
            <v>868a2uy93</v>
          </cell>
          <cell r="E304" t="str">
            <v>SUS Obsolescence Management Using CDATS Part 3 - OL</v>
          </cell>
          <cell r="F304" t="str">
            <v>PREDEVELOPMENT</v>
          </cell>
          <cell r="G304" t="str">
            <v>HIGH</v>
          </cell>
          <cell r="H304" t="str">
            <v/>
          </cell>
          <cell r="I304" t="str">
            <v/>
          </cell>
          <cell r="J304" t="str">
            <v/>
          </cell>
          <cell r="K304">
            <v>45568.623611111107</v>
          </cell>
          <cell r="L304">
            <v>45769.521527777775</v>
          </cell>
          <cell r="M304" t="str">
            <v/>
          </cell>
          <cell r="N304" t="str">
            <v/>
          </cell>
          <cell r="O304" t="str">
            <v>cdats, sus, sen</v>
          </cell>
          <cell r="P304" t="str">
            <v>Sprint 4 (5/5 - 5/30)</v>
          </cell>
          <cell r="Q304" t="str">
            <v/>
          </cell>
          <cell r="R304" t="str">
            <v/>
          </cell>
          <cell r="S304" t="str">
            <v/>
          </cell>
          <cell r="T304" t="str">
            <v/>
          </cell>
          <cell r="U304" t="str">
            <v/>
          </cell>
          <cell r="V304">
            <v>0</v>
          </cell>
          <cell r="W304" t="str">
            <v/>
          </cell>
          <cell r="X304" t="str">
            <v/>
          </cell>
          <cell r="Y304" t="str">
            <v/>
          </cell>
          <cell r="Z304" t="str">
            <v>ITC3</v>
          </cell>
          <cell r="AA304" t="str">
            <v>Obsolescence Management</v>
          </cell>
          <cell r="AB304" t="str">
            <v>Obsolescence Management</v>
          </cell>
          <cell r="AC304" t="str">
            <v/>
          </cell>
          <cell r="AD304" t="str">
            <v/>
          </cell>
          <cell r="AE304" t="str">
            <v/>
          </cell>
          <cell r="AF304" t="str">
            <v/>
          </cell>
          <cell r="AG304" t="str">
            <v/>
          </cell>
          <cell r="AH304" t="str">
            <v/>
          </cell>
          <cell r="AI304" t="str">
            <v/>
          </cell>
          <cell r="AJ304" t="str">
            <v>SUS</v>
          </cell>
        </row>
        <row r="305">
          <cell r="A305" t="str">
            <v>868a2va1x</v>
          </cell>
          <cell r="B305" t="str">
            <v>868a2va1x</v>
          </cell>
          <cell r="C305" t="str">
            <v>A2R Metrology: IndySoft: Lab Transfers - SB</v>
          </cell>
          <cell r="D305" t="str">
            <v>868c0tkqd</v>
          </cell>
          <cell r="E305" t="str">
            <v>A2R Metrology: IndySoft</v>
          </cell>
          <cell r="F305" t="str">
            <v>PREDEVELOPMENT</v>
          </cell>
          <cell r="G305" t="str">
            <v>URGENT</v>
          </cell>
          <cell r="H305" t="str">
            <v/>
          </cell>
          <cell r="I305" t="str">
            <v/>
          </cell>
          <cell r="J305" t="str">
            <v/>
          </cell>
          <cell r="K305">
            <v>45568.623611111107</v>
          </cell>
          <cell r="L305">
            <v>45777.541666666672</v>
          </cell>
          <cell r="M305" t="str">
            <v/>
          </cell>
          <cell r="N305" t="str">
            <v/>
          </cell>
          <cell r="O305" t="str">
            <v>qrg, a2r</v>
          </cell>
          <cell r="P305" t="str">
            <v>Sprint 14 (7/14 - 8/8)</v>
          </cell>
          <cell r="Q305" t="str">
            <v/>
          </cell>
          <cell r="R305" t="str">
            <v/>
          </cell>
          <cell r="S305" t="str">
            <v/>
          </cell>
          <cell r="T305" t="str">
            <v/>
          </cell>
          <cell r="U305" t="str">
            <v/>
          </cell>
          <cell r="V305">
            <v>0</v>
          </cell>
          <cell r="W305" t="str">
            <v/>
          </cell>
          <cell r="X305" t="str">
            <v/>
          </cell>
          <cell r="Y305" t="str">
            <v/>
          </cell>
          <cell r="Z305" t="str">
            <v>ITC4</v>
          </cell>
          <cell r="AA305" t="str">
            <v>Metrology</v>
          </cell>
          <cell r="AB305" t="str">
            <v>Metrology &amp; Calibration</v>
          </cell>
          <cell r="AC305" t="b">
            <v>1</v>
          </cell>
          <cell r="AD305" t="str">
            <v/>
          </cell>
          <cell r="AE305" t="str">
            <v/>
          </cell>
          <cell r="AF305" t="str">
            <v/>
          </cell>
          <cell r="AG305">
            <v>45777</v>
          </cell>
          <cell r="AH305" t="str">
            <v/>
          </cell>
          <cell r="AI305" t="str">
            <v/>
          </cell>
          <cell r="AJ305" t="str">
            <v>A2R</v>
          </cell>
        </row>
        <row r="306">
          <cell r="A306" t="str">
            <v>868a2va26</v>
          </cell>
          <cell r="B306" t="str">
            <v>868a2va26</v>
          </cell>
          <cell r="C306" t="str">
            <v>A2R Asset Accounting: Commissioning Assets: Review Asset Details - SB</v>
          </cell>
          <cell r="D306" t="str">
            <v>868cktqar</v>
          </cell>
          <cell r="E306" t="str">
            <v>A2R Asset Accounting: Commissioning Assets</v>
          </cell>
          <cell r="F306" t="str">
            <v>COMPLETED</v>
          </cell>
          <cell r="G306" t="str">
            <v>URGENT</v>
          </cell>
          <cell r="H306" t="str">
            <v xml:space="preserve">@Trish Cortez  QA Complete - no notes on this one (great job!)  </v>
          </cell>
          <cell r="I306">
            <v>45718</v>
          </cell>
          <cell r="J306">
            <v>45610</v>
          </cell>
          <cell r="K306">
            <v>45568.623611111107</v>
          </cell>
          <cell r="L306">
            <v>45768.526388888888</v>
          </cell>
          <cell r="M306" t="str">
            <v/>
          </cell>
          <cell r="N306">
            <v>45741.650694444441</v>
          </cell>
          <cell r="O306" t="str">
            <v>sen, a2r</v>
          </cell>
          <cell r="P306" t="str">
            <v/>
          </cell>
          <cell r="Q306" t="str">
            <v/>
          </cell>
          <cell r="R306">
            <v>45729</v>
          </cell>
          <cell r="S306" t="str">
            <v/>
          </cell>
          <cell r="T306" t="str">
            <v/>
          </cell>
          <cell r="U306" t="str">
            <v/>
          </cell>
          <cell r="V306">
            <v>0.5</v>
          </cell>
          <cell r="W306" t="str">
            <v>Development Complete</v>
          </cell>
          <cell r="X306" t="str">
            <v/>
          </cell>
          <cell r="Y306" t="str">
            <v/>
          </cell>
          <cell r="Z306" t="str">
            <v>ITC2</v>
          </cell>
          <cell r="AA306" t="str">
            <v>Asset Accounting</v>
          </cell>
          <cell r="AB306" t="str">
            <v>Commissioning Assets</v>
          </cell>
          <cell r="AC306" t="b">
            <v>1</v>
          </cell>
          <cell r="AD306" t="str">
            <v>SEN</v>
          </cell>
          <cell r="AE306" t="str">
            <v>Overdue</v>
          </cell>
          <cell r="AF306" t="str">
            <v/>
          </cell>
          <cell r="AG306">
            <v>45768</v>
          </cell>
          <cell r="AH306">
            <v>45729</v>
          </cell>
          <cell r="AI306" t="str">
            <v/>
          </cell>
          <cell r="AJ306" t="str">
            <v>A2R</v>
          </cell>
        </row>
        <row r="307">
          <cell r="A307" t="str">
            <v>868a2va41</v>
          </cell>
          <cell r="B307" t="str">
            <v>868a2va41</v>
          </cell>
          <cell r="C307" t="str">
            <v>A2R Metrology: IndySoft: Holds - SB</v>
          </cell>
          <cell r="D307" t="str">
            <v>868c0tkqd</v>
          </cell>
          <cell r="E307" t="str">
            <v>A2R Metrology: IndySoft</v>
          </cell>
          <cell r="F307" t="str">
            <v>PREDEVELOPMENT</v>
          </cell>
          <cell r="G307" t="str">
            <v>URGENT</v>
          </cell>
          <cell r="H307" t="str">
            <v/>
          </cell>
          <cell r="I307" t="str">
            <v/>
          </cell>
          <cell r="J307" t="str">
            <v/>
          </cell>
          <cell r="K307">
            <v>45568.623611111107</v>
          </cell>
          <cell r="L307">
            <v>45777.540972222225</v>
          </cell>
          <cell r="M307" t="str">
            <v/>
          </cell>
          <cell r="N307" t="str">
            <v/>
          </cell>
          <cell r="O307" t="str">
            <v>a2r, sen</v>
          </cell>
          <cell r="P307" t="str">
            <v>Sprint 14 (7/14 - 8/8)</v>
          </cell>
          <cell r="Q307" t="str">
            <v/>
          </cell>
          <cell r="R307" t="str">
            <v/>
          </cell>
          <cell r="S307" t="str">
            <v/>
          </cell>
          <cell r="T307" t="str">
            <v/>
          </cell>
          <cell r="U307" t="str">
            <v/>
          </cell>
          <cell r="V307">
            <v>0</v>
          </cell>
          <cell r="W307" t="str">
            <v/>
          </cell>
          <cell r="X307" t="str">
            <v/>
          </cell>
          <cell r="Y307" t="str">
            <v/>
          </cell>
          <cell r="Z307" t="str">
            <v>ITC4</v>
          </cell>
          <cell r="AA307" t="str">
            <v>Metrology</v>
          </cell>
          <cell r="AB307" t="str">
            <v>Metrology &amp; Calibration</v>
          </cell>
          <cell r="AC307" t="b">
            <v>1</v>
          </cell>
          <cell r="AD307" t="str">
            <v/>
          </cell>
          <cell r="AE307" t="str">
            <v/>
          </cell>
          <cell r="AF307" t="str">
            <v/>
          </cell>
          <cell r="AG307">
            <v>45777</v>
          </cell>
          <cell r="AH307" t="str">
            <v/>
          </cell>
          <cell r="AI307" t="str">
            <v/>
          </cell>
          <cell r="AJ307" t="str">
            <v>A2R</v>
          </cell>
        </row>
        <row r="308">
          <cell r="A308" t="str">
            <v>868a2va5a</v>
          </cell>
          <cell r="B308" t="str">
            <v>868a2va5a</v>
          </cell>
          <cell r="C308" t="str">
            <v>R2R Tax Accounting: US State Tax Return: Generate State Tax Fixed Assets Reports - SB</v>
          </cell>
          <cell r="D308" t="str">
            <v>868bzxqfm</v>
          </cell>
          <cell r="E308" t="str">
            <v>R2R Tax Accounting: US State Tax Return</v>
          </cell>
          <cell r="F308" t="str">
            <v>PREDEVELOPMENT</v>
          </cell>
          <cell r="G308" t="str">
            <v>LOW</v>
          </cell>
          <cell r="H308" t="str">
            <v/>
          </cell>
          <cell r="I308" t="str">
            <v/>
          </cell>
          <cell r="J308" t="str">
            <v/>
          </cell>
          <cell r="K308">
            <v>45568.623611111107</v>
          </cell>
          <cell r="L308">
            <v>45756.574999999997</v>
          </cell>
          <cell r="M308" t="str">
            <v/>
          </cell>
          <cell r="N308" t="str">
            <v/>
          </cell>
          <cell r="O308" t="str">
            <v>sen, r2r</v>
          </cell>
          <cell r="P308" t="str">
            <v>Sprint 4 (5/5 - 5/30)</v>
          </cell>
          <cell r="Q308" t="str">
            <v/>
          </cell>
          <cell r="R308" t="str">
            <v/>
          </cell>
          <cell r="S308" t="str">
            <v/>
          </cell>
          <cell r="T308" t="str">
            <v/>
          </cell>
          <cell r="U308" t="str">
            <v/>
          </cell>
          <cell r="V308">
            <v>0</v>
          </cell>
          <cell r="W308" t="str">
            <v/>
          </cell>
          <cell r="X308" t="str">
            <v/>
          </cell>
          <cell r="Y308" t="str">
            <v/>
          </cell>
          <cell r="Z308" t="str">
            <v>ITC3B</v>
          </cell>
          <cell r="AA308" t="str">
            <v>Tax Accounting</v>
          </cell>
          <cell r="AB308" t="str">
            <v>Consolidations &amp; Tax (US State Tax Return L4)</v>
          </cell>
          <cell r="AC308" t="str">
            <v/>
          </cell>
          <cell r="AD308" t="str">
            <v/>
          </cell>
          <cell r="AE308" t="str">
            <v/>
          </cell>
          <cell r="AF308" t="str">
            <v>(BA) Tax Accountant  (includes GFS Group): https://app.clickup.com/t/868cjb2jj)
Tax Accountant (Corporate): https://app.clickup.com/t/868cje8ad)</v>
          </cell>
          <cell r="AG308" t="str">
            <v/>
          </cell>
          <cell r="AH308" t="str">
            <v/>
          </cell>
          <cell r="AI308" t="str">
            <v/>
          </cell>
          <cell r="AJ308" t="str">
            <v>R2R</v>
          </cell>
        </row>
        <row r="309">
          <cell r="A309" t="str">
            <v>868a2va6h</v>
          </cell>
          <cell r="B309" t="str">
            <v>868a2va6h</v>
          </cell>
          <cell r="C309" t="str">
            <v>A2R Controlled Tooling: Hard/Durable Tooling: Location Management: Activate/Inactivate and Change Storage Location - QRG</v>
          </cell>
          <cell r="D309" t="str">
            <v>868c0fpq7</v>
          </cell>
          <cell r="E309" t="str">
            <v>A2R Controlled Tooling: Hard/Durable Tooling: Location Management</v>
          </cell>
          <cell r="F309" t="str">
            <v>DEVELOPMENT</v>
          </cell>
          <cell r="G309" t="str">
            <v>URGENT</v>
          </cell>
          <cell r="H309" t="str">
            <v xml:space="preserve">Waiting for SMEs to answer some ?s as the data provided did not work in environment. Expecting response from SMEs 5/20  </v>
          </cell>
          <cell r="I309">
            <v>45796</v>
          </cell>
          <cell r="J309" t="str">
            <v/>
          </cell>
          <cell r="K309">
            <v>45568.623611111107</v>
          </cell>
          <cell r="L309">
            <v>45797.25</v>
          </cell>
          <cell r="M309" t="str">
            <v/>
          </cell>
          <cell r="N309" t="str">
            <v/>
          </cell>
          <cell r="O309" t="str">
            <v>a2r, qrg</v>
          </cell>
          <cell r="P309" t="str">
            <v>Sprint 4 (5/5 - 5/30)</v>
          </cell>
          <cell r="Q309" t="str">
            <v/>
          </cell>
          <cell r="R309" t="str">
            <v/>
          </cell>
          <cell r="S309" t="str">
            <v/>
          </cell>
          <cell r="T309" t="str">
            <v/>
          </cell>
          <cell r="U309" t="str">
            <v/>
          </cell>
          <cell r="V309">
            <v>0</v>
          </cell>
          <cell r="W309" t="str">
            <v>Check Notes</v>
          </cell>
          <cell r="X309" t="str">
            <v/>
          </cell>
          <cell r="Y309" t="str">
            <v/>
          </cell>
          <cell r="Z309" t="str">
            <v>ITC3</v>
          </cell>
          <cell r="AA309" t="str">
            <v>Controlled Tooling</v>
          </cell>
          <cell r="AB309" t="str">
            <v>Controlled Tooling (Hard/Durable Tooling or Functional Test Equipment L4)</v>
          </cell>
          <cell r="AC309" t="b">
            <v>1</v>
          </cell>
          <cell r="AD309" t="str">
            <v/>
          </cell>
          <cell r="AE309" t="str">
            <v>Overdue</v>
          </cell>
          <cell r="AF309" t="str">
            <v/>
          </cell>
          <cell r="AG309">
            <v>45756</v>
          </cell>
          <cell r="AH309" t="str">
            <v/>
          </cell>
          <cell r="AI309">
            <v>45779</v>
          </cell>
          <cell r="AJ309" t="str">
            <v>A2R</v>
          </cell>
        </row>
        <row r="310">
          <cell r="A310" t="str">
            <v>868a2va7n</v>
          </cell>
          <cell r="B310" t="str">
            <v>868a2va7n</v>
          </cell>
          <cell r="C310" t="str">
            <v>R2R Tax Accounting: US State Tax Return: Generate Inventory Data by Jurisdiction from SAP Inventory Document - SB</v>
          </cell>
          <cell r="D310" t="str">
            <v>868bzxqfm</v>
          </cell>
          <cell r="E310" t="str">
            <v>R2R Tax Accounting: US State Tax Return</v>
          </cell>
          <cell r="F310" t="str">
            <v>PREDEVELOPMENT</v>
          </cell>
          <cell r="G310" t="str">
            <v>LOW</v>
          </cell>
          <cell r="H310" t="str">
            <v/>
          </cell>
          <cell r="I310" t="str">
            <v/>
          </cell>
          <cell r="J310" t="str">
            <v/>
          </cell>
          <cell r="K310">
            <v>45568.623611111107</v>
          </cell>
          <cell r="L310">
            <v>45756.574999999997</v>
          </cell>
          <cell r="M310" t="str">
            <v/>
          </cell>
          <cell r="N310" t="str">
            <v/>
          </cell>
          <cell r="O310" t="str">
            <v>r2r, sen</v>
          </cell>
          <cell r="P310" t="str">
            <v>Sprint 4 (5/5 - 5/30)</v>
          </cell>
          <cell r="Q310" t="str">
            <v/>
          </cell>
          <cell r="R310" t="str">
            <v/>
          </cell>
          <cell r="S310" t="str">
            <v/>
          </cell>
          <cell r="T310" t="str">
            <v/>
          </cell>
          <cell r="U310" t="str">
            <v/>
          </cell>
          <cell r="V310">
            <v>0</v>
          </cell>
          <cell r="W310" t="str">
            <v/>
          </cell>
          <cell r="X310" t="str">
            <v/>
          </cell>
          <cell r="Y310" t="str">
            <v/>
          </cell>
          <cell r="Z310" t="str">
            <v>ITC3B</v>
          </cell>
          <cell r="AA310" t="str">
            <v>Tax Accounting</v>
          </cell>
          <cell r="AB310" t="str">
            <v>Consolidations &amp; Tax (US State Tax Return L4)</v>
          </cell>
          <cell r="AC310" t="str">
            <v/>
          </cell>
          <cell r="AD310" t="str">
            <v/>
          </cell>
          <cell r="AE310" t="str">
            <v/>
          </cell>
          <cell r="AF310" t="str">
            <v>(BA) Tax Accountant  (includes GFS Group): https://app.clickup.com/t/868cjb2jj)
Tax Accountant (Corporate): https://app.clickup.com/t/868cje8ad)</v>
          </cell>
          <cell r="AG310" t="str">
            <v/>
          </cell>
          <cell r="AH310" t="str">
            <v/>
          </cell>
          <cell r="AI310" t="str">
            <v/>
          </cell>
          <cell r="AJ310" t="str">
            <v>R2R</v>
          </cell>
        </row>
        <row r="311">
          <cell r="A311" t="str">
            <v>868a2va7v</v>
          </cell>
          <cell r="B311" t="str">
            <v>868a2va7v</v>
          </cell>
          <cell r="C311" t="str">
            <v>A2R Metrology: IndySoft Overview: Views - QRG</v>
          </cell>
          <cell r="D311" t="str">
            <v>868c0tdmb</v>
          </cell>
          <cell r="E311" t="str">
            <v>A2R Metrology: IndySoft Overview</v>
          </cell>
          <cell r="F311" t="str">
            <v>PREDEVELOPMENT</v>
          </cell>
          <cell r="G311" t="str">
            <v>NORMAL</v>
          </cell>
          <cell r="H311" t="str">
            <v/>
          </cell>
          <cell r="I311" t="str">
            <v/>
          </cell>
          <cell r="J311" t="str">
            <v/>
          </cell>
          <cell r="K311">
            <v>45568.623611111107</v>
          </cell>
          <cell r="L311">
            <v>45777.55</v>
          </cell>
          <cell r="M311" t="str">
            <v/>
          </cell>
          <cell r="N311" t="str">
            <v/>
          </cell>
          <cell r="O311" t="str">
            <v>a2r, qrg</v>
          </cell>
          <cell r="P311" t="str">
            <v>Sprint 14 (7/14 - 8/8)</v>
          </cell>
          <cell r="Q311" t="str">
            <v/>
          </cell>
          <cell r="R311" t="str">
            <v/>
          </cell>
          <cell r="S311" t="str">
            <v/>
          </cell>
          <cell r="T311" t="str">
            <v/>
          </cell>
          <cell r="U311" t="str">
            <v/>
          </cell>
          <cell r="V311">
            <v>0</v>
          </cell>
          <cell r="W311" t="str">
            <v/>
          </cell>
          <cell r="X311" t="str">
            <v/>
          </cell>
          <cell r="Y311" t="str">
            <v/>
          </cell>
          <cell r="Z311" t="str">
            <v>ITC4</v>
          </cell>
          <cell r="AA311" t="str">
            <v>Metrology</v>
          </cell>
          <cell r="AB311" t="str">
            <v>Metrology &amp; Calibration</v>
          </cell>
          <cell r="AC311" t="b">
            <v>1</v>
          </cell>
          <cell r="AD311" t="str">
            <v/>
          </cell>
          <cell r="AE311" t="str">
            <v/>
          </cell>
          <cell r="AF311" t="str">
            <v/>
          </cell>
          <cell r="AG311">
            <v>45777</v>
          </cell>
          <cell r="AH311" t="str">
            <v/>
          </cell>
          <cell r="AI311" t="str">
            <v/>
          </cell>
          <cell r="AJ311" t="str">
            <v>A2R</v>
          </cell>
        </row>
        <row r="312">
          <cell r="A312" t="str">
            <v>868a2va8x</v>
          </cell>
          <cell r="B312" t="str">
            <v>868a2va8x</v>
          </cell>
          <cell r="C312" t="str">
            <v>A2R Asset Management: Monitor Periodic and One-Time Activities - SB</v>
          </cell>
          <cell r="D312" t="str">
            <v>868c0emb4</v>
          </cell>
          <cell r="E312" t="str">
            <v>A2R Asset Management: Monitor Periodic and One-Time Activities</v>
          </cell>
          <cell r="F312" t="str">
            <v>PREDEVELOPMENT</v>
          </cell>
          <cell r="G312" t="str">
            <v>HIGH</v>
          </cell>
          <cell r="H312" t="str">
            <v/>
          </cell>
          <cell r="I312" t="str">
            <v/>
          </cell>
          <cell r="J312" t="str">
            <v/>
          </cell>
          <cell r="K312">
            <v>45568.623611111107</v>
          </cell>
          <cell r="L312">
            <v>45768.518750000003</v>
          </cell>
          <cell r="M312" t="str">
            <v/>
          </cell>
          <cell r="N312" t="str">
            <v/>
          </cell>
          <cell r="O312" t="str">
            <v>sen, a2r</v>
          </cell>
          <cell r="P312" t="str">
            <v>Sprint 5 (5/12 - 6/6)</v>
          </cell>
          <cell r="Q312" t="str">
            <v/>
          </cell>
          <cell r="R312" t="str">
            <v/>
          </cell>
          <cell r="S312" t="str">
            <v/>
          </cell>
          <cell r="T312" t="str">
            <v/>
          </cell>
          <cell r="U312" t="str">
            <v/>
          </cell>
          <cell r="V312">
            <v>0</v>
          </cell>
          <cell r="W312" t="str">
            <v/>
          </cell>
          <cell r="X312" t="str">
            <v/>
          </cell>
          <cell r="Y312" t="str">
            <v/>
          </cell>
          <cell r="Z312" t="str">
            <v>ITC3</v>
          </cell>
          <cell r="AA312" t="str">
            <v>Asset Management</v>
          </cell>
          <cell r="AB312" t="str">
            <v>Monitor/Manage Assets</v>
          </cell>
          <cell r="AC312" t="str">
            <v/>
          </cell>
          <cell r="AD312" t="str">
            <v/>
          </cell>
          <cell r="AE312" t="str">
            <v/>
          </cell>
          <cell r="AF312" t="str">
            <v/>
          </cell>
          <cell r="AG312">
            <v>45768</v>
          </cell>
          <cell r="AH312" t="str">
            <v/>
          </cell>
          <cell r="AI312" t="str">
            <v/>
          </cell>
          <cell r="AJ312" t="str">
            <v>A2R</v>
          </cell>
        </row>
        <row r="313">
          <cell r="A313" t="str">
            <v>868a2va9m</v>
          </cell>
          <cell r="B313" t="str">
            <v>868a2va9m</v>
          </cell>
          <cell r="C313" t="str">
            <v>A2R Asset Management: Disposition an Asset Prepare a Loss Report: Perform Parent-Child Relationship Checks - SB</v>
          </cell>
          <cell r="D313" t="str">
            <v>868c0f042</v>
          </cell>
          <cell r="E313" t="str">
            <v>A2R Asset Management: Disposition an Asset Prepare a Loss Report</v>
          </cell>
          <cell r="F313" t="str">
            <v>PREDEVELOPMENT</v>
          </cell>
          <cell r="G313" t="str">
            <v>URGENT</v>
          </cell>
          <cell r="H313" t="str">
            <v/>
          </cell>
          <cell r="I313" t="str">
            <v/>
          </cell>
          <cell r="J313" t="str">
            <v/>
          </cell>
          <cell r="K313">
            <v>45568.623611111107</v>
          </cell>
          <cell r="L313">
            <v>45768.51944444445</v>
          </cell>
          <cell r="M313" t="str">
            <v/>
          </cell>
          <cell r="N313" t="str">
            <v/>
          </cell>
          <cell r="O313" t="str">
            <v>a2r, sen</v>
          </cell>
          <cell r="P313" t="str">
            <v>Sprint 5 (5/12 - 6/6)</v>
          </cell>
          <cell r="Q313" t="str">
            <v/>
          </cell>
          <cell r="R313" t="str">
            <v/>
          </cell>
          <cell r="S313" t="str">
            <v/>
          </cell>
          <cell r="T313" t="str">
            <v/>
          </cell>
          <cell r="U313" t="str">
            <v/>
          </cell>
          <cell r="V313">
            <v>0</v>
          </cell>
          <cell r="W313" t="str">
            <v/>
          </cell>
          <cell r="X313" t="str">
            <v/>
          </cell>
          <cell r="Y313" t="str">
            <v/>
          </cell>
          <cell r="Z313" t="str">
            <v>ITC3</v>
          </cell>
          <cell r="AA313" t="str">
            <v>Asset Management</v>
          </cell>
          <cell r="AB313" t="str">
            <v>Disposition Asset</v>
          </cell>
          <cell r="AC313" t="str">
            <v/>
          </cell>
          <cell r="AD313" t="str">
            <v/>
          </cell>
          <cell r="AE313" t="str">
            <v/>
          </cell>
          <cell r="AF313" t="str">
            <v/>
          </cell>
          <cell r="AG313">
            <v>45768</v>
          </cell>
          <cell r="AH313" t="str">
            <v/>
          </cell>
          <cell r="AI313" t="str">
            <v/>
          </cell>
          <cell r="AJ313" t="str">
            <v>A2R</v>
          </cell>
        </row>
        <row r="314">
          <cell r="A314" t="str">
            <v>868a2vaa2</v>
          </cell>
          <cell r="B314" t="str">
            <v>868a2vaa2</v>
          </cell>
          <cell r="C314" t="str">
            <v>A2R Metrology: IndySoft: Procedure Development and Approval - SB</v>
          </cell>
          <cell r="D314" t="str">
            <v>868c0tkqd</v>
          </cell>
          <cell r="E314" t="str">
            <v>A2R Metrology: IndySoft</v>
          </cell>
          <cell r="F314" t="str">
            <v>PREDEVELOPMENT</v>
          </cell>
          <cell r="G314" t="str">
            <v>URGENT</v>
          </cell>
          <cell r="H314" t="str">
            <v/>
          </cell>
          <cell r="I314" t="str">
            <v/>
          </cell>
          <cell r="J314" t="str">
            <v/>
          </cell>
          <cell r="K314">
            <v>45568.623611111107</v>
          </cell>
          <cell r="L314">
            <v>45777.541666666672</v>
          </cell>
          <cell r="M314" t="str">
            <v/>
          </cell>
          <cell r="N314" t="str">
            <v/>
          </cell>
          <cell r="O314" t="str">
            <v>a2r, sen</v>
          </cell>
          <cell r="P314" t="str">
            <v>Sprint 14 (7/14 - 8/8)</v>
          </cell>
          <cell r="Q314" t="str">
            <v/>
          </cell>
          <cell r="R314" t="str">
            <v/>
          </cell>
          <cell r="S314" t="str">
            <v/>
          </cell>
          <cell r="T314" t="str">
            <v/>
          </cell>
          <cell r="U314" t="str">
            <v/>
          </cell>
          <cell r="V314">
            <v>0</v>
          </cell>
          <cell r="W314" t="str">
            <v/>
          </cell>
          <cell r="X314" t="str">
            <v/>
          </cell>
          <cell r="Y314" t="str">
            <v/>
          </cell>
          <cell r="Z314" t="str">
            <v>ITC4</v>
          </cell>
          <cell r="AA314" t="str">
            <v>Metrology</v>
          </cell>
          <cell r="AB314" t="str">
            <v>Metrology &amp; Calibration</v>
          </cell>
          <cell r="AC314" t="b">
            <v>1</v>
          </cell>
          <cell r="AD314" t="str">
            <v/>
          </cell>
          <cell r="AE314" t="str">
            <v/>
          </cell>
          <cell r="AF314" t="str">
            <v/>
          </cell>
          <cell r="AG314">
            <v>45777</v>
          </cell>
          <cell r="AH314" t="str">
            <v/>
          </cell>
          <cell r="AI314" t="str">
            <v/>
          </cell>
          <cell r="AJ314" t="str">
            <v>A2R</v>
          </cell>
        </row>
        <row r="315">
          <cell r="A315" t="str">
            <v>868a2vaa9</v>
          </cell>
          <cell r="B315" t="str">
            <v>868a2vaa9</v>
          </cell>
          <cell r="C315" t="str">
            <v>R2R Product Costing: Reporting: Actual Cost Rollup Report - QRG</v>
          </cell>
          <cell r="D315" t="str">
            <v>868bz0j3r</v>
          </cell>
          <cell r="E315" t="str">
            <v>R2R Product Costing: Reporting</v>
          </cell>
          <cell r="F315" t="str">
            <v>PREDEVELOPMENT</v>
          </cell>
          <cell r="G315" t="str">
            <v>NORMAL</v>
          </cell>
          <cell r="H315" t="str">
            <v/>
          </cell>
          <cell r="I315" t="str">
            <v/>
          </cell>
          <cell r="J315" t="str">
            <v/>
          </cell>
          <cell r="K315">
            <v>45568.623611111107</v>
          </cell>
          <cell r="L315">
            <v>45756.574999999997</v>
          </cell>
          <cell r="M315" t="str">
            <v/>
          </cell>
          <cell r="N315" t="str">
            <v/>
          </cell>
          <cell r="O315" t="str">
            <v>qrg, r2r</v>
          </cell>
          <cell r="P315" t="str">
            <v>Sprint 4 (5/5 - 5/30)</v>
          </cell>
          <cell r="Q315" t="str">
            <v/>
          </cell>
          <cell r="R315" t="str">
            <v/>
          </cell>
          <cell r="S315" t="str">
            <v/>
          </cell>
          <cell r="T315" t="str">
            <v/>
          </cell>
          <cell r="U315" t="str">
            <v/>
          </cell>
          <cell r="V315">
            <v>0</v>
          </cell>
          <cell r="W315" t="str">
            <v/>
          </cell>
          <cell r="X315" t="str">
            <v/>
          </cell>
          <cell r="Y315" t="str">
            <v/>
          </cell>
          <cell r="Z315" t="str">
            <v>ITC3</v>
          </cell>
          <cell r="AA315" t="str">
            <v>Product Costing</v>
          </cell>
          <cell r="AB315" t="str">
            <v>No L3 Custom Content</v>
          </cell>
          <cell r="AC315" t="str">
            <v/>
          </cell>
          <cell r="AD315" t="str">
            <v/>
          </cell>
          <cell r="AE315" t="str">
            <v/>
          </cell>
          <cell r="AF315" t="str">
            <v>Project Accountant (R2R): https://app.clickup.com/t/868cjdyb9)
SAP Support Organizer: https://app.clickup.com/t/868cje4rw)
Master Data Specialist: https://app.clickup.com/t/868cjdfmx)</v>
          </cell>
          <cell r="AG315" t="str">
            <v/>
          </cell>
          <cell r="AH315" t="str">
            <v/>
          </cell>
          <cell r="AI315" t="str">
            <v/>
          </cell>
          <cell r="AJ315" t="str">
            <v>R2R</v>
          </cell>
        </row>
        <row r="316">
          <cell r="A316" t="str">
            <v>868a2vaar</v>
          </cell>
          <cell r="B316" t="str">
            <v>868a2vaar</v>
          </cell>
          <cell r="C316" t="str">
            <v>A2R Asset Accounting: New Lease Contract Valuation (Test Run): Activate "Lease In" Contract - SB</v>
          </cell>
          <cell r="D316" t="str">
            <v>868c0fwep</v>
          </cell>
          <cell r="E316" t="str">
            <v>A2R Asset Accounting: New Lease Contract Valuation (Test Run)</v>
          </cell>
          <cell r="F316" t="str">
            <v>STORYBOARD</v>
          </cell>
          <cell r="G316" t="str">
            <v>NORMAL</v>
          </cell>
          <cell r="H316" t="str">
            <v/>
          </cell>
          <cell r="I316">
            <v>45744</v>
          </cell>
          <cell r="J316">
            <v>45677</v>
          </cell>
          <cell r="K316">
            <v>45568.623611111107</v>
          </cell>
          <cell r="L316">
            <v>45764.555555555555</v>
          </cell>
          <cell r="M316" t="str">
            <v/>
          </cell>
          <cell r="N316" t="str">
            <v/>
          </cell>
          <cell r="O316" t="str">
            <v>sen, a2r</v>
          </cell>
          <cell r="P316" t="str">
            <v/>
          </cell>
          <cell r="Q316" t="str">
            <v/>
          </cell>
          <cell r="R316" t="str">
            <v/>
          </cell>
          <cell r="S316" t="b">
            <v>1</v>
          </cell>
          <cell r="T316" t="str">
            <v/>
          </cell>
          <cell r="U316" t="str">
            <v/>
          </cell>
          <cell r="V316">
            <v>0</v>
          </cell>
          <cell r="W316" t="str">
            <v xml:space="preserve">Paused </v>
          </cell>
          <cell r="X316" t="str">
            <v/>
          </cell>
          <cell r="Y316" t="str">
            <v/>
          </cell>
          <cell r="Z316" t="str">
            <v>ITC3B</v>
          </cell>
          <cell r="AA316" t="str">
            <v>Asset Accounting</v>
          </cell>
          <cell r="AB316" t="str">
            <v>Disposition, Decommission, and Miscellaneous Transactions (Software Subscription Licenses)</v>
          </cell>
          <cell r="AC316" t="str">
            <v/>
          </cell>
          <cell r="AD316" t="str">
            <v>SEN</v>
          </cell>
          <cell r="AE316" t="str">
            <v>Overdue</v>
          </cell>
          <cell r="AF316" t="str">
            <v/>
          </cell>
          <cell r="AG316" t="str">
            <v/>
          </cell>
          <cell r="AH316" t="str">
            <v/>
          </cell>
          <cell r="AI316" t="str">
            <v/>
          </cell>
          <cell r="AJ316" t="str">
            <v>A2R</v>
          </cell>
        </row>
        <row r="317">
          <cell r="A317" t="str">
            <v>868a2vaba</v>
          </cell>
          <cell r="B317" t="str">
            <v>868a2vaba</v>
          </cell>
          <cell r="C317" t="str">
            <v>A2R Metrology: IndySoft: Calibration Process - SB</v>
          </cell>
          <cell r="D317" t="str">
            <v>868c0tkqd</v>
          </cell>
          <cell r="E317" t="str">
            <v>A2R Metrology: IndySoft</v>
          </cell>
          <cell r="F317" t="str">
            <v>PREDEVELOPMENT</v>
          </cell>
          <cell r="G317" t="str">
            <v>URGENT</v>
          </cell>
          <cell r="H317" t="str">
            <v/>
          </cell>
          <cell r="I317" t="str">
            <v/>
          </cell>
          <cell r="J317" t="str">
            <v/>
          </cell>
          <cell r="K317">
            <v>45568.623611111107</v>
          </cell>
          <cell r="L317">
            <v>45777.541666666672</v>
          </cell>
          <cell r="M317" t="str">
            <v/>
          </cell>
          <cell r="N317" t="str">
            <v/>
          </cell>
          <cell r="O317" t="str">
            <v>a2r, sen</v>
          </cell>
          <cell r="P317" t="str">
            <v>Sprint 14 (7/14 - 8/8)</v>
          </cell>
          <cell r="Q317" t="str">
            <v/>
          </cell>
          <cell r="R317" t="str">
            <v/>
          </cell>
          <cell r="S317" t="str">
            <v/>
          </cell>
          <cell r="T317" t="str">
            <v/>
          </cell>
          <cell r="U317" t="str">
            <v/>
          </cell>
          <cell r="V317">
            <v>0</v>
          </cell>
          <cell r="W317" t="str">
            <v/>
          </cell>
          <cell r="X317" t="str">
            <v/>
          </cell>
          <cell r="Y317" t="str">
            <v/>
          </cell>
          <cell r="Z317" t="str">
            <v>ITC4</v>
          </cell>
          <cell r="AA317" t="str">
            <v>Metrology</v>
          </cell>
          <cell r="AB317" t="str">
            <v>Metrology &amp; Calibration</v>
          </cell>
          <cell r="AC317" t="b">
            <v>1</v>
          </cell>
          <cell r="AD317" t="str">
            <v/>
          </cell>
          <cell r="AE317" t="str">
            <v/>
          </cell>
          <cell r="AF317" t="str">
            <v/>
          </cell>
          <cell r="AG317">
            <v>45777</v>
          </cell>
          <cell r="AH317" t="str">
            <v/>
          </cell>
          <cell r="AI317" t="str">
            <v/>
          </cell>
          <cell r="AJ317" t="str">
            <v>A2R</v>
          </cell>
        </row>
        <row r="318">
          <cell r="A318" t="str">
            <v>868a2vabk</v>
          </cell>
          <cell r="B318" t="str">
            <v>868a2vabk</v>
          </cell>
          <cell r="C318" t="str">
            <v>A2R Asset Management: Display Equipment: Display Location</v>
          </cell>
          <cell r="D318" t="str">
            <v>868c0egxp</v>
          </cell>
          <cell r="E318" t="str">
            <v>A2R Asset Management: Display Equipment</v>
          </cell>
          <cell r="F318" t="str">
            <v>DEVELOPMENT</v>
          </cell>
          <cell r="G318" t="str">
            <v>URGENT</v>
          </cell>
          <cell r="H318" t="str">
            <v xml:space="preserve">It is published!  @Kris Thayer  confirming the link for the 1LMX Handout works for you!  </v>
          </cell>
          <cell r="I318">
            <v>45793</v>
          </cell>
          <cell r="J318">
            <v>45777</v>
          </cell>
          <cell r="K318">
            <v>45568.623611111107</v>
          </cell>
          <cell r="L318">
            <v>45794.166666666672</v>
          </cell>
          <cell r="M318" t="str">
            <v/>
          </cell>
          <cell r="N318" t="str">
            <v/>
          </cell>
          <cell r="O318" t="str">
            <v>a2r, qrg</v>
          </cell>
          <cell r="P318" t="str">
            <v>Sprint 4 (5/5 - 5/30)</v>
          </cell>
          <cell r="Q318" t="str">
            <v/>
          </cell>
          <cell r="R318" t="str">
            <v/>
          </cell>
          <cell r="S318" t="str">
            <v/>
          </cell>
          <cell r="T318" t="str">
            <v/>
          </cell>
          <cell r="U318" t="str">
            <v/>
          </cell>
          <cell r="V318">
            <v>0</v>
          </cell>
          <cell r="W318" t="str">
            <v>Development Complete</v>
          </cell>
          <cell r="X318" t="str">
            <v/>
          </cell>
          <cell r="Y318" t="str">
            <v/>
          </cell>
          <cell r="Z318" t="str">
            <v>ITC3</v>
          </cell>
          <cell r="AA318" t="str">
            <v>Asset Management</v>
          </cell>
          <cell r="AB318" t="str">
            <v>Create and Maintain Master Records</v>
          </cell>
          <cell r="AC318" t="b">
            <v>1</v>
          </cell>
          <cell r="AD318" t="str">
            <v/>
          </cell>
          <cell r="AE318" t="str">
            <v>Overdue</v>
          </cell>
          <cell r="AF318" t="str">
            <v/>
          </cell>
          <cell r="AG318">
            <v>45768</v>
          </cell>
          <cell r="AH318" t="str">
            <v/>
          </cell>
          <cell r="AI318" t="str">
            <v/>
          </cell>
          <cell r="AJ318" t="str">
            <v>A2R</v>
          </cell>
        </row>
        <row r="319">
          <cell r="A319" t="str">
            <v>868a2vaca</v>
          </cell>
          <cell r="B319" t="str">
            <v>868a2vaca</v>
          </cell>
          <cell r="C319" t="str">
            <v>A2R Asset Management: Review a Custodian Transfer: Receiver Custodian Rejects Custodian Transfer - SB</v>
          </cell>
          <cell r="D319" t="str">
            <v>868c0enzz</v>
          </cell>
          <cell r="E319" t="str">
            <v>A2R Asset Management: Review a Custodian Transfer</v>
          </cell>
          <cell r="F319" t="str">
            <v>PREDEVELOPMENT</v>
          </cell>
          <cell r="G319" t="str">
            <v>URGENT</v>
          </cell>
          <cell r="H319" t="str">
            <v/>
          </cell>
          <cell r="I319" t="str">
            <v/>
          </cell>
          <cell r="J319" t="str">
            <v/>
          </cell>
          <cell r="K319">
            <v>45568.623611111107</v>
          </cell>
          <cell r="L319">
            <v>45768.518750000003</v>
          </cell>
          <cell r="M319" t="str">
            <v/>
          </cell>
          <cell r="N319" t="str">
            <v/>
          </cell>
          <cell r="O319" t="str">
            <v>a2r, sen</v>
          </cell>
          <cell r="P319" t="str">
            <v>Sprint 5 (5/12 - 6/6)</v>
          </cell>
          <cell r="Q319" t="str">
            <v/>
          </cell>
          <cell r="R319" t="str">
            <v/>
          </cell>
          <cell r="S319" t="str">
            <v/>
          </cell>
          <cell r="T319" t="str">
            <v/>
          </cell>
          <cell r="U319" t="str">
            <v/>
          </cell>
          <cell r="V319">
            <v>0</v>
          </cell>
          <cell r="W319" t="str">
            <v/>
          </cell>
          <cell r="X319" t="str">
            <v/>
          </cell>
          <cell r="Y319" t="str">
            <v/>
          </cell>
          <cell r="Z319" t="str">
            <v>ITC3</v>
          </cell>
          <cell r="AA319" t="str">
            <v>Asset Management</v>
          </cell>
          <cell r="AB319" t="str">
            <v>Disposition Asset</v>
          </cell>
          <cell r="AC319" t="str">
            <v/>
          </cell>
          <cell r="AD319" t="str">
            <v/>
          </cell>
          <cell r="AE319" t="str">
            <v/>
          </cell>
          <cell r="AF319" t="str">
            <v/>
          </cell>
          <cell r="AG319">
            <v>45768</v>
          </cell>
          <cell r="AH319" t="str">
            <v/>
          </cell>
          <cell r="AI319" t="str">
            <v/>
          </cell>
          <cell r="AJ319" t="str">
            <v>A2R</v>
          </cell>
        </row>
        <row r="320">
          <cell r="A320" t="str">
            <v>868a2vade</v>
          </cell>
          <cell r="B320" t="str">
            <v>868a2vade</v>
          </cell>
          <cell r="C320" t="str">
            <v>A2R Asset Management: Change Equipment: Change Equipment - SB</v>
          </cell>
          <cell r="D320" t="str">
            <v>868c07d42</v>
          </cell>
          <cell r="E320" t="str">
            <v>A2R Asset Management: Change Equipment</v>
          </cell>
          <cell r="F320" t="str">
            <v>DEVELOPMENT</v>
          </cell>
          <cell r="G320" t="str">
            <v>URGENT</v>
          </cell>
          <cell r="H320" t="str">
            <v xml:space="preserve">@Bailey Petty  Can you please confirm this SIM is complete and ready for SME review? I want to send the complete course out for alpha review Mon or Tue. TY  </v>
          </cell>
          <cell r="I320">
            <v>45785</v>
          </cell>
          <cell r="J320">
            <v>45600</v>
          </cell>
          <cell r="K320">
            <v>45568.623611111107</v>
          </cell>
          <cell r="L320">
            <v>45792.356944444444</v>
          </cell>
          <cell r="M320" t="str">
            <v/>
          </cell>
          <cell r="N320" t="str">
            <v/>
          </cell>
          <cell r="O320" t="str">
            <v>a2r, sen</v>
          </cell>
          <cell r="P320" t="str">
            <v>Sprint 4 (5/5 - 5/30)</v>
          </cell>
          <cell r="Q320" t="str">
            <v/>
          </cell>
          <cell r="R320" t="str">
            <v/>
          </cell>
          <cell r="S320" t="str">
            <v/>
          </cell>
          <cell r="T320" t="str">
            <v/>
          </cell>
          <cell r="U320" t="str">
            <v/>
          </cell>
          <cell r="V320">
            <v>0</v>
          </cell>
          <cell r="W320" t="str">
            <v>Development Complete</v>
          </cell>
          <cell r="X320" t="str">
            <v/>
          </cell>
          <cell r="Y320" t="str">
            <v/>
          </cell>
          <cell r="Z320" t="str">
            <v>ITC3B</v>
          </cell>
          <cell r="AA320" t="str">
            <v>Asset Management</v>
          </cell>
          <cell r="AB320" t="str">
            <v>Create and Maintain Master Records</v>
          </cell>
          <cell r="AC320" t="b">
            <v>1</v>
          </cell>
          <cell r="AD320" t="str">
            <v/>
          </cell>
          <cell r="AE320" t="str">
            <v>Due</v>
          </cell>
          <cell r="AF320" t="str">
            <v/>
          </cell>
          <cell r="AG320">
            <v>45764</v>
          </cell>
          <cell r="AH320" t="str">
            <v/>
          </cell>
          <cell r="AI320" t="str">
            <v/>
          </cell>
          <cell r="AJ320" t="str">
            <v>A2R</v>
          </cell>
        </row>
        <row r="321">
          <cell r="A321" t="str">
            <v>868a2vadv</v>
          </cell>
          <cell r="B321" t="str">
            <v>868a2vadv</v>
          </cell>
          <cell r="C321" t="str">
            <v>O2C Billing: Perform Cost-Based Billing: Review Calculation Requests</v>
          </cell>
          <cell r="D321" t="str">
            <v>868c01rhv</v>
          </cell>
          <cell r="E321" t="str">
            <v>O2C Billing: Perform Cost-Based Billing</v>
          </cell>
          <cell r="F321" t="str">
            <v>PREDEVELOPMENT</v>
          </cell>
          <cell r="G321" t="str">
            <v>URGENT</v>
          </cell>
          <cell r="H321" t="str">
            <v/>
          </cell>
          <cell r="I321" t="str">
            <v/>
          </cell>
          <cell r="J321" t="str">
            <v/>
          </cell>
          <cell r="K321">
            <v>45568.623611111107</v>
          </cell>
          <cell r="L321">
            <v>45777.511111111111</v>
          </cell>
          <cell r="M321" t="str">
            <v/>
          </cell>
          <cell r="N321" t="str">
            <v/>
          </cell>
          <cell r="O321" t="str">
            <v>o2c, sen</v>
          </cell>
          <cell r="P321" t="str">
            <v>Sprint 5 (5/12 - 6/6)</v>
          </cell>
          <cell r="Q321" t="str">
            <v/>
          </cell>
          <cell r="R321" t="str">
            <v/>
          </cell>
          <cell r="S321" t="str">
            <v/>
          </cell>
          <cell r="T321" t="str">
            <v/>
          </cell>
          <cell r="U321" t="str">
            <v/>
          </cell>
          <cell r="V321">
            <v>0</v>
          </cell>
          <cell r="W321" t="str">
            <v/>
          </cell>
          <cell r="X321" t="str">
            <v/>
          </cell>
          <cell r="Y321" t="str">
            <v/>
          </cell>
          <cell r="Z321" t="str">
            <v>ITC3</v>
          </cell>
          <cell r="AA321" t="str">
            <v>Billing</v>
          </cell>
          <cell r="AB321" t="str">
            <v>Perform Cost-Based Billing</v>
          </cell>
          <cell r="AC321" t="str">
            <v/>
          </cell>
          <cell r="AD321" t="str">
            <v/>
          </cell>
          <cell r="AE321" t="str">
            <v/>
          </cell>
          <cell r="AF321" t="str">
            <v>Billing Analyst: https://app.clickup.com/t/868cjckjv)</v>
          </cell>
          <cell r="AG321" t="str">
            <v/>
          </cell>
          <cell r="AH321" t="str">
            <v/>
          </cell>
          <cell r="AI321" t="str">
            <v/>
          </cell>
          <cell r="AJ321" t="str">
            <v>O2C</v>
          </cell>
        </row>
        <row r="322">
          <cell r="A322" t="str">
            <v>868a2vag8</v>
          </cell>
          <cell r="B322" t="str">
            <v>868a2vag8</v>
          </cell>
          <cell r="C322" t="str">
            <v>A2R Metrology: IndySoft: Asset Creation Records: Approve New Asset Creation - SB</v>
          </cell>
          <cell r="D322" t="str">
            <v>868c0tf4x</v>
          </cell>
          <cell r="E322" t="str">
            <v>A2R Metrology: IndySoft: Asset Creation Records:</v>
          </cell>
          <cell r="F322" t="str">
            <v>PREDEVELOPMENT</v>
          </cell>
          <cell r="G322" t="str">
            <v>URGENT</v>
          </cell>
          <cell r="H322" t="str">
            <v/>
          </cell>
          <cell r="I322" t="str">
            <v/>
          </cell>
          <cell r="J322" t="str">
            <v/>
          </cell>
          <cell r="K322">
            <v>45568.624305555553</v>
          </cell>
          <cell r="L322">
            <v>45777.538888888885</v>
          </cell>
          <cell r="M322" t="str">
            <v/>
          </cell>
          <cell r="N322" t="str">
            <v/>
          </cell>
          <cell r="O322" t="str">
            <v>a2r, sen</v>
          </cell>
          <cell r="P322" t="str">
            <v>Sprint 14 (7/14 - 8/8)</v>
          </cell>
          <cell r="Q322" t="str">
            <v/>
          </cell>
          <cell r="R322" t="str">
            <v/>
          </cell>
          <cell r="S322" t="str">
            <v/>
          </cell>
          <cell r="T322" t="str">
            <v/>
          </cell>
          <cell r="U322" t="str">
            <v/>
          </cell>
          <cell r="V322">
            <v>0</v>
          </cell>
          <cell r="W322" t="str">
            <v/>
          </cell>
          <cell r="X322" t="str">
            <v/>
          </cell>
          <cell r="Y322" t="str">
            <v/>
          </cell>
          <cell r="Z322" t="str">
            <v>ITC4</v>
          </cell>
          <cell r="AA322" t="str">
            <v>Metrology</v>
          </cell>
          <cell r="AB322" t="str">
            <v>Metrology &amp; Calibration</v>
          </cell>
          <cell r="AC322" t="b">
            <v>1</v>
          </cell>
          <cell r="AD322" t="str">
            <v/>
          </cell>
          <cell r="AE322" t="str">
            <v/>
          </cell>
          <cell r="AF322" t="str">
            <v/>
          </cell>
          <cell r="AG322">
            <v>45777</v>
          </cell>
          <cell r="AH322" t="str">
            <v/>
          </cell>
          <cell r="AI322" t="str">
            <v/>
          </cell>
          <cell r="AJ322" t="str">
            <v>A2R</v>
          </cell>
        </row>
        <row r="323">
          <cell r="A323" t="str">
            <v>868a2vagk</v>
          </cell>
          <cell r="B323" t="str">
            <v>868a2vagk</v>
          </cell>
          <cell r="C323" t="str">
            <v>R2R Tax Accounting: Ad Hoc Reporting: Generate Tax Planned Depreciation Report - SB</v>
          </cell>
          <cell r="D323" t="str">
            <v>868bytq3p</v>
          </cell>
          <cell r="E323" t="str">
            <v>R2R Tax Accounting: Generate Ad Hoc Tax Fixed Asset Reports (Ad Hoc Reporting)</v>
          </cell>
          <cell r="F323" t="str">
            <v>COMPLETED</v>
          </cell>
          <cell r="G323" t="str">
            <v>HIGH</v>
          </cell>
          <cell r="H323" t="str">
            <v xml:space="preserve">@Jade Brown  I finished adding the text and VO.  </v>
          </cell>
          <cell r="I323">
            <v>45721</v>
          </cell>
          <cell r="J323">
            <v>45617</v>
          </cell>
          <cell r="K323">
            <v>45568.624305555553</v>
          </cell>
          <cell r="L323">
            <v>45783.498611111107</v>
          </cell>
          <cell r="M323" t="str">
            <v/>
          </cell>
          <cell r="N323">
            <v>45783.498611111107</v>
          </cell>
          <cell r="O323" t="str">
            <v>r2r, sen</v>
          </cell>
          <cell r="P323" t="str">
            <v>Sprint 2 (4/21 - 5/16)</v>
          </cell>
          <cell r="Q323" t="str">
            <v/>
          </cell>
          <cell r="R323" t="str">
            <v/>
          </cell>
          <cell r="S323" t="str">
            <v/>
          </cell>
          <cell r="T323" t="str">
            <v/>
          </cell>
          <cell r="U323" t="str">
            <v/>
          </cell>
          <cell r="V323">
            <v>1</v>
          </cell>
          <cell r="W323" t="str">
            <v>Sign off Received</v>
          </cell>
          <cell r="X323" t="str">
            <v/>
          </cell>
          <cell r="Y323" t="str">
            <v/>
          </cell>
          <cell r="Z323" t="str">
            <v>ITC2</v>
          </cell>
          <cell r="AA323" t="str">
            <v>Tax Accounting</v>
          </cell>
          <cell r="AB323" t="str">
            <v>Consolidations &amp; Tax: Indirect Taxes- Manage Tax Fixed Assets L4</v>
          </cell>
          <cell r="AC323" t="str">
            <v/>
          </cell>
          <cell r="AD323" t="str">
            <v>SEN</v>
          </cell>
          <cell r="AE323" t="str">
            <v>Overdue</v>
          </cell>
          <cell r="AF323" t="str">
            <v>Asset Accountant (R2R): https://app.clickup.com/t/868ckmypw)
Fixed Asset Analyst (R2R): https://app.clickup.com/t/868cjczct)
(BA) Tax Accountant  (includes GFS Group): https://app.clickup.com/t/868cjb2jj)
Tax Accountant (Corporate): https://app.clickup.com/t/868cje8ad)</v>
          </cell>
          <cell r="AG323" t="str">
            <v/>
          </cell>
          <cell r="AH323" t="str">
            <v/>
          </cell>
          <cell r="AI323" t="str">
            <v/>
          </cell>
          <cell r="AJ323" t="str">
            <v>R2R</v>
          </cell>
        </row>
        <row r="324">
          <cell r="A324" t="str">
            <v>868a2vah4</v>
          </cell>
          <cell r="B324" t="str">
            <v>868a2vah4</v>
          </cell>
          <cell r="C324" t="str">
            <v>R2R Product Costing: Distribute &amp; Analyze Cost/Execute &amp; Analyze Pegging: Execute Pegging Assignments - QRG</v>
          </cell>
          <cell r="D324" t="str">
            <v>868bz0e5k</v>
          </cell>
          <cell r="E324" t="str">
            <v>R2R Product Costing: Distribute &amp; Analyze Cost/Execute &amp; Analyze Pegging</v>
          </cell>
          <cell r="F324" t="str">
            <v>PREDEVELOPMENT</v>
          </cell>
          <cell r="G324" t="str">
            <v>HIGH</v>
          </cell>
          <cell r="H324" t="str">
            <v/>
          </cell>
          <cell r="I324" t="str">
            <v/>
          </cell>
          <cell r="J324" t="str">
            <v/>
          </cell>
          <cell r="K324">
            <v>45568.624305555553</v>
          </cell>
          <cell r="L324">
            <v>45778.579166666663</v>
          </cell>
          <cell r="M324" t="str">
            <v/>
          </cell>
          <cell r="N324" t="str">
            <v/>
          </cell>
          <cell r="O324" t="str">
            <v>r2r, qrg</v>
          </cell>
          <cell r="P324" t="str">
            <v>Sprint 6 (5/19 - 6/13)</v>
          </cell>
          <cell r="Q324" t="str">
            <v/>
          </cell>
          <cell r="R324" t="str">
            <v/>
          </cell>
          <cell r="S324" t="str">
            <v/>
          </cell>
          <cell r="T324" t="str">
            <v/>
          </cell>
          <cell r="U324" t="str">
            <v/>
          </cell>
          <cell r="V324">
            <v>0</v>
          </cell>
          <cell r="W324" t="str">
            <v/>
          </cell>
          <cell r="X324" t="str">
            <v/>
          </cell>
          <cell r="Y324" t="str">
            <v/>
          </cell>
          <cell r="Z324" t="str">
            <v>ITC3B</v>
          </cell>
          <cell r="AA324" t="str">
            <v>Product Costing</v>
          </cell>
          <cell r="AB324" t="str">
            <v>Collect &amp; Process Actuals (Execute and Analyze Pegging L4)</v>
          </cell>
          <cell r="AC324" t="str">
            <v/>
          </cell>
          <cell r="AD324" t="str">
            <v>WBT</v>
          </cell>
          <cell r="AE324" t="str">
            <v/>
          </cell>
          <cell r="AF324" t="str">
            <v>Automated Process: https://app.clickup.com/t/868cjcjgf)
Project Accountant (R2R): https://app.clickup.com/t/868cjdyb9)
SAP Support Organizer: https://app.clickup.com/t/868cje4rw)
Master Data Specialist: https://app.clickup.com/t/868cjdfmx)</v>
          </cell>
          <cell r="AG324" t="str">
            <v/>
          </cell>
          <cell r="AH324" t="str">
            <v/>
          </cell>
          <cell r="AI324" t="str">
            <v/>
          </cell>
          <cell r="AJ324" t="str">
            <v>R2R</v>
          </cell>
        </row>
        <row r="325">
          <cell r="A325" t="str">
            <v>868a2vahf</v>
          </cell>
          <cell r="B325" t="str">
            <v>868a2vahf</v>
          </cell>
          <cell r="C325" t="str">
            <v>O2C Contracts: Work with Requests: Refer Requestor to Self-Service Portal - SB</v>
          </cell>
          <cell r="D325" t="str">
            <v>868bzz0gp</v>
          </cell>
          <cell r="E325" t="str">
            <v>O2C Contracts: Work with Requests</v>
          </cell>
          <cell r="F325" t="str">
            <v>PREDEVELOPMENT</v>
          </cell>
          <cell r="G325" t="str">
            <v>LOW</v>
          </cell>
          <cell r="H325" t="str">
            <v/>
          </cell>
          <cell r="I325" t="str">
            <v/>
          </cell>
          <cell r="J325" t="str">
            <v/>
          </cell>
          <cell r="K325">
            <v>45568.624305555553</v>
          </cell>
          <cell r="L325">
            <v>45765.472916666666</v>
          </cell>
          <cell r="M325" t="str">
            <v/>
          </cell>
          <cell r="N325" t="str">
            <v/>
          </cell>
          <cell r="O325" t="str">
            <v>o2c, sen</v>
          </cell>
          <cell r="P325" t="str">
            <v>Sprint 12 (6/30 - 7/25)</v>
          </cell>
          <cell r="Q325" t="str">
            <v/>
          </cell>
          <cell r="R325" t="str">
            <v/>
          </cell>
          <cell r="S325" t="str">
            <v/>
          </cell>
          <cell r="T325" t="str">
            <v/>
          </cell>
          <cell r="U325" t="str">
            <v/>
          </cell>
          <cell r="V325">
            <v>0</v>
          </cell>
          <cell r="W325" t="str">
            <v/>
          </cell>
          <cell r="X325" t="str">
            <v/>
          </cell>
          <cell r="Y325" t="str">
            <v/>
          </cell>
          <cell r="Z325" t="str">
            <v>ITC3B</v>
          </cell>
          <cell r="AA325" t="str">
            <v>Contracts</v>
          </cell>
          <cell r="AB325" t="str">
            <v>Contract Reporting and Audit Support</v>
          </cell>
          <cell r="AC325" t="str">
            <v/>
          </cell>
          <cell r="AD325" t="str">
            <v/>
          </cell>
          <cell r="AE325" t="str">
            <v/>
          </cell>
          <cell r="AF325" t="str">
            <v>Contract Analyst: https://app.clickup.com/t/868cjct6p)</v>
          </cell>
          <cell r="AG325" t="str">
            <v/>
          </cell>
          <cell r="AH325" t="str">
            <v/>
          </cell>
          <cell r="AI325" t="str">
            <v/>
          </cell>
          <cell r="AJ325" t="str">
            <v>O2C</v>
          </cell>
        </row>
        <row r="326">
          <cell r="A326" t="str">
            <v>868a2vajb</v>
          </cell>
          <cell r="B326" t="str">
            <v>868a2vajb</v>
          </cell>
          <cell r="C326" t="str">
            <v>O2C Billing: Post Invoice: Send Notification of Unposted Invoice - SB</v>
          </cell>
          <cell r="D326" t="str">
            <v>868c01p1c</v>
          </cell>
          <cell r="E326" t="str">
            <v>O2C Billing: Post Invoice</v>
          </cell>
          <cell r="F326" t="str">
            <v>PREDEVELOPMENT</v>
          </cell>
          <cell r="G326" t="str">
            <v>URGENT</v>
          </cell>
          <cell r="H326" t="str">
            <v/>
          </cell>
          <cell r="I326" t="str">
            <v/>
          </cell>
          <cell r="J326" t="str">
            <v/>
          </cell>
          <cell r="K326">
            <v>45568.624305555553</v>
          </cell>
          <cell r="L326">
            <v>45776.303472222222</v>
          </cell>
          <cell r="M326" t="str">
            <v/>
          </cell>
          <cell r="N326" t="str">
            <v/>
          </cell>
          <cell r="O326" t="str">
            <v>sen, o2c</v>
          </cell>
          <cell r="P326" t="str">
            <v>Sprint 5 (5/12 - 6/6)</v>
          </cell>
          <cell r="Q326" t="str">
            <v/>
          </cell>
          <cell r="R326" t="str">
            <v/>
          </cell>
          <cell r="S326" t="str">
            <v/>
          </cell>
          <cell r="T326" t="str">
            <v/>
          </cell>
          <cell r="U326" t="str">
            <v/>
          </cell>
          <cell r="V326">
            <v>0</v>
          </cell>
          <cell r="W326" t="str">
            <v/>
          </cell>
          <cell r="X326" t="str">
            <v/>
          </cell>
          <cell r="Y326" t="str">
            <v/>
          </cell>
          <cell r="Z326" t="str">
            <v>ITC3</v>
          </cell>
          <cell r="AA326" t="str">
            <v>Billing</v>
          </cell>
          <cell r="AB326" t="str">
            <v>Post Invoice</v>
          </cell>
          <cell r="AC326" t="str">
            <v/>
          </cell>
          <cell r="AD326" t="str">
            <v/>
          </cell>
          <cell r="AE326" t="str">
            <v/>
          </cell>
          <cell r="AF326" t="str">
            <v>Billing Analyst: https://app.clickup.com/t/868cjckjv)</v>
          </cell>
          <cell r="AG326" t="str">
            <v/>
          </cell>
          <cell r="AH326" t="str">
            <v/>
          </cell>
          <cell r="AI326" t="str">
            <v/>
          </cell>
          <cell r="AJ326" t="str">
            <v>O2C</v>
          </cell>
        </row>
        <row r="327">
          <cell r="A327" t="str">
            <v>868a2vajt</v>
          </cell>
          <cell r="B327" t="str">
            <v>868a2vajt</v>
          </cell>
          <cell r="C327" t="str">
            <v>O2C Billing: Confirm Billing Eligibility: Check Incompletion Log and Blocks on Contract and/or Sales Order - SB</v>
          </cell>
          <cell r="D327" t="str">
            <v>868c01j8v</v>
          </cell>
          <cell r="E327" t="str">
            <v>O2C Billing: Confirm Billing Eligibility</v>
          </cell>
          <cell r="F327" t="str">
            <v>PREDEVELOPMENT</v>
          </cell>
          <cell r="G327" t="str">
            <v>URGENT</v>
          </cell>
          <cell r="H327" t="str">
            <v/>
          </cell>
          <cell r="I327" t="str">
            <v/>
          </cell>
          <cell r="J327" t="str">
            <v/>
          </cell>
          <cell r="K327">
            <v>45568.624305555553</v>
          </cell>
          <cell r="L327">
            <v>45777.508333333331</v>
          </cell>
          <cell r="M327" t="str">
            <v/>
          </cell>
          <cell r="N327" t="str">
            <v/>
          </cell>
          <cell r="O327" t="str">
            <v>sen, o2c</v>
          </cell>
          <cell r="P327" t="str">
            <v>Sprint 5 (5/12 - 6/6)</v>
          </cell>
          <cell r="Q327" t="str">
            <v/>
          </cell>
          <cell r="R327" t="str">
            <v/>
          </cell>
          <cell r="S327" t="str">
            <v/>
          </cell>
          <cell r="T327" t="str">
            <v/>
          </cell>
          <cell r="U327" t="str">
            <v/>
          </cell>
          <cell r="V327">
            <v>0</v>
          </cell>
          <cell r="W327" t="str">
            <v/>
          </cell>
          <cell r="X327" t="str">
            <v/>
          </cell>
          <cell r="Y327" t="str">
            <v/>
          </cell>
          <cell r="Z327" t="str">
            <v>ITC3</v>
          </cell>
          <cell r="AA327" t="str">
            <v>Billing</v>
          </cell>
          <cell r="AB327" t="str">
            <v>Confirm Billing Eligibility</v>
          </cell>
          <cell r="AC327" t="str">
            <v/>
          </cell>
          <cell r="AD327" t="str">
            <v/>
          </cell>
          <cell r="AE327" t="str">
            <v/>
          </cell>
          <cell r="AF327" t="str">
            <v>Contract Analyst: https://app.clickup.com/t/868cjct6p)
Billing Analyst: https://app.clickup.com/t/868cjckjv)</v>
          </cell>
          <cell r="AG327" t="str">
            <v/>
          </cell>
          <cell r="AH327" t="str">
            <v/>
          </cell>
          <cell r="AI327" t="str">
            <v/>
          </cell>
          <cell r="AJ327" t="str">
            <v>O2C</v>
          </cell>
        </row>
        <row r="328">
          <cell r="A328" t="str">
            <v>868a2vaku</v>
          </cell>
          <cell r="B328" t="str">
            <v>868a2vaku</v>
          </cell>
          <cell r="C328" t="str">
            <v>O2C Billing: Post Invoice: Manually Post Invoice to AR - SB</v>
          </cell>
          <cell r="D328" t="str">
            <v>868c01p1c</v>
          </cell>
          <cell r="E328" t="str">
            <v>O2C Billing: Post Invoice</v>
          </cell>
          <cell r="F328" t="str">
            <v>PREDEVELOPMENT</v>
          </cell>
          <cell r="G328" t="str">
            <v>URGENT</v>
          </cell>
          <cell r="H328" t="str">
            <v/>
          </cell>
          <cell r="I328" t="str">
            <v/>
          </cell>
          <cell r="J328" t="str">
            <v/>
          </cell>
          <cell r="K328">
            <v>45568.624305555553</v>
          </cell>
          <cell r="L328">
            <v>45776.303472222222</v>
          </cell>
          <cell r="M328" t="str">
            <v/>
          </cell>
          <cell r="N328" t="str">
            <v/>
          </cell>
          <cell r="O328" t="str">
            <v>sen, o2c</v>
          </cell>
          <cell r="P328" t="str">
            <v>Sprint 5 (5/12 - 6/6)</v>
          </cell>
          <cell r="Q328" t="str">
            <v/>
          </cell>
          <cell r="R328" t="str">
            <v/>
          </cell>
          <cell r="S328" t="str">
            <v/>
          </cell>
          <cell r="T328" t="str">
            <v/>
          </cell>
          <cell r="U328" t="str">
            <v/>
          </cell>
          <cell r="V328">
            <v>0</v>
          </cell>
          <cell r="W328" t="str">
            <v/>
          </cell>
          <cell r="X328" t="str">
            <v/>
          </cell>
          <cell r="Y328" t="str">
            <v/>
          </cell>
          <cell r="Z328" t="str">
            <v>ITC3</v>
          </cell>
          <cell r="AA328" t="str">
            <v>Billing</v>
          </cell>
          <cell r="AB328" t="str">
            <v>Post Invoice</v>
          </cell>
          <cell r="AC328" t="str">
            <v/>
          </cell>
          <cell r="AD328" t="str">
            <v/>
          </cell>
          <cell r="AE328" t="str">
            <v/>
          </cell>
          <cell r="AF328" t="str">
            <v>Billing Analyst: https://app.clickup.com/t/868cjckjv)</v>
          </cell>
          <cell r="AG328" t="str">
            <v/>
          </cell>
          <cell r="AH328" t="str">
            <v/>
          </cell>
          <cell r="AI328" t="str">
            <v/>
          </cell>
          <cell r="AJ328" t="str">
            <v>O2C</v>
          </cell>
        </row>
        <row r="329">
          <cell r="A329" t="str">
            <v>868a2vanf</v>
          </cell>
          <cell r="B329" t="str">
            <v>868a2vanf</v>
          </cell>
          <cell r="C329" t="str">
            <v>A2R Asset Management: Review a Custodian Transfer: Update Record Data - SB</v>
          </cell>
          <cell r="D329" t="str">
            <v>868c0enzz</v>
          </cell>
          <cell r="E329" t="str">
            <v>A2R Asset Management: Review a Custodian Transfer</v>
          </cell>
          <cell r="F329" t="str">
            <v>PREDEVELOPMENT</v>
          </cell>
          <cell r="G329" t="str">
            <v>URGENT</v>
          </cell>
          <cell r="H329" t="str">
            <v/>
          </cell>
          <cell r="I329" t="str">
            <v/>
          </cell>
          <cell r="J329" t="str">
            <v/>
          </cell>
          <cell r="K329">
            <v>45568.624305555553</v>
          </cell>
          <cell r="L329">
            <v>45768.518750000003</v>
          </cell>
          <cell r="M329" t="str">
            <v/>
          </cell>
          <cell r="N329" t="str">
            <v/>
          </cell>
          <cell r="O329" t="str">
            <v>sen, a2r</v>
          </cell>
          <cell r="P329" t="str">
            <v>Sprint 5 (5/12 - 6/6)</v>
          </cell>
          <cell r="Q329" t="str">
            <v/>
          </cell>
          <cell r="R329" t="str">
            <v/>
          </cell>
          <cell r="S329" t="str">
            <v/>
          </cell>
          <cell r="T329" t="str">
            <v/>
          </cell>
          <cell r="U329" t="str">
            <v/>
          </cell>
          <cell r="V329">
            <v>0</v>
          </cell>
          <cell r="W329" t="str">
            <v/>
          </cell>
          <cell r="X329" t="str">
            <v/>
          </cell>
          <cell r="Y329" t="str">
            <v/>
          </cell>
          <cell r="Z329" t="str">
            <v>ITC3</v>
          </cell>
          <cell r="AA329" t="str">
            <v>Asset Management</v>
          </cell>
          <cell r="AB329" t="str">
            <v>Disposition Asset</v>
          </cell>
          <cell r="AC329" t="str">
            <v/>
          </cell>
          <cell r="AD329" t="str">
            <v/>
          </cell>
          <cell r="AE329" t="str">
            <v/>
          </cell>
          <cell r="AF329" t="str">
            <v/>
          </cell>
          <cell r="AG329">
            <v>45768</v>
          </cell>
          <cell r="AH329" t="str">
            <v/>
          </cell>
          <cell r="AI329" t="str">
            <v/>
          </cell>
          <cell r="AJ329" t="str">
            <v>A2R</v>
          </cell>
        </row>
        <row r="330">
          <cell r="A330" t="str">
            <v>868a2vanu</v>
          </cell>
          <cell r="B330" t="str">
            <v>868a2vanu</v>
          </cell>
          <cell r="C330" t="str">
            <v>A2R Asset Accounting: Intra-Company Asset Transfer: Review/Edit/New Coding for Asset Transfer - QRG</v>
          </cell>
          <cell r="D330" t="str">
            <v>868c03qur</v>
          </cell>
          <cell r="E330" t="str">
            <v>A2R Asset Accounting: Intra-Company Asset Transfer</v>
          </cell>
          <cell r="F330" t="str">
            <v>COMPLETED</v>
          </cell>
          <cell r="G330" t="str">
            <v>URGENT</v>
          </cell>
          <cell r="H330" t="str">
            <v xml:space="preserve">@Emilie Martin   - QA Complete - Great Job!  </v>
          </cell>
          <cell r="I330">
            <v>45744</v>
          </cell>
          <cell r="J330" t="str">
            <v/>
          </cell>
          <cell r="K330">
            <v>45568.624305555553</v>
          </cell>
          <cell r="L330">
            <v>45768.526388888888</v>
          </cell>
          <cell r="M330" t="str">
            <v/>
          </cell>
          <cell r="N330">
            <v>45741.648611111115</v>
          </cell>
          <cell r="O330" t="str">
            <v>a2r, qrg</v>
          </cell>
          <cell r="P330" t="str">
            <v/>
          </cell>
          <cell r="Q330" t="str">
            <v/>
          </cell>
          <cell r="R330">
            <v>45733</v>
          </cell>
          <cell r="S330" t="str">
            <v/>
          </cell>
          <cell r="T330" t="str">
            <v/>
          </cell>
          <cell r="U330" t="str">
            <v/>
          </cell>
          <cell r="V330">
            <v>0.5</v>
          </cell>
          <cell r="W330" t="str">
            <v>Development Complete</v>
          </cell>
          <cell r="X330" t="str">
            <v/>
          </cell>
          <cell r="Y330" t="str">
            <v/>
          </cell>
          <cell r="Z330" t="str">
            <v>ITC2</v>
          </cell>
          <cell r="AA330" t="str">
            <v>Asset Accounting</v>
          </cell>
          <cell r="AB330" t="str">
            <v>Disposition, Decommission, and Miscellaneous Transactions</v>
          </cell>
          <cell r="AC330" t="b">
            <v>1</v>
          </cell>
          <cell r="AD330" t="str">
            <v>QRG</v>
          </cell>
          <cell r="AE330" t="str">
            <v>Overdue</v>
          </cell>
          <cell r="AF330" t="str">
            <v/>
          </cell>
          <cell r="AG330">
            <v>45768</v>
          </cell>
          <cell r="AH330">
            <v>45736</v>
          </cell>
          <cell r="AI330" t="str">
            <v/>
          </cell>
          <cell r="AJ330" t="str">
            <v>A2R</v>
          </cell>
        </row>
        <row r="331">
          <cell r="A331" t="str">
            <v>868a2vanz</v>
          </cell>
          <cell r="B331" t="str">
            <v>868a2vanz</v>
          </cell>
          <cell r="C331" t="str">
            <v>PTP Supply Chain: Qualify Supplier Process - OL</v>
          </cell>
          <cell r="D331" t="str">
            <v>868c190nq</v>
          </cell>
          <cell r="E331" t="str">
            <v>PTP Supply Chain: Supplier Qualification &amp; Onboarding - OL</v>
          </cell>
          <cell r="F331" t="str">
            <v>PREDEVELOPMENT</v>
          </cell>
          <cell r="G331" t="str">
            <v>NORMAL</v>
          </cell>
          <cell r="H331" t="str">
            <v/>
          </cell>
          <cell r="I331" t="str">
            <v/>
          </cell>
          <cell r="J331" t="str">
            <v/>
          </cell>
          <cell r="K331">
            <v>45568.624305555553</v>
          </cell>
          <cell r="L331">
            <v>45756.542361111111</v>
          </cell>
          <cell r="M331" t="str">
            <v/>
          </cell>
          <cell r="N331" t="str">
            <v/>
          </cell>
          <cell r="O331" t="str">
            <v>sen, ptp</v>
          </cell>
          <cell r="P331" t="str">
            <v>Sprint 12 (6/30 - 7/25)</v>
          </cell>
          <cell r="Q331" t="str">
            <v/>
          </cell>
          <cell r="R331" t="str">
            <v/>
          </cell>
          <cell r="S331" t="str">
            <v/>
          </cell>
          <cell r="T331" t="str">
            <v/>
          </cell>
          <cell r="U331" t="str">
            <v/>
          </cell>
          <cell r="V331">
            <v>0</v>
          </cell>
          <cell r="W331" t="str">
            <v/>
          </cell>
          <cell r="X331" t="str">
            <v/>
          </cell>
          <cell r="Y331" t="str">
            <v/>
          </cell>
          <cell r="Z331" t="str">
            <v>ITC3B</v>
          </cell>
          <cell r="AA331" t="str">
            <v>Supply Chain</v>
          </cell>
          <cell r="AB331" t="str">
            <v>Supplier Qualification &amp; Onboarding</v>
          </cell>
          <cell r="AC331" t="str">
            <v/>
          </cell>
          <cell r="AD331" t="str">
            <v>SEN</v>
          </cell>
          <cell r="AE331" t="str">
            <v/>
          </cell>
          <cell r="AF331" t="str">
            <v/>
          </cell>
          <cell r="AG331" t="str">
            <v/>
          </cell>
          <cell r="AH331" t="str">
            <v/>
          </cell>
          <cell r="AI331" t="str">
            <v/>
          </cell>
          <cell r="AJ331" t="str">
            <v>PTP</v>
          </cell>
        </row>
        <row r="332">
          <cell r="A332" t="str">
            <v>868a2vapn</v>
          </cell>
          <cell r="B332" t="str">
            <v>868a2vapn</v>
          </cell>
          <cell r="C332" t="str">
            <v>A2R Controlled Tooling: Perishable Tooling: Move Cutter to Regrind Location in System - SB</v>
          </cell>
          <cell r="D332" t="str">
            <v>868c0f61w</v>
          </cell>
          <cell r="E332" t="str">
            <v>A2R Controlled Tooling: Perishable Tooling Part A</v>
          </cell>
          <cell r="F332" t="str">
            <v>STORYBOARD</v>
          </cell>
          <cell r="G332" t="str">
            <v>URGENT</v>
          </cell>
          <cell r="H332" t="str">
            <v xml:space="preserve">Will add this to "Ready for SME review!  🙂  "  </v>
          </cell>
          <cell r="I332">
            <v>45796</v>
          </cell>
          <cell r="J332">
            <v>45756</v>
          </cell>
          <cell r="K332">
            <v>45568.624305555553</v>
          </cell>
          <cell r="L332">
            <v>45797.166666666672</v>
          </cell>
          <cell r="M332" t="str">
            <v/>
          </cell>
          <cell r="N332" t="str">
            <v/>
          </cell>
          <cell r="O332" t="str">
            <v>sen, a2r</v>
          </cell>
          <cell r="P332" t="str">
            <v>Sprint 4 (5/5 - 5/30)</v>
          </cell>
          <cell r="Q332">
            <v>45750</v>
          </cell>
          <cell r="R332">
            <v>45786</v>
          </cell>
          <cell r="S332" t="str">
            <v/>
          </cell>
          <cell r="T332" t="str">
            <v/>
          </cell>
          <cell r="U332" t="str">
            <v/>
          </cell>
          <cell r="V332">
            <v>0</v>
          </cell>
          <cell r="W332" t="str">
            <v>Alpha Review (SME)</v>
          </cell>
          <cell r="X332" t="str">
            <v/>
          </cell>
          <cell r="Y332" t="str">
            <v/>
          </cell>
          <cell r="Z332" t="str">
            <v>ITC3</v>
          </cell>
          <cell r="AA332" t="str">
            <v>Controlled Tooling</v>
          </cell>
          <cell r="AB332" t="str">
            <v>Controlled Tooling (Perishable Tooling L4)</v>
          </cell>
          <cell r="AC332" t="b">
            <v>1</v>
          </cell>
          <cell r="AD332" t="str">
            <v/>
          </cell>
          <cell r="AE332" t="str">
            <v>Overdue</v>
          </cell>
          <cell r="AF332" t="str">
            <v/>
          </cell>
          <cell r="AG332">
            <v>45756</v>
          </cell>
          <cell r="AH332" t="str">
            <v/>
          </cell>
          <cell r="AI332" t="str">
            <v/>
          </cell>
          <cell r="AJ332" t="str">
            <v>A2R</v>
          </cell>
        </row>
        <row r="333">
          <cell r="A333" t="str">
            <v>868a2vaqw</v>
          </cell>
          <cell r="B333" t="str">
            <v>868a2vaqw</v>
          </cell>
          <cell r="C333" t="str">
            <v>A2R Asset Management: Equipment Disposition Records and Requirements: Review and Determine Whether Exit Calibration is Needed - SB</v>
          </cell>
          <cell r="D333" t="str">
            <v>868c0f41w</v>
          </cell>
          <cell r="E333" t="str">
            <v>A2R Asset Management: Equipment Disposition Records and Requirements</v>
          </cell>
          <cell r="F333" t="str">
            <v>PREDEVELOPMENT</v>
          </cell>
          <cell r="G333" t="str">
            <v>URGENT</v>
          </cell>
          <cell r="H333" t="str">
            <v/>
          </cell>
          <cell r="I333" t="str">
            <v/>
          </cell>
          <cell r="J333" t="str">
            <v/>
          </cell>
          <cell r="K333">
            <v>45568.624305555553</v>
          </cell>
          <cell r="L333">
            <v>45768.51944444445</v>
          </cell>
          <cell r="M333" t="str">
            <v/>
          </cell>
          <cell r="N333" t="str">
            <v/>
          </cell>
          <cell r="O333" t="str">
            <v>sen, a2r</v>
          </cell>
          <cell r="P333" t="str">
            <v>Sprint 5 (5/12 - 6/6)</v>
          </cell>
          <cell r="Q333" t="str">
            <v/>
          </cell>
          <cell r="R333" t="str">
            <v/>
          </cell>
          <cell r="S333" t="str">
            <v/>
          </cell>
          <cell r="T333" t="str">
            <v/>
          </cell>
          <cell r="U333" t="str">
            <v/>
          </cell>
          <cell r="V333">
            <v>0</v>
          </cell>
          <cell r="W333" t="str">
            <v/>
          </cell>
          <cell r="X333" t="str">
            <v/>
          </cell>
          <cell r="Y333" t="str">
            <v/>
          </cell>
          <cell r="Z333" t="str">
            <v>ITC3</v>
          </cell>
          <cell r="AA333" t="str">
            <v>Asset Management</v>
          </cell>
          <cell r="AB333" t="str">
            <v>Disposition Asset</v>
          </cell>
          <cell r="AC333" t="str">
            <v/>
          </cell>
          <cell r="AD333" t="str">
            <v/>
          </cell>
          <cell r="AE333" t="str">
            <v/>
          </cell>
          <cell r="AF333" t="str">
            <v/>
          </cell>
          <cell r="AG333">
            <v>45768</v>
          </cell>
          <cell r="AH333" t="str">
            <v/>
          </cell>
          <cell r="AI333" t="str">
            <v/>
          </cell>
          <cell r="AJ333" t="str">
            <v>A2R</v>
          </cell>
        </row>
        <row r="334">
          <cell r="A334" t="str">
            <v>868a2var3</v>
          </cell>
          <cell r="B334" t="str">
            <v>868a2var3</v>
          </cell>
          <cell r="C334" t="str">
            <v>A2R Asset Accounting: Commissioning Assets: Maintain Custom Tables - SB</v>
          </cell>
          <cell r="D334" t="str">
            <v>868cktqar</v>
          </cell>
          <cell r="E334" t="str">
            <v>A2R Asset Accounting: Commissioning Assets</v>
          </cell>
          <cell r="F334" t="str">
            <v>COMPLETED</v>
          </cell>
          <cell r="G334" t="str">
            <v>URGENT</v>
          </cell>
          <cell r="H334" t="str">
            <v xml:space="preserve">@Trish Cortez  QA Complete, notes returned to  @Veronica Massey  </v>
          </cell>
          <cell r="I334">
            <v>45744</v>
          </cell>
          <cell r="J334">
            <v>45659</v>
          </cell>
          <cell r="K334">
            <v>45568.624305555553</v>
          </cell>
          <cell r="L334">
            <v>45768.526388888888</v>
          </cell>
          <cell r="M334" t="str">
            <v/>
          </cell>
          <cell r="N334">
            <v>45741.650694444441</v>
          </cell>
          <cell r="O334" t="str">
            <v>a2r, sen</v>
          </cell>
          <cell r="P334" t="str">
            <v/>
          </cell>
          <cell r="Q334" t="str">
            <v/>
          </cell>
          <cell r="R334">
            <v>45729</v>
          </cell>
          <cell r="S334" t="str">
            <v/>
          </cell>
          <cell r="T334" t="str">
            <v/>
          </cell>
          <cell r="U334" t="str">
            <v/>
          </cell>
          <cell r="V334">
            <v>0.5</v>
          </cell>
          <cell r="W334" t="str">
            <v>Development Complete</v>
          </cell>
          <cell r="X334" t="str">
            <v/>
          </cell>
          <cell r="Y334" t="str">
            <v/>
          </cell>
          <cell r="Z334" t="str">
            <v>ITC2</v>
          </cell>
          <cell r="AA334" t="str">
            <v>Asset Accounting</v>
          </cell>
          <cell r="AB334" t="str">
            <v>Commissioning Assets</v>
          </cell>
          <cell r="AC334" t="b">
            <v>1</v>
          </cell>
          <cell r="AD334" t="str">
            <v>SEN</v>
          </cell>
          <cell r="AE334" t="str">
            <v>Overdue</v>
          </cell>
          <cell r="AF334" t="str">
            <v/>
          </cell>
          <cell r="AG334">
            <v>45768</v>
          </cell>
          <cell r="AH334">
            <v>45729</v>
          </cell>
          <cell r="AI334" t="str">
            <v/>
          </cell>
          <cell r="AJ334" t="str">
            <v>A2R</v>
          </cell>
        </row>
        <row r="335">
          <cell r="A335" t="str">
            <v>868a2varc</v>
          </cell>
          <cell r="B335" t="str">
            <v>868a2varc</v>
          </cell>
          <cell r="C335" t="str">
            <v>A2R Metrology: Calibration Request (Exit): Request Exit Calibration - SB</v>
          </cell>
          <cell r="D335" t="str">
            <v>868c0taj7</v>
          </cell>
          <cell r="E335" t="str">
            <v>A2R Metrology: Calibration Request (Exit)</v>
          </cell>
          <cell r="F335" t="str">
            <v>STORYBOARD</v>
          </cell>
          <cell r="G335" t="str">
            <v>URGENT</v>
          </cell>
          <cell r="H335" t="str">
            <v/>
          </cell>
          <cell r="I335">
            <v>45912</v>
          </cell>
          <cell r="J335">
            <v>45588</v>
          </cell>
          <cell r="K335">
            <v>45568.624305555553</v>
          </cell>
          <cell r="L335">
            <v>45768.521527777775</v>
          </cell>
          <cell r="M335" t="str">
            <v/>
          </cell>
          <cell r="N335" t="str">
            <v/>
          </cell>
          <cell r="O335" t="str">
            <v>sen, a2r</v>
          </cell>
          <cell r="P335" t="str">
            <v>Sprint 14 (7/14 - 8/8)</v>
          </cell>
          <cell r="Q335">
            <v>45595</v>
          </cell>
          <cell r="R335" t="str">
            <v/>
          </cell>
          <cell r="S335" t="str">
            <v/>
          </cell>
          <cell r="T335" t="str">
            <v/>
          </cell>
          <cell r="U335" t="str">
            <v/>
          </cell>
          <cell r="V335">
            <v>0</v>
          </cell>
          <cell r="W335" t="str">
            <v>Alpha Draft (ISG)</v>
          </cell>
          <cell r="X335" t="str">
            <v/>
          </cell>
          <cell r="Y335" t="str">
            <v/>
          </cell>
          <cell r="Z335" t="str">
            <v>ITC4</v>
          </cell>
          <cell r="AA335" t="str">
            <v>Metrology</v>
          </cell>
          <cell r="AB335" t="str">
            <v>Metrology &amp; Calibration</v>
          </cell>
          <cell r="AC335" t="str">
            <v/>
          </cell>
          <cell r="AD335" t="str">
            <v/>
          </cell>
          <cell r="AE335" t="str">
            <v/>
          </cell>
          <cell r="AF335" t="str">
            <v/>
          </cell>
          <cell r="AG335">
            <v>45768</v>
          </cell>
          <cell r="AH335" t="str">
            <v/>
          </cell>
          <cell r="AI335" t="str">
            <v/>
          </cell>
          <cell r="AJ335" t="str">
            <v>A2R</v>
          </cell>
        </row>
        <row r="336">
          <cell r="A336" t="str">
            <v>868a2vatz</v>
          </cell>
          <cell r="B336" t="str">
            <v>868a2vatz</v>
          </cell>
          <cell r="C336" t="str">
            <v>PTP Supply Chain: Submit Request in LEAN Catalog - SB</v>
          </cell>
          <cell r="D336" t="str">
            <v>868c0w8mu</v>
          </cell>
          <cell r="E336" t="str">
            <v>PTP Supply Chain: Service Procurement (Inc. Contingent Labor)</v>
          </cell>
          <cell r="F336" t="str">
            <v>PREDEVELOPMENT</v>
          </cell>
          <cell r="G336" t="str">
            <v>NORMAL</v>
          </cell>
          <cell r="H336" t="str">
            <v/>
          </cell>
          <cell r="I336">
            <v>45863</v>
          </cell>
          <cell r="J336" t="str">
            <v/>
          </cell>
          <cell r="K336">
            <v>45568.624305555553</v>
          </cell>
          <cell r="L336">
            <v>45756.542361111111</v>
          </cell>
          <cell r="M336" t="str">
            <v/>
          </cell>
          <cell r="N336" t="str">
            <v/>
          </cell>
          <cell r="O336" t="str">
            <v>sen, ptp</v>
          </cell>
          <cell r="P336" t="str">
            <v>Sprint 12 (6/30 - 7/25)</v>
          </cell>
          <cell r="Q336" t="str">
            <v/>
          </cell>
          <cell r="R336" t="str">
            <v/>
          </cell>
          <cell r="S336" t="str">
            <v/>
          </cell>
          <cell r="T336" t="str">
            <v/>
          </cell>
          <cell r="U336" t="str">
            <v/>
          </cell>
          <cell r="V336">
            <v>0</v>
          </cell>
          <cell r="W336" t="str">
            <v/>
          </cell>
          <cell r="X336" t="str">
            <v/>
          </cell>
          <cell r="Y336" t="str">
            <v/>
          </cell>
          <cell r="Z336" t="str">
            <v>ITC3B</v>
          </cell>
          <cell r="AA336" t="str">
            <v>Supply Chain</v>
          </cell>
          <cell r="AB336" t="str">
            <v>Service Procurement (Inc. Contingent Labor)</v>
          </cell>
          <cell r="AC336" t="str">
            <v/>
          </cell>
          <cell r="AD336" t="str">
            <v>SEN</v>
          </cell>
          <cell r="AE336" t="str">
            <v/>
          </cell>
          <cell r="AF336" t="str">
            <v/>
          </cell>
          <cell r="AG336" t="str">
            <v/>
          </cell>
          <cell r="AH336" t="str">
            <v/>
          </cell>
          <cell r="AI336" t="str">
            <v/>
          </cell>
          <cell r="AJ336" t="str">
            <v>PTP</v>
          </cell>
        </row>
        <row r="337">
          <cell r="A337" t="str">
            <v>868a2vau5</v>
          </cell>
          <cell r="B337" t="str">
            <v>868a2vau5</v>
          </cell>
          <cell r="C337" t="str">
            <v>A2R Asset Management: Equipment Disposition Notifications: Include Hierarchy - SB</v>
          </cell>
          <cell r="D337" t="str">
            <v>868c0f369</v>
          </cell>
          <cell r="E337" t="str">
            <v>A2R Asset Management: Equipment Disposition Notifications</v>
          </cell>
          <cell r="F337" t="str">
            <v>PREDEVELOPMENT</v>
          </cell>
          <cell r="G337" t="str">
            <v>URGENT</v>
          </cell>
          <cell r="H337" t="str">
            <v/>
          </cell>
          <cell r="I337" t="str">
            <v/>
          </cell>
          <cell r="J337" t="str">
            <v/>
          </cell>
          <cell r="K337">
            <v>45568.624305555553</v>
          </cell>
          <cell r="L337">
            <v>45768.51944444445</v>
          </cell>
          <cell r="M337" t="str">
            <v/>
          </cell>
          <cell r="N337" t="str">
            <v/>
          </cell>
          <cell r="O337" t="str">
            <v>a2r, sen</v>
          </cell>
          <cell r="P337" t="str">
            <v>Sprint 5 (5/12 - 6/6)</v>
          </cell>
          <cell r="Q337" t="str">
            <v/>
          </cell>
          <cell r="R337" t="str">
            <v/>
          </cell>
          <cell r="S337" t="str">
            <v/>
          </cell>
          <cell r="T337" t="str">
            <v/>
          </cell>
          <cell r="U337" t="str">
            <v/>
          </cell>
          <cell r="V337">
            <v>0</v>
          </cell>
          <cell r="W337" t="str">
            <v/>
          </cell>
          <cell r="X337" t="str">
            <v/>
          </cell>
          <cell r="Y337" t="str">
            <v/>
          </cell>
          <cell r="Z337" t="str">
            <v>ITC3</v>
          </cell>
          <cell r="AA337" t="str">
            <v>Asset Management</v>
          </cell>
          <cell r="AB337" t="str">
            <v>Disposition Asset</v>
          </cell>
          <cell r="AC337" t="str">
            <v/>
          </cell>
          <cell r="AD337" t="str">
            <v/>
          </cell>
          <cell r="AE337" t="str">
            <v/>
          </cell>
          <cell r="AF337" t="str">
            <v/>
          </cell>
          <cell r="AG337">
            <v>45768</v>
          </cell>
          <cell r="AH337" t="str">
            <v/>
          </cell>
          <cell r="AI337" t="str">
            <v/>
          </cell>
          <cell r="AJ337" t="str">
            <v>A2R</v>
          </cell>
        </row>
        <row r="338">
          <cell r="A338" t="str">
            <v>868a2vau9</v>
          </cell>
          <cell r="B338" t="str">
            <v>868a2vau9</v>
          </cell>
          <cell r="C338" t="str">
            <v>A2R Metrology: Calibration Requests: Customer Request for Expedited Calibration Services - SB</v>
          </cell>
          <cell r="D338" t="str">
            <v>868c0ub81</v>
          </cell>
          <cell r="E338" t="str">
            <v>A2R Metrology: Calibration Requests</v>
          </cell>
          <cell r="F338" t="str">
            <v>STORYBOARD</v>
          </cell>
          <cell r="G338" t="str">
            <v>URGENT</v>
          </cell>
          <cell r="H338" t="str">
            <v/>
          </cell>
          <cell r="I338">
            <v>45912</v>
          </cell>
          <cell r="J338">
            <v>45587</v>
          </cell>
          <cell r="K338">
            <v>45568.624305555553</v>
          </cell>
          <cell r="L338">
            <v>45768.521527777775</v>
          </cell>
          <cell r="M338" t="str">
            <v/>
          </cell>
          <cell r="N338" t="str">
            <v/>
          </cell>
          <cell r="O338" t="str">
            <v>a2r, sen</v>
          </cell>
          <cell r="P338" t="str">
            <v>Sprint 14 (7/14 - 8/8)</v>
          </cell>
          <cell r="Q338">
            <v>45595</v>
          </cell>
          <cell r="R338" t="str">
            <v/>
          </cell>
          <cell r="S338" t="str">
            <v/>
          </cell>
          <cell r="T338" t="str">
            <v/>
          </cell>
          <cell r="U338" t="str">
            <v/>
          </cell>
          <cell r="V338">
            <v>0</v>
          </cell>
          <cell r="W338" t="str">
            <v>Alpha Draft (ISG)</v>
          </cell>
          <cell r="X338" t="str">
            <v/>
          </cell>
          <cell r="Y338" t="str">
            <v/>
          </cell>
          <cell r="Z338" t="str">
            <v>ITC4</v>
          </cell>
          <cell r="AA338" t="str">
            <v>Metrology</v>
          </cell>
          <cell r="AB338" t="str">
            <v>Metrology &amp; Calibration</v>
          </cell>
          <cell r="AC338" t="str">
            <v/>
          </cell>
          <cell r="AD338" t="str">
            <v/>
          </cell>
          <cell r="AE338" t="str">
            <v/>
          </cell>
          <cell r="AF338" t="str">
            <v/>
          </cell>
          <cell r="AG338">
            <v>45768</v>
          </cell>
          <cell r="AH338" t="str">
            <v/>
          </cell>
          <cell r="AI338" t="str">
            <v/>
          </cell>
          <cell r="AJ338" t="str">
            <v>A2R</v>
          </cell>
        </row>
        <row r="339">
          <cell r="A339" t="str">
            <v>868a2vav3</v>
          </cell>
          <cell r="B339" t="str">
            <v>868a2vav3</v>
          </cell>
          <cell r="C339" t="str">
            <v>O2C Billing: Perform Fixed-Price Billing: Validate Delivery</v>
          </cell>
          <cell r="D339" t="str">
            <v>868c01k8d</v>
          </cell>
          <cell r="E339" t="str">
            <v>O2C Billing: Perform Fixed-Price Billing</v>
          </cell>
          <cell r="F339" t="str">
            <v>PREDEVELOPMENT</v>
          </cell>
          <cell r="G339" t="str">
            <v>URGENT</v>
          </cell>
          <cell r="H339" t="str">
            <v/>
          </cell>
          <cell r="I339">
            <v>45863</v>
          </cell>
          <cell r="J339" t="str">
            <v/>
          </cell>
          <cell r="K339">
            <v>45568.624305555553</v>
          </cell>
          <cell r="L339">
            <v>45777.631944444445</v>
          </cell>
          <cell r="M339" t="str">
            <v/>
          </cell>
          <cell r="N339" t="str">
            <v/>
          </cell>
          <cell r="O339" t="str">
            <v>o2c, sen</v>
          </cell>
          <cell r="P339" t="str">
            <v>Sprint 5 (5/12 - 6/6)</v>
          </cell>
          <cell r="Q339" t="str">
            <v/>
          </cell>
          <cell r="R339" t="str">
            <v/>
          </cell>
          <cell r="S339" t="str">
            <v/>
          </cell>
          <cell r="T339" t="str">
            <v/>
          </cell>
          <cell r="U339" t="str">
            <v/>
          </cell>
          <cell r="V339">
            <v>0</v>
          </cell>
          <cell r="W339" t="str">
            <v/>
          </cell>
          <cell r="X339" t="str">
            <v/>
          </cell>
          <cell r="Y339" t="str">
            <v/>
          </cell>
          <cell r="Z339" t="str">
            <v>ITC3</v>
          </cell>
          <cell r="AA339" t="str">
            <v>Billing</v>
          </cell>
          <cell r="AB339" t="str">
            <v>Perform Fixed-Cost Billing</v>
          </cell>
          <cell r="AC339" t="str">
            <v/>
          </cell>
          <cell r="AD339" t="str">
            <v/>
          </cell>
          <cell r="AE339" t="str">
            <v/>
          </cell>
          <cell r="AF339" t="str">
            <v>Billing Analyst: https://app.clickup.com/t/868cjckjv)</v>
          </cell>
          <cell r="AG339" t="str">
            <v/>
          </cell>
          <cell r="AH339" t="str">
            <v/>
          </cell>
          <cell r="AI339" t="str">
            <v/>
          </cell>
          <cell r="AJ339" t="str">
            <v>O2C</v>
          </cell>
        </row>
        <row r="340">
          <cell r="A340" t="str">
            <v>868a2vave</v>
          </cell>
          <cell r="B340" t="str">
            <v>868a2vave</v>
          </cell>
          <cell r="C340" t="str">
            <v>O2C Billing: Transmit Invoices and Back-Up: Transmit Invoice and Back-up Reports to Customer and Save to Repository</v>
          </cell>
          <cell r="D340" t="str">
            <v>868c01fzy</v>
          </cell>
          <cell r="E340" t="str">
            <v>O2C Billing: Transmit Invoices and Back-Up</v>
          </cell>
          <cell r="F340" t="str">
            <v>PREDEVELOPMENT</v>
          </cell>
          <cell r="G340" t="str">
            <v>HIGH</v>
          </cell>
          <cell r="H340" t="str">
            <v/>
          </cell>
          <cell r="I340" t="str">
            <v/>
          </cell>
          <cell r="J340" t="str">
            <v/>
          </cell>
          <cell r="K340">
            <v>45568.624305555553</v>
          </cell>
          <cell r="L340">
            <v>45777.447916666672</v>
          </cell>
          <cell r="M340" t="str">
            <v/>
          </cell>
          <cell r="N340" t="str">
            <v/>
          </cell>
          <cell r="O340" t="str">
            <v>o2c, sen</v>
          </cell>
          <cell r="P340" t="str">
            <v>Sprint 6 (5/19 - 6/13)</v>
          </cell>
          <cell r="Q340" t="str">
            <v/>
          </cell>
          <cell r="R340" t="str">
            <v/>
          </cell>
          <cell r="S340" t="str">
            <v/>
          </cell>
          <cell r="T340" t="str">
            <v/>
          </cell>
          <cell r="U340" t="str">
            <v/>
          </cell>
          <cell r="V340">
            <v>0</v>
          </cell>
          <cell r="W340" t="str">
            <v/>
          </cell>
          <cell r="X340" t="str">
            <v/>
          </cell>
          <cell r="Y340" t="str">
            <v/>
          </cell>
          <cell r="Z340" t="str">
            <v>ITC3</v>
          </cell>
          <cell r="AA340" t="str">
            <v>Billing</v>
          </cell>
          <cell r="AB340" t="str">
            <v>Issue Output Manage Billing Documents</v>
          </cell>
          <cell r="AC340" t="str">
            <v/>
          </cell>
          <cell r="AD340" t="str">
            <v/>
          </cell>
          <cell r="AE340" t="str">
            <v/>
          </cell>
          <cell r="AF340" t="str">
            <v>Billing Analyst: https://app.clickup.com/t/868cjckjv)</v>
          </cell>
          <cell r="AG340" t="str">
            <v/>
          </cell>
          <cell r="AH340" t="str">
            <v/>
          </cell>
          <cell r="AI340" t="str">
            <v/>
          </cell>
          <cell r="AJ340" t="str">
            <v>O2C</v>
          </cell>
        </row>
        <row r="341">
          <cell r="A341" t="str">
            <v>868a2vax1</v>
          </cell>
          <cell r="B341" t="str">
            <v>868a2vax1</v>
          </cell>
          <cell r="C341" t="str">
            <v>R2R Tax Accounting: US Federal Tax Provision: Year-End Tasks: Obtain Pension/OPEB Plan Details from Benefits Team - QRG</v>
          </cell>
          <cell r="D341" t="str">
            <v>868byukqg</v>
          </cell>
          <cell r="E341" t="str">
            <v>R2R Tax Accounting: US Federal Tax Provision: Year-End Tasks</v>
          </cell>
          <cell r="F341" t="str">
            <v>PREDEVELOPMENT</v>
          </cell>
          <cell r="G341" t="str">
            <v>LOW</v>
          </cell>
          <cell r="H341" t="str">
            <v/>
          </cell>
          <cell r="I341" t="str">
            <v/>
          </cell>
          <cell r="J341" t="str">
            <v/>
          </cell>
          <cell r="K341">
            <v>45568.624305555553</v>
          </cell>
          <cell r="L341">
            <v>45756.578472222223</v>
          </cell>
          <cell r="M341" t="str">
            <v/>
          </cell>
          <cell r="N341" t="str">
            <v/>
          </cell>
          <cell r="O341" t="str">
            <v>qrg, r2r</v>
          </cell>
          <cell r="P341" t="str">
            <v>Sprint 8 (6/2 - 6/27)</v>
          </cell>
          <cell r="Q341" t="str">
            <v/>
          </cell>
          <cell r="R341" t="str">
            <v/>
          </cell>
          <cell r="S341" t="str">
            <v/>
          </cell>
          <cell r="T341" t="str">
            <v/>
          </cell>
          <cell r="U341" t="str">
            <v/>
          </cell>
          <cell r="V341">
            <v>0</v>
          </cell>
          <cell r="W341" t="str">
            <v/>
          </cell>
          <cell r="X341" t="str">
            <v/>
          </cell>
          <cell r="Y341" t="str">
            <v/>
          </cell>
          <cell r="Z341" t="str">
            <v>ITC3B</v>
          </cell>
          <cell r="AA341" t="str">
            <v>Tax Accounting</v>
          </cell>
          <cell r="AB341" t="str">
            <v>Consolidations &amp; Tax (US Federal Tax Provision - Year End L4)</v>
          </cell>
          <cell r="AC341" t="str">
            <v/>
          </cell>
          <cell r="AD341" t="str">
            <v/>
          </cell>
          <cell r="AE341" t="str">
            <v/>
          </cell>
          <cell r="AF341" t="str">
            <v>Tax Accountant (Corporate): https://app.clickup.com/t/868cje8ad)</v>
          </cell>
          <cell r="AG341" t="str">
            <v/>
          </cell>
          <cell r="AH341" t="str">
            <v/>
          </cell>
          <cell r="AI341" t="str">
            <v/>
          </cell>
          <cell r="AJ341" t="str">
            <v>R2R</v>
          </cell>
        </row>
        <row r="342">
          <cell r="A342" t="str">
            <v>868a2vax8</v>
          </cell>
          <cell r="B342" t="str">
            <v>868a2vax8</v>
          </cell>
          <cell r="C342" t="str">
            <v>A2R Asset Accounting: Depreciation/Amortization Job Run &amp; Review: Investigate and Correct - QRG</v>
          </cell>
          <cell r="D342" t="str">
            <v>868c043t3</v>
          </cell>
          <cell r="E342" t="str">
            <v>A2R Asset Accounting: Depreciation/Amortization Job Run &amp; Review</v>
          </cell>
          <cell r="F342" t="str">
            <v>COMPLETED</v>
          </cell>
          <cell r="G342" t="str">
            <v>URGENT</v>
          </cell>
          <cell r="H342" t="str">
            <v xml:space="preserve">@Priscilla Holguin  and  @Veronica Massey  did this one receive the revisions that we talked about Wednesday?  </v>
          </cell>
          <cell r="I342">
            <v>45744</v>
          </cell>
          <cell r="J342">
            <v>45608</v>
          </cell>
          <cell r="K342">
            <v>45568.624305555553</v>
          </cell>
          <cell r="L342">
            <v>45768.526388888888</v>
          </cell>
          <cell r="M342" t="str">
            <v/>
          </cell>
          <cell r="N342">
            <v>45741.65</v>
          </cell>
          <cell r="O342" t="str">
            <v>a2r, qrg</v>
          </cell>
          <cell r="P342" t="str">
            <v/>
          </cell>
          <cell r="Q342">
            <v>45660</v>
          </cell>
          <cell r="R342">
            <v>45656</v>
          </cell>
          <cell r="S342" t="str">
            <v/>
          </cell>
          <cell r="T342" t="str">
            <v/>
          </cell>
          <cell r="U342" t="str">
            <v/>
          </cell>
          <cell r="V342">
            <v>0.5</v>
          </cell>
          <cell r="W342" t="str">
            <v>Development Complete</v>
          </cell>
          <cell r="X342" t="str">
            <v/>
          </cell>
          <cell r="Y342" t="str">
            <v/>
          </cell>
          <cell r="Z342" t="str">
            <v>ITC2</v>
          </cell>
          <cell r="AA342" t="str">
            <v>Asset Accounting</v>
          </cell>
          <cell r="AB342" t="str">
            <v>Depreciate or Amortize Assets</v>
          </cell>
          <cell r="AC342" t="b">
            <v>1</v>
          </cell>
          <cell r="AD342" t="str">
            <v>QRG</v>
          </cell>
          <cell r="AE342" t="str">
            <v>Overdue</v>
          </cell>
          <cell r="AF342" t="str">
            <v/>
          </cell>
          <cell r="AG342">
            <v>45768</v>
          </cell>
          <cell r="AH342">
            <v>45727</v>
          </cell>
          <cell r="AI342" t="str">
            <v/>
          </cell>
          <cell r="AJ342" t="str">
            <v>A2R</v>
          </cell>
        </row>
        <row r="343">
          <cell r="A343" t="str">
            <v>868a2vaxe</v>
          </cell>
          <cell r="B343" t="str">
            <v>868a2vaxe</v>
          </cell>
          <cell r="C343" t="str">
            <v>A2R Asset Management: Creating a Custodian Transfer: Include Additional Records in Request - SB</v>
          </cell>
          <cell r="D343" t="str">
            <v>868c0euff</v>
          </cell>
          <cell r="E343" t="str">
            <v>A2R Asset Management: Creating a Custodian Transfer</v>
          </cell>
          <cell r="F343" t="str">
            <v>PREDEVELOPMENT</v>
          </cell>
          <cell r="G343" t="str">
            <v>URGENT</v>
          </cell>
          <cell r="H343" t="str">
            <v/>
          </cell>
          <cell r="I343" t="str">
            <v/>
          </cell>
          <cell r="J343" t="str">
            <v/>
          </cell>
          <cell r="K343">
            <v>45568.624305555553</v>
          </cell>
          <cell r="L343">
            <v>45777.837500000001</v>
          </cell>
          <cell r="M343" t="str">
            <v/>
          </cell>
          <cell r="N343" t="str">
            <v/>
          </cell>
          <cell r="O343" t="str">
            <v>a2r, sen</v>
          </cell>
          <cell r="P343" t="str">
            <v>Sprint 5 (5/12 - 6/6)</v>
          </cell>
          <cell r="Q343" t="str">
            <v/>
          </cell>
          <cell r="R343" t="str">
            <v/>
          </cell>
          <cell r="S343" t="str">
            <v/>
          </cell>
          <cell r="T343" t="str">
            <v/>
          </cell>
          <cell r="U343" t="str">
            <v/>
          </cell>
          <cell r="V343">
            <v>0</v>
          </cell>
          <cell r="W343" t="str">
            <v/>
          </cell>
          <cell r="X343" t="str">
            <v/>
          </cell>
          <cell r="Y343" t="str">
            <v/>
          </cell>
          <cell r="Z343" t="str">
            <v>ITC3</v>
          </cell>
          <cell r="AA343" t="str">
            <v>Asset Management</v>
          </cell>
          <cell r="AB343" t="str">
            <v>Disposition Asset</v>
          </cell>
          <cell r="AC343" t="str">
            <v/>
          </cell>
          <cell r="AD343" t="str">
            <v/>
          </cell>
          <cell r="AE343" t="str">
            <v/>
          </cell>
          <cell r="AF343" t="str">
            <v/>
          </cell>
          <cell r="AG343">
            <v>45768</v>
          </cell>
          <cell r="AH343" t="str">
            <v/>
          </cell>
          <cell r="AI343" t="str">
            <v/>
          </cell>
          <cell r="AJ343" t="str">
            <v>A2R</v>
          </cell>
        </row>
        <row r="344">
          <cell r="A344" t="str">
            <v>868a2vay1</v>
          </cell>
          <cell r="B344" t="str">
            <v>868a2vay1</v>
          </cell>
          <cell r="C344" t="str">
            <v>R2R Tax Accounting: US State Tax Return: Generate Rent or Expense Data by Jurisdiction from SAP - SB</v>
          </cell>
          <cell r="D344" t="str">
            <v>868bzxqfm</v>
          </cell>
          <cell r="E344" t="str">
            <v>R2R Tax Accounting: US State Tax Return</v>
          </cell>
          <cell r="F344" t="str">
            <v>PREDEVELOPMENT</v>
          </cell>
          <cell r="G344" t="str">
            <v>LOW</v>
          </cell>
          <cell r="H344" t="str">
            <v/>
          </cell>
          <cell r="I344" t="str">
            <v/>
          </cell>
          <cell r="J344" t="str">
            <v/>
          </cell>
          <cell r="K344">
            <v>45568.624305555553</v>
          </cell>
          <cell r="L344">
            <v>45756.574999999997</v>
          </cell>
          <cell r="M344" t="str">
            <v/>
          </cell>
          <cell r="N344" t="str">
            <v/>
          </cell>
          <cell r="O344" t="str">
            <v>sen, r2r</v>
          </cell>
          <cell r="P344" t="str">
            <v>Sprint 4 (5/5 - 5/30)</v>
          </cell>
          <cell r="Q344" t="str">
            <v/>
          </cell>
          <cell r="R344" t="str">
            <v/>
          </cell>
          <cell r="S344" t="str">
            <v/>
          </cell>
          <cell r="T344" t="str">
            <v/>
          </cell>
          <cell r="U344" t="str">
            <v/>
          </cell>
          <cell r="V344">
            <v>0</v>
          </cell>
          <cell r="W344" t="str">
            <v/>
          </cell>
          <cell r="X344" t="str">
            <v/>
          </cell>
          <cell r="Y344" t="str">
            <v/>
          </cell>
          <cell r="Z344" t="str">
            <v>ITC3B</v>
          </cell>
          <cell r="AA344" t="str">
            <v>Tax Accounting</v>
          </cell>
          <cell r="AB344" t="str">
            <v>Consolidations &amp; Tax (US State Tax Return L4)</v>
          </cell>
          <cell r="AC344" t="str">
            <v/>
          </cell>
          <cell r="AD344" t="str">
            <v/>
          </cell>
          <cell r="AE344" t="str">
            <v/>
          </cell>
          <cell r="AF344" t="str">
            <v>(BA) Tax Accountant  (includes GFS Group): https://app.clickup.com/t/868cjb2jj)
Tax Accountant (Corporate): https://app.clickup.com/t/868cje8ad)</v>
          </cell>
          <cell r="AG344" t="str">
            <v/>
          </cell>
          <cell r="AH344" t="str">
            <v/>
          </cell>
          <cell r="AI344" t="str">
            <v/>
          </cell>
          <cell r="AJ344" t="str">
            <v>R2R</v>
          </cell>
        </row>
        <row r="345">
          <cell r="A345" t="str">
            <v>868a2vayk</v>
          </cell>
          <cell r="B345" t="str">
            <v>868a2vayk</v>
          </cell>
          <cell r="C345" t="str">
            <v>R2R Tax Accounting: Indirect Taxes: Property Taxes Reporting: Generate Tax Asset Address Listing - QRG</v>
          </cell>
          <cell r="D345" t="str">
            <v>868bzx1ac</v>
          </cell>
          <cell r="E345" t="str">
            <v>R2R Tax Accounting: Indirect Taxes: Manage Property Taxes</v>
          </cell>
          <cell r="F345" t="str">
            <v>COMPLETED</v>
          </cell>
          <cell r="G345" t="str">
            <v>HIGH</v>
          </cell>
          <cell r="H345" t="str">
            <v xml:space="preserve">@Jade Brown  I finished the review and added the changes in red.   </v>
          </cell>
          <cell r="I345">
            <v>45735</v>
          </cell>
          <cell r="J345">
            <v>45615</v>
          </cell>
          <cell r="K345">
            <v>45568.624305555553</v>
          </cell>
          <cell r="L345">
            <v>45756.586111111115</v>
          </cell>
          <cell r="M345" t="str">
            <v/>
          </cell>
          <cell r="N345" t="str">
            <v/>
          </cell>
          <cell r="O345" t="str">
            <v>qrg, r2r</v>
          </cell>
          <cell r="P345" t="str">
            <v>Sprint 1 (4/14 - 5/9)</v>
          </cell>
          <cell r="Q345">
            <v>45687</v>
          </cell>
          <cell r="R345">
            <v>45729</v>
          </cell>
          <cell r="S345" t="str">
            <v/>
          </cell>
          <cell r="T345" t="str">
            <v/>
          </cell>
          <cell r="U345" t="str">
            <v/>
          </cell>
          <cell r="V345">
            <v>1</v>
          </cell>
          <cell r="W345" t="str">
            <v>Sign off Received</v>
          </cell>
          <cell r="X345" t="str">
            <v/>
          </cell>
          <cell r="Y345" t="str">
            <v/>
          </cell>
          <cell r="Z345" t="str">
            <v>ITC2</v>
          </cell>
          <cell r="AA345" t="str">
            <v>Tax Accounting</v>
          </cell>
          <cell r="AB345" t="str">
            <v>Consolidations &amp; Tax: Indirect Taxes - Manage Property Taxes  L4</v>
          </cell>
          <cell r="AC345" t="str">
            <v/>
          </cell>
          <cell r="AD345" t="str">
            <v>QRG</v>
          </cell>
          <cell r="AE345" t="str">
            <v>Overdue</v>
          </cell>
          <cell r="AF345" t="str">
            <v>Tax Analyst: https://app.clickup.com/t/868cje8w4)</v>
          </cell>
          <cell r="AG345" t="str">
            <v/>
          </cell>
          <cell r="AH345" t="str">
            <v/>
          </cell>
          <cell r="AI345" t="str">
            <v/>
          </cell>
          <cell r="AJ345" t="str">
            <v>R2R</v>
          </cell>
        </row>
        <row r="346">
          <cell r="A346" t="str">
            <v>868a2vaz5</v>
          </cell>
          <cell r="B346" t="str">
            <v>868a2vaz5</v>
          </cell>
          <cell r="C346" t="str">
            <v>R2R Tax Accounting: Non-US VAT/GST/Other Indirect Tax Return Compliance &amp; Reporting: Generate GL VAT Liability - QRG</v>
          </cell>
          <cell r="D346" t="str">
            <v>868byue7e</v>
          </cell>
          <cell r="E346" t="str">
            <v>R2R Tax Accounting: Non-US VAT/GST/Other Indirect Tax Return Compliance &amp; Reporting</v>
          </cell>
          <cell r="F346" t="str">
            <v>PREDEVELOPMENT</v>
          </cell>
          <cell r="G346" t="str">
            <v>LOW</v>
          </cell>
          <cell r="H346" t="str">
            <v/>
          </cell>
          <cell r="I346" t="str">
            <v/>
          </cell>
          <cell r="J346" t="str">
            <v/>
          </cell>
          <cell r="K346">
            <v>45568.624305555553</v>
          </cell>
          <cell r="L346">
            <v>45756.578472222223</v>
          </cell>
          <cell r="M346" t="str">
            <v/>
          </cell>
          <cell r="N346" t="str">
            <v/>
          </cell>
          <cell r="O346" t="str">
            <v>r2r, qrg</v>
          </cell>
          <cell r="P346" t="str">
            <v>Sprint 16 (7/28 - 8/22)</v>
          </cell>
          <cell r="Q346" t="str">
            <v/>
          </cell>
          <cell r="R346" t="str">
            <v/>
          </cell>
          <cell r="S346" t="str">
            <v/>
          </cell>
          <cell r="T346" t="str">
            <v/>
          </cell>
          <cell r="U346" t="str">
            <v/>
          </cell>
          <cell r="V346">
            <v>0</v>
          </cell>
          <cell r="W346" t="str">
            <v/>
          </cell>
          <cell r="X346" t="str">
            <v/>
          </cell>
          <cell r="Y346" t="str">
            <v/>
          </cell>
          <cell r="Z346" t="str">
            <v>ITC4</v>
          </cell>
          <cell r="AA346" t="str">
            <v>Tax Accounting</v>
          </cell>
          <cell r="AB346" t="str">
            <v>Consolidations &amp; Tax (Non-US VAT/GST/Other Indirect Tax Return Compliance and Reporting L4)</v>
          </cell>
          <cell r="AC346" t="str">
            <v/>
          </cell>
          <cell r="AD346" t="str">
            <v/>
          </cell>
          <cell r="AE346" t="str">
            <v/>
          </cell>
          <cell r="AF346" t="str">
            <v>(BA) Tax Accountant  (includes GFS Group): https://app.clickup.com/t/868cjb2jj)
Tax Accountant (Corporate): https://app.clickup.com/t/868cje8ad)</v>
          </cell>
          <cell r="AG346" t="str">
            <v/>
          </cell>
          <cell r="AH346" t="str">
            <v/>
          </cell>
          <cell r="AI346" t="str">
            <v/>
          </cell>
          <cell r="AJ346" t="str">
            <v>R2R</v>
          </cell>
        </row>
        <row r="347">
          <cell r="A347" t="str">
            <v>868a2vaze</v>
          </cell>
          <cell r="B347" t="str">
            <v>868a2vaze</v>
          </cell>
          <cell r="C347" t="str">
            <v>R2R Tax Accounting: US State Tax Provision: Year-End Tasks: Generate Sales Data by Jurisdiction from Sales and Distribution Module - SB</v>
          </cell>
          <cell r="D347" t="str">
            <v>868byuwnn</v>
          </cell>
          <cell r="E347" t="str">
            <v>R2R Tax Accounting: US State Tax Provision: Year-End Tasks</v>
          </cell>
          <cell r="F347" t="str">
            <v>PREDEVELOPMENT</v>
          </cell>
          <cell r="G347" t="str">
            <v>LOW</v>
          </cell>
          <cell r="H347" t="str">
            <v/>
          </cell>
          <cell r="I347" t="str">
            <v/>
          </cell>
          <cell r="J347" t="str">
            <v/>
          </cell>
          <cell r="K347">
            <v>45568.624305555553</v>
          </cell>
          <cell r="L347">
            <v>45756.577777777777</v>
          </cell>
          <cell r="M347" t="str">
            <v/>
          </cell>
          <cell r="N347" t="str">
            <v/>
          </cell>
          <cell r="O347" t="str">
            <v>sen, r2r</v>
          </cell>
          <cell r="P347" t="str">
            <v>Sprint 4 (5/5 - 5/30)</v>
          </cell>
          <cell r="Q347" t="str">
            <v/>
          </cell>
          <cell r="R347" t="str">
            <v/>
          </cell>
          <cell r="S347" t="str">
            <v/>
          </cell>
          <cell r="T347" t="str">
            <v/>
          </cell>
          <cell r="U347" t="str">
            <v/>
          </cell>
          <cell r="V347">
            <v>0</v>
          </cell>
          <cell r="W347" t="str">
            <v/>
          </cell>
          <cell r="X347" t="str">
            <v/>
          </cell>
          <cell r="Y347" t="str">
            <v/>
          </cell>
          <cell r="Z347" t="str">
            <v>ITC3B</v>
          </cell>
          <cell r="AA347" t="str">
            <v>Tax Accounting</v>
          </cell>
          <cell r="AB347" t="str">
            <v>Consolidations &amp; Tax (US State Tax Provision: Year-End L4)</v>
          </cell>
          <cell r="AC347" t="str">
            <v/>
          </cell>
          <cell r="AD347" t="str">
            <v/>
          </cell>
          <cell r="AE347" t="str">
            <v/>
          </cell>
          <cell r="AF347" t="str">
            <v>Program Finance Analyst (R2R): https://app.clickup.com/t/868cjdu1f)
(BA) Tax Accountant  (includes GFS Group): https://app.clickup.com/t/868cjb2jj)
Tax Accountant (Corporate): https://app.clickup.com/t/868cje8ad)</v>
          </cell>
          <cell r="AG347" t="str">
            <v/>
          </cell>
          <cell r="AH347" t="str">
            <v/>
          </cell>
          <cell r="AI347" t="str">
            <v/>
          </cell>
          <cell r="AJ347" t="str">
            <v>R2R</v>
          </cell>
        </row>
        <row r="348">
          <cell r="A348" t="str">
            <v>868a2vb0m</v>
          </cell>
          <cell r="B348" t="str">
            <v>868a2vb0m</v>
          </cell>
          <cell r="C348" t="str">
            <v>SUS Obsolescence Management: Enter Tech Refresh Plans/Roadmapping  - SB</v>
          </cell>
          <cell r="D348" t="str">
            <v>868a2uztk</v>
          </cell>
          <cell r="E348" t="str">
            <v>SUS Obsolescence Management Tech Refresh Plans/Roadmapping - OL</v>
          </cell>
          <cell r="F348" t="str">
            <v>PREDEVELOPMENT</v>
          </cell>
          <cell r="G348" t="str">
            <v>HIGH</v>
          </cell>
          <cell r="H348" t="str">
            <v/>
          </cell>
          <cell r="I348" t="str">
            <v/>
          </cell>
          <cell r="J348" t="str">
            <v/>
          </cell>
          <cell r="K348">
            <v>45568.624305555553</v>
          </cell>
          <cell r="L348">
            <v>45769.512499999997</v>
          </cell>
          <cell r="M348" t="str">
            <v/>
          </cell>
          <cell r="N348" t="str">
            <v/>
          </cell>
          <cell r="O348" t="str">
            <v>sen, cdats, sus</v>
          </cell>
          <cell r="P348" t="str">
            <v>Sprint 7 (5/26 - 6/20)</v>
          </cell>
          <cell r="Q348" t="str">
            <v/>
          </cell>
          <cell r="R348" t="str">
            <v/>
          </cell>
          <cell r="S348" t="str">
            <v/>
          </cell>
          <cell r="T348" t="str">
            <v/>
          </cell>
          <cell r="U348" t="str">
            <v/>
          </cell>
          <cell r="V348">
            <v>0</v>
          </cell>
          <cell r="W348" t="str">
            <v/>
          </cell>
          <cell r="X348" t="str">
            <v/>
          </cell>
          <cell r="Y348" t="str">
            <v/>
          </cell>
          <cell r="Z348" t="str">
            <v>ITC3</v>
          </cell>
          <cell r="AA348" t="str">
            <v>Obsolescence Management</v>
          </cell>
          <cell r="AB348" t="str">
            <v>Obsolescence Management</v>
          </cell>
          <cell r="AC348" t="str">
            <v/>
          </cell>
          <cell r="AD348" t="str">
            <v/>
          </cell>
          <cell r="AE348" t="str">
            <v/>
          </cell>
          <cell r="AF348" t="str">
            <v/>
          </cell>
          <cell r="AG348" t="str">
            <v/>
          </cell>
          <cell r="AH348" t="str">
            <v/>
          </cell>
          <cell r="AI348" t="str">
            <v/>
          </cell>
          <cell r="AJ348" t="str">
            <v>SUS</v>
          </cell>
        </row>
        <row r="349">
          <cell r="A349" t="str">
            <v>868a2vb0u</v>
          </cell>
          <cell r="B349" t="str">
            <v>868a2vb0u</v>
          </cell>
          <cell r="C349" t="str">
            <v>A2R Controlled Tooling: Hard/ Durable Tooling: Maintenace: Perform Annual Review of Maintenance History - SB</v>
          </cell>
          <cell r="D349" t="str">
            <v>868c0fg88</v>
          </cell>
          <cell r="E349" t="str">
            <v>A2R Controlled Tooling: Hard/Durable Tooling: Maintenance Part A</v>
          </cell>
          <cell r="F349" t="str">
            <v>STORYBOARD</v>
          </cell>
          <cell r="G349" t="str">
            <v>URGENT</v>
          </cell>
          <cell r="H349" t="str">
            <v xml:space="preserve">Thank you! I've got this ready for SME review in the queue!  🙂  </v>
          </cell>
          <cell r="I349">
            <v>45796</v>
          </cell>
          <cell r="J349">
            <v>45778</v>
          </cell>
          <cell r="K349">
            <v>45568.624305555553</v>
          </cell>
          <cell r="L349">
            <v>45797.166666666672</v>
          </cell>
          <cell r="M349" t="str">
            <v/>
          </cell>
          <cell r="N349" t="str">
            <v/>
          </cell>
          <cell r="O349" t="str">
            <v>a2r, sen</v>
          </cell>
          <cell r="P349" t="str">
            <v>Sprint 4 (5/5 - 5/30)</v>
          </cell>
          <cell r="Q349" t="str">
            <v/>
          </cell>
          <cell r="R349">
            <v>45786</v>
          </cell>
          <cell r="S349" t="str">
            <v/>
          </cell>
          <cell r="T349" t="str">
            <v/>
          </cell>
          <cell r="U349" t="str">
            <v/>
          </cell>
          <cell r="V349">
            <v>0</v>
          </cell>
          <cell r="W349" t="str">
            <v>Alpha Review (SME)</v>
          </cell>
          <cell r="X349" t="str">
            <v/>
          </cell>
          <cell r="Y349" t="str">
            <v/>
          </cell>
          <cell r="Z349" t="str">
            <v>ITC3</v>
          </cell>
          <cell r="AA349" t="str">
            <v>Controlled Tooling</v>
          </cell>
          <cell r="AB349" t="str">
            <v>Controlled Tooling (Hard/Durable Tooling or Functional Test Equipment L4)</v>
          </cell>
          <cell r="AC349" t="b">
            <v>1</v>
          </cell>
          <cell r="AD349" t="str">
            <v/>
          </cell>
          <cell r="AE349" t="str">
            <v>Overdue</v>
          </cell>
          <cell r="AF349" t="str">
            <v/>
          </cell>
          <cell r="AG349">
            <v>45756</v>
          </cell>
          <cell r="AH349" t="str">
            <v/>
          </cell>
          <cell r="AI349" t="str">
            <v/>
          </cell>
          <cell r="AJ349" t="str">
            <v>A2R</v>
          </cell>
        </row>
        <row r="350">
          <cell r="A350" t="str">
            <v>868a2vb1v</v>
          </cell>
          <cell r="B350" t="str">
            <v>868a2vb1v</v>
          </cell>
          <cell r="C350" t="str">
            <v>A2R Metrology: SAP to S/4 System: Changes to the Property Management System: Add New Category "O" Calibrated Item - SB</v>
          </cell>
          <cell r="D350" t="str">
            <v>868c0eee9</v>
          </cell>
          <cell r="E350" t="str">
            <v>A2R Metrology: SAP to S/4 System: Changes to the Property Management System:</v>
          </cell>
          <cell r="F350" t="str">
            <v>STORYBOARD</v>
          </cell>
          <cell r="G350" t="str">
            <v>LOW</v>
          </cell>
          <cell r="H350" t="str">
            <v/>
          </cell>
          <cell r="I350">
            <v>45863</v>
          </cell>
          <cell r="J350">
            <v>45592</v>
          </cell>
          <cell r="K350">
            <v>45568.624305555553</v>
          </cell>
          <cell r="L350">
            <v>45768.521527777775</v>
          </cell>
          <cell r="M350" t="str">
            <v/>
          </cell>
          <cell r="N350" t="str">
            <v/>
          </cell>
          <cell r="O350" t="str">
            <v>a2r, content</v>
          </cell>
          <cell r="P350" t="str">
            <v>Sprint 16 (7/28 - 8/22)</v>
          </cell>
          <cell r="Q350">
            <v>45595</v>
          </cell>
          <cell r="R350" t="str">
            <v/>
          </cell>
          <cell r="S350" t="str">
            <v/>
          </cell>
          <cell r="T350" t="str">
            <v/>
          </cell>
          <cell r="U350" t="str">
            <v/>
          </cell>
          <cell r="V350">
            <v>0</v>
          </cell>
          <cell r="W350" t="str">
            <v>Alpha Draft (ISG)</v>
          </cell>
          <cell r="X350" t="str">
            <v/>
          </cell>
          <cell r="Y350" t="str">
            <v/>
          </cell>
          <cell r="Z350" t="str">
            <v>ITC4</v>
          </cell>
          <cell r="AA350" t="str">
            <v>Metrology</v>
          </cell>
          <cell r="AB350" t="str">
            <v>No L3 Custom Content</v>
          </cell>
          <cell r="AC350" t="str">
            <v/>
          </cell>
          <cell r="AD350" t="str">
            <v/>
          </cell>
          <cell r="AE350" t="str">
            <v/>
          </cell>
          <cell r="AF350" t="str">
            <v/>
          </cell>
          <cell r="AG350">
            <v>45768</v>
          </cell>
          <cell r="AH350" t="str">
            <v/>
          </cell>
          <cell r="AI350" t="str">
            <v/>
          </cell>
          <cell r="AJ350" t="str">
            <v>A2R</v>
          </cell>
        </row>
        <row r="351">
          <cell r="A351" t="str">
            <v>868a2vb2g</v>
          </cell>
          <cell r="B351" t="str">
            <v>868a2vb2g</v>
          </cell>
          <cell r="C351" t="str">
            <v>A2R Metrology: IndySoft: Asset Creation Records: Modify Existing Asset Record - SB</v>
          </cell>
          <cell r="D351" t="str">
            <v>868c0tf4x</v>
          </cell>
          <cell r="E351" t="str">
            <v>A2R Metrology: IndySoft: Asset Creation Records:</v>
          </cell>
          <cell r="F351" t="str">
            <v>PREDEVELOPMENT</v>
          </cell>
          <cell r="G351" t="str">
            <v>URGENT</v>
          </cell>
          <cell r="H351" t="str">
            <v/>
          </cell>
          <cell r="I351" t="str">
            <v/>
          </cell>
          <cell r="J351" t="str">
            <v/>
          </cell>
          <cell r="K351">
            <v>45568.624305555553</v>
          </cell>
          <cell r="L351">
            <v>45777.538888888885</v>
          </cell>
          <cell r="M351" t="str">
            <v/>
          </cell>
          <cell r="N351" t="str">
            <v/>
          </cell>
          <cell r="O351" t="str">
            <v>a2r, sen</v>
          </cell>
          <cell r="P351" t="str">
            <v>Sprint 14 (7/14 - 8/8)</v>
          </cell>
          <cell r="Q351" t="str">
            <v/>
          </cell>
          <cell r="R351" t="str">
            <v/>
          </cell>
          <cell r="S351" t="str">
            <v/>
          </cell>
          <cell r="T351" t="str">
            <v/>
          </cell>
          <cell r="U351" t="str">
            <v/>
          </cell>
          <cell r="V351">
            <v>0</v>
          </cell>
          <cell r="W351" t="str">
            <v/>
          </cell>
          <cell r="X351" t="str">
            <v/>
          </cell>
          <cell r="Y351" t="str">
            <v/>
          </cell>
          <cell r="Z351" t="str">
            <v>ITC4</v>
          </cell>
          <cell r="AA351" t="str">
            <v>Metrology</v>
          </cell>
          <cell r="AB351" t="str">
            <v>Metrology &amp; Calibration</v>
          </cell>
          <cell r="AC351" t="b">
            <v>1</v>
          </cell>
          <cell r="AD351" t="str">
            <v/>
          </cell>
          <cell r="AE351" t="str">
            <v/>
          </cell>
          <cell r="AF351" t="str">
            <v/>
          </cell>
          <cell r="AG351">
            <v>45777</v>
          </cell>
          <cell r="AH351" t="str">
            <v/>
          </cell>
          <cell r="AI351" t="str">
            <v/>
          </cell>
          <cell r="AJ351" t="str">
            <v>A2R</v>
          </cell>
        </row>
        <row r="352">
          <cell r="A352" t="str">
            <v>868a2vb3g</v>
          </cell>
          <cell r="B352" t="str">
            <v>868a2vb3g</v>
          </cell>
          <cell r="C352" t="str">
            <v>R2R Tax Accounting: Ad Hoc Reporting: Tax Asset Balances by Asset Number - SB</v>
          </cell>
          <cell r="D352" t="str">
            <v>868bytq3p</v>
          </cell>
          <cell r="E352" t="str">
            <v>R2R Tax Accounting: Generate Ad Hoc Tax Fixed Asset Reports (Ad Hoc Reporting)</v>
          </cell>
          <cell r="F352" t="str">
            <v>COMPLETED</v>
          </cell>
          <cell r="G352" t="str">
            <v>HIGH</v>
          </cell>
          <cell r="H352" t="str">
            <v/>
          </cell>
          <cell r="I352">
            <v>45744</v>
          </cell>
          <cell r="J352">
            <v>45617</v>
          </cell>
          <cell r="K352">
            <v>45568.624305555553</v>
          </cell>
          <cell r="L352">
            <v>45783.499305555553</v>
          </cell>
          <cell r="M352" t="str">
            <v/>
          </cell>
          <cell r="N352">
            <v>45783.499305555553</v>
          </cell>
          <cell r="O352" t="str">
            <v>r2r, sen</v>
          </cell>
          <cell r="P352" t="str">
            <v>Sprint 2 (4/21 - 5/16)</v>
          </cell>
          <cell r="Q352" t="str">
            <v/>
          </cell>
          <cell r="R352" t="str">
            <v/>
          </cell>
          <cell r="S352" t="str">
            <v/>
          </cell>
          <cell r="T352" t="str">
            <v/>
          </cell>
          <cell r="U352" t="str">
            <v/>
          </cell>
          <cell r="V352">
            <v>1</v>
          </cell>
          <cell r="W352" t="str">
            <v>Sign off Received</v>
          </cell>
          <cell r="X352" t="str">
            <v/>
          </cell>
          <cell r="Y352" t="str">
            <v/>
          </cell>
          <cell r="Z352" t="str">
            <v>ITC2</v>
          </cell>
          <cell r="AA352" t="str">
            <v>Tax Accounting</v>
          </cell>
          <cell r="AB352" t="str">
            <v>Consolidations &amp; Tax: Indirect Taxes- Manage Tax Fixed Assets L4</v>
          </cell>
          <cell r="AC352" t="str">
            <v/>
          </cell>
          <cell r="AD352" t="str">
            <v>SEN</v>
          </cell>
          <cell r="AE352" t="str">
            <v>Overdue</v>
          </cell>
          <cell r="AF352" t="str">
            <v>Fixed Asset Analyst (R2R): https://app.clickup.com/t/868cjczct)
(BA) Tax Accountant  (includes GFS Group): https://app.clickup.com/t/868cjb2jj)
Tax Accountant (Corporate): https://app.clickup.com/t/868cje8ad)</v>
          </cell>
          <cell r="AG352" t="str">
            <v/>
          </cell>
          <cell r="AH352" t="str">
            <v/>
          </cell>
          <cell r="AI352" t="str">
            <v/>
          </cell>
          <cell r="AJ352" t="str">
            <v>R2R</v>
          </cell>
        </row>
        <row r="353">
          <cell r="A353" t="str">
            <v>868a2vb3r</v>
          </cell>
          <cell r="B353" t="str">
            <v>868a2vb3r</v>
          </cell>
          <cell r="C353" t="str">
            <v>PTP MCE: Display Purchase Info Records (RFQ) - SB</v>
          </cell>
          <cell r="D353" t="str">
            <v>868a2vc2g</v>
          </cell>
          <cell r="E353" t="str">
            <v>PTP MCE: Manage Purchase Info Records</v>
          </cell>
          <cell r="F353" t="str">
            <v>PREDEVELOPMENT</v>
          </cell>
          <cell r="G353" t="str">
            <v>NORMAL</v>
          </cell>
          <cell r="H353" t="str">
            <v/>
          </cell>
          <cell r="I353" t="str">
            <v/>
          </cell>
          <cell r="J353" t="str">
            <v/>
          </cell>
          <cell r="K353">
            <v>45568.624305555553</v>
          </cell>
          <cell r="L353">
            <v>45763.737500000003</v>
          </cell>
          <cell r="M353" t="str">
            <v/>
          </cell>
          <cell r="N353" t="str">
            <v/>
          </cell>
          <cell r="O353" t="str">
            <v>ptp, qrg</v>
          </cell>
          <cell r="P353" t="str">
            <v>Sprint 8 (6/2 - 6/27)</v>
          </cell>
          <cell r="Q353" t="str">
            <v/>
          </cell>
          <cell r="R353" t="str">
            <v/>
          </cell>
          <cell r="S353" t="str">
            <v/>
          </cell>
          <cell r="T353" t="str">
            <v/>
          </cell>
          <cell r="U353" t="str">
            <v/>
          </cell>
          <cell r="V353">
            <v>0</v>
          </cell>
          <cell r="W353" t="str">
            <v/>
          </cell>
          <cell r="X353" t="str">
            <v/>
          </cell>
          <cell r="Y353" t="str">
            <v/>
          </cell>
          <cell r="Z353" t="str">
            <v>ITC3</v>
          </cell>
          <cell r="AA353" t="str">
            <v>MCE</v>
          </cell>
          <cell r="AB353" t="str">
            <v>MCE Lifecycle Management &amp; Reporting</v>
          </cell>
          <cell r="AC353" t="str">
            <v/>
          </cell>
          <cell r="AD353" t="str">
            <v>QRG</v>
          </cell>
          <cell r="AE353" t="str">
            <v/>
          </cell>
          <cell r="AF353" t="str">
            <v/>
          </cell>
          <cell r="AG353" t="str">
            <v/>
          </cell>
          <cell r="AH353" t="str">
            <v/>
          </cell>
          <cell r="AI353" t="str">
            <v/>
          </cell>
          <cell r="AJ353" t="str">
            <v>PTP</v>
          </cell>
        </row>
        <row r="354">
          <cell r="A354" t="str">
            <v>868a2vb48</v>
          </cell>
          <cell r="B354" t="str">
            <v>868a2vb48</v>
          </cell>
          <cell r="C354" t="str">
            <v>A2R Asset Accounting: Retire Assets: Perform Asset Scrapping - QRG</v>
          </cell>
          <cell r="D354" t="str">
            <v>868c03z42</v>
          </cell>
          <cell r="E354" t="str">
            <v>A2R Asset Accounting: Retire Assets</v>
          </cell>
          <cell r="F354" t="str">
            <v>COMPLETED</v>
          </cell>
          <cell r="G354" t="str">
            <v>URGENT</v>
          </cell>
          <cell r="H354" t="str">
            <v xml:space="preserve">@Trish Cortez   - QA Complete  </v>
          </cell>
          <cell r="I354">
            <v>45710</v>
          </cell>
          <cell r="J354" t="str">
            <v/>
          </cell>
          <cell r="K354">
            <v>45568.624305555553</v>
          </cell>
          <cell r="L354">
            <v>45768.526388888888</v>
          </cell>
          <cell r="M354" t="str">
            <v/>
          </cell>
          <cell r="N354">
            <v>45743.482638888891</v>
          </cell>
          <cell r="O354" t="str">
            <v>a2r, qrg</v>
          </cell>
          <cell r="P354" t="str">
            <v/>
          </cell>
          <cell r="Q354">
            <v>45727</v>
          </cell>
          <cell r="R354">
            <v>45734</v>
          </cell>
          <cell r="S354" t="str">
            <v/>
          </cell>
          <cell r="T354" t="str">
            <v/>
          </cell>
          <cell r="U354" t="str">
            <v/>
          </cell>
          <cell r="V354">
            <v>0.5</v>
          </cell>
          <cell r="W354" t="str">
            <v>Development Complete</v>
          </cell>
          <cell r="X354" t="str">
            <v/>
          </cell>
          <cell r="Y354" t="str">
            <v/>
          </cell>
          <cell r="Z354" t="str">
            <v>ITC2</v>
          </cell>
          <cell r="AA354" t="str">
            <v>Asset Accounting</v>
          </cell>
          <cell r="AB354" t="str">
            <v>Disposition, Decommission, and Miscellaneous Transactions</v>
          </cell>
          <cell r="AC354" t="b">
            <v>1</v>
          </cell>
          <cell r="AD354" t="str">
            <v>QRG</v>
          </cell>
          <cell r="AE354" t="str">
            <v>Overdue</v>
          </cell>
          <cell r="AF354" t="str">
            <v/>
          </cell>
          <cell r="AG354">
            <v>45768</v>
          </cell>
          <cell r="AH354">
            <v>45736</v>
          </cell>
          <cell r="AI354" t="str">
            <v/>
          </cell>
          <cell r="AJ354" t="str">
            <v>A2R</v>
          </cell>
        </row>
        <row r="355">
          <cell r="A355" t="str">
            <v>868a2vb4v</v>
          </cell>
          <cell r="B355" t="str">
            <v>868a2vb4v</v>
          </cell>
          <cell r="C355" t="str">
            <v>A2R Controlled Tooling: Perishable Tooling: Close Out Work Order - SB</v>
          </cell>
          <cell r="D355" t="str">
            <v>868c0f61w</v>
          </cell>
          <cell r="E355" t="str">
            <v>A2R Controlled Tooling: Perishable Tooling Part A</v>
          </cell>
          <cell r="F355" t="str">
            <v>STORYBOARD</v>
          </cell>
          <cell r="G355" t="str">
            <v>URGENT</v>
          </cell>
          <cell r="H355" t="str">
            <v xml:space="preserve">@Jessica Visser   @Veronica Massey  VS QA SB complete. Some minor updates added directly to the XLS. Thank you.  </v>
          </cell>
          <cell r="I355" t="str">
            <v/>
          </cell>
          <cell r="J355">
            <v>45783</v>
          </cell>
          <cell r="K355">
            <v>45568.624305555553</v>
          </cell>
          <cell r="L355">
            <v>45795.670138888891</v>
          </cell>
          <cell r="M355" t="str">
            <v/>
          </cell>
          <cell r="N355" t="str">
            <v/>
          </cell>
          <cell r="O355" t="str">
            <v>sen, a2r</v>
          </cell>
          <cell r="P355" t="str">
            <v>Sprint 4 (5/5 - 5/30)</v>
          </cell>
          <cell r="Q355" t="str">
            <v/>
          </cell>
          <cell r="R355" t="str">
            <v/>
          </cell>
          <cell r="S355" t="str">
            <v/>
          </cell>
          <cell r="T355" t="str">
            <v/>
          </cell>
          <cell r="U355" t="str">
            <v/>
          </cell>
          <cell r="V355">
            <v>0</v>
          </cell>
          <cell r="W355" t="str">
            <v>Ready for SME Review</v>
          </cell>
          <cell r="X355" t="str">
            <v/>
          </cell>
          <cell r="Y355" t="str">
            <v/>
          </cell>
          <cell r="Z355" t="str">
            <v>ITC3</v>
          </cell>
          <cell r="AA355" t="str">
            <v>Controlled Tooling</v>
          </cell>
          <cell r="AB355" t="str">
            <v>Controlled Tooling (Perishable Tooling L4)</v>
          </cell>
          <cell r="AC355" t="b">
            <v>1</v>
          </cell>
          <cell r="AD355" t="str">
            <v/>
          </cell>
          <cell r="AE355" t="str">
            <v/>
          </cell>
          <cell r="AF355" t="str">
            <v/>
          </cell>
          <cell r="AG355">
            <v>45756</v>
          </cell>
          <cell r="AH355" t="str">
            <v/>
          </cell>
          <cell r="AI355" t="str">
            <v/>
          </cell>
          <cell r="AJ355" t="str">
            <v>A2R</v>
          </cell>
        </row>
        <row r="356">
          <cell r="A356" t="str">
            <v>868a2vb6c</v>
          </cell>
          <cell r="B356" t="str">
            <v>868a2vb6c</v>
          </cell>
          <cell r="C356" t="str">
            <v>R2R Tax Accounting: US Federal Tax Return: Generate Trial Balance by Legal Entity (Financial Consolidation) - SB</v>
          </cell>
          <cell r="D356" t="str">
            <v>868byurfn</v>
          </cell>
          <cell r="E356" t="str">
            <v>R2R Tax Accounting: US Federal Tax Return</v>
          </cell>
          <cell r="F356" t="str">
            <v>PREDEVELOPMENT</v>
          </cell>
          <cell r="G356" t="str">
            <v>LOW</v>
          </cell>
          <cell r="H356" t="str">
            <v/>
          </cell>
          <cell r="I356" t="str">
            <v/>
          </cell>
          <cell r="J356" t="str">
            <v/>
          </cell>
          <cell r="K356">
            <v>45568.624305555553</v>
          </cell>
          <cell r="L356">
            <v>45756.581250000003</v>
          </cell>
          <cell r="M356" t="str">
            <v/>
          </cell>
          <cell r="N356" t="str">
            <v/>
          </cell>
          <cell r="O356" t="str">
            <v>sen, r2r</v>
          </cell>
          <cell r="P356" t="str">
            <v>Sprint 8 (6/2 - 6/27)</v>
          </cell>
          <cell r="Q356" t="str">
            <v/>
          </cell>
          <cell r="R356" t="str">
            <v/>
          </cell>
          <cell r="S356" t="str">
            <v/>
          </cell>
          <cell r="T356" t="str">
            <v/>
          </cell>
          <cell r="U356" t="str">
            <v/>
          </cell>
          <cell r="V356">
            <v>0</v>
          </cell>
          <cell r="W356" t="str">
            <v/>
          </cell>
          <cell r="X356" t="str">
            <v/>
          </cell>
          <cell r="Y356" t="str">
            <v/>
          </cell>
          <cell r="Z356" t="str">
            <v>ITC3B</v>
          </cell>
          <cell r="AA356" t="str">
            <v>Tax Accounting</v>
          </cell>
          <cell r="AB356" t="str">
            <v>Consolidations &amp; Tax (US Federal Tax Return L4)</v>
          </cell>
          <cell r="AC356" t="str">
            <v/>
          </cell>
          <cell r="AD356" t="str">
            <v/>
          </cell>
          <cell r="AE356" t="str">
            <v/>
          </cell>
          <cell r="AF356" t="str">
            <v>Fixed Asset Analyst (R2R): https://app.clickup.com/t/868cjczct)
(BA) Tax Accountant  (includes GFS Group): https://app.clickup.com/t/868cjb2jj)
Tax Accountant (Corporate): https://app.clickup.com/t/868cje8ad)</v>
          </cell>
          <cell r="AG356" t="str">
            <v/>
          </cell>
          <cell r="AH356" t="str">
            <v/>
          </cell>
          <cell r="AI356" t="str">
            <v/>
          </cell>
          <cell r="AJ356" t="str">
            <v>R2R</v>
          </cell>
        </row>
        <row r="357">
          <cell r="A357" t="str">
            <v>868a2vb6m</v>
          </cell>
          <cell r="B357" t="str">
            <v>868a2vb6m</v>
          </cell>
          <cell r="C357" t="str">
            <v>R2R Tax Accounting: Ad Hoc Reporting: Tax Asset History Sheet - SB</v>
          </cell>
          <cell r="D357" t="str">
            <v>868bytq3p</v>
          </cell>
          <cell r="E357" t="str">
            <v>R2R Tax Accounting: Generate Ad Hoc Tax Fixed Asset Reports (Ad Hoc Reporting)</v>
          </cell>
          <cell r="F357" t="str">
            <v>COMPLETED</v>
          </cell>
          <cell r="G357" t="str">
            <v>HIGH</v>
          </cell>
          <cell r="H357" t="str">
            <v xml:space="preserve">Verified with Sarah this does not need a QA.  </v>
          </cell>
          <cell r="I357">
            <v>45744</v>
          </cell>
          <cell r="J357">
            <v>45617</v>
          </cell>
          <cell r="K357">
            <v>45568.624305555553</v>
          </cell>
          <cell r="L357">
            <v>45783.499305555553</v>
          </cell>
          <cell r="M357" t="str">
            <v/>
          </cell>
          <cell r="N357">
            <v>45783.499305555553</v>
          </cell>
          <cell r="O357" t="str">
            <v>r2r, sen</v>
          </cell>
          <cell r="P357" t="str">
            <v>Sprint 2 (4/21 - 5/16)</v>
          </cell>
          <cell r="Q357" t="str">
            <v/>
          </cell>
          <cell r="R357" t="str">
            <v/>
          </cell>
          <cell r="S357" t="str">
            <v/>
          </cell>
          <cell r="T357" t="str">
            <v/>
          </cell>
          <cell r="U357" t="str">
            <v/>
          </cell>
          <cell r="V357">
            <v>1</v>
          </cell>
          <cell r="W357" t="str">
            <v>Sign off Received</v>
          </cell>
          <cell r="X357" t="str">
            <v/>
          </cell>
          <cell r="Y357" t="str">
            <v/>
          </cell>
          <cell r="Z357" t="str">
            <v>ITC2</v>
          </cell>
          <cell r="AA357" t="str">
            <v>Tax Accounting</v>
          </cell>
          <cell r="AB357" t="str">
            <v>Consolidations &amp; Tax: Indirect Taxes- Manage Tax Fixed Assets L4</v>
          </cell>
          <cell r="AC357" t="str">
            <v/>
          </cell>
          <cell r="AD357" t="str">
            <v>SEN</v>
          </cell>
          <cell r="AE357" t="str">
            <v>Overdue</v>
          </cell>
          <cell r="AF357" t="str">
            <v>Fixed Asset Analyst (R2R): https://app.clickup.com/t/868cjczct)
(BA) Tax Accountant  (includes GFS Group): https://app.clickup.com/t/868cjb2jj)
Tax Accountant (Corporate): https://app.clickup.com/t/868cje8ad)</v>
          </cell>
          <cell r="AG357" t="str">
            <v/>
          </cell>
          <cell r="AH357" t="str">
            <v/>
          </cell>
          <cell r="AI357" t="str">
            <v/>
          </cell>
          <cell r="AJ357" t="str">
            <v>R2R</v>
          </cell>
        </row>
        <row r="358">
          <cell r="A358" t="str">
            <v>868a2vb6q</v>
          </cell>
          <cell r="B358" t="str">
            <v>868a2vb6q</v>
          </cell>
          <cell r="C358" t="str">
            <v>A2R Controlled Tooling: Perishable Tooling: Create Work Order - SB</v>
          </cell>
          <cell r="D358" t="str">
            <v>868c0f61w</v>
          </cell>
          <cell r="E358" t="str">
            <v>A2R Controlled Tooling: Perishable Tooling Part A</v>
          </cell>
          <cell r="F358" t="str">
            <v>STORYBOARD</v>
          </cell>
          <cell r="G358" t="str">
            <v>URGENT</v>
          </cell>
          <cell r="H358" t="str">
            <v xml:space="preserve">@Veronica Massey  VS QA complete and a few comments added. There are a few of Shannon's comments too. After these are updated, this is ready for SME SB review and approval.  </v>
          </cell>
          <cell r="I358" t="str">
            <v/>
          </cell>
          <cell r="J358">
            <v>45791</v>
          </cell>
          <cell r="K358">
            <v>45568.624305555553</v>
          </cell>
          <cell r="L358">
            <v>45796.524305555555</v>
          </cell>
          <cell r="M358" t="str">
            <v/>
          </cell>
          <cell r="N358" t="str">
            <v/>
          </cell>
          <cell r="O358" t="str">
            <v>a2r, sen</v>
          </cell>
          <cell r="P358" t="str">
            <v>Sprint 4 (5/5 - 5/30)</v>
          </cell>
          <cell r="Q358" t="str">
            <v/>
          </cell>
          <cell r="R358" t="str">
            <v/>
          </cell>
          <cell r="S358" t="str">
            <v/>
          </cell>
          <cell r="T358" t="str">
            <v/>
          </cell>
          <cell r="U358" t="str">
            <v/>
          </cell>
          <cell r="V358">
            <v>0</v>
          </cell>
          <cell r="W358" t="str">
            <v>Ready for SME Review</v>
          </cell>
          <cell r="X358" t="str">
            <v/>
          </cell>
          <cell r="Y358" t="str">
            <v/>
          </cell>
          <cell r="Z358" t="str">
            <v>ITC3</v>
          </cell>
          <cell r="AA358" t="str">
            <v>Controlled Tooling</v>
          </cell>
          <cell r="AB358" t="str">
            <v>Controlled Tooling (Perishable Tooling L4)</v>
          </cell>
          <cell r="AC358" t="b">
            <v>1</v>
          </cell>
          <cell r="AD358" t="str">
            <v/>
          </cell>
          <cell r="AE358" t="str">
            <v/>
          </cell>
          <cell r="AF358" t="str">
            <v/>
          </cell>
          <cell r="AG358">
            <v>45786</v>
          </cell>
          <cell r="AH358" t="str">
            <v/>
          </cell>
          <cell r="AI358" t="str">
            <v/>
          </cell>
          <cell r="AJ358" t="str">
            <v>A2R</v>
          </cell>
        </row>
        <row r="359">
          <cell r="A359" t="str">
            <v>868a2vb7b</v>
          </cell>
          <cell r="B359" t="str">
            <v>868a2vb7b</v>
          </cell>
          <cell r="C359" t="str">
            <v>A2R Asset Accounting: Asset Reinstatement: Reverse Retirement - Sim</v>
          </cell>
          <cell r="D359" t="str">
            <v>868c0428w</v>
          </cell>
          <cell r="E359" t="str">
            <v>A2R Asset Accounting: Asset Reinstatement</v>
          </cell>
          <cell r="F359" t="str">
            <v>COMPLETED</v>
          </cell>
          <cell r="G359" t="str">
            <v>URGENT</v>
          </cell>
          <cell r="H359" t="str">
            <v xml:space="preserve">@Veronica Massey  - QA complete. Please implement the change as discussed. This is now ready for SME Review.  </v>
          </cell>
          <cell r="I359">
            <v>45753</v>
          </cell>
          <cell r="J359">
            <v>45644</v>
          </cell>
          <cell r="K359">
            <v>45568.624305555553</v>
          </cell>
          <cell r="L359">
            <v>45768.526388888888</v>
          </cell>
          <cell r="M359" t="str">
            <v/>
          </cell>
          <cell r="N359">
            <v>45743.484027777777</v>
          </cell>
          <cell r="O359" t="str">
            <v>a2r, sen</v>
          </cell>
          <cell r="P359" t="str">
            <v/>
          </cell>
          <cell r="Q359">
            <v>45734</v>
          </cell>
          <cell r="R359">
            <v>45741</v>
          </cell>
          <cell r="S359" t="str">
            <v/>
          </cell>
          <cell r="T359" t="str">
            <v/>
          </cell>
          <cell r="U359" t="str">
            <v/>
          </cell>
          <cell r="V359">
            <v>0.5</v>
          </cell>
          <cell r="W359" t="str">
            <v>Development Complete</v>
          </cell>
          <cell r="X359" t="str">
            <v/>
          </cell>
          <cell r="Y359" t="str">
            <v/>
          </cell>
          <cell r="Z359" t="str">
            <v>ITC2</v>
          </cell>
          <cell r="AA359" t="str">
            <v>Asset Accounting</v>
          </cell>
          <cell r="AB359" t="str">
            <v>Disposition, Decommission, and Miscellaneous Transactions</v>
          </cell>
          <cell r="AC359" t="b">
            <v>1</v>
          </cell>
          <cell r="AD359" t="str">
            <v>SEN</v>
          </cell>
          <cell r="AE359" t="str">
            <v>Overdue</v>
          </cell>
          <cell r="AF359" t="str">
            <v/>
          </cell>
          <cell r="AG359">
            <v>45768</v>
          </cell>
          <cell r="AH359">
            <v>45742</v>
          </cell>
          <cell r="AI359" t="str">
            <v/>
          </cell>
          <cell r="AJ359" t="str">
            <v>A2R</v>
          </cell>
        </row>
        <row r="360">
          <cell r="A360" t="str">
            <v>868a2vb8p</v>
          </cell>
          <cell r="B360" t="str">
            <v>868a2vb8p</v>
          </cell>
          <cell r="C360" t="str">
            <v>O2C AR: Dispute Management: Perform Write-Offs</v>
          </cell>
          <cell r="D360" t="str">
            <v>868c011pt</v>
          </cell>
          <cell r="E360" t="str">
            <v>O2C AR: Dispute Management</v>
          </cell>
          <cell r="F360" t="str">
            <v>PREDEVELOPMENT</v>
          </cell>
          <cell r="G360" t="str">
            <v>HIGH</v>
          </cell>
          <cell r="H360" t="str">
            <v/>
          </cell>
          <cell r="I360">
            <v>45863</v>
          </cell>
          <cell r="J360" t="str">
            <v/>
          </cell>
          <cell r="K360">
            <v>45568.624305555553</v>
          </cell>
          <cell r="L360">
            <v>45777.661805555559</v>
          </cell>
          <cell r="M360" t="str">
            <v/>
          </cell>
          <cell r="N360" t="str">
            <v/>
          </cell>
          <cell r="O360" t="str">
            <v>o2c, sen</v>
          </cell>
          <cell r="P360" t="str">
            <v>Sprint 6 (5/19 - 6/13)</v>
          </cell>
          <cell r="Q360" t="str">
            <v/>
          </cell>
          <cell r="R360" t="str">
            <v/>
          </cell>
          <cell r="S360" t="str">
            <v/>
          </cell>
          <cell r="T360" t="str">
            <v/>
          </cell>
          <cell r="U360" t="str">
            <v/>
          </cell>
          <cell r="V360">
            <v>0</v>
          </cell>
          <cell r="W360" t="str">
            <v/>
          </cell>
          <cell r="X360" t="str">
            <v/>
          </cell>
          <cell r="Y360" t="str">
            <v/>
          </cell>
          <cell r="Z360" t="str">
            <v>ITC3B</v>
          </cell>
          <cell r="AA360" t="str">
            <v>Accounts Receivable</v>
          </cell>
          <cell r="AB360" t="str">
            <v>Application of Cash</v>
          </cell>
          <cell r="AC360" t="str">
            <v/>
          </cell>
          <cell r="AD360" t="str">
            <v/>
          </cell>
          <cell r="AE360" t="str">
            <v/>
          </cell>
          <cell r="AF360" t="str">
            <v>Collector Superuser / Data team (1LMX replacement): https://app.clickup.com/t/868cjcrg4)
Cash O&amp;M Superuser: https://app.clickup.com/t/868cjcqv6)
Cash Collector: https://app.clickup.com/t/868cjcqq9)
Cash Applier: https://app.clickup.com/t/868cjcqhv)</v>
          </cell>
          <cell r="AG360" t="str">
            <v/>
          </cell>
          <cell r="AH360" t="str">
            <v/>
          </cell>
          <cell r="AI360" t="str">
            <v/>
          </cell>
          <cell r="AJ360" t="str">
            <v>O2C</v>
          </cell>
        </row>
        <row r="361">
          <cell r="A361" t="str">
            <v>868a2vb9e</v>
          </cell>
          <cell r="B361" t="str">
            <v>868a2vb9e</v>
          </cell>
          <cell r="C361" t="str">
            <v>A2R Asset Accounting: Software Licenses Ad Hoc Reporting: Simulate Period Posting - SB</v>
          </cell>
          <cell r="D361" t="str">
            <v>868c052wj</v>
          </cell>
          <cell r="E361" t="str">
            <v>A2R Asset Accounting: Software Licenses Ad Hoc Reporting</v>
          </cell>
          <cell r="F361" t="str">
            <v>STORYBOARD</v>
          </cell>
          <cell r="G361" t="str">
            <v>LOW</v>
          </cell>
          <cell r="H361" t="str">
            <v xml:space="preserve">Sent to SME for review 1/29/25  </v>
          </cell>
          <cell r="I361">
            <v>45744</v>
          </cell>
          <cell r="J361">
            <v>45663</v>
          </cell>
          <cell r="K361">
            <v>45568.624305555553</v>
          </cell>
          <cell r="L361">
            <v>45764.554861111115</v>
          </cell>
          <cell r="M361" t="str">
            <v/>
          </cell>
          <cell r="N361" t="str">
            <v/>
          </cell>
          <cell r="O361" t="str">
            <v>sen, a2r</v>
          </cell>
          <cell r="P361" t="str">
            <v/>
          </cell>
          <cell r="Q361" t="str">
            <v/>
          </cell>
          <cell r="R361" t="str">
            <v/>
          </cell>
          <cell r="S361" t="b">
            <v>1</v>
          </cell>
          <cell r="T361" t="str">
            <v/>
          </cell>
          <cell r="U361" t="str">
            <v/>
          </cell>
          <cell r="V361">
            <v>0</v>
          </cell>
          <cell r="W361" t="str">
            <v xml:space="preserve">Paused </v>
          </cell>
          <cell r="X361" t="str">
            <v/>
          </cell>
          <cell r="Y361" t="str">
            <v/>
          </cell>
          <cell r="Z361" t="str">
            <v>ITC3B</v>
          </cell>
          <cell r="AA361" t="str">
            <v>Asset Accounting</v>
          </cell>
          <cell r="AB361" t="str">
            <v>Disposition, Decommission, and Miscellaneous Transactions (Software Subscription Licenses)</v>
          </cell>
          <cell r="AC361" t="str">
            <v/>
          </cell>
          <cell r="AD361" t="str">
            <v>SEN</v>
          </cell>
          <cell r="AE361" t="str">
            <v>Overdue</v>
          </cell>
          <cell r="AF361" t="str">
            <v/>
          </cell>
          <cell r="AG361" t="str">
            <v/>
          </cell>
          <cell r="AH361" t="str">
            <v/>
          </cell>
          <cell r="AI361" t="str">
            <v/>
          </cell>
          <cell r="AJ361" t="str">
            <v>A2R</v>
          </cell>
        </row>
        <row r="362">
          <cell r="A362" t="str">
            <v>868a2vb9q</v>
          </cell>
          <cell r="B362" t="str">
            <v>868a2vb9q</v>
          </cell>
          <cell r="C362" t="str">
            <v>A2R Controlled Tooling: Perishable Tooling: Notify Tool Inspection of Rebuild Replacement of Tool Assembly - SB</v>
          </cell>
          <cell r="D362" t="str">
            <v>868c0f61w</v>
          </cell>
          <cell r="E362" t="str">
            <v>A2R Controlled Tooling: Perishable Tooling Part A</v>
          </cell>
          <cell r="F362" t="str">
            <v>PREDEVELOPMENT</v>
          </cell>
          <cell r="G362" t="str">
            <v>URGENT</v>
          </cell>
          <cell r="H362" t="str">
            <v/>
          </cell>
          <cell r="I362" t="str">
            <v/>
          </cell>
          <cell r="J362" t="str">
            <v/>
          </cell>
          <cell r="K362">
            <v>45568.624305555553</v>
          </cell>
          <cell r="L362">
            <v>45777.654861111107</v>
          </cell>
          <cell r="M362" t="str">
            <v/>
          </cell>
          <cell r="N362" t="str">
            <v/>
          </cell>
          <cell r="O362" t="str">
            <v>a2r, qrg</v>
          </cell>
          <cell r="P362" t="str">
            <v>Sprint 4 (5/5 - 5/30)</v>
          </cell>
          <cell r="Q362" t="str">
            <v/>
          </cell>
          <cell r="R362" t="str">
            <v/>
          </cell>
          <cell r="S362" t="str">
            <v/>
          </cell>
          <cell r="T362" t="str">
            <v/>
          </cell>
          <cell r="U362" t="str">
            <v/>
          </cell>
          <cell r="V362">
            <v>0</v>
          </cell>
          <cell r="W362" t="str">
            <v/>
          </cell>
          <cell r="X362" t="str">
            <v/>
          </cell>
          <cell r="Y362" t="str">
            <v/>
          </cell>
          <cell r="Z362" t="str">
            <v>ITC3</v>
          </cell>
          <cell r="AA362" t="str">
            <v>Controlled Tooling</v>
          </cell>
          <cell r="AB362" t="str">
            <v>Controlled Tooling (Perishable Tooling L4)</v>
          </cell>
          <cell r="AC362" t="str">
            <v/>
          </cell>
          <cell r="AD362" t="str">
            <v/>
          </cell>
          <cell r="AE362" t="str">
            <v/>
          </cell>
          <cell r="AF362" t="str">
            <v/>
          </cell>
          <cell r="AG362">
            <v>45768</v>
          </cell>
          <cell r="AH362" t="str">
            <v/>
          </cell>
          <cell r="AI362" t="str">
            <v/>
          </cell>
          <cell r="AJ362" t="str">
            <v>A2R</v>
          </cell>
        </row>
        <row r="363">
          <cell r="A363" t="str">
            <v>868a2vbak</v>
          </cell>
          <cell r="B363" t="str">
            <v>868a2vbak</v>
          </cell>
          <cell r="C363" t="str">
            <v>A2R Asset Accounting: Retire Assets: Review Changes Remove Asset - SB</v>
          </cell>
          <cell r="D363" t="str">
            <v>868c03z42</v>
          </cell>
          <cell r="E363" t="str">
            <v>A2R Asset Accounting: Retire Assets</v>
          </cell>
          <cell r="F363" t="str">
            <v>COMPLETED</v>
          </cell>
          <cell r="G363" t="str">
            <v>URGENT</v>
          </cell>
          <cell r="H363" t="str">
            <v xml:space="preserve">@Veronica Massey  can you add a note as to why this status is "check notes" for visibility across the board.   </v>
          </cell>
          <cell r="I363">
            <v>45744</v>
          </cell>
          <cell r="J363">
            <v>45716</v>
          </cell>
          <cell r="K363">
            <v>45568.624305555553</v>
          </cell>
          <cell r="L363">
            <v>45768.526388888888</v>
          </cell>
          <cell r="M363" t="str">
            <v/>
          </cell>
          <cell r="N363">
            <v>45749.568055555559</v>
          </cell>
          <cell r="O363" t="str">
            <v>a2r, sen</v>
          </cell>
          <cell r="P363" t="str">
            <v/>
          </cell>
          <cell r="Q363" t="str">
            <v/>
          </cell>
          <cell r="R363" t="str">
            <v/>
          </cell>
          <cell r="S363" t="str">
            <v/>
          </cell>
          <cell r="T363" t="str">
            <v/>
          </cell>
          <cell r="U363" t="str">
            <v/>
          </cell>
          <cell r="V363">
            <v>0</v>
          </cell>
          <cell r="W363" t="str">
            <v>Development Complete</v>
          </cell>
          <cell r="X363" t="str">
            <v/>
          </cell>
          <cell r="Y363" t="str">
            <v/>
          </cell>
          <cell r="Z363" t="str">
            <v>ITC2</v>
          </cell>
          <cell r="AA363" t="str">
            <v>Asset Accounting</v>
          </cell>
          <cell r="AB363" t="str">
            <v>Disposition, Decommission, and Miscellaneous Transactions</v>
          </cell>
          <cell r="AC363" t="b">
            <v>1</v>
          </cell>
          <cell r="AD363" t="str">
            <v>SEN</v>
          </cell>
          <cell r="AE363" t="str">
            <v>Overdue</v>
          </cell>
          <cell r="AF363" t="str">
            <v/>
          </cell>
          <cell r="AG363">
            <v>45768</v>
          </cell>
          <cell r="AH363" t="str">
            <v/>
          </cell>
          <cell r="AI363" t="str">
            <v/>
          </cell>
          <cell r="AJ363" t="str">
            <v>A2R</v>
          </cell>
        </row>
        <row r="364">
          <cell r="A364" t="str">
            <v>868a2vbb3</v>
          </cell>
          <cell r="B364" t="str">
            <v>868a2vbb3</v>
          </cell>
          <cell r="C364" t="str">
            <v>A2R Controlled Tooling: Request to Scrap an Asset</v>
          </cell>
          <cell r="D364" t="str">
            <v>868c0f7ea</v>
          </cell>
          <cell r="E364" t="str">
            <v>A2R Controlled Tooling: Provide Disposition</v>
          </cell>
          <cell r="F364" t="str">
            <v>STORYBOARD</v>
          </cell>
          <cell r="G364" t="str">
            <v>URGENT</v>
          </cell>
          <cell r="H364" t="str">
            <v xml:space="preserve">@Shannon Bagent   TY.  @Veronica Massey  VS QA complete. This is ready for SME SB review and approval.  </v>
          </cell>
          <cell r="I364" t="str">
            <v/>
          </cell>
          <cell r="J364">
            <v>45790</v>
          </cell>
          <cell r="K364">
            <v>45568.624305555553</v>
          </cell>
          <cell r="L364">
            <v>45791.790277777778</v>
          </cell>
          <cell r="M364" t="str">
            <v/>
          </cell>
          <cell r="N364" t="str">
            <v/>
          </cell>
          <cell r="O364" t="str">
            <v>a2r, sen</v>
          </cell>
          <cell r="P364" t="str">
            <v>Sprint 4 (5/5 - 5/30)</v>
          </cell>
          <cell r="Q364" t="str">
            <v/>
          </cell>
          <cell r="R364" t="str">
            <v/>
          </cell>
          <cell r="S364" t="str">
            <v/>
          </cell>
          <cell r="T364" t="str">
            <v/>
          </cell>
          <cell r="U364" t="str">
            <v/>
          </cell>
          <cell r="V364">
            <v>0</v>
          </cell>
          <cell r="W364" t="str">
            <v>Ready for SME Review</v>
          </cell>
          <cell r="X364" t="str">
            <v/>
          </cell>
          <cell r="Y364" t="str">
            <v/>
          </cell>
          <cell r="Z364" t="str">
            <v>ITC3</v>
          </cell>
          <cell r="AA364" t="str">
            <v>Controlled Tooling</v>
          </cell>
          <cell r="AB364" t="str">
            <v>Controlled Tooling (Hard/Durable Tooling or Functional Test Equipment L4)</v>
          </cell>
          <cell r="AC364" t="b">
            <v>1</v>
          </cell>
          <cell r="AD364" t="str">
            <v/>
          </cell>
          <cell r="AE364" t="str">
            <v/>
          </cell>
          <cell r="AF364" t="str">
            <v/>
          </cell>
          <cell r="AG364">
            <v>45786</v>
          </cell>
          <cell r="AH364" t="str">
            <v/>
          </cell>
          <cell r="AI364" t="str">
            <v/>
          </cell>
          <cell r="AJ364" t="str">
            <v>A2R</v>
          </cell>
        </row>
        <row r="365">
          <cell r="A365" t="str">
            <v>868a2vbbg</v>
          </cell>
          <cell r="B365" t="str">
            <v>868a2vbbg</v>
          </cell>
          <cell r="C365" t="str">
            <v>A2R Controlled Tooling: Hard/ Durable Tooling: Inspection: Update Inspection Records - SB</v>
          </cell>
          <cell r="D365" t="str">
            <v>868c0fe1w</v>
          </cell>
          <cell r="E365" t="str">
            <v>A2R Controlled Tooling: Hard/Durable Tooling: Inspection</v>
          </cell>
          <cell r="F365" t="str">
            <v>STORYBOARD</v>
          </cell>
          <cell r="G365" t="str">
            <v>URGENT</v>
          </cell>
          <cell r="H365" t="str">
            <v xml:space="preserve">@Veronica Massey  VS QA complete. There are some items that Shannon added to update. I'll ask all QAers to make edits directly in the file going forward. This is ready for SME SB review and approval.  </v>
          </cell>
          <cell r="I365" t="str">
            <v/>
          </cell>
          <cell r="J365">
            <v>45791</v>
          </cell>
          <cell r="K365">
            <v>45568.624305555553</v>
          </cell>
          <cell r="L365">
            <v>45793.527777777781</v>
          </cell>
          <cell r="M365" t="str">
            <v/>
          </cell>
          <cell r="N365" t="str">
            <v/>
          </cell>
          <cell r="O365" t="str">
            <v>sen, a2r</v>
          </cell>
          <cell r="P365" t="str">
            <v>Sprint 4 (5/5 - 5/30)</v>
          </cell>
          <cell r="Q365" t="str">
            <v/>
          </cell>
          <cell r="R365" t="str">
            <v/>
          </cell>
          <cell r="S365" t="str">
            <v/>
          </cell>
          <cell r="T365" t="str">
            <v/>
          </cell>
          <cell r="U365" t="str">
            <v/>
          </cell>
          <cell r="V365">
            <v>0</v>
          </cell>
          <cell r="W365" t="str">
            <v>Ready for SME Review</v>
          </cell>
          <cell r="X365" t="str">
            <v/>
          </cell>
          <cell r="Y365" t="str">
            <v/>
          </cell>
          <cell r="Z365" t="str">
            <v>ITC3</v>
          </cell>
          <cell r="AA365" t="str">
            <v>Controlled Tooling</v>
          </cell>
          <cell r="AB365" t="str">
            <v>Controlled Tooling (Hard/Durable Tooling or Functional Test Equipment L4)</v>
          </cell>
          <cell r="AC365" t="b">
            <v>1</v>
          </cell>
          <cell r="AD365" t="str">
            <v/>
          </cell>
          <cell r="AE365" t="str">
            <v/>
          </cell>
          <cell r="AF365" t="str">
            <v/>
          </cell>
          <cell r="AG365">
            <v>45786</v>
          </cell>
          <cell r="AH365" t="str">
            <v/>
          </cell>
          <cell r="AI365" t="str">
            <v/>
          </cell>
          <cell r="AJ365" t="str">
            <v>A2R</v>
          </cell>
        </row>
        <row r="366">
          <cell r="A366" t="str">
            <v>868a2vbbw</v>
          </cell>
          <cell r="B366" t="str">
            <v>868a2vbbw</v>
          </cell>
          <cell r="C366" t="str">
            <v>PTP Supply Chain: Update MCE Estimates with Sourcing Event Data or Contract Data - SB</v>
          </cell>
          <cell r="D366" t="str">
            <v>868a2v7cy</v>
          </cell>
          <cell r="E366" t="str">
            <v>PTP Supply Chain: Sourcing Events (RFX Processing &amp; Award) - SB</v>
          </cell>
          <cell r="F366" t="str">
            <v>PREDEVELOPMENT</v>
          </cell>
          <cell r="G366" t="str">
            <v>URGENT</v>
          </cell>
          <cell r="H366" t="str">
            <v/>
          </cell>
          <cell r="I366" t="str">
            <v/>
          </cell>
          <cell r="J366" t="str">
            <v/>
          </cell>
          <cell r="K366">
            <v>45568.624305555553</v>
          </cell>
          <cell r="L366">
            <v>45756.538194444445</v>
          </cell>
          <cell r="M366" t="str">
            <v/>
          </cell>
          <cell r="N366" t="str">
            <v/>
          </cell>
          <cell r="O366" t="str">
            <v>sen, ptp</v>
          </cell>
          <cell r="P366" t="str">
            <v>Sprint 14 (7/14 - 8/8)</v>
          </cell>
          <cell r="Q366" t="str">
            <v/>
          </cell>
          <cell r="R366" t="str">
            <v/>
          </cell>
          <cell r="S366" t="str">
            <v/>
          </cell>
          <cell r="T366" t="str">
            <v/>
          </cell>
          <cell r="U366" t="str">
            <v/>
          </cell>
          <cell r="V366">
            <v>0</v>
          </cell>
          <cell r="W366" t="str">
            <v/>
          </cell>
          <cell r="X366" t="str">
            <v/>
          </cell>
          <cell r="Y366" t="str">
            <v/>
          </cell>
          <cell r="Z366" t="str">
            <v>ITC4</v>
          </cell>
          <cell r="AA366" t="str">
            <v>Supply Chain</v>
          </cell>
          <cell r="AB366" t="str">
            <v>Sourcing Events (RFX Processing &amp; Award)</v>
          </cell>
          <cell r="AC366" t="str">
            <v/>
          </cell>
          <cell r="AD366" t="str">
            <v>SEN</v>
          </cell>
          <cell r="AE366" t="str">
            <v/>
          </cell>
          <cell r="AF366" t="str">
            <v/>
          </cell>
          <cell r="AG366" t="str">
            <v/>
          </cell>
          <cell r="AH366" t="str">
            <v/>
          </cell>
          <cell r="AI366" t="str">
            <v/>
          </cell>
          <cell r="AJ366" t="str">
            <v>PTP</v>
          </cell>
        </row>
        <row r="367">
          <cell r="A367" t="str">
            <v>868a2vbc2</v>
          </cell>
          <cell r="B367" t="str">
            <v>868a2vbc2</v>
          </cell>
          <cell r="C367" t="str">
            <v>PLP PS: Create Project Definition for Internal Projects - SB</v>
          </cell>
          <cell r="D367" t="str">
            <v>868bzh1bb</v>
          </cell>
          <cell r="E367" t="str">
            <v>PLP PS: Create Internal Projects</v>
          </cell>
          <cell r="F367" t="str">
            <v>PAUSED</v>
          </cell>
          <cell r="G367" t="str">
            <v>URGENT</v>
          </cell>
          <cell r="H367" t="str">
            <v/>
          </cell>
          <cell r="I367" t="str">
            <v/>
          </cell>
          <cell r="J367" t="str">
            <v/>
          </cell>
          <cell r="K367">
            <v>45568.624305555553</v>
          </cell>
          <cell r="L367">
            <v>45792.358333333337</v>
          </cell>
          <cell r="M367" t="str">
            <v/>
          </cell>
          <cell r="N367" t="str">
            <v/>
          </cell>
          <cell r="O367" t="str">
            <v>sen, plp</v>
          </cell>
          <cell r="P367" t="str">
            <v>Sprint 4 (5/5 - 5/30)</v>
          </cell>
          <cell r="Q367" t="str">
            <v/>
          </cell>
          <cell r="R367" t="str">
            <v/>
          </cell>
          <cell r="S367" t="str">
            <v/>
          </cell>
          <cell r="T367" t="str">
            <v/>
          </cell>
          <cell r="U367" t="str">
            <v/>
          </cell>
          <cell r="V367">
            <v>0</v>
          </cell>
          <cell r="W367" t="str">
            <v xml:space="preserve">Paused </v>
          </cell>
          <cell r="X367" t="str">
            <v/>
          </cell>
          <cell r="Y367" t="str">
            <v/>
          </cell>
          <cell r="Z367" t="str">
            <v>ITC3B</v>
          </cell>
          <cell r="AA367" t="str">
            <v>Project Systems</v>
          </cell>
          <cell r="AB367" t="str">
            <v>Create Accounting Work Breakdown Structure (Project Systems)</v>
          </cell>
          <cell r="AC367" t="str">
            <v/>
          </cell>
          <cell r="AD367" t="str">
            <v>SEN</v>
          </cell>
          <cell r="AE367" t="str">
            <v/>
          </cell>
          <cell r="AF367" t="str">
            <v/>
          </cell>
          <cell r="AG367" t="str">
            <v/>
          </cell>
          <cell r="AH367" t="str">
            <v/>
          </cell>
          <cell r="AI367" t="str">
            <v/>
          </cell>
          <cell r="AJ367" t="str">
            <v>PLP</v>
          </cell>
        </row>
        <row r="368">
          <cell r="A368" t="str">
            <v>868a2vbcn</v>
          </cell>
          <cell r="B368" t="str">
            <v>868a2vbcn</v>
          </cell>
          <cell r="C368" t="str">
            <v>A2R Asset Management: Disposition Equipment Self-Service: Update Request Data - SB</v>
          </cell>
          <cell r="D368" t="str">
            <v>868c0ex67</v>
          </cell>
          <cell r="E368" t="str">
            <v>A2R Asset Management: Disposition Equipment Self-Service</v>
          </cell>
          <cell r="F368" t="str">
            <v>PREDEVELOPMENT</v>
          </cell>
          <cell r="G368" t="str">
            <v>URGENT</v>
          </cell>
          <cell r="H368" t="str">
            <v/>
          </cell>
          <cell r="I368" t="str">
            <v/>
          </cell>
          <cell r="J368" t="str">
            <v/>
          </cell>
          <cell r="K368">
            <v>45568.624305555553</v>
          </cell>
          <cell r="L368">
            <v>45768.518750000003</v>
          </cell>
          <cell r="M368" t="str">
            <v/>
          </cell>
          <cell r="N368" t="str">
            <v/>
          </cell>
          <cell r="O368" t="str">
            <v>sen, a2r</v>
          </cell>
          <cell r="P368" t="str">
            <v>Sprint 5 (5/12 - 6/6)</v>
          </cell>
          <cell r="Q368" t="str">
            <v/>
          </cell>
          <cell r="R368" t="str">
            <v/>
          </cell>
          <cell r="S368" t="str">
            <v/>
          </cell>
          <cell r="T368" t="str">
            <v/>
          </cell>
          <cell r="U368" t="str">
            <v/>
          </cell>
          <cell r="V368">
            <v>0</v>
          </cell>
          <cell r="W368" t="str">
            <v/>
          </cell>
          <cell r="X368" t="str">
            <v/>
          </cell>
          <cell r="Y368" t="str">
            <v/>
          </cell>
          <cell r="Z368" t="str">
            <v>ITC3B</v>
          </cell>
          <cell r="AA368" t="str">
            <v>Asset Management</v>
          </cell>
          <cell r="AB368" t="str">
            <v>Disposition Asset</v>
          </cell>
          <cell r="AC368" t="str">
            <v/>
          </cell>
          <cell r="AD368" t="str">
            <v/>
          </cell>
          <cell r="AE368" t="str">
            <v/>
          </cell>
          <cell r="AF368" t="str">
            <v/>
          </cell>
          <cell r="AG368">
            <v>45768</v>
          </cell>
          <cell r="AH368" t="str">
            <v/>
          </cell>
          <cell r="AI368" t="str">
            <v/>
          </cell>
          <cell r="AJ368" t="str">
            <v>A2R</v>
          </cell>
        </row>
        <row r="369">
          <cell r="A369" t="str">
            <v>868a2vbct</v>
          </cell>
          <cell r="B369" t="str">
            <v>868a2vbct</v>
          </cell>
          <cell r="C369" t="str">
            <v>PTP Supplier Quality: Add New Quality Note in ZQUAL - SB</v>
          </cell>
          <cell r="D369" t="str">
            <v>868a2v6qh</v>
          </cell>
          <cell r="E369" t="str">
            <v>PTP Supplier Quality: Maintain ZQUAL - OL</v>
          </cell>
          <cell r="F369" t="str">
            <v>STORYBOARD</v>
          </cell>
          <cell r="G369" t="str">
            <v>URGENT</v>
          </cell>
          <cell r="H369" t="str">
            <v xml:space="preserve">No sim for this one yet - previous comment belongs to a different task.  </v>
          </cell>
          <cell r="I369">
            <v>45761</v>
          </cell>
          <cell r="J369">
            <v>45743</v>
          </cell>
          <cell r="K369">
            <v>45568.624305555553</v>
          </cell>
          <cell r="L369">
            <v>45785.453472222223</v>
          </cell>
          <cell r="M369" t="str">
            <v/>
          </cell>
          <cell r="N369" t="str">
            <v/>
          </cell>
          <cell r="O369" t="str">
            <v>sen, ptp</v>
          </cell>
          <cell r="P369" t="str">
            <v>Sprint 4 (5/5 - 5/30)</v>
          </cell>
          <cell r="Q369" t="str">
            <v/>
          </cell>
          <cell r="R369" t="str">
            <v/>
          </cell>
          <cell r="S369" t="b">
            <v>1</v>
          </cell>
          <cell r="T369" t="str">
            <v/>
          </cell>
          <cell r="U369" t="str">
            <v/>
          </cell>
          <cell r="V369">
            <v>0</v>
          </cell>
          <cell r="W369" t="str">
            <v>Beta Review (SME)</v>
          </cell>
          <cell r="X369" t="str">
            <v/>
          </cell>
          <cell r="Y369" t="str">
            <v/>
          </cell>
          <cell r="Z369" t="str">
            <v>ITC3</v>
          </cell>
          <cell r="AA369" t="str">
            <v>Supplier Quality</v>
          </cell>
          <cell r="AB369" t="str">
            <v>Supplier Quality Integration</v>
          </cell>
          <cell r="AC369" t="b">
            <v>1</v>
          </cell>
          <cell r="AD369" t="str">
            <v>SEN</v>
          </cell>
          <cell r="AE369" t="str">
            <v>Overdue</v>
          </cell>
          <cell r="AF369" t="str">
            <v/>
          </cell>
          <cell r="AG369">
            <v>45779</v>
          </cell>
          <cell r="AH369" t="str">
            <v/>
          </cell>
          <cell r="AI369" t="str">
            <v/>
          </cell>
          <cell r="AJ369" t="str">
            <v>PTP</v>
          </cell>
        </row>
        <row r="370">
          <cell r="A370" t="str">
            <v>868a2vbcy</v>
          </cell>
          <cell r="B370" t="str">
            <v>868a2vbcy</v>
          </cell>
          <cell r="C370" t="str">
            <v>R2R Tax Accounting: US State Tax Provision: Year-End Tasks: Validate Apportionment Data Extracted to Financial Statements - SB</v>
          </cell>
          <cell r="D370" t="str">
            <v>868byuwnn</v>
          </cell>
          <cell r="E370" t="str">
            <v>R2R Tax Accounting: US State Tax Provision: Year-End Tasks</v>
          </cell>
          <cell r="F370" t="str">
            <v>PREDEVELOPMENT</v>
          </cell>
          <cell r="G370" t="str">
            <v>LOW</v>
          </cell>
          <cell r="H370" t="str">
            <v/>
          </cell>
          <cell r="I370" t="str">
            <v/>
          </cell>
          <cell r="J370" t="str">
            <v/>
          </cell>
          <cell r="K370">
            <v>45568.624305555553</v>
          </cell>
          <cell r="L370">
            <v>45756.577777777777</v>
          </cell>
          <cell r="M370" t="str">
            <v/>
          </cell>
          <cell r="N370" t="str">
            <v/>
          </cell>
          <cell r="O370" t="str">
            <v>sen, r2r</v>
          </cell>
          <cell r="P370" t="str">
            <v>Sprint 4 (5/5 - 5/30)</v>
          </cell>
          <cell r="Q370" t="str">
            <v/>
          </cell>
          <cell r="R370" t="str">
            <v/>
          </cell>
          <cell r="S370" t="str">
            <v/>
          </cell>
          <cell r="T370" t="str">
            <v/>
          </cell>
          <cell r="U370" t="str">
            <v/>
          </cell>
          <cell r="V370">
            <v>0</v>
          </cell>
          <cell r="W370" t="str">
            <v/>
          </cell>
          <cell r="X370" t="str">
            <v/>
          </cell>
          <cell r="Y370" t="str">
            <v/>
          </cell>
          <cell r="Z370" t="str">
            <v>ITC3B</v>
          </cell>
          <cell r="AA370" t="str">
            <v>Tax Accounting</v>
          </cell>
          <cell r="AB370" t="str">
            <v>Consolidations &amp; Tax (US State Tax Provision: Year-End L4)</v>
          </cell>
          <cell r="AC370" t="str">
            <v/>
          </cell>
          <cell r="AD370" t="str">
            <v/>
          </cell>
          <cell r="AE370" t="str">
            <v/>
          </cell>
          <cell r="AF370" t="str">
            <v>Program Finance Analyst (R2R): https://app.clickup.com/t/868cjdu1f)
(BA) Tax Accountant  (includes GFS Group): https://app.clickup.com/t/868cjb2jj)
Tax Accountant (Corporate): https://app.clickup.com/t/868cje8ad)</v>
          </cell>
          <cell r="AG370" t="str">
            <v/>
          </cell>
          <cell r="AH370" t="str">
            <v/>
          </cell>
          <cell r="AI370" t="str">
            <v/>
          </cell>
          <cell r="AJ370" t="str">
            <v>R2R</v>
          </cell>
        </row>
        <row r="371">
          <cell r="A371" t="str">
            <v>868a2vbdq</v>
          </cell>
          <cell r="B371" t="str">
            <v>868a2vbdq</v>
          </cell>
          <cell r="C371" t="str">
            <v>PTP Supply Chain: Process Supplier Onboarding - OL</v>
          </cell>
          <cell r="D371" t="str">
            <v>868c190nq</v>
          </cell>
          <cell r="E371" t="str">
            <v>PTP Supply Chain: Supplier Qualification &amp; Onboarding - OL</v>
          </cell>
          <cell r="F371" t="str">
            <v>PREDEVELOPMENT</v>
          </cell>
          <cell r="G371" t="str">
            <v>NORMAL</v>
          </cell>
          <cell r="H371" t="str">
            <v/>
          </cell>
          <cell r="I371" t="str">
            <v/>
          </cell>
          <cell r="J371" t="str">
            <v/>
          </cell>
          <cell r="K371">
            <v>45568.624305555553</v>
          </cell>
          <cell r="L371">
            <v>45769.477777777778</v>
          </cell>
          <cell r="M371" t="str">
            <v/>
          </cell>
          <cell r="N371" t="str">
            <v/>
          </cell>
          <cell r="O371" t="str">
            <v>sen, ptp</v>
          </cell>
          <cell r="P371" t="str">
            <v>Sprint 12 (6/30 - 7/25)</v>
          </cell>
          <cell r="Q371" t="str">
            <v/>
          </cell>
          <cell r="R371" t="str">
            <v/>
          </cell>
          <cell r="S371" t="str">
            <v/>
          </cell>
          <cell r="T371" t="str">
            <v/>
          </cell>
          <cell r="U371" t="str">
            <v/>
          </cell>
          <cell r="V371">
            <v>0</v>
          </cell>
          <cell r="W371" t="str">
            <v/>
          </cell>
          <cell r="X371" t="str">
            <v/>
          </cell>
          <cell r="Y371" t="str">
            <v/>
          </cell>
          <cell r="Z371" t="str">
            <v>ITC3B</v>
          </cell>
          <cell r="AA371" t="str">
            <v>Supply Chain</v>
          </cell>
          <cell r="AB371" t="str">
            <v>Supplier Qualification &amp; Onboarding</v>
          </cell>
          <cell r="AC371" t="str">
            <v/>
          </cell>
          <cell r="AD371" t="str">
            <v>SEN</v>
          </cell>
          <cell r="AE371" t="str">
            <v/>
          </cell>
          <cell r="AF371" t="str">
            <v/>
          </cell>
          <cell r="AG371" t="str">
            <v/>
          </cell>
          <cell r="AH371" t="str">
            <v/>
          </cell>
          <cell r="AI371" t="str">
            <v/>
          </cell>
          <cell r="AJ371" t="str">
            <v>PTP</v>
          </cell>
        </row>
        <row r="372">
          <cell r="A372" t="str">
            <v>868a2vbdx</v>
          </cell>
          <cell r="B372" t="str">
            <v>868a2vbdx</v>
          </cell>
          <cell r="C372" t="str">
            <v>PTP Supply Chain: Existing Supplier Check Process - OL</v>
          </cell>
          <cell r="D372" t="str">
            <v>868c190nq</v>
          </cell>
          <cell r="E372" t="str">
            <v>PTP Supply Chain: Supplier Qualification &amp; Onboarding - OL</v>
          </cell>
          <cell r="F372" t="str">
            <v>PREDEVELOPMENT</v>
          </cell>
          <cell r="G372" t="str">
            <v>NORMAL</v>
          </cell>
          <cell r="H372" t="str">
            <v/>
          </cell>
          <cell r="I372" t="str">
            <v/>
          </cell>
          <cell r="J372" t="str">
            <v/>
          </cell>
          <cell r="K372">
            <v>45568.624305555553</v>
          </cell>
          <cell r="L372">
            <v>45756.542361111111</v>
          </cell>
          <cell r="M372" t="str">
            <v/>
          </cell>
          <cell r="N372" t="str">
            <v/>
          </cell>
          <cell r="O372" t="str">
            <v>ptp, sen</v>
          </cell>
          <cell r="P372" t="str">
            <v>Sprint 12 (6/30 - 7/25)</v>
          </cell>
          <cell r="Q372" t="str">
            <v/>
          </cell>
          <cell r="R372" t="str">
            <v/>
          </cell>
          <cell r="S372" t="str">
            <v/>
          </cell>
          <cell r="T372" t="str">
            <v/>
          </cell>
          <cell r="U372" t="str">
            <v/>
          </cell>
          <cell r="V372">
            <v>0</v>
          </cell>
          <cell r="W372" t="str">
            <v/>
          </cell>
          <cell r="X372" t="str">
            <v/>
          </cell>
          <cell r="Y372" t="str">
            <v/>
          </cell>
          <cell r="Z372" t="str">
            <v>ITC3B</v>
          </cell>
          <cell r="AA372" t="str">
            <v>Supply Chain</v>
          </cell>
          <cell r="AB372" t="str">
            <v>Supplier Qualification &amp; Onboarding</v>
          </cell>
          <cell r="AC372" t="str">
            <v/>
          </cell>
          <cell r="AD372" t="str">
            <v>SEN</v>
          </cell>
          <cell r="AE372" t="str">
            <v/>
          </cell>
          <cell r="AF372" t="str">
            <v/>
          </cell>
          <cell r="AG372" t="str">
            <v/>
          </cell>
          <cell r="AH372" t="str">
            <v/>
          </cell>
          <cell r="AI372" t="str">
            <v/>
          </cell>
          <cell r="AJ372" t="str">
            <v>PTP</v>
          </cell>
        </row>
        <row r="373">
          <cell r="A373" t="str">
            <v>868a2vbe3</v>
          </cell>
          <cell r="B373" t="str">
            <v>868a2vbe3</v>
          </cell>
          <cell r="C373" t="str">
            <v>A2R Asset Accounting: Change or Renew Contract: Update "Lease In" Contract with Valuation Rule</v>
          </cell>
          <cell r="D373" t="str">
            <v>868c03yda</v>
          </cell>
          <cell r="E373" t="str">
            <v>A2R Asset Accounting: Change or Renew Contract</v>
          </cell>
          <cell r="F373" t="str">
            <v>STORYBOARD</v>
          </cell>
          <cell r="G373" t="str">
            <v>NORMAL</v>
          </cell>
          <cell r="H373" t="str">
            <v xml:space="preserve">@Trish Cortez  See above comment  </v>
          </cell>
          <cell r="I373">
            <v>45744</v>
          </cell>
          <cell r="J373">
            <v>45663</v>
          </cell>
          <cell r="K373">
            <v>45568.624305555553</v>
          </cell>
          <cell r="L373">
            <v>45778.611111111109</v>
          </cell>
          <cell r="M373" t="str">
            <v/>
          </cell>
          <cell r="N373" t="str">
            <v/>
          </cell>
          <cell r="O373" t="str">
            <v>a2r, sen</v>
          </cell>
          <cell r="P373" t="str">
            <v/>
          </cell>
          <cell r="Q373" t="str">
            <v/>
          </cell>
          <cell r="R373" t="str">
            <v/>
          </cell>
          <cell r="S373" t="b">
            <v>1</v>
          </cell>
          <cell r="T373" t="str">
            <v/>
          </cell>
          <cell r="U373" t="str">
            <v/>
          </cell>
          <cell r="V373">
            <v>0</v>
          </cell>
          <cell r="W373" t="str">
            <v xml:space="preserve">Paused </v>
          </cell>
          <cell r="X373" t="str">
            <v/>
          </cell>
          <cell r="Y373" t="str">
            <v/>
          </cell>
          <cell r="Z373" t="str">
            <v>ITC3B</v>
          </cell>
          <cell r="AA373" t="str">
            <v>Asset Accounting</v>
          </cell>
          <cell r="AB373" t="str">
            <v>Disposition, Decommission, and Miscellaneous Transactions (Software Subscription Licenses)</v>
          </cell>
          <cell r="AC373" t="str">
            <v/>
          </cell>
          <cell r="AD373" t="str">
            <v>SEN</v>
          </cell>
          <cell r="AE373" t="str">
            <v>Overdue</v>
          </cell>
          <cell r="AF373" t="str">
            <v/>
          </cell>
          <cell r="AG373" t="str">
            <v/>
          </cell>
          <cell r="AH373" t="str">
            <v/>
          </cell>
          <cell r="AI373" t="str">
            <v/>
          </cell>
          <cell r="AJ373" t="str">
            <v>A2R</v>
          </cell>
        </row>
        <row r="374">
          <cell r="A374" t="str">
            <v>868a2vbed</v>
          </cell>
          <cell r="B374" t="str">
            <v>868a2vbed</v>
          </cell>
          <cell r="C374" t="str">
            <v>R2R Tax Accounting: US State Tax Provision: Year-End Tasks: Generate Inventory Data by Jurisdiction from SAP Fixed Assets - SB</v>
          </cell>
          <cell r="D374" t="str">
            <v>868byuwnn</v>
          </cell>
          <cell r="E374" t="str">
            <v>R2R Tax Accounting: US State Tax Provision: Year-End Tasks</v>
          </cell>
          <cell r="F374" t="str">
            <v>PREDEVELOPMENT</v>
          </cell>
          <cell r="G374" t="str">
            <v>LOW</v>
          </cell>
          <cell r="H374" t="str">
            <v/>
          </cell>
          <cell r="I374" t="str">
            <v/>
          </cell>
          <cell r="J374" t="str">
            <v/>
          </cell>
          <cell r="K374">
            <v>45568.624305555553</v>
          </cell>
          <cell r="L374">
            <v>45756.577777777777</v>
          </cell>
          <cell r="M374" t="str">
            <v/>
          </cell>
          <cell r="N374" t="str">
            <v/>
          </cell>
          <cell r="O374" t="str">
            <v>r2r, sen</v>
          </cell>
          <cell r="P374" t="str">
            <v>Sprint 4 (5/5 - 5/30)</v>
          </cell>
          <cell r="Q374" t="str">
            <v/>
          </cell>
          <cell r="R374" t="str">
            <v/>
          </cell>
          <cell r="S374" t="str">
            <v/>
          </cell>
          <cell r="T374" t="str">
            <v/>
          </cell>
          <cell r="U374" t="str">
            <v/>
          </cell>
          <cell r="V374">
            <v>0</v>
          </cell>
          <cell r="W374" t="str">
            <v/>
          </cell>
          <cell r="X374" t="str">
            <v/>
          </cell>
          <cell r="Y374" t="str">
            <v/>
          </cell>
          <cell r="Z374" t="str">
            <v>ITC3B</v>
          </cell>
          <cell r="AA374" t="str">
            <v>Tax Accounting</v>
          </cell>
          <cell r="AB374" t="str">
            <v>Consolidations &amp; Tax (US State Tax Provision: Year-End L4)</v>
          </cell>
          <cell r="AC374" t="str">
            <v/>
          </cell>
          <cell r="AD374" t="str">
            <v/>
          </cell>
          <cell r="AE374" t="str">
            <v/>
          </cell>
          <cell r="AF374" t="str">
            <v>Program Finance Analyst (R2R): https://app.clickup.com/t/868cjdu1f)
Fixed Asset Analyst (R2R): https://app.clickup.com/t/868cjczct)
(BA) Tax Accountant  (includes GFS Group): https://app.clickup.com/t/868cjb2jj)
Tax Accountant (Corporate): https://app.clickup.com/t/868cje8ad)</v>
          </cell>
          <cell r="AG374" t="str">
            <v/>
          </cell>
          <cell r="AH374" t="str">
            <v/>
          </cell>
          <cell r="AI374" t="str">
            <v/>
          </cell>
          <cell r="AJ374" t="str">
            <v>R2R</v>
          </cell>
        </row>
        <row r="375">
          <cell r="A375" t="str">
            <v>868a2vbej</v>
          </cell>
          <cell r="B375" t="str">
            <v>868a2vbej</v>
          </cell>
          <cell r="C375" t="str">
            <v>A2R Asset Management: Display Equipment: Display Equipment</v>
          </cell>
          <cell r="D375" t="str">
            <v>868c0egxp</v>
          </cell>
          <cell r="E375" t="str">
            <v>A2R Asset Management: Display Equipment</v>
          </cell>
          <cell r="F375" t="str">
            <v>DEVELOPMENT</v>
          </cell>
          <cell r="G375" t="str">
            <v>URGENT</v>
          </cell>
          <cell r="H375" t="str">
            <v xml:space="preserve">It is published!  @Kris Thayer  confirming the link for the 1LMX Handout works for you!  </v>
          </cell>
          <cell r="I375">
            <v>45793</v>
          </cell>
          <cell r="J375">
            <v>45777</v>
          </cell>
          <cell r="K375">
            <v>45568.624305555553</v>
          </cell>
          <cell r="L375">
            <v>45794.166666666672</v>
          </cell>
          <cell r="M375" t="str">
            <v/>
          </cell>
          <cell r="N375" t="str">
            <v/>
          </cell>
          <cell r="O375" t="str">
            <v>a2r, qrg</v>
          </cell>
          <cell r="P375" t="str">
            <v>Sprint 4 (5/5 - 5/30)</v>
          </cell>
          <cell r="Q375" t="str">
            <v/>
          </cell>
          <cell r="R375" t="str">
            <v/>
          </cell>
          <cell r="S375" t="str">
            <v/>
          </cell>
          <cell r="T375" t="str">
            <v/>
          </cell>
          <cell r="U375" t="str">
            <v/>
          </cell>
          <cell r="V375">
            <v>0</v>
          </cell>
          <cell r="W375" t="str">
            <v>Development Complete</v>
          </cell>
          <cell r="X375" t="str">
            <v/>
          </cell>
          <cell r="Y375" t="str">
            <v/>
          </cell>
          <cell r="Z375" t="str">
            <v>ITC3</v>
          </cell>
          <cell r="AA375" t="str">
            <v>Asset Management</v>
          </cell>
          <cell r="AB375" t="str">
            <v>Create and Maintain Master Records</v>
          </cell>
          <cell r="AC375" t="b">
            <v>1</v>
          </cell>
          <cell r="AD375" t="str">
            <v/>
          </cell>
          <cell r="AE375" t="str">
            <v>Overdue</v>
          </cell>
          <cell r="AF375" t="str">
            <v/>
          </cell>
          <cell r="AG375">
            <v>45768</v>
          </cell>
          <cell r="AH375" t="str">
            <v/>
          </cell>
          <cell r="AI375" t="str">
            <v/>
          </cell>
          <cell r="AJ375" t="str">
            <v>A2R</v>
          </cell>
        </row>
        <row r="376">
          <cell r="A376" t="str">
            <v>868a2vbet</v>
          </cell>
          <cell r="B376" t="str">
            <v>868a2vbet</v>
          </cell>
          <cell r="C376" t="str">
            <v>R2R Tax Accounting: US Federal Tax Provision: Year-End Tasks: Review Eliminations &amp; Intercompany Balances - SB</v>
          </cell>
          <cell r="D376" t="str">
            <v>868byukqg</v>
          </cell>
          <cell r="E376" t="str">
            <v>R2R Tax Accounting: US Federal Tax Provision: Year-End Tasks</v>
          </cell>
          <cell r="F376" t="str">
            <v>PREDEVELOPMENT</v>
          </cell>
          <cell r="G376" t="str">
            <v>LOW</v>
          </cell>
          <cell r="H376" t="str">
            <v/>
          </cell>
          <cell r="I376" t="str">
            <v/>
          </cell>
          <cell r="J376" t="str">
            <v/>
          </cell>
          <cell r="K376">
            <v>45568.624305555553</v>
          </cell>
          <cell r="L376">
            <v>45756.578472222223</v>
          </cell>
          <cell r="M376" t="str">
            <v/>
          </cell>
          <cell r="N376" t="str">
            <v/>
          </cell>
          <cell r="O376" t="str">
            <v>r2r, sen</v>
          </cell>
          <cell r="P376" t="str">
            <v>Sprint 8 (6/2 - 6/27)</v>
          </cell>
          <cell r="Q376" t="str">
            <v/>
          </cell>
          <cell r="R376" t="str">
            <v/>
          </cell>
          <cell r="S376" t="str">
            <v/>
          </cell>
          <cell r="T376" t="str">
            <v/>
          </cell>
          <cell r="U376" t="str">
            <v/>
          </cell>
          <cell r="V376">
            <v>0</v>
          </cell>
          <cell r="W376" t="str">
            <v/>
          </cell>
          <cell r="X376" t="str">
            <v/>
          </cell>
          <cell r="Y376" t="str">
            <v/>
          </cell>
          <cell r="Z376" t="str">
            <v>ITC3B</v>
          </cell>
          <cell r="AA376" t="str">
            <v>Tax Accounting</v>
          </cell>
          <cell r="AB376" t="str">
            <v>Consolidations &amp; Tax (US Federal Tax Provision - Year End L4)</v>
          </cell>
          <cell r="AC376" t="str">
            <v/>
          </cell>
          <cell r="AD376" t="str">
            <v/>
          </cell>
          <cell r="AE376" t="str">
            <v/>
          </cell>
          <cell r="AF376" t="str">
            <v>Fixed Asset Analyst (R2R): https://app.clickup.com/t/868cjczct)
(BA) Tax Accountant  (includes GFS Group): https://app.clickup.com/t/868cjb2jj)
Tax Accountant (Corporate): https://app.clickup.com/t/868cje8ad)</v>
          </cell>
          <cell r="AG376" t="str">
            <v/>
          </cell>
          <cell r="AH376" t="str">
            <v/>
          </cell>
          <cell r="AI376" t="str">
            <v/>
          </cell>
          <cell r="AJ376" t="str">
            <v>R2R</v>
          </cell>
        </row>
        <row r="377">
          <cell r="A377" t="str">
            <v>868a2vbez</v>
          </cell>
          <cell r="B377" t="str">
            <v>868a2vbez</v>
          </cell>
          <cell r="C377" t="str">
            <v>R2R Product Costing: Reporting: Cost Distribution Report - QRG</v>
          </cell>
          <cell r="D377" t="str">
            <v>868bz0j3r</v>
          </cell>
          <cell r="E377" t="str">
            <v>R2R Product Costing: Reporting</v>
          </cell>
          <cell r="F377" t="str">
            <v>PREDEVELOPMENT</v>
          </cell>
          <cell r="G377" t="str">
            <v>NORMAL</v>
          </cell>
          <cell r="H377" t="str">
            <v/>
          </cell>
          <cell r="I377" t="str">
            <v/>
          </cell>
          <cell r="J377" t="str">
            <v/>
          </cell>
          <cell r="K377">
            <v>45568.624305555553</v>
          </cell>
          <cell r="L377">
            <v>45756.574999999997</v>
          </cell>
          <cell r="M377" t="str">
            <v/>
          </cell>
          <cell r="N377" t="str">
            <v/>
          </cell>
          <cell r="O377" t="str">
            <v>r2r, qrg</v>
          </cell>
          <cell r="P377" t="str">
            <v>Sprint 4 (5/5 - 5/30)</v>
          </cell>
          <cell r="Q377" t="str">
            <v/>
          </cell>
          <cell r="R377" t="str">
            <v/>
          </cell>
          <cell r="S377" t="str">
            <v/>
          </cell>
          <cell r="T377" t="str">
            <v/>
          </cell>
          <cell r="U377" t="str">
            <v/>
          </cell>
          <cell r="V377">
            <v>0</v>
          </cell>
          <cell r="W377" t="str">
            <v/>
          </cell>
          <cell r="X377" t="str">
            <v/>
          </cell>
          <cell r="Y377" t="str">
            <v/>
          </cell>
          <cell r="Z377" t="str">
            <v>ITC3</v>
          </cell>
          <cell r="AA377" t="str">
            <v>Product Costing</v>
          </cell>
          <cell r="AB377" t="str">
            <v>No L3 Custom Content</v>
          </cell>
          <cell r="AC377" t="str">
            <v/>
          </cell>
          <cell r="AD377" t="str">
            <v/>
          </cell>
          <cell r="AE377" t="str">
            <v/>
          </cell>
          <cell r="AF377" t="str">
            <v>Project Accountant (R2R): https://app.clickup.com/t/868cjdyb9)
SAP Support Organizer: https://app.clickup.com/t/868cje4rw)
Master Data Specialist: https://app.clickup.com/t/868cjdfmx)</v>
          </cell>
          <cell r="AG377" t="str">
            <v/>
          </cell>
          <cell r="AH377" t="str">
            <v/>
          </cell>
          <cell r="AI377" t="str">
            <v/>
          </cell>
          <cell r="AJ377" t="str">
            <v>R2R</v>
          </cell>
        </row>
        <row r="378">
          <cell r="A378" t="str">
            <v>868a2vbf5</v>
          </cell>
          <cell r="B378" t="str">
            <v>868a2vbf5</v>
          </cell>
          <cell r="C378" t="str">
            <v>A2R Controlled Tooling: Hard/ Durable Tooling: Work Order Flow: Return Tool to Crib/Storage/Final Destination - SB</v>
          </cell>
          <cell r="D378" t="str">
            <v>868c0f92c</v>
          </cell>
          <cell r="E378" t="str">
            <v>A2R Controlled Tooling: Hard/Durable Tooling: Work Order Flow</v>
          </cell>
          <cell r="F378" t="str">
            <v>STORYBOARD</v>
          </cell>
          <cell r="G378" t="str">
            <v>URGENT</v>
          </cell>
          <cell r="H378" t="str">
            <v xml:space="preserve">@Bailey Petty  thank you.  @Trish Cortez  can you please assign Tue AM to someone and due noon ET Tue 5/20? TY  </v>
          </cell>
          <cell r="I378" t="str">
            <v/>
          </cell>
          <cell r="J378">
            <v>45796</v>
          </cell>
          <cell r="K378">
            <v>45568.624305555553</v>
          </cell>
          <cell r="L378">
            <v>45797.579166666663</v>
          </cell>
          <cell r="M378" t="str">
            <v/>
          </cell>
          <cell r="N378" t="str">
            <v/>
          </cell>
          <cell r="O378" t="str">
            <v>a2r, sen</v>
          </cell>
          <cell r="P378" t="str">
            <v>Sprint 4 (5/5 - 5/30)</v>
          </cell>
          <cell r="Q378" t="str">
            <v/>
          </cell>
          <cell r="R378" t="str">
            <v/>
          </cell>
          <cell r="S378" t="str">
            <v/>
          </cell>
          <cell r="T378" t="str">
            <v/>
          </cell>
          <cell r="U378" t="str">
            <v/>
          </cell>
          <cell r="V378">
            <v>0</v>
          </cell>
          <cell r="W378" t="str">
            <v>Ready for SB draft</v>
          </cell>
          <cell r="X378" t="str">
            <v/>
          </cell>
          <cell r="Y378" t="str">
            <v/>
          </cell>
          <cell r="Z378" t="str">
            <v>ITC3</v>
          </cell>
          <cell r="AA378" t="str">
            <v>Controlled Tooling</v>
          </cell>
          <cell r="AB378" t="str">
            <v>Controlled Tooling (Hard/Durable Tooling or Functional Test Equipment L4)</v>
          </cell>
          <cell r="AC378" t="b">
            <v>1</v>
          </cell>
          <cell r="AD378" t="str">
            <v/>
          </cell>
          <cell r="AE378" t="str">
            <v/>
          </cell>
          <cell r="AF378" t="str">
            <v/>
          </cell>
          <cell r="AG378">
            <v>45756</v>
          </cell>
          <cell r="AH378" t="str">
            <v/>
          </cell>
          <cell r="AI378" t="str">
            <v/>
          </cell>
          <cell r="AJ378" t="str">
            <v>A2R</v>
          </cell>
        </row>
        <row r="379">
          <cell r="A379" t="str">
            <v>868a2vbff</v>
          </cell>
          <cell r="B379" t="str">
            <v>868a2vbff</v>
          </cell>
          <cell r="C379" t="str">
            <v>O2C Contracts: Work with Requests: Receive Self-Service Portal Information - SB</v>
          </cell>
          <cell r="D379" t="str">
            <v>868bzz0gp</v>
          </cell>
          <cell r="E379" t="str">
            <v>O2C Contracts: Work with Requests</v>
          </cell>
          <cell r="F379" t="str">
            <v>PREDEVELOPMENT</v>
          </cell>
          <cell r="G379" t="str">
            <v>LOW</v>
          </cell>
          <cell r="H379" t="str">
            <v/>
          </cell>
          <cell r="I379" t="str">
            <v/>
          </cell>
          <cell r="J379" t="str">
            <v/>
          </cell>
          <cell r="K379">
            <v>45568.624305555553</v>
          </cell>
          <cell r="L379">
            <v>45765.472916666666</v>
          </cell>
          <cell r="M379" t="str">
            <v/>
          </cell>
          <cell r="N379" t="str">
            <v/>
          </cell>
          <cell r="O379" t="str">
            <v>sen, o2c</v>
          </cell>
          <cell r="P379" t="str">
            <v>Sprint 12 (6/30 - 7/25)</v>
          </cell>
          <cell r="Q379" t="str">
            <v/>
          </cell>
          <cell r="R379" t="str">
            <v/>
          </cell>
          <cell r="S379" t="str">
            <v/>
          </cell>
          <cell r="T379" t="str">
            <v/>
          </cell>
          <cell r="U379" t="str">
            <v/>
          </cell>
          <cell r="V379">
            <v>0</v>
          </cell>
          <cell r="W379" t="str">
            <v/>
          </cell>
          <cell r="X379" t="str">
            <v/>
          </cell>
          <cell r="Y379" t="str">
            <v/>
          </cell>
          <cell r="Z379" t="str">
            <v>ITC3B</v>
          </cell>
          <cell r="AA379" t="str">
            <v>Contracts</v>
          </cell>
          <cell r="AB379" t="str">
            <v>Contract Reporting and Audit Support</v>
          </cell>
          <cell r="AC379" t="str">
            <v/>
          </cell>
          <cell r="AD379" t="str">
            <v/>
          </cell>
          <cell r="AE379" t="str">
            <v/>
          </cell>
          <cell r="AF379" t="str">
            <v>Contract Analyst: https://app.clickup.com/t/868cjct6p)</v>
          </cell>
          <cell r="AG379" t="str">
            <v/>
          </cell>
          <cell r="AH379" t="str">
            <v/>
          </cell>
          <cell r="AI379" t="str">
            <v/>
          </cell>
          <cell r="AJ379" t="str">
            <v>O2C</v>
          </cell>
        </row>
        <row r="380">
          <cell r="A380" t="str">
            <v>868a2vbfx</v>
          </cell>
          <cell r="B380" t="str">
            <v>868a2vbfx</v>
          </cell>
          <cell r="C380" t="str">
            <v>R2R Tax Accounting: Indirect Taxes: Manage Tax Fixed Assets Reporting: Generate Tax Asset Acquisitions Report - SB</v>
          </cell>
          <cell r="D380" t="str">
            <v>868bzx9bf</v>
          </cell>
          <cell r="E380" t="str">
            <v>R2R Tax Accounting: Indirect Taxes: Manage Tax Fixed Assets Reporting</v>
          </cell>
          <cell r="F380" t="str">
            <v>COMPLETED</v>
          </cell>
          <cell r="G380" t="str">
            <v>HIGH</v>
          </cell>
          <cell r="H380" t="str">
            <v/>
          </cell>
          <cell r="I380">
            <v>45744</v>
          </cell>
          <cell r="J380">
            <v>45631</v>
          </cell>
          <cell r="K380">
            <v>45568.624305555553</v>
          </cell>
          <cell r="L380">
            <v>45783.502083333333</v>
          </cell>
          <cell r="M380" t="str">
            <v/>
          </cell>
          <cell r="N380">
            <v>45783.502083333333</v>
          </cell>
          <cell r="O380" t="str">
            <v>r2r, sen</v>
          </cell>
          <cell r="P380" t="str">
            <v>Sprint 2 (4/21 - 5/16)</v>
          </cell>
          <cell r="Q380">
            <v>45720</v>
          </cell>
          <cell r="R380">
            <v>45727</v>
          </cell>
          <cell r="S380" t="str">
            <v/>
          </cell>
          <cell r="T380" t="str">
            <v/>
          </cell>
          <cell r="U380" t="str">
            <v/>
          </cell>
          <cell r="V380">
            <v>1</v>
          </cell>
          <cell r="W380" t="str">
            <v>Sign off Received</v>
          </cell>
          <cell r="X380" t="str">
            <v/>
          </cell>
          <cell r="Y380" t="str">
            <v/>
          </cell>
          <cell r="Z380" t="str">
            <v>ITC2</v>
          </cell>
          <cell r="AA380" t="str">
            <v>Tax Accounting</v>
          </cell>
          <cell r="AB380" t="str">
            <v>Consolidation &amp; Tax: Indirect Taxes - Manage Tax Fixed Assets L4</v>
          </cell>
          <cell r="AC380" t="str">
            <v/>
          </cell>
          <cell r="AD380" t="str">
            <v>QRG</v>
          </cell>
          <cell r="AE380" t="str">
            <v>Overdue</v>
          </cell>
          <cell r="AF380" t="str">
            <v>Fixed Asset Analyst (R2R): https://app.clickup.com/t/868cjczct)</v>
          </cell>
          <cell r="AG380" t="str">
            <v/>
          </cell>
          <cell r="AH380" t="str">
            <v/>
          </cell>
          <cell r="AI380" t="str">
            <v/>
          </cell>
          <cell r="AJ380" t="str">
            <v>R2R</v>
          </cell>
        </row>
        <row r="381">
          <cell r="A381" t="str">
            <v>868a2vbg2</v>
          </cell>
          <cell r="B381" t="str">
            <v>868a2vbg2</v>
          </cell>
          <cell r="C381" t="str">
            <v>A2R Metrology: Limitation Requests: Review Limitation Request from Customer - SB</v>
          </cell>
          <cell r="D381" t="str">
            <v>868c0qunf</v>
          </cell>
          <cell r="E381" t="str">
            <v>A2R Metrology: Limitation Requests</v>
          </cell>
          <cell r="F381" t="str">
            <v>PREDEVELOPMENT</v>
          </cell>
          <cell r="G381" t="str">
            <v>URGENT</v>
          </cell>
          <cell r="H381" t="str">
            <v/>
          </cell>
          <cell r="I381" t="str">
            <v/>
          </cell>
          <cell r="J381" t="str">
            <v/>
          </cell>
          <cell r="K381">
            <v>45568.624305555553</v>
          </cell>
          <cell r="L381">
            <v>45768.521527777775</v>
          </cell>
          <cell r="M381" t="str">
            <v/>
          </cell>
          <cell r="N381" t="str">
            <v/>
          </cell>
          <cell r="O381" t="str">
            <v>a2r, sen</v>
          </cell>
          <cell r="P381" t="str">
            <v>Sprint 14 (7/14 - 8/8)</v>
          </cell>
          <cell r="Q381" t="str">
            <v/>
          </cell>
          <cell r="R381" t="str">
            <v/>
          </cell>
          <cell r="S381" t="str">
            <v/>
          </cell>
          <cell r="T381" t="str">
            <v/>
          </cell>
          <cell r="U381" t="str">
            <v/>
          </cell>
          <cell r="V381">
            <v>0</v>
          </cell>
          <cell r="W381" t="str">
            <v/>
          </cell>
          <cell r="X381" t="str">
            <v/>
          </cell>
          <cell r="Y381" t="str">
            <v/>
          </cell>
          <cell r="Z381" t="str">
            <v>ITC4</v>
          </cell>
          <cell r="AA381" t="str">
            <v>Metrology</v>
          </cell>
          <cell r="AB381" t="str">
            <v>Metrology &amp; Calibration</v>
          </cell>
          <cell r="AC381" t="str">
            <v/>
          </cell>
          <cell r="AD381" t="str">
            <v/>
          </cell>
          <cell r="AE381" t="str">
            <v/>
          </cell>
          <cell r="AF381" t="str">
            <v/>
          </cell>
          <cell r="AG381">
            <v>45768</v>
          </cell>
          <cell r="AH381" t="str">
            <v/>
          </cell>
          <cell r="AI381" t="str">
            <v/>
          </cell>
          <cell r="AJ381" t="str">
            <v>A2R</v>
          </cell>
        </row>
        <row r="382">
          <cell r="A382" t="str">
            <v>868a2vbg6</v>
          </cell>
          <cell r="B382" t="str">
            <v>868a2vbg6</v>
          </cell>
          <cell r="C382" t="str">
            <v>A2R Asset Management: Preparing for an Equipment Transfer: Property Management Analyst Attaches Document - SB</v>
          </cell>
          <cell r="D382" t="str">
            <v>868c0ewgt</v>
          </cell>
          <cell r="E382" t="str">
            <v>A2R Asset Management: Preparing for an Equipment Transfer</v>
          </cell>
          <cell r="F382" t="str">
            <v>PREDEVELOPMENT</v>
          </cell>
          <cell r="G382" t="str">
            <v>URGENT</v>
          </cell>
          <cell r="H382" t="str">
            <v/>
          </cell>
          <cell r="I382" t="str">
            <v/>
          </cell>
          <cell r="J382" t="str">
            <v/>
          </cell>
          <cell r="K382">
            <v>45568.624305555553</v>
          </cell>
          <cell r="L382">
            <v>45768.518750000003</v>
          </cell>
          <cell r="M382" t="str">
            <v/>
          </cell>
          <cell r="N382" t="str">
            <v/>
          </cell>
          <cell r="O382" t="str">
            <v>a2r, sen</v>
          </cell>
          <cell r="P382" t="str">
            <v>Sprint 5 (5/12 - 6/6)</v>
          </cell>
          <cell r="Q382" t="str">
            <v/>
          </cell>
          <cell r="R382" t="str">
            <v/>
          </cell>
          <cell r="S382" t="str">
            <v/>
          </cell>
          <cell r="T382" t="str">
            <v/>
          </cell>
          <cell r="U382" t="str">
            <v/>
          </cell>
          <cell r="V382">
            <v>0</v>
          </cell>
          <cell r="W382" t="str">
            <v/>
          </cell>
          <cell r="X382" t="str">
            <v/>
          </cell>
          <cell r="Y382" t="str">
            <v/>
          </cell>
          <cell r="Z382" t="str">
            <v>ITC3</v>
          </cell>
          <cell r="AA382" t="str">
            <v>Asset Management</v>
          </cell>
          <cell r="AB382" t="str">
            <v>Disposition Asset</v>
          </cell>
          <cell r="AC382" t="str">
            <v/>
          </cell>
          <cell r="AD382" t="str">
            <v/>
          </cell>
          <cell r="AE382" t="str">
            <v/>
          </cell>
          <cell r="AF382" t="str">
            <v/>
          </cell>
          <cell r="AG382">
            <v>45768</v>
          </cell>
          <cell r="AH382" t="str">
            <v/>
          </cell>
          <cell r="AI382" t="str">
            <v/>
          </cell>
          <cell r="AJ382" t="str">
            <v>A2R</v>
          </cell>
        </row>
        <row r="383">
          <cell r="A383" t="str">
            <v>868a2vbgm</v>
          </cell>
          <cell r="B383" t="str">
            <v>868a2vbgm</v>
          </cell>
          <cell r="C383" t="str">
            <v>A2R Asset Management: Equipment Disposition Records and Requirements: Include Entire Hierarchy - SB</v>
          </cell>
          <cell r="D383" t="str">
            <v>868c0f41w</v>
          </cell>
          <cell r="E383" t="str">
            <v>A2R Asset Management: Equipment Disposition Records and Requirements</v>
          </cell>
          <cell r="F383" t="str">
            <v>PREDEVELOPMENT</v>
          </cell>
          <cell r="G383" t="str">
            <v>URGENT</v>
          </cell>
          <cell r="H383" t="str">
            <v/>
          </cell>
          <cell r="I383" t="str">
            <v/>
          </cell>
          <cell r="J383" t="str">
            <v/>
          </cell>
          <cell r="K383">
            <v>45568.624305555553</v>
          </cell>
          <cell r="L383">
            <v>45768.51944444445</v>
          </cell>
          <cell r="M383" t="str">
            <v/>
          </cell>
          <cell r="N383" t="str">
            <v/>
          </cell>
          <cell r="O383" t="str">
            <v>a2r, sen</v>
          </cell>
          <cell r="P383" t="str">
            <v>Sprint 5 (5/12 - 6/6)</v>
          </cell>
          <cell r="Q383" t="str">
            <v/>
          </cell>
          <cell r="R383" t="str">
            <v/>
          </cell>
          <cell r="S383" t="str">
            <v/>
          </cell>
          <cell r="T383" t="str">
            <v/>
          </cell>
          <cell r="U383" t="str">
            <v/>
          </cell>
          <cell r="V383">
            <v>0</v>
          </cell>
          <cell r="W383" t="str">
            <v/>
          </cell>
          <cell r="X383" t="str">
            <v/>
          </cell>
          <cell r="Y383" t="str">
            <v/>
          </cell>
          <cell r="Z383" t="str">
            <v>ITC3</v>
          </cell>
          <cell r="AA383" t="str">
            <v>Asset Management</v>
          </cell>
          <cell r="AB383" t="str">
            <v>Disposition Asset</v>
          </cell>
          <cell r="AC383" t="str">
            <v/>
          </cell>
          <cell r="AD383" t="str">
            <v/>
          </cell>
          <cell r="AE383" t="str">
            <v/>
          </cell>
          <cell r="AF383" t="str">
            <v/>
          </cell>
          <cell r="AG383">
            <v>45768</v>
          </cell>
          <cell r="AH383" t="str">
            <v/>
          </cell>
          <cell r="AI383" t="str">
            <v/>
          </cell>
          <cell r="AJ383" t="str">
            <v>A2R</v>
          </cell>
        </row>
        <row r="384">
          <cell r="A384" t="str">
            <v>868a2vbh4</v>
          </cell>
          <cell r="B384" t="str">
            <v>868a2vbh4</v>
          </cell>
          <cell r="C384" t="str">
            <v>O2C AR: Monitor Payments &amp; Status: Monitor Status</v>
          </cell>
          <cell r="D384" t="str">
            <v>868c013rg</v>
          </cell>
          <cell r="E384" t="str">
            <v>O2C AR: Monitor Payments &amp; Status</v>
          </cell>
          <cell r="F384" t="str">
            <v>PREDEVELOPMENT</v>
          </cell>
          <cell r="G384" t="str">
            <v>HIGH</v>
          </cell>
          <cell r="H384" t="str">
            <v/>
          </cell>
          <cell r="I384">
            <v>45863</v>
          </cell>
          <cell r="J384" t="str">
            <v/>
          </cell>
          <cell r="K384">
            <v>45568.624305555553</v>
          </cell>
          <cell r="L384">
            <v>45778.405555555553</v>
          </cell>
          <cell r="M384" t="str">
            <v/>
          </cell>
          <cell r="N384" t="str">
            <v/>
          </cell>
          <cell r="O384" t="str">
            <v>sen, o2c</v>
          </cell>
          <cell r="P384" t="str">
            <v>Sprint 11 (6/23 - 7/18)</v>
          </cell>
          <cell r="Q384" t="str">
            <v/>
          </cell>
          <cell r="R384" t="str">
            <v/>
          </cell>
          <cell r="S384" t="str">
            <v/>
          </cell>
          <cell r="T384" t="str">
            <v/>
          </cell>
          <cell r="U384" t="str">
            <v/>
          </cell>
          <cell r="V384">
            <v>0</v>
          </cell>
          <cell r="W384" t="str">
            <v/>
          </cell>
          <cell r="X384" t="str">
            <v/>
          </cell>
          <cell r="Y384" t="str">
            <v/>
          </cell>
          <cell r="Z384" t="str">
            <v>ITC3B</v>
          </cell>
          <cell r="AA384" t="str">
            <v>Accounts Receivable</v>
          </cell>
          <cell r="AB384" t="str">
            <v>Collect Cash</v>
          </cell>
          <cell r="AC384" t="str">
            <v/>
          </cell>
          <cell r="AD384" t="str">
            <v/>
          </cell>
          <cell r="AE384" t="str">
            <v/>
          </cell>
          <cell r="AF384" t="str">
            <v>Collector Superuser / Data team (1LMX replacement): https://app.clickup.com/t/868cjcrg4)
Cash O&amp;M Superuser: https://app.clickup.com/t/868cjcqv6)
Cash Collector: https://app.clickup.com/t/868cjcqq9)</v>
          </cell>
          <cell r="AG384" t="str">
            <v/>
          </cell>
          <cell r="AH384" t="str">
            <v/>
          </cell>
          <cell r="AI384" t="str">
            <v/>
          </cell>
          <cell r="AJ384" t="str">
            <v>O2C</v>
          </cell>
        </row>
        <row r="385">
          <cell r="A385" t="str">
            <v>868a2vbjg</v>
          </cell>
          <cell r="B385" t="str">
            <v>868a2vbjg</v>
          </cell>
          <cell r="C385" t="str">
            <v>R2R Tax Accounting: US State Tax Return: Generate Property Data by Jurisdiction from SAP Fixed Assets - SB</v>
          </cell>
          <cell r="D385" t="str">
            <v>868bzxqfm</v>
          </cell>
          <cell r="E385" t="str">
            <v>R2R Tax Accounting: US State Tax Return</v>
          </cell>
          <cell r="F385" t="str">
            <v>PREDEVELOPMENT</v>
          </cell>
          <cell r="G385" t="str">
            <v>LOW</v>
          </cell>
          <cell r="H385" t="str">
            <v/>
          </cell>
          <cell r="I385" t="str">
            <v/>
          </cell>
          <cell r="J385" t="str">
            <v/>
          </cell>
          <cell r="K385">
            <v>45568.624305555553</v>
          </cell>
          <cell r="L385">
            <v>45756.574999999997</v>
          </cell>
          <cell r="M385" t="str">
            <v/>
          </cell>
          <cell r="N385" t="str">
            <v/>
          </cell>
          <cell r="O385" t="str">
            <v>r2r, sen</v>
          </cell>
          <cell r="P385" t="str">
            <v>Sprint 4 (5/5 - 5/30)</v>
          </cell>
          <cell r="Q385" t="str">
            <v/>
          </cell>
          <cell r="R385" t="str">
            <v/>
          </cell>
          <cell r="S385" t="str">
            <v/>
          </cell>
          <cell r="T385" t="str">
            <v/>
          </cell>
          <cell r="U385" t="str">
            <v/>
          </cell>
          <cell r="V385">
            <v>0</v>
          </cell>
          <cell r="W385" t="str">
            <v/>
          </cell>
          <cell r="X385" t="str">
            <v/>
          </cell>
          <cell r="Y385" t="str">
            <v/>
          </cell>
          <cell r="Z385" t="str">
            <v>ITC3B</v>
          </cell>
          <cell r="AA385" t="str">
            <v>Tax Accounting</v>
          </cell>
          <cell r="AB385" t="str">
            <v>Consolidations &amp; Tax (US State Tax Return L4)</v>
          </cell>
          <cell r="AC385" t="str">
            <v/>
          </cell>
          <cell r="AD385" t="str">
            <v/>
          </cell>
          <cell r="AE385" t="str">
            <v/>
          </cell>
          <cell r="AF385" t="str">
            <v>(BA) Tax Accountant  (includes GFS Group): https://app.clickup.com/t/868cjb2jj)
Tax Accountant (Corporate): https://app.clickup.com/t/868cje8ad)</v>
          </cell>
          <cell r="AG385" t="str">
            <v/>
          </cell>
          <cell r="AH385" t="str">
            <v/>
          </cell>
          <cell r="AI385" t="str">
            <v/>
          </cell>
          <cell r="AJ385" t="str">
            <v>R2R</v>
          </cell>
        </row>
        <row r="386">
          <cell r="A386" t="str">
            <v>868a2vbjw</v>
          </cell>
          <cell r="B386" t="str">
            <v>868a2vbjw</v>
          </cell>
          <cell r="C386" t="str">
            <v>A2R Asset Management: Equipment Disposition Records and Requirements: Indicate Record Should be Unembedded - SB</v>
          </cell>
          <cell r="D386" t="str">
            <v>868c0f41w</v>
          </cell>
          <cell r="E386" t="str">
            <v>A2R Asset Management: Equipment Disposition Records and Requirements</v>
          </cell>
          <cell r="F386" t="str">
            <v>PREDEVELOPMENT</v>
          </cell>
          <cell r="G386" t="str">
            <v>URGENT</v>
          </cell>
          <cell r="H386" t="str">
            <v/>
          </cell>
          <cell r="I386" t="str">
            <v/>
          </cell>
          <cell r="J386" t="str">
            <v/>
          </cell>
          <cell r="K386">
            <v>45568.624305555553</v>
          </cell>
          <cell r="L386">
            <v>45768.51944444445</v>
          </cell>
          <cell r="M386" t="str">
            <v/>
          </cell>
          <cell r="N386" t="str">
            <v/>
          </cell>
          <cell r="O386" t="str">
            <v>sen, a2r</v>
          </cell>
          <cell r="P386" t="str">
            <v>Sprint 5 (5/12 - 6/6)</v>
          </cell>
          <cell r="Q386" t="str">
            <v/>
          </cell>
          <cell r="R386" t="str">
            <v/>
          </cell>
          <cell r="S386" t="str">
            <v/>
          </cell>
          <cell r="T386" t="str">
            <v/>
          </cell>
          <cell r="U386" t="str">
            <v/>
          </cell>
          <cell r="V386">
            <v>0</v>
          </cell>
          <cell r="W386" t="str">
            <v/>
          </cell>
          <cell r="X386" t="str">
            <v/>
          </cell>
          <cell r="Y386" t="str">
            <v/>
          </cell>
          <cell r="Z386" t="str">
            <v>ITC3</v>
          </cell>
          <cell r="AA386" t="str">
            <v>Asset Management</v>
          </cell>
          <cell r="AB386" t="str">
            <v>Disposition Asset</v>
          </cell>
          <cell r="AC386" t="str">
            <v/>
          </cell>
          <cell r="AD386" t="str">
            <v/>
          </cell>
          <cell r="AE386" t="str">
            <v/>
          </cell>
          <cell r="AF386" t="str">
            <v/>
          </cell>
          <cell r="AG386">
            <v>45768</v>
          </cell>
          <cell r="AH386" t="str">
            <v/>
          </cell>
          <cell r="AI386" t="str">
            <v/>
          </cell>
          <cell r="AJ386" t="str">
            <v>A2R</v>
          </cell>
        </row>
        <row r="387">
          <cell r="A387" t="str">
            <v>868a2vbk7</v>
          </cell>
          <cell r="B387" t="str">
            <v>868a2vbk7</v>
          </cell>
          <cell r="C387" t="str">
            <v>R2R Tax Accounting: US State Tax Provision: Year-End Tasks: Generate State Tax Fixed Assets Reports - SB</v>
          </cell>
          <cell r="D387" t="str">
            <v>868byuwnn</v>
          </cell>
          <cell r="E387" t="str">
            <v>R2R Tax Accounting: US State Tax Provision: Year-End Tasks</v>
          </cell>
          <cell r="F387" t="str">
            <v>PREDEVELOPMENT</v>
          </cell>
          <cell r="G387" t="str">
            <v>LOW</v>
          </cell>
          <cell r="H387" t="str">
            <v/>
          </cell>
          <cell r="I387" t="str">
            <v/>
          </cell>
          <cell r="J387" t="str">
            <v/>
          </cell>
          <cell r="K387">
            <v>45568.624305555553</v>
          </cell>
          <cell r="L387">
            <v>45756.577777777777</v>
          </cell>
          <cell r="M387" t="str">
            <v/>
          </cell>
          <cell r="N387" t="str">
            <v/>
          </cell>
          <cell r="O387" t="str">
            <v>r2r, sen</v>
          </cell>
          <cell r="P387" t="str">
            <v>Sprint 4 (5/5 - 5/30)</v>
          </cell>
          <cell r="Q387" t="str">
            <v/>
          </cell>
          <cell r="R387" t="str">
            <v/>
          </cell>
          <cell r="S387" t="str">
            <v/>
          </cell>
          <cell r="T387" t="str">
            <v/>
          </cell>
          <cell r="U387" t="str">
            <v/>
          </cell>
          <cell r="V387">
            <v>0</v>
          </cell>
          <cell r="W387" t="str">
            <v/>
          </cell>
          <cell r="X387" t="str">
            <v/>
          </cell>
          <cell r="Y387" t="str">
            <v/>
          </cell>
          <cell r="Z387" t="str">
            <v>ITC3B</v>
          </cell>
          <cell r="AA387" t="str">
            <v>Tax Accounting</v>
          </cell>
          <cell r="AB387" t="str">
            <v>Consolidations &amp; Tax (US State Tax Provision: Year-End L4)</v>
          </cell>
          <cell r="AC387" t="str">
            <v/>
          </cell>
          <cell r="AD387" t="str">
            <v/>
          </cell>
          <cell r="AE387" t="str">
            <v/>
          </cell>
          <cell r="AF387" t="str">
            <v>Program Finance Analyst (R2R): https://app.clickup.com/t/868cjdu1f)
Fixed Asset Analyst (will have all lease specialist as well): https://app.clickup.com/t/868cjczng)
(BA) Tax Accountant  (includes GFS Group): https://app.clickup.com/t/868cjb2jj)
Tax Accountant (Corporate): https://app.clickup.com/t/868cje8ad)</v>
          </cell>
          <cell r="AG387" t="str">
            <v/>
          </cell>
          <cell r="AH387" t="str">
            <v/>
          </cell>
          <cell r="AI387" t="str">
            <v/>
          </cell>
          <cell r="AJ387" t="str">
            <v>R2R</v>
          </cell>
        </row>
        <row r="388">
          <cell r="A388" t="str">
            <v>868a2vbkd</v>
          </cell>
          <cell r="B388" t="str">
            <v>868a2vbkd</v>
          </cell>
          <cell r="C388" t="str">
            <v>PTP Supply Chain: Supplier Inactivation - OL</v>
          </cell>
          <cell r="D388" t="str">
            <v>868c190nq</v>
          </cell>
          <cell r="E388" t="str">
            <v>PTP Supply Chain: Supplier Qualification &amp; Onboarding - OL</v>
          </cell>
          <cell r="F388" t="str">
            <v>PREDEVELOPMENT</v>
          </cell>
          <cell r="G388" t="str">
            <v>NORMAL</v>
          </cell>
          <cell r="H388" t="str">
            <v/>
          </cell>
          <cell r="I388" t="str">
            <v/>
          </cell>
          <cell r="J388" t="str">
            <v/>
          </cell>
          <cell r="K388">
            <v>45568.624305555553</v>
          </cell>
          <cell r="L388">
            <v>45756.54305555555</v>
          </cell>
          <cell r="M388" t="str">
            <v/>
          </cell>
          <cell r="N388" t="str">
            <v/>
          </cell>
          <cell r="O388" t="str">
            <v>ptp, sen</v>
          </cell>
          <cell r="P388" t="str">
            <v>Sprint 12 (6/30 - 7/25)</v>
          </cell>
          <cell r="Q388" t="str">
            <v/>
          </cell>
          <cell r="R388" t="str">
            <v/>
          </cell>
          <cell r="S388" t="str">
            <v/>
          </cell>
          <cell r="T388" t="str">
            <v/>
          </cell>
          <cell r="U388" t="str">
            <v/>
          </cell>
          <cell r="V388">
            <v>0</v>
          </cell>
          <cell r="W388" t="str">
            <v/>
          </cell>
          <cell r="X388" t="str">
            <v/>
          </cell>
          <cell r="Y388" t="str">
            <v/>
          </cell>
          <cell r="Z388" t="str">
            <v>ITC3B</v>
          </cell>
          <cell r="AA388" t="str">
            <v>Supply Chain</v>
          </cell>
          <cell r="AB388" t="str">
            <v>Supplier Qualification &amp; Onboarding</v>
          </cell>
          <cell r="AC388" t="str">
            <v/>
          </cell>
          <cell r="AD388" t="str">
            <v>SEN</v>
          </cell>
          <cell r="AE388" t="str">
            <v/>
          </cell>
          <cell r="AF388" t="str">
            <v/>
          </cell>
          <cell r="AG388" t="str">
            <v/>
          </cell>
          <cell r="AH388" t="str">
            <v/>
          </cell>
          <cell r="AI388" t="str">
            <v/>
          </cell>
          <cell r="AJ388" t="str">
            <v>PTP</v>
          </cell>
        </row>
        <row r="389">
          <cell r="A389" t="str">
            <v>868a2vbkf</v>
          </cell>
          <cell r="B389" t="str">
            <v>868a2vbkf</v>
          </cell>
          <cell r="C389" t="str">
            <v>A2R Asset Management: Creating a Custodian Transfer: Include Entire Hierarchy - SB</v>
          </cell>
          <cell r="D389" t="str">
            <v>868c0euff</v>
          </cell>
          <cell r="E389" t="str">
            <v>A2R Asset Management: Creating a Custodian Transfer</v>
          </cell>
          <cell r="F389" t="str">
            <v>PREDEVELOPMENT</v>
          </cell>
          <cell r="G389" t="str">
            <v>URGENT</v>
          </cell>
          <cell r="H389" t="str">
            <v/>
          </cell>
          <cell r="I389" t="str">
            <v/>
          </cell>
          <cell r="J389" t="str">
            <v/>
          </cell>
          <cell r="K389">
            <v>45568.624305555553</v>
          </cell>
          <cell r="L389">
            <v>45777.837500000001</v>
          </cell>
          <cell r="M389" t="str">
            <v/>
          </cell>
          <cell r="N389" t="str">
            <v/>
          </cell>
          <cell r="O389" t="str">
            <v>a2r, sen</v>
          </cell>
          <cell r="P389" t="str">
            <v>Sprint 5 (5/12 - 6/6)</v>
          </cell>
          <cell r="Q389" t="str">
            <v/>
          </cell>
          <cell r="R389" t="str">
            <v/>
          </cell>
          <cell r="S389" t="str">
            <v/>
          </cell>
          <cell r="T389" t="str">
            <v/>
          </cell>
          <cell r="U389" t="str">
            <v/>
          </cell>
          <cell r="V389">
            <v>0</v>
          </cell>
          <cell r="W389" t="str">
            <v/>
          </cell>
          <cell r="X389" t="str">
            <v/>
          </cell>
          <cell r="Y389" t="str">
            <v/>
          </cell>
          <cell r="Z389" t="str">
            <v>ITC3</v>
          </cell>
          <cell r="AA389" t="str">
            <v>Asset Management</v>
          </cell>
          <cell r="AB389" t="str">
            <v>Disposition Asset</v>
          </cell>
          <cell r="AC389" t="str">
            <v/>
          </cell>
          <cell r="AD389" t="str">
            <v/>
          </cell>
          <cell r="AE389" t="str">
            <v/>
          </cell>
          <cell r="AF389" t="str">
            <v/>
          </cell>
          <cell r="AG389">
            <v>45768</v>
          </cell>
          <cell r="AH389" t="str">
            <v/>
          </cell>
          <cell r="AI389" t="str">
            <v/>
          </cell>
          <cell r="AJ389" t="str">
            <v>A2R</v>
          </cell>
        </row>
        <row r="390">
          <cell r="A390" t="str">
            <v>868a2vbmt</v>
          </cell>
          <cell r="B390" t="str">
            <v>868a2vbmt</v>
          </cell>
          <cell r="C390" t="str">
            <v>R2R Tax Accounting: US State Tax Provision: Year-End Tasks: Prepare State Tax Modification Workpapers - SB</v>
          </cell>
          <cell r="D390" t="str">
            <v>868byuwnn</v>
          </cell>
          <cell r="E390" t="str">
            <v>R2R Tax Accounting: US State Tax Provision: Year-End Tasks</v>
          </cell>
          <cell r="F390" t="str">
            <v>PREDEVELOPMENT</v>
          </cell>
          <cell r="G390" t="str">
            <v>LOW</v>
          </cell>
          <cell r="H390" t="str">
            <v/>
          </cell>
          <cell r="I390" t="str">
            <v/>
          </cell>
          <cell r="J390" t="str">
            <v/>
          </cell>
          <cell r="K390">
            <v>45568.625</v>
          </cell>
          <cell r="L390">
            <v>45756.577777777777</v>
          </cell>
          <cell r="M390" t="str">
            <v/>
          </cell>
          <cell r="N390" t="str">
            <v/>
          </cell>
          <cell r="O390" t="str">
            <v>sen, r2r</v>
          </cell>
          <cell r="P390" t="str">
            <v>Sprint 4 (5/5 - 5/30)</v>
          </cell>
          <cell r="Q390" t="str">
            <v/>
          </cell>
          <cell r="R390" t="str">
            <v/>
          </cell>
          <cell r="S390" t="str">
            <v/>
          </cell>
          <cell r="T390" t="str">
            <v/>
          </cell>
          <cell r="U390" t="str">
            <v/>
          </cell>
          <cell r="V390">
            <v>0</v>
          </cell>
          <cell r="W390" t="str">
            <v/>
          </cell>
          <cell r="X390" t="str">
            <v/>
          </cell>
          <cell r="Y390" t="str">
            <v/>
          </cell>
          <cell r="Z390" t="str">
            <v>ITC3B</v>
          </cell>
          <cell r="AA390" t="str">
            <v>Tax Accounting</v>
          </cell>
          <cell r="AB390" t="str">
            <v>Consolidations &amp; Tax (US State Tax Provision: Year-End L4)</v>
          </cell>
          <cell r="AC390" t="str">
            <v/>
          </cell>
          <cell r="AD390" t="str">
            <v/>
          </cell>
          <cell r="AE390" t="str">
            <v/>
          </cell>
          <cell r="AF390" t="str">
            <v>(BA) Tax Accountant  (includes GFS Group): https://app.clickup.com/t/868cjb2jj)
Tax Accountant (Corporate): https://app.clickup.com/t/868cje8ad)</v>
          </cell>
          <cell r="AG390" t="str">
            <v/>
          </cell>
          <cell r="AH390" t="str">
            <v/>
          </cell>
          <cell r="AI390" t="str">
            <v/>
          </cell>
          <cell r="AJ390" t="str">
            <v>R2R</v>
          </cell>
        </row>
        <row r="391">
          <cell r="A391" t="str">
            <v>868a2vbn1</v>
          </cell>
          <cell r="B391" t="str">
            <v>868a2vbn1</v>
          </cell>
          <cell r="C391" t="str">
            <v>A2R Controlled Tooling: Hard/ Durable Tooling: Work Order Flow: Create Work Order &amp; Notification for Repair and Finalize Work Order - SB</v>
          </cell>
          <cell r="D391" t="str">
            <v>868c0f92c</v>
          </cell>
          <cell r="E391" t="str">
            <v>A2R Controlled Tooling: Hard/Durable Tooling: Work Order Flow</v>
          </cell>
          <cell r="F391" t="str">
            <v>PREDEVELOPMENT</v>
          </cell>
          <cell r="G391" t="str">
            <v>URGENT</v>
          </cell>
          <cell r="H391" t="str">
            <v/>
          </cell>
          <cell r="I391" t="str">
            <v/>
          </cell>
          <cell r="J391" t="str">
            <v/>
          </cell>
          <cell r="K391">
            <v>45568.625</v>
          </cell>
          <cell r="L391">
            <v>45796.55972222222</v>
          </cell>
          <cell r="M391" t="str">
            <v/>
          </cell>
          <cell r="N391" t="str">
            <v/>
          </cell>
          <cell r="O391" t="str">
            <v>a2r, sen</v>
          </cell>
          <cell r="P391" t="str">
            <v>Sprint 4 (5/5 - 5/30)</v>
          </cell>
          <cell r="Q391" t="str">
            <v/>
          </cell>
          <cell r="R391" t="str">
            <v/>
          </cell>
          <cell r="S391" t="str">
            <v/>
          </cell>
          <cell r="T391" t="str">
            <v/>
          </cell>
          <cell r="U391" t="str">
            <v/>
          </cell>
          <cell r="V391">
            <v>0</v>
          </cell>
          <cell r="W391" t="str">
            <v/>
          </cell>
          <cell r="X391" t="str">
            <v/>
          </cell>
          <cell r="Y391" t="str">
            <v/>
          </cell>
          <cell r="Z391" t="str">
            <v>ITC3</v>
          </cell>
          <cell r="AA391" t="str">
            <v>Controlled Tooling</v>
          </cell>
          <cell r="AB391" t="str">
            <v>Controlled Tooling (Hard/Durable Tooling or Functional Test Equipment L4)</v>
          </cell>
          <cell r="AC391" t="b">
            <v>1</v>
          </cell>
          <cell r="AD391" t="str">
            <v/>
          </cell>
          <cell r="AE391" t="str">
            <v/>
          </cell>
          <cell r="AF391" t="str">
            <v/>
          </cell>
          <cell r="AG391">
            <v>45756</v>
          </cell>
          <cell r="AH391" t="str">
            <v/>
          </cell>
          <cell r="AI391" t="str">
            <v/>
          </cell>
          <cell r="AJ391" t="str">
            <v>A2R</v>
          </cell>
        </row>
        <row r="392">
          <cell r="A392" t="str">
            <v>868a2vbn7</v>
          </cell>
          <cell r="B392" t="str">
            <v>868a2vbn7</v>
          </cell>
          <cell r="C392" t="str">
            <v>A2R Asset Accounting: Asset Sales: Perform Asset Sale Without Customer - Sim</v>
          </cell>
          <cell r="D392" t="str">
            <v>868c03rxt</v>
          </cell>
          <cell r="E392" t="str">
            <v>A2R Asset Accounting: Asset Sales</v>
          </cell>
          <cell r="F392" t="str">
            <v>COMPLETED</v>
          </cell>
          <cell r="G392" t="str">
            <v>URGENT</v>
          </cell>
          <cell r="H392" t="str">
            <v xml:space="preserve">@Trish Cortez   @Veronica Massey  QA feedback has been implemented.  </v>
          </cell>
          <cell r="I392">
            <v>45750</v>
          </cell>
          <cell r="J392">
            <v>45642</v>
          </cell>
          <cell r="K392">
            <v>45568.625</v>
          </cell>
          <cell r="L392">
            <v>45768.526388888888</v>
          </cell>
          <cell r="M392" t="str">
            <v/>
          </cell>
          <cell r="N392">
            <v>45749.567361111112</v>
          </cell>
          <cell r="O392" t="str">
            <v>a2r, sen</v>
          </cell>
          <cell r="P392" t="str">
            <v/>
          </cell>
          <cell r="Q392">
            <v>45727</v>
          </cell>
          <cell r="R392">
            <v>45740</v>
          </cell>
          <cell r="S392" t="str">
            <v/>
          </cell>
          <cell r="T392" t="str">
            <v/>
          </cell>
          <cell r="U392" t="str">
            <v/>
          </cell>
          <cell r="V392">
            <v>0.5</v>
          </cell>
          <cell r="W392" t="str">
            <v>Development Complete</v>
          </cell>
          <cell r="X392" t="str">
            <v/>
          </cell>
          <cell r="Y392" t="str">
            <v/>
          </cell>
          <cell r="Z392" t="str">
            <v>ITC2</v>
          </cell>
          <cell r="AA392" t="str">
            <v>Asset Accounting</v>
          </cell>
          <cell r="AB392" t="str">
            <v>Disposition, Decommission, and Miscellaneous Transactions</v>
          </cell>
          <cell r="AC392" t="b">
            <v>1</v>
          </cell>
          <cell r="AD392" t="str">
            <v>SEN</v>
          </cell>
          <cell r="AE392" t="str">
            <v>Overdue</v>
          </cell>
          <cell r="AF392" t="str">
            <v/>
          </cell>
          <cell r="AG392">
            <v>45768</v>
          </cell>
          <cell r="AH392">
            <v>45740</v>
          </cell>
          <cell r="AI392" t="str">
            <v/>
          </cell>
          <cell r="AJ392" t="str">
            <v>A2R</v>
          </cell>
        </row>
        <row r="393">
          <cell r="A393" t="str">
            <v>868a2vbnb</v>
          </cell>
          <cell r="B393" t="str">
            <v>868a2vbnb</v>
          </cell>
          <cell r="C393" t="str">
            <v>R2R Tax Accounting: US State Tax Return: Validate Apportionment Data Extracted to Financial Statements - SB</v>
          </cell>
          <cell r="D393" t="str">
            <v>868bzxqfm</v>
          </cell>
          <cell r="E393" t="str">
            <v>R2R Tax Accounting: US State Tax Return</v>
          </cell>
          <cell r="F393" t="str">
            <v>PREDEVELOPMENT</v>
          </cell>
          <cell r="G393" t="str">
            <v>LOW</v>
          </cell>
          <cell r="H393" t="str">
            <v/>
          </cell>
          <cell r="I393" t="str">
            <v/>
          </cell>
          <cell r="J393" t="str">
            <v/>
          </cell>
          <cell r="K393">
            <v>45568.625</v>
          </cell>
          <cell r="L393">
            <v>45756.574999999997</v>
          </cell>
          <cell r="M393" t="str">
            <v/>
          </cell>
          <cell r="N393" t="str">
            <v/>
          </cell>
          <cell r="O393" t="str">
            <v>r2r, sen</v>
          </cell>
          <cell r="P393" t="str">
            <v>Sprint 4 (5/5 - 5/30)</v>
          </cell>
          <cell r="Q393" t="str">
            <v/>
          </cell>
          <cell r="R393" t="str">
            <v/>
          </cell>
          <cell r="S393" t="str">
            <v/>
          </cell>
          <cell r="T393" t="str">
            <v/>
          </cell>
          <cell r="U393" t="str">
            <v/>
          </cell>
          <cell r="V393">
            <v>0</v>
          </cell>
          <cell r="W393" t="str">
            <v/>
          </cell>
          <cell r="X393" t="str">
            <v/>
          </cell>
          <cell r="Y393" t="str">
            <v/>
          </cell>
          <cell r="Z393" t="str">
            <v>ITC3B</v>
          </cell>
          <cell r="AA393" t="str">
            <v>Tax Accounting</v>
          </cell>
          <cell r="AB393" t="str">
            <v>Consolidations &amp; Tax (US State Tax Return L4)</v>
          </cell>
          <cell r="AC393" t="str">
            <v/>
          </cell>
          <cell r="AD393" t="str">
            <v/>
          </cell>
          <cell r="AE393" t="str">
            <v/>
          </cell>
          <cell r="AF393" t="str">
            <v>(BA) Tax Accountant  (includes GFS Group): https://app.clickup.com/t/868cjb2jj)
Tax Accountant (Corporate): https://app.clickup.com/t/868cje8ad)</v>
          </cell>
          <cell r="AG393" t="str">
            <v/>
          </cell>
          <cell r="AH393" t="str">
            <v/>
          </cell>
          <cell r="AI393" t="str">
            <v/>
          </cell>
          <cell r="AJ393" t="str">
            <v>R2R</v>
          </cell>
        </row>
        <row r="394">
          <cell r="A394" t="str">
            <v>868a2vbnt</v>
          </cell>
          <cell r="B394" t="str">
            <v>868a2vbnt</v>
          </cell>
          <cell r="C394" t="str">
            <v>A2R Asset Management: Asset Acquisition SAP and PIEE Interface: Submit Property Contract Transfer - SB</v>
          </cell>
          <cell r="D394" t="str">
            <v>868c0g1dr</v>
          </cell>
          <cell r="E394" t="str">
            <v>A2R Asset Management: Asset Acquisition SAP and PIEE Interface</v>
          </cell>
          <cell r="F394" t="str">
            <v>STORYBOARD</v>
          </cell>
          <cell r="G394" t="str">
            <v>URGENT</v>
          </cell>
          <cell r="H394" t="str">
            <v xml:space="preserve">It was determined by Jon-David and Riley that this won't be ready until ITC3B because its actually part of the Disposition Asset L3, so the course will move to that phase as well.  </v>
          </cell>
          <cell r="I394">
            <v>45863</v>
          </cell>
          <cell r="J394">
            <v>45685</v>
          </cell>
          <cell r="K394">
            <v>45568.625</v>
          </cell>
          <cell r="L394">
            <v>45768.51944444445</v>
          </cell>
          <cell r="M394" t="str">
            <v/>
          </cell>
          <cell r="N394" t="str">
            <v/>
          </cell>
          <cell r="O394" t="str">
            <v>a2r, sen</v>
          </cell>
          <cell r="P394" t="str">
            <v>Sprint 5 (5/12 - 6/6)</v>
          </cell>
          <cell r="Q394" t="str">
            <v/>
          </cell>
          <cell r="R394" t="str">
            <v/>
          </cell>
          <cell r="S394" t="str">
            <v/>
          </cell>
          <cell r="T394" t="str">
            <v/>
          </cell>
          <cell r="U394" t="str">
            <v/>
          </cell>
          <cell r="V394">
            <v>0</v>
          </cell>
          <cell r="W394" t="str">
            <v/>
          </cell>
          <cell r="X394" t="str">
            <v/>
          </cell>
          <cell r="Y394" t="str">
            <v/>
          </cell>
          <cell r="Z394" t="str">
            <v>ITC3B</v>
          </cell>
          <cell r="AA394" t="str">
            <v>Asset Management</v>
          </cell>
          <cell r="AB394" t="str">
            <v>Disposition Asset</v>
          </cell>
          <cell r="AC394" t="str">
            <v/>
          </cell>
          <cell r="AD394" t="str">
            <v/>
          </cell>
          <cell r="AE394" t="str">
            <v/>
          </cell>
          <cell r="AF394" t="str">
            <v/>
          </cell>
          <cell r="AG394">
            <v>45768</v>
          </cell>
          <cell r="AH394" t="str">
            <v/>
          </cell>
          <cell r="AI394" t="str">
            <v/>
          </cell>
          <cell r="AJ394" t="str">
            <v>A2R</v>
          </cell>
        </row>
        <row r="395">
          <cell r="A395" t="str">
            <v>868a2vbp8</v>
          </cell>
          <cell r="B395" t="str">
            <v>868a2vbp8</v>
          </cell>
          <cell r="C395" t="str">
            <v>R2R Tax Accounting: US Federal Tax Return: Review Eliminations &amp; Intercompany Balances - SB</v>
          </cell>
          <cell r="D395" t="str">
            <v>868byurfn</v>
          </cell>
          <cell r="E395" t="str">
            <v>R2R Tax Accounting: US Federal Tax Return</v>
          </cell>
          <cell r="F395" t="str">
            <v>PREDEVELOPMENT</v>
          </cell>
          <cell r="G395" t="str">
            <v>LOW</v>
          </cell>
          <cell r="H395" t="str">
            <v/>
          </cell>
          <cell r="I395" t="str">
            <v/>
          </cell>
          <cell r="J395" t="str">
            <v/>
          </cell>
          <cell r="K395">
            <v>45568.625</v>
          </cell>
          <cell r="L395">
            <v>45756.581250000003</v>
          </cell>
          <cell r="M395" t="str">
            <v/>
          </cell>
          <cell r="N395" t="str">
            <v/>
          </cell>
          <cell r="O395" t="str">
            <v>sen, r2r</v>
          </cell>
          <cell r="P395" t="str">
            <v>Sprint 8 (6/2 - 6/27)</v>
          </cell>
          <cell r="Q395" t="str">
            <v/>
          </cell>
          <cell r="R395" t="str">
            <v/>
          </cell>
          <cell r="S395" t="str">
            <v/>
          </cell>
          <cell r="T395" t="str">
            <v/>
          </cell>
          <cell r="U395" t="str">
            <v/>
          </cell>
          <cell r="V395">
            <v>0</v>
          </cell>
          <cell r="W395" t="str">
            <v/>
          </cell>
          <cell r="X395" t="str">
            <v/>
          </cell>
          <cell r="Y395" t="str">
            <v/>
          </cell>
          <cell r="Z395" t="str">
            <v>ITC3B</v>
          </cell>
          <cell r="AA395" t="str">
            <v>Tax Accounting</v>
          </cell>
          <cell r="AB395" t="str">
            <v>Consolidations &amp; Tax (US Federal Tax Return L4)</v>
          </cell>
          <cell r="AC395" t="str">
            <v/>
          </cell>
          <cell r="AD395" t="str">
            <v/>
          </cell>
          <cell r="AE395" t="str">
            <v/>
          </cell>
          <cell r="AF395" t="str">
            <v>Fixed Asset Analyst (R2R): https://app.clickup.com/t/868cjczct)
(BA) Tax Accountant  (includes GFS Group): https://app.clickup.com/t/868cjb2jj)
Tax Accountant (Corporate): https://app.clickup.com/t/868cje8ad)</v>
          </cell>
          <cell r="AG395" t="str">
            <v/>
          </cell>
          <cell r="AH395" t="str">
            <v/>
          </cell>
          <cell r="AI395" t="str">
            <v/>
          </cell>
          <cell r="AJ395" t="str">
            <v>R2R</v>
          </cell>
        </row>
        <row r="396">
          <cell r="A396" t="str">
            <v>868a2vbpn</v>
          </cell>
          <cell r="B396" t="str">
            <v>868a2vbpn</v>
          </cell>
          <cell r="C396" t="str">
            <v>PTP Supply Chain: Supplier Master Data Update Process- OL</v>
          </cell>
          <cell r="D396" t="str">
            <v>868c190nq</v>
          </cell>
          <cell r="E396" t="str">
            <v>PTP Supply Chain: Supplier Qualification &amp; Onboarding - OL</v>
          </cell>
          <cell r="F396" t="str">
            <v>PREDEVELOPMENT</v>
          </cell>
          <cell r="G396" t="str">
            <v>NORMAL</v>
          </cell>
          <cell r="H396" t="str">
            <v/>
          </cell>
          <cell r="I396" t="str">
            <v/>
          </cell>
          <cell r="J396" t="str">
            <v/>
          </cell>
          <cell r="K396">
            <v>45568.625</v>
          </cell>
          <cell r="L396">
            <v>45769.477777777778</v>
          </cell>
          <cell r="M396" t="str">
            <v/>
          </cell>
          <cell r="N396" t="str">
            <v/>
          </cell>
          <cell r="O396" t="str">
            <v>sen, ptp</v>
          </cell>
          <cell r="P396" t="str">
            <v>Sprint 12 (6/30 - 7/25)</v>
          </cell>
          <cell r="Q396" t="str">
            <v/>
          </cell>
          <cell r="R396" t="str">
            <v/>
          </cell>
          <cell r="S396" t="str">
            <v/>
          </cell>
          <cell r="T396" t="str">
            <v/>
          </cell>
          <cell r="U396" t="str">
            <v/>
          </cell>
          <cell r="V396">
            <v>0</v>
          </cell>
          <cell r="W396" t="str">
            <v/>
          </cell>
          <cell r="X396" t="str">
            <v/>
          </cell>
          <cell r="Y396" t="str">
            <v/>
          </cell>
          <cell r="Z396" t="str">
            <v>ITC3B</v>
          </cell>
          <cell r="AA396" t="str">
            <v>Supply Chain</v>
          </cell>
          <cell r="AB396" t="str">
            <v>Supplier Qualification &amp; Onboarding</v>
          </cell>
          <cell r="AC396" t="str">
            <v/>
          </cell>
          <cell r="AD396" t="str">
            <v>SEN</v>
          </cell>
          <cell r="AE396" t="str">
            <v/>
          </cell>
          <cell r="AF396" t="str">
            <v/>
          </cell>
          <cell r="AG396" t="str">
            <v/>
          </cell>
          <cell r="AH396" t="str">
            <v/>
          </cell>
          <cell r="AI396" t="str">
            <v/>
          </cell>
          <cell r="AJ396" t="str">
            <v>PTP</v>
          </cell>
        </row>
        <row r="397">
          <cell r="A397" t="str">
            <v>868a2vbqr</v>
          </cell>
          <cell r="B397" t="str">
            <v>868a2vbqr</v>
          </cell>
          <cell r="C397" t="str">
            <v>A2R Asset Management: Asset Acquisition SAP and PIEE Interface: Register UII in PIEE - SB</v>
          </cell>
          <cell r="D397" t="str">
            <v>868c0g1dr</v>
          </cell>
          <cell r="E397" t="str">
            <v>A2R Asset Management: Asset Acquisition SAP and PIEE Interface</v>
          </cell>
          <cell r="F397" t="str">
            <v>STORYBOARD</v>
          </cell>
          <cell r="G397" t="str">
            <v>URGENT</v>
          </cell>
          <cell r="H397" t="str">
            <v xml:space="preserve">SIM SB reviewed and approved by SME 5/20. Ready for dev when we circle back to all the AM courses for the next sprint.  </v>
          </cell>
          <cell r="I397">
            <v>45792</v>
          </cell>
          <cell r="J397">
            <v>45792</v>
          </cell>
          <cell r="K397">
            <v>45568.625</v>
          </cell>
          <cell r="L397">
            <v>45797.545138888891</v>
          </cell>
          <cell r="M397" t="str">
            <v/>
          </cell>
          <cell r="N397" t="str">
            <v/>
          </cell>
          <cell r="O397" t="str">
            <v>sen, a2r</v>
          </cell>
          <cell r="P397" t="str">
            <v>Sprint 5 (5/12 - 6/6)</v>
          </cell>
          <cell r="Q397" t="str">
            <v/>
          </cell>
          <cell r="R397" t="str">
            <v/>
          </cell>
          <cell r="S397" t="str">
            <v/>
          </cell>
          <cell r="T397" t="str">
            <v/>
          </cell>
          <cell r="U397" t="str">
            <v/>
          </cell>
          <cell r="V397">
            <v>0</v>
          </cell>
          <cell r="W397" t="str">
            <v>Ready for Development</v>
          </cell>
          <cell r="X397" t="str">
            <v/>
          </cell>
          <cell r="Y397" t="str">
            <v/>
          </cell>
          <cell r="Z397" t="str">
            <v>ITC3B</v>
          </cell>
          <cell r="AA397" t="str">
            <v>Asset Management</v>
          </cell>
          <cell r="AB397" t="str">
            <v>Acquire Assets</v>
          </cell>
          <cell r="AC397" t="str">
            <v/>
          </cell>
          <cell r="AD397" t="str">
            <v/>
          </cell>
          <cell r="AE397" t="str">
            <v>Overdue</v>
          </cell>
          <cell r="AF397" t="str">
            <v/>
          </cell>
          <cell r="AG397">
            <v>45768</v>
          </cell>
          <cell r="AH397" t="str">
            <v/>
          </cell>
          <cell r="AI397" t="str">
            <v/>
          </cell>
          <cell r="AJ397" t="str">
            <v>A2R</v>
          </cell>
        </row>
        <row r="398">
          <cell r="A398" t="str">
            <v>868a2vbr1</v>
          </cell>
          <cell r="B398" t="str">
            <v>868a2vbr1</v>
          </cell>
          <cell r="C398" t="str">
            <v>PLP PS: Create Billing WBS for Customer Projects - SB</v>
          </cell>
          <cell r="D398" t="str">
            <v>868bzm6pz</v>
          </cell>
          <cell r="E398" t="str">
            <v>PLP PS: Create Customer Projects</v>
          </cell>
          <cell r="F398" t="str">
            <v>PAUSED</v>
          </cell>
          <cell r="G398" t="str">
            <v>URGENT</v>
          </cell>
          <cell r="H398" t="str">
            <v/>
          </cell>
          <cell r="I398" t="str">
            <v/>
          </cell>
          <cell r="J398" t="str">
            <v/>
          </cell>
          <cell r="K398">
            <v>45568.625</v>
          </cell>
          <cell r="L398">
            <v>45792.358333333337</v>
          </cell>
          <cell r="M398" t="str">
            <v/>
          </cell>
          <cell r="N398" t="str">
            <v/>
          </cell>
          <cell r="O398" t="str">
            <v>sen, plp</v>
          </cell>
          <cell r="P398" t="str">
            <v>Sprint 6 (5/19 - 6/13)</v>
          </cell>
          <cell r="Q398" t="str">
            <v/>
          </cell>
          <cell r="R398" t="str">
            <v/>
          </cell>
          <cell r="S398" t="str">
            <v/>
          </cell>
          <cell r="T398" t="str">
            <v/>
          </cell>
          <cell r="U398" t="str">
            <v/>
          </cell>
          <cell r="V398">
            <v>0</v>
          </cell>
          <cell r="W398" t="str">
            <v xml:space="preserve">Paused </v>
          </cell>
          <cell r="X398" t="str">
            <v/>
          </cell>
          <cell r="Y398" t="str">
            <v/>
          </cell>
          <cell r="Z398" t="str">
            <v>ITC3B</v>
          </cell>
          <cell r="AA398" t="str">
            <v>Project Systems</v>
          </cell>
          <cell r="AB398" t="str">
            <v>Create Accounting Work Breakdown Structure (Project Systems)</v>
          </cell>
          <cell r="AC398" t="str">
            <v/>
          </cell>
          <cell r="AD398" t="str">
            <v>SEN</v>
          </cell>
          <cell r="AE398" t="str">
            <v/>
          </cell>
          <cell r="AF398" t="str">
            <v/>
          </cell>
          <cell r="AG398" t="str">
            <v/>
          </cell>
          <cell r="AH398" t="str">
            <v/>
          </cell>
          <cell r="AI398" t="str">
            <v/>
          </cell>
          <cell r="AJ398" t="str">
            <v>PLP</v>
          </cell>
        </row>
        <row r="399">
          <cell r="A399" t="str">
            <v>868a2vbr6</v>
          </cell>
          <cell r="B399" t="str">
            <v>868a2vbr6</v>
          </cell>
          <cell r="C399" t="str">
            <v>SUS Obsolescence Management: Using CDATS Part 2: View Alert Console - SB</v>
          </cell>
          <cell r="D399" t="str">
            <v>868a2v25w</v>
          </cell>
          <cell r="E399" t="str">
            <v>SUS Obsolescence Management Using CDATS Part 2 - OL</v>
          </cell>
          <cell r="F399" t="str">
            <v>PREDEVELOPMENT</v>
          </cell>
          <cell r="G399" t="str">
            <v>HIGH</v>
          </cell>
          <cell r="H399" t="str">
            <v/>
          </cell>
          <cell r="I399" t="str">
            <v/>
          </cell>
          <cell r="J399" t="str">
            <v/>
          </cell>
          <cell r="K399">
            <v>45568.625</v>
          </cell>
          <cell r="L399">
            <v>45769.520833333328</v>
          </cell>
          <cell r="M399" t="str">
            <v/>
          </cell>
          <cell r="N399" t="str">
            <v/>
          </cell>
          <cell r="O399" t="str">
            <v>cdats, sus, sen</v>
          </cell>
          <cell r="P399" t="str">
            <v>Sprint 4 (5/5 - 5/30)</v>
          </cell>
          <cell r="Q399" t="str">
            <v/>
          </cell>
          <cell r="R399" t="str">
            <v/>
          </cell>
          <cell r="S399" t="str">
            <v/>
          </cell>
          <cell r="T399" t="str">
            <v/>
          </cell>
          <cell r="U399" t="str">
            <v/>
          </cell>
          <cell r="V399">
            <v>0</v>
          </cell>
          <cell r="W399" t="str">
            <v/>
          </cell>
          <cell r="X399" t="str">
            <v/>
          </cell>
          <cell r="Y399" t="str">
            <v/>
          </cell>
          <cell r="Z399" t="str">
            <v>ITC3</v>
          </cell>
          <cell r="AA399" t="str">
            <v>Obsolescence Management</v>
          </cell>
          <cell r="AB399" t="str">
            <v>Obsolescence Management</v>
          </cell>
          <cell r="AC399" t="str">
            <v/>
          </cell>
          <cell r="AD399" t="str">
            <v/>
          </cell>
          <cell r="AE399" t="str">
            <v/>
          </cell>
          <cell r="AF399" t="str">
            <v/>
          </cell>
          <cell r="AG399" t="str">
            <v/>
          </cell>
          <cell r="AH399" t="str">
            <v/>
          </cell>
          <cell r="AI399" t="str">
            <v/>
          </cell>
          <cell r="AJ399" t="str">
            <v>SUS</v>
          </cell>
        </row>
        <row r="400">
          <cell r="A400" t="str">
            <v>868a2vbrc</v>
          </cell>
          <cell r="B400" t="str">
            <v>868a2vbrc</v>
          </cell>
          <cell r="C400" t="str">
            <v>R2R Tax Accounting: US State Tax Provision: Year-End Tasks: Generate R&amp;D Reports by Jurisdiction from SAP Project Systems - SB</v>
          </cell>
          <cell r="D400" t="str">
            <v>868byuwnn</v>
          </cell>
          <cell r="E400" t="str">
            <v>R2R Tax Accounting: US State Tax Provision: Year-End Tasks</v>
          </cell>
          <cell r="F400" t="str">
            <v>PREDEVELOPMENT</v>
          </cell>
          <cell r="G400" t="str">
            <v>LOW</v>
          </cell>
          <cell r="H400" t="str">
            <v/>
          </cell>
          <cell r="I400" t="str">
            <v/>
          </cell>
          <cell r="J400" t="str">
            <v/>
          </cell>
          <cell r="K400">
            <v>45568.625</v>
          </cell>
          <cell r="L400">
            <v>45756.577777777777</v>
          </cell>
          <cell r="M400" t="str">
            <v/>
          </cell>
          <cell r="N400" t="str">
            <v/>
          </cell>
          <cell r="O400" t="str">
            <v>r2r, sen</v>
          </cell>
          <cell r="P400" t="str">
            <v>Sprint 4 (5/5 - 5/30)</v>
          </cell>
          <cell r="Q400" t="str">
            <v/>
          </cell>
          <cell r="R400" t="str">
            <v/>
          </cell>
          <cell r="S400" t="str">
            <v/>
          </cell>
          <cell r="T400" t="str">
            <v/>
          </cell>
          <cell r="U400" t="str">
            <v/>
          </cell>
          <cell r="V400">
            <v>0</v>
          </cell>
          <cell r="W400" t="str">
            <v/>
          </cell>
          <cell r="X400" t="str">
            <v/>
          </cell>
          <cell r="Y400" t="str">
            <v/>
          </cell>
          <cell r="Z400" t="str">
            <v>ITC3B</v>
          </cell>
          <cell r="AA400" t="str">
            <v>Tax Accounting</v>
          </cell>
          <cell r="AB400" t="str">
            <v>Consolidations &amp; Tax (US State Tax Provision: Year-End L4)</v>
          </cell>
          <cell r="AC400" t="str">
            <v/>
          </cell>
          <cell r="AD400" t="str">
            <v/>
          </cell>
          <cell r="AE400" t="str">
            <v/>
          </cell>
          <cell r="AF400" t="str">
            <v>Program Finance Analyst (R2R): https://app.clickup.com/t/868cjdu1f)
(BA) Tax Accountant  (includes GFS Group): https://app.clickup.com/t/868cjb2jj)
Tax Accountant (Corporate): https://app.clickup.com/t/868cje8ad)</v>
          </cell>
          <cell r="AG400" t="str">
            <v/>
          </cell>
          <cell r="AH400" t="str">
            <v/>
          </cell>
          <cell r="AI400" t="str">
            <v/>
          </cell>
          <cell r="AJ400" t="str">
            <v>R2R</v>
          </cell>
        </row>
        <row r="401">
          <cell r="A401" t="str">
            <v>868a2vbrn</v>
          </cell>
          <cell r="B401" t="str">
            <v>868a2vbrn</v>
          </cell>
          <cell r="C401" t="str">
            <v>R2R Tax Accounting: Manage Global Tax Provision: Prepare Research and Development Tax Credit Support by Jurisdiction - SB</v>
          </cell>
          <cell r="D401" t="str">
            <v>868byu5ey</v>
          </cell>
          <cell r="E401" t="str">
            <v>R2R Tax Accounting: Manage Global Tax Provision</v>
          </cell>
          <cell r="F401" t="str">
            <v>PREDEVELOPMENT</v>
          </cell>
          <cell r="G401" t="str">
            <v>LOW</v>
          </cell>
          <cell r="H401" t="str">
            <v/>
          </cell>
          <cell r="I401" t="str">
            <v/>
          </cell>
          <cell r="J401" t="str">
            <v/>
          </cell>
          <cell r="K401">
            <v>45568.625</v>
          </cell>
          <cell r="L401">
            <v>45756.579166666663</v>
          </cell>
          <cell r="M401" t="str">
            <v/>
          </cell>
          <cell r="N401" t="str">
            <v/>
          </cell>
          <cell r="O401" t="str">
            <v>sen, r2r</v>
          </cell>
          <cell r="P401" t="str">
            <v>Sprint 6 (5/19 - 6/13)</v>
          </cell>
          <cell r="Q401" t="str">
            <v/>
          </cell>
          <cell r="R401" t="str">
            <v/>
          </cell>
          <cell r="S401" t="str">
            <v/>
          </cell>
          <cell r="T401" t="str">
            <v/>
          </cell>
          <cell r="U401" t="str">
            <v/>
          </cell>
          <cell r="V401">
            <v>0</v>
          </cell>
          <cell r="W401" t="str">
            <v/>
          </cell>
          <cell r="X401" t="str">
            <v/>
          </cell>
          <cell r="Y401" t="str">
            <v/>
          </cell>
          <cell r="Z401" t="str">
            <v>ITC3B</v>
          </cell>
          <cell r="AA401" t="str">
            <v>Tax Accounting</v>
          </cell>
          <cell r="AB401" t="str">
            <v>Consolidations &amp; Tax (Manage Global Tax Provision L4)</v>
          </cell>
          <cell r="AC401" t="str">
            <v/>
          </cell>
          <cell r="AD401" t="str">
            <v/>
          </cell>
          <cell r="AE401" t="str">
            <v/>
          </cell>
          <cell r="AF401" t="str">
            <v>Program Finance Analyst (R2R): https://app.clickup.com/t/868cjdu1f)
(BA) Tax Accountant  (includes GFS Group): https://app.clickup.com/t/868cjb2jj)
Tax Accountant (Corporate): https://app.clickup.com/t/868cje8ad)</v>
          </cell>
          <cell r="AG401" t="str">
            <v/>
          </cell>
          <cell r="AH401" t="str">
            <v/>
          </cell>
          <cell r="AI401" t="str">
            <v/>
          </cell>
          <cell r="AJ401" t="str">
            <v>R2R</v>
          </cell>
        </row>
        <row r="402">
          <cell r="A402" t="str">
            <v>868a2vbt8</v>
          </cell>
          <cell r="B402" t="str">
            <v>868a2vbt8</v>
          </cell>
          <cell r="C402" t="str">
            <v>SUS SCDS: Theory &amp; Tool Use: Run SCDS DCAM Model - QRG</v>
          </cell>
          <cell r="D402" t="str">
            <v>868a2uwuy</v>
          </cell>
          <cell r="E402" t="str">
            <v>SUS SCDS Theory &amp; Tool Use - OL</v>
          </cell>
          <cell r="F402" t="str">
            <v>PREDEVELOPMENT</v>
          </cell>
          <cell r="G402" t="str">
            <v>NORMAL</v>
          </cell>
          <cell r="H402" t="str">
            <v/>
          </cell>
          <cell r="I402" t="str">
            <v/>
          </cell>
          <cell r="J402" t="str">
            <v/>
          </cell>
          <cell r="K402">
            <v>45568.625</v>
          </cell>
          <cell r="L402">
            <v>45769.513194444444</v>
          </cell>
          <cell r="M402" t="str">
            <v/>
          </cell>
          <cell r="N402" t="str">
            <v/>
          </cell>
          <cell r="O402" t="str">
            <v>qrg, sus, scds</v>
          </cell>
          <cell r="P402" t="str">
            <v>Sprint 7 (5/26 - 6/20)</v>
          </cell>
          <cell r="Q402" t="str">
            <v/>
          </cell>
          <cell r="R402" t="str">
            <v/>
          </cell>
          <cell r="S402" t="str">
            <v/>
          </cell>
          <cell r="T402" t="str">
            <v/>
          </cell>
          <cell r="U402" t="str">
            <v/>
          </cell>
          <cell r="V402">
            <v>0</v>
          </cell>
          <cell r="W402" t="str">
            <v/>
          </cell>
          <cell r="X402" t="str">
            <v/>
          </cell>
          <cell r="Y402" t="str">
            <v/>
          </cell>
          <cell r="Z402" t="str">
            <v>ITC3</v>
          </cell>
          <cell r="AA402" t="str">
            <v>SCDS</v>
          </cell>
          <cell r="AB402" t="str">
            <v>SCDS</v>
          </cell>
          <cell r="AC402" t="str">
            <v/>
          </cell>
          <cell r="AD402" t="str">
            <v/>
          </cell>
          <cell r="AE402" t="str">
            <v/>
          </cell>
          <cell r="AF402" t="str">
            <v/>
          </cell>
          <cell r="AG402" t="str">
            <v/>
          </cell>
          <cell r="AH402" t="str">
            <v/>
          </cell>
          <cell r="AI402" t="str">
            <v/>
          </cell>
          <cell r="AJ402" t="str">
            <v>SUS</v>
          </cell>
        </row>
        <row r="403">
          <cell r="A403" t="str">
            <v>868a2vbtm</v>
          </cell>
          <cell r="B403" t="str">
            <v>868a2vbtm</v>
          </cell>
          <cell r="C403" t="str">
            <v>O2C AR: Dispute Management: Perform Cash Un-application/Re-application</v>
          </cell>
          <cell r="D403" t="str">
            <v>868c011pt</v>
          </cell>
          <cell r="E403" t="str">
            <v>O2C AR: Dispute Management</v>
          </cell>
          <cell r="F403" t="str">
            <v>PREDEVELOPMENT</v>
          </cell>
          <cell r="G403" t="str">
            <v>HIGH</v>
          </cell>
          <cell r="H403" t="str">
            <v/>
          </cell>
          <cell r="I403">
            <v>45863</v>
          </cell>
          <cell r="J403" t="str">
            <v/>
          </cell>
          <cell r="K403">
            <v>45568.625</v>
          </cell>
          <cell r="L403">
            <v>45777.661805555559</v>
          </cell>
          <cell r="M403" t="str">
            <v/>
          </cell>
          <cell r="N403" t="str">
            <v/>
          </cell>
          <cell r="O403" t="str">
            <v>sen, o2c</v>
          </cell>
          <cell r="P403" t="str">
            <v>Sprint 6 (5/19 - 6/13)</v>
          </cell>
          <cell r="Q403" t="str">
            <v/>
          </cell>
          <cell r="R403" t="str">
            <v/>
          </cell>
          <cell r="S403" t="str">
            <v/>
          </cell>
          <cell r="T403" t="str">
            <v/>
          </cell>
          <cell r="U403" t="str">
            <v/>
          </cell>
          <cell r="V403">
            <v>0</v>
          </cell>
          <cell r="W403" t="str">
            <v/>
          </cell>
          <cell r="X403" t="str">
            <v/>
          </cell>
          <cell r="Y403" t="str">
            <v/>
          </cell>
          <cell r="Z403" t="str">
            <v>ITC3B</v>
          </cell>
          <cell r="AA403" t="str">
            <v>Accounts Receivable</v>
          </cell>
          <cell r="AB403" t="str">
            <v>Application of Cash</v>
          </cell>
          <cell r="AC403" t="str">
            <v/>
          </cell>
          <cell r="AD403" t="str">
            <v/>
          </cell>
          <cell r="AE403" t="str">
            <v/>
          </cell>
          <cell r="AF403" t="str">
            <v>Collector Superuser / Data team (1LMX replacement): https://app.clickup.com/t/868cjcrg4)
Cash O&amp;M Superuser: https://app.clickup.com/t/868cjcqv6)
Cash Collector: https://app.clickup.com/t/868cjcqq9)
Cash Applier: https://app.clickup.com/t/868cjcqhv)</v>
          </cell>
          <cell r="AG403" t="str">
            <v/>
          </cell>
          <cell r="AH403" t="str">
            <v/>
          </cell>
          <cell r="AI403" t="str">
            <v/>
          </cell>
          <cell r="AJ403" t="str">
            <v>O2C</v>
          </cell>
        </row>
        <row r="404">
          <cell r="A404" t="str">
            <v>868a2vbu2</v>
          </cell>
          <cell r="B404" t="str">
            <v>868a2vbu2</v>
          </cell>
          <cell r="C404" t="str">
            <v>R2R Tax Accounting: US Federal Tax Provision: Year-End Tasks: Obtain Stock-Based Compensation Report (Non-SAP) - QRG</v>
          </cell>
          <cell r="D404" t="str">
            <v>868byukqg</v>
          </cell>
          <cell r="E404" t="str">
            <v>R2R Tax Accounting: US Federal Tax Provision: Year-End Tasks</v>
          </cell>
          <cell r="F404" t="str">
            <v>PREDEVELOPMENT</v>
          </cell>
          <cell r="G404" t="str">
            <v>LOW</v>
          </cell>
          <cell r="H404" t="str">
            <v/>
          </cell>
          <cell r="I404" t="str">
            <v/>
          </cell>
          <cell r="J404" t="str">
            <v/>
          </cell>
          <cell r="K404">
            <v>45568.625</v>
          </cell>
          <cell r="L404">
            <v>45756.578472222223</v>
          </cell>
          <cell r="M404" t="str">
            <v/>
          </cell>
          <cell r="N404" t="str">
            <v/>
          </cell>
          <cell r="O404" t="str">
            <v>qrg, r2r</v>
          </cell>
          <cell r="P404" t="str">
            <v>Sprint 8 (6/2 - 6/27)</v>
          </cell>
          <cell r="Q404" t="str">
            <v/>
          </cell>
          <cell r="R404" t="str">
            <v/>
          </cell>
          <cell r="S404" t="str">
            <v/>
          </cell>
          <cell r="T404" t="str">
            <v/>
          </cell>
          <cell r="U404" t="str">
            <v/>
          </cell>
          <cell r="V404">
            <v>0</v>
          </cell>
          <cell r="W404" t="str">
            <v/>
          </cell>
          <cell r="X404" t="str">
            <v/>
          </cell>
          <cell r="Y404" t="str">
            <v/>
          </cell>
          <cell r="Z404" t="str">
            <v>ITC3B</v>
          </cell>
          <cell r="AA404" t="str">
            <v>Tax Accounting</v>
          </cell>
          <cell r="AB404" t="str">
            <v>Consolidations &amp; Tax (US Federal Tax Provision - Year End L4)</v>
          </cell>
          <cell r="AC404" t="str">
            <v/>
          </cell>
          <cell r="AD404" t="str">
            <v/>
          </cell>
          <cell r="AE404" t="str">
            <v/>
          </cell>
          <cell r="AF404" t="str">
            <v>Tax Accountant (Corporate): https://app.clickup.com/t/868cje8ad)</v>
          </cell>
          <cell r="AG404" t="str">
            <v/>
          </cell>
          <cell r="AH404" t="str">
            <v/>
          </cell>
          <cell r="AI404" t="str">
            <v/>
          </cell>
          <cell r="AJ404" t="str">
            <v>R2R</v>
          </cell>
        </row>
        <row r="405">
          <cell r="A405" t="str">
            <v>868a2vbuh</v>
          </cell>
          <cell r="B405" t="str">
            <v>868a2vbuh</v>
          </cell>
          <cell r="C405" t="str">
            <v>O2C Billing: Perform Cost-Based Billing: Create Invoice</v>
          </cell>
          <cell r="D405" t="str">
            <v>868c01rhv</v>
          </cell>
          <cell r="E405" t="str">
            <v>O2C Billing: Perform Cost-Based Billing</v>
          </cell>
          <cell r="F405" t="str">
            <v>PREDEVELOPMENT</v>
          </cell>
          <cell r="G405" t="str">
            <v>URGENT</v>
          </cell>
          <cell r="H405" t="str">
            <v/>
          </cell>
          <cell r="I405" t="str">
            <v/>
          </cell>
          <cell r="J405" t="str">
            <v/>
          </cell>
          <cell r="K405">
            <v>45568.625</v>
          </cell>
          <cell r="L405">
            <v>45777.511111111111</v>
          </cell>
          <cell r="M405" t="str">
            <v/>
          </cell>
          <cell r="N405" t="str">
            <v/>
          </cell>
          <cell r="O405" t="str">
            <v>o2c, sen</v>
          </cell>
          <cell r="P405" t="str">
            <v>Sprint 5 (5/12 - 6/6)</v>
          </cell>
          <cell r="Q405" t="str">
            <v/>
          </cell>
          <cell r="R405" t="str">
            <v/>
          </cell>
          <cell r="S405" t="str">
            <v/>
          </cell>
          <cell r="T405" t="str">
            <v/>
          </cell>
          <cell r="U405" t="str">
            <v/>
          </cell>
          <cell r="V405">
            <v>0</v>
          </cell>
          <cell r="W405" t="str">
            <v/>
          </cell>
          <cell r="X405" t="str">
            <v/>
          </cell>
          <cell r="Y405" t="str">
            <v/>
          </cell>
          <cell r="Z405" t="str">
            <v>ITC3</v>
          </cell>
          <cell r="AA405" t="str">
            <v>Billing</v>
          </cell>
          <cell r="AB405" t="str">
            <v>Perform Cost-Based Billing</v>
          </cell>
          <cell r="AC405" t="str">
            <v/>
          </cell>
          <cell r="AD405" t="str">
            <v/>
          </cell>
          <cell r="AE405" t="str">
            <v/>
          </cell>
          <cell r="AF405" t="str">
            <v>Billing Analyst: https://app.clickup.com/t/868cjckjv)</v>
          </cell>
          <cell r="AG405" t="str">
            <v/>
          </cell>
          <cell r="AH405" t="str">
            <v/>
          </cell>
          <cell r="AI405" t="str">
            <v/>
          </cell>
          <cell r="AJ405" t="str">
            <v>O2C</v>
          </cell>
        </row>
        <row r="406">
          <cell r="A406" t="str">
            <v>868a2vbv6</v>
          </cell>
          <cell r="B406" t="str">
            <v>868a2vbv6</v>
          </cell>
          <cell r="C406" t="str">
            <v>A2R Asset Accounting: Retire Assets: Perform Asset Abandonment - QRG</v>
          </cell>
          <cell r="D406" t="str">
            <v>868c03z42</v>
          </cell>
          <cell r="E406" t="str">
            <v>A2R Asset Accounting: Retire Assets</v>
          </cell>
          <cell r="F406" t="str">
            <v>COMPLETED</v>
          </cell>
          <cell r="G406" t="str">
            <v>URGENT</v>
          </cell>
          <cell r="H406" t="str">
            <v xml:space="preserve">@Trish Cortez   edits implemented! Ready for SME review  🙂  I'll get  this sent out today!  </v>
          </cell>
          <cell r="I406" t="str">
            <v/>
          </cell>
          <cell r="J406">
            <v>45720</v>
          </cell>
          <cell r="K406">
            <v>45568.625</v>
          </cell>
          <cell r="L406">
            <v>45768.526388888888</v>
          </cell>
          <cell r="M406" t="str">
            <v/>
          </cell>
          <cell r="N406">
            <v>45743.482638888891</v>
          </cell>
          <cell r="O406" t="str">
            <v>a2r, qrg</v>
          </cell>
          <cell r="P406" t="str">
            <v/>
          </cell>
          <cell r="Q406">
            <v>45723</v>
          </cell>
          <cell r="R406">
            <v>45733</v>
          </cell>
          <cell r="S406" t="str">
            <v/>
          </cell>
          <cell r="T406" t="str">
            <v/>
          </cell>
          <cell r="U406" t="str">
            <v/>
          </cell>
          <cell r="V406">
            <v>0.5</v>
          </cell>
          <cell r="W406" t="str">
            <v>Development Complete</v>
          </cell>
          <cell r="X406" t="str">
            <v/>
          </cell>
          <cell r="Y406" t="str">
            <v/>
          </cell>
          <cell r="Z406" t="str">
            <v>ITC2</v>
          </cell>
          <cell r="AA406" t="str">
            <v>Asset Accounting</v>
          </cell>
          <cell r="AB406" t="str">
            <v>Disposition, Decommission, and Miscellaneous Transactions</v>
          </cell>
          <cell r="AC406" t="b">
            <v>1</v>
          </cell>
          <cell r="AD406" t="str">
            <v>QRG</v>
          </cell>
          <cell r="AE406" t="str">
            <v>Overdue</v>
          </cell>
          <cell r="AF406" t="str">
            <v/>
          </cell>
          <cell r="AG406">
            <v>45768</v>
          </cell>
          <cell r="AH406">
            <v>45736</v>
          </cell>
          <cell r="AI406" t="str">
            <v/>
          </cell>
          <cell r="AJ406" t="str">
            <v>A2R</v>
          </cell>
        </row>
        <row r="407">
          <cell r="A407" t="str">
            <v>868a2vbvb</v>
          </cell>
          <cell r="B407" t="str">
            <v>868a2vbvb</v>
          </cell>
          <cell r="C407" t="str">
            <v>R2R Tax Accounting: Indirect Taxes: Property Taxes Reporting: Generate Tax Asset Transfer Report - QRG</v>
          </cell>
          <cell r="D407" t="str">
            <v>868bzx1ac</v>
          </cell>
          <cell r="E407" t="str">
            <v>R2R Tax Accounting: Indirect Taxes: Manage Property Taxes</v>
          </cell>
          <cell r="F407" t="str">
            <v>COMPLETED</v>
          </cell>
          <cell r="G407" t="str">
            <v>HIGH</v>
          </cell>
          <cell r="H407" t="str">
            <v xml:space="preserve">QA Complete  @Jade Brown  </v>
          </cell>
          <cell r="I407">
            <v>45740</v>
          </cell>
          <cell r="J407">
            <v>45615</v>
          </cell>
          <cell r="K407">
            <v>45568.625</v>
          </cell>
          <cell r="L407">
            <v>45756.586805555555</v>
          </cell>
          <cell r="M407" t="str">
            <v/>
          </cell>
          <cell r="N407" t="str">
            <v/>
          </cell>
          <cell r="O407" t="str">
            <v>qrg, r2r</v>
          </cell>
          <cell r="P407" t="str">
            <v>Sprint 1 (4/14 - 5/9)</v>
          </cell>
          <cell r="Q407">
            <v>45714</v>
          </cell>
          <cell r="R407">
            <v>45726</v>
          </cell>
          <cell r="S407" t="str">
            <v/>
          </cell>
          <cell r="T407" t="str">
            <v/>
          </cell>
          <cell r="U407" t="str">
            <v/>
          </cell>
          <cell r="V407">
            <v>1</v>
          </cell>
          <cell r="W407" t="str">
            <v>Sign off Received</v>
          </cell>
          <cell r="X407" t="str">
            <v/>
          </cell>
          <cell r="Y407" t="str">
            <v/>
          </cell>
          <cell r="Z407" t="str">
            <v>ITC2</v>
          </cell>
          <cell r="AA407" t="str">
            <v>Tax Accounting</v>
          </cell>
          <cell r="AB407" t="str">
            <v>Consolidations &amp; Tax: Indirect Taxes - Manage Property Taxes  L4</v>
          </cell>
          <cell r="AC407" t="str">
            <v/>
          </cell>
          <cell r="AD407" t="str">
            <v>QRG</v>
          </cell>
          <cell r="AE407" t="str">
            <v>Overdue</v>
          </cell>
          <cell r="AF407" t="str">
            <v>Tax Analyst: https://app.clickup.com/t/868cje8w4)</v>
          </cell>
          <cell r="AG407" t="str">
            <v/>
          </cell>
          <cell r="AH407" t="str">
            <v/>
          </cell>
          <cell r="AI407" t="str">
            <v/>
          </cell>
          <cell r="AJ407" t="str">
            <v>R2R</v>
          </cell>
        </row>
        <row r="408">
          <cell r="A408" t="str">
            <v>868a2vbvv</v>
          </cell>
          <cell r="B408" t="str">
            <v>868a2vbvv</v>
          </cell>
          <cell r="C408" t="str">
            <v>PTP Supplier Quality: Create New Part Number in ZQUAL - SB</v>
          </cell>
          <cell r="D408" t="str">
            <v>868a2v6qh</v>
          </cell>
          <cell r="E408" t="str">
            <v>PTP Supplier Quality: Maintain ZQUAL - OL</v>
          </cell>
          <cell r="F408" t="str">
            <v>STORYBOARD</v>
          </cell>
          <cell r="G408" t="str">
            <v>URGENT</v>
          </cell>
          <cell r="H408" t="str">
            <v xml:space="preserve">QA completed, and Emilie has implemented the changes.  </v>
          </cell>
          <cell r="I408">
            <v>45787</v>
          </cell>
          <cell r="J408">
            <v>45743</v>
          </cell>
          <cell r="K408">
            <v>45568.625</v>
          </cell>
          <cell r="L408">
            <v>45792.715277777781</v>
          </cell>
          <cell r="M408" t="str">
            <v/>
          </cell>
          <cell r="N408" t="str">
            <v/>
          </cell>
          <cell r="O408" t="str">
            <v>sen, ptp</v>
          </cell>
          <cell r="P408" t="str">
            <v>Sprint 4 (5/5 - 5/30)</v>
          </cell>
          <cell r="Q408" t="str">
            <v/>
          </cell>
          <cell r="R408" t="str">
            <v/>
          </cell>
          <cell r="S408" t="b">
            <v>1</v>
          </cell>
          <cell r="T408" t="str">
            <v/>
          </cell>
          <cell r="U408" t="str">
            <v/>
          </cell>
          <cell r="V408">
            <v>0</v>
          </cell>
          <cell r="W408" t="str">
            <v>Alpha Review (SME)</v>
          </cell>
          <cell r="X408" t="str">
            <v/>
          </cell>
          <cell r="Y408" t="str">
            <v/>
          </cell>
          <cell r="Z408" t="str">
            <v>ITC3</v>
          </cell>
          <cell r="AA408" t="str">
            <v>Supplier Quality</v>
          </cell>
          <cell r="AB408" t="str">
            <v>Not in Signavio</v>
          </cell>
          <cell r="AC408" t="b">
            <v>1</v>
          </cell>
          <cell r="AD408" t="str">
            <v>SEN</v>
          </cell>
          <cell r="AE408" t="str">
            <v>Overdue</v>
          </cell>
          <cell r="AF408" t="str">
            <v/>
          </cell>
          <cell r="AG408">
            <v>45779</v>
          </cell>
          <cell r="AH408" t="str">
            <v/>
          </cell>
          <cell r="AI408" t="str">
            <v/>
          </cell>
          <cell r="AJ408" t="str">
            <v>PTP</v>
          </cell>
        </row>
        <row r="409">
          <cell r="A409" t="str">
            <v>868a2vbwh</v>
          </cell>
          <cell r="B409" t="str">
            <v>868a2vbwh</v>
          </cell>
          <cell r="C409" t="str">
            <v>SUS SCDS: Theory &amp; Tool Use: Display Team View - SB</v>
          </cell>
          <cell r="D409" t="str">
            <v>868a2uwuy</v>
          </cell>
          <cell r="E409" t="str">
            <v>SUS SCDS Theory &amp; Tool Use - OL</v>
          </cell>
          <cell r="F409" t="str">
            <v>PREDEVELOPMENT</v>
          </cell>
          <cell r="G409" t="str">
            <v>NORMAL</v>
          </cell>
          <cell r="H409" t="str">
            <v/>
          </cell>
          <cell r="I409" t="str">
            <v/>
          </cell>
          <cell r="J409" t="str">
            <v/>
          </cell>
          <cell r="K409">
            <v>45568.625</v>
          </cell>
          <cell r="L409">
            <v>45769.513888888891</v>
          </cell>
          <cell r="M409" t="str">
            <v/>
          </cell>
          <cell r="N409" t="str">
            <v/>
          </cell>
          <cell r="O409" t="str">
            <v>sen, sus, scds</v>
          </cell>
          <cell r="P409" t="str">
            <v>Sprint 7 (5/26 - 6/20)</v>
          </cell>
          <cell r="Q409" t="str">
            <v/>
          </cell>
          <cell r="R409" t="str">
            <v/>
          </cell>
          <cell r="S409" t="str">
            <v/>
          </cell>
          <cell r="T409" t="str">
            <v/>
          </cell>
          <cell r="U409" t="str">
            <v/>
          </cell>
          <cell r="V409">
            <v>0</v>
          </cell>
          <cell r="W409" t="str">
            <v/>
          </cell>
          <cell r="X409" t="str">
            <v/>
          </cell>
          <cell r="Y409" t="str">
            <v/>
          </cell>
          <cell r="Z409" t="str">
            <v>ITC3</v>
          </cell>
          <cell r="AA409" t="str">
            <v>SCDS</v>
          </cell>
          <cell r="AB409" t="str">
            <v>SCDS</v>
          </cell>
          <cell r="AC409" t="str">
            <v/>
          </cell>
          <cell r="AD409" t="str">
            <v/>
          </cell>
          <cell r="AE409" t="str">
            <v/>
          </cell>
          <cell r="AF409" t="str">
            <v/>
          </cell>
          <cell r="AG409" t="str">
            <v/>
          </cell>
          <cell r="AH409" t="str">
            <v/>
          </cell>
          <cell r="AI409" t="str">
            <v/>
          </cell>
          <cell r="AJ409" t="str">
            <v>SUS</v>
          </cell>
        </row>
        <row r="410">
          <cell r="A410" t="str">
            <v>868a2vbwy</v>
          </cell>
          <cell r="B410" t="str">
            <v>868a2vbwy</v>
          </cell>
          <cell r="C410" t="str">
            <v>O2C Billing: Confirm Billing Eligibility: Verify Delivery/Milestone Complete - SB</v>
          </cell>
          <cell r="D410" t="str">
            <v>868c01j8v</v>
          </cell>
          <cell r="E410" t="str">
            <v>O2C Billing: Confirm Billing Eligibility</v>
          </cell>
          <cell r="F410" t="str">
            <v>PREDEVELOPMENT</v>
          </cell>
          <cell r="G410" t="str">
            <v>URGENT</v>
          </cell>
          <cell r="H410" t="str">
            <v/>
          </cell>
          <cell r="I410" t="str">
            <v/>
          </cell>
          <cell r="J410" t="str">
            <v/>
          </cell>
          <cell r="K410">
            <v>45568.625</v>
          </cell>
          <cell r="L410">
            <v>45777.508333333331</v>
          </cell>
          <cell r="M410" t="str">
            <v/>
          </cell>
          <cell r="N410" t="str">
            <v/>
          </cell>
          <cell r="O410" t="str">
            <v>o2c, sen</v>
          </cell>
          <cell r="P410" t="str">
            <v>Sprint 5 (5/12 - 6/6)</v>
          </cell>
          <cell r="Q410" t="str">
            <v/>
          </cell>
          <cell r="R410" t="str">
            <v/>
          </cell>
          <cell r="S410" t="str">
            <v/>
          </cell>
          <cell r="T410" t="str">
            <v/>
          </cell>
          <cell r="U410" t="str">
            <v/>
          </cell>
          <cell r="V410">
            <v>0</v>
          </cell>
          <cell r="W410" t="str">
            <v/>
          </cell>
          <cell r="X410" t="str">
            <v/>
          </cell>
          <cell r="Y410" t="str">
            <v/>
          </cell>
          <cell r="Z410" t="str">
            <v>ITC3</v>
          </cell>
          <cell r="AA410" t="str">
            <v>Billing</v>
          </cell>
          <cell r="AB410" t="str">
            <v>Confirm Billing Eligibility</v>
          </cell>
          <cell r="AC410" t="str">
            <v/>
          </cell>
          <cell r="AD410" t="str">
            <v/>
          </cell>
          <cell r="AE410" t="str">
            <v/>
          </cell>
          <cell r="AF410" t="str">
            <v>Contract Analyst: https://app.clickup.com/t/868cjct6p)
Billing Analyst: https://app.clickup.com/t/868cjckjv)</v>
          </cell>
          <cell r="AG410" t="str">
            <v/>
          </cell>
          <cell r="AH410" t="str">
            <v/>
          </cell>
          <cell r="AI410" t="str">
            <v/>
          </cell>
          <cell r="AJ410" t="str">
            <v>O2C</v>
          </cell>
        </row>
        <row r="411">
          <cell r="A411" t="str">
            <v>868a2vbxd</v>
          </cell>
          <cell r="B411" t="str">
            <v>868a2vbxd</v>
          </cell>
          <cell r="C411" t="str">
            <v>R2R Tax Accounting: US State Tax Provision: Year-End Tasks: Generate Property Data by Jurisdiction from SAP Fixed Assets - SB</v>
          </cell>
          <cell r="D411" t="str">
            <v>868byuwnn</v>
          </cell>
          <cell r="E411" t="str">
            <v>R2R Tax Accounting: US State Tax Provision: Year-End Tasks</v>
          </cell>
          <cell r="F411" t="str">
            <v>PREDEVELOPMENT</v>
          </cell>
          <cell r="G411" t="str">
            <v>LOW</v>
          </cell>
          <cell r="H411" t="str">
            <v/>
          </cell>
          <cell r="I411" t="str">
            <v/>
          </cell>
          <cell r="J411" t="str">
            <v/>
          </cell>
          <cell r="K411">
            <v>45568.625</v>
          </cell>
          <cell r="L411">
            <v>45756.577777777777</v>
          </cell>
          <cell r="M411" t="str">
            <v/>
          </cell>
          <cell r="N411" t="str">
            <v/>
          </cell>
          <cell r="O411" t="str">
            <v>r2r, sen</v>
          </cell>
          <cell r="P411" t="str">
            <v>Sprint 4 (5/5 - 5/30)</v>
          </cell>
          <cell r="Q411" t="str">
            <v/>
          </cell>
          <cell r="R411" t="str">
            <v/>
          </cell>
          <cell r="S411" t="str">
            <v/>
          </cell>
          <cell r="T411" t="str">
            <v/>
          </cell>
          <cell r="U411" t="str">
            <v/>
          </cell>
          <cell r="V411">
            <v>0</v>
          </cell>
          <cell r="W411" t="str">
            <v/>
          </cell>
          <cell r="X411" t="str">
            <v/>
          </cell>
          <cell r="Y411" t="str">
            <v/>
          </cell>
          <cell r="Z411" t="str">
            <v>ITC3B</v>
          </cell>
          <cell r="AA411" t="str">
            <v>Tax Accounting</v>
          </cell>
          <cell r="AB411" t="str">
            <v>Consolidations &amp; Tax (US State Tax Provision: Year-End L4)</v>
          </cell>
          <cell r="AC411" t="str">
            <v/>
          </cell>
          <cell r="AD411" t="str">
            <v/>
          </cell>
          <cell r="AE411" t="str">
            <v/>
          </cell>
          <cell r="AF411" t="str">
            <v>Program Finance Analyst (R2R): https://app.clickup.com/t/868cjdu1f)
Fixed Asset Analyst (R2R): https://app.clickup.com/t/868cjczct)
(BA) Tax Accountant  (includes GFS Group): https://app.clickup.com/t/868cjb2jj)
Tax Accountant (Corporate): https://app.clickup.com/t/868cje8ad)</v>
          </cell>
          <cell r="AG411" t="str">
            <v/>
          </cell>
          <cell r="AH411" t="str">
            <v/>
          </cell>
          <cell r="AI411" t="str">
            <v/>
          </cell>
          <cell r="AJ411" t="str">
            <v>R2R</v>
          </cell>
        </row>
        <row r="412">
          <cell r="A412" t="str">
            <v>868a2vbxm</v>
          </cell>
          <cell r="B412" t="str">
            <v>868a2vbxm</v>
          </cell>
          <cell r="C412" t="str">
            <v>A2R Metrology: IndySoft: Calibration Event: Calibrations - SB</v>
          </cell>
          <cell r="D412" t="str">
            <v>868c0tqp1</v>
          </cell>
          <cell r="E412" t="str">
            <v>A2R Metrology: IndySoft: Calibration Event</v>
          </cell>
          <cell r="F412" t="str">
            <v>PREDEVELOPMENT</v>
          </cell>
          <cell r="G412" t="str">
            <v>URGENT</v>
          </cell>
          <cell r="H412" t="str">
            <v/>
          </cell>
          <cell r="I412" t="str">
            <v/>
          </cell>
          <cell r="J412" t="str">
            <v/>
          </cell>
          <cell r="K412">
            <v>45568.625</v>
          </cell>
          <cell r="L412">
            <v>45777.552083333328</v>
          </cell>
          <cell r="M412" t="str">
            <v/>
          </cell>
          <cell r="N412" t="str">
            <v/>
          </cell>
          <cell r="O412" t="str">
            <v>sen, a2r</v>
          </cell>
          <cell r="P412" t="str">
            <v>Sprint 14 (7/14 - 8/8)</v>
          </cell>
          <cell r="Q412" t="str">
            <v/>
          </cell>
          <cell r="R412" t="str">
            <v/>
          </cell>
          <cell r="S412" t="str">
            <v/>
          </cell>
          <cell r="T412" t="str">
            <v/>
          </cell>
          <cell r="U412" t="str">
            <v/>
          </cell>
          <cell r="V412">
            <v>0</v>
          </cell>
          <cell r="W412" t="str">
            <v/>
          </cell>
          <cell r="X412" t="str">
            <v/>
          </cell>
          <cell r="Y412" t="str">
            <v/>
          </cell>
          <cell r="Z412" t="str">
            <v>ITC4</v>
          </cell>
          <cell r="AA412" t="str">
            <v>Metrology</v>
          </cell>
          <cell r="AB412" t="str">
            <v>Metrology &amp; Calibration</v>
          </cell>
          <cell r="AC412" t="b">
            <v>1</v>
          </cell>
          <cell r="AD412" t="str">
            <v/>
          </cell>
          <cell r="AE412" t="str">
            <v/>
          </cell>
          <cell r="AF412" t="str">
            <v/>
          </cell>
          <cell r="AG412">
            <v>45777</v>
          </cell>
          <cell r="AH412" t="str">
            <v/>
          </cell>
          <cell r="AI412" t="str">
            <v/>
          </cell>
          <cell r="AJ412" t="str">
            <v>A2R</v>
          </cell>
        </row>
        <row r="413">
          <cell r="A413" t="str">
            <v>868a2vbyw</v>
          </cell>
          <cell r="B413" t="str">
            <v>868a2vbyw</v>
          </cell>
          <cell r="C413" t="str">
            <v>A2R Metrology: SAP to S/4 System: Changes to the Property Management System: Verify Item Usage Prior to Calibration Service - OL</v>
          </cell>
          <cell r="D413" t="str">
            <v>868c0eee9</v>
          </cell>
          <cell r="E413" t="str">
            <v>A2R Metrology: SAP to S/4 System: Changes to the Property Management System:</v>
          </cell>
          <cell r="F413" t="str">
            <v>PREDEVELOPMENT</v>
          </cell>
          <cell r="G413" t="str">
            <v>LOW</v>
          </cell>
          <cell r="H413" t="str">
            <v/>
          </cell>
          <cell r="I413" t="str">
            <v/>
          </cell>
          <cell r="J413" t="str">
            <v/>
          </cell>
          <cell r="K413">
            <v>45568.625</v>
          </cell>
          <cell r="L413">
            <v>45778.405555555553</v>
          </cell>
          <cell r="M413" t="str">
            <v/>
          </cell>
          <cell r="N413" t="str">
            <v/>
          </cell>
          <cell r="O413" t="str">
            <v>a2r, content</v>
          </cell>
          <cell r="P413" t="str">
            <v>Sprint 16 (7/28 - 8/22)</v>
          </cell>
          <cell r="Q413" t="str">
            <v/>
          </cell>
          <cell r="R413" t="str">
            <v/>
          </cell>
          <cell r="S413" t="str">
            <v/>
          </cell>
          <cell r="T413" t="str">
            <v/>
          </cell>
          <cell r="U413" t="str">
            <v/>
          </cell>
          <cell r="V413">
            <v>0</v>
          </cell>
          <cell r="W413" t="str">
            <v/>
          </cell>
          <cell r="X413" t="str">
            <v/>
          </cell>
          <cell r="Y413" t="str">
            <v/>
          </cell>
          <cell r="Z413" t="str">
            <v>ITC4</v>
          </cell>
          <cell r="AA413" t="str">
            <v>Metrology</v>
          </cell>
          <cell r="AB413" t="str">
            <v>No L3 Custom Content</v>
          </cell>
          <cell r="AC413" t="str">
            <v/>
          </cell>
          <cell r="AD413" t="str">
            <v/>
          </cell>
          <cell r="AE413" t="str">
            <v/>
          </cell>
          <cell r="AF413" t="str">
            <v/>
          </cell>
          <cell r="AG413">
            <v>45768</v>
          </cell>
          <cell r="AH413" t="str">
            <v/>
          </cell>
          <cell r="AI413" t="str">
            <v/>
          </cell>
          <cell r="AJ413" t="str">
            <v>A2R</v>
          </cell>
        </row>
        <row r="414">
          <cell r="A414" t="str">
            <v>868a2vbzd</v>
          </cell>
          <cell r="B414" t="str">
            <v>868a2vbzd</v>
          </cell>
          <cell r="C414" t="str">
            <v>O2C Billing: Perform Fixed-Price Billing: Perform PBD Validation</v>
          </cell>
          <cell r="D414" t="str">
            <v>868c01k8d</v>
          </cell>
          <cell r="E414" t="str">
            <v>O2C Billing: Perform Fixed-Price Billing</v>
          </cell>
          <cell r="F414" t="str">
            <v>PREDEVELOPMENT</v>
          </cell>
          <cell r="G414" t="str">
            <v>URGENT</v>
          </cell>
          <cell r="H414" t="str">
            <v/>
          </cell>
          <cell r="I414">
            <v>45863</v>
          </cell>
          <cell r="J414" t="str">
            <v/>
          </cell>
          <cell r="K414">
            <v>45568.625</v>
          </cell>
          <cell r="L414">
            <v>45777.631944444445</v>
          </cell>
          <cell r="M414" t="str">
            <v/>
          </cell>
          <cell r="N414" t="str">
            <v/>
          </cell>
          <cell r="O414" t="str">
            <v>sen, o2c</v>
          </cell>
          <cell r="P414" t="str">
            <v>Sprint 5 (5/12 - 6/6)</v>
          </cell>
          <cell r="Q414" t="str">
            <v/>
          </cell>
          <cell r="R414" t="str">
            <v/>
          </cell>
          <cell r="S414" t="str">
            <v/>
          </cell>
          <cell r="T414" t="str">
            <v/>
          </cell>
          <cell r="U414" t="str">
            <v/>
          </cell>
          <cell r="V414">
            <v>0</v>
          </cell>
          <cell r="W414" t="str">
            <v/>
          </cell>
          <cell r="X414" t="str">
            <v/>
          </cell>
          <cell r="Y414" t="str">
            <v/>
          </cell>
          <cell r="Z414" t="str">
            <v>ITC3</v>
          </cell>
          <cell r="AA414" t="str">
            <v>Billing</v>
          </cell>
          <cell r="AB414" t="str">
            <v>Perform Fixed-Cost Billing</v>
          </cell>
          <cell r="AC414" t="str">
            <v/>
          </cell>
          <cell r="AD414" t="str">
            <v/>
          </cell>
          <cell r="AE414" t="str">
            <v/>
          </cell>
          <cell r="AF414" t="str">
            <v>Billing Analyst: https://app.clickup.com/t/868cjckjv)</v>
          </cell>
          <cell r="AG414" t="str">
            <v/>
          </cell>
          <cell r="AH414" t="str">
            <v/>
          </cell>
          <cell r="AI414" t="str">
            <v/>
          </cell>
          <cell r="AJ414" t="str">
            <v>O2C</v>
          </cell>
        </row>
        <row r="415">
          <cell r="A415" t="str">
            <v>868a2vc05</v>
          </cell>
          <cell r="B415" t="str">
            <v>868a2vc05</v>
          </cell>
          <cell r="C415" t="str">
            <v>R2R Tax Accounting: Manage Global Tax Provision: Prepare Forecasted Adjustments Related to Contracts - SB</v>
          </cell>
          <cell r="D415" t="str">
            <v>868byu5ey</v>
          </cell>
          <cell r="E415" t="str">
            <v>R2R Tax Accounting: Manage Global Tax Provision</v>
          </cell>
          <cell r="F415" t="str">
            <v>PREDEVELOPMENT</v>
          </cell>
          <cell r="G415" t="str">
            <v>LOW</v>
          </cell>
          <cell r="H415" t="str">
            <v/>
          </cell>
          <cell r="I415" t="str">
            <v/>
          </cell>
          <cell r="J415" t="str">
            <v/>
          </cell>
          <cell r="K415">
            <v>45568.625</v>
          </cell>
          <cell r="L415">
            <v>45756.579166666663</v>
          </cell>
          <cell r="M415" t="str">
            <v/>
          </cell>
          <cell r="N415" t="str">
            <v/>
          </cell>
          <cell r="O415" t="str">
            <v>r2r, sen</v>
          </cell>
          <cell r="P415" t="str">
            <v>Sprint 6 (5/19 - 6/13)</v>
          </cell>
          <cell r="Q415" t="str">
            <v/>
          </cell>
          <cell r="R415" t="str">
            <v/>
          </cell>
          <cell r="S415" t="str">
            <v/>
          </cell>
          <cell r="T415" t="str">
            <v/>
          </cell>
          <cell r="U415" t="str">
            <v/>
          </cell>
          <cell r="V415">
            <v>0</v>
          </cell>
          <cell r="W415" t="str">
            <v/>
          </cell>
          <cell r="X415" t="str">
            <v/>
          </cell>
          <cell r="Y415" t="str">
            <v/>
          </cell>
          <cell r="Z415" t="str">
            <v>ITC3B</v>
          </cell>
          <cell r="AA415" t="str">
            <v>Tax Accounting</v>
          </cell>
          <cell r="AB415" t="str">
            <v>Consolidations &amp; Tax (Manage Global Tax Provision L4)</v>
          </cell>
          <cell r="AC415" t="str">
            <v/>
          </cell>
          <cell r="AD415" t="str">
            <v/>
          </cell>
          <cell r="AE415" t="str">
            <v/>
          </cell>
          <cell r="AF415" t="str">
            <v>Program Finance Analyst (R2R): https://app.clickup.com/t/868cjdu1f)
(BA) Tax Accountant  (includes GFS Group): https://app.clickup.com/t/868cjb2jj)
Tax Accountant (Corporate): https://app.clickup.com/t/868cje8ad)</v>
          </cell>
          <cell r="AG415" t="str">
            <v/>
          </cell>
          <cell r="AH415" t="str">
            <v/>
          </cell>
          <cell r="AI415" t="str">
            <v/>
          </cell>
          <cell r="AJ415" t="str">
            <v>R2R</v>
          </cell>
        </row>
        <row r="416">
          <cell r="A416" t="str">
            <v>868a2vc0p</v>
          </cell>
          <cell r="B416" t="str">
            <v>868a2vc0p</v>
          </cell>
          <cell r="C416" t="str">
            <v>R2R Tax Accounting: US State Tax Provision: Year-End Tasks: Generate Rent Expense Data by Jurisdiction from SAP - SB</v>
          </cell>
          <cell r="D416" t="str">
            <v>868byuwnn</v>
          </cell>
          <cell r="E416" t="str">
            <v>R2R Tax Accounting: US State Tax Provision: Year-End Tasks</v>
          </cell>
          <cell r="F416" t="str">
            <v>PREDEVELOPMENT</v>
          </cell>
          <cell r="G416" t="str">
            <v>LOW</v>
          </cell>
          <cell r="H416" t="str">
            <v/>
          </cell>
          <cell r="I416" t="str">
            <v/>
          </cell>
          <cell r="J416" t="str">
            <v/>
          </cell>
          <cell r="K416">
            <v>45568.625</v>
          </cell>
          <cell r="L416">
            <v>45756.577777777777</v>
          </cell>
          <cell r="M416" t="str">
            <v/>
          </cell>
          <cell r="N416" t="str">
            <v/>
          </cell>
          <cell r="O416" t="str">
            <v>sen, r2r</v>
          </cell>
          <cell r="P416" t="str">
            <v>Sprint 4 (5/5 - 5/30)</v>
          </cell>
          <cell r="Q416" t="str">
            <v/>
          </cell>
          <cell r="R416" t="str">
            <v/>
          </cell>
          <cell r="S416" t="str">
            <v/>
          </cell>
          <cell r="T416" t="str">
            <v/>
          </cell>
          <cell r="U416" t="str">
            <v/>
          </cell>
          <cell r="V416">
            <v>0</v>
          </cell>
          <cell r="W416" t="str">
            <v/>
          </cell>
          <cell r="X416" t="str">
            <v/>
          </cell>
          <cell r="Y416" t="str">
            <v/>
          </cell>
          <cell r="Z416" t="str">
            <v>ITC3B</v>
          </cell>
          <cell r="AA416" t="str">
            <v>Tax Accounting</v>
          </cell>
          <cell r="AB416" t="str">
            <v>Consolidations &amp; Tax (US State Tax Provision: Year-End L4)</v>
          </cell>
          <cell r="AC416" t="str">
            <v/>
          </cell>
          <cell r="AD416" t="str">
            <v/>
          </cell>
          <cell r="AE416" t="str">
            <v/>
          </cell>
          <cell r="AF416" t="str">
            <v>Program Finance Analyst (R2R): https://app.clickup.com/t/868cjdu1f)
Fixed Asset Analyst (R2R): https://app.clickup.com/t/868cjczct)
(BA) Tax Accountant  (includes GFS Group): https://app.clickup.com/t/868cjb2jj)
Tax Accountant (Corporate): https://app.clickup.com/t/868cje8ad)</v>
          </cell>
          <cell r="AG416" t="str">
            <v/>
          </cell>
          <cell r="AH416" t="str">
            <v/>
          </cell>
          <cell r="AI416" t="str">
            <v/>
          </cell>
          <cell r="AJ416" t="str">
            <v>R2R</v>
          </cell>
        </row>
        <row r="417">
          <cell r="A417" t="str">
            <v>868a2vc1c</v>
          </cell>
          <cell r="B417" t="str">
            <v>868a2vc1c</v>
          </cell>
          <cell r="C417" t="str">
            <v>O2C Billing: Generate and Attach Invoices: Manually Generate &amp; Attach Billing Back-up Reports</v>
          </cell>
          <cell r="D417" t="str">
            <v>868c01f57</v>
          </cell>
          <cell r="E417" t="str">
            <v>O2C Billing: Generate and Attach Invoices</v>
          </cell>
          <cell r="F417" t="str">
            <v>PREDEVELOPMENT</v>
          </cell>
          <cell r="G417" t="str">
            <v>HIGH</v>
          </cell>
          <cell r="H417" t="str">
            <v/>
          </cell>
          <cell r="I417" t="str">
            <v/>
          </cell>
          <cell r="J417" t="str">
            <v/>
          </cell>
          <cell r="K417">
            <v>45568.625</v>
          </cell>
          <cell r="L417">
            <v>45777.446527777778</v>
          </cell>
          <cell r="M417" t="str">
            <v/>
          </cell>
          <cell r="N417" t="str">
            <v/>
          </cell>
          <cell r="O417" t="str">
            <v>o2c, sen</v>
          </cell>
          <cell r="P417" t="str">
            <v>Sprint 5 (5/12 - 6/6)</v>
          </cell>
          <cell r="Q417" t="str">
            <v/>
          </cell>
          <cell r="R417" t="str">
            <v/>
          </cell>
          <cell r="S417" t="str">
            <v/>
          </cell>
          <cell r="T417" t="str">
            <v/>
          </cell>
          <cell r="U417" t="str">
            <v/>
          </cell>
          <cell r="V417">
            <v>0</v>
          </cell>
          <cell r="W417" t="str">
            <v/>
          </cell>
          <cell r="X417" t="str">
            <v/>
          </cell>
          <cell r="Y417" t="str">
            <v/>
          </cell>
          <cell r="Z417" t="str">
            <v>ITC3</v>
          </cell>
          <cell r="AA417" t="str">
            <v>Billing</v>
          </cell>
          <cell r="AB417" t="str">
            <v>Issue Output Create Billing Documents</v>
          </cell>
          <cell r="AC417" t="str">
            <v/>
          </cell>
          <cell r="AD417" t="str">
            <v/>
          </cell>
          <cell r="AE417" t="str">
            <v/>
          </cell>
          <cell r="AF417" t="str">
            <v>Billing Analyst: https://app.clickup.com/t/868cjckjv)</v>
          </cell>
          <cell r="AG417" t="str">
            <v/>
          </cell>
          <cell r="AH417" t="str">
            <v/>
          </cell>
          <cell r="AI417" t="str">
            <v/>
          </cell>
          <cell r="AJ417" t="str">
            <v>O2C</v>
          </cell>
        </row>
        <row r="418">
          <cell r="A418" t="str">
            <v>868a2vc2r</v>
          </cell>
          <cell r="B418" t="str">
            <v>868a2vc2r</v>
          </cell>
          <cell r="C418" t="str">
            <v>A2R Asset Management: Asset Transfer Records: Indicate Record Should be Embedded - SB</v>
          </cell>
          <cell r="D418" t="str">
            <v>868c0evj3</v>
          </cell>
          <cell r="E418" t="str">
            <v>A2R Asset Management: Asset Transfer Records</v>
          </cell>
          <cell r="F418" t="str">
            <v>PREDEVELOPMENT</v>
          </cell>
          <cell r="G418" t="str">
            <v>URGENT</v>
          </cell>
          <cell r="H418" t="str">
            <v/>
          </cell>
          <cell r="I418" t="str">
            <v/>
          </cell>
          <cell r="J418" t="str">
            <v/>
          </cell>
          <cell r="K418">
            <v>45568.625</v>
          </cell>
          <cell r="L418">
            <v>45768.508333333331</v>
          </cell>
          <cell r="M418" t="str">
            <v/>
          </cell>
          <cell r="N418" t="str">
            <v/>
          </cell>
          <cell r="O418" t="str">
            <v>sen, a2r</v>
          </cell>
          <cell r="P418" t="str">
            <v>Sprint 2 (4/21 - 5/16)</v>
          </cell>
          <cell r="Q418" t="str">
            <v/>
          </cell>
          <cell r="R418" t="str">
            <v/>
          </cell>
          <cell r="S418" t="str">
            <v/>
          </cell>
          <cell r="T418" t="str">
            <v/>
          </cell>
          <cell r="U418" t="str">
            <v/>
          </cell>
          <cell r="V418">
            <v>0</v>
          </cell>
          <cell r="W418" t="str">
            <v/>
          </cell>
          <cell r="X418" t="str">
            <v/>
          </cell>
          <cell r="Y418" t="str">
            <v/>
          </cell>
          <cell r="Z418" t="str">
            <v>ITC3</v>
          </cell>
          <cell r="AA418" t="str">
            <v>Asset Management</v>
          </cell>
          <cell r="AB418" t="str">
            <v>Disposition Asset</v>
          </cell>
          <cell r="AC418" t="b">
            <v>1</v>
          </cell>
          <cell r="AD418" t="str">
            <v/>
          </cell>
          <cell r="AE418" t="str">
            <v/>
          </cell>
          <cell r="AF418" t="str">
            <v/>
          </cell>
          <cell r="AG418">
            <v>45768</v>
          </cell>
          <cell r="AH418" t="str">
            <v/>
          </cell>
          <cell r="AI418" t="str">
            <v/>
          </cell>
          <cell r="AJ418" t="str">
            <v>A2R</v>
          </cell>
        </row>
        <row r="419">
          <cell r="A419" t="str">
            <v>868a2vc2x</v>
          </cell>
          <cell r="B419" t="str">
            <v>868a2vc2x</v>
          </cell>
          <cell r="C419" t="str">
            <v>SUS Obsolescence Management: Using CDATS Part 2: Resolve Parts without Market Data - SB</v>
          </cell>
          <cell r="D419" t="str">
            <v>868a2v25w</v>
          </cell>
          <cell r="E419" t="str">
            <v>SUS Obsolescence Management Using CDATS Part 2 - OL</v>
          </cell>
          <cell r="F419" t="str">
            <v>PREDEVELOPMENT</v>
          </cell>
          <cell r="G419" t="str">
            <v>HIGH</v>
          </cell>
          <cell r="H419" t="str">
            <v/>
          </cell>
          <cell r="I419" t="str">
            <v/>
          </cell>
          <cell r="J419" t="str">
            <v/>
          </cell>
          <cell r="K419">
            <v>45568.625</v>
          </cell>
          <cell r="L419">
            <v>45769.520833333328</v>
          </cell>
          <cell r="M419" t="str">
            <v/>
          </cell>
          <cell r="N419" t="str">
            <v/>
          </cell>
          <cell r="O419" t="str">
            <v>cdats, sus, sen</v>
          </cell>
          <cell r="P419" t="str">
            <v>Sprint 4 (5/5 - 5/30)</v>
          </cell>
          <cell r="Q419" t="str">
            <v/>
          </cell>
          <cell r="R419" t="str">
            <v/>
          </cell>
          <cell r="S419" t="str">
            <v/>
          </cell>
          <cell r="T419" t="str">
            <v/>
          </cell>
          <cell r="U419" t="str">
            <v/>
          </cell>
          <cell r="V419">
            <v>0</v>
          </cell>
          <cell r="W419" t="str">
            <v/>
          </cell>
          <cell r="X419" t="str">
            <v/>
          </cell>
          <cell r="Y419" t="str">
            <v/>
          </cell>
          <cell r="Z419" t="str">
            <v>ITC3</v>
          </cell>
          <cell r="AA419" t="str">
            <v>Obsolescence Management</v>
          </cell>
          <cell r="AB419" t="str">
            <v>Obsolescence Management</v>
          </cell>
          <cell r="AC419" t="str">
            <v/>
          </cell>
          <cell r="AD419" t="str">
            <v/>
          </cell>
          <cell r="AE419" t="str">
            <v/>
          </cell>
          <cell r="AF419" t="str">
            <v/>
          </cell>
          <cell r="AG419" t="str">
            <v/>
          </cell>
          <cell r="AH419" t="str">
            <v/>
          </cell>
          <cell r="AI419" t="str">
            <v/>
          </cell>
          <cell r="AJ419" t="str">
            <v>SUS</v>
          </cell>
        </row>
        <row r="420">
          <cell r="A420" t="str">
            <v>868a2vc34</v>
          </cell>
          <cell r="B420" t="str">
            <v>868a2vc34</v>
          </cell>
          <cell r="C420" t="str">
            <v>PLP PS: Create POB Group WBS with Profit Center for Customer Projects - SB</v>
          </cell>
          <cell r="D420" t="str">
            <v>868bzm6pz</v>
          </cell>
          <cell r="E420" t="str">
            <v>PLP PS: Create Customer Projects</v>
          </cell>
          <cell r="F420" t="str">
            <v>PAUSED</v>
          </cell>
          <cell r="G420" t="str">
            <v>URGENT</v>
          </cell>
          <cell r="H420" t="str">
            <v/>
          </cell>
          <cell r="I420" t="str">
            <v/>
          </cell>
          <cell r="J420" t="str">
            <v/>
          </cell>
          <cell r="K420">
            <v>45568.625</v>
          </cell>
          <cell r="L420">
            <v>45792.358333333337</v>
          </cell>
          <cell r="M420" t="str">
            <v/>
          </cell>
          <cell r="N420" t="str">
            <v/>
          </cell>
          <cell r="O420" t="str">
            <v>plp, sen</v>
          </cell>
          <cell r="P420" t="str">
            <v>Sprint 6 (5/19 - 6/13)</v>
          </cell>
          <cell r="Q420" t="str">
            <v/>
          </cell>
          <cell r="R420" t="str">
            <v/>
          </cell>
          <cell r="S420" t="str">
            <v/>
          </cell>
          <cell r="T420" t="str">
            <v/>
          </cell>
          <cell r="U420" t="str">
            <v/>
          </cell>
          <cell r="V420">
            <v>0</v>
          </cell>
          <cell r="W420" t="str">
            <v xml:space="preserve">Paused </v>
          </cell>
          <cell r="X420" t="str">
            <v/>
          </cell>
          <cell r="Y420" t="str">
            <v/>
          </cell>
          <cell r="Z420" t="str">
            <v>ITC3B</v>
          </cell>
          <cell r="AA420" t="str">
            <v>Project Systems</v>
          </cell>
          <cell r="AB420" t="str">
            <v>Create Accounting Work Breakdown Structure (Project Systems)</v>
          </cell>
          <cell r="AC420" t="str">
            <v/>
          </cell>
          <cell r="AD420" t="str">
            <v>SEN</v>
          </cell>
          <cell r="AE420" t="str">
            <v/>
          </cell>
          <cell r="AF420" t="str">
            <v/>
          </cell>
          <cell r="AG420" t="str">
            <v/>
          </cell>
          <cell r="AH420" t="str">
            <v/>
          </cell>
          <cell r="AI420" t="str">
            <v/>
          </cell>
          <cell r="AJ420" t="str">
            <v>PLP</v>
          </cell>
        </row>
        <row r="421">
          <cell r="A421" t="str">
            <v>868a2vc3d</v>
          </cell>
          <cell r="B421" t="str">
            <v>868a2vc3d</v>
          </cell>
          <cell r="C421" t="str">
            <v>A2R CLRP Capital: Update Capital Plan Items - Update EPPM Items Including Attributes and Dates</v>
          </cell>
          <cell r="D421" t="str">
            <v>868c0u6gn</v>
          </cell>
          <cell r="E421" t="str">
            <v>A2R CLRP Capital: Update Capital Plan Items</v>
          </cell>
          <cell r="F421" t="str">
            <v>DEVELOPMENT</v>
          </cell>
          <cell r="G421" t="str">
            <v>URGENT</v>
          </cell>
          <cell r="H421" t="str">
            <v xml:space="preserve">This is the one me, you, and V QA'd during our call! So it should be good to go!  🙂   All changes noted in the call were applied. Marking it ready for SME review!  @Steve Hile   @Veronica Massey  </v>
          </cell>
          <cell r="I421">
            <v>45801</v>
          </cell>
          <cell r="J421" t="str">
            <v/>
          </cell>
          <cell r="K421">
            <v>45568.625</v>
          </cell>
          <cell r="L421">
            <v>45792.720833333333</v>
          </cell>
          <cell r="M421" t="str">
            <v/>
          </cell>
          <cell r="N421" t="str">
            <v/>
          </cell>
          <cell r="O421" t="str">
            <v>a2r, sen</v>
          </cell>
          <cell r="P421" t="str">
            <v>Sprint 5 (5/12 - 6/6)</v>
          </cell>
          <cell r="Q421" t="str">
            <v/>
          </cell>
          <cell r="R421" t="str">
            <v/>
          </cell>
          <cell r="S421" t="str">
            <v/>
          </cell>
          <cell r="T421" t="str">
            <v/>
          </cell>
          <cell r="U421" t="str">
            <v/>
          </cell>
          <cell r="V421">
            <v>0</v>
          </cell>
          <cell r="W421" t="str">
            <v>Alpha Review (SME)</v>
          </cell>
          <cell r="X421" t="str">
            <v/>
          </cell>
          <cell r="Y421" t="str">
            <v/>
          </cell>
          <cell r="Z421" t="str">
            <v>ITC3B</v>
          </cell>
          <cell r="AA421" t="str">
            <v>CLRP</v>
          </cell>
          <cell r="AB421" t="str">
            <v>Develop CLRP (Manage Plan Financials L4)</v>
          </cell>
          <cell r="AC421" t="b">
            <v>1</v>
          </cell>
          <cell r="AD421" t="str">
            <v/>
          </cell>
          <cell r="AE421" t="str">
            <v/>
          </cell>
          <cell r="AF421" t="str">
            <v/>
          </cell>
          <cell r="AG421">
            <v>45776</v>
          </cell>
          <cell r="AH421" t="str">
            <v/>
          </cell>
          <cell r="AI421" t="str">
            <v/>
          </cell>
          <cell r="AJ421" t="str">
            <v>A2R</v>
          </cell>
        </row>
        <row r="422">
          <cell r="A422" t="str">
            <v>868a2vc3n</v>
          </cell>
          <cell r="B422" t="str">
            <v>868a2vc3n</v>
          </cell>
          <cell r="C422" t="str">
            <v>A2R Controlled Tooling: Perishable Tooling: At End of Life Cycle Machine Tool Cutting Assembly is Returned to Tool Setup for Rebuild - SB</v>
          </cell>
          <cell r="D422" t="str">
            <v>868c0f61w</v>
          </cell>
          <cell r="E422" t="str">
            <v>A2R Controlled Tooling: Perishable Tooling Part A</v>
          </cell>
          <cell r="F422" t="str">
            <v>PREDEVELOPMENT</v>
          </cell>
          <cell r="G422" t="str">
            <v>URGENT</v>
          </cell>
          <cell r="H422" t="str">
            <v/>
          </cell>
          <cell r="I422" t="str">
            <v/>
          </cell>
          <cell r="J422" t="str">
            <v/>
          </cell>
          <cell r="K422">
            <v>45568.625</v>
          </cell>
          <cell r="L422">
            <v>45777.654861111107</v>
          </cell>
          <cell r="M422" t="str">
            <v/>
          </cell>
          <cell r="N422" t="str">
            <v/>
          </cell>
          <cell r="O422" t="str">
            <v>a2r, sen</v>
          </cell>
          <cell r="P422" t="str">
            <v>Sprint 4 (5/5 - 5/30)</v>
          </cell>
          <cell r="Q422" t="str">
            <v/>
          </cell>
          <cell r="R422" t="str">
            <v/>
          </cell>
          <cell r="S422" t="str">
            <v/>
          </cell>
          <cell r="T422" t="str">
            <v/>
          </cell>
          <cell r="U422" t="str">
            <v/>
          </cell>
          <cell r="V422">
            <v>0</v>
          </cell>
          <cell r="W422" t="str">
            <v/>
          </cell>
          <cell r="X422" t="str">
            <v/>
          </cell>
          <cell r="Y422" t="str">
            <v/>
          </cell>
          <cell r="Z422" t="str">
            <v>ITC3</v>
          </cell>
          <cell r="AA422" t="str">
            <v>Controlled Tooling</v>
          </cell>
          <cell r="AB422" t="str">
            <v>Controlled Tooling (Perishable Tooling L4)</v>
          </cell>
          <cell r="AC422" t="str">
            <v/>
          </cell>
          <cell r="AD422" t="str">
            <v/>
          </cell>
          <cell r="AE422" t="str">
            <v/>
          </cell>
          <cell r="AF422" t="str">
            <v/>
          </cell>
          <cell r="AG422">
            <v>45768</v>
          </cell>
          <cell r="AH422" t="str">
            <v/>
          </cell>
          <cell r="AI422" t="str">
            <v/>
          </cell>
          <cell r="AJ422" t="str">
            <v>A2R</v>
          </cell>
        </row>
        <row r="423">
          <cell r="A423" t="str">
            <v>868a36ng9</v>
          </cell>
          <cell r="B423" t="str">
            <v>868a36ng9</v>
          </cell>
          <cell r="C423" t="str">
            <v>PTP Accounts Payable: Post Invoice - SB</v>
          </cell>
          <cell r="D423" t="str">
            <v>868a36nb0</v>
          </cell>
          <cell r="E423" t="str">
            <v>PTP Accounts Payable: Create Invoice using Spreadsheet Upload</v>
          </cell>
          <cell r="F423" t="str">
            <v>PREDEVELOPMENT</v>
          </cell>
          <cell r="G423" t="str">
            <v>NORMAL</v>
          </cell>
          <cell r="H423" t="str">
            <v/>
          </cell>
          <cell r="I423">
            <v>45863</v>
          </cell>
          <cell r="J423" t="str">
            <v/>
          </cell>
          <cell r="K423">
            <v>45569.381944444445</v>
          </cell>
          <cell r="L423">
            <v>45763.718055555553</v>
          </cell>
          <cell r="M423" t="str">
            <v/>
          </cell>
          <cell r="N423" t="str">
            <v/>
          </cell>
          <cell r="O423" t="str">
            <v>sen, ptp, ot vim</v>
          </cell>
          <cell r="P423" t="str">
            <v>Sprint 6 (5/19 - 6/13)</v>
          </cell>
          <cell r="Q423" t="str">
            <v/>
          </cell>
          <cell r="R423" t="str">
            <v/>
          </cell>
          <cell r="S423" t="str">
            <v/>
          </cell>
          <cell r="T423" t="str">
            <v/>
          </cell>
          <cell r="U423" t="str">
            <v/>
          </cell>
          <cell r="V423">
            <v>0</v>
          </cell>
          <cell r="W423" t="str">
            <v/>
          </cell>
          <cell r="X423" t="str">
            <v/>
          </cell>
          <cell r="Y423" t="str">
            <v/>
          </cell>
          <cell r="Z423" t="str">
            <v>ITC3B</v>
          </cell>
          <cell r="AA423" t="str">
            <v>Accounts Payable</v>
          </cell>
          <cell r="AB423" t="str">
            <v>Invoice &amp; Credit Processing</v>
          </cell>
          <cell r="AC423" t="str">
            <v/>
          </cell>
          <cell r="AD423" t="str">
            <v>SEN</v>
          </cell>
          <cell r="AE423" t="str">
            <v/>
          </cell>
          <cell r="AF423" t="str">
            <v/>
          </cell>
          <cell r="AG423" t="str">
            <v/>
          </cell>
          <cell r="AH423" t="str">
            <v/>
          </cell>
          <cell r="AI423" t="str">
            <v/>
          </cell>
          <cell r="AJ423" t="str">
            <v>PTP</v>
          </cell>
        </row>
        <row r="424">
          <cell r="A424" t="str">
            <v>868a36np0</v>
          </cell>
          <cell r="B424" t="str">
            <v>868a36np0</v>
          </cell>
          <cell r="C424" t="str">
            <v>PTP Accounts Payable: Verify Business Partner/Supplier Code - SB</v>
          </cell>
          <cell r="D424" t="str">
            <v>868c1wx09</v>
          </cell>
          <cell r="E424" t="str">
            <v>PTP Accounts Payable: Verify Vendor</v>
          </cell>
          <cell r="F424" t="str">
            <v>PREDEVELOPMENT</v>
          </cell>
          <cell r="G424" t="str">
            <v>NORMAL</v>
          </cell>
          <cell r="H424" t="str">
            <v/>
          </cell>
          <cell r="I424">
            <v>45863</v>
          </cell>
          <cell r="J424" t="str">
            <v/>
          </cell>
          <cell r="K424">
            <v>45569.382638888885</v>
          </cell>
          <cell r="L424">
            <v>45763.717361111107</v>
          </cell>
          <cell r="M424" t="str">
            <v/>
          </cell>
          <cell r="N424" t="str">
            <v/>
          </cell>
          <cell r="O424" t="str">
            <v>ptp, sen, dap, ot vim</v>
          </cell>
          <cell r="P424" t="str">
            <v>Sprint 12 (6/30 - 7/25)</v>
          </cell>
          <cell r="Q424" t="str">
            <v/>
          </cell>
          <cell r="R424" t="str">
            <v/>
          </cell>
          <cell r="S424" t="str">
            <v/>
          </cell>
          <cell r="T424" t="str">
            <v/>
          </cell>
          <cell r="U424" t="str">
            <v/>
          </cell>
          <cell r="V424">
            <v>0</v>
          </cell>
          <cell r="W424" t="str">
            <v/>
          </cell>
          <cell r="X424" t="str">
            <v/>
          </cell>
          <cell r="Y424" t="str">
            <v/>
          </cell>
          <cell r="Z424" t="str">
            <v>ITC3B</v>
          </cell>
          <cell r="AA424" t="str">
            <v>Accounts Payable</v>
          </cell>
          <cell r="AB424" t="str">
            <v>Invoice &amp; Credit Processing</v>
          </cell>
          <cell r="AC424" t="str">
            <v/>
          </cell>
          <cell r="AD424" t="str">
            <v>DAP</v>
          </cell>
          <cell r="AE424" t="str">
            <v/>
          </cell>
          <cell r="AF424" t="str">
            <v/>
          </cell>
          <cell r="AG424" t="str">
            <v/>
          </cell>
          <cell r="AH424" t="str">
            <v/>
          </cell>
          <cell r="AI424" t="str">
            <v/>
          </cell>
          <cell r="AJ424" t="str">
            <v>PTP</v>
          </cell>
        </row>
        <row r="425">
          <cell r="A425" t="str">
            <v>868a36nzy</v>
          </cell>
          <cell r="B425" t="str">
            <v>868a36nzy</v>
          </cell>
          <cell r="C425" t="str">
            <v>PTP Accounts Payable: Review Reported Errors - SB</v>
          </cell>
          <cell r="D425" t="str">
            <v>868c1x5gm</v>
          </cell>
          <cell r="E425" t="str">
            <v>PTP Accounts Payable: Process Aged ERS Receipts</v>
          </cell>
          <cell r="F425" t="str">
            <v>PREDEVELOPMENT</v>
          </cell>
          <cell r="G425" t="str">
            <v>NORMAL</v>
          </cell>
          <cell r="H425" t="str">
            <v/>
          </cell>
          <cell r="I425">
            <v>45863</v>
          </cell>
          <cell r="J425" t="str">
            <v/>
          </cell>
          <cell r="K425">
            <v>45569.383333333331</v>
          </cell>
          <cell r="L425">
            <v>45756.544444444444</v>
          </cell>
          <cell r="M425" t="str">
            <v/>
          </cell>
          <cell r="N425" t="str">
            <v/>
          </cell>
          <cell r="O425" t="str">
            <v>sen, ptp, dap</v>
          </cell>
          <cell r="P425" t="str">
            <v>Sprint 6 (5/19 - 6/13)</v>
          </cell>
          <cell r="Q425" t="str">
            <v/>
          </cell>
          <cell r="R425" t="str">
            <v/>
          </cell>
          <cell r="S425" t="str">
            <v/>
          </cell>
          <cell r="T425" t="str">
            <v/>
          </cell>
          <cell r="U425" t="str">
            <v/>
          </cell>
          <cell r="V425">
            <v>0</v>
          </cell>
          <cell r="W425" t="str">
            <v/>
          </cell>
          <cell r="X425" t="str">
            <v/>
          </cell>
          <cell r="Y425" t="str">
            <v/>
          </cell>
          <cell r="Z425" t="str">
            <v>ITC3B</v>
          </cell>
          <cell r="AA425" t="str">
            <v>Accounts Payable</v>
          </cell>
          <cell r="AB425" t="str">
            <v>Invoice &amp; Credit Processing</v>
          </cell>
          <cell r="AC425" t="str">
            <v/>
          </cell>
          <cell r="AD425" t="str">
            <v>DAP</v>
          </cell>
          <cell r="AE425" t="str">
            <v/>
          </cell>
          <cell r="AF425" t="str">
            <v/>
          </cell>
          <cell r="AG425" t="str">
            <v/>
          </cell>
          <cell r="AH425" t="str">
            <v/>
          </cell>
          <cell r="AI425" t="str">
            <v/>
          </cell>
          <cell r="AJ425" t="str">
            <v>PTP</v>
          </cell>
        </row>
        <row r="426">
          <cell r="A426" t="str">
            <v>868a36pff</v>
          </cell>
          <cell r="B426" t="str">
            <v>868a36pff</v>
          </cell>
          <cell r="C426" t="str">
            <v>PTP Accounts Payable: Clear Errors - SB</v>
          </cell>
          <cell r="D426" t="str">
            <v>868c1x5gm</v>
          </cell>
          <cell r="E426" t="str">
            <v>PTP Accounts Payable: Process Aged ERS Receipts</v>
          </cell>
          <cell r="F426" t="str">
            <v>PREDEVELOPMENT</v>
          </cell>
          <cell r="G426" t="str">
            <v>NORMAL</v>
          </cell>
          <cell r="H426" t="str">
            <v/>
          </cell>
          <cell r="I426">
            <v>45863</v>
          </cell>
          <cell r="J426" t="str">
            <v/>
          </cell>
          <cell r="K426">
            <v>45569.384027777778</v>
          </cell>
          <cell r="L426">
            <v>45756.544444444444</v>
          </cell>
          <cell r="M426" t="str">
            <v/>
          </cell>
          <cell r="N426" t="str">
            <v/>
          </cell>
          <cell r="O426" t="str">
            <v>sen, ptp, dap</v>
          </cell>
          <cell r="P426" t="str">
            <v>Sprint 6 (5/19 - 6/13)</v>
          </cell>
          <cell r="Q426" t="str">
            <v/>
          </cell>
          <cell r="R426" t="str">
            <v/>
          </cell>
          <cell r="S426" t="str">
            <v/>
          </cell>
          <cell r="T426" t="str">
            <v/>
          </cell>
          <cell r="U426" t="str">
            <v/>
          </cell>
          <cell r="V426">
            <v>0</v>
          </cell>
          <cell r="W426" t="str">
            <v/>
          </cell>
          <cell r="X426" t="str">
            <v/>
          </cell>
          <cell r="Y426" t="str">
            <v/>
          </cell>
          <cell r="Z426" t="str">
            <v>ITC3B</v>
          </cell>
          <cell r="AA426" t="str">
            <v>Accounts Payable</v>
          </cell>
          <cell r="AB426" t="str">
            <v>Invoice &amp; Credit Processing</v>
          </cell>
          <cell r="AC426" t="str">
            <v/>
          </cell>
          <cell r="AD426" t="str">
            <v>DAP</v>
          </cell>
          <cell r="AE426" t="str">
            <v/>
          </cell>
          <cell r="AF426" t="str">
            <v/>
          </cell>
          <cell r="AG426" t="str">
            <v/>
          </cell>
          <cell r="AH426" t="str">
            <v/>
          </cell>
          <cell r="AI426" t="str">
            <v/>
          </cell>
          <cell r="AJ426" t="str">
            <v>PTP</v>
          </cell>
        </row>
        <row r="427">
          <cell r="A427" t="str">
            <v>868a36pwk</v>
          </cell>
          <cell r="B427" t="str">
            <v>868a36pwk</v>
          </cell>
          <cell r="C427" t="str">
            <v>PTP Accounts Payable: Report/Dashboard of Unvouchered ERS Receipts - SB</v>
          </cell>
          <cell r="D427" t="str">
            <v>868c1x5gm</v>
          </cell>
          <cell r="E427" t="str">
            <v>PTP Accounts Payable: Process Aged ERS Receipts</v>
          </cell>
          <cell r="F427" t="str">
            <v>PREDEVELOPMENT</v>
          </cell>
          <cell r="G427" t="str">
            <v>NORMAL</v>
          </cell>
          <cell r="H427" t="str">
            <v/>
          </cell>
          <cell r="I427">
            <v>45863</v>
          </cell>
          <cell r="J427" t="str">
            <v/>
          </cell>
          <cell r="K427">
            <v>45569.384722222225</v>
          </cell>
          <cell r="L427">
            <v>45756.544444444444</v>
          </cell>
          <cell r="M427" t="str">
            <v/>
          </cell>
          <cell r="N427" t="str">
            <v/>
          </cell>
          <cell r="O427" t="str">
            <v>sen, ptp, dap</v>
          </cell>
          <cell r="P427" t="str">
            <v>Sprint 6 (5/19 - 6/13)</v>
          </cell>
          <cell r="Q427" t="str">
            <v/>
          </cell>
          <cell r="R427" t="str">
            <v/>
          </cell>
          <cell r="S427" t="str">
            <v/>
          </cell>
          <cell r="T427" t="str">
            <v/>
          </cell>
          <cell r="U427" t="str">
            <v/>
          </cell>
          <cell r="V427">
            <v>0</v>
          </cell>
          <cell r="W427" t="str">
            <v/>
          </cell>
          <cell r="X427" t="str">
            <v/>
          </cell>
          <cell r="Y427" t="str">
            <v/>
          </cell>
          <cell r="Z427" t="str">
            <v>ITC3B</v>
          </cell>
          <cell r="AA427" t="str">
            <v>Accounts Payable</v>
          </cell>
          <cell r="AB427" t="str">
            <v>Invoice &amp; Credit Processing</v>
          </cell>
          <cell r="AC427" t="str">
            <v/>
          </cell>
          <cell r="AD427" t="str">
            <v>DAP</v>
          </cell>
          <cell r="AE427" t="str">
            <v/>
          </cell>
          <cell r="AF427" t="str">
            <v/>
          </cell>
          <cell r="AG427" t="str">
            <v/>
          </cell>
          <cell r="AH427" t="str">
            <v/>
          </cell>
          <cell r="AI427" t="str">
            <v/>
          </cell>
          <cell r="AJ427" t="str">
            <v>PTP</v>
          </cell>
        </row>
        <row r="428">
          <cell r="A428" t="str">
            <v>868a36rjp</v>
          </cell>
          <cell r="B428" t="str">
            <v>868a36rjp</v>
          </cell>
          <cell r="C428" t="str">
            <v>PTP A/P: Reject Invoice to Supplier - SB</v>
          </cell>
          <cell r="D428" t="str">
            <v>868c1wydk</v>
          </cell>
          <cell r="E428" t="str">
            <v>PTP Accounts Payable: Run A/P Audit, Pt. 2</v>
          </cell>
          <cell r="F428" t="str">
            <v>PREDEVELOPMENT</v>
          </cell>
          <cell r="G428" t="str">
            <v>NORMAL</v>
          </cell>
          <cell r="H428" t="str">
            <v/>
          </cell>
          <cell r="I428">
            <v>45863</v>
          </cell>
          <cell r="J428" t="str">
            <v/>
          </cell>
          <cell r="K428">
            <v>45569.387499999997</v>
          </cell>
          <cell r="L428">
            <v>45763.716666666667</v>
          </cell>
          <cell r="M428" t="str">
            <v/>
          </cell>
          <cell r="N428" t="str">
            <v/>
          </cell>
          <cell r="O428" t="str">
            <v>sen, ptp, dap, ot vim</v>
          </cell>
          <cell r="P428" t="str">
            <v>Sprint 6 (5/19 - 6/13)</v>
          </cell>
          <cell r="Q428" t="str">
            <v/>
          </cell>
          <cell r="R428" t="str">
            <v/>
          </cell>
          <cell r="S428" t="str">
            <v/>
          </cell>
          <cell r="T428" t="str">
            <v/>
          </cell>
          <cell r="U428" t="str">
            <v/>
          </cell>
          <cell r="V428">
            <v>0</v>
          </cell>
          <cell r="W428" t="str">
            <v/>
          </cell>
          <cell r="X428" t="str">
            <v/>
          </cell>
          <cell r="Y428" t="str">
            <v/>
          </cell>
          <cell r="Z428" t="str">
            <v>ITC3B</v>
          </cell>
          <cell r="AA428" t="str">
            <v>Accounts Payable</v>
          </cell>
          <cell r="AB428" t="str">
            <v>Invoice &amp; Credit Processing</v>
          </cell>
          <cell r="AC428" t="str">
            <v/>
          </cell>
          <cell r="AD428" t="str">
            <v>DAP</v>
          </cell>
          <cell r="AE428" t="str">
            <v/>
          </cell>
          <cell r="AF428" t="str">
            <v/>
          </cell>
          <cell r="AG428" t="str">
            <v/>
          </cell>
          <cell r="AH428" t="str">
            <v/>
          </cell>
          <cell r="AI428" t="str">
            <v/>
          </cell>
          <cell r="AJ428" t="str">
            <v>PTP</v>
          </cell>
        </row>
        <row r="429">
          <cell r="A429" t="str">
            <v>868a36xx0</v>
          </cell>
          <cell r="B429" t="str">
            <v>868a36xx0</v>
          </cell>
          <cell r="C429" t="str">
            <v>PTP A/P: Review Documents - SB</v>
          </cell>
          <cell r="D429" t="str">
            <v>868c1wydk</v>
          </cell>
          <cell r="E429" t="str">
            <v>PTP Accounts Payable: Run A/P Audit, Pt. 2</v>
          </cell>
          <cell r="F429" t="str">
            <v>PREDEVELOPMENT</v>
          </cell>
          <cell r="G429" t="str">
            <v>NORMAL</v>
          </cell>
          <cell r="H429" t="str">
            <v/>
          </cell>
          <cell r="I429">
            <v>45863</v>
          </cell>
          <cell r="J429" t="str">
            <v/>
          </cell>
          <cell r="K429">
            <v>45569.39444444445</v>
          </cell>
          <cell r="L429">
            <v>45763.71597222222</v>
          </cell>
          <cell r="M429" t="str">
            <v/>
          </cell>
          <cell r="N429" t="str">
            <v/>
          </cell>
          <cell r="O429" t="str">
            <v>ptp, sen, dap, ot vim</v>
          </cell>
          <cell r="P429" t="str">
            <v>Sprint 6 (5/19 - 6/13)</v>
          </cell>
          <cell r="Q429" t="str">
            <v/>
          </cell>
          <cell r="R429" t="str">
            <v/>
          </cell>
          <cell r="S429" t="str">
            <v/>
          </cell>
          <cell r="T429" t="str">
            <v/>
          </cell>
          <cell r="U429" t="str">
            <v/>
          </cell>
          <cell r="V429">
            <v>0</v>
          </cell>
          <cell r="W429" t="str">
            <v/>
          </cell>
          <cell r="X429" t="str">
            <v/>
          </cell>
          <cell r="Y429" t="str">
            <v/>
          </cell>
          <cell r="Z429" t="str">
            <v>ITC3B</v>
          </cell>
          <cell r="AA429" t="str">
            <v>Accounts Payable</v>
          </cell>
          <cell r="AB429" t="str">
            <v>Invoice &amp; Credit Processing</v>
          </cell>
          <cell r="AC429" t="str">
            <v/>
          </cell>
          <cell r="AD429" t="str">
            <v>DAP</v>
          </cell>
          <cell r="AE429" t="str">
            <v/>
          </cell>
          <cell r="AF429" t="str">
            <v/>
          </cell>
          <cell r="AG429" t="str">
            <v/>
          </cell>
          <cell r="AH429" t="str">
            <v/>
          </cell>
          <cell r="AI429" t="str">
            <v/>
          </cell>
          <cell r="AJ429" t="str">
            <v>PTP</v>
          </cell>
        </row>
        <row r="430">
          <cell r="A430" t="str">
            <v>868a371fg</v>
          </cell>
          <cell r="B430" t="str">
            <v>868a371fg</v>
          </cell>
          <cell r="C430" t="str">
            <v>PTP Accounts Payable: Review Banking Expedite Request - SB</v>
          </cell>
          <cell r="D430" t="str">
            <v>868a37228</v>
          </cell>
          <cell r="E430" t="str">
            <v>PTP Accounts Payable: Submit/Approve Expedited Payment Requests, Pt. 2</v>
          </cell>
          <cell r="F430" t="str">
            <v>PREDEVELOPMENT</v>
          </cell>
          <cell r="G430" t="str">
            <v>LOW</v>
          </cell>
          <cell r="H430" t="str">
            <v/>
          </cell>
          <cell r="I430" t="str">
            <v/>
          </cell>
          <cell r="J430" t="str">
            <v/>
          </cell>
          <cell r="K430">
            <v>45569.400694444441</v>
          </cell>
          <cell r="L430">
            <v>45769.475694444445</v>
          </cell>
          <cell r="M430" t="str">
            <v/>
          </cell>
          <cell r="N430" t="str">
            <v/>
          </cell>
          <cell r="O430" t="str">
            <v>sen, ptp, dap</v>
          </cell>
          <cell r="P430" t="str">
            <v>Sprint 13 (7/7 - 8/1)</v>
          </cell>
          <cell r="Q430" t="str">
            <v/>
          </cell>
          <cell r="R430" t="str">
            <v/>
          </cell>
          <cell r="S430" t="str">
            <v/>
          </cell>
          <cell r="T430" t="str">
            <v/>
          </cell>
          <cell r="U430" t="str">
            <v/>
          </cell>
          <cell r="V430">
            <v>0</v>
          </cell>
          <cell r="W430" t="str">
            <v/>
          </cell>
          <cell r="X430" t="str">
            <v/>
          </cell>
          <cell r="Y430" t="str">
            <v/>
          </cell>
          <cell r="Z430" t="str">
            <v>ITC3</v>
          </cell>
          <cell r="AA430" t="str">
            <v>Accounts Payable</v>
          </cell>
          <cell r="AB430" t="str">
            <v>Payment Processing</v>
          </cell>
          <cell r="AC430" t="str">
            <v/>
          </cell>
          <cell r="AD430" t="str">
            <v>SEN</v>
          </cell>
          <cell r="AE430" t="str">
            <v/>
          </cell>
          <cell r="AF430" t="str">
            <v/>
          </cell>
          <cell r="AG430" t="str">
            <v/>
          </cell>
          <cell r="AH430" t="str">
            <v/>
          </cell>
          <cell r="AI430" t="str">
            <v/>
          </cell>
          <cell r="AJ430" t="str">
            <v>PTP</v>
          </cell>
        </row>
        <row r="431">
          <cell r="A431" t="str">
            <v>868a371j7</v>
          </cell>
          <cell r="B431" t="str">
            <v>868a371j7</v>
          </cell>
          <cell r="C431" t="str">
            <v>PTP Accounts Payable: Approve Expedite Request - SB</v>
          </cell>
          <cell r="D431" t="str">
            <v>868a37228</v>
          </cell>
          <cell r="E431" t="str">
            <v>PTP Accounts Payable: Submit/Approve Expedited Payment Requests, Pt. 2</v>
          </cell>
          <cell r="F431" t="str">
            <v>PREDEVELOPMENT</v>
          </cell>
          <cell r="G431" t="str">
            <v>LOW</v>
          </cell>
          <cell r="H431" t="str">
            <v/>
          </cell>
          <cell r="I431" t="str">
            <v/>
          </cell>
          <cell r="J431" t="str">
            <v/>
          </cell>
          <cell r="K431">
            <v>45569.400694444441</v>
          </cell>
          <cell r="L431">
            <v>45756.552083333328</v>
          </cell>
          <cell r="M431" t="str">
            <v/>
          </cell>
          <cell r="N431" t="str">
            <v/>
          </cell>
          <cell r="O431" t="str">
            <v>sen, ptp, dap</v>
          </cell>
          <cell r="P431" t="str">
            <v>Sprint 13 (7/7 - 8/1)</v>
          </cell>
          <cell r="Q431" t="str">
            <v/>
          </cell>
          <cell r="R431" t="str">
            <v/>
          </cell>
          <cell r="S431" t="str">
            <v/>
          </cell>
          <cell r="T431" t="str">
            <v/>
          </cell>
          <cell r="U431" t="str">
            <v/>
          </cell>
          <cell r="V431">
            <v>0</v>
          </cell>
          <cell r="W431" t="str">
            <v/>
          </cell>
          <cell r="X431" t="str">
            <v/>
          </cell>
          <cell r="Y431" t="str">
            <v/>
          </cell>
          <cell r="Z431" t="str">
            <v>ITC3</v>
          </cell>
          <cell r="AA431" t="str">
            <v>Accounts Payable</v>
          </cell>
          <cell r="AB431" t="str">
            <v>Payment Processing</v>
          </cell>
          <cell r="AC431" t="str">
            <v/>
          </cell>
          <cell r="AD431" t="str">
            <v>SEN</v>
          </cell>
          <cell r="AE431" t="str">
            <v/>
          </cell>
          <cell r="AF431" t="str">
            <v/>
          </cell>
          <cell r="AG431" t="str">
            <v/>
          </cell>
          <cell r="AH431" t="str">
            <v/>
          </cell>
          <cell r="AI431" t="str">
            <v/>
          </cell>
          <cell r="AJ431" t="str">
            <v>PTP</v>
          </cell>
        </row>
        <row r="432">
          <cell r="A432" t="str">
            <v>868a371r2</v>
          </cell>
          <cell r="B432" t="str">
            <v>868a371r2</v>
          </cell>
          <cell r="C432" t="str">
            <v>PTP Accounts Payable: Reject Expedite Request - SB</v>
          </cell>
          <cell r="D432" t="str">
            <v>868a37228</v>
          </cell>
          <cell r="E432" t="str">
            <v>PTP Accounts Payable: Submit/Approve Expedited Payment Requests, Pt. 2</v>
          </cell>
          <cell r="F432" t="str">
            <v>PREDEVELOPMENT</v>
          </cell>
          <cell r="G432" t="str">
            <v>LOW</v>
          </cell>
          <cell r="H432" t="str">
            <v/>
          </cell>
          <cell r="I432" t="str">
            <v/>
          </cell>
          <cell r="J432" t="str">
            <v/>
          </cell>
          <cell r="K432">
            <v>45569.401388888888</v>
          </cell>
          <cell r="L432">
            <v>45756.552083333328</v>
          </cell>
          <cell r="M432" t="str">
            <v/>
          </cell>
          <cell r="N432" t="str">
            <v/>
          </cell>
          <cell r="O432" t="str">
            <v>sen, ptp, dap</v>
          </cell>
          <cell r="P432" t="str">
            <v>Sprint 13 (7/7 - 8/1)</v>
          </cell>
          <cell r="Q432" t="str">
            <v/>
          </cell>
          <cell r="R432" t="str">
            <v/>
          </cell>
          <cell r="S432" t="str">
            <v/>
          </cell>
          <cell r="T432" t="str">
            <v/>
          </cell>
          <cell r="U432" t="str">
            <v/>
          </cell>
          <cell r="V432">
            <v>0</v>
          </cell>
          <cell r="W432" t="str">
            <v/>
          </cell>
          <cell r="X432" t="str">
            <v/>
          </cell>
          <cell r="Y432" t="str">
            <v/>
          </cell>
          <cell r="Z432" t="str">
            <v>ITC3</v>
          </cell>
          <cell r="AA432" t="str">
            <v>Accounts Payable</v>
          </cell>
          <cell r="AB432" t="str">
            <v>Payment Processing</v>
          </cell>
          <cell r="AC432" t="str">
            <v/>
          </cell>
          <cell r="AD432" t="str">
            <v>SEN</v>
          </cell>
          <cell r="AE432" t="str">
            <v/>
          </cell>
          <cell r="AF432" t="str">
            <v/>
          </cell>
          <cell r="AG432" t="str">
            <v/>
          </cell>
          <cell r="AH432" t="str">
            <v/>
          </cell>
          <cell r="AI432" t="str">
            <v/>
          </cell>
          <cell r="AJ432" t="str">
            <v>PTP</v>
          </cell>
        </row>
        <row r="433">
          <cell r="A433" t="str">
            <v>868a372b2</v>
          </cell>
          <cell r="B433" t="str">
            <v>868a372b2</v>
          </cell>
          <cell r="C433" t="str">
            <v>PTP Accounts Payable: Manually Pay/Clear Invoice &amp; Liquidation - SB</v>
          </cell>
          <cell r="D433" t="str">
            <v>868c1xvfw</v>
          </cell>
          <cell r="E433" t="str">
            <v>PTP Accounts Payable: Submit/Approve Expedited Payment Requests, Pt. 3</v>
          </cell>
          <cell r="F433" t="str">
            <v>PREDEVELOPMENT</v>
          </cell>
          <cell r="G433" t="str">
            <v>LOW</v>
          </cell>
          <cell r="H433" t="str">
            <v/>
          </cell>
          <cell r="I433" t="str">
            <v/>
          </cell>
          <cell r="J433" t="str">
            <v/>
          </cell>
          <cell r="K433">
            <v>45569.402083333334</v>
          </cell>
          <cell r="L433">
            <v>45756.551388888889</v>
          </cell>
          <cell r="M433" t="str">
            <v/>
          </cell>
          <cell r="N433" t="str">
            <v/>
          </cell>
          <cell r="O433" t="str">
            <v>ptp, sen, dap</v>
          </cell>
          <cell r="P433" t="str">
            <v>Sprint 13 (7/7 - 8/1)</v>
          </cell>
          <cell r="Q433" t="str">
            <v/>
          </cell>
          <cell r="R433" t="str">
            <v/>
          </cell>
          <cell r="S433" t="str">
            <v/>
          </cell>
          <cell r="T433" t="str">
            <v/>
          </cell>
          <cell r="U433" t="str">
            <v/>
          </cell>
          <cell r="V433">
            <v>0</v>
          </cell>
          <cell r="W433" t="str">
            <v/>
          </cell>
          <cell r="X433" t="str">
            <v/>
          </cell>
          <cell r="Y433" t="str">
            <v/>
          </cell>
          <cell r="Z433" t="str">
            <v>ITC3</v>
          </cell>
          <cell r="AA433" t="str">
            <v>Accounts Payable</v>
          </cell>
          <cell r="AB433" t="str">
            <v>Payment Processing</v>
          </cell>
          <cell r="AC433" t="str">
            <v/>
          </cell>
          <cell r="AD433" t="str">
            <v>DAP</v>
          </cell>
          <cell r="AE433" t="str">
            <v/>
          </cell>
          <cell r="AF433" t="str">
            <v/>
          </cell>
          <cell r="AG433" t="str">
            <v/>
          </cell>
          <cell r="AH433" t="str">
            <v/>
          </cell>
          <cell r="AI433" t="str">
            <v/>
          </cell>
          <cell r="AJ433" t="str">
            <v>PTP</v>
          </cell>
        </row>
        <row r="434">
          <cell r="A434" t="str">
            <v>868a373hd</v>
          </cell>
          <cell r="B434" t="str">
            <v>868a373hd</v>
          </cell>
          <cell r="C434" t="str">
            <v>PTP Accounts Payable: Review Proposal &amp; Block Payment - SB</v>
          </cell>
          <cell r="D434" t="str">
            <v>868a372rj</v>
          </cell>
          <cell r="E434" t="str">
            <v>PTP Accounts Payable: Approve/Reject Expedited Payment Requests</v>
          </cell>
          <cell r="F434" t="str">
            <v>PREDEVELOPMENT</v>
          </cell>
          <cell r="G434" t="str">
            <v>LOW</v>
          </cell>
          <cell r="H434" t="str">
            <v/>
          </cell>
          <cell r="I434" t="str">
            <v/>
          </cell>
          <cell r="J434" t="str">
            <v/>
          </cell>
          <cell r="K434">
            <v>45569.40347222222</v>
          </cell>
          <cell r="L434">
            <v>45756.552083333328</v>
          </cell>
          <cell r="M434" t="str">
            <v/>
          </cell>
          <cell r="N434" t="str">
            <v/>
          </cell>
          <cell r="O434" t="str">
            <v>sen, ptp, dap</v>
          </cell>
          <cell r="P434" t="str">
            <v>Sprint 10 (6/16 - 7/11)</v>
          </cell>
          <cell r="Q434" t="str">
            <v/>
          </cell>
          <cell r="R434" t="str">
            <v/>
          </cell>
          <cell r="S434" t="str">
            <v/>
          </cell>
          <cell r="T434" t="str">
            <v/>
          </cell>
          <cell r="U434" t="str">
            <v/>
          </cell>
          <cell r="V434">
            <v>0</v>
          </cell>
          <cell r="W434" t="str">
            <v/>
          </cell>
          <cell r="X434" t="str">
            <v/>
          </cell>
          <cell r="Y434" t="str">
            <v/>
          </cell>
          <cell r="Z434" t="str">
            <v>ITC3</v>
          </cell>
          <cell r="AA434" t="str">
            <v>Accounts Payable</v>
          </cell>
          <cell r="AB434" t="str">
            <v>Payment Processing</v>
          </cell>
          <cell r="AC434" t="str">
            <v/>
          </cell>
          <cell r="AD434" t="str">
            <v>SEN</v>
          </cell>
          <cell r="AE434" t="str">
            <v/>
          </cell>
          <cell r="AF434" t="str">
            <v/>
          </cell>
          <cell r="AG434" t="str">
            <v/>
          </cell>
          <cell r="AH434" t="str">
            <v/>
          </cell>
          <cell r="AI434" t="str">
            <v/>
          </cell>
          <cell r="AJ434" t="str">
            <v>PTP</v>
          </cell>
        </row>
        <row r="435">
          <cell r="A435" t="str">
            <v>868a373tm</v>
          </cell>
          <cell r="B435" t="str">
            <v>868a373tm</v>
          </cell>
          <cell r="C435" t="str">
            <v>PTP Accounts Payable: Revise Payment Proposal - SB</v>
          </cell>
          <cell r="D435" t="str">
            <v>868a372rj</v>
          </cell>
          <cell r="E435" t="str">
            <v>PTP Accounts Payable: Approve/Reject Expedited Payment Requests</v>
          </cell>
          <cell r="F435" t="str">
            <v>PREDEVELOPMENT</v>
          </cell>
          <cell r="G435" t="str">
            <v>LOW</v>
          </cell>
          <cell r="H435" t="str">
            <v/>
          </cell>
          <cell r="I435" t="str">
            <v/>
          </cell>
          <cell r="J435" t="str">
            <v/>
          </cell>
          <cell r="K435">
            <v>45569.404166666667</v>
          </cell>
          <cell r="L435">
            <v>45756.552083333328</v>
          </cell>
          <cell r="M435" t="str">
            <v/>
          </cell>
          <cell r="N435" t="str">
            <v/>
          </cell>
          <cell r="O435" t="str">
            <v>sen, ptp, dap</v>
          </cell>
          <cell r="P435" t="str">
            <v>Sprint 10 (6/16 - 7/11)</v>
          </cell>
          <cell r="Q435" t="str">
            <v/>
          </cell>
          <cell r="R435" t="str">
            <v/>
          </cell>
          <cell r="S435" t="str">
            <v/>
          </cell>
          <cell r="T435" t="str">
            <v/>
          </cell>
          <cell r="U435" t="str">
            <v/>
          </cell>
          <cell r="V435">
            <v>0</v>
          </cell>
          <cell r="W435" t="str">
            <v/>
          </cell>
          <cell r="X435" t="str">
            <v/>
          </cell>
          <cell r="Y435" t="str">
            <v/>
          </cell>
          <cell r="Z435" t="str">
            <v>ITC3</v>
          </cell>
          <cell r="AA435" t="str">
            <v>Accounts Payable</v>
          </cell>
          <cell r="AB435" t="str">
            <v>Payment Processing</v>
          </cell>
          <cell r="AC435" t="str">
            <v/>
          </cell>
          <cell r="AD435" t="str">
            <v>SEN</v>
          </cell>
          <cell r="AE435" t="str">
            <v/>
          </cell>
          <cell r="AF435" t="str">
            <v/>
          </cell>
          <cell r="AG435" t="str">
            <v/>
          </cell>
          <cell r="AH435" t="str">
            <v/>
          </cell>
          <cell r="AI435" t="str">
            <v/>
          </cell>
          <cell r="AJ435" t="str">
            <v>PTP</v>
          </cell>
        </row>
        <row r="436">
          <cell r="A436" t="str">
            <v>868a3741k</v>
          </cell>
          <cell r="B436" t="str">
            <v>868a3741k</v>
          </cell>
          <cell r="C436" t="str">
            <v>PTP Accounts Payable: Manage Automatic Payments - SB</v>
          </cell>
          <cell r="D436" t="str">
            <v>868a3748x</v>
          </cell>
          <cell r="E436" t="str">
            <v>PTP Accounts Payable: Review &amp; Block Automatic Payments</v>
          </cell>
          <cell r="F436" t="str">
            <v>PREDEVELOPMENT</v>
          </cell>
          <cell r="G436" t="str">
            <v>LOW</v>
          </cell>
          <cell r="H436" t="str">
            <v/>
          </cell>
          <cell r="I436" t="str">
            <v/>
          </cell>
          <cell r="J436" t="str">
            <v/>
          </cell>
          <cell r="K436">
            <v>45569.404861111107</v>
          </cell>
          <cell r="L436">
            <v>45756.552083333328</v>
          </cell>
          <cell r="M436" t="str">
            <v/>
          </cell>
          <cell r="N436" t="str">
            <v/>
          </cell>
          <cell r="O436" t="str">
            <v>sen, ptp, dap</v>
          </cell>
          <cell r="P436" t="str">
            <v>Sprint 13 (7/7 - 8/1)</v>
          </cell>
          <cell r="Q436" t="str">
            <v/>
          </cell>
          <cell r="R436" t="str">
            <v/>
          </cell>
          <cell r="S436" t="str">
            <v/>
          </cell>
          <cell r="T436" t="str">
            <v/>
          </cell>
          <cell r="U436" t="str">
            <v/>
          </cell>
          <cell r="V436">
            <v>0</v>
          </cell>
          <cell r="W436" t="str">
            <v/>
          </cell>
          <cell r="X436" t="str">
            <v/>
          </cell>
          <cell r="Y436" t="str">
            <v/>
          </cell>
          <cell r="Z436" t="str">
            <v>ITC3</v>
          </cell>
          <cell r="AA436" t="str">
            <v>Accounts Payable</v>
          </cell>
          <cell r="AB436" t="str">
            <v>Payment Processing</v>
          </cell>
          <cell r="AC436" t="str">
            <v/>
          </cell>
          <cell r="AD436" t="str">
            <v>SEN</v>
          </cell>
          <cell r="AE436" t="str">
            <v/>
          </cell>
          <cell r="AF436" t="str">
            <v/>
          </cell>
          <cell r="AG436" t="str">
            <v/>
          </cell>
          <cell r="AH436" t="str">
            <v/>
          </cell>
          <cell r="AI436" t="str">
            <v/>
          </cell>
          <cell r="AJ436" t="str">
            <v>PTP</v>
          </cell>
        </row>
        <row r="437">
          <cell r="A437" t="str">
            <v>868a374cz</v>
          </cell>
          <cell r="B437" t="str">
            <v>868a374cz</v>
          </cell>
          <cell r="C437" t="str">
            <v>PTP Accounts Payable: Release from Workflow - SB</v>
          </cell>
          <cell r="D437" t="str">
            <v>868a3748x</v>
          </cell>
          <cell r="E437" t="str">
            <v>PTP Accounts Payable: Review &amp; Block Automatic Payments</v>
          </cell>
          <cell r="F437" t="str">
            <v>PREDEVELOPMENT</v>
          </cell>
          <cell r="G437" t="str">
            <v>LOW</v>
          </cell>
          <cell r="H437" t="str">
            <v/>
          </cell>
          <cell r="I437" t="str">
            <v/>
          </cell>
          <cell r="J437" t="str">
            <v/>
          </cell>
          <cell r="K437">
            <v>45569.405555555553</v>
          </cell>
          <cell r="L437">
            <v>45756.552083333328</v>
          </cell>
          <cell r="M437" t="str">
            <v/>
          </cell>
          <cell r="N437" t="str">
            <v/>
          </cell>
          <cell r="O437" t="str">
            <v>sen, ptp, dap</v>
          </cell>
          <cell r="P437" t="str">
            <v>Sprint 13 (7/7 - 8/1)</v>
          </cell>
          <cell r="Q437" t="str">
            <v/>
          </cell>
          <cell r="R437" t="str">
            <v/>
          </cell>
          <cell r="S437" t="str">
            <v/>
          </cell>
          <cell r="T437" t="str">
            <v/>
          </cell>
          <cell r="U437" t="str">
            <v/>
          </cell>
          <cell r="V437">
            <v>0</v>
          </cell>
          <cell r="W437" t="str">
            <v/>
          </cell>
          <cell r="X437" t="str">
            <v/>
          </cell>
          <cell r="Y437" t="str">
            <v/>
          </cell>
          <cell r="Z437" t="str">
            <v>ITC3</v>
          </cell>
          <cell r="AA437" t="str">
            <v>Accounts Payable</v>
          </cell>
          <cell r="AB437" t="str">
            <v>Payment Processing</v>
          </cell>
          <cell r="AC437" t="str">
            <v/>
          </cell>
          <cell r="AD437" t="str">
            <v>SEN</v>
          </cell>
          <cell r="AE437" t="str">
            <v/>
          </cell>
          <cell r="AF437" t="str">
            <v/>
          </cell>
          <cell r="AG437" t="str">
            <v/>
          </cell>
          <cell r="AH437" t="str">
            <v/>
          </cell>
          <cell r="AI437" t="str">
            <v/>
          </cell>
          <cell r="AJ437" t="str">
            <v>PTP</v>
          </cell>
        </row>
        <row r="438">
          <cell r="A438" t="str">
            <v>868a378p3</v>
          </cell>
          <cell r="B438" t="str">
            <v>868a378p3</v>
          </cell>
          <cell r="C438" t="str">
            <v>PTP Accounts Payable: Create Hedge Report - SB</v>
          </cell>
          <cell r="D438" t="str">
            <v>868a372yd</v>
          </cell>
          <cell r="E438" t="str">
            <v>PTP Accounts Payable: Process Hedge Payments, Pt. 1</v>
          </cell>
          <cell r="F438" t="str">
            <v>PREDEVELOPMENT</v>
          </cell>
          <cell r="G438" t="str">
            <v>LOW</v>
          </cell>
          <cell r="H438" t="str">
            <v/>
          </cell>
          <cell r="I438" t="str">
            <v/>
          </cell>
          <cell r="J438" t="str">
            <v/>
          </cell>
          <cell r="K438">
            <v>45569.411805555559</v>
          </cell>
          <cell r="L438">
            <v>45756.552083333328</v>
          </cell>
          <cell r="M438" t="str">
            <v/>
          </cell>
          <cell r="N438" t="str">
            <v/>
          </cell>
          <cell r="O438" t="str">
            <v>sen, ptp, dap</v>
          </cell>
          <cell r="P438" t="str">
            <v>Sprint 13 (7/7 - 8/1)</v>
          </cell>
          <cell r="Q438" t="str">
            <v/>
          </cell>
          <cell r="R438" t="str">
            <v/>
          </cell>
          <cell r="S438" t="str">
            <v/>
          </cell>
          <cell r="T438" t="str">
            <v/>
          </cell>
          <cell r="U438" t="str">
            <v/>
          </cell>
          <cell r="V438">
            <v>0</v>
          </cell>
          <cell r="W438" t="str">
            <v/>
          </cell>
          <cell r="X438" t="str">
            <v/>
          </cell>
          <cell r="Y438" t="str">
            <v/>
          </cell>
          <cell r="Z438" t="str">
            <v>ITC3</v>
          </cell>
          <cell r="AA438" t="str">
            <v>Accounts Payable</v>
          </cell>
          <cell r="AB438" t="str">
            <v>Payment Processing</v>
          </cell>
          <cell r="AC438" t="str">
            <v/>
          </cell>
          <cell r="AD438" t="str">
            <v>SEN</v>
          </cell>
          <cell r="AE438" t="str">
            <v/>
          </cell>
          <cell r="AF438" t="str">
            <v/>
          </cell>
          <cell r="AG438" t="str">
            <v/>
          </cell>
          <cell r="AH438" t="str">
            <v/>
          </cell>
          <cell r="AI438" t="str">
            <v/>
          </cell>
          <cell r="AJ438" t="str">
            <v>PTP</v>
          </cell>
        </row>
        <row r="439">
          <cell r="A439" t="str">
            <v>868a378yq</v>
          </cell>
          <cell r="B439" t="str">
            <v>868a378yq</v>
          </cell>
          <cell r="C439" t="str">
            <v>PTP Accounts Payable: Review Hedge Data &amp; Send to Treasury - SB</v>
          </cell>
          <cell r="D439" t="str">
            <v>868a372yd</v>
          </cell>
          <cell r="E439" t="str">
            <v>PTP Accounts Payable: Process Hedge Payments, Pt. 1</v>
          </cell>
          <cell r="F439" t="str">
            <v>PREDEVELOPMENT</v>
          </cell>
          <cell r="G439" t="str">
            <v>LOW</v>
          </cell>
          <cell r="H439" t="str">
            <v/>
          </cell>
          <cell r="I439" t="str">
            <v/>
          </cell>
          <cell r="J439" t="str">
            <v/>
          </cell>
          <cell r="K439">
            <v>45569.412499999999</v>
          </cell>
          <cell r="L439">
            <v>45756.552083333328</v>
          </cell>
          <cell r="M439" t="str">
            <v/>
          </cell>
          <cell r="N439" t="str">
            <v/>
          </cell>
          <cell r="O439" t="str">
            <v>sen, ptp, dap</v>
          </cell>
          <cell r="P439" t="str">
            <v>Sprint 13 (7/7 - 8/1)</v>
          </cell>
          <cell r="Q439" t="str">
            <v/>
          </cell>
          <cell r="R439" t="str">
            <v/>
          </cell>
          <cell r="S439" t="str">
            <v/>
          </cell>
          <cell r="T439" t="str">
            <v/>
          </cell>
          <cell r="U439" t="str">
            <v/>
          </cell>
          <cell r="V439">
            <v>0</v>
          </cell>
          <cell r="W439" t="str">
            <v/>
          </cell>
          <cell r="X439" t="str">
            <v/>
          </cell>
          <cell r="Y439" t="str">
            <v/>
          </cell>
          <cell r="Z439" t="str">
            <v>ITC3</v>
          </cell>
          <cell r="AA439" t="str">
            <v>Accounts Payable</v>
          </cell>
          <cell r="AB439" t="str">
            <v>Payment Processing</v>
          </cell>
          <cell r="AC439" t="str">
            <v/>
          </cell>
          <cell r="AD439" t="str">
            <v>SEN</v>
          </cell>
          <cell r="AE439" t="str">
            <v/>
          </cell>
          <cell r="AF439" t="str">
            <v/>
          </cell>
          <cell r="AG439" t="str">
            <v/>
          </cell>
          <cell r="AH439" t="str">
            <v/>
          </cell>
          <cell r="AI439" t="str">
            <v/>
          </cell>
          <cell r="AJ439" t="str">
            <v>PTP</v>
          </cell>
        </row>
        <row r="440">
          <cell r="A440" t="str">
            <v>868a3792j</v>
          </cell>
          <cell r="B440" t="str">
            <v>868a3792j</v>
          </cell>
          <cell r="C440" t="str">
            <v>PTP Accounts Payable: Review Clearing Report &amp; Determine Necessary Actions - SB</v>
          </cell>
          <cell r="D440" t="str">
            <v>868a37378</v>
          </cell>
          <cell r="E440" t="str">
            <v>PTP Accounts Payable: Process Hedge Payments, Pt. 2</v>
          </cell>
          <cell r="F440" t="str">
            <v>PREDEVELOPMENT</v>
          </cell>
          <cell r="G440" t="str">
            <v>LOW</v>
          </cell>
          <cell r="H440" t="str">
            <v/>
          </cell>
          <cell r="I440" t="str">
            <v/>
          </cell>
          <cell r="J440" t="str">
            <v/>
          </cell>
          <cell r="K440">
            <v>45569.412499999999</v>
          </cell>
          <cell r="L440">
            <v>45756.552083333328</v>
          </cell>
          <cell r="M440" t="str">
            <v/>
          </cell>
          <cell r="N440" t="str">
            <v/>
          </cell>
          <cell r="O440" t="str">
            <v>sen, ptp, dap</v>
          </cell>
          <cell r="P440" t="str">
            <v>Sprint 13 (7/7 - 8/1)</v>
          </cell>
          <cell r="Q440" t="str">
            <v/>
          </cell>
          <cell r="R440" t="str">
            <v/>
          </cell>
          <cell r="S440" t="str">
            <v/>
          </cell>
          <cell r="T440" t="str">
            <v/>
          </cell>
          <cell r="U440" t="str">
            <v/>
          </cell>
          <cell r="V440">
            <v>0</v>
          </cell>
          <cell r="W440" t="str">
            <v/>
          </cell>
          <cell r="X440" t="str">
            <v/>
          </cell>
          <cell r="Y440" t="str">
            <v/>
          </cell>
          <cell r="Z440" t="str">
            <v>ITC3</v>
          </cell>
          <cell r="AA440" t="str">
            <v>Accounts Payable</v>
          </cell>
          <cell r="AB440" t="str">
            <v>Payment Processing</v>
          </cell>
          <cell r="AC440" t="str">
            <v/>
          </cell>
          <cell r="AD440" t="str">
            <v>SEN</v>
          </cell>
          <cell r="AE440" t="str">
            <v/>
          </cell>
          <cell r="AF440" t="str">
            <v/>
          </cell>
          <cell r="AG440" t="str">
            <v/>
          </cell>
          <cell r="AH440" t="str">
            <v/>
          </cell>
          <cell r="AI440" t="str">
            <v/>
          </cell>
          <cell r="AJ440" t="str">
            <v>PTP</v>
          </cell>
        </row>
        <row r="441">
          <cell r="A441" t="str">
            <v>868a379ab</v>
          </cell>
          <cell r="B441" t="str">
            <v>868a379ab</v>
          </cell>
          <cell r="C441" t="str">
            <v>PTP Accounts Payable: Enter Parameters - SB</v>
          </cell>
          <cell r="D441" t="str">
            <v>868c1xftu</v>
          </cell>
          <cell r="E441" t="str">
            <v xml:space="preserve">PTP Accounts Payable: Run Ad hoc Payments </v>
          </cell>
          <cell r="F441" t="str">
            <v>PREDEVELOPMENT</v>
          </cell>
          <cell r="G441" t="str">
            <v>LOW</v>
          </cell>
          <cell r="H441" t="str">
            <v/>
          </cell>
          <cell r="I441" t="str">
            <v/>
          </cell>
          <cell r="J441" t="str">
            <v/>
          </cell>
          <cell r="K441">
            <v>45569.413194444445</v>
          </cell>
          <cell r="L441">
            <v>45756.552083333328</v>
          </cell>
          <cell r="M441" t="str">
            <v/>
          </cell>
          <cell r="N441" t="str">
            <v/>
          </cell>
          <cell r="O441" t="str">
            <v>sen, ptp, dap</v>
          </cell>
          <cell r="P441" t="str">
            <v>Sprint 13 (7/7 - 8/1)</v>
          </cell>
          <cell r="Q441" t="str">
            <v/>
          </cell>
          <cell r="R441" t="str">
            <v/>
          </cell>
          <cell r="S441" t="str">
            <v/>
          </cell>
          <cell r="T441" t="str">
            <v/>
          </cell>
          <cell r="U441" t="str">
            <v/>
          </cell>
          <cell r="V441">
            <v>0</v>
          </cell>
          <cell r="W441" t="str">
            <v/>
          </cell>
          <cell r="X441" t="str">
            <v/>
          </cell>
          <cell r="Y441" t="str">
            <v/>
          </cell>
          <cell r="Z441" t="str">
            <v>ITC3</v>
          </cell>
          <cell r="AA441" t="str">
            <v>Accounts Payable</v>
          </cell>
          <cell r="AB441" t="str">
            <v>Payment Processing</v>
          </cell>
          <cell r="AC441" t="str">
            <v/>
          </cell>
          <cell r="AD441" t="str">
            <v>DAP</v>
          </cell>
          <cell r="AE441" t="str">
            <v/>
          </cell>
          <cell r="AF441" t="str">
            <v/>
          </cell>
          <cell r="AG441" t="str">
            <v/>
          </cell>
          <cell r="AH441" t="str">
            <v/>
          </cell>
          <cell r="AI441" t="str">
            <v/>
          </cell>
          <cell r="AJ441" t="str">
            <v>PTP</v>
          </cell>
        </row>
        <row r="442">
          <cell r="A442" t="str">
            <v>868a379ff</v>
          </cell>
          <cell r="B442" t="str">
            <v>868a379ff</v>
          </cell>
          <cell r="C442" t="str">
            <v>PTP Accounts Payable: Create Proposal - SB</v>
          </cell>
          <cell r="D442" t="str">
            <v>868c1xftu</v>
          </cell>
          <cell r="E442" t="str">
            <v xml:space="preserve">PTP Accounts Payable: Run Ad hoc Payments </v>
          </cell>
          <cell r="F442" t="str">
            <v>PREDEVELOPMENT</v>
          </cell>
          <cell r="G442" t="str">
            <v>LOW</v>
          </cell>
          <cell r="H442" t="str">
            <v/>
          </cell>
          <cell r="I442" t="str">
            <v/>
          </cell>
          <cell r="J442" t="str">
            <v/>
          </cell>
          <cell r="K442">
            <v>45569.413194444445</v>
          </cell>
          <cell r="L442">
            <v>45756.551388888889</v>
          </cell>
          <cell r="M442" t="str">
            <v/>
          </cell>
          <cell r="N442" t="str">
            <v/>
          </cell>
          <cell r="O442" t="str">
            <v>sen, ptp, dap</v>
          </cell>
          <cell r="P442" t="str">
            <v>Sprint 13 (7/7 - 8/1)</v>
          </cell>
          <cell r="Q442" t="str">
            <v/>
          </cell>
          <cell r="R442" t="str">
            <v/>
          </cell>
          <cell r="S442" t="str">
            <v/>
          </cell>
          <cell r="T442" t="str">
            <v/>
          </cell>
          <cell r="U442" t="str">
            <v/>
          </cell>
          <cell r="V442">
            <v>0</v>
          </cell>
          <cell r="W442" t="str">
            <v/>
          </cell>
          <cell r="X442" t="str">
            <v/>
          </cell>
          <cell r="Y442" t="str">
            <v/>
          </cell>
          <cell r="Z442" t="str">
            <v>ITC3</v>
          </cell>
          <cell r="AA442" t="str">
            <v>Accounts Payable</v>
          </cell>
          <cell r="AB442" t="str">
            <v>Payment Processing</v>
          </cell>
          <cell r="AC442" t="str">
            <v/>
          </cell>
          <cell r="AD442" t="str">
            <v>DAP</v>
          </cell>
          <cell r="AE442" t="str">
            <v/>
          </cell>
          <cell r="AF442" t="str">
            <v/>
          </cell>
          <cell r="AG442" t="str">
            <v/>
          </cell>
          <cell r="AH442" t="str">
            <v/>
          </cell>
          <cell r="AI442" t="str">
            <v/>
          </cell>
          <cell r="AJ442" t="str">
            <v>PTP</v>
          </cell>
        </row>
        <row r="443">
          <cell r="A443" t="str">
            <v>868a379t0</v>
          </cell>
          <cell r="B443" t="str">
            <v>868a379t0</v>
          </cell>
          <cell r="C443" t="str">
            <v>PTP Accounts Payable: Post Payments/Clearings &amp; Other Reports - SB</v>
          </cell>
          <cell r="D443" t="str">
            <v>868c1xftu</v>
          </cell>
          <cell r="E443" t="str">
            <v xml:space="preserve">PTP Accounts Payable: Run Ad hoc Payments </v>
          </cell>
          <cell r="F443" t="str">
            <v>PREDEVELOPMENT</v>
          </cell>
          <cell r="G443" t="str">
            <v>LOW</v>
          </cell>
          <cell r="H443" t="str">
            <v/>
          </cell>
          <cell r="I443" t="str">
            <v/>
          </cell>
          <cell r="J443" t="str">
            <v/>
          </cell>
          <cell r="K443">
            <v>45569.413888888885</v>
          </cell>
          <cell r="L443">
            <v>45756.551388888889</v>
          </cell>
          <cell r="M443" t="str">
            <v/>
          </cell>
          <cell r="N443" t="str">
            <v/>
          </cell>
          <cell r="O443" t="str">
            <v>sen, ptp, dap</v>
          </cell>
          <cell r="P443" t="str">
            <v>Sprint 13 (7/7 - 8/1)</v>
          </cell>
          <cell r="Q443" t="str">
            <v/>
          </cell>
          <cell r="R443" t="str">
            <v/>
          </cell>
          <cell r="S443" t="str">
            <v/>
          </cell>
          <cell r="T443" t="str">
            <v/>
          </cell>
          <cell r="U443" t="str">
            <v/>
          </cell>
          <cell r="V443">
            <v>0</v>
          </cell>
          <cell r="W443" t="str">
            <v/>
          </cell>
          <cell r="X443" t="str">
            <v/>
          </cell>
          <cell r="Y443" t="str">
            <v/>
          </cell>
          <cell r="Z443" t="str">
            <v>ITC3</v>
          </cell>
          <cell r="AA443" t="str">
            <v>Accounts Payable</v>
          </cell>
          <cell r="AB443" t="str">
            <v>Payment Processing</v>
          </cell>
          <cell r="AC443" t="str">
            <v/>
          </cell>
          <cell r="AD443" t="str">
            <v>DAP</v>
          </cell>
          <cell r="AE443" t="str">
            <v/>
          </cell>
          <cell r="AF443" t="str">
            <v/>
          </cell>
          <cell r="AG443" t="str">
            <v/>
          </cell>
          <cell r="AH443" t="str">
            <v/>
          </cell>
          <cell r="AI443" t="str">
            <v/>
          </cell>
          <cell r="AJ443" t="str">
            <v>PTP</v>
          </cell>
        </row>
        <row r="444">
          <cell r="A444" t="str">
            <v>868a37a1b</v>
          </cell>
          <cell r="B444" t="str">
            <v>868a37a1b</v>
          </cell>
          <cell r="C444" t="str">
            <v>PTP Accounts Payable: Create Payment Medium - SB</v>
          </cell>
          <cell r="D444" t="str">
            <v>868c1xftu</v>
          </cell>
          <cell r="E444" t="str">
            <v xml:space="preserve">PTP Accounts Payable: Run Ad hoc Payments </v>
          </cell>
          <cell r="F444" t="str">
            <v>PREDEVELOPMENT</v>
          </cell>
          <cell r="G444" t="str">
            <v>LOW</v>
          </cell>
          <cell r="H444" t="str">
            <v/>
          </cell>
          <cell r="I444" t="str">
            <v/>
          </cell>
          <cell r="J444" t="str">
            <v/>
          </cell>
          <cell r="K444">
            <v>45569.414583333331</v>
          </cell>
          <cell r="L444">
            <v>45756.551388888889</v>
          </cell>
          <cell r="M444" t="str">
            <v/>
          </cell>
          <cell r="N444" t="str">
            <v/>
          </cell>
          <cell r="O444" t="str">
            <v>sen, ptp, dap</v>
          </cell>
          <cell r="P444" t="str">
            <v>Sprint 13 (7/7 - 8/1)</v>
          </cell>
          <cell r="Q444" t="str">
            <v/>
          </cell>
          <cell r="R444" t="str">
            <v/>
          </cell>
          <cell r="S444" t="str">
            <v/>
          </cell>
          <cell r="T444" t="str">
            <v/>
          </cell>
          <cell r="U444" t="str">
            <v/>
          </cell>
          <cell r="V444">
            <v>0</v>
          </cell>
          <cell r="W444" t="str">
            <v/>
          </cell>
          <cell r="X444" t="str">
            <v/>
          </cell>
          <cell r="Y444" t="str">
            <v/>
          </cell>
          <cell r="Z444" t="str">
            <v>ITC3</v>
          </cell>
          <cell r="AA444" t="str">
            <v>Accounts Payable</v>
          </cell>
          <cell r="AB444" t="str">
            <v>Payment Processing</v>
          </cell>
          <cell r="AC444" t="str">
            <v/>
          </cell>
          <cell r="AD444" t="str">
            <v>DAP</v>
          </cell>
          <cell r="AE444" t="str">
            <v/>
          </cell>
          <cell r="AF444" t="str">
            <v/>
          </cell>
          <cell r="AG444" t="str">
            <v/>
          </cell>
          <cell r="AH444" t="str">
            <v/>
          </cell>
          <cell r="AI444" t="str">
            <v/>
          </cell>
          <cell r="AJ444" t="str">
            <v>PTP</v>
          </cell>
        </row>
        <row r="445">
          <cell r="A445" t="str">
            <v>868a37a8w</v>
          </cell>
          <cell r="B445" t="str">
            <v>868a37a8w</v>
          </cell>
          <cell r="C445" t="str">
            <v>PTP Accounts Payable: Create Files if Required - SB</v>
          </cell>
          <cell r="D445" t="str">
            <v>868c1xftu</v>
          </cell>
          <cell r="E445" t="str">
            <v xml:space="preserve">PTP Accounts Payable: Run Ad hoc Payments </v>
          </cell>
          <cell r="F445" t="str">
            <v>PREDEVELOPMENT</v>
          </cell>
          <cell r="G445" t="str">
            <v>LOW</v>
          </cell>
          <cell r="H445" t="str">
            <v/>
          </cell>
          <cell r="I445" t="str">
            <v/>
          </cell>
          <cell r="J445" t="str">
            <v/>
          </cell>
          <cell r="K445">
            <v>45569.414583333331</v>
          </cell>
          <cell r="L445">
            <v>45756.551388888889</v>
          </cell>
          <cell r="M445" t="str">
            <v/>
          </cell>
          <cell r="N445" t="str">
            <v/>
          </cell>
          <cell r="O445" t="str">
            <v>sen, ptp, dap</v>
          </cell>
          <cell r="P445" t="str">
            <v>Sprint 13 (7/7 - 8/1)</v>
          </cell>
          <cell r="Q445" t="str">
            <v/>
          </cell>
          <cell r="R445" t="str">
            <v/>
          </cell>
          <cell r="S445" t="str">
            <v/>
          </cell>
          <cell r="T445" t="str">
            <v/>
          </cell>
          <cell r="U445" t="str">
            <v/>
          </cell>
          <cell r="V445">
            <v>0</v>
          </cell>
          <cell r="W445" t="str">
            <v/>
          </cell>
          <cell r="X445" t="str">
            <v/>
          </cell>
          <cell r="Y445" t="str">
            <v/>
          </cell>
          <cell r="Z445" t="str">
            <v>ITC3</v>
          </cell>
          <cell r="AA445" t="str">
            <v>Accounts Payable</v>
          </cell>
          <cell r="AB445" t="str">
            <v>Payment Processing</v>
          </cell>
          <cell r="AC445" t="str">
            <v/>
          </cell>
          <cell r="AD445" t="str">
            <v>DAP</v>
          </cell>
          <cell r="AE445" t="str">
            <v/>
          </cell>
          <cell r="AF445" t="str">
            <v/>
          </cell>
          <cell r="AG445" t="str">
            <v/>
          </cell>
          <cell r="AH445" t="str">
            <v/>
          </cell>
          <cell r="AI445" t="str">
            <v/>
          </cell>
          <cell r="AJ445" t="str">
            <v>PTP</v>
          </cell>
        </row>
        <row r="446">
          <cell r="A446" t="str">
            <v>868a37akz</v>
          </cell>
          <cell r="B446" t="str">
            <v>868a37akz</v>
          </cell>
          <cell r="C446" t="str">
            <v>PTP Accounts Payable: Extract Payment Exceptions from Fiori - SB</v>
          </cell>
          <cell r="D446" t="str">
            <v>868a37aw4</v>
          </cell>
          <cell r="E446" t="str">
            <v xml:space="preserve">PTP Accounts Payable: Process Exceptions </v>
          </cell>
          <cell r="F446" t="str">
            <v>PREDEVELOPMENT</v>
          </cell>
          <cell r="G446" t="str">
            <v>LOW</v>
          </cell>
          <cell r="H446" t="str">
            <v/>
          </cell>
          <cell r="I446" t="str">
            <v/>
          </cell>
          <cell r="J446" t="str">
            <v/>
          </cell>
          <cell r="K446">
            <v>45569.415277777778</v>
          </cell>
          <cell r="L446">
            <v>45756.552083333328</v>
          </cell>
          <cell r="M446" t="str">
            <v/>
          </cell>
          <cell r="N446" t="str">
            <v/>
          </cell>
          <cell r="O446" t="str">
            <v>sen, ptp, dap</v>
          </cell>
          <cell r="P446" t="str">
            <v>Sprint 11 (6/23 - 7/18)</v>
          </cell>
          <cell r="Q446" t="str">
            <v/>
          </cell>
          <cell r="R446" t="str">
            <v/>
          </cell>
          <cell r="S446" t="str">
            <v/>
          </cell>
          <cell r="T446" t="str">
            <v/>
          </cell>
          <cell r="U446" t="str">
            <v/>
          </cell>
          <cell r="V446">
            <v>0</v>
          </cell>
          <cell r="W446" t="str">
            <v/>
          </cell>
          <cell r="X446" t="str">
            <v/>
          </cell>
          <cell r="Y446" t="str">
            <v/>
          </cell>
          <cell r="Z446" t="str">
            <v>ITC3</v>
          </cell>
          <cell r="AA446" t="str">
            <v>Accounts Payable</v>
          </cell>
          <cell r="AB446" t="str">
            <v>Payment Processing</v>
          </cell>
          <cell r="AC446" t="str">
            <v/>
          </cell>
          <cell r="AD446" t="str">
            <v>SEN</v>
          </cell>
          <cell r="AE446" t="str">
            <v/>
          </cell>
          <cell r="AF446" t="str">
            <v/>
          </cell>
          <cell r="AG446" t="str">
            <v/>
          </cell>
          <cell r="AH446" t="str">
            <v/>
          </cell>
          <cell r="AI446" t="str">
            <v/>
          </cell>
          <cell r="AJ446" t="str">
            <v>PTP</v>
          </cell>
        </row>
        <row r="447">
          <cell r="A447" t="str">
            <v>868a37atn</v>
          </cell>
          <cell r="B447" t="str">
            <v>868a37atn</v>
          </cell>
          <cell r="C447" t="str">
            <v>PTP Accounts Payable: Take Corrective Action (Invoice Processor) - SB</v>
          </cell>
          <cell r="D447" t="str">
            <v>868a37aw4</v>
          </cell>
          <cell r="E447" t="str">
            <v xml:space="preserve">PTP Accounts Payable: Process Exceptions </v>
          </cell>
          <cell r="F447" t="str">
            <v>PREDEVELOPMENT</v>
          </cell>
          <cell r="G447" t="str">
            <v>LOW</v>
          </cell>
          <cell r="H447" t="str">
            <v/>
          </cell>
          <cell r="I447" t="str">
            <v/>
          </cell>
          <cell r="J447" t="str">
            <v/>
          </cell>
          <cell r="K447">
            <v>45569.415277777778</v>
          </cell>
          <cell r="L447">
            <v>45756.552083333328</v>
          </cell>
          <cell r="M447" t="str">
            <v/>
          </cell>
          <cell r="N447" t="str">
            <v/>
          </cell>
          <cell r="O447" t="str">
            <v>sen, ptp, dap</v>
          </cell>
          <cell r="P447" t="str">
            <v>Sprint 11 (6/23 - 7/18)</v>
          </cell>
          <cell r="Q447" t="str">
            <v/>
          </cell>
          <cell r="R447" t="str">
            <v/>
          </cell>
          <cell r="S447" t="str">
            <v/>
          </cell>
          <cell r="T447" t="str">
            <v/>
          </cell>
          <cell r="U447" t="str">
            <v/>
          </cell>
          <cell r="V447">
            <v>0</v>
          </cell>
          <cell r="W447" t="str">
            <v/>
          </cell>
          <cell r="X447" t="str">
            <v/>
          </cell>
          <cell r="Y447" t="str">
            <v/>
          </cell>
          <cell r="Z447" t="str">
            <v>ITC3</v>
          </cell>
          <cell r="AA447" t="str">
            <v>Accounts Payable</v>
          </cell>
          <cell r="AB447" t="str">
            <v>Payment Processing</v>
          </cell>
          <cell r="AC447" t="str">
            <v/>
          </cell>
          <cell r="AD447" t="str">
            <v>SEN</v>
          </cell>
          <cell r="AE447" t="str">
            <v/>
          </cell>
          <cell r="AF447" t="str">
            <v/>
          </cell>
          <cell r="AG447" t="str">
            <v/>
          </cell>
          <cell r="AH447" t="str">
            <v/>
          </cell>
          <cell r="AI447" t="str">
            <v/>
          </cell>
          <cell r="AJ447" t="str">
            <v>PTP</v>
          </cell>
        </row>
        <row r="448">
          <cell r="A448" t="str">
            <v>868a37b6p</v>
          </cell>
          <cell r="B448" t="str">
            <v>868a37b6p</v>
          </cell>
          <cell r="C448" t="str">
            <v>PTP Accounts Payable: Run Payment Register &amp; Other Reports - SB</v>
          </cell>
          <cell r="D448" t="str">
            <v>868a2v7v1</v>
          </cell>
          <cell r="E448" t="str">
            <v>PTP Accounts Payable: Process Payments</v>
          </cell>
          <cell r="F448" t="str">
            <v>PREDEVELOPMENT</v>
          </cell>
          <cell r="G448" t="str">
            <v>LOW</v>
          </cell>
          <cell r="H448" t="str">
            <v/>
          </cell>
          <cell r="I448" t="str">
            <v/>
          </cell>
          <cell r="J448" t="str">
            <v/>
          </cell>
          <cell r="K448">
            <v>45569.415972222225</v>
          </cell>
          <cell r="L448">
            <v>45756.552777777775</v>
          </cell>
          <cell r="M448" t="str">
            <v/>
          </cell>
          <cell r="N448" t="str">
            <v/>
          </cell>
          <cell r="O448" t="str">
            <v>sen, ptp, dap</v>
          </cell>
          <cell r="P448" t="str">
            <v>Sprint 11 (6/23 - 7/18)</v>
          </cell>
          <cell r="Q448" t="str">
            <v/>
          </cell>
          <cell r="R448" t="str">
            <v/>
          </cell>
          <cell r="S448" t="str">
            <v/>
          </cell>
          <cell r="T448" t="str">
            <v/>
          </cell>
          <cell r="U448" t="str">
            <v/>
          </cell>
          <cell r="V448">
            <v>0</v>
          </cell>
          <cell r="W448" t="str">
            <v/>
          </cell>
          <cell r="X448" t="str">
            <v/>
          </cell>
          <cell r="Y448" t="str">
            <v/>
          </cell>
          <cell r="Z448" t="str">
            <v>ITC3</v>
          </cell>
          <cell r="AA448" t="str">
            <v>Accounts Payable</v>
          </cell>
          <cell r="AB448" t="str">
            <v>Payment Processing</v>
          </cell>
          <cell r="AC448" t="str">
            <v/>
          </cell>
          <cell r="AD448" t="str">
            <v>DAP</v>
          </cell>
          <cell r="AE448" t="str">
            <v/>
          </cell>
          <cell r="AF448" t="str">
            <v/>
          </cell>
          <cell r="AG448" t="str">
            <v/>
          </cell>
          <cell r="AH448" t="str">
            <v/>
          </cell>
          <cell r="AI448" t="str">
            <v/>
          </cell>
          <cell r="AJ448" t="str">
            <v>PTP</v>
          </cell>
        </row>
        <row r="449">
          <cell r="A449" t="str">
            <v>868a37beg</v>
          </cell>
          <cell r="B449" t="str">
            <v>868a37beg</v>
          </cell>
          <cell r="C449" t="str">
            <v>PTP Accounts Payable: Display Payment Queue - SB</v>
          </cell>
          <cell r="D449" t="str">
            <v>868a2v7v1</v>
          </cell>
          <cell r="E449" t="str">
            <v>PTP Accounts Payable: Process Payments</v>
          </cell>
          <cell r="F449" t="str">
            <v>PREDEVELOPMENT</v>
          </cell>
          <cell r="G449" t="str">
            <v>LOW</v>
          </cell>
          <cell r="H449" t="str">
            <v/>
          </cell>
          <cell r="I449" t="str">
            <v/>
          </cell>
          <cell r="J449" t="str">
            <v/>
          </cell>
          <cell r="K449">
            <v>45569.416666666672</v>
          </cell>
          <cell r="L449">
            <v>45756.552777777775</v>
          </cell>
          <cell r="M449" t="str">
            <v/>
          </cell>
          <cell r="N449" t="str">
            <v/>
          </cell>
          <cell r="O449" t="str">
            <v>sen, ptp, dap</v>
          </cell>
          <cell r="P449" t="str">
            <v>Sprint 11 (6/23 - 7/18)</v>
          </cell>
          <cell r="Q449" t="str">
            <v/>
          </cell>
          <cell r="R449" t="str">
            <v/>
          </cell>
          <cell r="S449" t="str">
            <v/>
          </cell>
          <cell r="T449" t="str">
            <v/>
          </cell>
          <cell r="U449" t="str">
            <v/>
          </cell>
          <cell r="V449">
            <v>0</v>
          </cell>
          <cell r="W449" t="str">
            <v/>
          </cell>
          <cell r="X449" t="str">
            <v/>
          </cell>
          <cell r="Y449" t="str">
            <v/>
          </cell>
          <cell r="Z449" t="str">
            <v>ITC3</v>
          </cell>
          <cell r="AA449" t="str">
            <v>Accounts Payable</v>
          </cell>
          <cell r="AB449" t="str">
            <v>Payment Processing</v>
          </cell>
          <cell r="AC449" t="str">
            <v/>
          </cell>
          <cell r="AD449" t="str">
            <v>DAP</v>
          </cell>
          <cell r="AE449" t="str">
            <v/>
          </cell>
          <cell r="AF449" t="str">
            <v/>
          </cell>
          <cell r="AG449" t="str">
            <v/>
          </cell>
          <cell r="AH449" t="str">
            <v/>
          </cell>
          <cell r="AI449" t="str">
            <v/>
          </cell>
          <cell r="AJ449" t="str">
            <v>PTP</v>
          </cell>
        </row>
        <row r="450">
          <cell r="A450" t="str">
            <v>868a37bqb</v>
          </cell>
          <cell r="B450" t="str">
            <v>868a37bqb</v>
          </cell>
          <cell r="C450" t="str">
            <v>PTP Accounts Payable: Make Payment &amp; Add Details to Document - SB</v>
          </cell>
          <cell r="D450" t="str">
            <v>868a2v7v1</v>
          </cell>
          <cell r="E450" t="str">
            <v>PTP Accounts Payable: Process Payments</v>
          </cell>
          <cell r="F450" t="str">
            <v>PREDEVELOPMENT</v>
          </cell>
          <cell r="G450" t="str">
            <v>LOW</v>
          </cell>
          <cell r="H450" t="str">
            <v/>
          </cell>
          <cell r="I450" t="str">
            <v/>
          </cell>
          <cell r="J450" t="str">
            <v/>
          </cell>
          <cell r="K450">
            <v>45569.416666666672</v>
          </cell>
          <cell r="L450">
            <v>45756.552777777775</v>
          </cell>
          <cell r="M450" t="str">
            <v/>
          </cell>
          <cell r="N450" t="str">
            <v/>
          </cell>
          <cell r="O450" t="str">
            <v>sen, ptp, dap</v>
          </cell>
          <cell r="P450" t="str">
            <v>Sprint 11 (6/23 - 7/18)</v>
          </cell>
          <cell r="Q450" t="str">
            <v/>
          </cell>
          <cell r="R450" t="str">
            <v/>
          </cell>
          <cell r="S450" t="str">
            <v/>
          </cell>
          <cell r="T450" t="str">
            <v/>
          </cell>
          <cell r="U450" t="str">
            <v/>
          </cell>
          <cell r="V450">
            <v>0</v>
          </cell>
          <cell r="W450" t="str">
            <v/>
          </cell>
          <cell r="X450" t="str">
            <v/>
          </cell>
          <cell r="Y450" t="str">
            <v/>
          </cell>
          <cell r="Z450" t="str">
            <v>ITC3</v>
          </cell>
          <cell r="AA450" t="str">
            <v>Accounts Payable</v>
          </cell>
          <cell r="AB450" t="str">
            <v>Payment Processing</v>
          </cell>
          <cell r="AC450" t="str">
            <v/>
          </cell>
          <cell r="AD450" t="str">
            <v>DAP</v>
          </cell>
          <cell r="AE450" t="str">
            <v/>
          </cell>
          <cell r="AF450" t="str">
            <v/>
          </cell>
          <cell r="AG450" t="str">
            <v/>
          </cell>
          <cell r="AH450" t="str">
            <v/>
          </cell>
          <cell r="AI450" t="str">
            <v/>
          </cell>
          <cell r="AJ450" t="str">
            <v>PTP</v>
          </cell>
        </row>
        <row r="451">
          <cell r="A451" t="str">
            <v>868a37cc3</v>
          </cell>
          <cell r="B451" t="str">
            <v>868a37cc3</v>
          </cell>
          <cell r="C451" t="str">
            <v>PTP Accounts Payable: Review Unclaimed Property Dashboard for Uncashed Check - SB</v>
          </cell>
          <cell r="D451" t="str">
            <v>868a37bwj</v>
          </cell>
          <cell r="E451" t="str">
            <v>PTP Accounts Payable: Process Escheatment Payments</v>
          </cell>
          <cell r="F451" t="str">
            <v>PREDEVELOPMENT</v>
          </cell>
          <cell r="G451" t="str">
            <v>LOW</v>
          </cell>
          <cell r="H451" t="str">
            <v/>
          </cell>
          <cell r="I451" t="str">
            <v/>
          </cell>
          <cell r="J451" t="str">
            <v/>
          </cell>
          <cell r="K451">
            <v>45569.41805555555</v>
          </cell>
          <cell r="L451">
            <v>45756.552777777775</v>
          </cell>
          <cell r="M451" t="str">
            <v/>
          </cell>
          <cell r="N451" t="str">
            <v/>
          </cell>
          <cell r="O451" t="str">
            <v>sen, ptp, dap</v>
          </cell>
          <cell r="P451" t="str">
            <v>Sprint 10 (6/16 - 7/11)</v>
          </cell>
          <cell r="Q451" t="str">
            <v/>
          </cell>
          <cell r="R451" t="str">
            <v/>
          </cell>
          <cell r="S451" t="str">
            <v/>
          </cell>
          <cell r="T451" t="str">
            <v/>
          </cell>
          <cell r="U451" t="str">
            <v/>
          </cell>
          <cell r="V451">
            <v>0</v>
          </cell>
          <cell r="W451" t="str">
            <v/>
          </cell>
          <cell r="X451" t="str">
            <v/>
          </cell>
          <cell r="Y451" t="str">
            <v/>
          </cell>
          <cell r="Z451" t="str">
            <v>ITC3</v>
          </cell>
          <cell r="AA451" t="str">
            <v>Accounts Payable</v>
          </cell>
          <cell r="AB451" t="str">
            <v>Payment Processing</v>
          </cell>
          <cell r="AC451" t="str">
            <v/>
          </cell>
          <cell r="AD451" t="str">
            <v>DAP</v>
          </cell>
          <cell r="AE451" t="str">
            <v/>
          </cell>
          <cell r="AF451" t="str">
            <v/>
          </cell>
          <cell r="AG451" t="str">
            <v/>
          </cell>
          <cell r="AH451" t="str">
            <v/>
          </cell>
          <cell r="AI451" t="str">
            <v/>
          </cell>
          <cell r="AJ451" t="str">
            <v>PTP</v>
          </cell>
        </row>
        <row r="452">
          <cell r="A452" t="str">
            <v>868a37cgb</v>
          </cell>
          <cell r="B452" t="str">
            <v>868a37cgb</v>
          </cell>
          <cell r="C452" t="str">
            <v>PTP Accounts Payable: Investigate/Take Corrective Action/Add Notes - SB</v>
          </cell>
          <cell r="D452" t="str">
            <v>868a37bwj</v>
          </cell>
          <cell r="E452" t="str">
            <v>PTP Accounts Payable: Process Escheatment Payments</v>
          </cell>
          <cell r="F452" t="str">
            <v>PREDEVELOPMENT</v>
          </cell>
          <cell r="G452" t="str">
            <v>LOW</v>
          </cell>
          <cell r="H452" t="str">
            <v/>
          </cell>
          <cell r="I452" t="str">
            <v/>
          </cell>
          <cell r="J452" t="str">
            <v/>
          </cell>
          <cell r="K452">
            <v>45569.41805555555</v>
          </cell>
          <cell r="L452">
            <v>45756.552777777775</v>
          </cell>
          <cell r="M452" t="str">
            <v/>
          </cell>
          <cell r="N452" t="str">
            <v/>
          </cell>
          <cell r="O452" t="str">
            <v>sen, ptp, dap</v>
          </cell>
          <cell r="P452" t="str">
            <v>Sprint 10 (6/16 - 7/11)</v>
          </cell>
          <cell r="Q452" t="str">
            <v/>
          </cell>
          <cell r="R452" t="str">
            <v/>
          </cell>
          <cell r="S452" t="str">
            <v/>
          </cell>
          <cell r="T452" t="str">
            <v/>
          </cell>
          <cell r="U452" t="str">
            <v/>
          </cell>
          <cell r="V452">
            <v>0</v>
          </cell>
          <cell r="W452" t="str">
            <v/>
          </cell>
          <cell r="X452" t="str">
            <v/>
          </cell>
          <cell r="Y452" t="str">
            <v/>
          </cell>
          <cell r="Z452" t="str">
            <v>ITC3</v>
          </cell>
          <cell r="AA452" t="str">
            <v>Accounts Payable</v>
          </cell>
          <cell r="AB452" t="str">
            <v>Payment Processing</v>
          </cell>
          <cell r="AC452" t="str">
            <v/>
          </cell>
          <cell r="AD452" t="str">
            <v>DAP</v>
          </cell>
          <cell r="AE452" t="str">
            <v/>
          </cell>
          <cell r="AF452" t="str">
            <v/>
          </cell>
          <cell r="AG452" t="str">
            <v/>
          </cell>
          <cell r="AH452" t="str">
            <v/>
          </cell>
          <cell r="AI452" t="str">
            <v/>
          </cell>
          <cell r="AJ452" t="str">
            <v>PTP</v>
          </cell>
        </row>
        <row r="453">
          <cell r="A453" t="str">
            <v>868a37crc</v>
          </cell>
          <cell r="B453" t="str">
            <v>868a37crc</v>
          </cell>
          <cell r="C453" t="str">
            <v>PTP Accounts Payable: Extract Check Data for Escheatment - SB</v>
          </cell>
          <cell r="D453" t="str">
            <v>868a37bwj</v>
          </cell>
          <cell r="E453" t="str">
            <v>PTP Accounts Payable: Process Escheatment Payments</v>
          </cell>
          <cell r="F453" t="str">
            <v>PREDEVELOPMENT</v>
          </cell>
          <cell r="G453" t="str">
            <v>LOW</v>
          </cell>
          <cell r="H453" t="str">
            <v/>
          </cell>
          <cell r="I453" t="str">
            <v/>
          </cell>
          <cell r="J453" t="str">
            <v/>
          </cell>
          <cell r="K453">
            <v>45569.418749999997</v>
          </cell>
          <cell r="L453">
            <v>45756.552777777775</v>
          </cell>
          <cell r="M453" t="str">
            <v/>
          </cell>
          <cell r="N453" t="str">
            <v/>
          </cell>
          <cell r="O453" t="str">
            <v>sen, ptp, dap</v>
          </cell>
          <cell r="P453" t="str">
            <v>Sprint 10 (6/16 - 7/11)</v>
          </cell>
          <cell r="Q453" t="str">
            <v/>
          </cell>
          <cell r="R453" t="str">
            <v/>
          </cell>
          <cell r="S453" t="str">
            <v/>
          </cell>
          <cell r="T453" t="str">
            <v/>
          </cell>
          <cell r="U453" t="str">
            <v/>
          </cell>
          <cell r="V453">
            <v>0</v>
          </cell>
          <cell r="W453" t="str">
            <v/>
          </cell>
          <cell r="X453" t="str">
            <v/>
          </cell>
          <cell r="Y453" t="str">
            <v/>
          </cell>
          <cell r="Z453" t="str">
            <v>ITC3</v>
          </cell>
          <cell r="AA453" t="str">
            <v>Accounts Payable</v>
          </cell>
          <cell r="AB453" t="str">
            <v>Payment Processing</v>
          </cell>
          <cell r="AC453" t="str">
            <v/>
          </cell>
          <cell r="AD453" t="str">
            <v>DAP</v>
          </cell>
          <cell r="AE453" t="str">
            <v/>
          </cell>
          <cell r="AF453" t="str">
            <v/>
          </cell>
          <cell r="AG453" t="str">
            <v/>
          </cell>
          <cell r="AH453" t="str">
            <v/>
          </cell>
          <cell r="AI453" t="str">
            <v/>
          </cell>
          <cell r="AJ453" t="str">
            <v>PTP</v>
          </cell>
        </row>
        <row r="454">
          <cell r="A454" t="str">
            <v>868a37cx9</v>
          </cell>
          <cell r="B454" t="str">
            <v>868a37cx9</v>
          </cell>
          <cell r="C454" t="str">
            <v>PTP Accounts Payable: Submit Request to Pay Appropriate State - SB</v>
          </cell>
          <cell r="D454" t="str">
            <v>868a37bwj</v>
          </cell>
          <cell r="E454" t="str">
            <v>PTP Accounts Payable: Process Escheatment Payments</v>
          </cell>
          <cell r="F454" t="str">
            <v>PREDEVELOPMENT</v>
          </cell>
          <cell r="G454" t="str">
            <v>LOW</v>
          </cell>
          <cell r="H454" t="str">
            <v/>
          </cell>
          <cell r="I454">
            <v>45863</v>
          </cell>
          <cell r="J454" t="str">
            <v/>
          </cell>
          <cell r="K454">
            <v>45569.418749999997</v>
          </cell>
          <cell r="L454">
            <v>45756.540277777778</v>
          </cell>
          <cell r="M454" t="str">
            <v/>
          </cell>
          <cell r="N454" t="str">
            <v/>
          </cell>
          <cell r="O454" t="str">
            <v>sen, ptp, dap</v>
          </cell>
          <cell r="P454" t="str">
            <v>Sprint 10 (6/16 - 7/11)</v>
          </cell>
          <cell r="Q454" t="str">
            <v/>
          </cell>
          <cell r="R454" t="str">
            <v/>
          </cell>
          <cell r="S454" t="str">
            <v/>
          </cell>
          <cell r="T454" t="str">
            <v/>
          </cell>
          <cell r="U454" t="str">
            <v/>
          </cell>
          <cell r="V454">
            <v>0</v>
          </cell>
          <cell r="W454" t="str">
            <v/>
          </cell>
          <cell r="X454" t="str">
            <v/>
          </cell>
          <cell r="Y454" t="str">
            <v/>
          </cell>
          <cell r="Z454" t="str">
            <v>ITC3</v>
          </cell>
          <cell r="AA454" t="str">
            <v>Accounts Payable</v>
          </cell>
          <cell r="AB454" t="str">
            <v>Payment Processing</v>
          </cell>
          <cell r="AC454" t="str">
            <v/>
          </cell>
          <cell r="AD454" t="str">
            <v>DAP</v>
          </cell>
          <cell r="AE454" t="str">
            <v/>
          </cell>
          <cell r="AF454" t="str">
            <v/>
          </cell>
          <cell r="AG454" t="str">
            <v/>
          </cell>
          <cell r="AH454" t="str">
            <v/>
          </cell>
          <cell r="AI454" t="str">
            <v/>
          </cell>
          <cell r="AJ454" t="str">
            <v>PTP</v>
          </cell>
        </row>
        <row r="455">
          <cell r="A455" t="str">
            <v>868a37dpy</v>
          </cell>
          <cell r="B455" t="str">
            <v>868a37dpy</v>
          </cell>
          <cell r="C455" t="str">
            <v>PTP Accounts Payable: Review Supplier Refunds (Display PO) - SB</v>
          </cell>
          <cell r="D455" t="str">
            <v>868c1y08n</v>
          </cell>
          <cell r="E455" t="str">
            <v>PTP Accounts Payable: Review Supplier Refunds, Pt. 2</v>
          </cell>
          <cell r="F455" t="str">
            <v>PREDEVELOPMENT</v>
          </cell>
          <cell r="G455" t="str">
            <v/>
          </cell>
          <cell r="H455" t="str">
            <v/>
          </cell>
          <cell r="I455" t="str">
            <v/>
          </cell>
          <cell r="J455" t="str">
            <v/>
          </cell>
          <cell r="K455">
            <v>45569.420138888891</v>
          </cell>
          <cell r="L455">
            <v>45674.58194444445</v>
          </cell>
          <cell r="M455" t="str">
            <v/>
          </cell>
          <cell r="N455" t="str">
            <v/>
          </cell>
          <cell r="O455" t="str">
            <v>sen, ptp</v>
          </cell>
          <cell r="P455" t="str">
            <v/>
          </cell>
          <cell r="Q455" t="str">
            <v/>
          </cell>
          <cell r="R455" t="str">
            <v/>
          </cell>
          <cell r="S455" t="str">
            <v/>
          </cell>
          <cell r="T455" t="str">
            <v/>
          </cell>
          <cell r="U455" t="str">
            <v/>
          </cell>
          <cell r="V455">
            <v>0</v>
          </cell>
          <cell r="W455" t="str">
            <v/>
          </cell>
          <cell r="X455" t="str">
            <v/>
          </cell>
          <cell r="Y455" t="str">
            <v/>
          </cell>
          <cell r="Z455" t="str">
            <v>ITC3A</v>
          </cell>
          <cell r="AA455" t="str">
            <v/>
          </cell>
          <cell r="AB455" t="str">
            <v>Payment Processing</v>
          </cell>
          <cell r="AC455" t="str">
            <v/>
          </cell>
          <cell r="AD455" t="str">
            <v/>
          </cell>
          <cell r="AE455" t="str">
            <v/>
          </cell>
          <cell r="AF455" t="str">
            <v/>
          </cell>
          <cell r="AG455" t="str">
            <v/>
          </cell>
          <cell r="AH455" t="str">
            <v/>
          </cell>
          <cell r="AI455" t="str">
            <v/>
          </cell>
          <cell r="AJ455" t="str">
            <v/>
          </cell>
        </row>
        <row r="456">
          <cell r="A456" t="str">
            <v>868a37e01</v>
          </cell>
          <cell r="B456" t="str">
            <v>868a37e01</v>
          </cell>
          <cell r="C456" t="str">
            <v>PTP Accounts Payable: Identify Supplier Refunds - SB</v>
          </cell>
          <cell r="D456" t="str">
            <v>868c1xxud</v>
          </cell>
          <cell r="E456" t="str">
            <v>PTP Accounts Payable: Review Supplier Refunds, Pt. 1</v>
          </cell>
          <cell r="F456" t="str">
            <v>PREDEVELOPMENT</v>
          </cell>
          <cell r="G456" t="str">
            <v>LOW</v>
          </cell>
          <cell r="H456" t="str">
            <v/>
          </cell>
          <cell r="I456" t="str">
            <v/>
          </cell>
          <cell r="J456" t="str">
            <v/>
          </cell>
          <cell r="K456">
            <v>45569.420833333337</v>
          </cell>
          <cell r="L456">
            <v>45756.551388888889</v>
          </cell>
          <cell r="M456" t="str">
            <v/>
          </cell>
          <cell r="N456" t="str">
            <v/>
          </cell>
          <cell r="O456" t="str">
            <v>sen, ptp, dap</v>
          </cell>
          <cell r="P456" t="str">
            <v>Sprint 13 (7/7 - 8/1)</v>
          </cell>
          <cell r="Q456" t="str">
            <v/>
          </cell>
          <cell r="R456" t="str">
            <v/>
          </cell>
          <cell r="S456" t="str">
            <v/>
          </cell>
          <cell r="T456" t="str">
            <v/>
          </cell>
          <cell r="U456" t="str">
            <v/>
          </cell>
          <cell r="V456">
            <v>0</v>
          </cell>
          <cell r="W456" t="str">
            <v/>
          </cell>
          <cell r="X456" t="str">
            <v/>
          </cell>
          <cell r="Y456" t="str">
            <v/>
          </cell>
          <cell r="Z456" t="str">
            <v>ITC3</v>
          </cell>
          <cell r="AA456" t="str">
            <v>Accounts Payable</v>
          </cell>
          <cell r="AB456" t="str">
            <v>Payment Processing</v>
          </cell>
          <cell r="AC456" t="str">
            <v/>
          </cell>
          <cell r="AD456" t="str">
            <v>DAP</v>
          </cell>
          <cell r="AE456" t="str">
            <v/>
          </cell>
          <cell r="AF456" t="str">
            <v/>
          </cell>
          <cell r="AG456" t="str">
            <v/>
          </cell>
          <cell r="AH456" t="str">
            <v/>
          </cell>
          <cell r="AI456" t="str">
            <v/>
          </cell>
          <cell r="AJ456" t="str">
            <v>PTP</v>
          </cell>
        </row>
        <row r="457">
          <cell r="A457" t="str">
            <v>868a37eer</v>
          </cell>
          <cell r="B457" t="str">
            <v>868a37eer</v>
          </cell>
          <cell r="C457" t="str">
            <v>PTP Accounts Payable: Analyze Refunds - SB</v>
          </cell>
          <cell r="D457" t="str">
            <v>868c1xxud</v>
          </cell>
          <cell r="E457" t="str">
            <v>PTP Accounts Payable: Review Supplier Refunds, Pt. 1</v>
          </cell>
          <cell r="F457" t="str">
            <v>PREDEVELOPMENT</v>
          </cell>
          <cell r="G457" t="str">
            <v>LOW</v>
          </cell>
          <cell r="H457" t="str">
            <v/>
          </cell>
          <cell r="I457" t="str">
            <v/>
          </cell>
          <cell r="J457" t="str">
            <v/>
          </cell>
          <cell r="K457">
            <v>45569.420833333337</v>
          </cell>
          <cell r="L457">
            <v>45756.551388888889</v>
          </cell>
          <cell r="M457" t="str">
            <v/>
          </cell>
          <cell r="N457" t="str">
            <v/>
          </cell>
          <cell r="O457" t="str">
            <v>sen, ptp, dap</v>
          </cell>
          <cell r="P457" t="str">
            <v>Sprint 13 (7/7 - 8/1)</v>
          </cell>
          <cell r="Q457" t="str">
            <v/>
          </cell>
          <cell r="R457" t="str">
            <v/>
          </cell>
          <cell r="S457" t="str">
            <v/>
          </cell>
          <cell r="T457" t="str">
            <v/>
          </cell>
          <cell r="U457" t="str">
            <v/>
          </cell>
          <cell r="V457">
            <v>0</v>
          </cell>
          <cell r="W457" t="str">
            <v/>
          </cell>
          <cell r="X457" t="str">
            <v/>
          </cell>
          <cell r="Y457" t="str">
            <v/>
          </cell>
          <cell r="Z457" t="str">
            <v>ITC3</v>
          </cell>
          <cell r="AA457" t="str">
            <v>Accounts Payable</v>
          </cell>
          <cell r="AB457" t="str">
            <v>Payment Processing</v>
          </cell>
          <cell r="AC457" t="str">
            <v/>
          </cell>
          <cell r="AD457" t="str">
            <v>DAP</v>
          </cell>
          <cell r="AE457" t="str">
            <v/>
          </cell>
          <cell r="AF457" t="str">
            <v/>
          </cell>
          <cell r="AG457" t="str">
            <v/>
          </cell>
          <cell r="AH457" t="str">
            <v/>
          </cell>
          <cell r="AI457" t="str">
            <v/>
          </cell>
          <cell r="AJ457" t="str">
            <v>PTP</v>
          </cell>
        </row>
        <row r="458">
          <cell r="A458" t="str">
            <v>868a37evm</v>
          </cell>
          <cell r="B458" t="str">
            <v>868a37evm</v>
          </cell>
          <cell r="C458" t="str">
            <v>PTP Accounts Payable: Create Credit Memo w/Charging Direction from SALT - SB</v>
          </cell>
          <cell r="D458" t="str">
            <v>868a37dfy</v>
          </cell>
          <cell r="E458" t="str">
            <v>PTP Accounts Payable: Process Supplier Refunds (Create Credit Memo with SALT)</v>
          </cell>
          <cell r="F458" t="str">
            <v>PREDEVELOPMENT</v>
          </cell>
          <cell r="G458" t="str">
            <v>LOW</v>
          </cell>
          <cell r="H458" t="str">
            <v/>
          </cell>
          <cell r="I458" t="str">
            <v/>
          </cell>
          <cell r="J458" t="str">
            <v/>
          </cell>
          <cell r="K458">
            <v>45569.421527777777</v>
          </cell>
          <cell r="L458">
            <v>45756.552777777775</v>
          </cell>
          <cell r="M458" t="str">
            <v/>
          </cell>
          <cell r="N458" t="str">
            <v/>
          </cell>
          <cell r="O458" t="str">
            <v>sen, ptp, dap</v>
          </cell>
          <cell r="P458" t="str">
            <v>Sprint 11 (6/23 - 7/18)</v>
          </cell>
          <cell r="Q458" t="str">
            <v/>
          </cell>
          <cell r="R458" t="str">
            <v/>
          </cell>
          <cell r="S458" t="str">
            <v/>
          </cell>
          <cell r="T458" t="str">
            <v/>
          </cell>
          <cell r="U458" t="str">
            <v/>
          </cell>
          <cell r="V458">
            <v>0</v>
          </cell>
          <cell r="W458" t="str">
            <v/>
          </cell>
          <cell r="X458" t="str">
            <v/>
          </cell>
          <cell r="Y458" t="str">
            <v/>
          </cell>
          <cell r="Z458" t="str">
            <v>ITC3</v>
          </cell>
          <cell r="AA458" t="str">
            <v>Accounts Payable</v>
          </cell>
          <cell r="AB458" t="str">
            <v>Payment Processing</v>
          </cell>
          <cell r="AC458" t="str">
            <v/>
          </cell>
          <cell r="AD458" t="str">
            <v>DAP</v>
          </cell>
          <cell r="AE458" t="str">
            <v/>
          </cell>
          <cell r="AF458" t="str">
            <v/>
          </cell>
          <cell r="AG458" t="str">
            <v/>
          </cell>
          <cell r="AH458" t="str">
            <v/>
          </cell>
          <cell r="AI458" t="str">
            <v/>
          </cell>
          <cell r="AJ458" t="str">
            <v>PTP</v>
          </cell>
        </row>
        <row r="459">
          <cell r="A459" t="str">
            <v>868a37f2u</v>
          </cell>
          <cell r="B459" t="str">
            <v>868a37f2u</v>
          </cell>
          <cell r="C459" t="str">
            <v>PTP Accounts Payable: Upload Refund to S/4HANA - SB</v>
          </cell>
          <cell r="D459" t="str">
            <v>868a37dfy</v>
          </cell>
          <cell r="E459" t="str">
            <v>PTP Accounts Payable: Process Supplier Refunds (Create Credit Memo with SALT)</v>
          </cell>
          <cell r="F459" t="str">
            <v>PREDEVELOPMENT</v>
          </cell>
          <cell r="G459" t="str">
            <v>LOW</v>
          </cell>
          <cell r="H459" t="str">
            <v/>
          </cell>
          <cell r="I459" t="str">
            <v/>
          </cell>
          <cell r="J459" t="str">
            <v/>
          </cell>
          <cell r="K459">
            <v>45569.421527777777</v>
          </cell>
          <cell r="L459">
            <v>45756.552777777775</v>
          </cell>
          <cell r="M459" t="str">
            <v/>
          </cell>
          <cell r="N459" t="str">
            <v/>
          </cell>
          <cell r="O459" t="str">
            <v>sen, ptp, dap</v>
          </cell>
          <cell r="P459" t="str">
            <v>Sprint 11 (6/23 - 7/18)</v>
          </cell>
          <cell r="Q459" t="str">
            <v/>
          </cell>
          <cell r="R459" t="str">
            <v/>
          </cell>
          <cell r="S459" t="str">
            <v/>
          </cell>
          <cell r="T459" t="str">
            <v/>
          </cell>
          <cell r="U459" t="str">
            <v/>
          </cell>
          <cell r="V459">
            <v>0</v>
          </cell>
          <cell r="W459" t="str">
            <v/>
          </cell>
          <cell r="X459" t="str">
            <v/>
          </cell>
          <cell r="Y459" t="str">
            <v/>
          </cell>
          <cell r="Z459" t="str">
            <v>ITC3</v>
          </cell>
          <cell r="AA459" t="str">
            <v>Accounts Payable</v>
          </cell>
          <cell r="AB459" t="str">
            <v>Payment Processing</v>
          </cell>
          <cell r="AC459" t="str">
            <v/>
          </cell>
          <cell r="AD459" t="str">
            <v>DAP</v>
          </cell>
          <cell r="AE459" t="str">
            <v/>
          </cell>
          <cell r="AF459" t="str">
            <v/>
          </cell>
          <cell r="AG459" t="str">
            <v/>
          </cell>
          <cell r="AH459" t="str">
            <v/>
          </cell>
          <cell r="AI459" t="str">
            <v/>
          </cell>
          <cell r="AJ459" t="str">
            <v>PTP</v>
          </cell>
        </row>
        <row r="460">
          <cell r="A460" t="str">
            <v>868a37fep</v>
          </cell>
          <cell r="B460" t="str">
            <v>868a37fep</v>
          </cell>
          <cell r="C460" t="str">
            <v>PTP Accounts Payable: Clear Credit Memo Against Lockbox GL - SB</v>
          </cell>
          <cell r="D460" t="str">
            <v>868a37d3x</v>
          </cell>
          <cell r="E460" t="str">
            <v>PTP Accounts Payable: Process Supplier Refunds (Create &amp; Clear Supplier Refunds)</v>
          </cell>
          <cell r="F460" t="str">
            <v>PREDEVELOPMENT</v>
          </cell>
          <cell r="G460" t="str">
            <v>LOW</v>
          </cell>
          <cell r="H460" t="str">
            <v/>
          </cell>
          <cell r="I460" t="str">
            <v/>
          </cell>
          <cell r="J460" t="str">
            <v/>
          </cell>
          <cell r="K460">
            <v>45569.422222222223</v>
          </cell>
          <cell r="L460">
            <v>45756.552777777775</v>
          </cell>
          <cell r="M460" t="str">
            <v/>
          </cell>
          <cell r="N460" t="str">
            <v/>
          </cell>
          <cell r="O460" t="str">
            <v>sen, ptp, dap</v>
          </cell>
          <cell r="P460" t="str">
            <v>Sprint 13 (7/7 - 8/1)</v>
          </cell>
          <cell r="Q460" t="str">
            <v/>
          </cell>
          <cell r="R460" t="str">
            <v/>
          </cell>
          <cell r="S460" t="str">
            <v/>
          </cell>
          <cell r="T460" t="str">
            <v/>
          </cell>
          <cell r="U460" t="str">
            <v/>
          </cell>
          <cell r="V460">
            <v>0</v>
          </cell>
          <cell r="W460" t="str">
            <v/>
          </cell>
          <cell r="X460" t="str">
            <v/>
          </cell>
          <cell r="Y460" t="str">
            <v/>
          </cell>
          <cell r="Z460" t="str">
            <v>ITC3</v>
          </cell>
          <cell r="AA460" t="str">
            <v>Accounts Payable</v>
          </cell>
          <cell r="AB460" t="str">
            <v>Payment Processing</v>
          </cell>
          <cell r="AC460" t="str">
            <v/>
          </cell>
          <cell r="AD460" t="str">
            <v>DAP</v>
          </cell>
          <cell r="AE460" t="str">
            <v/>
          </cell>
          <cell r="AF460" t="str">
            <v/>
          </cell>
          <cell r="AG460" t="str">
            <v/>
          </cell>
          <cell r="AH460" t="str">
            <v/>
          </cell>
          <cell r="AI460" t="str">
            <v/>
          </cell>
          <cell r="AJ460" t="str">
            <v>PTP</v>
          </cell>
        </row>
        <row r="461">
          <cell r="A461" t="str">
            <v>868a37fkt</v>
          </cell>
          <cell r="B461" t="str">
            <v>868a37fkt</v>
          </cell>
          <cell r="C461" t="str">
            <v>PTP Accounts Payable: Liquidate the Refund - SB</v>
          </cell>
          <cell r="D461" t="str">
            <v>868a37d3x</v>
          </cell>
          <cell r="E461" t="str">
            <v>PTP Accounts Payable: Process Supplier Refunds (Create &amp; Clear Supplier Refunds)</v>
          </cell>
          <cell r="F461" t="str">
            <v>PREDEVELOPMENT</v>
          </cell>
          <cell r="G461" t="str">
            <v>LOW</v>
          </cell>
          <cell r="H461" t="str">
            <v/>
          </cell>
          <cell r="I461" t="str">
            <v/>
          </cell>
          <cell r="J461" t="str">
            <v/>
          </cell>
          <cell r="K461">
            <v>45569.422916666663</v>
          </cell>
          <cell r="L461">
            <v>45756.552777777775</v>
          </cell>
          <cell r="M461" t="str">
            <v/>
          </cell>
          <cell r="N461" t="str">
            <v/>
          </cell>
          <cell r="O461" t="str">
            <v>sen, ptp, dap</v>
          </cell>
          <cell r="P461" t="str">
            <v>Sprint 13 (7/7 - 8/1)</v>
          </cell>
          <cell r="Q461" t="str">
            <v/>
          </cell>
          <cell r="R461" t="str">
            <v/>
          </cell>
          <cell r="S461" t="str">
            <v/>
          </cell>
          <cell r="T461" t="str">
            <v/>
          </cell>
          <cell r="U461" t="str">
            <v/>
          </cell>
          <cell r="V461">
            <v>0</v>
          </cell>
          <cell r="W461" t="str">
            <v/>
          </cell>
          <cell r="X461" t="str">
            <v/>
          </cell>
          <cell r="Y461" t="str">
            <v/>
          </cell>
          <cell r="Z461" t="str">
            <v>ITC3</v>
          </cell>
          <cell r="AA461" t="str">
            <v>Accounts Payable</v>
          </cell>
          <cell r="AB461" t="str">
            <v>Payment Processing</v>
          </cell>
          <cell r="AC461" t="str">
            <v/>
          </cell>
          <cell r="AD461" t="str">
            <v>DAP</v>
          </cell>
          <cell r="AE461" t="str">
            <v/>
          </cell>
          <cell r="AF461" t="str">
            <v/>
          </cell>
          <cell r="AG461" t="str">
            <v/>
          </cell>
          <cell r="AH461" t="str">
            <v/>
          </cell>
          <cell r="AI461" t="str">
            <v/>
          </cell>
          <cell r="AJ461" t="str">
            <v>PTP</v>
          </cell>
        </row>
        <row r="462">
          <cell r="A462" t="str">
            <v>868a37fx1</v>
          </cell>
          <cell r="B462" t="str">
            <v>868a37fx1</v>
          </cell>
          <cell r="C462" t="str">
            <v>PTP Accounts Payable: Continue Research - SB</v>
          </cell>
          <cell r="D462" t="str">
            <v>868a37d3x</v>
          </cell>
          <cell r="E462" t="str">
            <v>PTP Accounts Payable: Process Supplier Refunds (Create &amp; Clear Supplier Refunds)</v>
          </cell>
          <cell r="F462" t="str">
            <v>PREDEVELOPMENT</v>
          </cell>
          <cell r="G462" t="str">
            <v>LOW</v>
          </cell>
          <cell r="H462" t="str">
            <v/>
          </cell>
          <cell r="I462" t="str">
            <v/>
          </cell>
          <cell r="J462" t="str">
            <v/>
          </cell>
          <cell r="K462">
            <v>45569.422916666663</v>
          </cell>
          <cell r="L462">
            <v>45756.552777777775</v>
          </cell>
          <cell r="M462" t="str">
            <v/>
          </cell>
          <cell r="N462" t="str">
            <v/>
          </cell>
          <cell r="O462" t="str">
            <v>sen, ptp, dap</v>
          </cell>
          <cell r="P462" t="str">
            <v>Sprint 13 (7/7 - 8/1)</v>
          </cell>
          <cell r="Q462" t="str">
            <v/>
          </cell>
          <cell r="R462" t="str">
            <v/>
          </cell>
          <cell r="S462" t="str">
            <v/>
          </cell>
          <cell r="T462" t="str">
            <v/>
          </cell>
          <cell r="U462" t="str">
            <v/>
          </cell>
          <cell r="V462">
            <v>0</v>
          </cell>
          <cell r="W462" t="str">
            <v/>
          </cell>
          <cell r="X462" t="str">
            <v/>
          </cell>
          <cell r="Y462" t="str">
            <v/>
          </cell>
          <cell r="Z462" t="str">
            <v>ITC3</v>
          </cell>
          <cell r="AA462" t="str">
            <v>Accounts Payable</v>
          </cell>
          <cell r="AB462" t="str">
            <v>Payment Processing</v>
          </cell>
          <cell r="AC462" t="str">
            <v/>
          </cell>
          <cell r="AD462" t="str">
            <v>DAP</v>
          </cell>
          <cell r="AE462" t="str">
            <v/>
          </cell>
          <cell r="AF462" t="str">
            <v/>
          </cell>
          <cell r="AG462" t="str">
            <v/>
          </cell>
          <cell r="AH462" t="str">
            <v/>
          </cell>
          <cell r="AI462" t="str">
            <v/>
          </cell>
          <cell r="AJ462" t="str">
            <v>PTP</v>
          </cell>
        </row>
        <row r="463">
          <cell r="A463" t="str">
            <v>868a37y8g</v>
          </cell>
          <cell r="B463" t="str">
            <v>868a37y8g</v>
          </cell>
          <cell r="C463" t="str">
            <v>PTP Accounts Payable: Clear Invoice - SB</v>
          </cell>
          <cell r="D463" t="str">
            <v>868c1y56t</v>
          </cell>
          <cell r="E463" t="str">
            <v>PTP Accounts Payable: Process Certified Checks</v>
          </cell>
          <cell r="F463" t="str">
            <v>PREDEVELOPMENT</v>
          </cell>
          <cell r="G463" t="str">
            <v>LOW</v>
          </cell>
          <cell r="H463" t="str">
            <v/>
          </cell>
          <cell r="I463" t="str">
            <v/>
          </cell>
          <cell r="J463" t="str">
            <v/>
          </cell>
          <cell r="K463">
            <v>45569.442361111112</v>
          </cell>
          <cell r="L463">
            <v>45756.551388888889</v>
          </cell>
          <cell r="M463" t="str">
            <v/>
          </cell>
          <cell r="N463" t="str">
            <v/>
          </cell>
          <cell r="O463" t="str">
            <v>sen, ptp, dap</v>
          </cell>
          <cell r="P463" t="str">
            <v>Sprint 10 (6/16 - 7/11)</v>
          </cell>
          <cell r="Q463" t="str">
            <v/>
          </cell>
          <cell r="R463" t="str">
            <v/>
          </cell>
          <cell r="S463" t="str">
            <v/>
          </cell>
          <cell r="T463" t="str">
            <v/>
          </cell>
          <cell r="U463" t="str">
            <v/>
          </cell>
          <cell r="V463">
            <v>0</v>
          </cell>
          <cell r="W463" t="str">
            <v/>
          </cell>
          <cell r="X463" t="str">
            <v/>
          </cell>
          <cell r="Y463" t="str">
            <v/>
          </cell>
          <cell r="Z463" t="str">
            <v>ITC3</v>
          </cell>
          <cell r="AA463" t="str">
            <v>Accounts Payable</v>
          </cell>
          <cell r="AB463" t="str">
            <v>Payment Processing</v>
          </cell>
          <cell r="AC463" t="str">
            <v/>
          </cell>
          <cell r="AD463" t="str">
            <v>DAP</v>
          </cell>
          <cell r="AE463" t="str">
            <v/>
          </cell>
          <cell r="AF463" t="str">
            <v/>
          </cell>
          <cell r="AG463" t="str">
            <v/>
          </cell>
          <cell r="AH463" t="str">
            <v/>
          </cell>
          <cell r="AI463" t="str">
            <v/>
          </cell>
          <cell r="AJ463" t="str">
            <v>PTP</v>
          </cell>
        </row>
        <row r="464">
          <cell r="A464" t="str">
            <v>868a37yfg</v>
          </cell>
          <cell r="B464" t="str">
            <v>868a37yfg</v>
          </cell>
          <cell r="C464" t="str">
            <v>PTP Accounts Payable: Add Check Number - SB</v>
          </cell>
          <cell r="D464" t="str">
            <v>868c1y56t</v>
          </cell>
          <cell r="E464" t="str">
            <v>PTP Accounts Payable: Process Certified Checks</v>
          </cell>
          <cell r="F464" t="str">
            <v>PREDEVELOPMENT</v>
          </cell>
          <cell r="G464" t="str">
            <v>LOW</v>
          </cell>
          <cell r="H464" t="str">
            <v/>
          </cell>
          <cell r="I464" t="str">
            <v/>
          </cell>
          <cell r="J464" t="str">
            <v/>
          </cell>
          <cell r="K464">
            <v>45569.443055555559</v>
          </cell>
          <cell r="L464">
            <v>45756.551388888889</v>
          </cell>
          <cell r="M464" t="str">
            <v/>
          </cell>
          <cell r="N464" t="str">
            <v/>
          </cell>
          <cell r="O464" t="str">
            <v>sen, ptp, dap</v>
          </cell>
          <cell r="P464" t="str">
            <v>Sprint 10 (6/16 - 7/11)</v>
          </cell>
          <cell r="Q464" t="str">
            <v/>
          </cell>
          <cell r="R464" t="str">
            <v/>
          </cell>
          <cell r="S464" t="str">
            <v/>
          </cell>
          <cell r="T464" t="str">
            <v/>
          </cell>
          <cell r="U464" t="str">
            <v/>
          </cell>
          <cell r="V464">
            <v>0</v>
          </cell>
          <cell r="W464" t="str">
            <v/>
          </cell>
          <cell r="X464" t="str">
            <v/>
          </cell>
          <cell r="Y464" t="str">
            <v/>
          </cell>
          <cell r="Z464" t="str">
            <v>ITC3</v>
          </cell>
          <cell r="AA464" t="str">
            <v>Accounts Payable</v>
          </cell>
          <cell r="AB464" t="str">
            <v>Payment Processing</v>
          </cell>
          <cell r="AC464" t="str">
            <v/>
          </cell>
          <cell r="AD464" t="str">
            <v>DAP</v>
          </cell>
          <cell r="AE464" t="str">
            <v/>
          </cell>
          <cell r="AF464" t="str">
            <v/>
          </cell>
          <cell r="AG464" t="str">
            <v/>
          </cell>
          <cell r="AH464" t="str">
            <v/>
          </cell>
          <cell r="AI464" t="str">
            <v/>
          </cell>
          <cell r="AJ464" t="str">
            <v>PTP</v>
          </cell>
        </row>
        <row r="465">
          <cell r="A465" t="str">
            <v>868a38mxv</v>
          </cell>
          <cell r="B465" t="str">
            <v>868a38mxv</v>
          </cell>
          <cell r="C465" t="str">
            <v>SUS Obsolescence Management: Using CDATS Part 1: What is CDATS? - QRG</v>
          </cell>
          <cell r="D465" t="str">
            <v>868a2uzkq</v>
          </cell>
          <cell r="E465" t="str">
            <v>SUS Obsolescence Management Using CDATS Part 1 - OL</v>
          </cell>
          <cell r="F465" t="str">
            <v>PREDEVELOPMENT</v>
          </cell>
          <cell r="G465" t="str">
            <v>HIGH</v>
          </cell>
          <cell r="H465" t="str">
            <v/>
          </cell>
          <cell r="I465" t="str">
            <v/>
          </cell>
          <cell r="J465" t="str">
            <v/>
          </cell>
          <cell r="K465">
            <v>45569.466666666667</v>
          </cell>
          <cell r="L465">
            <v>45755.518750000003</v>
          </cell>
          <cell r="M465" t="str">
            <v/>
          </cell>
          <cell r="N465" t="str">
            <v/>
          </cell>
          <cell r="O465" t="str">
            <v>qrg, sus</v>
          </cell>
          <cell r="P465" t="str">
            <v>Sprint 4 (5/5 - 5/30)</v>
          </cell>
          <cell r="Q465" t="str">
            <v/>
          </cell>
          <cell r="R465" t="str">
            <v/>
          </cell>
          <cell r="S465" t="str">
            <v/>
          </cell>
          <cell r="T465" t="str">
            <v/>
          </cell>
          <cell r="U465" t="str">
            <v/>
          </cell>
          <cell r="V465">
            <v>0</v>
          </cell>
          <cell r="W465" t="str">
            <v/>
          </cell>
          <cell r="X465" t="str">
            <v/>
          </cell>
          <cell r="Y465" t="str">
            <v/>
          </cell>
          <cell r="Z465" t="str">
            <v>ITC3</v>
          </cell>
          <cell r="AA465" t="str">
            <v>Obsolescence Management</v>
          </cell>
          <cell r="AB465" t="str">
            <v>Obsolescence Management</v>
          </cell>
          <cell r="AC465" t="str">
            <v/>
          </cell>
          <cell r="AD465" t="str">
            <v/>
          </cell>
          <cell r="AE465" t="str">
            <v/>
          </cell>
          <cell r="AF465" t="str">
            <v/>
          </cell>
          <cell r="AG465" t="str">
            <v/>
          </cell>
          <cell r="AH465" t="str">
            <v/>
          </cell>
          <cell r="AI465" t="str">
            <v/>
          </cell>
          <cell r="AJ465" t="str">
            <v>SUS</v>
          </cell>
        </row>
        <row r="466">
          <cell r="A466" t="str">
            <v>868a38ner</v>
          </cell>
          <cell r="B466" t="str">
            <v>868a38ner</v>
          </cell>
          <cell r="C466" t="str">
            <v>PTP Accounts Payable: Print/Display Bank Statement/Reconciliation Report - SB</v>
          </cell>
          <cell r="D466" t="str">
            <v>868c1y98y</v>
          </cell>
          <cell r="E466" t="str">
            <v>PTP Accounts Payable: Perform Reconciliations, Pt. 1</v>
          </cell>
          <cell r="F466" t="str">
            <v>PREDEVELOPMENT</v>
          </cell>
          <cell r="G466" t="str">
            <v>LOW</v>
          </cell>
          <cell r="H466" t="str">
            <v/>
          </cell>
          <cell r="I466" t="str">
            <v/>
          </cell>
          <cell r="J466" t="str">
            <v/>
          </cell>
          <cell r="K466">
            <v>45569.467361111107</v>
          </cell>
          <cell r="L466">
            <v>45756.551388888889</v>
          </cell>
          <cell r="M466" t="str">
            <v/>
          </cell>
          <cell r="N466" t="str">
            <v/>
          </cell>
          <cell r="O466" t="str">
            <v>sen, ptp, dap</v>
          </cell>
          <cell r="P466" t="str">
            <v>Sprint 10 (6/16 - 7/11)</v>
          </cell>
          <cell r="Q466" t="str">
            <v/>
          </cell>
          <cell r="R466" t="str">
            <v/>
          </cell>
          <cell r="S466" t="str">
            <v/>
          </cell>
          <cell r="T466" t="str">
            <v/>
          </cell>
          <cell r="U466" t="str">
            <v/>
          </cell>
          <cell r="V466">
            <v>0</v>
          </cell>
          <cell r="W466" t="str">
            <v/>
          </cell>
          <cell r="X466" t="str">
            <v/>
          </cell>
          <cell r="Y466" t="str">
            <v/>
          </cell>
          <cell r="Z466" t="str">
            <v>ITC3</v>
          </cell>
          <cell r="AA466" t="str">
            <v>Accounts Payable</v>
          </cell>
          <cell r="AB466" t="str">
            <v>Bank Integrations</v>
          </cell>
          <cell r="AC466" t="str">
            <v/>
          </cell>
          <cell r="AD466" t="str">
            <v>DAP</v>
          </cell>
          <cell r="AE466" t="str">
            <v/>
          </cell>
          <cell r="AF466" t="str">
            <v/>
          </cell>
          <cell r="AG466" t="str">
            <v/>
          </cell>
          <cell r="AH466" t="str">
            <v/>
          </cell>
          <cell r="AI466" t="str">
            <v/>
          </cell>
          <cell r="AJ466" t="str">
            <v>PTP</v>
          </cell>
        </row>
        <row r="467">
          <cell r="A467" t="str">
            <v>868a38nt9</v>
          </cell>
          <cell r="B467" t="str">
            <v>868a38nt9</v>
          </cell>
          <cell r="C467" t="str">
            <v>PTP Accounts Payable: Post Corrections and/or Reversals (Reverse Document) - SB</v>
          </cell>
          <cell r="D467" t="str">
            <v>868c1y98y</v>
          </cell>
          <cell r="E467" t="str">
            <v>PTP Accounts Payable: Perform Reconciliations, Pt. 1</v>
          </cell>
          <cell r="F467" t="str">
            <v>PREDEVELOPMENT</v>
          </cell>
          <cell r="G467" t="str">
            <v>LOW</v>
          </cell>
          <cell r="H467" t="str">
            <v/>
          </cell>
          <cell r="I467" t="str">
            <v/>
          </cell>
          <cell r="J467" t="str">
            <v/>
          </cell>
          <cell r="K467">
            <v>45569.467361111107</v>
          </cell>
          <cell r="L467">
            <v>45756.551388888889</v>
          </cell>
          <cell r="M467" t="str">
            <v/>
          </cell>
          <cell r="N467" t="str">
            <v/>
          </cell>
          <cell r="O467" t="str">
            <v>sen, ptp, dap</v>
          </cell>
          <cell r="P467" t="str">
            <v>Sprint 10 (6/16 - 7/11)</v>
          </cell>
          <cell r="Q467" t="str">
            <v/>
          </cell>
          <cell r="R467" t="str">
            <v/>
          </cell>
          <cell r="S467" t="str">
            <v/>
          </cell>
          <cell r="T467" t="str">
            <v/>
          </cell>
          <cell r="U467" t="str">
            <v/>
          </cell>
          <cell r="V467">
            <v>0</v>
          </cell>
          <cell r="W467" t="str">
            <v/>
          </cell>
          <cell r="X467" t="str">
            <v/>
          </cell>
          <cell r="Y467" t="str">
            <v/>
          </cell>
          <cell r="Z467" t="str">
            <v>ITC3</v>
          </cell>
          <cell r="AA467" t="str">
            <v>Accounts Payable</v>
          </cell>
          <cell r="AB467" t="str">
            <v>Bank Integrations</v>
          </cell>
          <cell r="AC467" t="str">
            <v/>
          </cell>
          <cell r="AD467" t="str">
            <v>DAP</v>
          </cell>
          <cell r="AE467" t="str">
            <v/>
          </cell>
          <cell r="AF467" t="str">
            <v/>
          </cell>
          <cell r="AG467" t="str">
            <v/>
          </cell>
          <cell r="AH467" t="str">
            <v/>
          </cell>
          <cell r="AI467" t="str">
            <v/>
          </cell>
          <cell r="AJ467" t="str">
            <v>PTP</v>
          </cell>
        </row>
        <row r="468">
          <cell r="A468" t="str">
            <v>868a38p59</v>
          </cell>
          <cell r="B468" t="str">
            <v>868a38p59</v>
          </cell>
          <cell r="C468" t="str">
            <v>PTP Accounts Payable: Review Reconciliations - SB</v>
          </cell>
          <cell r="D468" t="str">
            <v>868c1ybpr</v>
          </cell>
          <cell r="E468" t="str">
            <v>PTP Accounts Payable: Perform Reconciliations, Pt. 2</v>
          </cell>
          <cell r="F468" t="str">
            <v>PREDEVELOPMENT</v>
          </cell>
          <cell r="G468" t="str">
            <v>LOW</v>
          </cell>
          <cell r="H468" t="str">
            <v/>
          </cell>
          <cell r="I468" t="str">
            <v/>
          </cell>
          <cell r="J468" t="str">
            <v/>
          </cell>
          <cell r="K468">
            <v>45569.468055555553</v>
          </cell>
          <cell r="L468">
            <v>45756.55069444445</v>
          </cell>
          <cell r="M468" t="str">
            <v/>
          </cell>
          <cell r="N468" t="str">
            <v/>
          </cell>
          <cell r="O468" t="str">
            <v>sen, ptp, dap</v>
          </cell>
          <cell r="P468" t="str">
            <v>Sprint 10 (6/16 - 7/11)</v>
          </cell>
          <cell r="Q468" t="str">
            <v/>
          </cell>
          <cell r="R468" t="str">
            <v/>
          </cell>
          <cell r="S468" t="str">
            <v/>
          </cell>
          <cell r="T468" t="str">
            <v/>
          </cell>
          <cell r="U468" t="str">
            <v/>
          </cell>
          <cell r="V468">
            <v>0</v>
          </cell>
          <cell r="W468" t="str">
            <v/>
          </cell>
          <cell r="X468" t="str">
            <v/>
          </cell>
          <cell r="Y468" t="str">
            <v/>
          </cell>
          <cell r="Z468" t="str">
            <v>ITC3</v>
          </cell>
          <cell r="AA468" t="str">
            <v>Accounts Payable</v>
          </cell>
          <cell r="AB468" t="str">
            <v>Bank Integrations</v>
          </cell>
          <cell r="AC468" t="str">
            <v/>
          </cell>
          <cell r="AD468" t="str">
            <v>DAP</v>
          </cell>
          <cell r="AE468" t="str">
            <v/>
          </cell>
          <cell r="AF468" t="str">
            <v/>
          </cell>
          <cell r="AG468" t="str">
            <v/>
          </cell>
          <cell r="AH468" t="str">
            <v/>
          </cell>
          <cell r="AI468" t="str">
            <v/>
          </cell>
          <cell r="AJ468" t="str">
            <v>PTP</v>
          </cell>
        </row>
        <row r="469">
          <cell r="A469" t="str">
            <v>868a38pgg</v>
          </cell>
          <cell r="B469" t="str">
            <v>868a38pgg</v>
          </cell>
          <cell r="C469" t="str">
            <v>PTP Accounts Payable: File Approved Reconciliation Report - SB</v>
          </cell>
          <cell r="D469" t="str">
            <v>868c1ybpr</v>
          </cell>
          <cell r="E469" t="str">
            <v>PTP Accounts Payable: Perform Reconciliations, Pt. 2</v>
          </cell>
          <cell r="F469" t="str">
            <v>PREDEVELOPMENT</v>
          </cell>
          <cell r="G469" t="str">
            <v>LOW</v>
          </cell>
          <cell r="H469" t="str">
            <v/>
          </cell>
          <cell r="I469" t="str">
            <v/>
          </cell>
          <cell r="J469" t="str">
            <v/>
          </cell>
          <cell r="K469">
            <v>45569.468055555553</v>
          </cell>
          <cell r="L469">
            <v>45756.55069444445</v>
          </cell>
          <cell r="M469" t="str">
            <v/>
          </cell>
          <cell r="N469" t="str">
            <v/>
          </cell>
          <cell r="O469" t="str">
            <v>sen, ptp, dap</v>
          </cell>
          <cell r="P469" t="str">
            <v>Sprint 10 (6/16 - 7/11)</v>
          </cell>
          <cell r="Q469" t="str">
            <v/>
          </cell>
          <cell r="R469" t="str">
            <v/>
          </cell>
          <cell r="S469" t="str">
            <v/>
          </cell>
          <cell r="T469" t="str">
            <v/>
          </cell>
          <cell r="U469" t="str">
            <v/>
          </cell>
          <cell r="V469">
            <v>0</v>
          </cell>
          <cell r="W469" t="str">
            <v/>
          </cell>
          <cell r="X469" t="str">
            <v/>
          </cell>
          <cell r="Y469" t="str">
            <v/>
          </cell>
          <cell r="Z469" t="str">
            <v>ITC3</v>
          </cell>
          <cell r="AA469" t="str">
            <v>Accounts Payable</v>
          </cell>
          <cell r="AB469" t="str">
            <v>Bank Integrations</v>
          </cell>
          <cell r="AC469" t="str">
            <v/>
          </cell>
          <cell r="AD469" t="str">
            <v>DAP</v>
          </cell>
          <cell r="AE469" t="str">
            <v/>
          </cell>
          <cell r="AF469" t="str">
            <v/>
          </cell>
          <cell r="AG469" t="str">
            <v/>
          </cell>
          <cell r="AH469" t="str">
            <v/>
          </cell>
          <cell r="AI469" t="str">
            <v/>
          </cell>
          <cell r="AJ469" t="str">
            <v>PTP</v>
          </cell>
        </row>
        <row r="470">
          <cell r="A470" t="str">
            <v>868a38r2h</v>
          </cell>
          <cell r="B470" t="str">
            <v>868a38r2h</v>
          </cell>
          <cell r="C470" t="str">
            <v>PTP Accounts Payable: Validate LQ%, DP%, SPI, Bill/No Bill - SB</v>
          </cell>
          <cell r="D470" t="str">
            <v>868c1ykkw</v>
          </cell>
          <cell r="E470" t="str">
            <v>PTP Accounts Payable: Setup of Supplier Financed POs - OL</v>
          </cell>
          <cell r="F470" t="str">
            <v>STORYBOARD</v>
          </cell>
          <cell r="G470" t="str">
            <v>URGENT</v>
          </cell>
          <cell r="H470" t="str">
            <v xml:space="preserve">Update 5.1.25: Nathan and Crystal want to rework the curriculum for this L3.  </v>
          </cell>
          <cell r="I470">
            <v>45796</v>
          </cell>
          <cell r="J470">
            <v>45772</v>
          </cell>
          <cell r="K470">
            <v>45569.469444444447</v>
          </cell>
          <cell r="L470">
            <v>45797.166666666672</v>
          </cell>
          <cell r="M470" t="str">
            <v/>
          </cell>
          <cell r="N470" t="str">
            <v/>
          </cell>
          <cell r="O470" t="str">
            <v>sen, qrg, ptp</v>
          </cell>
          <cell r="P470" t="str">
            <v>Sprint 4 (5/5 - 5/30)</v>
          </cell>
          <cell r="Q470" t="str">
            <v/>
          </cell>
          <cell r="R470" t="str">
            <v/>
          </cell>
          <cell r="S470" t="str">
            <v/>
          </cell>
          <cell r="T470" t="str">
            <v/>
          </cell>
          <cell r="U470" t="str">
            <v/>
          </cell>
          <cell r="V470">
            <v>0</v>
          </cell>
          <cell r="W470" t="str">
            <v>Alpha Review (SME)</v>
          </cell>
          <cell r="X470" t="str">
            <v/>
          </cell>
          <cell r="Y470" t="str">
            <v/>
          </cell>
          <cell r="Z470" t="str">
            <v>ITC3</v>
          </cell>
          <cell r="AA470" t="str">
            <v>Accounts Payable</v>
          </cell>
          <cell r="AB470" t="str">
            <v>PO Contract Financing</v>
          </cell>
          <cell r="AC470" t="b">
            <v>1</v>
          </cell>
          <cell r="AD470" t="str">
            <v>QRG</v>
          </cell>
          <cell r="AE470" t="str">
            <v>Overdue</v>
          </cell>
          <cell r="AF470" t="str">
            <v/>
          </cell>
          <cell r="AG470">
            <v>45786</v>
          </cell>
          <cell r="AH470" t="str">
            <v/>
          </cell>
          <cell r="AI470" t="str">
            <v/>
          </cell>
          <cell r="AJ470" t="str">
            <v>PTP</v>
          </cell>
        </row>
        <row r="471">
          <cell r="A471" t="str">
            <v>868a38rf9</v>
          </cell>
          <cell r="B471" t="str">
            <v>868a38rf9</v>
          </cell>
          <cell r="C471" t="str">
            <v>PTP Accounts Payable: Validate SPI Event Scheduler - SB</v>
          </cell>
          <cell r="D471" t="str">
            <v>868c1ykkw</v>
          </cell>
          <cell r="E471" t="str">
            <v>PTP Accounts Payable: Setup of Supplier Financed POs - OL</v>
          </cell>
          <cell r="F471" t="str">
            <v>STORYBOARD</v>
          </cell>
          <cell r="G471" t="str">
            <v>URGENT</v>
          </cell>
          <cell r="H471" t="str">
            <v xml:space="preserve">Updates/changes were made based on the recording. However, additional guidance is still needed from the SME. Changed status to Ready for SME Review.  @Jenn Cooke  </v>
          </cell>
          <cell r="I471">
            <v>45796</v>
          </cell>
          <cell r="J471">
            <v>45757</v>
          </cell>
          <cell r="K471">
            <v>45569.469444444447</v>
          </cell>
          <cell r="L471">
            <v>45797.166666666672</v>
          </cell>
          <cell r="M471" t="str">
            <v/>
          </cell>
          <cell r="N471" t="str">
            <v/>
          </cell>
          <cell r="O471" t="str">
            <v>sen, ptp, qrg</v>
          </cell>
          <cell r="P471" t="str">
            <v>Sprint 4 (5/5 - 5/30)</v>
          </cell>
          <cell r="Q471" t="str">
            <v/>
          </cell>
          <cell r="R471" t="str">
            <v/>
          </cell>
          <cell r="S471" t="str">
            <v/>
          </cell>
          <cell r="T471" t="str">
            <v/>
          </cell>
          <cell r="U471" t="str">
            <v/>
          </cell>
          <cell r="V471">
            <v>0</v>
          </cell>
          <cell r="W471" t="str">
            <v>Ready for SME Review</v>
          </cell>
          <cell r="X471" t="str">
            <v/>
          </cell>
          <cell r="Y471" t="str">
            <v/>
          </cell>
          <cell r="Z471" t="str">
            <v>ITC3</v>
          </cell>
          <cell r="AA471" t="str">
            <v>Accounts Payable</v>
          </cell>
          <cell r="AB471" t="str">
            <v>PO Contract Financing</v>
          </cell>
          <cell r="AC471" t="b">
            <v>1</v>
          </cell>
          <cell r="AD471" t="str">
            <v>QRG</v>
          </cell>
          <cell r="AE471" t="str">
            <v>Overdue</v>
          </cell>
          <cell r="AF471" t="str">
            <v/>
          </cell>
          <cell r="AG471">
            <v>45786</v>
          </cell>
          <cell r="AH471" t="str">
            <v/>
          </cell>
          <cell r="AI471" t="str">
            <v/>
          </cell>
          <cell r="AJ471" t="str">
            <v>PTP</v>
          </cell>
        </row>
        <row r="472">
          <cell r="A472" t="str">
            <v>868a38uun</v>
          </cell>
          <cell r="B472" t="str">
            <v>868a38uun</v>
          </cell>
          <cell r="C472" t="str">
            <v>PTP Accounts Payable: Analyst Review of VIM Status for Eligible for Advance Value - SB</v>
          </cell>
          <cell r="D472" t="str">
            <v>868c1yq6p</v>
          </cell>
          <cell r="E472" t="str">
            <v>PTP Accounts Payable: Process Down Payments on Financed POs, Pt. 1</v>
          </cell>
          <cell r="F472" t="str">
            <v>STORYBOARD</v>
          </cell>
          <cell r="G472" t="str">
            <v>URGENT</v>
          </cell>
          <cell r="H472" t="str">
            <v/>
          </cell>
          <cell r="I472" t="str">
            <v/>
          </cell>
          <cell r="J472" t="str">
            <v/>
          </cell>
          <cell r="K472">
            <v>45569.47152777778</v>
          </cell>
          <cell r="L472">
            <v>45792.638194444444</v>
          </cell>
          <cell r="M472" t="str">
            <v/>
          </cell>
          <cell r="N472" t="str">
            <v/>
          </cell>
          <cell r="O472" t="str">
            <v>sen, ptp, ot vim</v>
          </cell>
          <cell r="P472" t="str">
            <v>Sprint 4 (5/5 - 5/30)</v>
          </cell>
          <cell r="Q472" t="str">
            <v/>
          </cell>
          <cell r="R472" t="str">
            <v/>
          </cell>
          <cell r="S472" t="str">
            <v/>
          </cell>
          <cell r="T472" t="str">
            <v/>
          </cell>
          <cell r="U472" t="str">
            <v/>
          </cell>
          <cell r="V472">
            <v>0</v>
          </cell>
          <cell r="W472" t="str">
            <v>Alpha Draft (ISG)</v>
          </cell>
          <cell r="X472" t="str">
            <v/>
          </cell>
          <cell r="Y472" t="str">
            <v/>
          </cell>
          <cell r="Z472" t="str">
            <v>ITC3</v>
          </cell>
          <cell r="AA472" t="str">
            <v>Accounts Payable</v>
          </cell>
          <cell r="AB472" t="str">
            <v>PO Contract Financing</v>
          </cell>
          <cell r="AC472" t="b">
            <v>1</v>
          </cell>
          <cell r="AD472" t="str">
            <v>DAP</v>
          </cell>
          <cell r="AE472" t="str">
            <v/>
          </cell>
          <cell r="AF472" t="str">
            <v/>
          </cell>
          <cell r="AG472">
            <v>45786</v>
          </cell>
          <cell r="AH472" t="str">
            <v/>
          </cell>
          <cell r="AI472" t="str">
            <v/>
          </cell>
          <cell r="AJ472" t="str">
            <v>PTP</v>
          </cell>
        </row>
        <row r="473">
          <cell r="A473" t="str">
            <v>868a38v3r</v>
          </cell>
          <cell r="B473" t="str">
            <v>868a38v3r</v>
          </cell>
          <cell r="C473" t="str">
            <v>PTP Accounts Payable: Header vs. Line-Item Financing - QRG</v>
          </cell>
          <cell r="D473" t="str">
            <v>868c1yq6p</v>
          </cell>
          <cell r="E473" t="str">
            <v>PTP Accounts Payable: Process Down Payments on Financed POs, Pt. 1</v>
          </cell>
          <cell r="F473" t="str">
            <v>STORYBOARD</v>
          </cell>
          <cell r="G473" t="str">
            <v>URGENT</v>
          </cell>
          <cell r="H473" t="str">
            <v/>
          </cell>
          <cell r="I473" t="str">
            <v/>
          </cell>
          <cell r="J473" t="str">
            <v/>
          </cell>
          <cell r="K473">
            <v>45569.47152777778</v>
          </cell>
          <cell r="L473">
            <v>45790.349305555559</v>
          </cell>
          <cell r="M473" t="str">
            <v/>
          </cell>
          <cell r="N473" t="str">
            <v/>
          </cell>
          <cell r="O473" t="str">
            <v>qrg, ptp</v>
          </cell>
          <cell r="P473" t="str">
            <v>Sprint 4 (5/5 - 5/30)</v>
          </cell>
          <cell r="Q473" t="str">
            <v/>
          </cell>
          <cell r="R473" t="str">
            <v/>
          </cell>
          <cell r="S473" t="str">
            <v/>
          </cell>
          <cell r="T473" t="str">
            <v/>
          </cell>
          <cell r="U473" t="str">
            <v/>
          </cell>
          <cell r="V473">
            <v>0</v>
          </cell>
          <cell r="W473" t="str">
            <v>Ready for SB draft</v>
          </cell>
          <cell r="X473" t="str">
            <v/>
          </cell>
          <cell r="Y473" t="str">
            <v/>
          </cell>
          <cell r="Z473" t="str">
            <v>ITC3</v>
          </cell>
          <cell r="AA473" t="str">
            <v>Accounts Payable</v>
          </cell>
          <cell r="AB473" t="str">
            <v>PO Contract Financing</v>
          </cell>
          <cell r="AC473" t="b">
            <v>1</v>
          </cell>
          <cell r="AD473" t="str">
            <v>DAP</v>
          </cell>
          <cell r="AE473" t="str">
            <v/>
          </cell>
          <cell r="AF473" t="str">
            <v/>
          </cell>
          <cell r="AG473">
            <v>45786</v>
          </cell>
          <cell r="AH473" t="str">
            <v/>
          </cell>
          <cell r="AI473" t="str">
            <v/>
          </cell>
          <cell r="AJ473" t="str">
            <v>PTP</v>
          </cell>
        </row>
        <row r="474">
          <cell r="A474" t="str">
            <v>868a38xxh</v>
          </cell>
          <cell r="B474" t="str">
            <v>868a38xxh</v>
          </cell>
          <cell r="C474" t="str">
            <v>PTP Accounts Payable: Approve the Down Payment Invoice - SB</v>
          </cell>
          <cell r="D474" t="str">
            <v>868c1yy91</v>
          </cell>
          <cell r="E474" t="str">
            <v>PTP Accounts Payable: Processing Down Payments on Financed POs for Buyers - OL</v>
          </cell>
          <cell r="F474" t="str">
            <v>STORYBOARD</v>
          </cell>
          <cell r="G474" t="str">
            <v>URGENT</v>
          </cell>
          <cell r="H474" t="str">
            <v/>
          </cell>
          <cell r="I474" t="str">
            <v/>
          </cell>
          <cell r="J474" t="str">
            <v/>
          </cell>
          <cell r="K474">
            <v>45569.474305555559</v>
          </cell>
          <cell r="L474">
            <v>45790.348611111112</v>
          </cell>
          <cell r="M474" t="str">
            <v/>
          </cell>
          <cell r="N474" t="str">
            <v/>
          </cell>
          <cell r="O474" t="str">
            <v>qrg, sen, ptp</v>
          </cell>
          <cell r="P474" t="str">
            <v>Sprint 4 (5/5 - 5/30)</v>
          </cell>
          <cell r="Q474" t="str">
            <v/>
          </cell>
          <cell r="R474" t="str">
            <v/>
          </cell>
          <cell r="S474" t="str">
            <v/>
          </cell>
          <cell r="T474" t="str">
            <v/>
          </cell>
          <cell r="U474" t="str">
            <v/>
          </cell>
          <cell r="V474">
            <v>0</v>
          </cell>
          <cell r="W474" t="str">
            <v>Ready for SB draft</v>
          </cell>
          <cell r="X474" t="str">
            <v/>
          </cell>
          <cell r="Y474" t="str">
            <v/>
          </cell>
          <cell r="Z474" t="str">
            <v>ITC3</v>
          </cell>
          <cell r="AA474" t="str">
            <v>Accounts Payable</v>
          </cell>
          <cell r="AB474" t="str">
            <v>PO Contract Financing</v>
          </cell>
          <cell r="AC474" t="b">
            <v>1</v>
          </cell>
          <cell r="AD474" t="str">
            <v>SEN</v>
          </cell>
          <cell r="AE474" t="str">
            <v/>
          </cell>
          <cell r="AF474" t="str">
            <v/>
          </cell>
          <cell r="AG474">
            <v>45789</v>
          </cell>
          <cell r="AH474" t="str">
            <v/>
          </cell>
          <cell r="AI474" t="str">
            <v/>
          </cell>
          <cell r="AJ474" t="str">
            <v>PTP</v>
          </cell>
        </row>
        <row r="475">
          <cell r="A475" t="str">
            <v>868a3bpq6</v>
          </cell>
          <cell r="B475" t="str">
            <v>868a3bpq6</v>
          </cell>
          <cell r="C475" t="str">
            <v>PTP Accounts Payable: Post Down Payment - SB</v>
          </cell>
          <cell r="D475" t="str">
            <v>868c1z0xy</v>
          </cell>
          <cell r="E475" t="str">
            <v>PTP Accounts Payable: Process Cost-Reimbursable Exceptions for Accounts Payable - OL</v>
          </cell>
          <cell r="F475" t="str">
            <v>STORYBOARD</v>
          </cell>
          <cell r="G475" t="str">
            <v>URGENT</v>
          </cell>
          <cell r="H475" t="str">
            <v/>
          </cell>
          <cell r="I475" t="str">
            <v/>
          </cell>
          <cell r="J475" t="str">
            <v/>
          </cell>
          <cell r="K475">
            <v>45569.552083333328</v>
          </cell>
          <cell r="L475">
            <v>45792.638888888891</v>
          </cell>
          <cell r="M475" t="str">
            <v/>
          </cell>
          <cell r="N475" t="str">
            <v/>
          </cell>
          <cell r="O475" t="str">
            <v>qrg, ptp, sen</v>
          </cell>
          <cell r="P475" t="str">
            <v>Sprint 4 (5/5 - 5/30)</v>
          </cell>
          <cell r="Q475" t="str">
            <v/>
          </cell>
          <cell r="R475" t="str">
            <v/>
          </cell>
          <cell r="S475" t="str">
            <v/>
          </cell>
          <cell r="T475" t="str">
            <v/>
          </cell>
          <cell r="U475" t="str">
            <v/>
          </cell>
          <cell r="V475">
            <v>0</v>
          </cell>
          <cell r="W475" t="str">
            <v>Alpha Draft (ISG)</v>
          </cell>
          <cell r="X475" t="str">
            <v/>
          </cell>
          <cell r="Y475" t="str">
            <v/>
          </cell>
          <cell r="Z475" t="str">
            <v>ITC3</v>
          </cell>
          <cell r="AA475" t="str">
            <v>Accounts Payable</v>
          </cell>
          <cell r="AB475" t="str">
            <v>PO Contract Financing</v>
          </cell>
          <cell r="AC475" t="b">
            <v>1</v>
          </cell>
          <cell r="AD475" t="str">
            <v>SEN</v>
          </cell>
          <cell r="AE475" t="str">
            <v/>
          </cell>
          <cell r="AF475" t="str">
            <v/>
          </cell>
          <cell r="AG475">
            <v>45789</v>
          </cell>
          <cell r="AH475" t="str">
            <v/>
          </cell>
          <cell r="AI475" t="str">
            <v/>
          </cell>
          <cell r="AJ475" t="str">
            <v>PTP</v>
          </cell>
        </row>
        <row r="476">
          <cell r="A476" t="str">
            <v>868a3c0q1</v>
          </cell>
          <cell r="B476" t="str">
            <v>868a3c0q1</v>
          </cell>
          <cell r="C476" t="str">
            <v>PTP A/P &amp; Supply Chain: Enter Lean Request Sponsor Reviews - SB</v>
          </cell>
          <cell r="D476" t="str">
            <v>868c1zgrd</v>
          </cell>
          <cell r="E476" t="str">
            <v>PTP A/P &amp; Supply Chain: Initiate Procurement Request</v>
          </cell>
          <cell r="F476" t="str">
            <v>PREDEVELOPMENT</v>
          </cell>
          <cell r="G476" t="str">
            <v>URGENT</v>
          </cell>
          <cell r="H476" t="str">
            <v/>
          </cell>
          <cell r="I476" t="str">
            <v/>
          </cell>
          <cell r="J476" t="str">
            <v/>
          </cell>
          <cell r="K476">
            <v>45569.55972222222</v>
          </cell>
          <cell r="L476">
            <v>45791.400694444441</v>
          </cell>
          <cell r="M476" t="str">
            <v/>
          </cell>
          <cell r="N476" t="str">
            <v/>
          </cell>
          <cell r="O476" t="str">
            <v>sen, ptp, lean request</v>
          </cell>
          <cell r="P476" t="str">
            <v>Sprint 7 (5/26 - 6/20)</v>
          </cell>
          <cell r="Q476" t="str">
            <v/>
          </cell>
          <cell r="R476" t="str">
            <v/>
          </cell>
          <cell r="S476" t="str">
            <v/>
          </cell>
          <cell r="T476" t="str">
            <v/>
          </cell>
          <cell r="U476" t="str">
            <v/>
          </cell>
          <cell r="V476">
            <v>0</v>
          </cell>
          <cell r="W476" t="str">
            <v/>
          </cell>
          <cell r="X476" t="str">
            <v/>
          </cell>
          <cell r="Y476" t="str">
            <v/>
          </cell>
          <cell r="Z476" t="str">
            <v>ITC3</v>
          </cell>
          <cell r="AA476" t="str">
            <v>Accounts Payable</v>
          </cell>
          <cell r="AB476" t="str">
            <v>P-Cards, Meeting Card, Fleet Card</v>
          </cell>
          <cell r="AC476" t="str">
            <v/>
          </cell>
          <cell r="AD476" t="str">
            <v>SEN</v>
          </cell>
          <cell r="AE476" t="str">
            <v/>
          </cell>
          <cell r="AF476" t="str">
            <v/>
          </cell>
          <cell r="AG476" t="str">
            <v/>
          </cell>
          <cell r="AH476" t="str">
            <v/>
          </cell>
          <cell r="AI476" t="str">
            <v/>
          </cell>
          <cell r="AJ476" t="str">
            <v>PTP</v>
          </cell>
        </row>
        <row r="477">
          <cell r="A477" t="str">
            <v>868a3c15z</v>
          </cell>
          <cell r="B477" t="str">
            <v>868a3c15z</v>
          </cell>
          <cell r="C477" t="str">
            <v>PTP A/P &amp; Supply Chain: Correct Errors - SB</v>
          </cell>
          <cell r="D477" t="str">
            <v>868c1zugu</v>
          </cell>
          <cell r="E477" t="str">
            <v>PTP A/P &amp; Supply Chain: Reconcile PO Catalog &amp; Punch Out - OL</v>
          </cell>
          <cell r="F477" t="str">
            <v>PAUSED</v>
          </cell>
          <cell r="G477" t="str">
            <v>URGENT</v>
          </cell>
          <cell r="H477" t="str">
            <v xml:space="preserve">Per Blanca 5.15.25: This course is paused for defects/system reconfiguration  </v>
          </cell>
          <cell r="I477">
            <v>45774</v>
          </cell>
          <cell r="J477">
            <v>45754</v>
          </cell>
          <cell r="K477">
            <v>45569.560416666667</v>
          </cell>
          <cell r="L477">
            <v>45792.717361111107</v>
          </cell>
          <cell r="M477" t="str">
            <v/>
          </cell>
          <cell r="N477" t="str">
            <v/>
          </cell>
          <cell r="O477" t="str">
            <v>sen, ptp</v>
          </cell>
          <cell r="P477" t="str">
            <v>Sprint 4 (5/5 - 5/30)</v>
          </cell>
          <cell r="Q477" t="str">
            <v/>
          </cell>
          <cell r="R477" t="str">
            <v/>
          </cell>
          <cell r="S477" t="b">
            <v>1</v>
          </cell>
          <cell r="T477" t="str">
            <v/>
          </cell>
          <cell r="U477" t="str">
            <v/>
          </cell>
          <cell r="V477">
            <v>0</v>
          </cell>
          <cell r="W477" t="str">
            <v xml:space="preserve">Paused </v>
          </cell>
          <cell r="X477" t="str">
            <v/>
          </cell>
          <cell r="Y477" t="str">
            <v/>
          </cell>
          <cell r="Z477" t="str">
            <v>ITC3</v>
          </cell>
          <cell r="AA477" t="str">
            <v>Accounts Payable</v>
          </cell>
          <cell r="AB477" t="str">
            <v>P-Cards, Meeting Card, Fleet Card</v>
          </cell>
          <cell r="AC477" t="b">
            <v>1</v>
          </cell>
          <cell r="AD477" t="str">
            <v>SEN</v>
          </cell>
          <cell r="AE477" t="str">
            <v>Overdue</v>
          </cell>
          <cell r="AF477" t="str">
            <v/>
          </cell>
          <cell r="AG477">
            <v>45779</v>
          </cell>
          <cell r="AH477" t="str">
            <v/>
          </cell>
          <cell r="AI477" t="str">
            <v/>
          </cell>
          <cell r="AJ477" t="str">
            <v>PTP</v>
          </cell>
        </row>
        <row r="478">
          <cell r="A478" t="str">
            <v>868a3c1ea</v>
          </cell>
          <cell r="B478" t="str">
            <v>868a3c1ea</v>
          </cell>
          <cell r="C478" t="str">
            <v>PTP A/P &amp; Supply Chain: Post Document - SB</v>
          </cell>
          <cell r="D478" t="str">
            <v>868c1zugu</v>
          </cell>
          <cell r="E478" t="str">
            <v>PTP A/P &amp; Supply Chain: Reconcile PO Catalog &amp; Punch Out - OL</v>
          </cell>
          <cell r="F478" t="str">
            <v>PAUSED</v>
          </cell>
          <cell r="G478" t="str">
            <v>URGENT</v>
          </cell>
          <cell r="H478" t="str">
            <v xml:space="preserve">Per Blanca 5.15.25: This course is paused for defects/system reconfiguration  </v>
          </cell>
          <cell r="I478">
            <v>45781</v>
          </cell>
          <cell r="J478" t="str">
            <v/>
          </cell>
          <cell r="K478">
            <v>45569.560416666667</v>
          </cell>
          <cell r="L478">
            <v>45792.717361111107</v>
          </cell>
          <cell r="M478" t="str">
            <v/>
          </cell>
          <cell r="N478" t="str">
            <v/>
          </cell>
          <cell r="O478" t="str">
            <v>sen, ptp</v>
          </cell>
          <cell r="P478" t="str">
            <v>Sprint 4 (5/5 - 5/30)</v>
          </cell>
          <cell r="Q478" t="str">
            <v/>
          </cell>
          <cell r="R478" t="str">
            <v/>
          </cell>
          <cell r="S478" t="b">
            <v>1</v>
          </cell>
          <cell r="T478" t="str">
            <v/>
          </cell>
          <cell r="U478" t="str">
            <v/>
          </cell>
          <cell r="V478">
            <v>0</v>
          </cell>
          <cell r="W478" t="str">
            <v xml:space="preserve">Paused </v>
          </cell>
          <cell r="X478" t="str">
            <v/>
          </cell>
          <cell r="Y478" t="str">
            <v/>
          </cell>
          <cell r="Z478" t="str">
            <v>ITC3</v>
          </cell>
          <cell r="AA478" t="str">
            <v>Accounts Payable</v>
          </cell>
          <cell r="AB478" t="str">
            <v>P-Cards, Meeting Card, Fleet Card</v>
          </cell>
          <cell r="AC478" t="b">
            <v>1</v>
          </cell>
          <cell r="AD478" t="str">
            <v>SEN</v>
          </cell>
          <cell r="AE478" t="str">
            <v>Overdue</v>
          </cell>
          <cell r="AF478" t="str">
            <v/>
          </cell>
          <cell r="AG478">
            <v>45779</v>
          </cell>
          <cell r="AH478" t="str">
            <v/>
          </cell>
          <cell r="AI478" t="str">
            <v/>
          </cell>
          <cell r="AJ478" t="str">
            <v>PTP</v>
          </cell>
        </row>
        <row r="479">
          <cell r="A479" t="str">
            <v>868a3c235</v>
          </cell>
          <cell r="B479" t="str">
            <v>868a3c235</v>
          </cell>
          <cell r="C479" t="str">
            <v>PTP A/P &amp; Supply Chain: Run Receiver - SB</v>
          </cell>
          <cell r="D479" t="str">
            <v>868c1zugu</v>
          </cell>
          <cell r="E479" t="str">
            <v>PTP A/P &amp; Supply Chain: Reconcile PO Catalog &amp; Punch Out - OL</v>
          </cell>
          <cell r="F479" t="str">
            <v>PAUSED</v>
          </cell>
          <cell r="G479" t="str">
            <v>URGENT</v>
          </cell>
          <cell r="H479" t="str">
            <v xml:space="preserve">Per Blanca 5.15.25: This course is paused for defects/system reconfiguration  </v>
          </cell>
          <cell r="I479">
            <v>45774</v>
          </cell>
          <cell r="J479">
            <v>45754</v>
          </cell>
          <cell r="K479">
            <v>45569.561111111107</v>
          </cell>
          <cell r="L479">
            <v>45792.717361111107</v>
          </cell>
          <cell r="M479" t="str">
            <v/>
          </cell>
          <cell r="N479" t="str">
            <v/>
          </cell>
          <cell r="O479" t="str">
            <v>sen, ptp</v>
          </cell>
          <cell r="P479" t="str">
            <v>Sprint 4 (5/5 - 5/30)</v>
          </cell>
          <cell r="Q479" t="str">
            <v/>
          </cell>
          <cell r="R479" t="str">
            <v/>
          </cell>
          <cell r="S479" t="b">
            <v>1</v>
          </cell>
          <cell r="T479" t="str">
            <v/>
          </cell>
          <cell r="U479" t="str">
            <v/>
          </cell>
          <cell r="V479">
            <v>0</v>
          </cell>
          <cell r="W479" t="str">
            <v xml:space="preserve">Paused </v>
          </cell>
          <cell r="X479" t="str">
            <v/>
          </cell>
          <cell r="Y479" t="str">
            <v/>
          </cell>
          <cell r="Z479" t="str">
            <v>ITC3</v>
          </cell>
          <cell r="AA479" t="str">
            <v>Accounts Payable</v>
          </cell>
          <cell r="AB479" t="str">
            <v>P-Cards, Meeting Card, Fleet Card</v>
          </cell>
          <cell r="AC479" t="b">
            <v>1</v>
          </cell>
          <cell r="AD479" t="str">
            <v>SEN</v>
          </cell>
          <cell r="AE479" t="str">
            <v>Overdue</v>
          </cell>
          <cell r="AF479" t="str">
            <v/>
          </cell>
          <cell r="AG479">
            <v>45779</v>
          </cell>
          <cell r="AH479" t="str">
            <v/>
          </cell>
          <cell r="AI479" t="str">
            <v/>
          </cell>
          <cell r="AJ479" t="str">
            <v>PTP</v>
          </cell>
        </row>
        <row r="480">
          <cell r="A480" t="str">
            <v>868a3c359</v>
          </cell>
          <cell r="B480" t="str">
            <v>868a3c359</v>
          </cell>
          <cell r="C480" t="str">
            <v>PTP A/P &amp; Supply Chain: Reconcile P-Card Statement Invoice - SB</v>
          </cell>
          <cell r="D480" t="str">
            <v>868a2v68z</v>
          </cell>
          <cell r="E480" t="str">
            <v>PTP A/P &amp; Supply Chain: P-Card Statement Invoice Reconciliation - OL</v>
          </cell>
          <cell r="F480" t="str">
            <v>PREDEVELOPMENT</v>
          </cell>
          <cell r="G480" t="str">
            <v>URGENT</v>
          </cell>
          <cell r="H480" t="str">
            <v/>
          </cell>
          <cell r="I480">
            <v>45863</v>
          </cell>
          <cell r="J480" t="str">
            <v/>
          </cell>
          <cell r="K480">
            <v>45569.561805555553</v>
          </cell>
          <cell r="L480">
            <v>45791.4</v>
          </cell>
          <cell r="M480" t="str">
            <v/>
          </cell>
          <cell r="N480" t="str">
            <v/>
          </cell>
          <cell r="O480" t="str">
            <v>sen, ptp</v>
          </cell>
          <cell r="P480" t="str">
            <v>Sprint 7 (5/26 - 6/20)</v>
          </cell>
          <cell r="Q480" t="str">
            <v/>
          </cell>
          <cell r="R480" t="str">
            <v/>
          </cell>
          <cell r="S480" t="str">
            <v/>
          </cell>
          <cell r="T480" t="str">
            <v/>
          </cell>
          <cell r="U480" t="str">
            <v/>
          </cell>
          <cell r="V480">
            <v>0</v>
          </cell>
          <cell r="W480" t="str">
            <v/>
          </cell>
          <cell r="X480" t="str">
            <v/>
          </cell>
          <cell r="Y480" t="str">
            <v/>
          </cell>
          <cell r="Z480" t="str">
            <v>ITC3</v>
          </cell>
          <cell r="AA480" t="str">
            <v>Accounts Payable</v>
          </cell>
          <cell r="AB480" t="str">
            <v>P-Cards, Meeting Card, Fleet Card</v>
          </cell>
          <cell r="AC480" t="str">
            <v/>
          </cell>
          <cell r="AD480" t="str">
            <v>SEN</v>
          </cell>
          <cell r="AE480" t="str">
            <v/>
          </cell>
          <cell r="AF480" t="str">
            <v/>
          </cell>
          <cell r="AG480" t="str">
            <v/>
          </cell>
          <cell r="AH480" t="str">
            <v/>
          </cell>
          <cell r="AI480" t="str">
            <v/>
          </cell>
          <cell r="AJ480" t="str">
            <v>PTP</v>
          </cell>
        </row>
        <row r="481">
          <cell r="A481" t="str">
            <v>868a47d04</v>
          </cell>
          <cell r="B481" t="str">
            <v>868a47d04</v>
          </cell>
          <cell r="C481" t="str">
            <v>R2R Financial Accounting: Revenue Recognition: Contract Review Workbook (CRW Setup) - SB</v>
          </cell>
          <cell r="D481" t="str">
            <v>868byybuu</v>
          </cell>
          <cell r="E481" t="str">
            <v>R2R Financial Accounting: Revenue Recognition</v>
          </cell>
          <cell r="F481" t="str">
            <v>DEVELOPMENT</v>
          </cell>
          <cell r="G481" t="str">
            <v>URGENT</v>
          </cell>
          <cell r="H481" t="str">
            <v/>
          </cell>
          <cell r="I481">
            <v>45863</v>
          </cell>
          <cell r="J481">
            <v>45778</v>
          </cell>
          <cell r="K481">
            <v>45572.518750000003</v>
          </cell>
          <cell r="L481">
            <v>45797.395833333328</v>
          </cell>
          <cell r="M481" t="str">
            <v/>
          </cell>
          <cell r="N481" t="str">
            <v/>
          </cell>
          <cell r="O481" t="str">
            <v>r2r, sen</v>
          </cell>
          <cell r="P481" t="str">
            <v>Sprint 4 (5/5 - 5/30)</v>
          </cell>
          <cell r="Q481" t="str">
            <v/>
          </cell>
          <cell r="R481" t="str">
            <v/>
          </cell>
          <cell r="S481" t="str">
            <v/>
          </cell>
          <cell r="T481" t="str">
            <v/>
          </cell>
          <cell r="U481" t="str">
            <v/>
          </cell>
          <cell r="V481">
            <v>0</v>
          </cell>
          <cell r="W481" t="str">
            <v>Alpha Draft (ISG)</v>
          </cell>
          <cell r="X481" t="str">
            <v/>
          </cell>
          <cell r="Y481" t="str">
            <v/>
          </cell>
          <cell r="Z481" t="str">
            <v>ITC3B</v>
          </cell>
          <cell r="AA481" t="str">
            <v>Financial Accounting</v>
          </cell>
          <cell r="AB481" t="str">
            <v>Collect &amp; Process Actuals (Update Project Finance Master Data L4)</v>
          </cell>
          <cell r="AC481" t="str">
            <v/>
          </cell>
          <cell r="AD481" t="str">
            <v>SEN</v>
          </cell>
          <cell r="AE481" t="str">
            <v/>
          </cell>
          <cell r="AF481"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481" t="str">
            <v/>
          </cell>
          <cell r="AH481" t="str">
            <v/>
          </cell>
          <cell r="AI481" t="str">
            <v/>
          </cell>
          <cell r="AJ481" t="str">
            <v>R2R</v>
          </cell>
        </row>
        <row r="482">
          <cell r="A482" t="str">
            <v>868a47kpr</v>
          </cell>
          <cell r="B482" t="str">
            <v>868a47kpr</v>
          </cell>
          <cell r="C482" t="str">
            <v>R2R Financial Accounting: Revenue Recognition: Identify the Performance Obligations (POBs) (Step 2) - SB</v>
          </cell>
          <cell r="D482" t="str">
            <v>868byybuu</v>
          </cell>
          <cell r="E482" t="str">
            <v>R2R Financial Accounting: Revenue Recognition</v>
          </cell>
          <cell r="F482" t="str">
            <v>STORYBOARD</v>
          </cell>
          <cell r="G482" t="str">
            <v>URGENT</v>
          </cell>
          <cell r="H482" t="str">
            <v/>
          </cell>
          <cell r="I482">
            <v>45863</v>
          </cell>
          <cell r="J482">
            <v>45782</v>
          </cell>
          <cell r="K482">
            <v>45572.523611111115</v>
          </cell>
          <cell r="L482">
            <v>45786.62777777778</v>
          </cell>
          <cell r="M482" t="str">
            <v/>
          </cell>
          <cell r="N482" t="str">
            <v/>
          </cell>
          <cell r="O482" t="str">
            <v>r2r, sen</v>
          </cell>
          <cell r="P482" t="str">
            <v>Sprint 4 (5/5 - 5/30)</v>
          </cell>
          <cell r="Q482" t="str">
            <v/>
          </cell>
          <cell r="R482" t="str">
            <v/>
          </cell>
          <cell r="S482" t="str">
            <v/>
          </cell>
          <cell r="T482" t="str">
            <v/>
          </cell>
          <cell r="U482" t="str">
            <v/>
          </cell>
          <cell r="V482">
            <v>0</v>
          </cell>
          <cell r="W482" t="str">
            <v>Ready for SME Review</v>
          </cell>
          <cell r="X482" t="str">
            <v/>
          </cell>
          <cell r="Y482" t="str">
            <v/>
          </cell>
          <cell r="Z482" t="str">
            <v>ITC3B</v>
          </cell>
          <cell r="AA482" t="str">
            <v>Financial Accounting</v>
          </cell>
          <cell r="AB482" t="str">
            <v>Collect &amp; Process Actuals (Update Project Finance Master Data L4)</v>
          </cell>
          <cell r="AC482" t="str">
            <v/>
          </cell>
          <cell r="AD482" t="str">
            <v>SEN</v>
          </cell>
          <cell r="AE482" t="str">
            <v/>
          </cell>
          <cell r="AF482"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482" t="str">
            <v/>
          </cell>
          <cell r="AH482" t="str">
            <v/>
          </cell>
          <cell r="AI482" t="str">
            <v/>
          </cell>
          <cell r="AJ482" t="str">
            <v>R2R</v>
          </cell>
        </row>
        <row r="483">
          <cell r="A483" t="str">
            <v>868a47z89</v>
          </cell>
          <cell r="B483" t="str">
            <v>868a47z89</v>
          </cell>
          <cell r="C483" t="str">
            <v>R2R Financial Accounting: Revenue Recognition: Determine Transaction Price (Step 3) - SB</v>
          </cell>
          <cell r="D483" t="str">
            <v>868byybuu</v>
          </cell>
          <cell r="E483" t="str">
            <v>R2R Financial Accounting: Revenue Recognition</v>
          </cell>
          <cell r="F483" t="str">
            <v>STORYBOARD</v>
          </cell>
          <cell r="G483" t="str">
            <v>URGENT</v>
          </cell>
          <cell r="H483" t="str">
            <v xml:space="preserve">Storyboard ready for Jade to review  </v>
          </cell>
          <cell r="I483">
            <v>45863</v>
          </cell>
          <cell r="J483">
            <v>45793</v>
          </cell>
          <cell r="K483">
            <v>45572.533333333333</v>
          </cell>
          <cell r="L483">
            <v>45793.65</v>
          </cell>
          <cell r="M483" t="str">
            <v/>
          </cell>
          <cell r="N483" t="str">
            <v/>
          </cell>
          <cell r="O483" t="str">
            <v>r2r, sen</v>
          </cell>
          <cell r="P483" t="str">
            <v>Sprint 4 (5/5 - 5/30)</v>
          </cell>
          <cell r="Q483" t="str">
            <v/>
          </cell>
          <cell r="R483" t="str">
            <v/>
          </cell>
          <cell r="S483" t="str">
            <v/>
          </cell>
          <cell r="T483" t="str">
            <v/>
          </cell>
          <cell r="U483" t="str">
            <v/>
          </cell>
          <cell r="V483">
            <v>0</v>
          </cell>
          <cell r="W483" t="str">
            <v xml:space="preserve">In QA </v>
          </cell>
          <cell r="X483" t="str">
            <v/>
          </cell>
          <cell r="Y483" t="str">
            <v/>
          </cell>
          <cell r="Z483" t="str">
            <v>ITC3B</v>
          </cell>
          <cell r="AA483" t="str">
            <v>Financial Accounting</v>
          </cell>
          <cell r="AB483" t="str">
            <v>Collect &amp; Process Actuals (Update Project Finance Master Data L4)</v>
          </cell>
          <cell r="AC483" t="str">
            <v/>
          </cell>
          <cell r="AD483" t="str">
            <v>SEN</v>
          </cell>
          <cell r="AE483" t="str">
            <v/>
          </cell>
          <cell r="AF483" t="str">
            <v>Finance SME: https://app.clickup.com/t/868cjcykh)
Finance: https://app.clickup.com/t/868cjcxj0)
International Accountant: https://app.clickup.com/t/868cjd5tf)
Finance Super User (R2R): https://app.clickup.com/t/868ckt74c)
Project Accountant SME: https://app.clickup.com/t/868cjdyka)
Project Accountant (R2R): https://app.clickup.com/t/868cjdyb9)
General Accountant SME: https://app.clickup.com/t/868cjd14y)
General Ledger Accountant: https://app.clickup.com/t/868cjd198)
Accounting Manager SME: https://app.clickup.com/t/868cjc62r)
Accounting Manager (R2R): https://app.clickup.com/t/868ckmfkq)
Program Finance SME: https://app.clickup.com/t/868cjdxkz)
Program Finance (R2R): https://app.clickup.com/t/868cjdttm)</v>
          </cell>
          <cell r="AG483" t="str">
            <v/>
          </cell>
          <cell r="AH483" t="str">
            <v/>
          </cell>
          <cell r="AI483" t="str">
            <v/>
          </cell>
          <cell r="AJ483" t="str">
            <v>R2R</v>
          </cell>
        </row>
        <row r="484">
          <cell r="A484" t="str">
            <v>868a480vg</v>
          </cell>
          <cell r="B484" t="str">
            <v>868a480vg</v>
          </cell>
          <cell r="C484" t="str">
            <v>R2R Financial Accounting: Revenue Recognition: Allocate Transaction Price by Contract Line Item (CLIN) to Performance Obligation (POB) (Step 4) - SB</v>
          </cell>
          <cell r="D484" t="str">
            <v>868byybuu</v>
          </cell>
          <cell r="E484" t="str">
            <v>R2R Financial Accounting: Revenue Recognition</v>
          </cell>
          <cell r="F484" t="str">
            <v>STORYBOARD</v>
          </cell>
          <cell r="G484" t="str">
            <v>URGENT</v>
          </cell>
          <cell r="H484" t="str">
            <v xml:space="preserve">SB is completed.  @Jade Brown  ready for you to review.  </v>
          </cell>
          <cell r="I484">
            <v>45863</v>
          </cell>
          <cell r="J484">
            <v>45796</v>
          </cell>
          <cell r="K484">
            <v>45572.534722222219</v>
          </cell>
          <cell r="L484">
            <v>45796.570833333331</v>
          </cell>
          <cell r="M484" t="str">
            <v/>
          </cell>
          <cell r="N484" t="str">
            <v/>
          </cell>
          <cell r="O484" t="str">
            <v>r2r, sen</v>
          </cell>
          <cell r="P484" t="str">
            <v>Sprint 4 (5/5 - 5/30)</v>
          </cell>
          <cell r="Q484" t="str">
            <v/>
          </cell>
          <cell r="R484" t="str">
            <v/>
          </cell>
          <cell r="S484" t="str">
            <v/>
          </cell>
          <cell r="T484" t="str">
            <v/>
          </cell>
          <cell r="U484" t="str">
            <v/>
          </cell>
          <cell r="V484">
            <v>0</v>
          </cell>
          <cell r="W484" t="str">
            <v xml:space="preserve">In QA </v>
          </cell>
          <cell r="X484" t="str">
            <v/>
          </cell>
          <cell r="Y484" t="str">
            <v/>
          </cell>
          <cell r="Z484" t="str">
            <v>ITC3B</v>
          </cell>
          <cell r="AA484" t="str">
            <v>Financial Accounting</v>
          </cell>
          <cell r="AB484" t="str">
            <v>Collect &amp; Process Actuals (Update Project Finance Master Data L4)</v>
          </cell>
          <cell r="AC484" t="str">
            <v/>
          </cell>
          <cell r="AD484" t="str">
            <v>SEN</v>
          </cell>
          <cell r="AE484" t="str">
            <v/>
          </cell>
          <cell r="AF484"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484" t="str">
            <v/>
          </cell>
          <cell r="AH484" t="str">
            <v/>
          </cell>
          <cell r="AI484" t="str">
            <v/>
          </cell>
          <cell r="AJ484" t="str">
            <v>R2R</v>
          </cell>
        </row>
        <row r="485">
          <cell r="A485" t="str">
            <v>868a481xa</v>
          </cell>
          <cell r="B485" t="str">
            <v>868a481xa</v>
          </cell>
          <cell r="C485" t="str">
            <v>R2R Financial Accounting: Revenue Recognition: Identify Revenue Recognition Method (Step 5) - SB</v>
          </cell>
          <cell r="D485" t="str">
            <v>868byybuu</v>
          </cell>
          <cell r="E485" t="str">
            <v>R2R Financial Accounting: Revenue Recognition</v>
          </cell>
          <cell r="F485" t="str">
            <v>PREDEVELOPMENT</v>
          </cell>
          <cell r="G485" t="str">
            <v>URGENT</v>
          </cell>
          <cell r="H485" t="str">
            <v/>
          </cell>
          <cell r="I485" t="str">
            <v/>
          </cell>
          <cell r="J485" t="str">
            <v/>
          </cell>
          <cell r="K485">
            <v>45572.535416666666</v>
          </cell>
          <cell r="L485">
            <v>45784.636111111111</v>
          </cell>
          <cell r="M485" t="str">
            <v/>
          </cell>
          <cell r="N485" t="str">
            <v/>
          </cell>
          <cell r="O485" t="str">
            <v>r2r, sen</v>
          </cell>
          <cell r="P485" t="str">
            <v>Sprint 4 (5/5 - 5/30)</v>
          </cell>
          <cell r="Q485" t="str">
            <v/>
          </cell>
          <cell r="R485" t="str">
            <v/>
          </cell>
          <cell r="S485" t="str">
            <v/>
          </cell>
          <cell r="T485" t="str">
            <v/>
          </cell>
          <cell r="U485" t="str">
            <v/>
          </cell>
          <cell r="V485">
            <v>0</v>
          </cell>
          <cell r="W485" t="str">
            <v/>
          </cell>
          <cell r="X485" t="str">
            <v/>
          </cell>
          <cell r="Y485" t="str">
            <v/>
          </cell>
          <cell r="Z485" t="str">
            <v>ITC3B</v>
          </cell>
          <cell r="AA485" t="str">
            <v>Financial Accounting</v>
          </cell>
          <cell r="AB485" t="str">
            <v>Collect &amp; Process Actuals (Update Project Finance Master Data L4)</v>
          </cell>
          <cell r="AC485" t="str">
            <v/>
          </cell>
          <cell r="AD485" t="str">
            <v>SEN</v>
          </cell>
          <cell r="AE485" t="str">
            <v/>
          </cell>
          <cell r="AF485"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485" t="str">
            <v/>
          </cell>
          <cell r="AH485" t="str">
            <v/>
          </cell>
          <cell r="AI485" t="str">
            <v/>
          </cell>
          <cell r="AJ485" t="str">
            <v>R2R</v>
          </cell>
        </row>
        <row r="486">
          <cell r="A486" t="str">
            <v>868a482h5</v>
          </cell>
          <cell r="B486" t="str">
            <v>868a482h5</v>
          </cell>
          <cell r="C486" t="str">
            <v>R2R Financial Accounting: Revenue Recognition: Approve CRW - SB</v>
          </cell>
          <cell r="D486" t="str">
            <v>868byybuu</v>
          </cell>
          <cell r="E486" t="str">
            <v>R2R Financial Accounting: Revenue Recognition</v>
          </cell>
          <cell r="F486" t="str">
            <v>PREDEVELOPMENT</v>
          </cell>
          <cell r="G486" t="str">
            <v>URGENT</v>
          </cell>
          <cell r="H486" t="str">
            <v/>
          </cell>
          <cell r="I486" t="str">
            <v/>
          </cell>
          <cell r="J486" t="str">
            <v/>
          </cell>
          <cell r="K486">
            <v>45572.535416666666</v>
          </cell>
          <cell r="L486">
            <v>45784.636111111111</v>
          </cell>
          <cell r="M486" t="str">
            <v/>
          </cell>
          <cell r="N486" t="str">
            <v/>
          </cell>
          <cell r="O486" t="str">
            <v>r2r, sen</v>
          </cell>
          <cell r="P486" t="str">
            <v>Sprint 4 (5/5 - 5/30)</v>
          </cell>
          <cell r="Q486" t="str">
            <v/>
          </cell>
          <cell r="R486" t="str">
            <v/>
          </cell>
          <cell r="S486" t="str">
            <v/>
          </cell>
          <cell r="T486" t="str">
            <v/>
          </cell>
          <cell r="U486" t="str">
            <v/>
          </cell>
          <cell r="V486">
            <v>0</v>
          </cell>
          <cell r="W486" t="str">
            <v/>
          </cell>
          <cell r="X486" t="str">
            <v/>
          </cell>
          <cell r="Y486" t="str">
            <v/>
          </cell>
          <cell r="Z486" t="str">
            <v>ITC3B</v>
          </cell>
          <cell r="AA486" t="str">
            <v>Financial Accounting</v>
          </cell>
          <cell r="AB486" t="str">
            <v>Collect &amp; Process Actuals (Update Project Finance Master Data L4)</v>
          </cell>
          <cell r="AC486" t="str">
            <v/>
          </cell>
          <cell r="AD486" t="str">
            <v>SEN</v>
          </cell>
          <cell r="AE486" t="str">
            <v/>
          </cell>
          <cell r="AF486" t="str">
            <v>Finance SME: https://app.clickup.com/t/868cjcykh)
Project Accountant SME: https://app.clickup.com/t/868cjdyka)
Finance: https://app.clickup.com/t/868cjcxj0)
International Accountant: https://app.clickup.com/t/868cjd5tf)
Finance Super User (R2R): https://app.clickup.com/t/868ckt74c)
Project Accountant (R2R): https://app.clickup.com/t/868cjdyb9)
General Accountant SME: https://app.clickup.com/t/868cjd14y)
Accounting Manager SME: https://app.clickup.com/t/868cjc62r)
Program Finance SME: https://app.clickup.com/t/868cjdxkz)
General Ledger Accountant: https://app.clickup.com/t/868cjd198)
Accounting Manager (R2R): https://app.clickup.com/t/868ckmfkq)
Program Finance (R2R): https://app.clickup.com/t/868cjdttm)</v>
          </cell>
          <cell r="AG486" t="str">
            <v/>
          </cell>
          <cell r="AH486" t="str">
            <v/>
          </cell>
          <cell r="AI486" t="str">
            <v/>
          </cell>
          <cell r="AJ486" t="str">
            <v>R2R</v>
          </cell>
        </row>
        <row r="487">
          <cell r="A487" t="str">
            <v>868a488va</v>
          </cell>
          <cell r="B487" t="str">
            <v>868a488va</v>
          </cell>
          <cell r="C487" t="str">
            <v>R2R Financial Accounting: Settle Costs/Revenues: Validate RA Results &amp; Identify &amp; Correct Error - SB</v>
          </cell>
          <cell r="D487" t="str">
            <v>868byye4b</v>
          </cell>
          <cell r="E487" t="str">
            <v>R2R Financial Accounting: Settle Costs/Revenues</v>
          </cell>
          <cell r="F487" t="str">
            <v>DEVELOPMENT</v>
          </cell>
          <cell r="G487" t="str">
            <v>NORMAL</v>
          </cell>
          <cell r="H487" t="str">
            <v xml:space="preserve">@Sarah Griffis   @Jade Brown  SB started and sent to Jade to view.  </v>
          </cell>
          <cell r="I487">
            <v>45863</v>
          </cell>
          <cell r="J487">
            <v>45740</v>
          </cell>
          <cell r="K487">
            <v>45572.540277777778</v>
          </cell>
          <cell r="L487">
            <v>45796.602777777778</v>
          </cell>
          <cell r="M487" t="str">
            <v/>
          </cell>
          <cell r="N487" t="str">
            <v/>
          </cell>
          <cell r="O487" t="str">
            <v>r2r, sen</v>
          </cell>
          <cell r="P487" t="str">
            <v>Sprint 4 (5/5 - 5/30)</v>
          </cell>
          <cell r="Q487" t="str">
            <v/>
          </cell>
          <cell r="R487" t="str">
            <v/>
          </cell>
          <cell r="S487" t="str">
            <v/>
          </cell>
          <cell r="T487" t="str">
            <v/>
          </cell>
          <cell r="U487" t="str">
            <v/>
          </cell>
          <cell r="V487">
            <v>0</v>
          </cell>
          <cell r="W487" t="str">
            <v xml:space="preserve">In QA </v>
          </cell>
          <cell r="X487" t="str">
            <v/>
          </cell>
          <cell r="Y487" t="str">
            <v/>
          </cell>
          <cell r="Z487" t="str">
            <v>ITC3</v>
          </cell>
          <cell r="AA487" t="str">
            <v>Financial Accounting</v>
          </cell>
          <cell r="AB487" t="str">
            <v>Collect &amp; Process Actuals (Settle Costs/ Revenues L4)</v>
          </cell>
          <cell r="AC487" t="str">
            <v/>
          </cell>
          <cell r="AD487" t="str">
            <v>SEN</v>
          </cell>
          <cell r="AE487" t="str">
            <v/>
          </cell>
          <cell r="AF487" t="str">
            <v>Finance SME: https://app.clickup.com/t/868cjcykh)
General Accountant SME: https://app.clickup.com/t/868cjd14y)
SAP Support Org SME: https://app.clickup.com/t/868cje4bh)
Accounting Manager SME: https://app.clickup.com/t/868cjc62r)
Finance: https://app.clickup.com/t/868cjcxj0)
International Accountant: https://app.clickup.com/t/868cjd5tf)
General Ledger Accountant: https://app.clickup.com/t/868cjd198)
SAP Support Org (R2R): https://app.clickup.com/t/868cje3yk)
Accounting Manager (R2R): https://app.clickup.com/t/868ckmfkq)
Program Finance SME: https://app.clickup.com/t/868cjdxkz)
Program Finance (R2R): https://app.clickup.com/t/868cjdttm)</v>
          </cell>
          <cell r="AG487" t="str">
            <v/>
          </cell>
          <cell r="AH487" t="str">
            <v/>
          </cell>
          <cell r="AI487" t="str">
            <v/>
          </cell>
          <cell r="AJ487" t="str">
            <v>R2R</v>
          </cell>
        </row>
        <row r="488">
          <cell r="A488" t="str">
            <v>868a48c3t</v>
          </cell>
          <cell r="B488" t="str">
            <v>868a48c3t</v>
          </cell>
          <cell r="C488" t="str">
            <v>R2R Financial Accounting: Settle Costs/Revenues: Request Approval for Individual Processing - SB</v>
          </cell>
          <cell r="D488" t="str">
            <v>868byye4b</v>
          </cell>
          <cell r="E488" t="str">
            <v>R2R Financial Accounting: Settle Costs/Revenues</v>
          </cell>
          <cell r="F488" t="str">
            <v>PREDEVELOPMENT</v>
          </cell>
          <cell r="G488" t="str">
            <v>NORMAL</v>
          </cell>
          <cell r="H488" t="str">
            <v/>
          </cell>
          <cell r="I488" t="str">
            <v/>
          </cell>
          <cell r="J488" t="str">
            <v/>
          </cell>
          <cell r="K488">
            <v>45572.542361111111</v>
          </cell>
          <cell r="L488">
            <v>45784.65</v>
          </cell>
          <cell r="M488" t="str">
            <v/>
          </cell>
          <cell r="N488" t="str">
            <v/>
          </cell>
          <cell r="O488" t="str">
            <v>r2r, content</v>
          </cell>
          <cell r="P488" t="str">
            <v>Sprint 4 (5/5 - 5/30)</v>
          </cell>
          <cell r="Q488" t="str">
            <v/>
          </cell>
          <cell r="R488" t="str">
            <v/>
          </cell>
          <cell r="S488" t="str">
            <v/>
          </cell>
          <cell r="T488" t="str">
            <v/>
          </cell>
          <cell r="U488" t="str">
            <v/>
          </cell>
          <cell r="V488">
            <v>0</v>
          </cell>
          <cell r="W488" t="str">
            <v/>
          </cell>
          <cell r="X488" t="str">
            <v/>
          </cell>
          <cell r="Y488" t="str">
            <v/>
          </cell>
          <cell r="Z488" t="str">
            <v>ITC3</v>
          </cell>
          <cell r="AA488" t="str">
            <v>Financial Accounting</v>
          </cell>
          <cell r="AB488" t="str">
            <v>Collect &amp; Process Actuals (Settle Costs/ Revenues L4)</v>
          </cell>
          <cell r="AC488" t="str">
            <v/>
          </cell>
          <cell r="AD488" t="str">
            <v>WBT</v>
          </cell>
          <cell r="AE488" t="str">
            <v/>
          </cell>
          <cell r="AF488" t="str">
            <v>Finance SME: https://app.clickup.com/t/868cjcykh)
General Accountant SME: https://app.clickup.com/t/868cjd14y)
SAP Support Org SME: https://app.clickup.com/t/868cje4bh)
Accounting Manager SME: https://app.clickup.com/t/868cjc62r)
Finance: https://app.clickup.com/t/868cjcxj0)
International Accountant: https://app.clickup.com/t/868cjd5tf)
General Ledger Accountant: https://app.clickup.com/t/868cjd198)
SAP Support Org (R2R): https://app.clickup.com/t/868cje3yk)
Accounting Manager (R2R): https://app.clickup.com/t/868ckmfkq)
Program Finance SME: https://app.clickup.com/t/868cjdxkz)
Program Finance (R2R): https://app.clickup.com/t/868cjdttm)</v>
          </cell>
          <cell r="AG488" t="str">
            <v/>
          </cell>
          <cell r="AH488" t="str">
            <v/>
          </cell>
          <cell r="AI488" t="str">
            <v/>
          </cell>
          <cell r="AJ488" t="str">
            <v>R2R</v>
          </cell>
        </row>
        <row r="489">
          <cell r="A489" t="str">
            <v>868a48cuf</v>
          </cell>
          <cell r="B489" t="str">
            <v>868a48cuf</v>
          </cell>
          <cell r="C489" t="str">
            <v>R2R Financial Accounting: Settle Costs/Revenues: Request Single Revenue Recognition for Project - SB</v>
          </cell>
          <cell r="D489" t="str">
            <v>868byye4b</v>
          </cell>
          <cell r="E489" t="str">
            <v>R2R Financial Accounting: Settle Costs/Revenues</v>
          </cell>
          <cell r="F489" t="str">
            <v>PREDEVELOPMENT</v>
          </cell>
          <cell r="G489" t="str">
            <v>NORMAL</v>
          </cell>
          <cell r="H489" t="str">
            <v/>
          </cell>
          <cell r="I489" t="str">
            <v/>
          </cell>
          <cell r="J489" t="str">
            <v/>
          </cell>
          <cell r="K489">
            <v>45572.54305555555</v>
          </cell>
          <cell r="L489">
            <v>45796.586805555555</v>
          </cell>
          <cell r="M489" t="str">
            <v/>
          </cell>
          <cell r="N489" t="str">
            <v/>
          </cell>
          <cell r="O489" t="str">
            <v>r2r, sen</v>
          </cell>
          <cell r="P489" t="str">
            <v>Sprint 4 (5/5 - 5/30)</v>
          </cell>
          <cell r="Q489" t="str">
            <v/>
          </cell>
          <cell r="R489" t="str">
            <v/>
          </cell>
          <cell r="S489" t="str">
            <v/>
          </cell>
          <cell r="T489" t="str">
            <v/>
          </cell>
          <cell r="U489" t="str">
            <v/>
          </cell>
          <cell r="V489">
            <v>0</v>
          </cell>
          <cell r="W489" t="str">
            <v/>
          </cell>
          <cell r="X489" t="str">
            <v/>
          </cell>
          <cell r="Y489" t="str">
            <v/>
          </cell>
          <cell r="Z489" t="str">
            <v>ITC3</v>
          </cell>
          <cell r="AA489" t="str">
            <v>Financial Accounting</v>
          </cell>
          <cell r="AB489" t="str">
            <v>Collect &amp; Process Actuals (Settle Costs/ Revenues L4)</v>
          </cell>
          <cell r="AC489" t="str">
            <v/>
          </cell>
          <cell r="AD489" t="str">
            <v>SEN</v>
          </cell>
          <cell r="AE489" t="str">
            <v/>
          </cell>
          <cell r="AF489" t="str">
            <v>Finance SME: https://app.clickup.com/t/868cjcykh)
General Accountant SME: https://app.clickup.com/t/868cjd14y)
SAP Support Org SME: https://app.clickup.com/t/868cje4bh)
Accounting Manager SME: https://app.clickup.com/t/868cjc62r)
Finance: https://app.clickup.com/t/868cjcxj0)
International Accountant: https://app.clickup.com/t/868cjd5tf)
General Ledger Accountant: https://app.clickup.com/t/868cjd198)
SAP Support Org (R2R): https://app.clickup.com/t/868cje3yk)
Accounting Manager (R2R): https://app.clickup.com/t/868ckmfkq)
Program Finance SME: https://app.clickup.com/t/868cjdxkz)
Program Finance (R2R): https://app.clickup.com/t/868cjdttm)</v>
          </cell>
          <cell r="AG489" t="str">
            <v/>
          </cell>
          <cell r="AH489" t="str">
            <v/>
          </cell>
          <cell r="AI489" t="str">
            <v/>
          </cell>
          <cell r="AJ489" t="str">
            <v>R2R</v>
          </cell>
        </row>
        <row r="490">
          <cell r="A490" t="str">
            <v>868a48tk9</v>
          </cell>
          <cell r="B490" t="str">
            <v>868a48tk9</v>
          </cell>
          <cell r="C490" t="str">
            <v>R2R Financial Accounting: Run Financial Reports: Analyze Orders, Sales, Profit, and Backlog Report - QRG</v>
          </cell>
          <cell r="D490" t="str">
            <v>868byygr4</v>
          </cell>
          <cell r="E490" t="str">
            <v>R2R Financial Accounting: Run Financial Reports</v>
          </cell>
          <cell r="F490" t="str">
            <v>STORYBOARD</v>
          </cell>
          <cell r="G490" t="str">
            <v>URGENT</v>
          </cell>
          <cell r="H490" t="str">
            <v xml:space="preserve"> </v>
          </cell>
          <cell r="I490">
            <v>45863</v>
          </cell>
          <cell r="J490">
            <v>45779</v>
          </cell>
          <cell r="K490">
            <v>45572.552777777775</v>
          </cell>
          <cell r="L490">
            <v>45796.625</v>
          </cell>
          <cell r="M490" t="str">
            <v/>
          </cell>
          <cell r="N490" t="str">
            <v/>
          </cell>
          <cell r="O490" t="str">
            <v>r2r, qrg</v>
          </cell>
          <cell r="P490" t="str">
            <v>Sprint 4 (5/5 - 5/30)</v>
          </cell>
          <cell r="Q490" t="str">
            <v/>
          </cell>
          <cell r="R490" t="str">
            <v/>
          </cell>
          <cell r="S490" t="str">
            <v/>
          </cell>
          <cell r="T490" t="str">
            <v/>
          </cell>
          <cell r="U490" t="str">
            <v/>
          </cell>
          <cell r="V490">
            <v>0</v>
          </cell>
          <cell r="W490" t="str">
            <v xml:space="preserve">Paused </v>
          </cell>
          <cell r="X490" t="str">
            <v/>
          </cell>
          <cell r="Y490" t="str">
            <v/>
          </cell>
          <cell r="Z490" t="str">
            <v>ITC3B</v>
          </cell>
          <cell r="AA490" t="str">
            <v>Financial Accounting</v>
          </cell>
          <cell r="AB490" t="str">
            <v>Collect &amp; Process Actuals (Analyze Project Financials Performance L4)</v>
          </cell>
          <cell r="AC490" t="str">
            <v/>
          </cell>
          <cell r="AD490" t="str">
            <v>QRG</v>
          </cell>
          <cell r="AE490" t="str">
            <v/>
          </cell>
          <cell r="AF490" t="str">
            <v>Finance SME: https://app.clickup.com/t/868cjcykh)
General Accountant SME: https://app.clickup.com/t/868cjd14y)
Accounting Manager SME: https://app.clickup.com/t/868cjc62r)
Finance: https://app.clickup.com/t/868cjcxj0)
General Ledger Accountant: https://app.clickup.com/t/868cjd198)
Accounting Manager (R2R): https://app.clickup.com/t/868ckmfkq)
Program Finance SME: https://app.clickup.com/t/868cjdxkz)
Program Finance (R2R): https://app.clickup.com/t/868cjdttm)</v>
          </cell>
          <cell r="AG490" t="str">
            <v/>
          </cell>
          <cell r="AH490" t="str">
            <v/>
          </cell>
          <cell r="AI490" t="str">
            <v/>
          </cell>
          <cell r="AJ490" t="str">
            <v>R2R</v>
          </cell>
        </row>
        <row r="491">
          <cell r="A491" t="str">
            <v>868a48ubc</v>
          </cell>
          <cell r="B491" t="str">
            <v>868a48ubc</v>
          </cell>
          <cell r="C491" t="str">
            <v>R2R Financial Accounting: Run Financial Reports: Analyze Project Balance Sheet Report - QRG</v>
          </cell>
          <cell r="D491" t="str">
            <v>868byygr4</v>
          </cell>
          <cell r="E491" t="str">
            <v>R2R Financial Accounting: Run Financial Reports</v>
          </cell>
          <cell r="F491" t="str">
            <v>STORYBOARD</v>
          </cell>
          <cell r="G491" t="str">
            <v>URGENT</v>
          </cell>
          <cell r="H491" t="str">
            <v xml:space="preserve"> </v>
          </cell>
          <cell r="I491">
            <v>45863</v>
          </cell>
          <cell r="J491">
            <v>45789</v>
          </cell>
          <cell r="K491">
            <v>45572.553472222222</v>
          </cell>
          <cell r="L491">
            <v>45796.600694444445</v>
          </cell>
          <cell r="M491" t="str">
            <v/>
          </cell>
          <cell r="N491" t="str">
            <v/>
          </cell>
          <cell r="O491" t="str">
            <v>r2r, qrg</v>
          </cell>
          <cell r="P491" t="str">
            <v>Sprint 4 (5/5 - 5/30)</v>
          </cell>
          <cell r="Q491" t="str">
            <v/>
          </cell>
          <cell r="R491" t="str">
            <v/>
          </cell>
          <cell r="S491" t="str">
            <v/>
          </cell>
          <cell r="T491" t="str">
            <v/>
          </cell>
          <cell r="U491" t="str">
            <v/>
          </cell>
          <cell r="V491">
            <v>0</v>
          </cell>
          <cell r="W491" t="str">
            <v xml:space="preserve">Paused </v>
          </cell>
          <cell r="X491" t="str">
            <v/>
          </cell>
          <cell r="Y491" t="str">
            <v/>
          </cell>
          <cell r="Z491" t="str">
            <v>ITC3B</v>
          </cell>
          <cell r="AA491" t="str">
            <v>Financial Accounting</v>
          </cell>
          <cell r="AB491" t="str">
            <v>Collect &amp; Process Actuals (Analyze Project Financials Performance L4)</v>
          </cell>
          <cell r="AC491" t="str">
            <v/>
          </cell>
          <cell r="AD491" t="str">
            <v>QRG</v>
          </cell>
          <cell r="AE491" t="str">
            <v/>
          </cell>
          <cell r="AF491" t="str">
            <v>Finance SME: https://app.clickup.com/t/868cjcykh)
General Accountant SME: https://app.clickup.com/t/868cjd14y)
Accounting Manager SME: https://app.clickup.com/t/868cjc62r)
Finance: https://app.clickup.com/t/868cjcxj0)
General Ledger Accountant: https://app.clickup.com/t/868cjd198)
Accounting Manager (R2R): https://app.clickup.com/t/868ckmfkq)
Program Finance SME: https://app.clickup.com/t/868cjdxkz)
Program Finance (R2R): https://app.clickup.com/t/868cjdttm)</v>
          </cell>
          <cell r="AG491" t="str">
            <v/>
          </cell>
          <cell r="AH491" t="str">
            <v/>
          </cell>
          <cell r="AI491" t="str">
            <v/>
          </cell>
          <cell r="AJ491" t="str">
            <v>R2R</v>
          </cell>
        </row>
        <row r="492">
          <cell r="A492" t="str">
            <v>868a48uv2</v>
          </cell>
          <cell r="B492" t="str">
            <v>868a48uv2</v>
          </cell>
          <cell r="C492" t="str">
            <v>R2R Financial Accounting: Run Financial Reports: Analyze Net Investment Report - QRG</v>
          </cell>
          <cell r="D492" t="str">
            <v>868byygr4</v>
          </cell>
          <cell r="E492" t="str">
            <v>R2R Financial Accounting: Run Financial Reports</v>
          </cell>
          <cell r="F492" t="str">
            <v>STORYBOARD</v>
          </cell>
          <cell r="G492" t="str">
            <v>URGENT</v>
          </cell>
          <cell r="H492" t="str">
            <v/>
          </cell>
          <cell r="I492">
            <v>45863</v>
          </cell>
          <cell r="J492">
            <v>45789</v>
          </cell>
          <cell r="K492">
            <v>45572.554166666669</v>
          </cell>
          <cell r="L492">
            <v>45789.739583333328</v>
          </cell>
          <cell r="M492" t="str">
            <v/>
          </cell>
          <cell r="N492" t="str">
            <v/>
          </cell>
          <cell r="O492" t="str">
            <v>r2r, qrg</v>
          </cell>
          <cell r="P492" t="str">
            <v>Sprint 4 (5/5 - 5/30)</v>
          </cell>
          <cell r="Q492" t="str">
            <v/>
          </cell>
          <cell r="R492" t="str">
            <v/>
          </cell>
          <cell r="S492" t="str">
            <v/>
          </cell>
          <cell r="T492" t="str">
            <v/>
          </cell>
          <cell r="U492" t="str">
            <v/>
          </cell>
          <cell r="V492">
            <v>0</v>
          </cell>
          <cell r="W492" t="str">
            <v xml:space="preserve">Paused </v>
          </cell>
          <cell r="X492" t="str">
            <v/>
          </cell>
          <cell r="Y492" t="str">
            <v/>
          </cell>
          <cell r="Z492" t="str">
            <v>ITC3B</v>
          </cell>
          <cell r="AA492" t="str">
            <v>Financial Accounting</v>
          </cell>
          <cell r="AB492" t="str">
            <v>Collect &amp; Process Actuals (Analyze Project Financials Performance L4)</v>
          </cell>
          <cell r="AC492" t="str">
            <v/>
          </cell>
          <cell r="AD492" t="str">
            <v>QRG</v>
          </cell>
          <cell r="AE492" t="str">
            <v/>
          </cell>
          <cell r="AF492" t="str">
            <v>Accounting Manager SME: https://app.clickup.com/t/868cjc62r)
General Accountant SME: https://app.clickup.com/t/868cjd14y)
Finance SME: https://app.clickup.com/t/868cjcykh)
Finance: https://app.clickup.com/t/868cjcxj0)
General Ledger Accountant: https://app.clickup.com/t/868cjd198)
Accounting Manager (R2R): https://app.clickup.com/t/868ckmfkq)
Program Finance SME: https://app.clickup.com/t/868cjdxkz)
Program Finance (R2R): https://app.clickup.com/t/868cjdttm)</v>
          </cell>
          <cell r="AG492" t="str">
            <v/>
          </cell>
          <cell r="AH492" t="str">
            <v/>
          </cell>
          <cell r="AI492" t="str">
            <v/>
          </cell>
          <cell r="AJ492" t="str">
            <v>R2R</v>
          </cell>
        </row>
        <row r="493">
          <cell r="A493" t="str">
            <v>868a48vt6</v>
          </cell>
          <cell r="B493" t="str">
            <v>868a48vt6</v>
          </cell>
          <cell r="C493" t="str">
            <v>R2R Financial Accounting: Run Financial Reports: Analyze Inventory Report - QRG</v>
          </cell>
          <cell r="D493" t="str">
            <v>868byygr4</v>
          </cell>
          <cell r="E493" t="str">
            <v>R2R Financial Accounting: Run Financial Reports</v>
          </cell>
          <cell r="F493" t="str">
            <v>STORYBOARD</v>
          </cell>
          <cell r="G493" t="str">
            <v>URGENT</v>
          </cell>
          <cell r="H493" t="str">
            <v xml:space="preserve">Per Jade, this SB is on hold as it's an itc3, should not be assigned for development  @Trish Cortez  </v>
          </cell>
          <cell r="I493">
            <v>45863</v>
          </cell>
          <cell r="J493">
            <v>45755</v>
          </cell>
          <cell r="K493">
            <v>45572.554861111115</v>
          </cell>
          <cell r="L493">
            <v>45789.739583333328</v>
          </cell>
          <cell r="M493" t="str">
            <v/>
          </cell>
          <cell r="N493" t="str">
            <v/>
          </cell>
          <cell r="O493" t="str">
            <v>r2r, qrg</v>
          </cell>
          <cell r="P493" t="str">
            <v>Sprint 4 (5/5 - 5/30)</v>
          </cell>
          <cell r="Q493" t="str">
            <v/>
          </cell>
          <cell r="R493" t="str">
            <v/>
          </cell>
          <cell r="S493" t="str">
            <v/>
          </cell>
          <cell r="T493" t="str">
            <v/>
          </cell>
          <cell r="U493" t="str">
            <v/>
          </cell>
          <cell r="V493">
            <v>0</v>
          </cell>
          <cell r="W493" t="str">
            <v xml:space="preserve">Paused </v>
          </cell>
          <cell r="X493" t="str">
            <v/>
          </cell>
          <cell r="Y493" t="str">
            <v/>
          </cell>
          <cell r="Z493" t="str">
            <v>ITC3B</v>
          </cell>
          <cell r="AA493" t="str">
            <v>Financial Accounting</v>
          </cell>
          <cell r="AB493" t="str">
            <v>Collect &amp; Process Actuals (Analyze Project Financials Performance L4)</v>
          </cell>
          <cell r="AC493" t="str">
            <v/>
          </cell>
          <cell r="AD493" t="str">
            <v>QRG</v>
          </cell>
          <cell r="AE493" t="str">
            <v/>
          </cell>
          <cell r="AF493" t="str">
            <v>Accounting Manager SME: https://app.clickup.com/t/868cjc62r)
General Accountant SME: https://app.clickup.com/t/868cjd14y)
Finance SME: https://app.clickup.com/t/868cjcykh)
Finance: https://app.clickup.com/t/868cjcxj0)
General Ledger Accountant: https://app.clickup.com/t/868cjd198)
Accounting Manager (R2R): https://app.clickup.com/t/868ckmfkq)
Program Finance SME: https://app.clickup.com/t/868cjdxkz)
Program Finance (R2R): https://app.clickup.com/t/868cjdttm)</v>
          </cell>
          <cell r="AG493" t="str">
            <v/>
          </cell>
          <cell r="AH493" t="str">
            <v/>
          </cell>
          <cell r="AI493" t="str">
            <v/>
          </cell>
          <cell r="AJ493" t="str">
            <v>R2R</v>
          </cell>
        </row>
        <row r="494">
          <cell r="A494" t="str">
            <v>868a48w8z</v>
          </cell>
          <cell r="B494" t="str">
            <v>868a48w8z</v>
          </cell>
          <cell r="C494" t="str">
            <v>R2R Financial Accounting: Run Financial Reports: Analyze Profitability Report - QRG</v>
          </cell>
          <cell r="D494" t="str">
            <v>868byygr4</v>
          </cell>
          <cell r="E494" t="str">
            <v>R2R Financial Accounting: Run Financial Reports</v>
          </cell>
          <cell r="F494" t="str">
            <v>STORYBOARD</v>
          </cell>
          <cell r="G494" t="str">
            <v>URGENT</v>
          </cell>
          <cell r="H494" t="str">
            <v/>
          </cell>
          <cell r="I494">
            <v>45863</v>
          </cell>
          <cell r="J494">
            <v>45673</v>
          </cell>
          <cell r="K494">
            <v>45572.554861111115</v>
          </cell>
          <cell r="L494">
            <v>45796.600694444445</v>
          </cell>
          <cell r="M494" t="str">
            <v/>
          </cell>
          <cell r="N494" t="str">
            <v/>
          </cell>
          <cell r="O494" t="str">
            <v>r2r, qrg</v>
          </cell>
          <cell r="P494" t="str">
            <v>Sprint 4 (5/5 - 5/30)</v>
          </cell>
          <cell r="Q494" t="str">
            <v/>
          </cell>
          <cell r="R494" t="str">
            <v/>
          </cell>
          <cell r="S494" t="str">
            <v/>
          </cell>
          <cell r="T494" t="str">
            <v/>
          </cell>
          <cell r="U494" t="str">
            <v/>
          </cell>
          <cell r="V494">
            <v>0</v>
          </cell>
          <cell r="W494" t="str">
            <v xml:space="preserve">Paused </v>
          </cell>
          <cell r="X494" t="str">
            <v/>
          </cell>
          <cell r="Y494" t="str">
            <v/>
          </cell>
          <cell r="Z494" t="str">
            <v>ITC3B</v>
          </cell>
          <cell r="AA494" t="str">
            <v>Financial Accounting</v>
          </cell>
          <cell r="AB494" t="str">
            <v>Collect &amp; Process Actuals (Analyze Project Financials Performance L4)</v>
          </cell>
          <cell r="AC494" t="str">
            <v/>
          </cell>
          <cell r="AD494" t="str">
            <v>QRG</v>
          </cell>
          <cell r="AE494" t="str">
            <v/>
          </cell>
          <cell r="AF494" t="str">
            <v>Finance SME: https://app.clickup.com/t/868cjcykh)
Finance: https://app.clickup.com/t/868cjcxj0)
General Accountant SME: https://app.clickup.com/t/868cjd14y)
General Ledger Accountant: https://app.clickup.com/t/868cjd198)
Accounting Manager SME: https://app.clickup.com/t/868cjc62r)
Accounting Manager (R2R): https://app.clickup.com/t/868ckmfkq)
Program Finance SME: https://app.clickup.com/t/868cjdxkz)
Program Finance (R2R): https://app.clickup.com/t/868cjdttm)</v>
          </cell>
          <cell r="AG494" t="str">
            <v/>
          </cell>
          <cell r="AH494" t="str">
            <v/>
          </cell>
          <cell r="AI494" t="str">
            <v/>
          </cell>
          <cell r="AJ494" t="str">
            <v>R2R</v>
          </cell>
        </row>
        <row r="495">
          <cell r="A495" t="str">
            <v>868a48x2h</v>
          </cell>
          <cell r="B495" t="str">
            <v>868a48x2h</v>
          </cell>
          <cell r="C495" t="str">
            <v>R2R Financial Accounting: Run Financial Reports: Analyze Disaggregated Revenue ROS Rate Report - QRG</v>
          </cell>
          <cell r="D495" t="str">
            <v>868byygr4</v>
          </cell>
          <cell r="E495" t="str">
            <v>R2R Financial Accounting: Run Financial Reports</v>
          </cell>
          <cell r="F495" t="str">
            <v>PREDEVELOPMENT</v>
          </cell>
          <cell r="G495" t="str">
            <v>URGENT</v>
          </cell>
          <cell r="H495" t="str">
            <v/>
          </cell>
          <cell r="I495" t="str">
            <v/>
          </cell>
          <cell r="J495" t="str">
            <v/>
          </cell>
          <cell r="K495">
            <v>45572.555555555555</v>
          </cell>
          <cell r="L495">
            <v>45796.625</v>
          </cell>
          <cell r="M495" t="str">
            <v/>
          </cell>
          <cell r="N495" t="str">
            <v/>
          </cell>
          <cell r="O495" t="str">
            <v>r2r, qrg</v>
          </cell>
          <cell r="P495" t="str">
            <v>Sprint 4 (5/5 - 5/30)</v>
          </cell>
          <cell r="Q495" t="str">
            <v/>
          </cell>
          <cell r="R495" t="str">
            <v/>
          </cell>
          <cell r="S495" t="str">
            <v/>
          </cell>
          <cell r="T495" t="str">
            <v/>
          </cell>
          <cell r="U495" t="str">
            <v/>
          </cell>
          <cell r="V495">
            <v>0</v>
          </cell>
          <cell r="W495" t="str">
            <v xml:space="preserve">Paused </v>
          </cell>
          <cell r="X495" t="str">
            <v/>
          </cell>
          <cell r="Y495" t="str">
            <v/>
          </cell>
          <cell r="Z495" t="str">
            <v>ITC3B</v>
          </cell>
          <cell r="AA495" t="str">
            <v>Financial Accounting</v>
          </cell>
          <cell r="AB495" t="str">
            <v>Collect &amp; Process Actuals (Analyze Project Financials Performance L4)</v>
          </cell>
          <cell r="AC495" t="str">
            <v/>
          </cell>
          <cell r="AD495" t="str">
            <v>QRG</v>
          </cell>
          <cell r="AE495" t="str">
            <v/>
          </cell>
          <cell r="AF495" t="str">
            <v>Finance SME: https://app.clickup.com/t/868cjcykh)
Finance: https://app.clickup.com/t/868cjcxj0)
General Accountant SME: https://app.clickup.com/t/868cjd14y)
General Ledger Accountant: https://app.clickup.com/t/868cjd198)
Accounting Manager SME: https://app.clickup.com/t/868cjc62r)
Accounting Manager (R2R): https://app.clickup.com/t/868ckmfkq)
Program Finance SME: https://app.clickup.com/t/868cjdxkz)
Program Finance (R2R): https://app.clickup.com/t/868cjdttm)</v>
          </cell>
          <cell r="AG495" t="str">
            <v/>
          </cell>
          <cell r="AH495" t="str">
            <v/>
          </cell>
          <cell r="AI495" t="str">
            <v/>
          </cell>
          <cell r="AJ495" t="str">
            <v>R2R</v>
          </cell>
        </row>
        <row r="496">
          <cell r="A496" t="str">
            <v>868a49d9n</v>
          </cell>
          <cell r="B496" t="str">
            <v>868a49d9n</v>
          </cell>
          <cell r="C496" t="str">
            <v>R2R Financial Accounting: Create and Manage Online Journal Entries: Prepare Journal for Entry Posting - SB</v>
          </cell>
          <cell r="D496" t="str">
            <v>868byykmv</v>
          </cell>
          <cell r="E496" t="str">
            <v>R2R Financial Accounting: Create and Manage Online Journal Entries</v>
          </cell>
          <cell r="F496" t="str">
            <v>COMPLETED</v>
          </cell>
          <cell r="G496" t="str">
            <v>LOW</v>
          </cell>
          <cell r="H496" t="str">
            <v xml:space="preserve">Added text and VO for Jade.  </v>
          </cell>
          <cell r="I496">
            <v>45780</v>
          </cell>
          <cell r="J496">
            <v>45622</v>
          </cell>
          <cell r="K496">
            <v>45572.565972222219</v>
          </cell>
          <cell r="L496">
            <v>45784.595833333333</v>
          </cell>
          <cell r="M496" t="str">
            <v/>
          </cell>
          <cell r="N496">
            <v>45783.652777777781</v>
          </cell>
          <cell r="O496" t="str">
            <v>r2r, sen</v>
          </cell>
          <cell r="P496" t="str">
            <v>Sprint 2 (4/21 - 5/16)</v>
          </cell>
          <cell r="Q496" t="str">
            <v/>
          </cell>
          <cell r="R496" t="str">
            <v/>
          </cell>
          <cell r="S496" t="str">
            <v/>
          </cell>
          <cell r="T496" t="str">
            <v/>
          </cell>
          <cell r="U496" t="str">
            <v/>
          </cell>
          <cell r="V496">
            <v>1</v>
          </cell>
          <cell r="W496" t="str">
            <v>Sign off Received</v>
          </cell>
          <cell r="X496" t="str">
            <v/>
          </cell>
          <cell r="Y496" t="str">
            <v/>
          </cell>
          <cell r="Z496" t="str">
            <v>ITC2</v>
          </cell>
          <cell r="AA496" t="str">
            <v>Financial Accounting</v>
          </cell>
          <cell r="AB496" t="str">
            <v>GL Close (Create On-Line Journal Entries L4)</v>
          </cell>
          <cell r="AC496" t="str">
            <v/>
          </cell>
          <cell r="AD496" t="str">
            <v>SEN</v>
          </cell>
          <cell r="AE496" t="str">
            <v>Overdue</v>
          </cell>
          <cell r="AF496" t="str">
            <v>Finance Super User (R2R): https://app.clickup.com/t/868ckt74c)
Accounting Manager SME: https://app.clickup.com/t/868cjc62r)
Accounting Manager (R2R): https://app.clickup.com/t/868ckmfkq)
General Accountant SME: https://app.clickup.com/t/868cjd14y)
General Ledger Accountant: https://app.clickup.com/t/868cjd198)</v>
          </cell>
          <cell r="AG496" t="str">
            <v/>
          </cell>
          <cell r="AH496" t="str">
            <v/>
          </cell>
          <cell r="AI496" t="str">
            <v/>
          </cell>
          <cell r="AJ496" t="str">
            <v>R2R</v>
          </cell>
        </row>
        <row r="497">
          <cell r="A497" t="str">
            <v>868a49epk</v>
          </cell>
          <cell r="B497" t="str">
            <v>868a49epk</v>
          </cell>
          <cell r="C497" t="str">
            <v>R2R Financial Accounting: Create and Manage Online Journal Entries: Attach Supporting Documentation - SB</v>
          </cell>
          <cell r="D497" t="str">
            <v>868byykmv</v>
          </cell>
          <cell r="E497" t="str">
            <v>R2R Financial Accounting: Create and Manage Online Journal Entries</v>
          </cell>
          <cell r="F497" t="str">
            <v>COMPLETED</v>
          </cell>
          <cell r="G497" t="str">
            <v>LOW</v>
          </cell>
          <cell r="H497" t="str">
            <v xml:space="preserve">Completed edits from QA on 1/28/25  </v>
          </cell>
          <cell r="I497">
            <v>45779</v>
          </cell>
          <cell r="J497">
            <v>45622</v>
          </cell>
          <cell r="K497">
            <v>45572.566666666666</v>
          </cell>
          <cell r="L497">
            <v>45784.595138888893</v>
          </cell>
          <cell r="M497" t="str">
            <v/>
          </cell>
          <cell r="N497">
            <v>45783.652777777781</v>
          </cell>
          <cell r="O497" t="str">
            <v>r2r, sen</v>
          </cell>
          <cell r="P497" t="str">
            <v>Sprint 2 (4/21 - 5/16)</v>
          </cell>
          <cell r="Q497" t="str">
            <v/>
          </cell>
          <cell r="R497" t="str">
            <v/>
          </cell>
          <cell r="S497" t="str">
            <v/>
          </cell>
          <cell r="T497" t="str">
            <v/>
          </cell>
          <cell r="U497" t="str">
            <v/>
          </cell>
          <cell r="V497">
            <v>1</v>
          </cell>
          <cell r="W497" t="str">
            <v>Sign off Received</v>
          </cell>
          <cell r="X497" t="str">
            <v/>
          </cell>
          <cell r="Y497" t="str">
            <v/>
          </cell>
          <cell r="Z497" t="str">
            <v>ITC2</v>
          </cell>
          <cell r="AA497" t="str">
            <v>Financial Accounting</v>
          </cell>
          <cell r="AB497" t="str">
            <v>GL Close (Create On-Line Journal Entries L4)</v>
          </cell>
          <cell r="AC497" t="str">
            <v/>
          </cell>
          <cell r="AD497" t="str">
            <v>SEN</v>
          </cell>
          <cell r="AE497" t="str">
            <v>Overdue</v>
          </cell>
          <cell r="AF497" t="str">
            <v>Accounting Manager SME: https://app.clickup.com/t/868cjc62r)
Finance Super User (R2R): https://app.clickup.com/t/868ckt74c)
Accounting Manager (R2R): https://app.clickup.com/t/868ckmfkq)
General Accountant SME: https://app.clickup.com/t/868cjd14y)
General Ledger Accountant: https://app.clickup.com/t/868cjd198)</v>
          </cell>
          <cell r="AG497" t="str">
            <v/>
          </cell>
          <cell r="AH497" t="str">
            <v/>
          </cell>
          <cell r="AI497" t="str">
            <v/>
          </cell>
          <cell r="AJ497" t="str">
            <v>R2R</v>
          </cell>
        </row>
        <row r="498">
          <cell r="A498" t="str">
            <v>868a49g0h</v>
          </cell>
          <cell r="B498" t="str">
            <v>868a49g0h</v>
          </cell>
          <cell r="C498" t="str">
            <v>R2R Financial Accounting: Create and Manage Online Journal Entries: Park Journal Entry - SB</v>
          </cell>
          <cell r="D498" t="str">
            <v>868byykmv</v>
          </cell>
          <cell r="E498" t="str">
            <v>R2R Financial Accounting: Create and Manage Online Journal Entries</v>
          </cell>
          <cell r="F498" t="str">
            <v>COMPLETED</v>
          </cell>
          <cell r="G498" t="str">
            <v>LOW</v>
          </cell>
          <cell r="H498" t="str">
            <v xml:space="preserve">Completed practice text, VO, and document for Jade  </v>
          </cell>
          <cell r="I498">
            <v>45775</v>
          </cell>
          <cell r="J498">
            <v>45622</v>
          </cell>
          <cell r="K498">
            <v>45572.568055555559</v>
          </cell>
          <cell r="L498">
            <v>45784.595138888893</v>
          </cell>
          <cell r="M498" t="str">
            <v/>
          </cell>
          <cell r="N498">
            <v>45783.652777777781</v>
          </cell>
          <cell r="O498" t="str">
            <v>r2r, sen</v>
          </cell>
          <cell r="P498" t="str">
            <v>Sprint 2 (4/21 - 5/16)</v>
          </cell>
          <cell r="Q498" t="str">
            <v/>
          </cell>
          <cell r="R498" t="str">
            <v/>
          </cell>
          <cell r="S498" t="str">
            <v/>
          </cell>
          <cell r="T498" t="str">
            <v/>
          </cell>
          <cell r="U498" t="str">
            <v/>
          </cell>
          <cell r="V498">
            <v>1</v>
          </cell>
          <cell r="W498" t="str">
            <v>Sign off Received</v>
          </cell>
          <cell r="X498" t="str">
            <v/>
          </cell>
          <cell r="Y498" t="str">
            <v/>
          </cell>
          <cell r="Z498" t="str">
            <v>ITC2</v>
          </cell>
          <cell r="AA498" t="str">
            <v>Financial Accounting</v>
          </cell>
          <cell r="AB498" t="str">
            <v>GL Close (Create On-Line Journal Entries L4)</v>
          </cell>
          <cell r="AC498" t="str">
            <v/>
          </cell>
          <cell r="AD498" t="str">
            <v>SEN</v>
          </cell>
          <cell r="AE498" t="str">
            <v>Overdue</v>
          </cell>
          <cell r="AF498" t="str">
            <v>Finance Super User (R2R): https://app.clickup.com/t/868ckt74c)
Accounting Manager SME: https://app.clickup.com/t/868cjc62r)
Accounting Manager (R2R): https://app.clickup.com/t/868ckmfkq)
General Accountant SME: https://app.clickup.com/t/868cjd14y)
General Ledger Accountant: https://app.clickup.com/t/868cjd198)</v>
          </cell>
          <cell r="AG498" t="str">
            <v/>
          </cell>
          <cell r="AH498" t="str">
            <v/>
          </cell>
          <cell r="AI498" t="str">
            <v/>
          </cell>
          <cell r="AJ498" t="str">
            <v>R2R</v>
          </cell>
        </row>
        <row r="499">
          <cell r="A499" t="str">
            <v>868a49j8b</v>
          </cell>
          <cell r="B499" t="str">
            <v>868a49j8b</v>
          </cell>
          <cell r="C499" t="str">
            <v>R2R Financial Accounting: Create and Manage Online Journal Entries: Review and Approve or Reject Entry - SB</v>
          </cell>
          <cell r="D499" t="str">
            <v>868byykmv</v>
          </cell>
          <cell r="E499" t="str">
            <v>R2R Financial Accounting: Create and Manage Online Journal Entries</v>
          </cell>
          <cell r="F499" t="str">
            <v>COMPLETED</v>
          </cell>
          <cell r="G499" t="str">
            <v>LOW</v>
          </cell>
          <cell r="H499" t="str">
            <v xml:space="preserve">SB created and ready for QA on 1/16/25  </v>
          </cell>
          <cell r="I499">
            <v>45795</v>
          </cell>
          <cell r="J499">
            <v>45622</v>
          </cell>
          <cell r="K499">
            <v>45572.568749999999</v>
          </cell>
          <cell r="L499">
            <v>45796.166666666672</v>
          </cell>
          <cell r="M499" t="str">
            <v/>
          </cell>
          <cell r="N499">
            <v>45789.754166666666</v>
          </cell>
          <cell r="O499" t="str">
            <v>r2r, sen</v>
          </cell>
          <cell r="P499" t="str">
            <v>Sprint 3 (4/28 - 5/23)</v>
          </cell>
          <cell r="Q499" t="str">
            <v/>
          </cell>
          <cell r="R499" t="str">
            <v/>
          </cell>
          <cell r="S499" t="str">
            <v/>
          </cell>
          <cell r="T499" t="str">
            <v/>
          </cell>
          <cell r="U499" t="str">
            <v/>
          </cell>
          <cell r="V499">
            <v>1</v>
          </cell>
          <cell r="W499" t="str">
            <v>Sign off Received</v>
          </cell>
          <cell r="X499" t="str">
            <v/>
          </cell>
          <cell r="Y499" t="str">
            <v/>
          </cell>
          <cell r="Z499" t="str">
            <v>ITC2</v>
          </cell>
          <cell r="AA499" t="str">
            <v>Financial Accounting</v>
          </cell>
          <cell r="AB499" t="str">
            <v>GL Close (Create On-Line Journal Entries L4)</v>
          </cell>
          <cell r="AC499" t="str">
            <v/>
          </cell>
          <cell r="AD499" t="str">
            <v>SEN</v>
          </cell>
          <cell r="AE499" t="str">
            <v>Overdue</v>
          </cell>
          <cell r="AF499" t="str">
            <v>Finance Super User (R2R): https://app.clickup.com/t/868ckt74c)
General Accountant SME: https://app.clickup.com/t/868cjd14y)
General Ledger Accountant: https://app.clickup.com/t/868cjd198)
Accounting Manager SME: https://app.clickup.com/t/868cjc62r)
Accounting Manager (R2R): https://app.clickup.com/t/868ckmfkq)</v>
          </cell>
          <cell r="AG499" t="str">
            <v/>
          </cell>
          <cell r="AH499" t="str">
            <v/>
          </cell>
          <cell r="AI499" t="str">
            <v/>
          </cell>
          <cell r="AJ499" t="str">
            <v>R2R</v>
          </cell>
        </row>
        <row r="500">
          <cell r="A500" t="str">
            <v>868a49km5</v>
          </cell>
          <cell r="B500" t="str">
            <v>868a49km5</v>
          </cell>
          <cell r="C500" t="str">
            <v>R2R Financial Accounting: Create and Manage Online Journal Entries: Change the Parked Entry - SB</v>
          </cell>
          <cell r="D500" t="str">
            <v>868byykmv</v>
          </cell>
          <cell r="E500" t="str">
            <v>R2R Financial Accounting: Create and Manage Online Journal Entries</v>
          </cell>
          <cell r="F500" t="str">
            <v>COMPLETED</v>
          </cell>
          <cell r="G500" t="str">
            <v>LOW</v>
          </cell>
          <cell r="H500" t="str">
            <v xml:space="preserve">Completed edit from QA on 1/28/25  </v>
          </cell>
          <cell r="I500">
            <v>45779</v>
          </cell>
          <cell r="J500">
            <v>45622</v>
          </cell>
          <cell r="K500">
            <v>45572.570138888885</v>
          </cell>
          <cell r="L500">
            <v>45784.595138888893</v>
          </cell>
          <cell r="M500" t="str">
            <v/>
          </cell>
          <cell r="N500">
            <v>45783.652777777781</v>
          </cell>
          <cell r="O500" t="str">
            <v>r2r, sen</v>
          </cell>
          <cell r="P500" t="str">
            <v>Sprint 2 (4/21 - 5/16)</v>
          </cell>
          <cell r="Q500" t="str">
            <v/>
          </cell>
          <cell r="R500" t="str">
            <v/>
          </cell>
          <cell r="S500" t="str">
            <v/>
          </cell>
          <cell r="T500" t="str">
            <v/>
          </cell>
          <cell r="U500" t="str">
            <v/>
          </cell>
          <cell r="V500">
            <v>1</v>
          </cell>
          <cell r="W500" t="str">
            <v>Sign off Received</v>
          </cell>
          <cell r="X500" t="str">
            <v/>
          </cell>
          <cell r="Y500" t="str">
            <v/>
          </cell>
          <cell r="Z500" t="str">
            <v>ITC2</v>
          </cell>
          <cell r="AA500" t="str">
            <v>Financial Accounting</v>
          </cell>
          <cell r="AB500" t="str">
            <v>GL Close (Create On-Line Journal Entries L4)</v>
          </cell>
          <cell r="AC500" t="str">
            <v/>
          </cell>
          <cell r="AD500" t="str">
            <v>SEN</v>
          </cell>
          <cell r="AE500" t="str">
            <v>Overdue</v>
          </cell>
          <cell r="AF500" t="str">
            <v>Finance Super User (R2R): https://app.clickup.com/t/868ckt74c)
Accounting Manager SME: https://app.clickup.com/t/868cjc62r)
Accounting Manager (R2R): https://app.clickup.com/t/868ckmfkq)
General Accountant SME: https://app.clickup.com/t/868cjd14y)
General Ledger Accountant: https://app.clickup.com/t/868cjd198)</v>
          </cell>
          <cell r="AG500" t="str">
            <v/>
          </cell>
          <cell r="AH500" t="str">
            <v/>
          </cell>
          <cell r="AI500" t="str">
            <v/>
          </cell>
          <cell r="AJ500" t="str">
            <v>R2R</v>
          </cell>
        </row>
        <row r="501">
          <cell r="A501" t="str">
            <v>868a49qtg</v>
          </cell>
          <cell r="B501" t="str">
            <v>868a49qtg</v>
          </cell>
          <cell r="C501" t="str">
            <v>R2R Financial Accounting: Create and Manage Online Journal Entries: Post Accrual/Deferral Documents - SB</v>
          </cell>
          <cell r="D501" t="str">
            <v>868byykmv</v>
          </cell>
          <cell r="E501" t="str">
            <v>R2R Financial Accounting: Create and Manage Online Journal Entries</v>
          </cell>
          <cell r="F501" t="str">
            <v>COMPLETED</v>
          </cell>
          <cell r="G501" t="str">
            <v>LOW</v>
          </cell>
          <cell r="H501" t="str">
            <v xml:space="preserve">@Jade Brown  text and VO have been added to the sim.  </v>
          </cell>
          <cell r="I501">
            <v>45780</v>
          </cell>
          <cell r="J501">
            <v>45736</v>
          </cell>
          <cell r="K501">
            <v>45572.572222222225</v>
          </cell>
          <cell r="L501">
            <v>45796.518750000003</v>
          </cell>
          <cell r="M501" t="str">
            <v/>
          </cell>
          <cell r="N501">
            <v>45783.652083333334</v>
          </cell>
          <cell r="O501" t="str">
            <v>r2r, sen</v>
          </cell>
          <cell r="P501" t="str">
            <v>Sprint 2 (4/21 - 5/16)</v>
          </cell>
          <cell r="Q501" t="str">
            <v/>
          </cell>
          <cell r="R501" t="str">
            <v/>
          </cell>
          <cell r="S501" t="str">
            <v/>
          </cell>
          <cell r="T501" t="str">
            <v/>
          </cell>
          <cell r="U501" t="str">
            <v/>
          </cell>
          <cell r="V501">
            <v>1</v>
          </cell>
          <cell r="W501" t="str">
            <v>Sign off Received</v>
          </cell>
          <cell r="X501" t="str">
            <v/>
          </cell>
          <cell r="Y501" t="str">
            <v/>
          </cell>
          <cell r="Z501" t="str">
            <v>ITC2</v>
          </cell>
          <cell r="AA501" t="str">
            <v>Financial Accounting</v>
          </cell>
          <cell r="AB501" t="str">
            <v>GL Close (Create On-Line Journal Entries L4)</v>
          </cell>
          <cell r="AC501" t="str">
            <v/>
          </cell>
          <cell r="AD501" t="str">
            <v>SEN</v>
          </cell>
          <cell r="AE501" t="str">
            <v>Overdue</v>
          </cell>
          <cell r="AF501" t="str">
            <v>General Accountant SME: https://app.clickup.com/t/868cjd14y)
Accounting Manager SME: https://app.clickup.com/t/868cjc62r)
Finance Super User (R2R): https://app.clickup.com/t/868ckt74c)
General Ledger Accountant: https://app.clickup.com/t/868cjd198)
Accounting Manager (R2R): https://app.clickup.com/t/868ckmfkq)</v>
          </cell>
          <cell r="AG501" t="str">
            <v/>
          </cell>
          <cell r="AH501" t="str">
            <v/>
          </cell>
          <cell r="AI501" t="str">
            <v/>
          </cell>
          <cell r="AJ501" t="str">
            <v>R2R</v>
          </cell>
        </row>
        <row r="502">
          <cell r="A502" t="str">
            <v>868a4a4p6</v>
          </cell>
          <cell r="B502" t="str">
            <v>868a4a4p6</v>
          </cell>
          <cell r="C502" t="str">
            <v>R2R Financial Accounting: Create and Manage Online Journal Entries: Post a Journal Entry to a Non-Leading Ledger Without Parking - SB</v>
          </cell>
          <cell r="D502" t="str">
            <v>868byykmv</v>
          </cell>
          <cell r="E502" t="str">
            <v>R2R Financial Accounting: Create and Manage Online Journal Entries</v>
          </cell>
          <cell r="F502" t="str">
            <v>COMPLETED</v>
          </cell>
          <cell r="G502" t="str">
            <v>LOW</v>
          </cell>
          <cell r="H502" t="str">
            <v xml:space="preserve">Updated SBs based on comments from Sarah on 1/14  </v>
          </cell>
          <cell r="I502">
            <v>45771</v>
          </cell>
          <cell r="J502">
            <v>45622</v>
          </cell>
          <cell r="K502">
            <v>45572.579166666663</v>
          </cell>
          <cell r="L502">
            <v>45789.760416666672</v>
          </cell>
          <cell r="M502" t="str">
            <v/>
          </cell>
          <cell r="N502">
            <v>45783.652777777781</v>
          </cell>
          <cell r="O502" t="str">
            <v>r2r, sen</v>
          </cell>
          <cell r="P502" t="str">
            <v>Sprint 2 (4/21 - 5/16)</v>
          </cell>
          <cell r="Q502" t="str">
            <v/>
          </cell>
          <cell r="R502" t="str">
            <v/>
          </cell>
          <cell r="S502" t="str">
            <v/>
          </cell>
          <cell r="T502" t="str">
            <v/>
          </cell>
          <cell r="U502" t="str">
            <v/>
          </cell>
          <cell r="V502">
            <v>1</v>
          </cell>
          <cell r="W502" t="str">
            <v>Sign off Received</v>
          </cell>
          <cell r="X502" t="str">
            <v/>
          </cell>
          <cell r="Y502" t="str">
            <v/>
          </cell>
          <cell r="Z502" t="str">
            <v>ITC2</v>
          </cell>
          <cell r="AA502" t="str">
            <v>Financial Accounting</v>
          </cell>
          <cell r="AB502" t="str">
            <v>GL Close (Create On-Line Journal Entries L4)</v>
          </cell>
          <cell r="AC502" t="str">
            <v/>
          </cell>
          <cell r="AD502" t="str">
            <v>SEN</v>
          </cell>
          <cell r="AE502" t="str">
            <v>Overdue</v>
          </cell>
          <cell r="AF502" t="str">
            <v>General Accountant SME: https://app.clickup.com/t/868cjd14y)
Accounting Manager SME: https://app.clickup.com/t/868cjc62r)
Finance Super User (R2R): https://app.clickup.com/t/868ckt74c)
General Ledger Accountant: https://app.clickup.com/t/868cjd198)
Accounting Manager (R2R): https://app.clickup.com/t/868ckmfkq)
International Accountant: https://app.clickup.com/t/868cjd5tf)</v>
          </cell>
          <cell r="AG502" t="str">
            <v/>
          </cell>
          <cell r="AH502" t="str">
            <v/>
          </cell>
          <cell r="AI502" t="str">
            <v/>
          </cell>
          <cell r="AJ502" t="str">
            <v>R2R</v>
          </cell>
        </row>
        <row r="503">
          <cell r="A503" t="str">
            <v>868a4c4un</v>
          </cell>
          <cell r="B503" t="str">
            <v>868a4c4un</v>
          </cell>
          <cell r="C503" t="str">
            <v>R2R Financial Accounting: Cash Document Matching: Begin Standard Clearing Process - SB</v>
          </cell>
          <cell r="D503" t="str">
            <v>868byyvc5</v>
          </cell>
          <cell r="E503" t="str">
            <v>R2R Financial Accounting: Cash Document Matching</v>
          </cell>
          <cell r="F503" t="str">
            <v>PREDEVELOPMENT</v>
          </cell>
          <cell r="G503" t="str">
            <v>HIGH</v>
          </cell>
          <cell r="H503" t="str">
            <v/>
          </cell>
          <cell r="I503" t="str">
            <v/>
          </cell>
          <cell r="J503" t="str">
            <v/>
          </cell>
          <cell r="K503">
            <v>45572.615972222222</v>
          </cell>
          <cell r="L503">
            <v>45777.559027777781</v>
          </cell>
          <cell r="M503" t="str">
            <v/>
          </cell>
          <cell r="N503" t="str">
            <v/>
          </cell>
          <cell r="O503" t="str">
            <v>r2r, sen</v>
          </cell>
          <cell r="P503" t="str">
            <v>Sprint 15 (7/21 - 8/15)</v>
          </cell>
          <cell r="Q503" t="str">
            <v/>
          </cell>
          <cell r="R503" t="str">
            <v/>
          </cell>
          <cell r="S503" t="str">
            <v/>
          </cell>
          <cell r="T503" t="str">
            <v/>
          </cell>
          <cell r="U503" t="str">
            <v/>
          </cell>
          <cell r="V503">
            <v>0</v>
          </cell>
          <cell r="W503" t="str">
            <v/>
          </cell>
          <cell r="X503" t="str">
            <v/>
          </cell>
          <cell r="Y503" t="str">
            <v/>
          </cell>
          <cell r="Z503" t="str">
            <v>ITC4</v>
          </cell>
          <cell r="AA503" t="str">
            <v>Financial Accounting</v>
          </cell>
          <cell r="AB503" t="str">
            <v>Consolidations &amp; Tax (Cash Document Matching L4)</v>
          </cell>
          <cell r="AC503" t="str">
            <v/>
          </cell>
          <cell r="AD503" t="str">
            <v/>
          </cell>
          <cell r="AE503" t="str">
            <v/>
          </cell>
          <cell r="AF503" t="str">
            <v>A/P and A/R Accountant SME: https://app.clickup.com/t/868cjb37c)
Accounts Payable and Receivable Accountant: https://app.clickup.com/t/868cjc8m5)
Accounting Manager (R2R): https://app.clickup.com/t/868ckmfkq)</v>
          </cell>
          <cell r="AG503" t="str">
            <v/>
          </cell>
          <cell r="AH503" t="str">
            <v/>
          </cell>
          <cell r="AI503" t="str">
            <v/>
          </cell>
          <cell r="AJ503" t="str">
            <v>R2R</v>
          </cell>
        </row>
        <row r="504">
          <cell r="A504" t="str">
            <v>868a4c5ey</v>
          </cell>
          <cell r="B504" t="str">
            <v>868a4c5ey</v>
          </cell>
          <cell r="C504" t="str">
            <v>R2R Financial Accounting: Cash Document Matching: Collect Open Invoices and Unmatched Payments - SB</v>
          </cell>
          <cell r="D504" t="str">
            <v>868byyvc5</v>
          </cell>
          <cell r="E504" t="str">
            <v>R2R Financial Accounting: Cash Document Matching</v>
          </cell>
          <cell r="F504" t="str">
            <v>PREDEVELOPMENT</v>
          </cell>
          <cell r="G504" t="str">
            <v>HIGH</v>
          </cell>
          <cell r="H504" t="str">
            <v/>
          </cell>
          <cell r="I504" t="str">
            <v/>
          </cell>
          <cell r="J504" t="str">
            <v/>
          </cell>
          <cell r="K504">
            <v>45572.616666666669</v>
          </cell>
          <cell r="L504">
            <v>45777.559027777781</v>
          </cell>
          <cell r="M504" t="str">
            <v/>
          </cell>
          <cell r="N504" t="str">
            <v/>
          </cell>
          <cell r="O504" t="str">
            <v>r2r, sen</v>
          </cell>
          <cell r="P504" t="str">
            <v>Sprint 15 (7/21 - 8/15)</v>
          </cell>
          <cell r="Q504" t="str">
            <v/>
          </cell>
          <cell r="R504" t="str">
            <v/>
          </cell>
          <cell r="S504" t="str">
            <v/>
          </cell>
          <cell r="T504" t="str">
            <v/>
          </cell>
          <cell r="U504" t="str">
            <v/>
          </cell>
          <cell r="V504">
            <v>0</v>
          </cell>
          <cell r="W504" t="str">
            <v/>
          </cell>
          <cell r="X504" t="str">
            <v/>
          </cell>
          <cell r="Y504" t="str">
            <v/>
          </cell>
          <cell r="Z504" t="str">
            <v>ITC4</v>
          </cell>
          <cell r="AA504" t="str">
            <v>Financial Accounting</v>
          </cell>
          <cell r="AB504" t="str">
            <v>Consolidations &amp; Tax (Cash Document Matching L4)</v>
          </cell>
          <cell r="AC504" t="str">
            <v/>
          </cell>
          <cell r="AD504" t="str">
            <v/>
          </cell>
          <cell r="AE504" t="str">
            <v/>
          </cell>
          <cell r="AF504" t="str">
            <v>A/P and A/R Accountant SME: https://app.clickup.com/t/868cjb37c)
Accounts Payable and Receivable Accountant: https://app.clickup.com/t/868cjc8m5)
Accounting Manager (R2R): https://app.clickup.com/t/868ckmfkq)</v>
          </cell>
          <cell r="AG504" t="str">
            <v/>
          </cell>
          <cell r="AH504" t="str">
            <v/>
          </cell>
          <cell r="AI504" t="str">
            <v/>
          </cell>
          <cell r="AJ504" t="str">
            <v>R2R</v>
          </cell>
        </row>
        <row r="505">
          <cell r="A505" t="str">
            <v>868a4c61h</v>
          </cell>
          <cell r="B505" t="str">
            <v>868a4c61h</v>
          </cell>
          <cell r="C505" t="str">
            <v>R2R Financial Accounting: Cash Document Matching: Review Matched Results - SB</v>
          </cell>
          <cell r="D505" t="str">
            <v>868byyvc5</v>
          </cell>
          <cell r="E505" t="str">
            <v>R2R Financial Accounting: Cash Document Matching</v>
          </cell>
          <cell r="F505" t="str">
            <v>PREDEVELOPMENT</v>
          </cell>
          <cell r="G505" t="str">
            <v>HIGH</v>
          </cell>
          <cell r="H505" t="str">
            <v/>
          </cell>
          <cell r="I505" t="str">
            <v/>
          </cell>
          <cell r="J505" t="str">
            <v/>
          </cell>
          <cell r="K505">
            <v>45572.617361111115</v>
          </cell>
          <cell r="L505">
            <v>45777.559027777781</v>
          </cell>
          <cell r="M505" t="str">
            <v/>
          </cell>
          <cell r="N505" t="str">
            <v/>
          </cell>
          <cell r="O505" t="str">
            <v>r2r, sen</v>
          </cell>
          <cell r="P505" t="str">
            <v>Sprint 15 (7/21 - 8/15)</v>
          </cell>
          <cell r="Q505" t="str">
            <v/>
          </cell>
          <cell r="R505" t="str">
            <v/>
          </cell>
          <cell r="S505" t="str">
            <v/>
          </cell>
          <cell r="T505" t="str">
            <v/>
          </cell>
          <cell r="U505" t="str">
            <v/>
          </cell>
          <cell r="V505">
            <v>0</v>
          </cell>
          <cell r="W505" t="str">
            <v/>
          </cell>
          <cell r="X505" t="str">
            <v/>
          </cell>
          <cell r="Y505" t="str">
            <v/>
          </cell>
          <cell r="Z505" t="str">
            <v>ITC4</v>
          </cell>
          <cell r="AA505" t="str">
            <v>Financial Accounting</v>
          </cell>
          <cell r="AB505" t="str">
            <v>Consolidations &amp; Tax (Cash Document Matching L4)</v>
          </cell>
          <cell r="AC505" t="str">
            <v/>
          </cell>
          <cell r="AD505" t="str">
            <v/>
          </cell>
          <cell r="AE505" t="str">
            <v/>
          </cell>
          <cell r="AF505" t="str">
            <v>A/P and A/R Accountant SME: https://app.clickup.com/t/868cjb37c)
Accounts Payable and Receivable Accountant: https://app.clickup.com/t/868cjc8m5)
Accounting Manager (R2R): https://app.clickup.com/t/868ckmfkq)</v>
          </cell>
          <cell r="AG505" t="str">
            <v/>
          </cell>
          <cell r="AH505" t="str">
            <v/>
          </cell>
          <cell r="AI505" t="str">
            <v/>
          </cell>
          <cell r="AJ505" t="str">
            <v>R2R</v>
          </cell>
        </row>
        <row r="506">
          <cell r="A506" t="str">
            <v>868a4c6n2</v>
          </cell>
          <cell r="B506" t="str">
            <v>868a4c6n2</v>
          </cell>
          <cell r="C506" t="str">
            <v>R2R Financial Accounting: Cash Document Matching: Manual Reprocessing - SB</v>
          </cell>
          <cell r="D506" t="str">
            <v>868byyvc5</v>
          </cell>
          <cell r="E506" t="str">
            <v>R2R Financial Accounting: Cash Document Matching</v>
          </cell>
          <cell r="F506" t="str">
            <v>PREDEVELOPMENT</v>
          </cell>
          <cell r="G506" t="str">
            <v>HIGH</v>
          </cell>
          <cell r="H506" t="str">
            <v/>
          </cell>
          <cell r="I506" t="str">
            <v/>
          </cell>
          <cell r="J506" t="str">
            <v/>
          </cell>
          <cell r="K506">
            <v>45572.617361111115</v>
          </cell>
          <cell r="L506">
            <v>45777.559027777781</v>
          </cell>
          <cell r="M506" t="str">
            <v/>
          </cell>
          <cell r="N506" t="str">
            <v/>
          </cell>
          <cell r="O506" t="str">
            <v>r2r, sen</v>
          </cell>
          <cell r="P506" t="str">
            <v>Sprint 15 (7/21 - 8/15)</v>
          </cell>
          <cell r="Q506" t="str">
            <v/>
          </cell>
          <cell r="R506" t="str">
            <v/>
          </cell>
          <cell r="S506" t="str">
            <v/>
          </cell>
          <cell r="T506" t="str">
            <v/>
          </cell>
          <cell r="U506" t="str">
            <v/>
          </cell>
          <cell r="V506">
            <v>0</v>
          </cell>
          <cell r="W506" t="str">
            <v/>
          </cell>
          <cell r="X506" t="str">
            <v/>
          </cell>
          <cell r="Y506" t="str">
            <v/>
          </cell>
          <cell r="Z506" t="str">
            <v>ITC4</v>
          </cell>
          <cell r="AA506" t="str">
            <v>Financial Accounting</v>
          </cell>
          <cell r="AB506" t="str">
            <v>Consolidations &amp; Tax (Cash Document Matching L4)</v>
          </cell>
          <cell r="AC506" t="str">
            <v/>
          </cell>
          <cell r="AD506" t="str">
            <v/>
          </cell>
          <cell r="AE506" t="str">
            <v/>
          </cell>
          <cell r="AF506" t="str">
            <v>A/P and A/R Accountant SME: https://app.clickup.com/t/868cjb37c)
Accounts Payable and Receivable Accountant: https://app.clickup.com/t/868cjc8m5)
Accounting Manager (R2R): https://app.clickup.com/t/868ckmfkq)</v>
          </cell>
          <cell r="AG506" t="str">
            <v/>
          </cell>
          <cell r="AH506" t="str">
            <v/>
          </cell>
          <cell r="AI506" t="str">
            <v/>
          </cell>
          <cell r="AJ506" t="str">
            <v>R2R</v>
          </cell>
        </row>
        <row r="507">
          <cell r="A507" t="str">
            <v>868a4cx1p</v>
          </cell>
          <cell r="B507" t="str">
            <v>868a4cx1p</v>
          </cell>
          <cell r="C507" t="str">
            <v>R2R Financial Accounting: Cash Document Matching: Schedule AP/AR Jobs: Create Templates for Bank Statement Reprocessing Rules - SB</v>
          </cell>
          <cell r="D507" t="str">
            <v>868byyvc5</v>
          </cell>
          <cell r="E507" t="str">
            <v>R2R Financial Accounting: Cash Document Matching</v>
          </cell>
          <cell r="F507" t="str">
            <v>PREDEVELOPMENT</v>
          </cell>
          <cell r="G507" t="str">
            <v>HIGH</v>
          </cell>
          <cell r="H507" t="str">
            <v/>
          </cell>
          <cell r="I507" t="str">
            <v/>
          </cell>
          <cell r="J507" t="str">
            <v/>
          </cell>
          <cell r="K507">
            <v>45572.634027777778</v>
          </cell>
          <cell r="L507">
            <v>45777.559027777781</v>
          </cell>
          <cell r="M507" t="str">
            <v/>
          </cell>
          <cell r="N507" t="str">
            <v/>
          </cell>
          <cell r="O507" t="str">
            <v>r2r, sen</v>
          </cell>
          <cell r="P507" t="str">
            <v>Sprint 15 (7/21 - 8/15)</v>
          </cell>
          <cell r="Q507" t="str">
            <v/>
          </cell>
          <cell r="R507" t="str">
            <v/>
          </cell>
          <cell r="S507" t="str">
            <v/>
          </cell>
          <cell r="T507" t="str">
            <v/>
          </cell>
          <cell r="U507" t="str">
            <v/>
          </cell>
          <cell r="V507">
            <v>0</v>
          </cell>
          <cell r="W507" t="str">
            <v/>
          </cell>
          <cell r="X507" t="str">
            <v/>
          </cell>
          <cell r="Y507" t="str">
            <v/>
          </cell>
          <cell r="Z507" t="str">
            <v>ITC4</v>
          </cell>
          <cell r="AA507" t="str">
            <v>Financial Accounting</v>
          </cell>
          <cell r="AB507" t="str">
            <v>Consolidations &amp; Tax (Cash Document Matching L4)</v>
          </cell>
          <cell r="AC507" t="str">
            <v/>
          </cell>
          <cell r="AD507" t="str">
            <v/>
          </cell>
          <cell r="AE507" t="str">
            <v/>
          </cell>
          <cell r="AF507" t="str">
            <v>A/P and A/R Accountant SME: https://app.clickup.com/t/868cjb37c)
Accounts Payable and Receivable Accountant: https://app.clickup.com/t/868cjc8m5)
Accounting Manager (R2R): https://app.clickup.com/t/868ckmfkq)</v>
          </cell>
          <cell r="AG507" t="str">
            <v/>
          </cell>
          <cell r="AH507" t="str">
            <v/>
          </cell>
          <cell r="AI507" t="str">
            <v/>
          </cell>
          <cell r="AJ507" t="str">
            <v>R2R</v>
          </cell>
        </row>
        <row r="508">
          <cell r="A508" t="str">
            <v>868a4d519</v>
          </cell>
          <cell r="B508" t="str">
            <v>868a4d519</v>
          </cell>
          <cell r="C508" t="str">
            <v>R2R Financial Accounting: Cash Document Matching: Analyze and Adopt Reprocessing Rule Proposals - SB</v>
          </cell>
          <cell r="D508" t="str">
            <v>868byyvc5</v>
          </cell>
          <cell r="E508" t="str">
            <v>R2R Financial Accounting: Cash Document Matching</v>
          </cell>
          <cell r="F508" t="str">
            <v>PREDEVELOPMENT</v>
          </cell>
          <cell r="G508" t="str">
            <v>HIGH</v>
          </cell>
          <cell r="H508" t="str">
            <v/>
          </cell>
          <cell r="I508" t="str">
            <v/>
          </cell>
          <cell r="J508" t="str">
            <v/>
          </cell>
          <cell r="K508">
            <v>45572.638194444444</v>
          </cell>
          <cell r="L508">
            <v>45777.559027777781</v>
          </cell>
          <cell r="M508" t="str">
            <v/>
          </cell>
          <cell r="N508" t="str">
            <v/>
          </cell>
          <cell r="O508" t="str">
            <v>r2r, sen</v>
          </cell>
          <cell r="P508" t="str">
            <v>Sprint 15 (7/21 - 8/15)</v>
          </cell>
          <cell r="Q508" t="str">
            <v/>
          </cell>
          <cell r="R508" t="str">
            <v/>
          </cell>
          <cell r="S508" t="str">
            <v/>
          </cell>
          <cell r="T508" t="str">
            <v/>
          </cell>
          <cell r="U508" t="str">
            <v/>
          </cell>
          <cell r="V508">
            <v>0</v>
          </cell>
          <cell r="W508" t="str">
            <v/>
          </cell>
          <cell r="X508" t="str">
            <v/>
          </cell>
          <cell r="Y508" t="str">
            <v/>
          </cell>
          <cell r="Z508" t="str">
            <v>ITC4</v>
          </cell>
          <cell r="AA508" t="str">
            <v>Financial Accounting</v>
          </cell>
          <cell r="AB508" t="str">
            <v>Consolidations &amp; Tax (Cash Document Matching L4)</v>
          </cell>
          <cell r="AC508" t="str">
            <v/>
          </cell>
          <cell r="AD508" t="str">
            <v/>
          </cell>
          <cell r="AE508" t="str">
            <v/>
          </cell>
          <cell r="AF508" t="str">
            <v>A/P and A/R Accountant SME: https://app.clickup.com/t/868cjb37c)
Accounts Payable and Receivable Accountant: https://app.clickup.com/t/868cjc8m5)
Accounting Manager (R2R): https://app.clickup.com/t/868ckmfkq)</v>
          </cell>
          <cell r="AG508" t="str">
            <v/>
          </cell>
          <cell r="AH508" t="str">
            <v/>
          </cell>
          <cell r="AI508" t="str">
            <v/>
          </cell>
          <cell r="AJ508" t="str">
            <v>R2R</v>
          </cell>
        </row>
        <row r="509">
          <cell r="A509" t="str">
            <v>868a4d5yk</v>
          </cell>
          <cell r="B509" t="str">
            <v>868a4d5yk</v>
          </cell>
          <cell r="C509" t="str">
            <v>R2R Financial Accounting: Cash Document Matching: Apply Reprocessing Rules - SB</v>
          </cell>
          <cell r="D509" t="str">
            <v>868byyvc5</v>
          </cell>
          <cell r="E509" t="str">
            <v>R2R Financial Accounting: Cash Document Matching</v>
          </cell>
          <cell r="F509" t="str">
            <v>PREDEVELOPMENT</v>
          </cell>
          <cell r="G509" t="str">
            <v>HIGH</v>
          </cell>
          <cell r="H509" t="str">
            <v/>
          </cell>
          <cell r="I509" t="str">
            <v/>
          </cell>
          <cell r="J509" t="str">
            <v/>
          </cell>
          <cell r="K509">
            <v>45572.638888888891</v>
          </cell>
          <cell r="L509">
            <v>45777.559027777781</v>
          </cell>
          <cell r="M509" t="str">
            <v/>
          </cell>
          <cell r="N509" t="str">
            <v/>
          </cell>
          <cell r="O509" t="str">
            <v>r2r, sen</v>
          </cell>
          <cell r="P509" t="str">
            <v>Sprint 15 (7/21 - 8/15)</v>
          </cell>
          <cell r="Q509" t="str">
            <v/>
          </cell>
          <cell r="R509" t="str">
            <v/>
          </cell>
          <cell r="S509" t="str">
            <v/>
          </cell>
          <cell r="T509" t="str">
            <v/>
          </cell>
          <cell r="U509" t="str">
            <v/>
          </cell>
          <cell r="V509">
            <v>0</v>
          </cell>
          <cell r="W509" t="str">
            <v/>
          </cell>
          <cell r="X509" t="str">
            <v/>
          </cell>
          <cell r="Y509" t="str">
            <v/>
          </cell>
          <cell r="Z509" t="str">
            <v>ITC4</v>
          </cell>
          <cell r="AA509" t="str">
            <v>Financial Accounting</v>
          </cell>
          <cell r="AB509" t="str">
            <v>Consolidations &amp; Tax (Cash Document Matching L4)</v>
          </cell>
          <cell r="AC509" t="str">
            <v/>
          </cell>
          <cell r="AD509" t="str">
            <v/>
          </cell>
          <cell r="AE509" t="str">
            <v/>
          </cell>
          <cell r="AF509" t="str">
            <v>A/P and A/R Accountant SME: https://app.clickup.com/t/868cjb37c)
Accounts Payable and Receivable Accountant: https://app.clickup.com/t/868cjc8m5)
Accounting Manager (R2R): https://app.clickup.com/t/868ckmfkq)</v>
          </cell>
          <cell r="AG509" t="str">
            <v/>
          </cell>
          <cell r="AH509" t="str">
            <v/>
          </cell>
          <cell r="AI509" t="str">
            <v/>
          </cell>
          <cell r="AJ509" t="str">
            <v>R2R</v>
          </cell>
        </row>
        <row r="510">
          <cell r="A510" t="str">
            <v>868a4d804</v>
          </cell>
          <cell r="B510" t="str">
            <v>868a4d804</v>
          </cell>
          <cell r="C510" t="str">
            <v>R2R Financial Accounting: Process Open Items and Manage Periods: Clear Open Items (Automatically) - SB</v>
          </cell>
          <cell r="D510" t="str">
            <v>868byywxb</v>
          </cell>
          <cell r="E510" t="str">
            <v>R2R Financial Accounting: Process Open Items and Manage Periods</v>
          </cell>
          <cell r="F510" t="str">
            <v>COMPLETED</v>
          </cell>
          <cell r="G510" t="str">
            <v>NORMAL</v>
          </cell>
          <cell r="H510" t="str">
            <v/>
          </cell>
          <cell r="I510">
            <v>45778</v>
          </cell>
          <cell r="J510">
            <v>45631</v>
          </cell>
          <cell r="K510">
            <v>45572.639583333337</v>
          </cell>
          <cell r="L510">
            <v>45783.654166666667</v>
          </cell>
          <cell r="M510" t="str">
            <v/>
          </cell>
          <cell r="N510">
            <v>45783.654166666667</v>
          </cell>
          <cell r="O510" t="str">
            <v>r2r, sen</v>
          </cell>
          <cell r="P510" t="str">
            <v>Sprint 2 (4/21 - 5/16)</v>
          </cell>
          <cell r="Q510">
            <v>45686</v>
          </cell>
          <cell r="R510">
            <v>45735</v>
          </cell>
          <cell r="S510" t="str">
            <v/>
          </cell>
          <cell r="T510" t="str">
            <v/>
          </cell>
          <cell r="U510" t="str">
            <v/>
          </cell>
          <cell r="V510">
            <v>1</v>
          </cell>
          <cell r="W510" t="str">
            <v>Sign off Received</v>
          </cell>
          <cell r="X510" t="str">
            <v/>
          </cell>
          <cell r="Y510" t="str">
            <v/>
          </cell>
          <cell r="Z510" t="str">
            <v>ITC2</v>
          </cell>
          <cell r="AA510" t="str">
            <v>Financial Accounting</v>
          </cell>
          <cell r="AB510" t="str">
            <v>GL Close (Process Open Items L4)</v>
          </cell>
          <cell r="AC510" t="str">
            <v/>
          </cell>
          <cell r="AD510" t="str">
            <v>SEN</v>
          </cell>
          <cell r="AE510" t="str">
            <v>Overdue</v>
          </cell>
          <cell r="AF510" t="str">
            <v>General Accountant SME: https://app.clickup.com/t/868cjd14y)
Accounting Manager SME: https://app.clickup.com/t/868cjc62r)
Accounting Manager (R2R): https://app.clickup.com/t/868ckmfkq)
General Ledger Accountant: https://app.clickup.com/t/868cjd198)</v>
          </cell>
          <cell r="AG510" t="str">
            <v/>
          </cell>
          <cell r="AH510" t="str">
            <v/>
          </cell>
          <cell r="AI510" t="str">
            <v/>
          </cell>
          <cell r="AJ510" t="str">
            <v>R2R</v>
          </cell>
        </row>
        <row r="511">
          <cell r="A511" t="str">
            <v>868a4d8j5</v>
          </cell>
          <cell r="B511" t="str">
            <v>868a4d8j5</v>
          </cell>
          <cell r="C511" t="str">
            <v>R2R Financial Accounting: Process Open Items and Manage Periods: Post with Clearing for Partial Payment - SB</v>
          </cell>
          <cell r="D511" t="str">
            <v>868byywxb</v>
          </cell>
          <cell r="E511" t="str">
            <v>R2R Financial Accounting: Process Open Items and Manage Periods</v>
          </cell>
          <cell r="F511" t="str">
            <v>COMPLETED</v>
          </cell>
          <cell r="G511" t="str">
            <v>NORMAL</v>
          </cell>
          <cell r="H511" t="str">
            <v xml:space="preserve">SB QA complete  </v>
          </cell>
          <cell r="I511">
            <v>45757</v>
          </cell>
          <cell r="J511">
            <v>45631</v>
          </cell>
          <cell r="K511">
            <v>45572.640277777777</v>
          </cell>
          <cell r="L511">
            <v>45783.65347222222</v>
          </cell>
          <cell r="M511" t="str">
            <v/>
          </cell>
          <cell r="N511">
            <v>45783.65347222222</v>
          </cell>
          <cell r="O511" t="str">
            <v>r2r, sen</v>
          </cell>
          <cell r="P511" t="str">
            <v>Sprint 2 (4/21 - 5/16)</v>
          </cell>
          <cell r="Q511">
            <v>45687</v>
          </cell>
          <cell r="R511">
            <v>45726</v>
          </cell>
          <cell r="S511" t="str">
            <v/>
          </cell>
          <cell r="T511" t="str">
            <v/>
          </cell>
          <cell r="U511" t="str">
            <v/>
          </cell>
          <cell r="V511">
            <v>1</v>
          </cell>
          <cell r="W511" t="str">
            <v>Sign off Received</v>
          </cell>
          <cell r="X511" t="str">
            <v/>
          </cell>
          <cell r="Y511" t="str">
            <v/>
          </cell>
          <cell r="Z511" t="str">
            <v>ITC2</v>
          </cell>
          <cell r="AA511" t="str">
            <v>Financial Accounting</v>
          </cell>
          <cell r="AB511" t="str">
            <v>GL Close (Process Open Items L4)</v>
          </cell>
          <cell r="AC511" t="str">
            <v/>
          </cell>
          <cell r="AD511" t="str">
            <v>SEN</v>
          </cell>
          <cell r="AE511" t="str">
            <v>Overdue</v>
          </cell>
          <cell r="AF511" t="str">
            <v>Accounting Manager SME: https://app.clickup.com/t/868cjc62r)
Accounting Manager (R2R): https://app.clickup.com/t/868ckmfkq)
General Accountant SME: https://app.clickup.com/t/868cjd14y)
General Ledger Accountant: https://app.clickup.com/t/868cjd198)</v>
          </cell>
          <cell r="AG511" t="str">
            <v/>
          </cell>
          <cell r="AH511" t="str">
            <v/>
          </cell>
          <cell r="AI511" t="str">
            <v/>
          </cell>
          <cell r="AJ511" t="str">
            <v>R2R</v>
          </cell>
        </row>
        <row r="512">
          <cell r="A512" t="str">
            <v>868a4da3v</v>
          </cell>
          <cell r="B512" t="str">
            <v>868a4da3v</v>
          </cell>
          <cell r="C512" t="str">
            <v>R2R Financial Accounting: G/L Account Clearing: Clear Open Items (Automatically) - SB</v>
          </cell>
          <cell r="D512" t="str">
            <v>868byyyz1</v>
          </cell>
          <cell r="E512" t="str">
            <v>R2R Financial Accounting: G/L Account Clearing</v>
          </cell>
          <cell r="F512" t="str">
            <v>COMPLETED</v>
          </cell>
          <cell r="G512" t="str">
            <v>NORMAL</v>
          </cell>
          <cell r="H512" t="str">
            <v xml:space="preserve">Jessica completed first draft of the SL wrapper. The SEN items are still in development so are not attached.  @Kristin Grappone  has done an initial proofread and the edits are complete. Shannon also did a quick review as well.   </v>
          </cell>
          <cell r="I512">
            <v>45737</v>
          </cell>
          <cell r="J512">
            <v>45677</v>
          </cell>
          <cell r="K512">
            <v>45572.640972222223</v>
          </cell>
          <cell r="L512">
            <v>45783.65</v>
          </cell>
          <cell r="M512" t="str">
            <v/>
          </cell>
          <cell r="N512">
            <v>45783.65</v>
          </cell>
          <cell r="O512" t="str">
            <v>r2r, sen</v>
          </cell>
          <cell r="P512" t="str">
            <v>Sprint 2 (4/21 - 5/16)</v>
          </cell>
          <cell r="Q512">
            <v>45728</v>
          </cell>
          <cell r="R512">
            <v>45734</v>
          </cell>
          <cell r="S512" t="str">
            <v/>
          </cell>
          <cell r="T512" t="str">
            <v/>
          </cell>
          <cell r="U512" t="str">
            <v/>
          </cell>
          <cell r="V512">
            <v>1</v>
          </cell>
          <cell r="W512" t="str">
            <v>Sign off Received</v>
          </cell>
          <cell r="X512" t="str">
            <v/>
          </cell>
          <cell r="Y512" t="str">
            <v/>
          </cell>
          <cell r="Z512" t="str">
            <v>ITC2</v>
          </cell>
          <cell r="AA512" t="str">
            <v>Financial Accounting</v>
          </cell>
          <cell r="AB512" t="str">
            <v>GL Close (Close Sub-ledgers L4)</v>
          </cell>
          <cell r="AC512" t="str">
            <v/>
          </cell>
          <cell r="AD512" t="str">
            <v>SEN</v>
          </cell>
          <cell r="AE512" t="str">
            <v>Overdue</v>
          </cell>
          <cell r="AF512" t="str">
            <v>General Accountant SME: https://app.clickup.com/t/868cjd14y)
General Ledger Accountant: https://app.clickup.com/t/868cjd198)
Accounting Manager SME: https://app.clickup.com/t/868cjc62r)
Accounting Manager (R2R): https://app.clickup.com/t/868ckmfkq)
Closing Manager: https://app.clickup.com/t/868cjcr63)</v>
          </cell>
          <cell r="AG512" t="str">
            <v/>
          </cell>
          <cell r="AH512" t="str">
            <v/>
          </cell>
          <cell r="AI512" t="str">
            <v/>
          </cell>
          <cell r="AJ512" t="str">
            <v>R2R</v>
          </cell>
        </row>
        <row r="513">
          <cell r="A513" t="str">
            <v>868a4db5j</v>
          </cell>
          <cell r="B513" t="str">
            <v>868a4db5j</v>
          </cell>
          <cell r="C513" t="str">
            <v>R2R Financial Accounting: G/L Account Clearing: Execute Manual Clearing (Update Run) - SB</v>
          </cell>
          <cell r="D513" t="str">
            <v>868byyyz1</v>
          </cell>
          <cell r="E513" t="str">
            <v>R2R Financial Accounting: G/L Account Clearing</v>
          </cell>
          <cell r="F513" t="str">
            <v>COMPLETED</v>
          </cell>
          <cell r="G513" t="str">
            <v>NORMAL</v>
          </cell>
          <cell r="H513" t="str">
            <v/>
          </cell>
          <cell r="I513">
            <v>45744</v>
          </cell>
          <cell r="J513">
            <v>45677</v>
          </cell>
          <cell r="K513">
            <v>45572.641666666663</v>
          </cell>
          <cell r="L513">
            <v>45783.65</v>
          </cell>
          <cell r="M513" t="str">
            <v/>
          </cell>
          <cell r="N513">
            <v>45783.65</v>
          </cell>
          <cell r="O513" t="str">
            <v>r2r, sen</v>
          </cell>
          <cell r="P513" t="str">
            <v>Sprint 2 (4/21 - 5/16)</v>
          </cell>
          <cell r="Q513" t="str">
            <v/>
          </cell>
          <cell r="R513" t="str">
            <v/>
          </cell>
          <cell r="S513" t="str">
            <v/>
          </cell>
          <cell r="T513" t="str">
            <v/>
          </cell>
          <cell r="U513" t="str">
            <v/>
          </cell>
          <cell r="V513">
            <v>1</v>
          </cell>
          <cell r="W513" t="str">
            <v>Sign off Received</v>
          </cell>
          <cell r="X513" t="str">
            <v/>
          </cell>
          <cell r="Y513" t="str">
            <v/>
          </cell>
          <cell r="Z513" t="str">
            <v>ITC2</v>
          </cell>
          <cell r="AA513" t="str">
            <v>Financial Accounting</v>
          </cell>
          <cell r="AB513" t="str">
            <v>GL Close (Close Sub-ledgers L4)</v>
          </cell>
          <cell r="AC513" t="str">
            <v/>
          </cell>
          <cell r="AD513" t="str">
            <v>SEN</v>
          </cell>
          <cell r="AE513" t="str">
            <v>Overdue</v>
          </cell>
          <cell r="AF513" t="str">
            <v>General Accountant SME: https://app.clickup.com/t/868cjd14y)
General Ledger Accountant: https://app.clickup.com/t/868cjd198)
Accounting Manager SME: https://app.clickup.com/t/868cjc62r)
Accounting Manager (R2R): https://app.clickup.com/t/868ckmfkq)
Closing Manager: https://app.clickup.com/t/868cjcr63)</v>
          </cell>
          <cell r="AG513" t="str">
            <v/>
          </cell>
          <cell r="AH513" t="str">
            <v/>
          </cell>
          <cell r="AI513" t="str">
            <v/>
          </cell>
          <cell r="AJ513" t="str">
            <v>R2R</v>
          </cell>
        </row>
        <row r="514">
          <cell r="A514" t="str">
            <v>868a4dbrz</v>
          </cell>
          <cell r="B514" t="str">
            <v>868a4dbrz</v>
          </cell>
          <cell r="C514" t="str">
            <v>R2R Financial Accounting: G/L Account Clearing: Reset Cleared Items - SB</v>
          </cell>
          <cell r="D514" t="str">
            <v>868byyyz1</v>
          </cell>
          <cell r="E514" t="str">
            <v>R2R Financial Accounting: G/L Account Clearing</v>
          </cell>
          <cell r="F514" t="str">
            <v>COMPLETED</v>
          </cell>
          <cell r="G514" t="str">
            <v>NORMAL</v>
          </cell>
          <cell r="H514" t="str">
            <v/>
          </cell>
          <cell r="I514">
            <v>45737</v>
          </cell>
          <cell r="J514">
            <v>45677</v>
          </cell>
          <cell r="K514">
            <v>45572.642361111109</v>
          </cell>
          <cell r="L514">
            <v>45783.65</v>
          </cell>
          <cell r="M514" t="str">
            <v/>
          </cell>
          <cell r="N514">
            <v>45783.65</v>
          </cell>
          <cell r="O514" t="str">
            <v>r2r, sen</v>
          </cell>
          <cell r="P514" t="str">
            <v>Sprint 2 (4/21 - 5/16)</v>
          </cell>
          <cell r="Q514">
            <v>45677</v>
          </cell>
          <cell r="R514">
            <v>45734</v>
          </cell>
          <cell r="S514" t="str">
            <v/>
          </cell>
          <cell r="T514" t="str">
            <v/>
          </cell>
          <cell r="U514" t="str">
            <v/>
          </cell>
          <cell r="V514">
            <v>1</v>
          </cell>
          <cell r="W514" t="str">
            <v>Sign off Received</v>
          </cell>
          <cell r="X514" t="str">
            <v/>
          </cell>
          <cell r="Y514" t="str">
            <v/>
          </cell>
          <cell r="Z514" t="str">
            <v>ITC2</v>
          </cell>
          <cell r="AA514" t="str">
            <v>Financial Accounting</v>
          </cell>
          <cell r="AB514" t="str">
            <v>GL Close (Close Sub-ledgers L4)</v>
          </cell>
          <cell r="AC514" t="str">
            <v/>
          </cell>
          <cell r="AD514" t="str">
            <v>SEN</v>
          </cell>
          <cell r="AE514" t="str">
            <v>Overdue</v>
          </cell>
          <cell r="AF514" t="str">
            <v>General Accountant SME: https://app.clickup.com/t/868cjd14y)
General Ledger Accountant: https://app.clickup.com/t/868cjd198)
Accounting Manager SME: https://app.clickup.com/t/868cjc62r)
Accounting Manager (R2R): https://app.clickup.com/t/868ckmfkq)
Closing Manager: https://app.clickup.com/t/868cjcr63)</v>
          </cell>
          <cell r="AG514" t="str">
            <v/>
          </cell>
          <cell r="AH514" t="str">
            <v/>
          </cell>
          <cell r="AI514" t="str">
            <v/>
          </cell>
          <cell r="AJ514" t="str">
            <v>R2R</v>
          </cell>
        </row>
        <row r="515">
          <cell r="A515" t="str">
            <v>868a4dca0</v>
          </cell>
          <cell r="B515" t="str">
            <v>868a4dca0</v>
          </cell>
          <cell r="C515" t="str">
            <v>R2R Financial Accounting: Process Open Items and Manage Periods: Closing Material Periods - SB</v>
          </cell>
          <cell r="D515" t="str">
            <v>868byywxb</v>
          </cell>
          <cell r="E515" t="str">
            <v>R2R Financial Accounting: Process Open Items and Manage Periods</v>
          </cell>
          <cell r="F515" t="str">
            <v>COMPLETED</v>
          </cell>
          <cell r="G515" t="str">
            <v>NORMAL</v>
          </cell>
          <cell r="H515" t="str">
            <v xml:space="preserve">@Sarah Griffis   @Jade Brown  SEN recording and text completed. Waiting on VO per SME review.  </v>
          </cell>
          <cell r="I515">
            <v>45759</v>
          </cell>
          <cell r="J515">
            <v>45677</v>
          </cell>
          <cell r="K515">
            <v>45572.642361111109</v>
          </cell>
          <cell r="L515">
            <v>45783.65347222222</v>
          </cell>
          <cell r="M515" t="str">
            <v/>
          </cell>
          <cell r="N515">
            <v>45783.65347222222</v>
          </cell>
          <cell r="O515" t="str">
            <v>r2r, sen</v>
          </cell>
          <cell r="P515" t="str">
            <v>Sprint 2 (4/21 - 5/16)</v>
          </cell>
          <cell r="Q515" t="str">
            <v/>
          </cell>
          <cell r="R515" t="str">
            <v/>
          </cell>
          <cell r="S515" t="str">
            <v/>
          </cell>
          <cell r="T515" t="str">
            <v/>
          </cell>
          <cell r="U515" t="str">
            <v/>
          </cell>
          <cell r="V515">
            <v>1</v>
          </cell>
          <cell r="W515" t="str">
            <v>Sign off Received</v>
          </cell>
          <cell r="X515" t="str">
            <v/>
          </cell>
          <cell r="Y515" t="str">
            <v/>
          </cell>
          <cell r="Z515" t="str">
            <v>ITC2</v>
          </cell>
          <cell r="AA515" t="str">
            <v>Financial Accounting</v>
          </cell>
          <cell r="AB515" t="str">
            <v>GL Close (Close Sub-ledgers L4)</v>
          </cell>
          <cell r="AC515" t="str">
            <v/>
          </cell>
          <cell r="AD515" t="str">
            <v>SEN</v>
          </cell>
          <cell r="AE515" t="str">
            <v>Overdue</v>
          </cell>
          <cell r="AF515" t="str">
            <v>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
Closing Manager: https://app.clickup.com/t/868cjcr63)</v>
          </cell>
          <cell r="AG515" t="str">
            <v/>
          </cell>
          <cell r="AH515" t="str">
            <v/>
          </cell>
          <cell r="AI515" t="str">
            <v/>
          </cell>
          <cell r="AJ515" t="str">
            <v>R2R</v>
          </cell>
        </row>
        <row r="516">
          <cell r="A516" t="str">
            <v>868a4dfw2</v>
          </cell>
          <cell r="B516" t="str">
            <v>868a4dfw2</v>
          </cell>
          <cell r="C516" t="str">
            <v>R2R Financial Accounting: AR/AP Grouping: Regrouping AR/AP Balances - SB</v>
          </cell>
          <cell r="D516" t="str">
            <v>868byz09n</v>
          </cell>
          <cell r="E516" t="str">
            <v>R2R Financial Accounting: AR/AP Grouping</v>
          </cell>
          <cell r="F516" t="str">
            <v>COMPLETED</v>
          </cell>
          <cell r="G516" t="str">
            <v>HIGH</v>
          </cell>
          <cell r="H516" t="str">
            <v/>
          </cell>
          <cell r="I516">
            <v>45767</v>
          </cell>
          <cell r="J516">
            <v>45712</v>
          </cell>
          <cell r="K516">
            <v>45572.64444444445</v>
          </cell>
          <cell r="L516">
            <v>45783.506944444445</v>
          </cell>
          <cell r="M516" t="str">
            <v/>
          </cell>
          <cell r="N516">
            <v>45783.506944444445</v>
          </cell>
          <cell r="O516" t="str">
            <v>r2r, sen</v>
          </cell>
          <cell r="P516" t="str">
            <v>Sprint 3 (4/28 - 5/23)</v>
          </cell>
          <cell r="Q516" t="str">
            <v/>
          </cell>
          <cell r="R516" t="str">
            <v/>
          </cell>
          <cell r="S516" t="str">
            <v/>
          </cell>
          <cell r="T516" t="str">
            <v/>
          </cell>
          <cell r="U516" t="str">
            <v/>
          </cell>
          <cell r="V516">
            <v>1</v>
          </cell>
          <cell r="W516" t="str">
            <v>Sign off Received</v>
          </cell>
          <cell r="X516" t="str">
            <v/>
          </cell>
          <cell r="Y516" t="str">
            <v/>
          </cell>
          <cell r="Z516" t="str">
            <v>ITC3</v>
          </cell>
          <cell r="AA516" t="str">
            <v>Financial Accounting</v>
          </cell>
          <cell r="AB516" t="str">
            <v>GL Close (AR/AP Grouping L4)</v>
          </cell>
          <cell r="AC516" t="str">
            <v/>
          </cell>
          <cell r="AD516" t="str">
            <v/>
          </cell>
          <cell r="AE516" t="str">
            <v>Overdue</v>
          </cell>
          <cell r="AF516" t="str">
            <v>Accounting Manager SME: https://app.clickup.com/t/868cjc62r)
Accounting Manager (R2R): https://app.clickup.com/t/868ckmfkq)
General Accountant SME: https://app.clickup.com/t/868cjd14y)
General Ledger Accountant: https://app.clickup.com/t/868cjd198)</v>
          </cell>
          <cell r="AG516" t="str">
            <v/>
          </cell>
          <cell r="AH516" t="str">
            <v/>
          </cell>
          <cell r="AI516" t="str">
            <v/>
          </cell>
          <cell r="AJ516" t="str">
            <v>R2R</v>
          </cell>
        </row>
        <row r="517">
          <cell r="A517" t="str">
            <v>868a4erk6</v>
          </cell>
          <cell r="B517" t="str">
            <v>868a4erk6</v>
          </cell>
          <cell r="C517" t="str">
            <v>R2R Financial Accounting: Review General Ledger Balances: G/L Account Analysis - SB</v>
          </cell>
          <cell r="D517" t="str">
            <v>868byzkmp</v>
          </cell>
          <cell r="E517" t="str">
            <v>R2R Financial Accounting: Review General Ledger Balances</v>
          </cell>
          <cell r="F517" t="str">
            <v>DEVELOPMENT</v>
          </cell>
          <cell r="G517" t="str">
            <v>LOW</v>
          </cell>
          <cell r="H517" t="str">
            <v/>
          </cell>
          <cell r="I517">
            <v>45802</v>
          </cell>
          <cell r="J517">
            <v>45776</v>
          </cell>
          <cell r="K517">
            <v>45572.672222222223</v>
          </cell>
          <cell r="L517">
            <v>45796.640277777777</v>
          </cell>
          <cell r="M517" t="str">
            <v/>
          </cell>
          <cell r="N517" t="str">
            <v/>
          </cell>
          <cell r="O517" t="str">
            <v>r2r, sen</v>
          </cell>
          <cell r="P517" t="str">
            <v>Sprint 6 (5/19 - 6/13)</v>
          </cell>
          <cell r="Q517" t="str">
            <v/>
          </cell>
          <cell r="R517" t="str">
            <v/>
          </cell>
          <cell r="S517" t="str">
            <v/>
          </cell>
          <cell r="T517" t="str">
            <v/>
          </cell>
          <cell r="U517" t="str">
            <v/>
          </cell>
          <cell r="V517">
            <v>0</v>
          </cell>
          <cell r="W517" t="str">
            <v>Alpha Draft (ISG)</v>
          </cell>
          <cell r="X517" t="str">
            <v/>
          </cell>
          <cell r="Y517" t="str">
            <v/>
          </cell>
          <cell r="Z517" t="str">
            <v>ITC3</v>
          </cell>
          <cell r="AA517" t="str">
            <v>Financial Accounting</v>
          </cell>
          <cell r="AB517" t="str">
            <v>GL Close (Review General Ledger Balances L4)</v>
          </cell>
          <cell r="AC517" t="str">
            <v/>
          </cell>
          <cell r="AD517" t="str">
            <v/>
          </cell>
          <cell r="AE517" t="str">
            <v/>
          </cell>
          <cell r="AF517" t="str">
            <v>Accounting Manager SME: https://app.clickup.com/t/868cjc62r)
Accounting Manager (R2R): https://app.clickup.com/t/868ckmfkq)
General Accountant SME: https://app.clickup.com/t/868cjd14y)
General Ledger Accountant: https://app.clickup.com/t/868cjd198)</v>
          </cell>
          <cell r="AG517" t="str">
            <v/>
          </cell>
          <cell r="AH517" t="str">
            <v/>
          </cell>
          <cell r="AI517" t="str">
            <v/>
          </cell>
          <cell r="AJ517" t="str">
            <v>R2R</v>
          </cell>
        </row>
        <row r="518">
          <cell r="A518" t="str">
            <v>868a4eubh</v>
          </cell>
          <cell r="B518" t="str">
            <v>868a4eubh</v>
          </cell>
          <cell r="C518" t="str">
            <v>R2R Financial Accounting: Year-End Close: Balance Carry Forward: Carry Forward - QRG</v>
          </cell>
          <cell r="D518" t="str">
            <v>868byz2cz</v>
          </cell>
          <cell r="E518" t="str">
            <v>R2R Financial Accounting: Year-End Close: Balance Carry Forward</v>
          </cell>
          <cell r="F518" t="str">
            <v>COMPLETED</v>
          </cell>
          <cell r="G518" t="str">
            <v>LOW</v>
          </cell>
          <cell r="H518" t="str">
            <v xml:space="preserve">Jessica V completed QA of the lesson. I tried to do it in SAP and did not get all the steps.   </v>
          </cell>
          <cell r="I518">
            <v>45760</v>
          </cell>
          <cell r="J518">
            <v>45631</v>
          </cell>
          <cell r="K518">
            <v>45572.673611111109</v>
          </cell>
          <cell r="L518">
            <v>45783.506249999999</v>
          </cell>
          <cell r="M518" t="str">
            <v/>
          </cell>
          <cell r="N518">
            <v>45783.506249999999</v>
          </cell>
          <cell r="O518" t="str">
            <v>qrg, r2r</v>
          </cell>
          <cell r="P518" t="str">
            <v>Sprint 2 (4/21 - 5/16)</v>
          </cell>
          <cell r="Q518" t="str">
            <v/>
          </cell>
          <cell r="R518" t="str">
            <v/>
          </cell>
          <cell r="S518" t="str">
            <v/>
          </cell>
          <cell r="T518" t="str">
            <v/>
          </cell>
          <cell r="U518" t="str">
            <v/>
          </cell>
          <cell r="V518">
            <v>1</v>
          </cell>
          <cell r="W518" t="str">
            <v>Sign off Received</v>
          </cell>
          <cell r="X518" t="str">
            <v/>
          </cell>
          <cell r="Y518" t="str">
            <v/>
          </cell>
          <cell r="Z518" t="str">
            <v>ITC2</v>
          </cell>
          <cell r="AA518" t="str">
            <v>Financial Accounting</v>
          </cell>
          <cell r="AB518" t="str">
            <v>GL Close (Year-End Close: Balance Carry-Forward L4)</v>
          </cell>
          <cell r="AC518" t="str">
            <v/>
          </cell>
          <cell r="AD518" t="str">
            <v>SEN</v>
          </cell>
          <cell r="AE518" t="str">
            <v>Overdue</v>
          </cell>
          <cell r="AF518" t="str">
            <v>General Accountant SME: https://app.clickup.com/t/868cjd14y)
General Ledger Accountant: https://app.clickup.com/t/868cjd198)
Accounting Manager SME: https://app.clickup.com/t/868cjc62r)
Accounting Manager (R2R): https://app.clickup.com/t/868ckmfkq)
Closing Manager: https://app.clickup.com/t/868cjcr63)</v>
          </cell>
          <cell r="AG518" t="str">
            <v/>
          </cell>
          <cell r="AH518" t="str">
            <v/>
          </cell>
          <cell r="AI518" t="str">
            <v/>
          </cell>
          <cell r="AJ518" t="str">
            <v>R2R</v>
          </cell>
        </row>
        <row r="519">
          <cell r="A519" t="str">
            <v>868a4z9jr</v>
          </cell>
          <cell r="B519" t="str">
            <v>868a4z9jr</v>
          </cell>
          <cell r="C519" t="str">
            <v>R2R Financial Accounting: Perform Currency Valuation: Review Postings for Accuracy - SB</v>
          </cell>
          <cell r="D519" t="str">
            <v>868byzd6q</v>
          </cell>
          <cell r="E519" t="str">
            <v>R2R Financial Accounting: Perform Currency Valuation</v>
          </cell>
          <cell r="F519" t="str">
            <v>COMPLETED</v>
          </cell>
          <cell r="G519" t="str">
            <v>HIGH</v>
          </cell>
          <cell r="H519" t="str">
            <v xml:space="preserve">3/3: QA completed, reshared with Jade &amp; Sarah for updates  </v>
          </cell>
          <cell r="I519">
            <v>45736</v>
          </cell>
          <cell r="J519">
            <v>45649</v>
          </cell>
          <cell r="K519">
            <v>45573.456250000003</v>
          </cell>
          <cell r="L519">
            <v>45783.505555555559</v>
          </cell>
          <cell r="M519" t="str">
            <v/>
          </cell>
          <cell r="N519">
            <v>45783.505555555559</v>
          </cell>
          <cell r="O519" t="str">
            <v>r2r, sen</v>
          </cell>
          <cell r="P519" t="str">
            <v>Sprint 2 (4/21 - 5/16)</v>
          </cell>
          <cell r="Q519" t="str">
            <v/>
          </cell>
          <cell r="R519" t="str">
            <v/>
          </cell>
          <cell r="S519" t="str">
            <v/>
          </cell>
          <cell r="T519" t="str">
            <v/>
          </cell>
          <cell r="U519" t="str">
            <v/>
          </cell>
          <cell r="V519">
            <v>1</v>
          </cell>
          <cell r="W519" t="str">
            <v>Sign off Received</v>
          </cell>
          <cell r="X519" t="str">
            <v/>
          </cell>
          <cell r="Y519" t="str">
            <v/>
          </cell>
          <cell r="Z519" t="str">
            <v>ITC2</v>
          </cell>
          <cell r="AA519" t="str">
            <v>Financial Accounting</v>
          </cell>
          <cell r="AB519" t="str">
            <v>GL Close (Perform Currency Valuation L4)</v>
          </cell>
          <cell r="AC519" t="str">
            <v/>
          </cell>
          <cell r="AD519" t="str">
            <v>SEN</v>
          </cell>
          <cell r="AE519" t="str">
            <v>Overdue</v>
          </cell>
          <cell r="AF519" t="str">
            <v>SAP Support Org SME: https://app.clickup.com/t/868cje4bh)
Accounting Manager SME: https://app.clickup.com/t/868cjc62r)
International Accountant: https://app.clickup.com/t/868cjd5tf)
SAP Support Org (R2R): https://app.clickup.com/t/868cje3yk)
Accounting Manager (R2R): https://app.clickup.com/t/868ckmfkq)
General Accountant SME: https://app.clickup.com/t/868cjd14y)
General Ledger Accountant: https://app.clickup.com/t/868cjd198)</v>
          </cell>
          <cell r="AG519" t="str">
            <v/>
          </cell>
          <cell r="AH519" t="str">
            <v/>
          </cell>
          <cell r="AI519" t="str">
            <v/>
          </cell>
          <cell r="AJ519" t="str">
            <v>R2R</v>
          </cell>
        </row>
        <row r="520">
          <cell r="A520" t="str">
            <v>868a4za1y</v>
          </cell>
          <cell r="B520" t="str">
            <v>868a4za1y</v>
          </cell>
          <cell r="C520" t="str">
            <v>R2R Financial Accounting: Perform Currency Valuation: Verify and Post Currency Adjustments - SB</v>
          </cell>
          <cell r="D520" t="str">
            <v>868byzd6q</v>
          </cell>
          <cell r="E520" t="str">
            <v>R2R Financial Accounting: Perform Currency Valuation</v>
          </cell>
          <cell r="F520" t="str">
            <v>COMPLETED</v>
          </cell>
          <cell r="G520" t="str">
            <v>HIGH</v>
          </cell>
          <cell r="H520" t="str">
            <v xml:space="preserve">I haven't touched this since January. Updated the SB and sent back and it looks like it went through a bunch of reviews. This should be ready for a developer to take on per the notes on the left.  </v>
          </cell>
          <cell r="I520">
            <v>45744</v>
          </cell>
          <cell r="J520">
            <v>45649</v>
          </cell>
          <cell r="K520">
            <v>45573.456250000003</v>
          </cell>
          <cell r="L520">
            <v>45783.506249999999</v>
          </cell>
          <cell r="M520" t="str">
            <v/>
          </cell>
          <cell r="N520">
            <v>45783.506249999999</v>
          </cell>
          <cell r="O520" t="str">
            <v>r2r, sen</v>
          </cell>
          <cell r="P520" t="str">
            <v>Sprint 2 (4/21 - 5/16)</v>
          </cell>
          <cell r="Q520" t="str">
            <v/>
          </cell>
          <cell r="R520" t="str">
            <v/>
          </cell>
          <cell r="S520" t="str">
            <v/>
          </cell>
          <cell r="T520" t="str">
            <v/>
          </cell>
          <cell r="U520" t="str">
            <v/>
          </cell>
          <cell r="V520">
            <v>1</v>
          </cell>
          <cell r="W520" t="str">
            <v>Sign off Received</v>
          </cell>
          <cell r="X520" t="str">
            <v/>
          </cell>
          <cell r="Y520" t="str">
            <v/>
          </cell>
          <cell r="Z520" t="str">
            <v>ITC2</v>
          </cell>
          <cell r="AA520" t="str">
            <v>Financial Accounting</v>
          </cell>
          <cell r="AB520" t="str">
            <v>GL Close (Perform Currency Valuation L4)</v>
          </cell>
          <cell r="AC520" t="str">
            <v/>
          </cell>
          <cell r="AD520" t="str">
            <v>SEN</v>
          </cell>
          <cell r="AE520" t="str">
            <v>Overdue</v>
          </cell>
          <cell r="AF520" t="str">
            <v>SAP Support Org SME: https://app.clickup.com/t/868cje4bh)
Accounting Manager SME: https://app.clickup.com/t/868cjc62r)
International Accountant: https://app.clickup.com/t/868cjd5tf)
SAP Support Org (R2R): https://app.clickup.com/t/868cje3yk)
Accounting Manager (R2R): https://app.clickup.com/t/868ckmfkq)
General Accountant SME: https://app.clickup.com/t/868cjd14y)
General Ledger Accountant: https://app.clickup.com/t/868cjd198)</v>
          </cell>
          <cell r="AG520" t="str">
            <v/>
          </cell>
          <cell r="AH520" t="str">
            <v/>
          </cell>
          <cell r="AI520" t="str">
            <v/>
          </cell>
          <cell r="AJ520" t="str">
            <v>R2R</v>
          </cell>
        </row>
        <row r="521">
          <cell r="A521" t="str">
            <v>868a4zb61</v>
          </cell>
          <cell r="B521" t="str">
            <v>868a4zb61</v>
          </cell>
          <cell r="C521" t="str">
            <v>R2R Financial Accounting: Maintain Chart of Accounts: First Steps for Maintaining Charts of Accounts - All Requests - SB</v>
          </cell>
          <cell r="D521" t="str">
            <v>868byzf1v</v>
          </cell>
          <cell r="E521" t="str">
            <v>R2R Financial Accounting: Maintain Chart of Accounts</v>
          </cell>
          <cell r="F521" t="str">
            <v>STORYBOARD</v>
          </cell>
          <cell r="G521" t="str">
            <v>NORMAL</v>
          </cell>
          <cell r="H521" t="str">
            <v xml:space="preserve"> </v>
          </cell>
          <cell r="I521">
            <v>45863</v>
          </cell>
          <cell r="J521">
            <v>45776</v>
          </cell>
          <cell r="K521">
            <v>45573.457638888889</v>
          </cell>
          <cell r="L521">
            <v>45786.438888888893</v>
          </cell>
          <cell r="M521" t="str">
            <v/>
          </cell>
          <cell r="N521" t="str">
            <v/>
          </cell>
          <cell r="O521" t="str">
            <v>r2r, sen</v>
          </cell>
          <cell r="P521" t="str">
            <v>Sprint 4 (5/5 - 5/30)</v>
          </cell>
          <cell r="Q521" t="str">
            <v/>
          </cell>
          <cell r="R521" t="str">
            <v/>
          </cell>
          <cell r="S521" t="str">
            <v/>
          </cell>
          <cell r="T521" t="str">
            <v/>
          </cell>
          <cell r="U521" t="str">
            <v/>
          </cell>
          <cell r="V521">
            <v>0</v>
          </cell>
          <cell r="W521" t="str">
            <v>Ready for SME Review</v>
          </cell>
          <cell r="X521" t="str">
            <v/>
          </cell>
          <cell r="Y521" t="str">
            <v/>
          </cell>
          <cell r="Z521" t="str">
            <v>ITC3</v>
          </cell>
          <cell r="AA521" t="str">
            <v>Financial Accounting</v>
          </cell>
          <cell r="AB521" t="str">
            <v>GL Close (Maintain Charts of Accounts L4)</v>
          </cell>
          <cell r="AC521" t="str">
            <v/>
          </cell>
          <cell r="AD521" t="str">
            <v>SEN</v>
          </cell>
          <cell r="AE521" t="str">
            <v/>
          </cell>
          <cell r="AF521" t="str">
            <v>Group Accountant SME: https://app.clickup.com/t/868cjd2v3)
General Accountant SME: https://app.clickup.com/t/868cjd14y)
SAP Support Org SME: https://app.clickup.com/t/868cje4bh)
Accounting Manager SME: https://app.clickup.com/t/868cjc62r)
Group Accountant: https://app.clickup.com/t/868cjd23u)
General Ledger Accountant: https://app.clickup.com/t/868cjd198)
SAP Support Org (R2R): https://app.clickup.com/t/868cje3yk)
Accounting Manager (R2R): https://app.clickup.com/t/868ckmfkq)
Master Data Steward (R2R): https://app.clickup.com/t/868cjdgpx)</v>
          </cell>
          <cell r="AG521" t="str">
            <v/>
          </cell>
          <cell r="AH521" t="str">
            <v/>
          </cell>
          <cell r="AI521" t="str">
            <v/>
          </cell>
          <cell r="AJ521" t="str">
            <v>R2R</v>
          </cell>
        </row>
        <row r="522">
          <cell r="A522" t="str">
            <v>868a4zcex</v>
          </cell>
          <cell r="B522" t="str">
            <v>868a4zcex</v>
          </cell>
          <cell r="C522" t="str">
            <v>R2R Financial Accounting: Maintain Chart of Accounts: Review Requests for Master Record Maintenance - WBT</v>
          </cell>
          <cell r="D522" t="str">
            <v>868byzf1v</v>
          </cell>
          <cell r="E522" t="str">
            <v>R2R Financial Accounting: Maintain Chart of Accounts</v>
          </cell>
          <cell r="F522" t="str">
            <v>PREDEVELOPMENT</v>
          </cell>
          <cell r="G522" t="str">
            <v>NORMAL</v>
          </cell>
          <cell r="H522" t="str">
            <v/>
          </cell>
          <cell r="I522" t="str">
            <v/>
          </cell>
          <cell r="J522" t="str">
            <v/>
          </cell>
          <cell r="K522">
            <v>45573.458333333328</v>
          </cell>
          <cell r="L522">
            <v>45785.647916666669</v>
          </cell>
          <cell r="M522" t="str">
            <v/>
          </cell>
          <cell r="N522" t="str">
            <v/>
          </cell>
          <cell r="O522" t="str">
            <v>r2r, content</v>
          </cell>
          <cell r="P522" t="str">
            <v>Sprint 4 (5/5 - 5/30)</v>
          </cell>
          <cell r="Q522" t="str">
            <v/>
          </cell>
          <cell r="R522" t="str">
            <v/>
          </cell>
          <cell r="S522" t="str">
            <v/>
          </cell>
          <cell r="T522" t="str">
            <v/>
          </cell>
          <cell r="U522" t="str">
            <v/>
          </cell>
          <cell r="V522">
            <v>0</v>
          </cell>
          <cell r="W522" t="str">
            <v/>
          </cell>
          <cell r="X522" t="str">
            <v/>
          </cell>
          <cell r="Y522" t="str">
            <v/>
          </cell>
          <cell r="Z522" t="str">
            <v>ITC3</v>
          </cell>
          <cell r="AA522" t="str">
            <v>Financial Accounting</v>
          </cell>
          <cell r="AB522" t="str">
            <v>GL Close (Maintain Charts of Accounts L4)</v>
          </cell>
          <cell r="AC522" t="str">
            <v/>
          </cell>
          <cell r="AD522" t="str">
            <v>WBT</v>
          </cell>
          <cell r="AE522" t="str">
            <v/>
          </cell>
          <cell r="AF522" t="str">
            <v>General Accountant SME: https://app.clickup.com/t/868cjd14y)
Group Accountant SME: https://app.clickup.com/t/868cjd2v3)
SAP Support Org SME: https://app.clickup.com/t/868cje4bh)
Group Accountant: https://app.clickup.com/t/868cjd23u)
Master Data Steward (R2R): https://app.clickup.com/t/868cjdgpx)
General Ledger Accountant: https://app.clickup.com/t/868cjd198)
SAP Support Org (R2R): https://app.clickup.com/t/868cje3yk)
Accounting Manager SME: https://app.clickup.com/t/868cjc62r)
Accounting Manager (R2R): https://app.clickup.com/t/868ckmfkq)</v>
          </cell>
          <cell r="AG522" t="str">
            <v/>
          </cell>
          <cell r="AH522" t="str">
            <v/>
          </cell>
          <cell r="AI522" t="str">
            <v/>
          </cell>
          <cell r="AJ522" t="str">
            <v>R2R</v>
          </cell>
        </row>
        <row r="523">
          <cell r="A523" t="str">
            <v>868a51e6r</v>
          </cell>
          <cell r="B523" t="str">
            <v>868a51e6r</v>
          </cell>
          <cell r="C523" t="str">
            <v>R2R Financial Accounting: Review Financial Postings: Review Project Actual Postings - QRG</v>
          </cell>
          <cell r="D523" t="str">
            <v>868byzhda</v>
          </cell>
          <cell r="E523" t="str">
            <v>R2R Financial Accounting: Review Financial Postings</v>
          </cell>
          <cell r="F523" t="str">
            <v>COMPLETED</v>
          </cell>
          <cell r="G523" t="str">
            <v>LOW</v>
          </cell>
          <cell r="H523" t="str">
            <v/>
          </cell>
          <cell r="I523">
            <v>45767</v>
          </cell>
          <cell r="J523">
            <v>45628</v>
          </cell>
          <cell r="K523">
            <v>45573.51180555555</v>
          </cell>
          <cell r="L523">
            <v>45783.506249999999</v>
          </cell>
          <cell r="M523" t="str">
            <v/>
          </cell>
          <cell r="N523">
            <v>45783.506249999999</v>
          </cell>
          <cell r="O523" t="str">
            <v>qrg, r2r</v>
          </cell>
          <cell r="P523" t="str">
            <v>Sprint 2 (4/21 - 5/16)</v>
          </cell>
          <cell r="Q523" t="str">
            <v/>
          </cell>
          <cell r="R523" t="str">
            <v/>
          </cell>
          <cell r="S523" t="str">
            <v/>
          </cell>
          <cell r="T523" t="str">
            <v/>
          </cell>
          <cell r="U523" t="str">
            <v/>
          </cell>
          <cell r="V523">
            <v>1</v>
          </cell>
          <cell r="W523" t="str">
            <v>Sign off Received</v>
          </cell>
          <cell r="X523" t="str">
            <v/>
          </cell>
          <cell r="Y523" t="str">
            <v/>
          </cell>
          <cell r="Z523" t="str">
            <v>ITC2</v>
          </cell>
          <cell r="AA523" t="str">
            <v>Financial Accounting</v>
          </cell>
          <cell r="AB523" t="str">
            <v>Collect &amp; Process Actuals (Review Financial Postings L4)</v>
          </cell>
          <cell r="AC523" t="str">
            <v/>
          </cell>
          <cell r="AD523" t="str">
            <v>QRG</v>
          </cell>
          <cell r="AE523" t="str">
            <v>Overdue</v>
          </cell>
          <cell r="AF523" t="str">
            <v>Group Accountant SME: https://app.clickup.com/t/868cjd2v3)
Oracle EPM Support Organization SME: https://app.clickup.com/t/868cjdkrp)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v>
          </cell>
          <cell r="AG523" t="str">
            <v/>
          </cell>
          <cell r="AH523" t="str">
            <v/>
          </cell>
          <cell r="AI523" t="str">
            <v/>
          </cell>
          <cell r="AJ523" t="str">
            <v>R2R</v>
          </cell>
        </row>
        <row r="524">
          <cell r="A524" t="str">
            <v>868a51kaf</v>
          </cell>
          <cell r="B524" t="str">
            <v>868a51kaf</v>
          </cell>
          <cell r="C524" t="str">
            <v>R2R Cost Accounting: Review &amp; Correct Financial Postings: Review Costs &amp; Determine if Additional Cost Movement Required - QRG</v>
          </cell>
          <cell r="D524" t="str">
            <v>868bz04pc</v>
          </cell>
          <cell r="E524" t="str">
            <v>R2R Cost Accounting: Review &amp; Correct Financial Postings</v>
          </cell>
          <cell r="F524" t="str">
            <v>PREDEVELOPMENT</v>
          </cell>
          <cell r="G524" t="str">
            <v>HIGH</v>
          </cell>
          <cell r="H524" t="str">
            <v/>
          </cell>
          <cell r="I524" t="str">
            <v/>
          </cell>
          <cell r="J524" t="str">
            <v/>
          </cell>
          <cell r="K524">
            <v>45573.515277777777</v>
          </cell>
          <cell r="L524">
            <v>45756.575694444444</v>
          </cell>
          <cell r="M524" t="str">
            <v/>
          </cell>
          <cell r="N524" t="str">
            <v/>
          </cell>
          <cell r="O524" t="str">
            <v>r2r, qrg</v>
          </cell>
          <cell r="P524" t="str">
            <v>Sprint 15 (7/21 - 8/15)</v>
          </cell>
          <cell r="Q524" t="str">
            <v/>
          </cell>
          <cell r="R524" t="str">
            <v/>
          </cell>
          <cell r="S524" t="str">
            <v/>
          </cell>
          <cell r="T524" t="str">
            <v/>
          </cell>
          <cell r="U524" t="str">
            <v/>
          </cell>
          <cell r="V524">
            <v>0</v>
          </cell>
          <cell r="W524" t="str">
            <v/>
          </cell>
          <cell r="X524" t="str">
            <v/>
          </cell>
          <cell r="Y524" t="str">
            <v/>
          </cell>
          <cell r="Z524" t="str">
            <v>ITC4</v>
          </cell>
          <cell r="AA524" t="str">
            <v>Cost Accounting</v>
          </cell>
          <cell r="AB524" t="str">
            <v>Collect &amp; Process Actuals (Review and Correct Financial Postings L4)</v>
          </cell>
          <cell r="AC524" t="str">
            <v/>
          </cell>
          <cell r="AD524" t="str">
            <v/>
          </cell>
          <cell r="AE524" t="str">
            <v/>
          </cell>
          <cell r="AF524" t="str">
            <v>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AG524" t="str">
            <v/>
          </cell>
          <cell r="AH524" t="str">
            <v/>
          </cell>
          <cell r="AI524" t="str">
            <v/>
          </cell>
          <cell r="AJ524" t="str">
            <v>R2R</v>
          </cell>
        </row>
        <row r="525">
          <cell r="A525" t="str">
            <v>868a51n14</v>
          </cell>
          <cell r="B525" t="str">
            <v>868a51n14</v>
          </cell>
          <cell r="C525" t="str">
            <v>R2R Cost Accounting: Review &amp; Correct Financial Postings: Review Project Results Analysis - QRG</v>
          </cell>
          <cell r="D525" t="str">
            <v>868bz04pc</v>
          </cell>
          <cell r="E525" t="str">
            <v>R2R Cost Accounting: Review &amp; Correct Financial Postings</v>
          </cell>
          <cell r="F525" t="str">
            <v>PREDEVELOPMENT</v>
          </cell>
          <cell r="G525" t="str">
            <v>HIGH</v>
          </cell>
          <cell r="H525" t="str">
            <v/>
          </cell>
          <cell r="I525">
            <v>45744</v>
          </cell>
          <cell r="J525" t="str">
            <v/>
          </cell>
          <cell r="K525">
            <v>45573.516666666663</v>
          </cell>
          <cell r="L525">
            <v>45756.575694444444</v>
          </cell>
          <cell r="M525" t="str">
            <v/>
          </cell>
          <cell r="N525" t="str">
            <v/>
          </cell>
          <cell r="O525" t="str">
            <v>r2r, qrg</v>
          </cell>
          <cell r="P525" t="str">
            <v>Sprint 15 (7/21 - 8/15)</v>
          </cell>
          <cell r="Q525" t="str">
            <v/>
          </cell>
          <cell r="R525">
            <v>45628</v>
          </cell>
          <cell r="S525" t="str">
            <v/>
          </cell>
          <cell r="T525" t="str">
            <v/>
          </cell>
          <cell r="U525" t="str">
            <v/>
          </cell>
          <cell r="V525">
            <v>0</v>
          </cell>
          <cell r="W525" t="str">
            <v/>
          </cell>
          <cell r="X525" t="str">
            <v/>
          </cell>
          <cell r="Y525" t="str">
            <v/>
          </cell>
          <cell r="Z525" t="str">
            <v>ITC4</v>
          </cell>
          <cell r="AA525" t="str">
            <v>Cost Accounting</v>
          </cell>
          <cell r="AB525" t="str">
            <v>Collect &amp; Process Actuals (Review and Correct Financial Postings L4)</v>
          </cell>
          <cell r="AC525" t="str">
            <v/>
          </cell>
          <cell r="AD525" t="str">
            <v/>
          </cell>
          <cell r="AE525" t="str">
            <v>Overdue</v>
          </cell>
          <cell r="AF525" t="str">
            <v>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AG525" t="str">
            <v/>
          </cell>
          <cell r="AH525" t="str">
            <v/>
          </cell>
          <cell r="AI525" t="str">
            <v/>
          </cell>
          <cell r="AJ525" t="str">
            <v>R2R</v>
          </cell>
        </row>
        <row r="526">
          <cell r="A526" t="str">
            <v>868a51ny7</v>
          </cell>
          <cell r="B526" t="str">
            <v>868a51ny7</v>
          </cell>
          <cell r="C526" t="str">
            <v>R2R Cost Accounting: Review &amp; Correct Financial Postings: Submit Labor Cost Transfer (LCT) Request - SB</v>
          </cell>
          <cell r="D526" t="str">
            <v>868bz04pc</v>
          </cell>
          <cell r="E526" t="str">
            <v>R2R Cost Accounting: Review &amp; Correct Financial Postings</v>
          </cell>
          <cell r="F526" t="str">
            <v>PREDEVELOPMENT</v>
          </cell>
          <cell r="G526" t="str">
            <v>HIGH</v>
          </cell>
          <cell r="H526" t="str">
            <v/>
          </cell>
          <cell r="I526" t="str">
            <v/>
          </cell>
          <cell r="J526" t="str">
            <v/>
          </cell>
          <cell r="K526">
            <v>45573.518055555556</v>
          </cell>
          <cell r="L526">
            <v>45756.575694444444</v>
          </cell>
          <cell r="M526" t="str">
            <v/>
          </cell>
          <cell r="N526" t="str">
            <v/>
          </cell>
          <cell r="O526" t="str">
            <v>r2r, sen</v>
          </cell>
          <cell r="P526" t="str">
            <v>Sprint 15 (7/21 - 8/15)</v>
          </cell>
          <cell r="Q526" t="str">
            <v/>
          </cell>
          <cell r="R526" t="str">
            <v/>
          </cell>
          <cell r="S526" t="str">
            <v/>
          </cell>
          <cell r="T526" t="str">
            <v/>
          </cell>
          <cell r="U526" t="str">
            <v/>
          </cell>
          <cell r="V526">
            <v>0</v>
          </cell>
          <cell r="W526" t="str">
            <v/>
          </cell>
          <cell r="X526" t="str">
            <v/>
          </cell>
          <cell r="Y526" t="str">
            <v/>
          </cell>
          <cell r="Z526" t="str">
            <v>ITC4</v>
          </cell>
          <cell r="AA526" t="str">
            <v>Cost Accounting</v>
          </cell>
          <cell r="AB526" t="str">
            <v>Collect &amp; Process Actuals (Review and Correct Financial Postings L4)</v>
          </cell>
          <cell r="AC526" t="str">
            <v/>
          </cell>
          <cell r="AD526" t="str">
            <v/>
          </cell>
          <cell r="AE526" t="str">
            <v/>
          </cell>
          <cell r="AF526" t="str">
            <v>Cost Accounting Payroll Maintenance: https://app.clickup.com/t/868d5dta7)
Cost Accounting - Payroll accounting: https://app.clickup.com/t/868cjcukc)
Cost Accounting Master Data Maintenance: https://app.clickup.com/t/868cjcvd9)
SAP Support Organization: https://app.clickup.com/t/868cje4md)
Financial Master Data Steward: https://app.clickup.com/t/868cjczba)
Overhead Analyst: https://app.clickup.com/t/868cjdk18)
Colle: https://app.clickup.com/t/868cjcrbw)</v>
          </cell>
          <cell r="AG526" t="str">
            <v/>
          </cell>
          <cell r="AH526" t="str">
            <v/>
          </cell>
          <cell r="AI526" t="str">
            <v/>
          </cell>
          <cell r="AJ526" t="str">
            <v>R2R</v>
          </cell>
        </row>
        <row r="527">
          <cell r="A527" t="str">
            <v>868aahm7c</v>
          </cell>
          <cell r="B527" t="str">
            <v>868aahm7c</v>
          </cell>
          <cell r="C527" t="str">
            <v>R2R Tax Accounting:  Indirect Tax Determination Engine: Create Tax Pre-Calculation Rules - SB</v>
          </cell>
          <cell r="D527" t="str">
            <v>868bzy7pa</v>
          </cell>
          <cell r="E527" t="str">
            <v>R2R Tax Accounting: Vertex-Americas: Indirect Tax Determination Engine</v>
          </cell>
          <cell r="F527" t="str">
            <v>PREDEVELOPMENT</v>
          </cell>
          <cell r="G527" t="str">
            <v>NORMAL</v>
          </cell>
          <cell r="H527" t="str">
            <v/>
          </cell>
          <cell r="I527" t="str">
            <v/>
          </cell>
          <cell r="J527" t="str">
            <v/>
          </cell>
          <cell r="K527">
            <v>45582.583333333328</v>
          </cell>
          <cell r="L527">
            <v>45756.583333333328</v>
          </cell>
          <cell r="M527" t="str">
            <v/>
          </cell>
          <cell r="N527" t="str">
            <v/>
          </cell>
          <cell r="O527" t="str">
            <v>r2r, sen, vertex, americas</v>
          </cell>
          <cell r="P527" t="str">
            <v>Sprint 16 (7/28 - 8/22)</v>
          </cell>
          <cell r="Q527" t="str">
            <v/>
          </cell>
          <cell r="R527" t="str">
            <v/>
          </cell>
          <cell r="S527" t="str">
            <v/>
          </cell>
          <cell r="T527" t="str">
            <v/>
          </cell>
          <cell r="U527" t="str">
            <v/>
          </cell>
          <cell r="V527">
            <v>0</v>
          </cell>
          <cell r="W527" t="str">
            <v/>
          </cell>
          <cell r="X527" t="str">
            <v/>
          </cell>
          <cell r="Y527" t="str">
            <v/>
          </cell>
          <cell r="Z527" t="str">
            <v>ITC4</v>
          </cell>
          <cell r="AA527" t="str">
            <v>Tax Accounting</v>
          </cell>
          <cell r="AB527" t="str">
            <v>Consolidations &amp; Tax (Indirect Tax Determination Engine)</v>
          </cell>
          <cell r="AC527" t="str">
            <v/>
          </cell>
          <cell r="AD527" t="str">
            <v/>
          </cell>
          <cell r="AE527" t="str">
            <v/>
          </cell>
          <cell r="AF527" t="str">
            <v>Tax Approver: https://app.clickup.com/t/868cqary8)
Tax Analyst: https://app.clickup.com/t/868cje8w4)
Tax Application Administrator: https://app.clickup.com/t/868cqarx2)</v>
          </cell>
          <cell r="AG527" t="str">
            <v/>
          </cell>
          <cell r="AH527" t="str">
            <v/>
          </cell>
          <cell r="AI527" t="str">
            <v/>
          </cell>
          <cell r="AJ527" t="str">
            <v>R2R</v>
          </cell>
        </row>
        <row r="528">
          <cell r="A528" t="str">
            <v>868aahn8r</v>
          </cell>
          <cell r="B528" t="str">
            <v>868aahn8r</v>
          </cell>
          <cell r="C528" t="str">
            <v>R2R Tax Accounting: Indirect Tax Determination Engine: Maintain Customer Tax Certificates - SB</v>
          </cell>
          <cell r="D528" t="str">
            <v>868bzy7pa</v>
          </cell>
          <cell r="E528" t="str">
            <v>R2R Tax Accounting: Vertex-Americas: Indirect Tax Determination Engine</v>
          </cell>
          <cell r="F528" t="str">
            <v>PREDEVELOPMENT</v>
          </cell>
          <cell r="G528" t="str">
            <v>NORMAL</v>
          </cell>
          <cell r="H528" t="str">
            <v/>
          </cell>
          <cell r="I528" t="str">
            <v/>
          </cell>
          <cell r="J528" t="str">
            <v/>
          </cell>
          <cell r="K528">
            <v>45582.584027777775</v>
          </cell>
          <cell r="L528">
            <v>45756.583333333328</v>
          </cell>
          <cell r="M528" t="str">
            <v/>
          </cell>
          <cell r="N528" t="str">
            <v/>
          </cell>
          <cell r="O528" t="str">
            <v>r2r, sen, vertex, americas</v>
          </cell>
          <cell r="P528" t="str">
            <v>Sprint 16 (7/28 - 8/22)</v>
          </cell>
          <cell r="Q528" t="str">
            <v/>
          </cell>
          <cell r="R528" t="str">
            <v/>
          </cell>
          <cell r="S528" t="str">
            <v/>
          </cell>
          <cell r="T528" t="str">
            <v/>
          </cell>
          <cell r="U528" t="str">
            <v/>
          </cell>
          <cell r="V528">
            <v>0</v>
          </cell>
          <cell r="W528" t="str">
            <v/>
          </cell>
          <cell r="X528" t="str">
            <v/>
          </cell>
          <cell r="Y528" t="str">
            <v/>
          </cell>
          <cell r="Z528" t="str">
            <v>ITC4</v>
          </cell>
          <cell r="AA528" t="str">
            <v>Tax Accounting</v>
          </cell>
          <cell r="AB528" t="str">
            <v>Consolidations &amp; Tax (Indirect Tax Determination Engine)</v>
          </cell>
          <cell r="AC528" t="str">
            <v/>
          </cell>
          <cell r="AD528" t="str">
            <v/>
          </cell>
          <cell r="AE528" t="str">
            <v/>
          </cell>
          <cell r="AF528" t="str">
            <v>External Customer/Billing Treasury: https://app.clickup.com/t/868cqatdu)
Tax Approver: https://app.clickup.com/t/868cqary8)
Tax Analyst: https://app.clickup.com/t/868cje8w4)
Tax Application Administrator: https://app.clickup.com/t/868cqarx2)</v>
          </cell>
          <cell r="AG528" t="str">
            <v/>
          </cell>
          <cell r="AH528" t="str">
            <v/>
          </cell>
          <cell r="AI528" t="str">
            <v/>
          </cell>
          <cell r="AJ528" t="str">
            <v>R2R</v>
          </cell>
        </row>
        <row r="529">
          <cell r="A529" t="str">
            <v>868aahrn4</v>
          </cell>
          <cell r="B529" t="str">
            <v>868aahrn4</v>
          </cell>
          <cell r="C529" t="str">
            <v>R2R Tax Accounting: Indirect Tax Determination Engine: Confirm Master Data Elements (Tax Jurisdiction, Material Types, etc.) - SB</v>
          </cell>
          <cell r="D529" t="str">
            <v>868bzy7pa</v>
          </cell>
          <cell r="E529" t="str">
            <v>R2R Tax Accounting: Vertex-Americas: Indirect Tax Determination Engine</v>
          </cell>
          <cell r="F529" t="str">
            <v>PREDEVELOPMENT</v>
          </cell>
          <cell r="G529" t="str">
            <v>NORMAL</v>
          </cell>
          <cell r="H529" t="str">
            <v/>
          </cell>
          <cell r="I529" t="str">
            <v/>
          </cell>
          <cell r="J529" t="str">
            <v/>
          </cell>
          <cell r="K529">
            <v>45582.589583333334</v>
          </cell>
          <cell r="L529">
            <v>45756.583333333328</v>
          </cell>
          <cell r="M529" t="str">
            <v/>
          </cell>
          <cell r="N529" t="str">
            <v/>
          </cell>
          <cell r="O529" t="str">
            <v>r2r, sen, vertex, americas</v>
          </cell>
          <cell r="P529" t="str">
            <v>Sprint 16 (7/28 - 8/22)</v>
          </cell>
          <cell r="Q529" t="str">
            <v/>
          </cell>
          <cell r="R529" t="str">
            <v/>
          </cell>
          <cell r="S529" t="str">
            <v/>
          </cell>
          <cell r="T529" t="str">
            <v/>
          </cell>
          <cell r="U529" t="str">
            <v/>
          </cell>
          <cell r="V529">
            <v>0</v>
          </cell>
          <cell r="W529" t="str">
            <v/>
          </cell>
          <cell r="X529" t="str">
            <v/>
          </cell>
          <cell r="Y529" t="str">
            <v/>
          </cell>
          <cell r="Z529" t="str">
            <v>ITC4</v>
          </cell>
          <cell r="AA529" t="str">
            <v>Tax Accounting</v>
          </cell>
          <cell r="AB529" t="str">
            <v>Consolidations &amp; Tax (Indirect Tax Determination Engine)</v>
          </cell>
          <cell r="AC529" t="str">
            <v/>
          </cell>
          <cell r="AD529" t="str">
            <v/>
          </cell>
          <cell r="AE529" t="str">
            <v/>
          </cell>
          <cell r="AF529" t="str">
            <v>Tax Approver: https://app.clickup.com/t/868cqary8)
Tax Analyst: https://app.clickup.com/t/868cje8w4)
Tax Application Administrator: https://app.clickup.com/t/868cqarx2)</v>
          </cell>
          <cell r="AG529" t="str">
            <v/>
          </cell>
          <cell r="AH529" t="str">
            <v/>
          </cell>
          <cell r="AI529" t="str">
            <v/>
          </cell>
          <cell r="AJ529" t="str">
            <v>R2R</v>
          </cell>
        </row>
        <row r="530">
          <cell r="A530" t="str">
            <v>868aahrxm</v>
          </cell>
          <cell r="B530" t="str">
            <v>868aahrxm</v>
          </cell>
          <cell r="C530" t="str">
            <v>R2R Tax Accounting: Indirect Tax Determination Engine: Determine Nature of Supply - SB</v>
          </cell>
          <cell r="D530" t="str">
            <v>868bzy7pa</v>
          </cell>
          <cell r="E530" t="str">
            <v>R2R Tax Accounting: Vertex-Americas: Indirect Tax Determination Engine</v>
          </cell>
          <cell r="F530" t="str">
            <v>PREDEVELOPMENT</v>
          </cell>
          <cell r="G530" t="str">
            <v>NORMAL</v>
          </cell>
          <cell r="H530" t="str">
            <v/>
          </cell>
          <cell r="I530" t="str">
            <v/>
          </cell>
          <cell r="J530" t="str">
            <v/>
          </cell>
          <cell r="K530">
            <v>45582.589583333334</v>
          </cell>
          <cell r="L530">
            <v>45756.583333333328</v>
          </cell>
          <cell r="M530" t="str">
            <v/>
          </cell>
          <cell r="N530" t="str">
            <v/>
          </cell>
          <cell r="O530" t="str">
            <v>r2r, vertex, sen, americas</v>
          </cell>
          <cell r="P530" t="str">
            <v>Sprint 16 (7/28 - 8/22)</v>
          </cell>
          <cell r="Q530" t="str">
            <v/>
          </cell>
          <cell r="R530" t="str">
            <v/>
          </cell>
          <cell r="S530" t="str">
            <v/>
          </cell>
          <cell r="T530" t="str">
            <v/>
          </cell>
          <cell r="U530" t="str">
            <v/>
          </cell>
          <cell r="V530">
            <v>0</v>
          </cell>
          <cell r="W530" t="str">
            <v/>
          </cell>
          <cell r="X530" t="str">
            <v/>
          </cell>
          <cell r="Y530" t="str">
            <v/>
          </cell>
          <cell r="Z530" t="str">
            <v>ITC4</v>
          </cell>
          <cell r="AA530" t="str">
            <v>Tax Accounting</v>
          </cell>
          <cell r="AB530" t="str">
            <v>Consolidations &amp; Tax (Indirect Tax Determination Engine)</v>
          </cell>
          <cell r="AC530" t="str">
            <v/>
          </cell>
          <cell r="AD530" t="str">
            <v/>
          </cell>
          <cell r="AE530" t="str">
            <v/>
          </cell>
          <cell r="AF530" t="str">
            <v>Tax Approver: https://app.clickup.com/t/868cqary8)
Tax Analyst: https://app.clickup.com/t/868cje8w4)
Tax Application Administrator: https://app.clickup.com/t/868cqarx2)</v>
          </cell>
          <cell r="AG530" t="str">
            <v/>
          </cell>
          <cell r="AH530" t="str">
            <v/>
          </cell>
          <cell r="AI530" t="str">
            <v/>
          </cell>
          <cell r="AJ530" t="str">
            <v>R2R</v>
          </cell>
        </row>
        <row r="531">
          <cell r="A531" t="str">
            <v>868aaht26</v>
          </cell>
          <cell r="B531" t="str">
            <v>868aaht26</v>
          </cell>
          <cell r="C531" t="str">
            <v>R2R Tax Accounting: Indirect Tax Determination Engine: Determine Taxing Jurisdiction - SB</v>
          </cell>
          <cell r="D531" t="str">
            <v>868bzy7pa</v>
          </cell>
          <cell r="E531" t="str">
            <v>R2R Tax Accounting: Vertex-Americas: Indirect Tax Determination Engine</v>
          </cell>
          <cell r="F531" t="str">
            <v>PREDEVELOPMENT</v>
          </cell>
          <cell r="G531" t="str">
            <v>NORMAL</v>
          </cell>
          <cell r="H531" t="str">
            <v/>
          </cell>
          <cell r="I531" t="str">
            <v/>
          </cell>
          <cell r="J531" t="str">
            <v/>
          </cell>
          <cell r="K531">
            <v>45582.590277777781</v>
          </cell>
          <cell r="L531">
            <v>45756.583333333328</v>
          </cell>
          <cell r="M531" t="str">
            <v/>
          </cell>
          <cell r="N531" t="str">
            <v/>
          </cell>
          <cell r="O531" t="str">
            <v>r2r, sen, vertex, americas</v>
          </cell>
          <cell r="P531" t="str">
            <v>Sprint 16 (7/28 - 8/22)</v>
          </cell>
          <cell r="Q531" t="str">
            <v/>
          </cell>
          <cell r="R531" t="str">
            <v/>
          </cell>
          <cell r="S531" t="str">
            <v/>
          </cell>
          <cell r="T531" t="str">
            <v/>
          </cell>
          <cell r="U531" t="str">
            <v/>
          </cell>
          <cell r="V531">
            <v>0</v>
          </cell>
          <cell r="W531" t="str">
            <v/>
          </cell>
          <cell r="X531" t="str">
            <v/>
          </cell>
          <cell r="Y531" t="str">
            <v/>
          </cell>
          <cell r="Z531" t="str">
            <v>ITC4</v>
          </cell>
          <cell r="AA531" t="str">
            <v>Tax Accounting</v>
          </cell>
          <cell r="AB531" t="str">
            <v>Consolidations &amp; Tax (Indirect Tax Determination Engine)</v>
          </cell>
          <cell r="AC531" t="str">
            <v/>
          </cell>
          <cell r="AD531" t="str">
            <v/>
          </cell>
          <cell r="AE531" t="str">
            <v/>
          </cell>
          <cell r="AF531" t="str">
            <v>Tax Approver: https://app.clickup.com/t/868cqary8)
Tax Analyst: https://app.clickup.com/t/868cje8w4)
Tax Application Administrator: https://app.clickup.com/t/868cqarx2)</v>
          </cell>
          <cell r="AG531" t="str">
            <v/>
          </cell>
          <cell r="AH531" t="str">
            <v/>
          </cell>
          <cell r="AI531" t="str">
            <v/>
          </cell>
          <cell r="AJ531" t="str">
            <v>R2R</v>
          </cell>
        </row>
        <row r="532">
          <cell r="A532" t="str">
            <v>868aahtct</v>
          </cell>
          <cell r="B532" t="str">
            <v>868aahtct</v>
          </cell>
          <cell r="C532" t="str">
            <v>R2R Tax Accounting: Indirect Tax Determination Engine: Determine Time of Supply - SB</v>
          </cell>
          <cell r="D532" t="str">
            <v>868bzy7pa</v>
          </cell>
          <cell r="E532" t="str">
            <v>R2R Tax Accounting: Vertex-Americas: Indirect Tax Determination Engine</v>
          </cell>
          <cell r="F532" t="str">
            <v>PREDEVELOPMENT</v>
          </cell>
          <cell r="G532" t="str">
            <v>NORMAL</v>
          </cell>
          <cell r="H532" t="str">
            <v/>
          </cell>
          <cell r="I532" t="str">
            <v/>
          </cell>
          <cell r="J532" t="str">
            <v/>
          </cell>
          <cell r="K532">
            <v>45582.59097222222</v>
          </cell>
          <cell r="L532">
            <v>45756.583333333328</v>
          </cell>
          <cell r="M532" t="str">
            <v/>
          </cell>
          <cell r="N532" t="str">
            <v/>
          </cell>
          <cell r="O532" t="str">
            <v>r2r, sen, vertex, americas</v>
          </cell>
          <cell r="P532" t="str">
            <v>Sprint 16 (7/28 - 8/22)</v>
          </cell>
          <cell r="Q532" t="str">
            <v/>
          </cell>
          <cell r="R532" t="str">
            <v/>
          </cell>
          <cell r="S532" t="str">
            <v/>
          </cell>
          <cell r="T532" t="str">
            <v/>
          </cell>
          <cell r="U532" t="str">
            <v/>
          </cell>
          <cell r="V532">
            <v>0</v>
          </cell>
          <cell r="W532" t="str">
            <v/>
          </cell>
          <cell r="X532" t="str">
            <v/>
          </cell>
          <cell r="Y532" t="str">
            <v/>
          </cell>
          <cell r="Z532" t="str">
            <v>ITC4</v>
          </cell>
          <cell r="AA532" t="str">
            <v>Tax Accounting</v>
          </cell>
          <cell r="AB532" t="str">
            <v>Consolidations &amp; Tax (Indirect Tax Determination Engine)</v>
          </cell>
          <cell r="AC532" t="str">
            <v/>
          </cell>
          <cell r="AD532" t="str">
            <v/>
          </cell>
          <cell r="AE532" t="str">
            <v/>
          </cell>
          <cell r="AF532" t="str">
            <v>Tax Approver: https://app.clickup.com/t/868cqary8)
Tax Analyst: https://app.clickup.com/t/868cje8w4)
Tax Application Administrator: https://app.clickup.com/t/868cqarx2)</v>
          </cell>
          <cell r="AG532" t="str">
            <v/>
          </cell>
          <cell r="AH532" t="str">
            <v/>
          </cell>
          <cell r="AI532" t="str">
            <v/>
          </cell>
          <cell r="AJ532" t="str">
            <v>R2R</v>
          </cell>
        </row>
        <row r="533">
          <cell r="A533" t="str">
            <v>868aahtvr</v>
          </cell>
          <cell r="B533" t="str">
            <v>868aahtvr</v>
          </cell>
          <cell r="C533" t="str">
            <v>R2R Tax Accounting: Vertex-Americas: Indirect Tax Determination Engine: Check Applicability - SB</v>
          </cell>
          <cell r="D533" t="str">
            <v>868bzy7pa</v>
          </cell>
          <cell r="E533" t="str">
            <v>R2R Tax Accounting: Vertex-Americas: Indirect Tax Determination Engine</v>
          </cell>
          <cell r="F533" t="str">
            <v>PREDEVELOPMENT</v>
          </cell>
          <cell r="G533" t="str">
            <v>NORMAL</v>
          </cell>
          <cell r="H533" t="str">
            <v/>
          </cell>
          <cell r="I533" t="str">
            <v/>
          </cell>
          <cell r="J533" t="str">
            <v/>
          </cell>
          <cell r="K533">
            <v>45582.591666666667</v>
          </cell>
          <cell r="L533">
            <v>45756.583333333328</v>
          </cell>
          <cell r="M533" t="str">
            <v/>
          </cell>
          <cell r="N533" t="str">
            <v/>
          </cell>
          <cell r="O533" t="str">
            <v>r2r, sen, vertex, row</v>
          </cell>
          <cell r="P533" t="str">
            <v>Sprint 16 (7/28 - 8/22)</v>
          </cell>
          <cell r="Q533" t="str">
            <v/>
          </cell>
          <cell r="R533" t="str">
            <v/>
          </cell>
          <cell r="S533" t="str">
            <v/>
          </cell>
          <cell r="T533" t="str">
            <v/>
          </cell>
          <cell r="U533" t="str">
            <v/>
          </cell>
          <cell r="V533">
            <v>0</v>
          </cell>
          <cell r="W533" t="str">
            <v/>
          </cell>
          <cell r="X533" t="str">
            <v/>
          </cell>
          <cell r="Y533" t="str">
            <v/>
          </cell>
          <cell r="Z533" t="str">
            <v>ITC4</v>
          </cell>
          <cell r="AA533" t="str">
            <v>Tax Accounting</v>
          </cell>
          <cell r="AB533" t="str">
            <v>Consolidations &amp; Tax (Indirect Tax Determination Engine)</v>
          </cell>
          <cell r="AC533" t="str">
            <v/>
          </cell>
          <cell r="AD533" t="str">
            <v/>
          </cell>
          <cell r="AE533" t="str">
            <v/>
          </cell>
          <cell r="AF533" t="str">
            <v>Tax Analyst: https://app.clickup.com/t/868cje8w4)
Tax Approver: https://app.clickup.com/t/868cqary8)
Tax Application Administrator: https://app.clickup.com/t/868cqarx2)</v>
          </cell>
          <cell r="AG533" t="str">
            <v/>
          </cell>
          <cell r="AH533" t="str">
            <v/>
          </cell>
          <cell r="AI533" t="str">
            <v/>
          </cell>
          <cell r="AJ533" t="str">
            <v>R2R</v>
          </cell>
        </row>
        <row r="534">
          <cell r="A534" t="str">
            <v>868aahu5t</v>
          </cell>
          <cell r="B534" t="str">
            <v>868aahu5t</v>
          </cell>
          <cell r="C534" t="str">
            <v>R2R Tax Accounting: Vertex-Americas: Indirect Tax Determination Engine: Customer Exemption/Zero-rate, Where Rules Apply - SB</v>
          </cell>
          <cell r="D534" t="str">
            <v>868bzy7pa</v>
          </cell>
          <cell r="E534" t="str">
            <v>R2R Tax Accounting: Vertex-Americas: Indirect Tax Determination Engine</v>
          </cell>
          <cell r="F534" t="str">
            <v>PREDEVELOPMENT</v>
          </cell>
          <cell r="G534" t="str">
            <v>NORMAL</v>
          </cell>
          <cell r="H534" t="str">
            <v/>
          </cell>
          <cell r="I534" t="str">
            <v/>
          </cell>
          <cell r="J534" t="str">
            <v/>
          </cell>
          <cell r="K534">
            <v>45582.591666666667</v>
          </cell>
          <cell r="L534">
            <v>45756.583333333328</v>
          </cell>
          <cell r="M534" t="str">
            <v/>
          </cell>
          <cell r="N534" t="str">
            <v/>
          </cell>
          <cell r="O534" t="str">
            <v>r2r, sen, vertex, americas</v>
          </cell>
          <cell r="P534" t="str">
            <v>Sprint 16 (7/28 - 8/22)</v>
          </cell>
          <cell r="Q534" t="str">
            <v/>
          </cell>
          <cell r="R534" t="str">
            <v/>
          </cell>
          <cell r="S534" t="str">
            <v/>
          </cell>
          <cell r="T534" t="str">
            <v/>
          </cell>
          <cell r="U534" t="str">
            <v/>
          </cell>
          <cell r="V534">
            <v>0</v>
          </cell>
          <cell r="W534" t="str">
            <v/>
          </cell>
          <cell r="X534" t="str">
            <v/>
          </cell>
          <cell r="Y534" t="str">
            <v/>
          </cell>
          <cell r="Z534" t="str">
            <v>ITC4</v>
          </cell>
          <cell r="AA534" t="str">
            <v>Tax Accounting</v>
          </cell>
          <cell r="AB534" t="str">
            <v>Consolidations &amp; Tax (Indirect Tax Determination Engine)</v>
          </cell>
          <cell r="AC534" t="str">
            <v/>
          </cell>
          <cell r="AD534" t="str">
            <v/>
          </cell>
          <cell r="AE534" t="str">
            <v/>
          </cell>
          <cell r="AF534" t="str">
            <v>Tax Application Administrator: https://app.clickup.com/t/868cqarx2)</v>
          </cell>
          <cell r="AG534" t="str">
            <v/>
          </cell>
          <cell r="AH534" t="str">
            <v/>
          </cell>
          <cell r="AI534" t="str">
            <v/>
          </cell>
          <cell r="AJ534" t="str">
            <v>R2R</v>
          </cell>
        </row>
        <row r="535">
          <cell r="A535" t="str">
            <v>868aahumf</v>
          </cell>
          <cell r="B535" t="str">
            <v>868aahumf</v>
          </cell>
          <cell r="C535" t="str">
            <v>R2R Tax Accounting: Vertex-Americas: Indirect Tax Determination Engine: Apply Reduced or Super Reduced Rate - SB</v>
          </cell>
          <cell r="D535" t="str">
            <v>868bzy7pa</v>
          </cell>
          <cell r="E535" t="str">
            <v>R2R Tax Accounting: Vertex-Americas: Indirect Tax Determination Engine</v>
          </cell>
          <cell r="F535" t="str">
            <v>PREDEVELOPMENT</v>
          </cell>
          <cell r="G535" t="str">
            <v>NORMAL</v>
          </cell>
          <cell r="H535" t="str">
            <v/>
          </cell>
          <cell r="I535" t="str">
            <v/>
          </cell>
          <cell r="J535" t="str">
            <v/>
          </cell>
          <cell r="K535">
            <v>45582.593055555553</v>
          </cell>
          <cell r="L535">
            <v>45756.583333333328</v>
          </cell>
          <cell r="M535" t="str">
            <v/>
          </cell>
          <cell r="N535" t="str">
            <v/>
          </cell>
          <cell r="O535" t="str">
            <v>r2r, sen, vertex, americas</v>
          </cell>
          <cell r="P535" t="str">
            <v>Sprint 16 (7/28 - 8/22)</v>
          </cell>
          <cell r="Q535" t="str">
            <v/>
          </cell>
          <cell r="R535" t="str">
            <v/>
          </cell>
          <cell r="S535" t="str">
            <v/>
          </cell>
          <cell r="T535" t="str">
            <v/>
          </cell>
          <cell r="U535" t="str">
            <v/>
          </cell>
          <cell r="V535">
            <v>0</v>
          </cell>
          <cell r="W535" t="str">
            <v/>
          </cell>
          <cell r="X535" t="str">
            <v/>
          </cell>
          <cell r="Y535" t="str">
            <v/>
          </cell>
          <cell r="Z535" t="str">
            <v>ITC4</v>
          </cell>
          <cell r="AA535" t="str">
            <v>Tax Accounting</v>
          </cell>
          <cell r="AB535" t="str">
            <v>Consolidations &amp; Tax (Indirect Tax Determination Engine)</v>
          </cell>
          <cell r="AC535" t="str">
            <v/>
          </cell>
          <cell r="AD535" t="str">
            <v/>
          </cell>
          <cell r="AE535" t="str">
            <v/>
          </cell>
          <cell r="AF535" t="str">
            <v>Tax Application Administrator: https://app.clickup.com/t/868cqarx2)</v>
          </cell>
          <cell r="AG535" t="str">
            <v/>
          </cell>
          <cell r="AH535" t="str">
            <v/>
          </cell>
          <cell r="AI535" t="str">
            <v/>
          </cell>
          <cell r="AJ535" t="str">
            <v>R2R</v>
          </cell>
        </row>
        <row r="536">
          <cell r="A536" t="str">
            <v>868aahv5w</v>
          </cell>
          <cell r="B536" t="str">
            <v>868aahv5w</v>
          </cell>
          <cell r="C536" t="str">
            <v>R2R Tax Accounting: Vertex-Americas: Indirect Tax Determination Engine: LM Exemption/Zero-rate, Where Rules Apply - SB</v>
          </cell>
          <cell r="D536" t="str">
            <v>868bzy7pa</v>
          </cell>
          <cell r="E536" t="str">
            <v>R2R Tax Accounting: Vertex-Americas: Indirect Tax Determination Engine</v>
          </cell>
          <cell r="F536" t="str">
            <v>PREDEVELOPMENT</v>
          </cell>
          <cell r="G536" t="str">
            <v>NORMAL</v>
          </cell>
          <cell r="H536" t="str">
            <v/>
          </cell>
          <cell r="I536" t="str">
            <v/>
          </cell>
          <cell r="J536" t="str">
            <v/>
          </cell>
          <cell r="K536">
            <v>45582.59375</v>
          </cell>
          <cell r="L536">
            <v>45756.582638888889</v>
          </cell>
          <cell r="M536" t="str">
            <v/>
          </cell>
          <cell r="N536" t="str">
            <v/>
          </cell>
          <cell r="O536" t="str">
            <v>vertex, sen, r2r, americas</v>
          </cell>
          <cell r="P536" t="str">
            <v>Sprint 16 (7/28 - 8/22)</v>
          </cell>
          <cell r="Q536" t="str">
            <v/>
          </cell>
          <cell r="R536" t="str">
            <v/>
          </cell>
          <cell r="S536" t="str">
            <v/>
          </cell>
          <cell r="T536" t="str">
            <v/>
          </cell>
          <cell r="U536" t="str">
            <v/>
          </cell>
          <cell r="V536">
            <v>0</v>
          </cell>
          <cell r="W536" t="str">
            <v/>
          </cell>
          <cell r="X536" t="str">
            <v/>
          </cell>
          <cell r="Y536" t="str">
            <v/>
          </cell>
          <cell r="Z536" t="str">
            <v>ITC4</v>
          </cell>
          <cell r="AA536" t="str">
            <v>Tax Accounting</v>
          </cell>
          <cell r="AB536" t="str">
            <v>Consolidations &amp; Tax (Indirect Tax Determination Engine)</v>
          </cell>
          <cell r="AC536" t="str">
            <v/>
          </cell>
          <cell r="AD536" t="str">
            <v/>
          </cell>
          <cell r="AE536" t="str">
            <v/>
          </cell>
          <cell r="AF536" t="str">
            <v>Tax Application Administrator: https://app.clickup.com/t/868cqarx2)</v>
          </cell>
          <cell r="AG536" t="str">
            <v/>
          </cell>
          <cell r="AH536" t="str">
            <v/>
          </cell>
          <cell r="AI536" t="str">
            <v/>
          </cell>
          <cell r="AJ536" t="str">
            <v>R2R</v>
          </cell>
        </row>
        <row r="537">
          <cell r="A537" t="str">
            <v>868aahwey</v>
          </cell>
          <cell r="B537" t="str">
            <v>868aahwey</v>
          </cell>
          <cell r="C537" t="str">
            <v>R2R Tax Accounting: Vertex-Americas: Indirect Tax Determination Engine: Perform Tax Calculation and Return Values - SB</v>
          </cell>
          <cell r="D537" t="str">
            <v>868bzy7pa</v>
          </cell>
          <cell r="E537" t="str">
            <v>R2R Tax Accounting: Vertex-Americas: Indirect Tax Determination Engine</v>
          </cell>
          <cell r="F537" t="str">
            <v>PREDEVELOPMENT</v>
          </cell>
          <cell r="G537" t="str">
            <v>NORMAL</v>
          </cell>
          <cell r="H537" t="str">
            <v/>
          </cell>
          <cell r="I537" t="str">
            <v/>
          </cell>
          <cell r="J537" t="str">
            <v/>
          </cell>
          <cell r="K537">
            <v>45582.595138888893</v>
          </cell>
          <cell r="L537">
            <v>45756.582638888889</v>
          </cell>
          <cell r="M537" t="str">
            <v/>
          </cell>
          <cell r="N537" t="str">
            <v/>
          </cell>
          <cell r="O537" t="str">
            <v>r2r, sen, vertex, americas</v>
          </cell>
          <cell r="P537" t="str">
            <v>Sprint 16 (7/28 - 8/22)</v>
          </cell>
          <cell r="Q537" t="str">
            <v/>
          </cell>
          <cell r="R537" t="str">
            <v/>
          </cell>
          <cell r="S537" t="str">
            <v/>
          </cell>
          <cell r="T537" t="str">
            <v/>
          </cell>
          <cell r="U537" t="str">
            <v/>
          </cell>
          <cell r="V537">
            <v>0</v>
          </cell>
          <cell r="W537" t="str">
            <v/>
          </cell>
          <cell r="X537" t="str">
            <v/>
          </cell>
          <cell r="Y537" t="str">
            <v/>
          </cell>
          <cell r="Z537" t="str">
            <v>ITC4</v>
          </cell>
          <cell r="AA537" t="str">
            <v>Tax Accounting</v>
          </cell>
          <cell r="AB537" t="str">
            <v>Consolidations &amp; Tax (Indirect Tax Determination Engine)</v>
          </cell>
          <cell r="AC537" t="str">
            <v/>
          </cell>
          <cell r="AD537" t="str">
            <v/>
          </cell>
          <cell r="AE537" t="str">
            <v/>
          </cell>
          <cell r="AF537" t="str">
            <v>Tax Approver: https://app.clickup.com/t/868cqary8)
Tax Analyst: https://app.clickup.com/t/868cje8w4)
Tax Application Administrator: https://app.clickup.com/t/868cqarx2)</v>
          </cell>
          <cell r="AG537" t="str">
            <v/>
          </cell>
          <cell r="AH537" t="str">
            <v/>
          </cell>
          <cell r="AI537" t="str">
            <v/>
          </cell>
          <cell r="AJ537" t="str">
            <v>R2R</v>
          </cell>
        </row>
        <row r="538">
          <cell r="A538" t="str">
            <v>868aahwnh</v>
          </cell>
          <cell r="B538" t="str">
            <v>868aahwnh</v>
          </cell>
          <cell r="C538" t="str">
            <v>R2R Tax Accounting: Vertex-Americas: Indirect Tax Determination Engine: Send Tax Results to SAP S/4 - SB</v>
          </cell>
          <cell r="D538" t="str">
            <v>868bzy7pa</v>
          </cell>
          <cell r="E538" t="str">
            <v>R2R Tax Accounting: Vertex-Americas: Indirect Tax Determination Engine</v>
          </cell>
          <cell r="F538" t="str">
            <v>PREDEVELOPMENT</v>
          </cell>
          <cell r="G538" t="str">
            <v>NORMAL</v>
          </cell>
          <cell r="H538" t="str">
            <v/>
          </cell>
          <cell r="I538" t="str">
            <v/>
          </cell>
          <cell r="J538" t="str">
            <v/>
          </cell>
          <cell r="K538">
            <v>45582.595833333333</v>
          </cell>
          <cell r="L538">
            <v>45756.582638888889</v>
          </cell>
          <cell r="M538" t="str">
            <v/>
          </cell>
          <cell r="N538" t="str">
            <v/>
          </cell>
          <cell r="O538" t="str">
            <v>r2r, sen, vertex, americas</v>
          </cell>
          <cell r="P538" t="str">
            <v>Sprint 16 (7/28 - 8/22)</v>
          </cell>
          <cell r="Q538" t="str">
            <v/>
          </cell>
          <cell r="R538" t="str">
            <v/>
          </cell>
          <cell r="S538" t="str">
            <v/>
          </cell>
          <cell r="T538" t="str">
            <v/>
          </cell>
          <cell r="U538" t="str">
            <v/>
          </cell>
          <cell r="V538">
            <v>0</v>
          </cell>
          <cell r="W538" t="str">
            <v/>
          </cell>
          <cell r="X538" t="str">
            <v/>
          </cell>
          <cell r="Y538" t="str">
            <v/>
          </cell>
          <cell r="Z538" t="str">
            <v>ITC4</v>
          </cell>
          <cell r="AA538" t="str">
            <v>Tax Accounting</v>
          </cell>
          <cell r="AB538" t="str">
            <v>Consolidations &amp; Tax (Indirect Tax Determination Engine)</v>
          </cell>
          <cell r="AC538" t="str">
            <v/>
          </cell>
          <cell r="AD538" t="str">
            <v/>
          </cell>
          <cell r="AE538" t="str">
            <v/>
          </cell>
          <cell r="AF538" t="str">
            <v>Tax Approver: https://app.clickup.com/t/868cqary8)
Tax Analyst: https://app.clickup.com/t/868cje8w4)
Tax Application Administrator: https://app.clickup.com/t/868cqarx2)</v>
          </cell>
          <cell r="AG538" t="str">
            <v/>
          </cell>
          <cell r="AH538" t="str">
            <v/>
          </cell>
          <cell r="AI538" t="str">
            <v/>
          </cell>
          <cell r="AJ538" t="str">
            <v>R2R</v>
          </cell>
        </row>
        <row r="539">
          <cell r="A539" t="str">
            <v>868aaj18v</v>
          </cell>
          <cell r="B539" t="str">
            <v>868aaj18v</v>
          </cell>
          <cell r="C539" t="str">
            <v>R2R Tax Accounting: Vertex-Americas: Indirect Tax Determination Engine: Post Transaction to the Vertex Tax Journal  - SB</v>
          </cell>
          <cell r="D539" t="str">
            <v>868bzy7pa</v>
          </cell>
          <cell r="E539" t="str">
            <v>R2R Tax Accounting: Vertex-Americas: Indirect Tax Determination Engine</v>
          </cell>
          <cell r="F539" t="str">
            <v>PREDEVELOPMENT</v>
          </cell>
          <cell r="G539" t="str">
            <v>NORMAL</v>
          </cell>
          <cell r="H539" t="str">
            <v/>
          </cell>
          <cell r="I539" t="str">
            <v/>
          </cell>
          <cell r="J539" t="str">
            <v/>
          </cell>
          <cell r="K539">
            <v>45582.601388888885</v>
          </cell>
          <cell r="L539">
            <v>45756.582638888889</v>
          </cell>
          <cell r="M539" t="str">
            <v/>
          </cell>
          <cell r="N539" t="str">
            <v/>
          </cell>
          <cell r="O539" t="str">
            <v>r2r, vertex, sen, americas</v>
          </cell>
          <cell r="P539" t="str">
            <v>Sprint 16 (7/28 - 8/22)</v>
          </cell>
          <cell r="Q539" t="str">
            <v/>
          </cell>
          <cell r="R539" t="str">
            <v/>
          </cell>
          <cell r="S539" t="str">
            <v/>
          </cell>
          <cell r="T539" t="str">
            <v/>
          </cell>
          <cell r="U539" t="str">
            <v/>
          </cell>
          <cell r="V539">
            <v>0</v>
          </cell>
          <cell r="W539" t="str">
            <v/>
          </cell>
          <cell r="X539" t="str">
            <v/>
          </cell>
          <cell r="Y539" t="str">
            <v/>
          </cell>
          <cell r="Z539" t="str">
            <v>ITC4</v>
          </cell>
          <cell r="AA539" t="str">
            <v>Tax Accounting</v>
          </cell>
          <cell r="AB539" t="str">
            <v>Consolidations &amp; Tax (Indirect Tax Determination Engine)</v>
          </cell>
          <cell r="AC539" t="str">
            <v/>
          </cell>
          <cell r="AD539" t="str">
            <v/>
          </cell>
          <cell r="AE539" t="str">
            <v/>
          </cell>
          <cell r="AF539" t="str">
            <v>Tax Analyst: https://app.clickup.com/t/868cje8w4)
Tax Approver: https://app.clickup.com/t/868cqary8)
Tax Application Administrator: https://app.clickup.com/t/868cqarx2)</v>
          </cell>
          <cell r="AG539" t="str">
            <v/>
          </cell>
          <cell r="AH539" t="str">
            <v/>
          </cell>
          <cell r="AI539" t="str">
            <v/>
          </cell>
          <cell r="AJ539" t="str">
            <v>R2R</v>
          </cell>
        </row>
        <row r="540">
          <cell r="A540" t="str">
            <v>868aaj1q1</v>
          </cell>
          <cell r="B540" t="str">
            <v>868aaj1q1</v>
          </cell>
          <cell r="C540" t="str">
            <v>R2R Tax Accounting: Vertex-Americas: Indirect Tax Determination Engine: Distribute Tax Certificates if Applicable - SB</v>
          </cell>
          <cell r="D540" t="str">
            <v>868bzy7pa</v>
          </cell>
          <cell r="E540" t="str">
            <v>R2R Tax Accounting: Vertex-Americas: Indirect Tax Determination Engine</v>
          </cell>
          <cell r="F540" t="str">
            <v>PREDEVELOPMENT</v>
          </cell>
          <cell r="G540" t="str">
            <v>NORMAL</v>
          </cell>
          <cell r="H540" t="str">
            <v/>
          </cell>
          <cell r="I540" t="str">
            <v/>
          </cell>
          <cell r="J540" t="str">
            <v/>
          </cell>
          <cell r="K540">
            <v>45582.602083333331</v>
          </cell>
          <cell r="L540">
            <v>45756.582638888889</v>
          </cell>
          <cell r="M540" t="str">
            <v/>
          </cell>
          <cell r="N540" t="str">
            <v/>
          </cell>
          <cell r="O540" t="str">
            <v>r2r, sen, vertex, americas</v>
          </cell>
          <cell r="P540" t="str">
            <v>Sprint 16 (7/28 - 8/22)</v>
          </cell>
          <cell r="Q540" t="str">
            <v/>
          </cell>
          <cell r="R540" t="str">
            <v/>
          </cell>
          <cell r="S540" t="str">
            <v/>
          </cell>
          <cell r="T540" t="str">
            <v/>
          </cell>
          <cell r="U540" t="str">
            <v/>
          </cell>
          <cell r="V540">
            <v>0</v>
          </cell>
          <cell r="W540" t="str">
            <v/>
          </cell>
          <cell r="X540" t="str">
            <v/>
          </cell>
          <cell r="Y540" t="str">
            <v/>
          </cell>
          <cell r="Z540" t="str">
            <v>ITC4</v>
          </cell>
          <cell r="AA540" t="str">
            <v>Tax Accounting</v>
          </cell>
          <cell r="AB540" t="str">
            <v>Consolidations &amp; Tax (Indirect Tax Determination Engine)</v>
          </cell>
          <cell r="AC540" t="str">
            <v/>
          </cell>
          <cell r="AD540" t="str">
            <v/>
          </cell>
          <cell r="AE540" t="str">
            <v/>
          </cell>
          <cell r="AF540" t="str">
            <v>Tax Analyst: https://app.clickup.com/t/868cje8w4)
Tax Approver: https://app.clickup.com/t/868cqary8)
Tax Application Administrator: https://app.clickup.com/t/868cqarx2)</v>
          </cell>
          <cell r="AG540" t="str">
            <v/>
          </cell>
          <cell r="AH540" t="str">
            <v/>
          </cell>
          <cell r="AI540" t="str">
            <v/>
          </cell>
          <cell r="AJ540" t="str">
            <v>R2R</v>
          </cell>
        </row>
        <row r="541">
          <cell r="A541" t="str">
            <v>868aakc2n</v>
          </cell>
          <cell r="B541" t="str">
            <v>868aakc2n</v>
          </cell>
          <cell r="C541" t="str">
            <v>R2R Tax Accounting: Vertex-Americas: Indirect US Sales/Use Tax Compliance and Reporting: Generate Detail Reports from Tax Engine - QRG</v>
          </cell>
          <cell r="D541" t="str">
            <v>868bzy4cu</v>
          </cell>
          <cell r="E541" t="str">
            <v>R2R Tax Accounting: SAP/Vertex-Americas: US Sales/Use Tax Compliance and Reporting</v>
          </cell>
          <cell r="F541" t="str">
            <v>PREDEVELOPMENT</v>
          </cell>
          <cell r="G541" t="str">
            <v>LOW</v>
          </cell>
          <cell r="H541" t="str">
            <v/>
          </cell>
          <cell r="I541" t="str">
            <v/>
          </cell>
          <cell r="J541" t="str">
            <v/>
          </cell>
          <cell r="K541">
            <v>45582.643750000003</v>
          </cell>
          <cell r="L541">
            <v>45769.694444444445</v>
          </cell>
          <cell r="M541" t="str">
            <v/>
          </cell>
          <cell r="N541" t="str">
            <v/>
          </cell>
          <cell r="O541" t="str">
            <v>r2r, vertex, americas</v>
          </cell>
          <cell r="P541" t="str">
            <v>Sprint 6 (5/19 - 6/13)</v>
          </cell>
          <cell r="Q541" t="str">
            <v/>
          </cell>
          <cell r="R541" t="str">
            <v/>
          </cell>
          <cell r="S541" t="str">
            <v/>
          </cell>
          <cell r="T541" t="str">
            <v/>
          </cell>
          <cell r="U541" t="str">
            <v/>
          </cell>
          <cell r="V541">
            <v>0</v>
          </cell>
          <cell r="W541" t="str">
            <v>Check Notes</v>
          </cell>
          <cell r="X541" t="str">
            <v/>
          </cell>
          <cell r="Y541" t="str">
            <v/>
          </cell>
          <cell r="Z541" t="str">
            <v>ITC3</v>
          </cell>
          <cell r="AA541" t="str">
            <v>Tax Accounting</v>
          </cell>
          <cell r="AB541" t="str">
            <v>Consolidations &amp; Tax (US Sales/Use Tax Compliance &amp; Reporting L4)</v>
          </cell>
          <cell r="AC541" t="str">
            <v/>
          </cell>
          <cell r="AD541" t="str">
            <v/>
          </cell>
          <cell r="AE541" t="str">
            <v/>
          </cell>
          <cell r="AF541" t="str">
            <v>Tax Analyst: https://app.clickup.com/t/868cje8w4)
Tax Approver: https://app.clickup.com/t/868cqary8)
Tax Application Administrator: https://app.clickup.com/t/868cqarx2)</v>
          </cell>
          <cell r="AG541" t="str">
            <v/>
          </cell>
          <cell r="AH541" t="str">
            <v/>
          </cell>
          <cell r="AI541" t="str">
            <v/>
          </cell>
          <cell r="AJ541" t="str">
            <v>R2R</v>
          </cell>
        </row>
        <row r="542">
          <cell r="A542" t="str">
            <v>868aambv0</v>
          </cell>
          <cell r="B542" t="str">
            <v>868aambv0</v>
          </cell>
          <cell r="C542" t="str">
            <v>R2R Tax Accounting: Vertex-RoW: Canadian GST Compliance and Reporting: Activate/Deactivate New Returns or Locations (as Required) - SB</v>
          </cell>
          <cell r="D542" t="str">
            <v>868bzy0q4</v>
          </cell>
          <cell r="E542" t="str">
            <v>R2R Tax Accounting: Vertex-RoW: Canadian GST Compliance and Reporting</v>
          </cell>
          <cell r="F542" t="str">
            <v>PREDEVELOPMENT</v>
          </cell>
          <cell r="G542" t="str">
            <v>NORMAL</v>
          </cell>
          <cell r="H542" t="str">
            <v/>
          </cell>
          <cell r="I542" t="str">
            <v/>
          </cell>
          <cell r="J542" t="str">
            <v/>
          </cell>
          <cell r="K542">
            <v>45582.677083333328</v>
          </cell>
          <cell r="L542">
            <v>45756.57430555555</v>
          </cell>
          <cell r="M542" t="str">
            <v/>
          </cell>
          <cell r="N542" t="str">
            <v/>
          </cell>
          <cell r="O542" t="str">
            <v>r2r, row, sen, vertex</v>
          </cell>
          <cell r="P542" t="str">
            <v>Sprint 16 (7/28 - 8/22)</v>
          </cell>
          <cell r="Q542" t="str">
            <v/>
          </cell>
          <cell r="R542" t="str">
            <v/>
          </cell>
          <cell r="S542" t="str">
            <v/>
          </cell>
          <cell r="T542" t="str">
            <v/>
          </cell>
          <cell r="U542" t="str">
            <v/>
          </cell>
          <cell r="V542">
            <v>0</v>
          </cell>
          <cell r="W542" t="str">
            <v/>
          </cell>
          <cell r="X542" t="str">
            <v/>
          </cell>
          <cell r="Y542" t="str">
            <v/>
          </cell>
          <cell r="Z542" t="str">
            <v>ITC4</v>
          </cell>
          <cell r="AA542" t="str">
            <v>Tax Accounting</v>
          </cell>
          <cell r="AB542" t="str">
            <v>Consolidations &amp; Tax (Non-US VAT/GST/Other Indirect Tax Return Compliance and Reporting L4)</v>
          </cell>
          <cell r="AC542" t="str">
            <v/>
          </cell>
          <cell r="AD542" t="str">
            <v/>
          </cell>
          <cell r="AE542" t="str">
            <v/>
          </cell>
          <cell r="AF542" t="str">
            <v>Tax Analyst: https://app.clickup.com/t/868cje8w4)
Tax Approver: https://app.clickup.com/t/868cqary8)
Tax Application Administrator: https://app.clickup.com/t/868cqarx2)</v>
          </cell>
          <cell r="AG542" t="str">
            <v/>
          </cell>
          <cell r="AH542" t="str">
            <v/>
          </cell>
          <cell r="AI542" t="str">
            <v/>
          </cell>
          <cell r="AJ542" t="str">
            <v>R2R</v>
          </cell>
        </row>
        <row r="543">
          <cell r="A543" t="str">
            <v>868aamd6n</v>
          </cell>
          <cell r="B543" t="str">
            <v>868aamd6n</v>
          </cell>
          <cell r="C543" t="str">
            <v>R2R Tax Accounting: Vertex-RoW: Canadian GST Compliance and Reporting: Identify Tax Regulation Changes/Business Changes - SB</v>
          </cell>
          <cell r="D543" t="str">
            <v>868bzy0q4</v>
          </cell>
          <cell r="E543" t="str">
            <v>R2R Tax Accounting: Vertex-RoW: Canadian GST Compliance and Reporting</v>
          </cell>
          <cell r="F543" t="str">
            <v>PREDEVELOPMENT</v>
          </cell>
          <cell r="G543" t="str">
            <v>NORMAL</v>
          </cell>
          <cell r="H543" t="str">
            <v/>
          </cell>
          <cell r="I543" t="str">
            <v/>
          </cell>
          <cell r="J543" t="str">
            <v/>
          </cell>
          <cell r="K543">
            <v>45582.678472222222</v>
          </cell>
          <cell r="L543">
            <v>45756.57430555555</v>
          </cell>
          <cell r="M543" t="str">
            <v/>
          </cell>
          <cell r="N543" t="str">
            <v/>
          </cell>
          <cell r="O543" t="str">
            <v>r2r, row, vertex, sen</v>
          </cell>
          <cell r="P543" t="str">
            <v>Sprint 16 (7/28 - 8/22)</v>
          </cell>
          <cell r="Q543" t="str">
            <v/>
          </cell>
          <cell r="R543" t="str">
            <v/>
          </cell>
          <cell r="S543" t="str">
            <v/>
          </cell>
          <cell r="T543" t="str">
            <v/>
          </cell>
          <cell r="U543" t="str">
            <v/>
          </cell>
          <cell r="V543">
            <v>0</v>
          </cell>
          <cell r="W543" t="str">
            <v/>
          </cell>
          <cell r="X543" t="str">
            <v/>
          </cell>
          <cell r="Y543" t="str">
            <v/>
          </cell>
          <cell r="Z543" t="str">
            <v>ITC4</v>
          </cell>
          <cell r="AA543" t="str">
            <v>Tax Accounting</v>
          </cell>
          <cell r="AB543" t="str">
            <v>Consolidations &amp; Tax (Non-US VAT/GST/Other Indirect Tax Return Compliance and Reporting L4)</v>
          </cell>
          <cell r="AC543" t="str">
            <v/>
          </cell>
          <cell r="AD543" t="str">
            <v/>
          </cell>
          <cell r="AE543" t="str">
            <v/>
          </cell>
          <cell r="AF543" t="str">
            <v>Tax Approver: https://app.clickup.com/t/868cqary8)
Tax Analyst: https://app.clickup.com/t/868cje8w4)
Tax Application Administrator: https://app.clickup.com/t/868cqarx2)</v>
          </cell>
          <cell r="AG543" t="str">
            <v/>
          </cell>
          <cell r="AH543" t="str">
            <v/>
          </cell>
          <cell r="AI543" t="str">
            <v/>
          </cell>
          <cell r="AJ543" t="str">
            <v>R2R</v>
          </cell>
        </row>
        <row r="544">
          <cell r="A544" t="str">
            <v>868aamebf</v>
          </cell>
          <cell r="B544" t="str">
            <v>868aamebf</v>
          </cell>
          <cell r="C544" t="str">
            <v>R2R Tax Accounting: Vertex-RoW: Canadian GST Compliance and Reporting: Update Tax Engine Mapping and Calculation Rules - SB</v>
          </cell>
          <cell r="D544" t="str">
            <v>868bzy0q4</v>
          </cell>
          <cell r="E544" t="str">
            <v>R2R Tax Accounting: Vertex-RoW: Canadian GST Compliance and Reporting</v>
          </cell>
          <cell r="F544" t="str">
            <v>PREDEVELOPMENT</v>
          </cell>
          <cell r="G544" t="str">
            <v>NORMAL</v>
          </cell>
          <cell r="H544" t="str">
            <v/>
          </cell>
          <cell r="I544" t="str">
            <v/>
          </cell>
          <cell r="J544" t="str">
            <v/>
          </cell>
          <cell r="K544">
            <v>45582.679166666669</v>
          </cell>
          <cell r="L544">
            <v>45756.57430555555</v>
          </cell>
          <cell r="M544" t="str">
            <v/>
          </cell>
          <cell r="N544" t="str">
            <v/>
          </cell>
          <cell r="O544" t="str">
            <v>r2r, row, sen, vertex</v>
          </cell>
          <cell r="P544" t="str">
            <v>Sprint 16 (7/28 - 8/22)</v>
          </cell>
          <cell r="Q544" t="str">
            <v/>
          </cell>
          <cell r="R544" t="str">
            <v/>
          </cell>
          <cell r="S544" t="str">
            <v/>
          </cell>
          <cell r="T544" t="str">
            <v/>
          </cell>
          <cell r="U544" t="str">
            <v/>
          </cell>
          <cell r="V544">
            <v>0</v>
          </cell>
          <cell r="W544" t="str">
            <v/>
          </cell>
          <cell r="X544" t="str">
            <v/>
          </cell>
          <cell r="Y544" t="str">
            <v/>
          </cell>
          <cell r="Z544" t="str">
            <v>ITC4</v>
          </cell>
          <cell r="AA544" t="str">
            <v>Tax Accounting</v>
          </cell>
          <cell r="AB544" t="str">
            <v>Consolidations &amp; Tax (Non-US VAT/GST/Other Indirect Tax Return Compliance and Reporting L4)</v>
          </cell>
          <cell r="AC544" t="str">
            <v/>
          </cell>
          <cell r="AD544" t="str">
            <v/>
          </cell>
          <cell r="AE544" t="str">
            <v/>
          </cell>
          <cell r="AF544" t="str">
            <v>Tax Analyst: https://app.clickup.com/t/868cje8w4)
Tax Approver: https://app.clickup.com/t/868cqary8)
Tax Application Administrator: https://app.clickup.com/t/868cqarx2)</v>
          </cell>
          <cell r="AG544" t="str">
            <v/>
          </cell>
          <cell r="AH544" t="str">
            <v/>
          </cell>
          <cell r="AI544" t="str">
            <v/>
          </cell>
          <cell r="AJ544" t="str">
            <v>R2R</v>
          </cell>
        </row>
        <row r="545">
          <cell r="A545" t="str">
            <v>868aamew3</v>
          </cell>
          <cell r="B545" t="str">
            <v>868aamew3</v>
          </cell>
          <cell r="C545" t="str">
            <v>R2R Tax Accounting: Vertex-RoW: Canadian GST Compliance and Reporting: Generate Detail Reports from Tax Engine - SB</v>
          </cell>
          <cell r="D545" t="str">
            <v>868bzy0q4</v>
          </cell>
          <cell r="E545" t="str">
            <v>R2R Tax Accounting: Vertex-RoW: Canadian GST Compliance and Reporting</v>
          </cell>
          <cell r="F545" t="str">
            <v>PREDEVELOPMENT</v>
          </cell>
          <cell r="G545" t="str">
            <v>NORMAL</v>
          </cell>
          <cell r="H545" t="str">
            <v/>
          </cell>
          <cell r="I545" t="str">
            <v/>
          </cell>
          <cell r="J545" t="str">
            <v/>
          </cell>
          <cell r="K545">
            <v>45582.679166666669</v>
          </cell>
          <cell r="L545">
            <v>45756.57430555555</v>
          </cell>
          <cell r="M545" t="str">
            <v/>
          </cell>
          <cell r="N545" t="str">
            <v/>
          </cell>
          <cell r="O545" t="str">
            <v>r2r, row, sen, vertex</v>
          </cell>
          <cell r="P545" t="str">
            <v>Sprint 16 (7/28 - 8/22)</v>
          </cell>
          <cell r="Q545" t="str">
            <v/>
          </cell>
          <cell r="R545" t="str">
            <v/>
          </cell>
          <cell r="S545" t="str">
            <v/>
          </cell>
          <cell r="T545" t="str">
            <v/>
          </cell>
          <cell r="U545" t="str">
            <v/>
          </cell>
          <cell r="V545">
            <v>0</v>
          </cell>
          <cell r="W545" t="str">
            <v/>
          </cell>
          <cell r="X545" t="str">
            <v/>
          </cell>
          <cell r="Y545" t="str">
            <v/>
          </cell>
          <cell r="Z545" t="str">
            <v>ITC4</v>
          </cell>
          <cell r="AA545" t="str">
            <v>Tax Accounting</v>
          </cell>
          <cell r="AB545" t="str">
            <v>Consolidations &amp; Tax (Non-US VAT/GST/Other Indirect Tax Return Compliance and Reporting L4)</v>
          </cell>
          <cell r="AC545" t="str">
            <v/>
          </cell>
          <cell r="AD545" t="str">
            <v/>
          </cell>
          <cell r="AE545" t="str">
            <v/>
          </cell>
          <cell r="AF545" t="str">
            <v>Tax Analyst: https://app.clickup.com/t/868cje8w4)
Tax Approver: https://app.clickup.com/t/868cqary8)
Tax Application Administrator: https://app.clickup.com/t/868cqarx2)</v>
          </cell>
          <cell r="AG545" t="str">
            <v/>
          </cell>
          <cell r="AH545" t="str">
            <v/>
          </cell>
          <cell r="AI545" t="str">
            <v/>
          </cell>
          <cell r="AJ545" t="str">
            <v>R2R</v>
          </cell>
        </row>
        <row r="546">
          <cell r="A546" t="str">
            <v>868aamfnm</v>
          </cell>
          <cell r="B546" t="str">
            <v>868aamfnm</v>
          </cell>
          <cell r="C546" t="str">
            <v>R2R Tax Accounting: Vertex-RoW: Canadian GST Compliance and Reporting: Generate Tax Engine Registry File - SB</v>
          </cell>
          <cell r="D546" t="str">
            <v>868bzy0q4</v>
          </cell>
          <cell r="E546" t="str">
            <v>R2R Tax Accounting: Vertex-RoW: Canadian GST Compliance and Reporting</v>
          </cell>
          <cell r="F546" t="str">
            <v>PREDEVELOPMENT</v>
          </cell>
          <cell r="G546" t="str">
            <v>NORMAL</v>
          </cell>
          <cell r="H546" t="str">
            <v/>
          </cell>
          <cell r="I546" t="str">
            <v/>
          </cell>
          <cell r="J546" t="str">
            <v/>
          </cell>
          <cell r="K546">
            <v>45582.679861111115</v>
          </cell>
          <cell r="L546">
            <v>45756.57430555555</v>
          </cell>
          <cell r="M546" t="str">
            <v/>
          </cell>
          <cell r="N546" t="str">
            <v/>
          </cell>
          <cell r="O546" t="str">
            <v>r2r, row, sen, vertex</v>
          </cell>
          <cell r="P546" t="str">
            <v>Sprint 16 (7/28 - 8/22)</v>
          </cell>
          <cell r="Q546" t="str">
            <v/>
          </cell>
          <cell r="R546" t="str">
            <v/>
          </cell>
          <cell r="S546" t="str">
            <v/>
          </cell>
          <cell r="T546" t="str">
            <v/>
          </cell>
          <cell r="U546" t="str">
            <v/>
          </cell>
          <cell r="V546">
            <v>0</v>
          </cell>
          <cell r="W546" t="str">
            <v/>
          </cell>
          <cell r="X546" t="str">
            <v/>
          </cell>
          <cell r="Y546" t="str">
            <v/>
          </cell>
          <cell r="Z546" t="str">
            <v>ITC4</v>
          </cell>
          <cell r="AA546" t="str">
            <v>Tax Accounting</v>
          </cell>
          <cell r="AB546" t="str">
            <v>Consolidations &amp; Tax (Non-US VAT/GST/Other Indirect Tax Return Compliance and Reporting L4)</v>
          </cell>
          <cell r="AC546" t="str">
            <v/>
          </cell>
          <cell r="AD546" t="str">
            <v/>
          </cell>
          <cell r="AE546" t="str">
            <v/>
          </cell>
          <cell r="AF546" t="str">
            <v>Tax Analyst: https://app.clickup.com/t/868cje8w4)
Tax Approver: https://app.clickup.com/t/868cqary8)
Tax Application Administrator: https://app.clickup.com/t/868cqarx2)</v>
          </cell>
          <cell r="AG546" t="str">
            <v/>
          </cell>
          <cell r="AH546" t="str">
            <v/>
          </cell>
          <cell r="AI546" t="str">
            <v/>
          </cell>
          <cell r="AJ546" t="str">
            <v>R2R</v>
          </cell>
        </row>
        <row r="547">
          <cell r="A547" t="str">
            <v>868aamg73</v>
          </cell>
          <cell r="B547" t="str">
            <v>868aamg73</v>
          </cell>
          <cell r="C547" t="str">
            <v>R2R Tax Accounting: Vertex-RoW: Canadian GST Compliance and Reporting: Obtain Additional Data on Reportable Transactions - SB</v>
          </cell>
          <cell r="D547" t="str">
            <v>868bzy0q4</v>
          </cell>
          <cell r="E547" t="str">
            <v>R2R Tax Accounting: Vertex-RoW: Canadian GST Compliance and Reporting</v>
          </cell>
          <cell r="F547" t="str">
            <v>PREDEVELOPMENT</v>
          </cell>
          <cell r="G547" t="str">
            <v>NORMAL</v>
          </cell>
          <cell r="H547" t="str">
            <v/>
          </cell>
          <cell r="I547" t="str">
            <v/>
          </cell>
          <cell r="J547" t="str">
            <v/>
          </cell>
          <cell r="K547">
            <v>45582.679861111115</v>
          </cell>
          <cell r="L547">
            <v>45756.57430555555</v>
          </cell>
          <cell r="M547" t="str">
            <v/>
          </cell>
          <cell r="N547" t="str">
            <v/>
          </cell>
          <cell r="O547" t="str">
            <v>r2r, row, sen, vertex</v>
          </cell>
          <cell r="P547" t="str">
            <v>Sprint 16 (7/28 - 8/22)</v>
          </cell>
          <cell r="Q547" t="str">
            <v/>
          </cell>
          <cell r="R547" t="str">
            <v/>
          </cell>
          <cell r="S547" t="str">
            <v/>
          </cell>
          <cell r="T547" t="str">
            <v/>
          </cell>
          <cell r="U547" t="str">
            <v/>
          </cell>
          <cell r="V547">
            <v>0</v>
          </cell>
          <cell r="W547" t="str">
            <v/>
          </cell>
          <cell r="X547" t="str">
            <v/>
          </cell>
          <cell r="Y547" t="str">
            <v/>
          </cell>
          <cell r="Z547" t="str">
            <v>ITC4</v>
          </cell>
          <cell r="AA547" t="str">
            <v>Tax Accounting</v>
          </cell>
          <cell r="AB547" t="str">
            <v>Consolidations &amp; Tax (Non-US VAT/GST/Other Indirect Tax Return Compliance and Reporting L4)</v>
          </cell>
          <cell r="AC547" t="str">
            <v/>
          </cell>
          <cell r="AD547" t="str">
            <v/>
          </cell>
          <cell r="AE547" t="str">
            <v/>
          </cell>
          <cell r="AF547" t="str">
            <v>Tax Analyst: https://app.clickup.com/t/868cje8w4)
Tax Approver: https://app.clickup.com/t/868cqary8)
Tax Application Administrator: https://app.clickup.com/t/868cqarx2)</v>
          </cell>
          <cell r="AG547" t="str">
            <v/>
          </cell>
          <cell r="AH547" t="str">
            <v/>
          </cell>
          <cell r="AI547" t="str">
            <v/>
          </cell>
          <cell r="AJ547" t="str">
            <v>R2R</v>
          </cell>
        </row>
        <row r="548">
          <cell r="A548" t="str">
            <v>868aamgpr</v>
          </cell>
          <cell r="B548" t="str">
            <v>868aamgpr</v>
          </cell>
          <cell r="C548" t="str">
            <v>R2R Tax Accounting: Vertex-RoW: Canadian GST Compliance and Reporting: Reconcile Tax Reports to GlL - SB</v>
          </cell>
          <cell r="D548" t="str">
            <v>868bzy0q4</v>
          </cell>
          <cell r="E548" t="str">
            <v>R2R Tax Accounting: Vertex-RoW: Canadian GST Compliance and Reporting</v>
          </cell>
          <cell r="F548" t="str">
            <v>PREDEVELOPMENT</v>
          </cell>
          <cell r="G548" t="str">
            <v>NORMAL</v>
          </cell>
          <cell r="H548" t="str">
            <v/>
          </cell>
          <cell r="I548" t="str">
            <v/>
          </cell>
          <cell r="J548" t="str">
            <v/>
          </cell>
          <cell r="K548">
            <v>45582.680555555555</v>
          </cell>
          <cell r="L548">
            <v>45756.57430555555</v>
          </cell>
          <cell r="M548" t="str">
            <v/>
          </cell>
          <cell r="N548" t="str">
            <v/>
          </cell>
          <cell r="O548" t="str">
            <v>r2r, row, sen, vertex</v>
          </cell>
          <cell r="P548" t="str">
            <v>Sprint 16 (7/28 - 8/22)</v>
          </cell>
          <cell r="Q548" t="str">
            <v/>
          </cell>
          <cell r="R548" t="str">
            <v/>
          </cell>
          <cell r="S548" t="str">
            <v/>
          </cell>
          <cell r="T548" t="str">
            <v/>
          </cell>
          <cell r="U548" t="str">
            <v/>
          </cell>
          <cell r="V548">
            <v>0</v>
          </cell>
          <cell r="W548" t="str">
            <v/>
          </cell>
          <cell r="X548" t="str">
            <v/>
          </cell>
          <cell r="Y548" t="str">
            <v/>
          </cell>
          <cell r="Z548" t="str">
            <v>ITC4</v>
          </cell>
          <cell r="AA548" t="str">
            <v>Tax Accounting</v>
          </cell>
          <cell r="AB548" t="str">
            <v>Consolidations &amp; Tax (Non-US VAT/GST/Other Indirect Tax Return Compliance and Reporting L4)</v>
          </cell>
          <cell r="AC548" t="str">
            <v/>
          </cell>
          <cell r="AD548" t="str">
            <v/>
          </cell>
          <cell r="AE548" t="str">
            <v/>
          </cell>
          <cell r="AF548" t="str">
            <v>Tax Analyst: https://app.clickup.com/t/868cje8w4)
Tax Approver: https://app.clickup.com/t/868cqary8)
Tax Application Administrator: https://app.clickup.com/t/868cqarx2)</v>
          </cell>
          <cell r="AG548" t="str">
            <v/>
          </cell>
          <cell r="AH548" t="str">
            <v/>
          </cell>
          <cell r="AI548" t="str">
            <v/>
          </cell>
          <cell r="AJ548" t="str">
            <v>R2R</v>
          </cell>
        </row>
        <row r="549">
          <cell r="A549" t="str">
            <v>868aamhm2</v>
          </cell>
          <cell r="B549" t="str">
            <v>868aamhm2</v>
          </cell>
          <cell r="C549" t="str">
            <v>R2R Tax Accounting: Vertex-RoW: Canadian GST Compliance and Reporting: Review Tax Data &amp; Adjust (as Required) - SB</v>
          </cell>
          <cell r="D549" t="str">
            <v>868bzy0q4</v>
          </cell>
          <cell r="E549" t="str">
            <v>R2R Tax Accounting: Vertex-RoW: Canadian GST Compliance and Reporting</v>
          </cell>
          <cell r="F549" t="str">
            <v>PREDEVELOPMENT</v>
          </cell>
          <cell r="G549" t="str">
            <v>NORMAL</v>
          </cell>
          <cell r="H549" t="str">
            <v/>
          </cell>
          <cell r="I549" t="str">
            <v/>
          </cell>
          <cell r="J549" t="str">
            <v/>
          </cell>
          <cell r="K549">
            <v>45582.681250000001</v>
          </cell>
          <cell r="L549">
            <v>45756.57430555555</v>
          </cell>
          <cell r="M549" t="str">
            <v/>
          </cell>
          <cell r="N549" t="str">
            <v/>
          </cell>
          <cell r="O549" t="str">
            <v>r2r, row, sen, vertex</v>
          </cell>
          <cell r="P549" t="str">
            <v>Sprint 16 (7/28 - 8/22)</v>
          </cell>
          <cell r="Q549" t="str">
            <v/>
          </cell>
          <cell r="R549" t="str">
            <v/>
          </cell>
          <cell r="S549" t="str">
            <v/>
          </cell>
          <cell r="T549" t="str">
            <v/>
          </cell>
          <cell r="U549" t="str">
            <v/>
          </cell>
          <cell r="V549">
            <v>0</v>
          </cell>
          <cell r="W549" t="str">
            <v/>
          </cell>
          <cell r="X549" t="str">
            <v/>
          </cell>
          <cell r="Y549" t="str">
            <v/>
          </cell>
          <cell r="Z549" t="str">
            <v>ITC4</v>
          </cell>
          <cell r="AA549" t="str">
            <v>Tax Accounting</v>
          </cell>
          <cell r="AB549" t="str">
            <v>Consolidations &amp; Tax (Non-US VAT/GST/Other Indirect Tax Return Compliance and Reporting L4)</v>
          </cell>
          <cell r="AC549" t="str">
            <v/>
          </cell>
          <cell r="AD549" t="str">
            <v/>
          </cell>
          <cell r="AE549" t="str">
            <v/>
          </cell>
          <cell r="AF549" t="str">
            <v>Tax Analyst: https://app.clickup.com/t/868cje8w4)
Tax Approver: https://app.clickup.com/t/868cqary8)
Tax Application Administrator: https://app.clickup.com/t/868cqarx2)</v>
          </cell>
          <cell r="AG549" t="str">
            <v/>
          </cell>
          <cell r="AH549" t="str">
            <v/>
          </cell>
          <cell r="AI549" t="str">
            <v/>
          </cell>
          <cell r="AJ549" t="str">
            <v>R2R</v>
          </cell>
        </row>
        <row r="550">
          <cell r="A550" t="str">
            <v>868aamjjp</v>
          </cell>
          <cell r="B550" t="str">
            <v>868aamjjp</v>
          </cell>
          <cell r="C550" t="str">
            <v>R2R Tax Accounting: Vertex-RoW: Canadian GST Compliance and Reporting: Import Raw Data &amp; Adjustments into tax Compliance Software - SB</v>
          </cell>
          <cell r="D550" t="str">
            <v>868bzy0q4</v>
          </cell>
          <cell r="E550" t="str">
            <v>R2R Tax Accounting: Vertex-RoW: Canadian GST Compliance and Reporting</v>
          </cell>
          <cell r="F550" t="str">
            <v>PREDEVELOPMENT</v>
          </cell>
          <cell r="G550" t="str">
            <v>NORMAL</v>
          </cell>
          <cell r="H550" t="str">
            <v/>
          </cell>
          <cell r="I550" t="str">
            <v/>
          </cell>
          <cell r="J550" t="str">
            <v/>
          </cell>
          <cell r="K550">
            <v>45582.681250000001</v>
          </cell>
          <cell r="L550">
            <v>45756.57430555555</v>
          </cell>
          <cell r="M550" t="str">
            <v/>
          </cell>
          <cell r="N550" t="str">
            <v/>
          </cell>
          <cell r="O550" t="str">
            <v>r2r, row, sen, vertex</v>
          </cell>
          <cell r="P550" t="str">
            <v>Sprint 16 (7/28 - 8/22)</v>
          </cell>
          <cell r="Q550" t="str">
            <v/>
          </cell>
          <cell r="R550" t="str">
            <v/>
          </cell>
          <cell r="S550" t="str">
            <v/>
          </cell>
          <cell r="T550" t="str">
            <v/>
          </cell>
          <cell r="U550" t="str">
            <v/>
          </cell>
          <cell r="V550">
            <v>0</v>
          </cell>
          <cell r="W550" t="str">
            <v/>
          </cell>
          <cell r="X550" t="str">
            <v/>
          </cell>
          <cell r="Y550" t="str">
            <v/>
          </cell>
          <cell r="Z550" t="str">
            <v>ITC4</v>
          </cell>
          <cell r="AA550" t="str">
            <v>Tax Accounting</v>
          </cell>
          <cell r="AB550" t="str">
            <v>Consolidations &amp; Tax (Non-US VAT/GST/Other Indirect Tax Return Compliance and Reporting L4)</v>
          </cell>
          <cell r="AC550" t="str">
            <v/>
          </cell>
          <cell r="AD550" t="str">
            <v/>
          </cell>
          <cell r="AE550" t="str">
            <v/>
          </cell>
          <cell r="AF550" t="str">
            <v>Tax Analyst: https://app.clickup.com/t/868cje8w4)
Tax Approver: https://app.clickup.com/t/868cqary8)
Tax Application Administrator: https://app.clickup.com/t/868cqarx2)</v>
          </cell>
          <cell r="AG550" t="str">
            <v/>
          </cell>
          <cell r="AH550" t="str">
            <v/>
          </cell>
          <cell r="AI550" t="str">
            <v/>
          </cell>
          <cell r="AJ550" t="str">
            <v>R2R</v>
          </cell>
        </row>
        <row r="551">
          <cell r="A551" t="str">
            <v>868aamk6t</v>
          </cell>
          <cell r="B551" t="str">
            <v>868aamk6t</v>
          </cell>
          <cell r="C551" t="str">
            <v>R2R Tax Accounting: Vertex-RoW: Canadian GST Compliance and Reporting: Run Error Log, Credit Report, NR Report - SB</v>
          </cell>
          <cell r="D551" t="str">
            <v>868bzy0q4</v>
          </cell>
          <cell r="E551" t="str">
            <v>R2R Tax Accounting: Vertex-RoW: Canadian GST Compliance and Reporting</v>
          </cell>
          <cell r="F551" t="str">
            <v>PREDEVELOPMENT</v>
          </cell>
          <cell r="G551" t="str">
            <v>NORMAL</v>
          </cell>
          <cell r="H551" t="str">
            <v/>
          </cell>
          <cell r="I551" t="str">
            <v/>
          </cell>
          <cell r="J551" t="str">
            <v/>
          </cell>
          <cell r="K551">
            <v>45582.681944444441</v>
          </cell>
          <cell r="L551">
            <v>45756.57430555555</v>
          </cell>
          <cell r="M551" t="str">
            <v/>
          </cell>
          <cell r="N551" t="str">
            <v/>
          </cell>
          <cell r="O551" t="str">
            <v>r2r, row, sen, vertex</v>
          </cell>
          <cell r="P551" t="str">
            <v>Sprint 16 (7/28 - 8/22)</v>
          </cell>
          <cell r="Q551" t="str">
            <v/>
          </cell>
          <cell r="R551" t="str">
            <v/>
          </cell>
          <cell r="S551" t="str">
            <v/>
          </cell>
          <cell r="T551" t="str">
            <v/>
          </cell>
          <cell r="U551" t="str">
            <v/>
          </cell>
          <cell r="V551">
            <v>0</v>
          </cell>
          <cell r="W551" t="str">
            <v/>
          </cell>
          <cell r="X551" t="str">
            <v/>
          </cell>
          <cell r="Y551" t="str">
            <v/>
          </cell>
          <cell r="Z551" t="str">
            <v>ITC4</v>
          </cell>
          <cell r="AA551" t="str">
            <v>Tax Accounting</v>
          </cell>
          <cell r="AB551" t="str">
            <v>Consolidations &amp; Tax (Non-US VAT/GST/Other Indirect Tax Return Compliance and Reporting L4)</v>
          </cell>
          <cell r="AC551" t="str">
            <v/>
          </cell>
          <cell r="AD551" t="str">
            <v/>
          </cell>
          <cell r="AE551" t="str">
            <v/>
          </cell>
          <cell r="AF551" t="str">
            <v>Tax Analyst: https://app.clickup.com/t/868cje8w4)
Tax Approver: https://app.clickup.com/t/868cqary8)
Tax Application Administrator: https://app.clickup.com/t/868cqarx2)</v>
          </cell>
          <cell r="AG551" t="str">
            <v/>
          </cell>
          <cell r="AH551" t="str">
            <v/>
          </cell>
          <cell r="AI551" t="str">
            <v/>
          </cell>
          <cell r="AJ551" t="str">
            <v>R2R</v>
          </cell>
        </row>
        <row r="552">
          <cell r="A552" t="str">
            <v>868aamm84</v>
          </cell>
          <cell r="B552" t="str">
            <v>868aamm84</v>
          </cell>
          <cell r="C552" t="str">
            <v>R2R Tax Accounting: Vertex-RoW: Canadian GST Compliance and Reporting: Calculate and Input Manual Prepayments - SB</v>
          </cell>
          <cell r="D552" t="str">
            <v>868bzy0q4</v>
          </cell>
          <cell r="E552" t="str">
            <v>R2R Tax Accounting: Vertex-RoW: Canadian GST Compliance and Reporting</v>
          </cell>
          <cell r="F552" t="str">
            <v>PREDEVELOPMENT</v>
          </cell>
          <cell r="G552" t="str">
            <v>NORMAL</v>
          </cell>
          <cell r="H552" t="str">
            <v/>
          </cell>
          <cell r="I552" t="str">
            <v/>
          </cell>
          <cell r="J552" t="str">
            <v/>
          </cell>
          <cell r="K552">
            <v>45582.682638888888</v>
          </cell>
          <cell r="L552">
            <v>45756.57430555555</v>
          </cell>
          <cell r="M552" t="str">
            <v/>
          </cell>
          <cell r="N552" t="str">
            <v/>
          </cell>
          <cell r="O552" t="str">
            <v>r2r, row, sen, vertex</v>
          </cell>
          <cell r="P552" t="str">
            <v>Sprint 16 (7/28 - 8/22)</v>
          </cell>
          <cell r="Q552" t="str">
            <v/>
          </cell>
          <cell r="R552" t="str">
            <v/>
          </cell>
          <cell r="S552" t="str">
            <v/>
          </cell>
          <cell r="T552" t="str">
            <v/>
          </cell>
          <cell r="U552" t="str">
            <v/>
          </cell>
          <cell r="V552">
            <v>0</v>
          </cell>
          <cell r="W552" t="str">
            <v/>
          </cell>
          <cell r="X552" t="str">
            <v/>
          </cell>
          <cell r="Y552" t="str">
            <v/>
          </cell>
          <cell r="Z552" t="str">
            <v>ITC4</v>
          </cell>
          <cell r="AA552" t="str">
            <v>Tax Accounting</v>
          </cell>
          <cell r="AB552" t="str">
            <v>Consolidations &amp; Tax (Non-US VAT/GST/Other Indirect Tax Return Compliance and Reporting L4)</v>
          </cell>
          <cell r="AC552" t="str">
            <v/>
          </cell>
          <cell r="AD552" t="str">
            <v/>
          </cell>
          <cell r="AE552" t="str">
            <v/>
          </cell>
          <cell r="AF552" t="str">
            <v>Tax Analyst: https://app.clickup.com/t/868cje8w4)
Tax Approver: https://app.clickup.com/t/868cqary8)
Tax Application Administrator: https://app.clickup.com/t/868cqarx2)</v>
          </cell>
          <cell r="AG552" t="str">
            <v/>
          </cell>
          <cell r="AH552" t="str">
            <v/>
          </cell>
          <cell r="AI552" t="str">
            <v/>
          </cell>
          <cell r="AJ552" t="str">
            <v>R2R</v>
          </cell>
        </row>
        <row r="553">
          <cell r="A553" t="str">
            <v>868aammwt</v>
          </cell>
          <cell r="B553" t="str">
            <v>868aammwt</v>
          </cell>
          <cell r="C553" t="str">
            <v>R2R Tax Accounting: Vertex-RoW: Canadian GST Compliance and Reporting: Finalize Tax Returns Supported by Compliance Software - SB</v>
          </cell>
          <cell r="D553" t="str">
            <v>868bzy0q4</v>
          </cell>
          <cell r="E553" t="str">
            <v>R2R Tax Accounting: Vertex-RoW: Canadian GST Compliance and Reporting</v>
          </cell>
          <cell r="F553" t="str">
            <v>PREDEVELOPMENT</v>
          </cell>
          <cell r="G553" t="str">
            <v>NORMAL</v>
          </cell>
          <cell r="H553" t="str">
            <v/>
          </cell>
          <cell r="I553" t="str">
            <v/>
          </cell>
          <cell r="J553" t="str">
            <v/>
          </cell>
          <cell r="K553">
            <v>45582.682638888888</v>
          </cell>
          <cell r="L553">
            <v>45756.57430555555</v>
          </cell>
          <cell r="M553" t="str">
            <v/>
          </cell>
          <cell r="N553" t="str">
            <v/>
          </cell>
          <cell r="O553" t="str">
            <v>r2r, row, sen, vertex</v>
          </cell>
          <cell r="P553" t="str">
            <v>Sprint 16 (7/28 - 8/22)</v>
          </cell>
          <cell r="Q553" t="str">
            <v/>
          </cell>
          <cell r="R553" t="str">
            <v/>
          </cell>
          <cell r="S553" t="str">
            <v/>
          </cell>
          <cell r="T553" t="str">
            <v/>
          </cell>
          <cell r="U553" t="str">
            <v/>
          </cell>
          <cell r="V553">
            <v>0</v>
          </cell>
          <cell r="W553" t="str">
            <v/>
          </cell>
          <cell r="X553" t="str">
            <v/>
          </cell>
          <cell r="Y553" t="str">
            <v/>
          </cell>
          <cell r="Z553" t="str">
            <v>ITC4</v>
          </cell>
          <cell r="AA553" t="str">
            <v>Tax Accounting</v>
          </cell>
          <cell r="AB553" t="str">
            <v>Consolidations &amp; Tax (Non-US VAT/GST/Other Indirect Tax Return Compliance and Reporting L4)</v>
          </cell>
          <cell r="AC553" t="str">
            <v/>
          </cell>
          <cell r="AD553" t="str">
            <v/>
          </cell>
          <cell r="AE553" t="str">
            <v/>
          </cell>
          <cell r="AF553" t="str">
            <v>Tax Analyst: https://app.clickup.com/t/868cje8w4)
Tax Approver: https://app.clickup.com/t/868cqary8)
Tax Application Administrator: https://app.clickup.com/t/868cqarx2)</v>
          </cell>
          <cell r="AG553" t="str">
            <v/>
          </cell>
          <cell r="AH553" t="str">
            <v/>
          </cell>
          <cell r="AI553" t="str">
            <v/>
          </cell>
          <cell r="AJ553" t="str">
            <v>R2R</v>
          </cell>
        </row>
        <row r="554">
          <cell r="A554" t="str">
            <v>868aamp0d</v>
          </cell>
          <cell r="B554" t="str">
            <v>868aamp0d</v>
          </cell>
          <cell r="C554" t="str">
            <v>R2R Tax Accounting: Vertex-RoW: Canadian GST Compliance and Reporting: Prepare Tax Returns Manually - SB</v>
          </cell>
          <cell r="D554" t="str">
            <v>868bzy0q4</v>
          </cell>
          <cell r="E554" t="str">
            <v>R2R Tax Accounting: Vertex-RoW: Canadian GST Compliance and Reporting</v>
          </cell>
          <cell r="F554" t="str">
            <v>PREDEVELOPMENT</v>
          </cell>
          <cell r="G554" t="str">
            <v>NORMAL</v>
          </cell>
          <cell r="H554" t="str">
            <v/>
          </cell>
          <cell r="I554" t="str">
            <v/>
          </cell>
          <cell r="J554" t="str">
            <v/>
          </cell>
          <cell r="K554">
            <v>45582.683333333334</v>
          </cell>
          <cell r="L554">
            <v>45756.57430555555</v>
          </cell>
          <cell r="M554" t="str">
            <v/>
          </cell>
          <cell r="N554" t="str">
            <v/>
          </cell>
          <cell r="O554" t="str">
            <v>r2r, row, sen, vertex</v>
          </cell>
          <cell r="P554" t="str">
            <v>Sprint 16 (7/28 - 8/22)</v>
          </cell>
          <cell r="Q554" t="str">
            <v/>
          </cell>
          <cell r="R554" t="str">
            <v/>
          </cell>
          <cell r="S554" t="str">
            <v/>
          </cell>
          <cell r="T554" t="str">
            <v/>
          </cell>
          <cell r="U554" t="str">
            <v/>
          </cell>
          <cell r="V554">
            <v>0</v>
          </cell>
          <cell r="W554" t="str">
            <v/>
          </cell>
          <cell r="X554" t="str">
            <v/>
          </cell>
          <cell r="Y554" t="str">
            <v/>
          </cell>
          <cell r="Z554" t="str">
            <v>ITC4</v>
          </cell>
          <cell r="AA554" t="str">
            <v>Tax Accounting</v>
          </cell>
          <cell r="AB554" t="str">
            <v>Consolidations &amp; Tax (Non-US VAT/GST/Other Indirect Tax Return Compliance and Reporting L4)</v>
          </cell>
          <cell r="AC554" t="str">
            <v/>
          </cell>
          <cell r="AD554" t="str">
            <v/>
          </cell>
          <cell r="AE554" t="str">
            <v/>
          </cell>
          <cell r="AF554" t="str">
            <v>Tax Analyst: https://app.clickup.com/t/868cje8w4)
Tax Approver: https://app.clickup.com/t/868cqary8)
Tax Application Administrator: https://app.clickup.com/t/868cqarx2)</v>
          </cell>
          <cell r="AG554" t="str">
            <v/>
          </cell>
          <cell r="AH554" t="str">
            <v/>
          </cell>
          <cell r="AI554" t="str">
            <v/>
          </cell>
          <cell r="AJ554" t="str">
            <v>R2R</v>
          </cell>
        </row>
        <row r="555">
          <cell r="A555" t="str">
            <v>868aampq1</v>
          </cell>
          <cell r="B555" t="str">
            <v>868aampq1</v>
          </cell>
          <cell r="C555" t="str">
            <v>R2R Tax Accounting: Vertex-RoW: Canadian GST Compliance and Reporting: Reconcile Tax Return Payments to G/L - SB</v>
          </cell>
          <cell r="D555" t="str">
            <v>868bzy0q4</v>
          </cell>
          <cell r="E555" t="str">
            <v>R2R Tax Accounting: Vertex-RoW: Canadian GST Compliance and Reporting</v>
          </cell>
          <cell r="F555" t="str">
            <v>PREDEVELOPMENT</v>
          </cell>
          <cell r="G555" t="str">
            <v>NORMAL</v>
          </cell>
          <cell r="H555" t="str">
            <v/>
          </cell>
          <cell r="I555" t="str">
            <v/>
          </cell>
          <cell r="J555" t="str">
            <v/>
          </cell>
          <cell r="K555">
            <v>45582.684027777781</v>
          </cell>
          <cell r="L555">
            <v>45756.57430555555</v>
          </cell>
          <cell r="M555" t="str">
            <v/>
          </cell>
          <cell r="N555" t="str">
            <v/>
          </cell>
          <cell r="O555" t="str">
            <v>r2r, row, sen, vertex</v>
          </cell>
          <cell r="P555" t="str">
            <v>Sprint 16 (7/28 - 8/22)</v>
          </cell>
          <cell r="Q555" t="str">
            <v/>
          </cell>
          <cell r="R555" t="str">
            <v/>
          </cell>
          <cell r="S555" t="str">
            <v/>
          </cell>
          <cell r="T555" t="str">
            <v/>
          </cell>
          <cell r="U555" t="str">
            <v/>
          </cell>
          <cell r="V555">
            <v>0</v>
          </cell>
          <cell r="W555" t="str">
            <v/>
          </cell>
          <cell r="X555" t="str">
            <v/>
          </cell>
          <cell r="Y555" t="str">
            <v/>
          </cell>
          <cell r="Z555" t="str">
            <v>ITC4</v>
          </cell>
          <cell r="AA555" t="str">
            <v>Tax Accounting</v>
          </cell>
          <cell r="AB555" t="str">
            <v>Consolidations &amp; Tax (Non-US VAT/GST/Other Indirect Tax Return Compliance and Reporting L4)</v>
          </cell>
          <cell r="AC555" t="str">
            <v/>
          </cell>
          <cell r="AD555" t="str">
            <v/>
          </cell>
          <cell r="AE555" t="str">
            <v/>
          </cell>
          <cell r="AF555" t="str">
            <v>Tax Analyst: https://app.clickup.com/t/868cje8w4)
Tax Approver: https://app.clickup.com/t/868cqary8)
Tax Application Administrator: https://app.clickup.com/t/868cqarx2)</v>
          </cell>
          <cell r="AG555" t="str">
            <v/>
          </cell>
          <cell r="AH555" t="str">
            <v/>
          </cell>
          <cell r="AI555" t="str">
            <v/>
          </cell>
          <cell r="AJ555" t="str">
            <v>R2R</v>
          </cell>
        </row>
        <row r="556">
          <cell r="A556" t="str">
            <v>868aamq8b</v>
          </cell>
          <cell r="B556" t="str">
            <v>868aamq8b</v>
          </cell>
          <cell r="C556" t="str">
            <v>R2R Tax Accounting: Vertex-RoW: Canadian GST Compliance and Reporting: Submit Returns &amp; Payments to Review - SB</v>
          </cell>
          <cell r="D556" t="str">
            <v>868bzy0q4</v>
          </cell>
          <cell r="E556" t="str">
            <v>R2R Tax Accounting: Vertex-RoW: Canadian GST Compliance and Reporting</v>
          </cell>
          <cell r="F556" t="str">
            <v>PREDEVELOPMENT</v>
          </cell>
          <cell r="G556" t="str">
            <v>NORMAL</v>
          </cell>
          <cell r="H556" t="str">
            <v/>
          </cell>
          <cell r="I556" t="str">
            <v/>
          </cell>
          <cell r="J556" t="str">
            <v/>
          </cell>
          <cell r="K556">
            <v>45582.68472222222</v>
          </cell>
          <cell r="L556">
            <v>45756.57430555555</v>
          </cell>
          <cell r="M556" t="str">
            <v/>
          </cell>
          <cell r="N556" t="str">
            <v/>
          </cell>
          <cell r="O556" t="str">
            <v>r2r, row, sen, vertex</v>
          </cell>
          <cell r="P556" t="str">
            <v>Sprint 16 (7/28 - 8/22)</v>
          </cell>
          <cell r="Q556" t="str">
            <v/>
          </cell>
          <cell r="R556" t="str">
            <v/>
          </cell>
          <cell r="S556" t="str">
            <v/>
          </cell>
          <cell r="T556" t="str">
            <v/>
          </cell>
          <cell r="U556" t="str">
            <v/>
          </cell>
          <cell r="V556">
            <v>0</v>
          </cell>
          <cell r="W556" t="str">
            <v/>
          </cell>
          <cell r="X556" t="str">
            <v/>
          </cell>
          <cell r="Y556" t="str">
            <v/>
          </cell>
          <cell r="Z556" t="str">
            <v>ITC4</v>
          </cell>
          <cell r="AA556" t="str">
            <v>Tax Accounting</v>
          </cell>
          <cell r="AB556" t="str">
            <v>Consolidations &amp; Tax (Non-US VAT/GST/Other Indirect Tax Return Compliance and Reporting L4)</v>
          </cell>
          <cell r="AC556" t="str">
            <v/>
          </cell>
          <cell r="AD556" t="str">
            <v/>
          </cell>
          <cell r="AE556" t="str">
            <v/>
          </cell>
          <cell r="AF556" t="str">
            <v>Tax Analyst: https://app.clickup.com/t/868cje8w4)
Tax Approver: https://app.clickup.com/t/868cqary8)
Tax Application Administrator: https://app.clickup.com/t/868cqarx2)</v>
          </cell>
          <cell r="AG556" t="str">
            <v/>
          </cell>
          <cell r="AH556" t="str">
            <v/>
          </cell>
          <cell r="AI556" t="str">
            <v/>
          </cell>
          <cell r="AJ556" t="str">
            <v>R2R</v>
          </cell>
        </row>
        <row r="557">
          <cell r="A557" t="str">
            <v>868aamqdw</v>
          </cell>
          <cell r="B557" t="str">
            <v>868aamqdw</v>
          </cell>
          <cell r="C557" t="str">
            <v>R2R Tax Accounting: Vertex-RoW: Canadian GST Compliance and Reporting: Review and Approve Returns &amp; Payments - SB</v>
          </cell>
          <cell r="D557" t="str">
            <v>868bzy0q4</v>
          </cell>
          <cell r="E557" t="str">
            <v>R2R Tax Accounting: Vertex-RoW: Canadian GST Compliance and Reporting</v>
          </cell>
          <cell r="F557" t="str">
            <v>PREDEVELOPMENT</v>
          </cell>
          <cell r="G557" t="str">
            <v>NORMAL</v>
          </cell>
          <cell r="H557" t="str">
            <v/>
          </cell>
          <cell r="I557" t="str">
            <v/>
          </cell>
          <cell r="J557" t="str">
            <v/>
          </cell>
          <cell r="K557">
            <v>45582.68472222222</v>
          </cell>
          <cell r="L557">
            <v>45756.57430555555</v>
          </cell>
          <cell r="M557" t="str">
            <v/>
          </cell>
          <cell r="N557" t="str">
            <v/>
          </cell>
          <cell r="O557" t="str">
            <v>sen, r2r, row, vertex</v>
          </cell>
          <cell r="P557" t="str">
            <v>Sprint 16 (7/28 - 8/22)</v>
          </cell>
          <cell r="Q557" t="str">
            <v/>
          </cell>
          <cell r="R557" t="str">
            <v/>
          </cell>
          <cell r="S557" t="str">
            <v/>
          </cell>
          <cell r="T557" t="str">
            <v/>
          </cell>
          <cell r="U557" t="str">
            <v/>
          </cell>
          <cell r="V557">
            <v>0</v>
          </cell>
          <cell r="W557" t="str">
            <v/>
          </cell>
          <cell r="X557" t="str">
            <v/>
          </cell>
          <cell r="Y557" t="str">
            <v/>
          </cell>
          <cell r="Z557" t="str">
            <v>ITC4</v>
          </cell>
          <cell r="AA557" t="str">
            <v>Tax Accounting</v>
          </cell>
          <cell r="AB557" t="str">
            <v>Consolidations &amp; Tax (Non-US VAT/GST/Other Indirect Tax Return Compliance and Reporting L4)</v>
          </cell>
          <cell r="AC557" t="str">
            <v/>
          </cell>
          <cell r="AD557" t="str">
            <v/>
          </cell>
          <cell r="AE557" t="str">
            <v/>
          </cell>
          <cell r="AF557" t="str">
            <v>Tax Analyst: https://app.clickup.com/t/868cje8w4)
Tax Approver: https://app.clickup.com/t/868cqary8)
Tax Application Administrator: https://app.clickup.com/t/868cqarx2)</v>
          </cell>
          <cell r="AG557" t="str">
            <v/>
          </cell>
          <cell r="AH557" t="str">
            <v/>
          </cell>
          <cell r="AI557" t="str">
            <v/>
          </cell>
          <cell r="AJ557" t="str">
            <v>R2R</v>
          </cell>
        </row>
        <row r="558">
          <cell r="A558" t="str">
            <v>868aamrbq</v>
          </cell>
          <cell r="B558" t="str">
            <v>868aamrbq</v>
          </cell>
          <cell r="C558" t="str">
            <v>R2R Tax Accounting: Vertex-RoW: Canadian GST Compliance and Reporting: Sign Returns - SB</v>
          </cell>
          <cell r="D558" t="str">
            <v>868bzy0q4</v>
          </cell>
          <cell r="E558" t="str">
            <v>R2R Tax Accounting: Vertex-RoW: Canadian GST Compliance and Reporting</v>
          </cell>
          <cell r="F558" t="str">
            <v>PREDEVELOPMENT</v>
          </cell>
          <cell r="G558" t="str">
            <v>NORMAL</v>
          </cell>
          <cell r="H558" t="str">
            <v/>
          </cell>
          <cell r="I558" t="str">
            <v/>
          </cell>
          <cell r="J558" t="str">
            <v/>
          </cell>
          <cell r="K558">
            <v>45582.685416666667</v>
          </cell>
          <cell r="L558">
            <v>45756.574999999997</v>
          </cell>
          <cell r="M558" t="str">
            <v/>
          </cell>
          <cell r="N558" t="str">
            <v/>
          </cell>
          <cell r="O558" t="str">
            <v>r2r, row, sen, vertex</v>
          </cell>
          <cell r="P558" t="str">
            <v>Sprint 16 (7/28 - 8/22)</v>
          </cell>
          <cell r="Q558" t="str">
            <v/>
          </cell>
          <cell r="R558" t="str">
            <v/>
          </cell>
          <cell r="S558" t="str">
            <v/>
          </cell>
          <cell r="T558" t="str">
            <v/>
          </cell>
          <cell r="U558" t="str">
            <v/>
          </cell>
          <cell r="V558">
            <v>0</v>
          </cell>
          <cell r="W558" t="str">
            <v/>
          </cell>
          <cell r="X558" t="str">
            <v/>
          </cell>
          <cell r="Y558" t="str">
            <v/>
          </cell>
          <cell r="Z558" t="str">
            <v>ITC4</v>
          </cell>
          <cell r="AA558" t="str">
            <v>Tax Accounting</v>
          </cell>
          <cell r="AB558" t="str">
            <v>Consolidations &amp; Tax (Non-US VAT/GST/Other Indirect Tax Return Compliance and Reporting L4)</v>
          </cell>
          <cell r="AC558" t="str">
            <v/>
          </cell>
          <cell r="AD558" t="str">
            <v/>
          </cell>
          <cell r="AE558" t="str">
            <v/>
          </cell>
          <cell r="AF558" t="str">
            <v>Tax Analyst: https://app.clickup.com/t/868cje8w4)
Tax Approver: https://app.clickup.com/t/868cqary8)
Tax Application Administrator: https://app.clickup.com/t/868cqarx2)</v>
          </cell>
          <cell r="AG558" t="str">
            <v/>
          </cell>
          <cell r="AH558" t="str">
            <v/>
          </cell>
          <cell r="AI558" t="str">
            <v/>
          </cell>
          <cell r="AJ558" t="str">
            <v>R2R</v>
          </cell>
        </row>
        <row r="559">
          <cell r="A559" t="str">
            <v>868aamrvw</v>
          </cell>
          <cell r="B559" t="str">
            <v>868aamrvw</v>
          </cell>
          <cell r="C559" t="str">
            <v>R2R Tax Accounting: Vertex-RoW: Canadian GST Compliance and Reporting: File Tax Returns - SB</v>
          </cell>
          <cell r="D559" t="str">
            <v>868bzy0q4</v>
          </cell>
          <cell r="E559" t="str">
            <v>R2R Tax Accounting: Vertex-RoW: Canadian GST Compliance and Reporting</v>
          </cell>
          <cell r="F559" t="str">
            <v>PREDEVELOPMENT</v>
          </cell>
          <cell r="G559" t="str">
            <v>NORMAL</v>
          </cell>
          <cell r="H559" t="str">
            <v/>
          </cell>
          <cell r="I559" t="str">
            <v/>
          </cell>
          <cell r="J559" t="str">
            <v/>
          </cell>
          <cell r="K559">
            <v>45582.685416666667</v>
          </cell>
          <cell r="L559">
            <v>45756.574999999997</v>
          </cell>
          <cell r="M559" t="str">
            <v/>
          </cell>
          <cell r="N559" t="str">
            <v/>
          </cell>
          <cell r="O559" t="str">
            <v>r2r, row, sen, vertex</v>
          </cell>
          <cell r="P559" t="str">
            <v>Sprint 16 (7/28 - 8/22)</v>
          </cell>
          <cell r="Q559" t="str">
            <v/>
          </cell>
          <cell r="R559" t="str">
            <v/>
          </cell>
          <cell r="S559" t="str">
            <v/>
          </cell>
          <cell r="T559" t="str">
            <v/>
          </cell>
          <cell r="U559" t="str">
            <v/>
          </cell>
          <cell r="V559">
            <v>0</v>
          </cell>
          <cell r="W559" t="str">
            <v/>
          </cell>
          <cell r="X559" t="str">
            <v/>
          </cell>
          <cell r="Y559" t="str">
            <v/>
          </cell>
          <cell r="Z559" t="str">
            <v>ITC4</v>
          </cell>
          <cell r="AA559" t="str">
            <v>Tax Accounting</v>
          </cell>
          <cell r="AB559" t="str">
            <v>Consolidations &amp; Tax (Non-US VAT/GST/Other Indirect Tax Return Compliance and Reporting L4)</v>
          </cell>
          <cell r="AC559" t="str">
            <v/>
          </cell>
          <cell r="AD559" t="str">
            <v/>
          </cell>
          <cell r="AE559" t="str">
            <v/>
          </cell>
          <cell r="AF559" t="str">
            <v>Tax Analyst: https://app.clickup.com/t/868cje8w4)
Tax Approver: https://app.clickup.com/t/868cqary8)
Tax Application Administrator: https://app.clickup.com/t/868cqarx2)</v>
          </cell>
          <cell r="AG559" t="str">
            <v/>
          </cell>
          <cell r="AH559" t="str">
            <v/>
          </cell>
          <cell r="AI559" t="str">
            <v/>
          </cell>
          <cell r="AJ559" t="str">
            <v>R2R</v>
          </cell>
        </row>
        <row r="560">
          <cell r="A560" t="str">
            <v>868aamu2t</v>
          </cell>
          <cell r="B560" t="str">
            <v>868aamu2t</v>
          </cell>
          <cell r="C560" t="str">
            <v>R2R Tax Accounting: Vertex-RoW: Non-US VAT/GST/Other Indirect Tax Return Compliance &amp; Reporting: Maintain and Update Tax Engine - QRG</v>
          </cell>
          <cell r="D560" t="str">
            <v>868bzxuhp</v>
          </cell>
          <cell r="E560" t="str">
            <v>R2R Tax Accounting: Vertex-RoW: Non-US VAT/GST/Other Indirect Tax Return Compliance &amp; Reporting</v>
          </cell>
          <cell r="F560" t="str">
            <v>PREDEVELOPMENT</v>
          </cell>
          <cell r="G560" t="str">
            <v>NORMAL</v>
          </cell>
          <cell r="H560" t="str">
            <v/>
          </cell>
          <cell r="I560" t="str">
            <v/>
          </cell>
          <cell r="J560" t="str">
            <v/>
          </cell>
          <cell r="K560">
            <v>45582.686111111107</v>
          </cell>
          <cell r="L560">
            <v>45756.58194444445</v>
          </cell>
          <cell r="M560" t="str">
            <v/>
          </cell>
          <cell r="N560" t="str">
            <v/>
          </cell>
          <cell r="O560" t="str">
            <v>r2r, qrg, row, vertex</v>
          </cell>
          <cell r="P560" t="str">
            <v>Sprint 16 (7/28 - 8/22)</v>
          </cell>
          <cell r="Q560" t="str">
            <v/>
          </cell>
          <cell r="R560" t="str">
            <v/>
          </cell>
          <cell r="S560" t="str">
            <v/>
          </cell>
          <cell r="T560" t="str">
            <v/>
          </cell>
          <cell r="U560" t="str">
            <v/>
          </cell>
          <cell r="V560">
            <v>0</v>
          </cell>
          <cell r="W560" t="str">
            <v/>
          </cell>
          <cell r="X560" t="str">
            <v/>
          </cell>
          <cell r="Y560" t="str">
            <v/>
          </cell>
          <cell r="Z560" t="str">
            <v>ITC4</v>
          </cell>
          <cell r="AA560" t="str">
            <v>Tax Accounting</v>
          </cell>
          <cell r="AB560" t="str">
            <v>Consolidations &amp; Tax (Non-US VAT/GST/Other Indirect Tax Return Compliance and Reporting L4)</v>
          </cell>
          <cell r="AC560" t="str">
            <v/>
          </cell>
          <cell r="AD560" t="str">
            <v/>
          </cell>
          <cell r="AE560" t="str">
            <v/>
          </cell>
          <cell r="AF560" t="str">
            <v>Tax Application Administrator: https://app.clickup.com/t/868cqarx2)
Tax Analyst: https://app.clickup.com/t/868cje8w4)
Tax Approver: https://app.clickup.com/t/868cqary8)</v>
          </cell>
          <cell r="AG560" t="str">
            <v/>
          </cell>
          <cell r="AH560" t="str">
            <v/>
          </cell>
          <cell r="AI560" t="str">
            <v/>
          </cell>
          <cell r="AJ560" t="str">
            <v>R2R</v>
          </cell>
        </row>
        <row r="561">
          <cell r="A561" t="str">
            <v>868aamuyp</v>
          </cell>
          <cell r="B561" t="str">
            <v>868aamuyp</v>
          </cell>
          <cell r="C561" t="str">
            <v>R2R Tax Accounting: Vertex-RoW: Non-US VAT/GST/Other Indirect Tax Return Compliance &amp; Reporting: Maintain and Update Tax Compliance Software - QRG</v>
          </cell>
          <cell r="D561" t="str">
            <v>868bzxuhp</v>
          </cell>
          <cell r="E561" t="str">
            <v>R2R Tax Accounting: Vertex-RoW: Non-US VAT/GST/Other Indirect Tax Return Compliance &amp; Reporting</v>
          </cell>
          <cell r="F561" t="str">
            <v>PREDEVELOPMENT</v>
          </cell>
          <cell r="G561" t="str">
            <v>NORMAL</v>
          </cell>
          <cell r="H561" t="str">
            <v/>
          </cell>
          <cell r="I561" t="str">
            <v/>
          </cell>
          <cell r="J561" t="str">
            <v/>
          </cell>
          <cell r="K561">
            <v>45582.686805555553</v>
          </cell>
          <cell r="L561">
            <v>45756.58194444445</v>
          </cell>
          <cell r="M561" t="str">
            <v/>
          </cell>
          <cell r="N561" t="str">
            <v/>
          </cell>
          <cell r="O561" t="str">
            <v>r2r, row, qrg, vertex</v>
          </cell>
          <cell r="P561" t="str">
            <v>Sprint 16 (7/28 - 8/22)</v>
          </cell>
          <cell r="Q561" t="str">
            <v/>
          </cell>
          <cell r="R561" t="str">
            <v/>
          </cell>
          <cell r="S561" t="str">
            <v/>
          </cell>
          <cell r="T561" t="str">
            <v/>
          </cell>
          <cell r="U561" t="str">
            <v/>
          </cell>
          <cell r="V561">
            <v>0</v>
          </cell>
          <cell r="W561" t="str">
            <v/>
          </cell>
          <cell r="X561" t="str">
            <v/>
          </cell>
          <cell r="Y561" t="str">
            <v/>
          </cell>
          <cell r="Z561" t="str">
            <v>ITC4</v>
          </cell>
          <cell r="AA561" t="str">
            <v>Tax Accounting</v>
          </cell>
          <cell r="AB561" t="str">
            <v>Consolidations &amp; Tax (Non-US VAT/GST/Other Indirect Tax Return Compliance and Reporting L4)</v>
          </cell>
          <cell r="AC561" t="str">
            <v/>
          </cell>
          <cell r="AD561" t="str">
            <v/>
          </cell>
          <cell r="AE561" t="str">
            <v/>
          </cell>
          <cell r="AF561" t="str">
            <v>Tax Application Administrator: https://app.clickup.com/t/868cqarx2)
Tax Approver: https://app.clickup.com/t/868cqary8)
Tax Analyst: https://app.clickup.com/t/868cje8w4)</v>
          </cell>
          <cell r="AG561" t="str">
            <v/>
          </cell>
          <cell r="AH561" t="str">
            <v/>
          </cell>
          <cell r="AI561" t="str">
            <v/>
          </cell>
          <cell r="AJ561" t="str">
            <v>R2R</v>
          </cell>
        </row>
        <row r="562">
          <cell r="A562" t="str">
            <v>868aamw2h</v>
          </cell>
          <cell r="B562" t="str">
            <v>868aamw2h</v>
          </cell>
          <cell r="C562" t="str">
            <v>R2R Tax Accounting: Vertex-RoW: Non-US VAT/GST/Other Indirect Tax Return Compliance &amp; Reporting: Activate/Deactivate New Returns or Locations (As Required) - QRG</v>
          </cell>
          <cell r="D562" t="str">
            <v>868bzxuhp</v>
          </cell>
          <cell r="E562" t="str">
            <v>R2R Tax Accounting: Vertex-RoW: Non-US VAT/GST/Other Indirect Tax Return Compliance &amp; Reporting</v>
          </cell>
          <cell r="F562" t="str">
            <v>PREDEVELOPMENT</v>
          </cell>
          <cell r="G562" t="str">
            <v>NORMAL</v>
          </cell>
          <cell r="H562" t="str">
            <v/>
          </cell>
          <cell r="I562" t="str">
            <v/>
          </cell>
          <cell r="J562" t="str">
            <v/>
          </cell>
          <cell r="K562">
            <v>45582.686805555553</v>
          </cell>
          <cell r="L562">
            <v>45756.58194444445</v>
          </cell>
          <cell r="M562" t="str">
            <v/>
          </cell>
          <cell r="N562" t="str">
            <v/>
          </cell>
          <cell r="O562" t="str">
            <v>r2r, qrg, row, vertex</v>
          </cell>
          <cell r="P562" t="str">
            <v>Sprint 16 (7/28 - 8/22)</v>
          </cell>
          <cell r="Q562" t="str">
            <v/>
          </cell>
          <cell r="R562" t="str">
            <v/>
          </cell>
          <cell r="S562" t="str">
            <v/>
          </cell>
          <cell r="T562" t="str">
            <v/>
          </cell>
          <cell r="U562" t="str">
            <v/>
          </cell>
          <cell r="V562">
            <v>0</v>
          </cell>
          <cell r="W562" t="str">
            <v/>
          </cell>
          <cell r="X562" t="str">
            <v/>
          </cell>
          <cell r="Y562" t="str">
            <v/>
          </cell>
          <cell r="Z562" t="str">
            <v>ITC4</v>
          </cell>
          <cell r="AA562" t="str">
            <v>Tax Accounting</v>
          </cell>
          <cell r="AB562" t="str">
            <v>Consolidations &amp; Tax (Non-US VAT/GST/Other Indirect Tax Return Compliance and Reporting L4)</v>
          </cell>
          <cell r="AC562" t="str">
            <v/>
          </cell>
          <cell r="AD562" t="str">
            <v/>
          </cell>
          <cell r="AE562" t="str">
            <v/>
          </cell>
          <cell r="AF562" t="str">
            <v>Tax Analyst: https://app.clickup.com/t/868cje8w4)
Tax Approver: https://app.clickup.com/t/868cqary8)
Tax Application Administrator: https://app.clickup.com/t/868cqarx2)</v>
          </cell>
          <cell r="AG562" t="str">
            <v/>
          </cell>
          <cell r="AH562" t="str">
            <v/>
          </cell>
          <cell r="AI562" t="str">
            <v/>
          </cell>
          <cell r="AJ562" t="str">
            <v>R2R</v>
          </cell>
        </row>
        <row r="563">
          <cell r="A563" t="str">
            <v>868aamwm0</v>
          </cell>
          <cell r="B563" t="str">
            <v>868aamwm0</v>
          </cell>
          <cell r="C563" t="str">
            <v>R2R Tax Accounting: Vertex-RoW: Non-US VAT/GST/Other Indirect Tax Return Compliance &amp; Reporting: Identify Tax Regulation Changes/Business Changes - QRG</v>
          </cell>
          <cell r="D563" t="str">
            <v>868bzxuhp</v>
          </cell>
          <cell r="E563" t="str">
            <v>R2R Tax Accounting: Vertex-RoW: Non-US VAT/GST/Other Indirect Tax Return Compliance &amp; Reporting</v>
          </cell>
          <cell r="F563" t="str">
            <v>PREDEVELOPMENT</v>
          </cell>
          <cell r="G563" t="str">
            <v>NORMAL</v>
          </cell>
          <cell r="H563" t="str">
            <v/>
          </cell>
          <cell r="I563" t="str">
            <v/>
          </cell>
          <cell r="J563" t="str">
            <v/>
          </cell>
          <cell r="K563">
            <v>45582.6875</v>
          </cell>
          <cell r="L563">
            <v>45756.58194444445</v>
          </cell>
          <cell r="M563" t="str">
            <v/>
          </cell>
          <cell r="N563" t="str">
            <v/>
          </cell>
          <cell r="O563" t="str">
            <v>r2r, qrg, row, vertex</v>
          </cell>
          <cell r="P563" t="str">
            <v>Sprint 16 (7/28 - 8/22)</v>
          </cell>
          <cell r="Q563" t="str">
            <v/>
          </cell>
          <cell r="R563" t="str">
            <v/>
          </cell>
          <cell r="S563" t="str">
            <v/>
          </cell>
          <cell r="T563" t="str">
            <v/>
          </cell>
          <cell r="U563" t="str">
            <v/>
          </cell>
          <cell r="V563">
            <v>0</v>
          </cell>
          <cell r="W563" t="str">
            <v/>
          </cell>
          <cell r="X563" t="str">
            <v/>
          </cell>
          <cell r="Y563" t="str">
            <v/>
          </cell>
          <cell r="Z563" t="str">
            <v>ITC4</v>
          </cell>
          <cell r="AA563" t="str">
            <v>Tax Accounting</v>
          </cell>
          <cell r="AB563" t="str">
            <v>Consolidations &amp; Tax (Non-US VAT/GST/Other Indirect Tax Return Compliance and Reporting L4)</v>
          </cell>
          <cell r="AC563" t="str">
            <v/>
          </cell>
          <cell r="AD563" t="str">
            <v/>
          </cell>
          <cell r="AE563" t="str">
            <v/>
          </cell>
          <cell r="AF563" t="str">
            <v>Tax Analyst: https://app.clickup.com/t/868cje8w4)
Tax Approver: https://app.clickup.com/t/868cqary8)
Tax Application Administrator: https://app.clickup.com/t/868cqarx2)</v>
          </cell>
          <cell r="AG563" t="str">
            <v/>
          </cell>
          <cell r="AH563" t="str">
            <v/>
          </cell>
          <cell r="AI563" t="str">
            <v/>
          </cell>
          <cell r="AJ563" t="str">
            <v>R2R</v>
          </cell>
        </row>
        <row r="564">
          <cell r="A564" t="str">
            <v>868aamxp5</v>
          </cell>
          <cell r="B564" t="str">
            <v>868aamxp5</v>
          </cell>
          <cell r="C564" t="str">
            <v>R2R Tax Accounting: Vertex-RoW: Non-US VAT/GST/Other Indirect Tax Return Compliance &amp; Reporting: Update Tax Engine Mapping and Calculation Rules - QRG</v>
          </cell>
          <cell r="D564" t="str">
            <v>868bzxuhp</v>
          </cell>
          <cell r="E564" t="str">
            <v>R2R Tax Accounting: Vertex-RoW: Non-US VAT/GST/Other Indirect Tax Return Compliance &amp; Reporting</v>
          </cell>
          <cell r="F564" t="str">
            <v>PREDEVELOPMENT</v>
          </cell>
          <cell r="G564" t="str">
            <v>NORMAL</v>
          </cell>
          <cell r="H564" t="str">
            <v/>
          </cell>
          <cell r="I564" t="str">
            <v/>
          </cell>
          <cell r="J564" t="str">
            <v/>
          </cell>
          <cell r="K564">
            <v>45582.688194444447</v>
          </cell>
          <cell r="L564">
            <v>45756.58194444445</v>
          </cell>
          <cell r="M564" t="str">
            <v/>
          </cell>
          <cell r="N564" t="str">
            <v/>
          </cell>
          <cell r="O564" t="str">
            <v>r2r, qrg, row, vertex</v>
          </cell>
          <cell r="P564" t="str">
            <v>Sprint 16 (7/28 - 8/22)</v>
          </cell>
          <cell r="Q564" t="str">
            <v/>
          </cell>
          <cell r="R564" t="str">
            <v/>
          </cell>
          <cell r="S564" t="str">
            <v/>
          </cell>
          <cell r="T564" t="str">
            <v/>
          </cell>
          <cell r="U564" t="str">
            <v/>
          </cell>
          <cell r="V564">
            <v>0</v>
          </cell>
          <cell r="W564" t="str">
            <v/>
          </cell>
          <cell r="X564" t="str">
            <v/>
          </cell>
          <cell r="Y564" t="str">
            <v/>
          </cell>
          <cell r="Z564" t="str">
            <v>ITC4</v>
          </cell>
          <cell r="AA564" t="str">
            <v>Tax Accounting</v>
          </cell>
          <cell r="AB564" t="str">
            <v>Consolidations &amp; Tax (Non-US VAT/GST/Other Indirect Tax Return Compliance and Reporting L4)</v>
          </cell>
          <cell r="AC564" t="str">
            <v/>
          </cell>
          <cell r="AD564" t="str">
            <v/>
          </cell>
          <cell r="AE564" t="str">
            <v/>
          </cell>
          <cell r="AF564" t="str">
            <v>Tax Analyst: https://app.clickup.com/t/868cje8w4)
Tax Approver: https://app.clickup.com/t/868cqary8)
Tax Application Administrator: https://app.clickup.com/t/868cqarx2)</v>
          </cell>
          <cell r="AG564" t="str">
            <v/>
          </cell>
          <cell r="AH564" t="str">
            <v/>
          </cell>
          <cell r="AI564" t="str">
            <v/>
          </cell>
          <cell r="AJ564" t="str">
            <v>R2R</v>
          </cell>
        </row>
        <row r="565">
          <cell r="A565" t="str">
            <v>868aamy5h</v>
          </cell>
          <cell r="B565" t="str">
            <v>868aamy5h</v>
          </cell>
          <cell r="C565" t="str">
            <v>R2R Tax Accounting: Vertex-RoW: Non-US VAT/GST/Other Indirect Tax Return Compliance &amp; Reporting: Reconcile Tax Reports to G/L - QRG</v>
          </cell>
          <cell r="D565" t="str">
            <v>868bzxuhp</v>
          </cell>
          <cell r="E565" t="str">
            <v>R2R Tax Accounting: Vertex-RoW: Non-US VAT/GST/Other Indirect Tax Return Compliance &amp; Reporting</v>
          </cell>
          <cell r="F565" t="str">
            <v>PREDEVELOPMENT</v>
          </cell>
          <cell r="G565" t="str">
            <v>NORMAL</v>
          </cell>
          <cell r="H565" t="str">
            <v/>
          </cell>
          <cell r="I565" t="str">
            <v/>
          </cell>
          <cell r="J565" t="str">
            <v/>
          </cell>
          <cell r="K565">
            <v>45582.688888888893</v>
          </cell>
          <cell r="L565">
            <v>45756.58194444445</v>
          </cell>
          <cell r="M565" t="str">
            <v/>
          </cell>
          <cell r="N565" t="str">
            <v/>
          </cell>
          <cell r="O565" t="str">
            <v>r2r, qrg, row, vertex</v>
          </cell>
          <cell r="P565" t="str">
            <v>Sprint 16 (7/28 - 8/22)</v>
          </cell>
          <cell r="Q565" t="str">
            <v/>
          </cell>
          <cell r="R565" t="str">
            <v/>
          </cell>
          <cell r="S565" t="str">
            <v/>
          </cell>
          <cell r="T565" t="str">
            <v/>
          </cell>
          <cell r="U565" t="str">
            <v/>
          </cell>
          <cell r="V565">
            <v>0</v>
          </cell>
          <cell r="W565" t="str">
            <v/>
          </cell>
          <cell r="X565" t="str">
            <v/>
          </cell>
          <cell r="Y565" t="str">
            <v/>
          </cell>
          <cell r="Z565" t="str">
            <v>ITC4</v>
          </cell>
          <cell r="AA565" t="str">
            <v>Tax Accounting</v>
          </cell>
          <cell r="AB565" t="str">
            <v>Consolidations &amp; Tax (Non-US VAT/GST/Other Indirect Tax Return Compliance and Reporting L4)</v>
          </cell>
          <cell r="AC565" t="str">
            <v/>
          </cell>
          <cell r="AD565" t="str">
            <v/>
          </cell>
          <cell r="AE565" t="str">
            <v/>
          </cell>
          <cell r="AF565" t="str">
            <v>Tax Analyst: https://app.clickup.com/t/868cje8w4)
Tax Approver: https://app.clickup.com/t/868cqary8)
Tax Application Administrator: https://app.clickup.com/t/868cqarx2)</v>
          </cell>
          <cell r="AG565" t="str">
            <v/>
          </cell>
          <cell r="AH565" t="str">
            <v/>
          </cell>
          <cell r="AI565" t="str">
            <v/>
          </cell>
          <cell r="AJ565" t="str">
            <v>R2R</v>
          </cell>
        </row>
        <row r="566">
          <cell r="A566" t="str">
            <v>868aamypf</v>
          </cell>
          <cell r="B566" t="str">
            <v>868aamypf</v>
          </cell>
          <cell r="C566" t="str">
            <v>R2R Tax Accounting: Vertex-RoW: Non-US VAT/GST/Other Indirect Tax Return Compliance &amp; Reporting: Upload Data Into Tax Compliance Software - QRG</v>
          </cell>
          <cell r="D566" t="str">
            <v>868bzxuhp</v>
          </cell>
          <cell r="E566" t="str">
            <v>R2R Tax Accounting: Vertex-RoW: Non-US VAT/GST/Other Indirect Tax Return Compliance &amp; Reporting</v>
          </cell>
          <cell r="F566" t="str">
            <v>PREDEVELOPMENT</v>
          </cell>
          <cell r="G566" t="str">
            <v>NORMAL</v>
          </cell>
          <cell r="H566" t="str">
            <v/>
          </cell>
          <cell r="I566" t="str">
            <v/>
          </cell>
          <cell r="J566" t="str">
            <v/>
          </cell>
          <cell r="K566">
            <v>45582.688888888893</v>
          </cell>
          <cell r="L566">
            <v>45756.58194444445</v>
          </cell>
          <cell r="M566" t="str">
            <v/>
          </cell>
          <cell r="N566" t="str">
            <v/>
          </cell>
          <cell r="O566" t="str">
            <v>r2r, qrg, row, vertex</v>
          </cell>
          <cell r="P566" t="str">
            <v>Sprint 16 (7/28 - 8/22)</v>
          </cell>
          <cell r="Q566" t="str">
            <v/>
          </cell>
          <cell r="R566" t="str">
            <v/>
          </cell>
          <cell r="S566" t="str">
            <v/>
          </cell>
          <cell r="T566" t="str">
            <v/>
          </cell>
          <cell r="U566" t="str">
            <v/>
          </cell>
          <cell r="V566">
            <v>0</v>
          </cell>
          <cell r="W566" t="str">
            <v/>
          </cell>
          <cell r="X566" t="str">
            <v/>
          </cell>
          <cell r="Y566" t="str">
            <v/>
          </cell>
          <cell r="Z566" t="str">
            <v>ITC4</v>
          </cell>
          <cell r="AA566" t="str">
            <v>Tax Accounting</v>
          </cell>
          <cell r="AB566" t="str">
            <v>Consolidations &amp; Tax (Non-US VAT/GST/Other Indirect Tax Return Compliance and Reporting L4)</v>
          </cell>
          <cell r="AC566" t="str">
            <v/>
          </cell>
          <cell r="AD566" t="str">
            <v/>
          </cell>
          <cell r="AE566" t="str">
            <v/>
          </cell>
          <cell r="AF566" t="str">
            <v>Tax Analyst: https://app.clickup.com/t/868cje8w4)
Tax Approver: https://app.clickup.com/t/868cqary8)
Tax Application Administrator: https://app.clickup.com/t/868cqarx2)</v>
          </cell>
          <cell r="AG566" t="str">
            <v/>
          </cell>
          <cell r="AH566" t="str">
            <v/>
          </cell>
          <cell r="AI566" t="str">
            <v/>
          </cell>
          <cell r="AJ566" t="str">
            <v>R2R</v>
          </cell>
        </row>
        <row r="567">
          <cell r="A567" t="str">
            <v>868aamz4j</v>
          </cell>
          <cell r="B567" t="str">
            <v>868aamz4j</v>
          </cell>
          <cell r="C567" t="str">
            <v>R2R Tax Accounting: Vertex-RoW: Non-US VAT/GST/Other Indirect Tax Return Compliance &amp; Reporting: Review Tax Data &amp; Adjust (as Required) - QRG</v>
          </cell>
          <cell r="D567" t="str">
            <v>868bzxuhp</v>
          </cell>
          <cell r="E567" t="str">
            <v>R2R Tax Accounting: Vertex-RoW: Non-US VAT/GST/Other Indirect Tax Return Compliance &amp; Reporting</v>
          </cell>
          <cell r="F567" t="str">
            <v>PREDEVELOPMENT</v>
          </cell>
          <cell r="G567" t="str">
            <v>NORMAL</v>
          </cell>
          <cell r="H567" t="str">
            <v/>
          </cell>
          <cell r="I567" t="str">
            <v/>
          </cell>
          <cell r="J567" t="str">
            <v/>
          </cell>
          <cell r="K567">
            <v>45582.689583333333</v>
          </cell>
          <cell r="L567">
            <v>45756.58194444445</v>
          </cell>
          <cell r="M567" t="str">
            <v/>
          </cell>
          <cell r="N567" t="str">
            <v/>
          </cell>
          <cell r="O567" t="str">
            <v>r2r, qrg, row, vertex</v>
          </cell>
          <cell r="P567" t="str">
            <v>Sprint 16 (7/28 - 8/22)</v>
          </cell>
          <cell r="Q567" t="str">
            <v/>
          </cell>
          <cell r="R567" t="str">
            <v/>
          </cell>
          <cell r="S567" t="str">
            <v/>
          </cell>
          <cell r="T567" t="str">
            <v/>
          </cell>
          <cell r="U567" t="str">
            <v/>
          </cell>
          <cell r="V567">
            <v>0</v>
          </cell>
          <cell r="W567" t="str">
            <v/>
          </cell>
          <cell r="X567" t="str">
            <v/>
          </cell>
          <cell r="Y567" t="str">
            <v/>
          </cell>
          <cell r="Z567" t="str">
            <v>ITC4</v>
          </cell>
          <cell r="AA567" t="str">
            <v>Tax Accounting</v>
          </cell>
          <cell r="AB567" t="str">
            <v>Consolidations &amp; Tax (Non-US VAT/GST/Other Indirect Tax Return Compliance and Reporting L4)</v>
          </cell>
          <cell r="AC567" t="str">
            <v/>
          </cell>
          <cell r="AD567" t="str">
            <v/>
          </cell>
          <cell r="AE567" t="str">
            <v/>
          </cell>
          <cell r="AF567" t="str">
            <v>Tax Analyst: https://app.clickup.com/t/868cje8w4)
Tax Approver: https://app.clickup.com/t/868cqary8)
Tax Application Administrator: https://app.clickup.com/t/868cqarx2)</v>
          </cell>
          <cell r="AG567" t="str">
            <v/>
          </cell>
          <cell r="AH567" t="str">
            <v/>
          </cell>
          <cell r="AI567" t="str">
            <v/>
          </cell>
          <cell r="AJ567" t="str">
            <v>R2R</v>
          </cell>
        </row>
        <row r="568">
          <cell r="A568" t="str">
            <v>868aamzgv</v>
          </cell>
          <cell r="B568" t="str">
            <v>868aamzgv</v>
          </cell>
          <cell r="C568" t="str">
            <v>R2R Tax Accounting: Vertex-RoW: Non-US VAT/GST/Other Indirect Tax Return Compliance &amp; Reporting: Add Additional Details or Carry Forward Credits (as Required) - QRG</v>
          </cell>
          <cell r="D568" t="str">
            <v>868bzxuhp</v>
          </cell>
          <cell r="E568" t="str">
            <v>R2R Tax Accounting: Vertex-RoW: Non-US VAT/GST/Other Indirect Tax Return Compliance &amp; Reporting</v>
          </cell>
          <cell r="F568" t="str">
            <v>PREDEVELOPMENT</v>
          </cell>
          <cell r="G568" t="str">
            <v>NORMAL</v>
          </cell>
          <cell r="H568" t="str">
            <v/>
          </cell>
          <cell r="I568" t="str">
            <v/>
          </cell>
          <cell r="J568" t="str">
            <v/>
          </cell>
          <cell r="K568">
            <v>45582.689583333333</v>
          </cell>
          <cell r="L568">
            <v>45756.58194444445</v>
          </cell>
          <cell r="M568" t="str">
            <v/>
          </cell>
          <cell r="N568" t="str">
            <v/>
          </cell>
          <cell r="O568" t="str">
            <v>r2r, qrg, row, vertex</v>
          </cell>
          <cell r="P568" t="str">
            <v>Sprint 16 (7/28 - 8/22)</v>
          </cell>
          <cell r="Q568" t="str">
            <v/>
          </cell>
          <cell r="R568" t="str">
            <v/>
          </cell>
          <cell r="S568" t="str">
            <v/>
          </cell>
          <cell r="T568" t="str">
            <v/>
          </cell>
          <cell r="U568" t="str">
            <v/>
          </cell>
          <cell r="V568">
            <v>0</v>
          </cell>
          <cell r="W568" t="str">
            <v/>
          </cell>
          <cell r="X568" t="str">
            <v/>
          </cell>
          <cell r="Y568" t="str">
            <v/>
          </cell>
          <cell r="Z568" t="str">
            <v>ITC4</v>
          </cell>
          <cell r="AA568" t="str">
            <v>Tax Accounting</v>
          </cell>
          <cell r="AB568" t="str">
            <v>Consolidations &amp; Tax (Non-US VAT/GST/Other Indirect Tax Return Compliance and Reporting L4)</v>
          </cell>
          <cell r="AC568" t="str">
            <v/>
          </cell>
          <cell r="AD568" t="str">
            <v/>
          </cell>
          <cell r="AE568" t="str">
            <v/>
          </cell>
          <cell r="AF568" t="str">
            <v>Tax Analyst: https://app.clickup.com/t/868cje8w4)
Tax Approver: https://app.clickup.com/t/868cqary8)
Tax Application Administrator: https://app.clickup.com/t/868cqarx2)</v>
          </cell>
          <cell r="AG568" t="str">
            <v/>
          </cell>
          <cell r="AH568" t="str">
            <v/>
          </cell>
          <cell r="AI568" t="str">
            <v/>
          </cell>
          <cell r="AJ568" t="str">
            <v>R2R</v>
          </cell>
        </row>
        <row r="569">
          <cell r="A569" t="str">
            <v>868aan069</v>
          </cell>
          <cell r="B569" t="str">
            <v>868aan069</v>
          </cell>
          <cell r="C569" t="str">
            <v>R2R Tax Accounting: Vertex-RoW: Non-US VAT/GST/Other Indirect Tax Return Compliance &amp; Reporting: Review Draft Returns/Reports - QRG</v>
          </cell>
          <cell r="D569" t="str">
            <v>868bzxuhp</v>
          </cell>
          <cell r="E569" t="str">
            <v>R2R Tax Accounting: Vertex-RoW: Non-US VAT/GST/Other Indirect Tax Return Compliance &amp; Reporting</v>
          </cell>
          <cell r="F569" t="str">
            <v>PREDEVELOPMENT</v>
          </cell>
          <cell r="G569" t="str">
            <v>NORMAL</v>
          </cell>
          <cell r="H569" t="str">
            <v/>
          </cell>
          <cell r="I569" t="str">
            <v/>
          </cell>
          <cell r="J569" t="str">
            <v/>
          </cell>
          <cell r="K569">
            <v>45582.69027777778</v>
          </cell>
          <cell r="L569">
            <v>45756.581250000003</v>
          </cell>
          <cell r="M569" t="str">
            <v/>
          </cell>
          <cell r="N569" t="str">
            <v/>
          </cell>
          <cell r="O569" t="str">
            <v>r2r, qrg, row, vertex</v>
          </cell>
          <cell r="P569" t="str">
            <v>Sprint 16 (7/28 - 8/22)</v>
          </cell>
          <cell r="Q569" t="str">
            <v/>
          </cell>
          <cell r="R569" t="str">
            <v/>
          </cell>
          <cell r="S569" t="str">
            <v/>
          </cell>
          <cell r="T569" t="str">
            <v/>
          </cell>
          <cell r="U569" t="str">
            <v/>
          </cell>
          <cell r="V569">
            <v>0</v>
          </cell>
          <cell r="W569" t="str">
            <v/>
          </cell>
          <cell r="X569" t="str">
            <v/>
          </cell>
          <cell r="Y569" t="str">
            <v/>
          </cell>
          <cell r="Z569" t="str">
            <v>ITC4</v>
          </cell>
          <cell r="AA569" t="str">
            <v>Tax Accounting</v>
          </cell>
          <cell r="AB569" t="str">
            <v>Consolidations &amp; Tax (Non-US VAT/GST/Other Indirect Tax Return Compliance and Reporting L4)</v>
          </cell>
          <cell r="AC569" t="str">
            <v/>
          </cell>
          <cell r="AD569" t="str">
            <v/>
          </cell>
          <cell r="AE569" t="str">
            <v/>
          </cell>
          <cell r="AF569" t="str">
            <v>Tax Analyst: https://app.clickup.com/t/868cje8w4)
Tax Approver: https://app.clickup.com/t/868cqary8)
Tax Application Administrator: https://app.clickup.com/t/868cqarx2)</v>
          </cell>
          <cell r="AG569" t="str">
            <v/>
          </cell>
          <cell r="AH569" t="str">
            <v/>
          </cell>
          <cell r="AI569" t="str">
            <v/>
          </cell>
          <cell r="AJ569" t="str">
            <v>R2R</v>
          </cell>
        </row>
        <row r="570">
          <cell r="A570" t="str">
            <v>868aan0n8</v>
          </cell>
          <cell r="B570" t="str">
            <v>868aan0n8</v>
          </cell>
          <cell r="C570" t="str">
            <v>R2R Tax Accounting: Vertex-RoW: Non-US VAT/GST/Other Indirect Tax Return Compliance &amp; Reporting: Generate Data Error Log - QRG</v>
          </cell>
          <cell r="D570" t="str">
            <v>868bzxuhp</v>
          </cell>
          <cell r="E570" t="str">
            <v>R2R Tax Accounting: Vertex-RoW: Non-US VAT/GST/Other Indirect Tax Return Compliance &amp; Reporting</v>
          </cell>
          <cell r="F570" t="str">
            <v>PREDEVELOPMENT</v>
          </cell>
          <cell r="G570" t="str">
            <v>NORMAL</v>
          </cell>
          <cell r="H570" t="str">
            <v/>
          </cell>
          <cell r="I570" t="str">
            <v/>
          </cell>
          <cell r="J570" t="str">
            <v/>
          </cell>
          <cell r="K570">
            <v>45582.69027777778</v>
          </cell>
          <cell r="L570">
            <v>45756.581250000003</v>
          </cell>
          <cell r="M570" t="str">
            <v/>
          </cell>
          <cell r="N570" t="str">
            <v/>
          </cell>
          <cell r="O570" t="str">
            <v>r2r, qrg, row, vertex</v>
          </cell>
          <cell r="P570" t="str">
            <v>Sprint 16 (7/28 - 8/22)</v>
          </cell>
          <cell r="Q570" t="str">
            <v/>
          </cell>
          <cell r="R570" t="str">
            <v/>
          </cell>
          <cell r="S570" t="str">
            <v/>
          </cell>
          <cell r="T570" t="str">
            <v/>
          </cell>
          <cell r="U570" t="str">
            <v/>
          </cell>
          <cell r="V570">
            <v>0</v>
          </cell>
          <cell r="W570" t="str">
            <v/>
          </cell>
          <cell r="X570" t="str">
            <v/>
          </cell>
          <cell r="Y570" t="str">
            <v/>
          </cell>
          <cell r="Z570" t="str">
            <v>ITC4</v>
          </cell>
          <cell r="AA570" t="str">
            <v>Tax Accounting</v>
          </cell>
          <cell r="AB570" t="str">
            <v>Consolidations &amp; Tax (Non-US VAT/GST/Other Indirect Tax Return Compliance and Reporting L4)</v>
          </cell>
          <cell r="AC570" t="str">
            <v/>
          </cell>
          <cell r="AD570" t="str">
            <v/>
          </cell>
          <cell r="AE570" t="str">
            <v/>
          </cell>
          <cell r="AF570" t="str">
            <v>Tax Analyst: https://app.clickup.com/t/868cje8w4)
Tax Approver: https://app.clickup.com/t/868cqary8)
Tax Application Administrator: https://app.clickup.com/t/868cqarx2)</v>
          </cell>
          <cell r="AG570" t="str">
            <v/>
          </cell>
          <cell r="AH570" t="str">
            <v/>
          </cell>
          <cell r="AI570" t="str">
            <v/>
          </cell>
          <cell r="AJ570" t="str">
            <v>R2R</v>
          </cell>
        </row>
        <row r="571">
          <cell r="A571" t="str">
            <v>868aan1j0</v>
          </cell>
          <cell r="B571" t="str">
            <v>868aan1j0</v>
          </cell>
          <cell r="C571" t="str">
            <v>R2R Tax Accounting: Vertex-RoW: Non-US VAT/GST/Other Indirect Tax Return Compliance &amp; Reporting: Finalize Tax Returns/Reports - QRG</v>
          </cell>
          <cell r="D571" t="str">
            <v>868bzxuhp</v>
          </cell>
          <cell r="E571" t="str">
            <v>R2R Tax Accounting: Vertex-RoW: Non-US VAT/GST/Other Indirect Tax Return Compliance &amp; Reporting</v>
          </cell>
          <cell r="F571" t="str">
            <v>PREDEVELOPMENT</v>
          </cell>
          <cell r="G571" t="str">
            <v>NORMAL</v>
          </cell>
          <cell r="H571" t="str">
            <v/>
          </cell>
          <cell r="I571" t="str">
            <v/>
          </cell>
          <cell r="J571" t="str">
            <v/>
          </cell>
          <cell r="K571">
            <v>45582.690972222219</v>
          </cell>
          <cell r="L571">
            <v>45756.581250000003</v>
          </cell>
          <cell r="M571" t="str">
            <v/>
          </cell>
          <cell r="N571" t="str">
            <v/>
          </cell>
          <cell r="O571" t="str">
            <v>r2r, qrg, row, vertex</v>
          </cell>
          <cell r="P571" t="str">
            <v>Sprint 16 (7/28 - 8/22)</v>
          </cell>
          <cell r="Q571" t="str">
            <v/>
          </cell>
          <cell r="R571" t="str">
            <v/>
          </cell>
          <cell r="S571" t="str">
            <v/>
          </cell>
          <cell r="T571" t="str">
            <v/>
          </cell>
          <cell r="U571" t="str">
            <v/>
          </cell>
          <cell r="V571">
            <v>0</v>
          </cell>
          <cell r="W571" t="str">
            <v/>
          </cell>
          <cell r="X571" t="str">
            <v/>
          </cell>
          <cell r="Y571" t="str">
            <v/>
          </cell>
          <cell r="Z571" t="str">
            <v>ITC4</v>
          </cell>
          <cell r="AA571" t="str">
            <v>Tax Accounting</v>
          </cell>
          <cell r="AB571" t="str">
            <v>Consolidations &amp; Tax (Non-US VAT/GST/Other Indirect Tax Return Compliance and Reporting L4)</v>
          </cell>
          <cell r="AC571" t="str">
            <v/>
          </cell>
          <cell r="AD571" t="str">
            <v/>
          </cell>
          <cell r="AE571" t="str">
            <v/>
          </cell>
          <cell r="AF571" t="str">
            <v>Tax Analyst: https://app.clickup.com/t/868cje8w4)
Tax Approver: https://app.clickup.com/t/868cqary8)
Tax Application Administrator: https://app.clickup.com/t/868cqarx2)</v>
          </cell>
          <cell r="AG571" t="str">
            <v/>
          </cell>
          <cell r="AH571" t="str">
            <v/>
          </cell>
          <cell r="AI571" t="str">
            <v/>
          </cell>
          <cell r="AJ571" t="str">
            <v>R2R</v>
          </cell>
        </row>
        <row r="572">
          <cell r="A572" t="str">
            <v>868aan218</v>
          </cell>
          <cell r="B572" t="str">
            <v>868aan218</v>
          </cell>
          <cell r="C572" t="str">
            <v>R2R Tax Accounting: Vertex: RoW: Non-US VAT/GST/Other Indirect Tax Return Compliance &amp; Reporting: Correct Errors in Compliance Tool - QRG</v>
          </cell>
          <cell r="D572" t="str">
            <v>868bzxuhp</v>
          </cell>
          <cell r="E572" t="str">
            <v>R2R Tax Accounting: Vertex-RoW: Non-US VAT/GST/Other Indirect Tax Return Compliance &amp; Reporting</v>
          </cell>
          <cell r="F572" t="str">
            <v>PREDEVELOPMENT</v>
          </cell>
          <cell r="G572" t="str">
            <v>NORMAL</v>
          </cell>
          <cell r="H572" t="str">
            <v/>
          </cell>
          <cell r="I572" t="str">
            <v/>
          </cell>
          <cell r="J572" t="str">
            <v/>
          </cell>
          <cell r="K572">
            <v>45582.691666666666</v>
          </cell>
          <cell r="L572">
            <v>45756.581250000003</v>
          </cell>
          <cell r="M572" t="str">
            <v/>
          </cell>
          <cell r="N572" t="str">
            <v/>
          </cell>
          <cell r="O572" t="str">
            <v>r2r, qrg, row, vertex</v>
          </cell>
          <cell r="P572" t="str">
            <v>Sprint 16 (7/28 - 8/22)</v>
          </cell>
          <cell r="Q572" t="str">
            <v/>
          </cell>
          <cell r="R572" t="str">
            <v/>
          </cell>
          <cell r="S572" t="str">
            <v/>
          </cell>
          <cell r="T572" t="str">
            <v/>
          </cell>
          <cell r="U572" t="str">
            <v/>
          </cell>
          <cell r="V572">
            <v>0</v>
          </cell>
          <cell r="W572" t="str">
            <v/>
          </cell>
          <cell r="X572" t="str">
            <v/>
          </cell>
          <cell r="Y572" t="str">
            <v/>
          </cell>
          <cell r="Z572" t="str">
            <v>ITC4</v>
          </cell>
          <cell r="AA572" t="str">
            <v>Tax Accounting</v>
          </cell>
          <cell r="AB572" t="str">
            <v>Consolidations &amp; Tax</v>
          </cell>
          <cell r="AC572" t="str">
            <v/>
          </cell>
          <cell r="AD572" t="str">
            <v/>
          </cell>
          <cell r="AE572" t="str">
            <v/>
          </cell>
          <cell r="AF572" t="str">
            <v>Tax Analyst: https://app.clickup.com/t/868cje8w4)
Tax Approver: https://app.clickup.com/t/868cqary8)
Tax Application Administrator: https://app.clickup.com/t/868cqarx2)</v>
          </cell>
          <cell r="AG572" t="str">
            <v/>
          </cell>
          <cell r="AH572" t="str">
            <v/>
          </cell>
          <cell r="AI572" t="str">
            <v/>
          </cell>
          <cell r="AJ572" t="str">
            <v>R2R</v>
          </cell>
        </row>
        <row r="573">
          <cell r="A573" t="str">
            <v>868aan2dr</v>
          </cell>
          <cell r="B573" t="str">
            <v>868aan2dr</v>
          </cell>
          <cell r="C573" t="str">
            <v>R2R Tax Accounting: Vertex: RoW: Non-US VAT/GST/Other Indirect Tax Return Compliance &amp; Reporting: Reconcile Tax Return Payments to G/L - QRG</v>
          </cell>
          <cell r="D573" t="str">
            <v>868bzxuhp</v>
          </cell>
          <cell r="E573" t="str">
            <v>R2R Tax Accounting: Vertex-RoW: Non-US VAT/GST/Other Indirect Tax Return Compliance &amp; Reporting</v>
          </cell>
          <cell r="F573" t="str">
            <v>PREDEVELOPMENT</v>
          </cell>
          <cell r="G573" t="str">
            <v>NORMAL</v>
          </cell>
          <cell r="H573" t="str">
            <v/>
          </cell>
          <cell r="I573" t="str">
            <v/>
          </cell>
          <cell r="J573" t="str">
            <v/>
          </cell>
          <cell r="K573">
            <v>45582.692361111112</v>
          </cell>
          <cell r="L573">
            <v>45756.581250000003</v>
          </cell>
          <cell r="M573" t="str">
            <v/>
          </cell>
          <cell r="N573" t="str">
            <v/>
          </cell>
          <cell r="O573" t="str">
            <v>r2r, qrg, row, vertex</v>
          </cell>
          <cell r="P573" t="str">
            <v>Sprint 16 (7/28 - 8/22)</v>
          </cell>
          <cell r="Q573" t="str">
            <v/>
          </cell>
          <cell r="R573" t="str">
            <v/>
          </cell>
          <cell r="S573" t="str">
            <v/>
          </cell>
          <cell r="T573" t="str">
            <v/>
          </cell>
          <cell r="U573" t="str">
            <v/>
          </cell>
          <cell r="V573">
            <v>0</v>
          </cell>
          <cell r="W573" t="str">
            <v/>
          </cell>
          <cell r="X573" t="str">
            <v/>
          </cell>
          <cell r="Y573" t="str">
            <v/>
          </cell>
          <cell r="Z573" t="str">
            <v>ITC4</v>
          </cell>
          <cell r="AA573" t="str">
            <v>Tax Accounting</v>
          </cell>
          <cell r="AB573" t="str">
            <v>Consolidations &amp; Tax</v>
          </cell>
          <cell r="AC573" t="str">
            <v/>
          </cell>
          <cell r="AD573" t="str">
            <v/>
          </cell>
          <cell r="AE573" t="str">
            <v/>
          </cell>
          <cell r="AF573" t="str">
            <v>Tax Analyst: https://app.clickup.com/t/868cje8w4)
Tax Approver: https://app.clickup.com/t/868cqary8)
Tax Application Administrator: https://app.clickup.com/t/868cqarx2)</v>
          </cell>
          <cell r="AG573" t="str">
            <v/>
          </cell>
          <cell r="AH573" t="str">
            <v/>
          </cell>
          <cell r="AI573" t="str">
            <v/>
          </cell>
          <cell r="AJ573" t="str">
            <v>R2R</v>
          </cell>
        </row>
        <row r="574">
          <cell r="A574" t="str">
            <v>868aan2z5</v>
          </cell>
          <cell r="B574" t="str">
            <v>868aan2z5</v>
          </cell>
          <cell r="C574" t="str">
            <v>R2R Tax Accounting: Vertex: RoW: Non-US VAT/GST/Other Indirect Tax Return Compliance &amp; Reporting: Submit Returns &amp; Payments for Review - QRG</v>
          </cell>
          <cell r="D574" t="str">
            <v>868bzxuhp</v>
          </cell>
          <cell r="E574" t="str">
            <v>R2R Tax Accounting: Vertex-RoW: Non-US VAT/GST/Other Indirect Tax Return Compliance &amp; Reporting</v>
          </cell>
          <cell r="F574" t="str">
            <v>PREDEVELOPMENT</v>
          </cell>
          <cell r="G574" t="str">
            <v>NORMAL</v>
          </cell>
          <cell r="H574" t="str">
            <v/>
          </cell>
          <cell r="I574" t="str">
            <v/>
          </cell>
          <cell r="J574" t="str">
            <v/>
          </cell>
          <cell r="K574">
            <v>45582.692361111112</v>
          </cell>
          <cell r="L574">
            <v>45756.581250000003</v>
          </cell>
          <cell r="M574" t="str">
            <v/>
          </cell>
          <cell r="N574" t="str">
            <v/>
          </cell>
          <cell r="O574" t="str">
            <v>r2r, qrg, row, vertex</v>
          </cell>
          <cell r="P574" t="str">
            <v>Sprint 16 (7/28 - 8/22)</v>
          </cell>
          <cell r="Q574" t="str">
            <v/>
          </cell>
          <cell r="R574" t="str">
            <v/>
          </cell>
          <cell r="S574" t="str">
            <v/>
          </cell>
          <cell r="T574" t="str">
            <v/>
          </cell>
          <cell r="U574" t="str">
            <v/>
          </cell>
          <cell r="V574">
            <v>0</v>
          </cell>
          <cell r="W574" t="str">
            <v/>
          </cell>
          <cell r="X574" t="str">
            <v/>
          </cell>
          <cell r="Y574" t="str">
            <v/>
          </cell>
          <cell r="Z574" t="str">
            <v>ITC4</v>
          </cell>
          <cell r="AA574" t="str">
            <v>Tax Accounting</v>
          </cell>
          <cell r="AB574" t="str">
            <v>Consolidations &amp; Tax</v>
          </cell>
          <cell r="AC574" t="str">
            <v/>
          </cell>
          <cell r="AD574" t="str">
            <v/>
          </cell>
          <cell r="AE574" t="str">
            <v/>
          </cell>
          <cell r="AF574" t="str">
            <v>Tax Analyst: https://app.clickup.com/t/868cje8w4)
Tax Approver: https://app.clickup.com/t/868cqary8)
Tax Application Administrator: https://app.clickup.com/t/868cqarx2)</v>
          </cell>
          <cell r="AG574" t="str">
            <v/>
          </cell>
          <cell r="AH574" t="str">
            <v/>
          </cell>
          <cell r="AI574" t="str">
            <v/>
          </cell>
          <cell r="AJ574" t="str">
            <v>R2R</v>
          </cell>
        </row>
        <row r="575">
          <cell r="A575" t="str">
            <v>868aan3c2</v>
          </cell>
          <cell r="B575" t="str">
            <v>868aan3c2</v>
          </cell>
          <cell r="C575" t="str">
            <v>R2R Tax Accounting: Vertex-RoW: Non-US VAT/GST/Other Indirect Tax Return Compliance &amp; Reporting: Review and Approve Returns and Payments - QRG</v>
          </cell>
          <cell r="D575" t="str">
            <v>868bzxuhp</v>
          </cell>
          <cell r="E575" t="str">
            <v>R2R Tax Accounting: Vertex-RoW: Non-US VAT/GST/Other Indirect Tax Return Compliance &amp; Reporting</v>
          </cell>
          <cell r="F575" t="str">
            <v>PREDEVELOPMENT</v>
          </cell>
          <cell r="G575" t="str">
            <v>NORMAL</v>
          </cell>
          <cell r="H575" t="str">
            <v/>
          </cell>
          <cell r="I575" t="str">
            <v/>
          </cell>
          <cell r="J575" t="str">
            <v/>
          </cell>
          <cell r="K575">
            <v>45582.693055555559</v>
          </cell>
          <cell r="L575">
            <v>45756.581250000003</v>
          </cell>
          <cell r="M575" t="str">
            <v/>
          </cell>
          <cell r="N575" t="str">
            <v/>
          </cell>
          <cell r="O575" t="str">
            <v>r2r, qrg, row, vertex</v>
          </cell>
          <cell r="P575" t="str">
            <v>Sprint 16 (7/28 - 8/22)</v>
          </cell>
          <cell r="Q575" t="str">
            <v/>
          </cell>
          <cell r="R575" t="str">
            <v/>
          </cell>
          <cell r="S575" t="str">
            <v/>
          </cell>
          <cell r="T575" t="str">
            <v/>
          </cell>
          <cell r="U575" t="str">
            <v/>
          </cell>
          <cell r="V575">
            <v>0</v>
          </cell>
          <cell r="W575" t="str">
            <v/>
          </cell>
          <cell r="X575" t="str">
            <v/>
          </cell>
          <cell r="Y575" t="str">
            <v/>
          </cell>
          <cell r="Z575" t="str">
            <v>ITC4</v>
          </cell>
          <cell r="AA575" t="str">
            <v>Tax Accounting</v>
          </cell>
          <cell r="AB575" t="str">
            <v>Consolidations &amp; Tax</v>
          </cell>
          <cell r="AC575" t="str">
            <v/>
          </cell>
          <cell r="AD575" t="str">
            <v/>
          </cell>
          <cell r="AE575" t="str">
            <v/>
          </cell>
          <cell r="AF575" t="str">
            <v>Tax Analyst: https://app.clickup.com/t/868cje8w4)
Tax Approver: https://app.clickup.com/t/868cqary8)
Tax Application Administrator: https://app.clickup.com/t/868cqarx2)</v>
          </cell>
          <cell r="AG575" t="str">
            <v/>
          </cell>
          <cell r="AH575" t="str">
            <v/>
          </cell>
          <cell r="AI575" t="str">
            <v/>
          </cell>
          <cell r="AJ575" t="str">
            <v>R2R</v>
          </cell>
        </row>
        <row r="576">
          <cell r="A576" t="str">
            <v>868aan3q5</v>
          </cell>
          <cell r="B576" t="str">
            <v>868aan3q5</v>
          </cell>
          <cell r="C576" t="str">
            <v>R2R Tax Accounting: Vertex-RoW: Non-US VAT/GST/Other Indirect Tax Return Compliance &amp; Reporting: File Tax Returns - QRG</v>
          </cell>
          <cell r="D576" t="str">
            <v>868bzxuhp</v>
          </cell>
          <cell r="E576" t="str">
            <v>R2R Tax Accounting: Vertex-RoW: Non-US VAT/GST/Other Indirect Tax Return Compliance &amp; Reporting</v>
          </cell>
          <cell r="F576" t="str">
            <v>PREDEVELOPMENT</v>
          </cell>
          <cell r="G576" t="str">
            <v>NORMAL</v>
          </cell>
          <cell r="H576" t="str">
            <v/>
          </cell>
          <cell r="I576" t="str">
            <v/>
          </cell>
          <cell r="J576" t="str">
            <v/>
          </cell>
          <cell r="K576">
            <v>45582.693055555559</v>
          </cell>
          <cell r="L576">
            <v>45756.581250000003</v>
          </cell>
          <cell r="M576" t="str">
            <v/>
          </cell>
          <cell r="N576" t="str">
            <v/>
          </cell>
          <cell r="O576" t="str">
            <v>r2r, qrg, row, vertex</v>
          </cell>
          <cell r="P576" t="str">
            <v>Sprint 16 (7/28 - 8/22)</v>
          </cell>
          <cell r="Q576" t="str">
            <v/>
          </cell>
          <cell r="R576" t="str">
            <v/>
          </cell>
          <cell r="S576" t="str">
            <v/>
          </cell>
          <cell r="T576" t="str">
            <v/>
          </cell>
          <cell r="U576" t="str">
            <v/>
          </cell>
          <cell r="V576">
            <v>0</v>
          </cell>
          <cell r="W576" t="str">
            <v/>
          </cell>
          <cell r="X576" t="str">
            <v/>
          </cell>
          <cell r="Y576" t="str">
            <v/>
          </cell>
          <cell r="Z576" t="str">
            <v>ITC4</v>
          </cell>
          <cell r="AA576" t="str">
            <v>Tax Accounting</v>
          </cell>
          <cell r="AB576" t="str">
            <v>Consolidations &amp; Tax</v>
          </cell>
          <cell r="AC576" t="str">
            <v/>
          </cell>
          <cell r="AD576" t="str">
            <v/>
          </cell>
          <cell r="AE576" t="str">
            <v/>
          </cell>
          <cell r="AF576" t="str">
            <v>Tax Analyst: https://app.clickup.com/t/868cje8w4)
Tax Approver: https://app.clickup.com/t/868cqary8)
Tax Application Administrator: https://app.clickup.com/t/868cqarx2)</v>
          </cell>
          <cell r="AG576" t="str">
            <v/>
          </cell>
          <cell r="AH576" t="str">
            <v/>
          </cell>
          <cell r="AI576" t="str">
            <v/>
          </cell>
          <cell r="AJ576" t="str">
            <v>R2R</v>
          </cell>
        </row>
        <row r="577">
          <cell r="A577" t="str">
            <v>868aezma1</v>
          </cell>
          <cell r="B577" t="str">
            <v>868aezma1</v>
          </cell>
          <cell r="C577" t="str">
            <v>A2R Metrology: Metrology and Calibration Troubleshooting: Navigation and Overview Required for this Group - SB</v>
          </cell>
          <cell r="D577" t="str">
            <v>868a2vamk</v>
          </cell>
          <cell r="E577" t="str">
            <v>A2R Metrology: Metrology and Calibration Troubleshooting - OL</v>
          </cell>
          <cell r="F577" t="str">
            <v>PREDEVELOPMENT</v>
          </cell>
          <cell r="G577" t="str">
            <v>LOW</v>
          </cell>
          <cell r="H577" t="str">
            <v/>
          </cell>
          <cell r="I577" t="str">
            <v/>
          </cell>
          <cell r="J577" t="str">
            <v/>
          </cell>
          <cell r="K577">
            <v>45590.642361111109</v>
          </cell>
          <cell r="L577">
            <v>45768.795833333337</v>
          </cell>
          <cell r="M577" t="str">
            <v/>
          </cell>
          <cell r="N577" t="str">
            <v/>
          </cell>
          <cell r="O577" t="str">
            <v>a2r, sen</v>
          </cell>
          <cell r="P577" t="str">
            <v>Sprint 16 (7/28 - 8/22)</v>
          </cell>
          <cell r="Q577" t="str">
            <v/>
          </cell>
          <cell r="R577" t="str">
            <v/>
          </cell>
          <cell r="S577" t="str">
            <v/>
          </cell>
          <cell r="T577" t="str">
            <v/>
          </cell>
          <cell r="U577" t="str">
            <v/>
          </cell>
          <cell r="V577">
            <v>0</v>
          </cell>
          <cell r="W577" t="str">
            <v/>
          </cell>
          <cell r="X577" t="str">
            <v/>
          </cell>
          <cell r="Y577" t="str">
            <v/>
          </cell>
          <cell r="Z577" t="str">
            <v>ITC4</v>
          </cell>
          <cell r="AA577" t="str">
            <v>Metrology</v>
          </cell>
          <cell r="AB577" t="str">
            <v>Metrology &amp; Calibration</v>
          </cell>
          <cell r="AC577" t="str">
            <v/>
          </cell>
          <cell r="AD577" t="str">
            <v>SEN</v>
          </cell>
          <cell r="AE577" t="str">
            <v/>
          </cell>
          <cell r="AF577" t="str">
            <v/>
          </cell>
          <cell r="AG577">
            <v>45768</v>
          </cell>
          <cell r="AH577" t="str">
            <v/>
          </cell>
          <cell r="AI577" t="str">
            <v/>
          </cell>
          <cell r="AJ577" t="str">
            <v>A2R</v>
          </cell>
        </row>
        <row r="578">
          <cell r="A578" t="str">
            <v>868aezwce</v>
          </cell>
          <cell r="B578" t="str">
            <v>868aezwce</v>
          </cell>
          <cell r="C578" t="str">
            <v>A2R Metrology: Calibration Requests: Submit Calibration Requests - SB</v>
          </cell>
          <cell r="D578" t="str">
            <v>868c0ub81</v>
          </cell>
          <cell r="E578" t="str">
            <v>A2R Metrology: Calibration Requests</v>
          </cell>
          <cell r="F578" t="str">
            <v>STORYBOARD</v>
          </cell>
          <cell r="G578" t="str">
            <v/>
          </cell>
          <cell r="H578" t="str">
            <v/>
          </cell>
          <cell r="I578">
            <v>45912</v>
          </cell>
          <cell r="J578">
            <v>45588</v>
          </cell>
          <cell r="K578">
            <v>45590.649305555555</v>
          </cell>
          <cell r="L578">
            <v>45744.476388888885</v>
          </cell>
          <cell r="M578" t="str">
            <v/>
          </cell>
          <cell r="N578" t="str">
            <v/>
          </cell>
          <cell r="O578" t="str">
            <v>a2r, sen</v>
          </cell>
          <cell r="P578" t="str">
            <v/>
          </cell>
          <cell r="Q578">
            <v>45595</v>
          </cell>
          <cell r="R578" t="str">
            <v/>
          </cell>
          <cell r="S578" t="str">
            <v/>
          </cell>
          <cell r="T578" t="str">
            <v/>
          </cell>
          <cell r="U578" t="str">
            <v/>
          </cell>
          <cell r="V578">
            <v>0</v>
          </cell>
          <cell r="W578" t="str">
            <v>Alpha Draft (ISG)</v>
          </cell>
          <cell r="X578" t="str">
            <v/>
          </cell>
          <cell r="Y578" t="str">
            <v/>
          </cell>
          <cell r="Z578" t="str">
            <v>ITC4</v>
          </cell>
          <cell r="AA578" t="str">
            <v>Metrology</v>
          </cell>
          <cell r="AB578" t="str">
            <v>Metrology &amp; Calibration</v>
          </cell>
          <cell r="AC578" t="str">
            <v/>
          </cell>
          <cell r="AD578" t="str">
            <v/>
          </cell>
          <cell r="AE578" t="str">
            <v/>
          </cell>
          <cell r="AF578" t="str">
            <v/>
          </cell>
          <cell r="AG578" t="str">
            <v/>
          </cell>
          <cell r="AH578" t="str">
            <v/>
          </cell>
          <cell r="AI578" t="str">
            <v/>
          </cell>
          <cell r="AJ578" t="str">
            <v>A2R</v>
          </cell>
        </row>
        <row r="579">
          <cell r="A579" t="str">
            <v>868aguyvk</v>
          </cell>
          <cell r="B579" t="str">
            <v>868aguyvk</v>
          </cell>
          <cell r="C579" t="str">
            <v>A2R Metrology: Asset Management: Reprinting Calibration Label (R1) - SB</v>
          </cell>
          <cell r="D579" t="str">
            <v>868c0u9te</v>
          </cell>
          <cell r="E579" t="str">
            <v>A2R Metrology: Asset Management</v>
          </cell>
          <cell r="F579" t="str">
            <v>PREDEVELOPMENT</v>
          </cell>
          <cell r="G579" t="str">
            <v>LOW</v>
          </cell>
          <cell r="H579" t="str">
            <v/>
          </cell>
          <cell r="I579" t="str">
            <v/>
          </cell>
          <cell r="J579" t="str">
            <v/>
          </cell>
          <cell r="K579">
            <v>45594.631249999999</v>
          </cell>
          <cell r="L579">
            <v>45768.513888888891</v>
          </cell>
          <cell r="M579" t="str">
            <v/>
          </cell>
          <cell r="N579" t="str">
            <v/>
          </cell>
          <cell r="O579" t="str">
            <v>a2r, sen</v>
          </cell>
          <cell r="P579" t="str">
            <v>Sprint 16 (7/28 - 8/22)</v>
          </cell>
          <cell r="Q579" t="str">
            <v/>
          </cell>
          <cell r="R579" t="str">
            <v/>
          </cell>
          <cell r="S579" t="str">
            <v/>
          </cell>
          <cell r="T579" t="str">
            <v/>
          </cell>
          <cell r="U579" t="str">
            <v/>
          </cell>
          <cell r="V579">
            <v>0</v>
          </cell>
          <cell r="W579" t="str">
            <v/>
          </cell>
          <cell r="X579" t="str">
            <v/>
          </cell>
          <cell r="Y579" t="str">
            <v/>
          </cell>
          <cell r="Z579" t="str">
            <v>ITC4</v>
          </cell>
          <cell r="AA579" t="str">
            <v>Metrology</v>
          </cell>
          <cell r="AB579" t="str">
            <v>Metrology &amp; Calibration</v>
          </cell>
          <cell r="AC579" t="str">
            <v/>
          </cell>
          <cell r="AD579" t="str">
            <v/>
          </cell>
          <cell r="AE579" t="str">
            <v/>
          </cell>
          <cell r="AF579" t="str">
            <v/>
          </cell>
          <cell r="AG579">
            <v>45768</v>
          </cell>
          <cell r="AH579" t="str">
            <v/>
          </cell>
          <cell r="AI579" t="str">
            <v/>
          </cell>
          <cell r="AJ579" t="str">
            <v>A2R</v>
          </cell>
        </row>
        <row r="580">
          <cell r="A580" t="str">
            <v>868aguzhk</v>
          </cell>
          <cell r="B580" t="str">
            <v>868aguzhk</v>
          </cell>
          <cell r="C580" t="str">
            <v>A2R Metrology: Asset Management: Lean Requests for Materials and External Vendor Services (R1) - SB</v>
          </cell>
          <cell r="D580" t="str">
            <v>868c0u9te</v>
          </cell>
          <cell r="E580" t="str">
            <v>A2R Metrology: Asset Management</v>
          </cell>
          <cell r="F580" t="str">
            <v>PREDEVELOPMENT</v>
          </cell>
          <cell r="G580" t="str">
            <v>LOW</v>
          </cell>
          <cell r="H580" t="str">
            <v/>
          </cell>
          <cell r="I580" t="str">
            <v/>
          </cell>
          <cell r="J580" t="str">
            <v/>
          </cell>
          <cell r="K580">
            <v>45594.631944444445</v>
          </cell>
          <cell r="L580">
            <v>45768.513888888891</v>
          </cell>
          <cell r="M580" t="str">
            <v/>
          </cell>
          <cell r="N580" t="str">
            <v/>
          </cell>
          <cell r="O580" t="str">
            <v>a2r, sen</v>
          </cell>
          <cell r="P580" t="str">
            <v>Sprint 16 (7/28 - 8/22)</v>
          </cell>
          <cell r="Q580" t="str">
            <v/>
          </cell>
          <cell r="R580" t="str">
            <v/>
          </cell>
          <cell r="S580" t="str">
            <v/>
          </cell>
          <cell r="T580" t="str">
            <v/>
          </cell>
          <cell r="U580" t="str">
            <v/>
          </cell>
          <cell r="V580">
            <v>0</v>
          </cell>
          <cell r="W580" t="str">
            <v/>
          </cell>
          <cell r="X580" t="str">
            <v/>
          </cell>
          <cell r="Y580" t="str">
            <v/>
          </cell>
          <cell r="Z580" t="str">
            <v>ITC4</v>
          </cell>
          <cell r="AA580" t="str">
            <v>Metrology</v>
          </cell>
          <cell r="AB580" t="str">
            <v>Metrology &amp; Calibration</v>
          </cell>
          <cell r="AC580" t="str">
            <v/>
          </cell>
          <cell r="AD580" t="str">
            <v/>
          </cell>
          <cell r="AE580" t="str">
            <v/>
          </cell>
          <cell r="AF580" t="str">
            <v/>
          </cell>
          <cell r="AG580">
            <v>45768</v>
          </cell>
          <cell r="AH580" t="str">
            <v/>
          </cell>
          <cell r="AI580" t="str">
            <v/>
          </cell>
          <cell r="AJ580" t="str">
            <v>A2R</v>
          </cell>
        </row>
        <row r="581">
          <cell r="A581" t="str">
            <v>868agv09p</v>
          </cell>
          <cell r="B581" t="str">
            <v>868agv09p</v>
          </cell>
          <cell r="C581" t="str">
            <v>A2R Metrology: Asset Management: Using the Asset Management Customer Portal (R1 &amp; R2) - SB</v>
          </cell>
          <cell r="D581" t="str">
            <v>868c0u9te</v>
          </cell>
          <cell r="E581" t="str">
            <v>A2R Metrology: Asset Management</v>
          </cell>
          <cell r="F581" t="str">
            <v>PREDEVELOPMENT</v>
          </cell>
          <cell r="G581" t="str">
            <v>LOW</v>
          </cell>
          <cell r="H581" t="str">
            <v/>
          </cell>
          <cell r="I581" t="str">
            <v/>
          </cell>
          <cell r="J581" t="str">
            <v/>
          </cell>
          <cell r="K581">
            <v>45594.632638888885</v>
          </cell>
          <cell r="L581">
            <v>45768.513888888891</v>
          </cell>
          <cell r="M581" t="str">
            <v/>
          </cell>
          <cell r="N581" t="str">
            <v/>
          </cell>
          <cell r="O581" t="str">
            <v>a2r, sen</v>
          </cell>
          <cell r="P581" t="str">
            <v>Sprint 16 (7/28 - 8/22)</v>
          </cell>
          <cell r="Q581" t="str">
            <v/>
          </cell>
          <cell r="R581" t="str">
            <v/>
          </cell>
          <cell r="S581" t="str">
            <v/>
          </cell>
          <cell r="T581" t="str">
            <v/>
          </cell>
          <cell r="U581" t="str">
            <v/>
          </cell>
          <cell r="V581">
            <v>0</v>
          </cell>
          <cell r="W581" t="str">
            <v/>
          </cell>
          <cell r="X581" t="str">
            <v/>
          </cell>
          <cell r="Y581" t="str">
            <v/>
          </cell>
          <cell r="Z581" t="str">
            <v>ITC4</v>
          </cell>
          <cell r="AA581" t="str">
            <v>Metrology</v>
          </cell>
          <cell r="AB581" t="str">
            <v>Metrology &amp; Calibration</v>
          </cell>
          <cell r="AC581" t="str">
            <v/>
          </cell>
          <cell r="AD581" t="str">
            <v/>
          </cell>
          <cell r="AE581" t="str">
            <v/>
          </cell>
          <cell r="AF581" t="str">
            <v/>
          </cell>
          <cell r="AG581">
            <v>45768</v>
          </cell>
          <cell r="AH581" t="str">
            <v/>
          </cell>
          <cell r="AI581" t="str">
            <v/>
          </cell>
          <cell r="AJ581" t="str">
            <v>A2R</v>
          </cell>
        </row>
        <row r="582">
          <cell r="A582" t="str">
            <v>868agv0xr</v>
          </cell>
          <cell r="B582" t="str">
            <v>868agv0xr</v>
          </cell>
          <cell r="C582" t="str">
            <v>A2R Metrology: Asset Management: Generating Reports on the Customer Portal (R1 &amp; R2) - SB</v>
          </cell>
          <cell r="D582" t="str">
            <v>868c0u9te</v>
          </cell>
          <cell r="E582" t="str">
            <v>A2R Metrology: Asset Management</v>
          </cell>
          <cell r="F582" t="str">
            <v>PREDEVELOPMENT</v>
          </cell>
          <cell r="G582" t="str">
            <v>LOW</v>
          </cell>
          <cell r="H582" t="str">
            <v/>
          </cell>
          <cell r="I582" t="str">
            <v/>
          </cell>
          <cell r="J582" t="str">
            <v/>
          </cell>
          <cell r="K582">
            <v>45594.633333333331</v>
          </cell>
          <cell r="L582">
            <v>45768.513888888891</v>
          </cell>
          <cell r="M582" t="str">
            <v/>
          </cell>
          <cell r="N582" t="str">
            <v/>
          </cell>
          <cell r="O582" t="str">
            <v>a2r, sen</v>
          </cell>
          <cell r="P582" t="str">
            <v>Sprint 16 (7/28 - 8/22)</v>
          </cell>
          <cell r="Q582" t="str">
            <v/>
          </cell>
          <cell r="R582" t="str">
            <v/>
          </cell>
          <cell r="S582" t="str">
            <v/>
          </cell>
          <cell r="T582" t="str">
            <v/>
          </cell>
          <cell r="U582" t="str">
            <v/>
          </cell>
          <cell r="V582">
            <v>0</v>
          </cell>
          <cell r="W582" t="str">
            <v/>
          </cell>
          <cell r="X582" t="str">
            <v/>
          </cell>
          <cell r="Y582" t="str">
            <v/>
          </cell>
          <cell r="Z582" t="str">
            <v>ITC4</v>
          </cell>
          <cell r="AA582" t="str">
            <v>Metrology</v>
          </cell>
          <cell r="AB582" t="str">
            <v>Metrology &amp; Calibration</v>
          </cell>
          <cell r="AC582" t="str">
            <v/>
          </cell>
          <cell r="AD582" t="str">
            <v/>
          </cell>
          <cell r="AE582" t="str">
            <v/>
          </cell>
          <cell r="AF582" t="str">
            <v/>
          </cell>
          <cell r="AG582">
            <v>45768</v>
          </cell>
          <cell r="AH582" t="str">
            <v/>
          </cell>
          <cell r="AI582" t="str">
            <v/>
          </cell>
          <cell r="AJ582" t="str">
            <v>A2R</v>
          </cell>
        </row>
        <row r="583">
          <cell r="A583" t="str">
            <v>868ahpf3p</v>
          </cell>
          <cell r="B583" t="str">
            <v>868ahpf3p</v>
          </cell>
          <cell r="C583" t="str">
            <v>R2R Tax Accounting: Withholding Tax Payables Collection: Execute Withholding Tax Reports &amp; Prepare Tax Forms in SAP DRC - SB</v>
          </cell>
          <cell r="D583" t="str">
            <v>868bywewc</v>
          </cell>
          <cell r="E583" t="str">
            <v>R2R Tax Accounting: Withholding Tax on Procurement Invoices</v>
          </cell>
          <cell r="F583" t="str">
            <v>COMPLETED</v>
          </cell>
          <cell r="G583" t="str">
            <v>URGENT</v>
          </cell>
          <cell r="H583" t="str">
            <v xml:space="preserve">QA paused due to technical issues with voiceover.   </v>
          </cell>
          <cell r="I583">
            <v>45688</v>
          </cell>
          <cell r="J583">
            <v>45559</v>
          </cell>
          <cell r="K583">
            <v>45595.622916666667</v>
          </cell>
          <cell r="L583">
            <v>45783.50277777778</v>
          </cell>
          <cell r="M583" t="str">
            <v/>
          </cell>
          <cell r="N583">
            <v>45783.50277777778</v>
          </cell>
          <cell r="O583" t="str">
            <v>r2r, sen</v>
          </cell>
          <cell r="P583" t="str">
            <v>Sprint 2 (4/21 - 5/16)</v>
          </cell>
          <cell r="Q583">
            <v>45621</v>
          </cell>
          <cell r="R583">
            <v>45642</v>
          </cell>
          <cell r="S583" t="str">
            <v/>
          </cell>
          <cell r="T583" t="str">
            <v/>
          </cell>
          <cell r="U583" t="str">
            <v/>
          </cell>
          <cell r="V583">
            <v>1</v>
          </cell>
          <cell r="W583" t="str">
            <v>Sign off Received</v>
          </cell>
          <cell r="X583" t="str">
            <v/>
          </cell>
          <cell r="Y583" t="str">
            <v/>
          </cell>
          <cell r="Z583" t="str">
            <v>ITC1</v>
          </cell>
          <cell r="AA583" t="str">
            <v>Tax Accounting</v>
          </cell>
          <cell r="AB583" t="str">
            <v>Consolidations &amp; Tax (Withholding Tax Payables Collection L4)</v>
          </cell>
          <cell r="AC583" t="str">
            <v/>
          </cell>
          <cell r="AD583" t="str">
            <v/>
          </cell>
          <cell r="AE583" t="str">
            <v>Overdue</v>
          </cell>
          <cell r="AF583" t="str">
            <v>A/P Accountant: https://app.clickup.com/t/868cjb30z)
(BA) Tax Accountant  (includes GFS Group): https://app.clickup.com/t/868cjb2jj)
Tax Accountant (Corporate): https://app.clickup.com/t/868cje8ad)</v>
          </cell>
          <cell r="AG583" t="str">
            <v/>
          </cell>
          <cell r="AH583" t="str">
            <v/>
          </cell>
          <cell r="AI583" t="str">
            <v/>
          </cell>
          <cell r="AJ583" t="str">
            <v>R2R</v>
          </cell>
        </row>
        <row r="584">
          <cell r="A584" t="str">
            <v>868ahpfy3</v>
          </cell>
          <cell r="B584" t="str">
            <v>868ahpfy3</v>
          </cell>
          <cell r="C584" t="str">
            <v>R2R Tax Accounting: Withholding Tax Payables Collection: Review and Reconcile Withholding Tax Reports - SB</v>
          </cell>
          <cell r="D584" t="str">
            <v>868bywewc</v>
          </cell>
          <cell r="E584" t="str">
            <v>R2R Tax Accounting: Withholding Tax on Procurement Invoices</v>
          </cell>
          <cell r="F584" t="str">
            <v>COMPLETED</v>
          </cell>
          <cell r="G584" t="str">
            <v>URGENT</v>
          </cell>
          <cell r="H584" t="str">
            <v xml:space="preserve">Demo and Practice QAs complete.   </v>
          </cell>
          <cell r="I584">
            <v>45688</v>
          </cell>
          <cell r="J584">
            <v>45559</v>
          </cell>
          <cell r="K584">
            <v>45595.623611111107</v>
          </cell>
          <cell r="L584">
            <v>45783.504166666666</v>
          </cell>
          <cell r="M584" t="str">
            <v/>
          </cell>
          <cell r="N584">
            <v>45783.504166666666</v>
          </cell>
          <cell r="O584" t="str">
            <v>r2r, sen</v>
          </cell>
          <cell r="P584" t="str">
            <v>Sprint 2 (4/21 - 5/16)</v>
          </cell>
          <cell r="Q584">
            <v>45642</v>
          </cell>
          <cell r="R584">
            <v>45642</v>
          </cell>
          <cell r="S584" t="str">
            <v/>
          </cell>
          <cell r="T584" t="str">
            <v/>
          </cell>
          <cell r="U584" t="str">
            <v/>
          </cell>
          <cell r="V584">
            <v>1</v>
          </cell>
          <cell r="W584" t="str">
            <v>Sign off Received</v>
          </cell>
          <cell r="X584" t="str">
            <v/>
          </cell>
          <cell r="Y584" t="str">
            <v/>
          </cell>
          <cell r="Z584" t="str">
            <v>ITC1</v>
          </cell>
          <cell r="AA584" t="str">
            <v>Tax Accounting</v>
          </cell>
          <cell r="AB584" t="str">
            <v>Consolidations &amp; Tax (Withholding Tax Payables Collection L4)</v>
          </cell>
          <cell r="AC584" t="str">
            <v/>
          </cell>
          <cell r="AD584" t="str">
            <v/>
          </cell>
          <cell r="AE584" t="str">
            <v>Overdue</v>
          </cell>
          <cell r="AF584" t="str">
            <v>A/P Accountant: https://app.clickup.com/t/868cjb30z)
(BA) Tax Accountant  (includes GFS Group): https://app.clickup.com/t/868cjb2jj)
Tax Accountant (Corporate): https://app.clickup.com/t/868cje8ad)</v>
          </cell>
          <cell r="AG584" t="str">
            <v/>
          </cell>
          <cell r="AH584" t="str">
            <v/>
          </cell>
          <cell r="AI584" t="str">
            <v/>
          </cell>
          <cell r="AJ584" t="str">
            <v>R2R</v>
          </cell>
        </row>
        <row r="585">
          <cell r="A585" t="str">
            <v>868aj55pc</v>
          </cell>
          <cell r="B585" t="str">
            <v>868aj55pc</v>
          </cell>
          <cell r="C585" t="str">
            <v>R2R Tax Accounting: Withholding Tax Payables Collection: Calculate Withholding Tax &amp; Application of Withholding Tax to Invoice</v>
          </cell>
          <cell r="D585" t="str">
            <v>868bywewc</v>
          </cell>
          <cell r="E585" t="str">
            <v>R2R Tax Accounting: Withholding Tax on Procurement Invoices</v>
          </cell>
          <cell r="F585" t="str">
            <v>COMPLETED</v>
          </cell>
          <cell r="G585" t="str">
            <v>URGENT</v>
          </cell>
          <cell r="H585" t="str">
            <v xml:space="preserve">I started this one on last monday. 1/13  </v>
          </cell>
          <cell r="I585">
            <v>45688</v>
          </cell>
          <cell r="J585">
            <v>45596</v>
          </cell>
          <cell r="K585">
            <v>45596.494444444441</v>
          </cell>
          <cell r="L585">
            <v>45783.50277777778</v>
          </cell>
          <cell r="M585" t="str">
            <v/>
          </cell>
          <cell r="N585">
            <v>45666.850694444445</v>
          </cell>
          <cell r="O585" t="str">
            <v>r2r, content</v>
          </cell>
          <cell r="P585" t="str">
            <v>Sprint 2 (4/21 - 5/16)</v>
          </cell>
          <cell r="Q585" t="str">
            <v/>
          </cell>
          <cell r="R585" t="str">
            <v/>
          </cell>
          <cell r="S585" t="str">
            <v/>
          </cell>
          <cell r="T585" t="str">
            <v/>
          </cell>
          <cell r="U585" t="str">
            <v/>
          </cell>
          <cell r="V585">
            <v>1</v>
          </cell>
          <cell r="W585" t="str">
            <v>Sign off Received</v>
          </cell>
          <cell r="X585" t="str">
            <v/>
          </cell>
          <cell r="Y585" t="str">
            <v/>
          </cell>
          <cell r="Z585" t="str">
            <v>ITC1</v>
          </cell>
          <cell r="AA585" t="str">
            <v>Tax Accounting</v>
          </cell>
          <cell r="AB585" t="str">
            <v>Consolidations &amp; Tax (Withholding Tax Payables Collection L4)</v>
          </cell>
          <cell r="AC585" t="str">
            <v/>
          </cell>
          <cell r="AD585" t="str">
            <v/>
          </cell>
          <cell r="AE585" t="str">
            <v>Overdue</v>
          </cell>
          <cell r="AF585" t="str">
            <v>A/P Accountant: https://app.clickup.com/t/868cjb30z)
(BA) Tax Accountant  (includes GFS Group): https://app.clickup.com/t/868cjb2jj)
Tax Accountant (Corporate): https://app.clickup.com/t/868cje8ad)</v>
          </cell>
          <cell r="AG585" t="str">
            <v/>
          </cell>
          <cell r="AH585" t="str">
            <v/>
          </cell>
          <cell r="AI585" t="str">
            <v/>
          </cell>
          <cell r="AJ585" t="str">
            <v>R2R</v>
          </cell>
        </row>
        <row r="586">
          <cell r="A586" t="str">
            <v>868aprph1</v>
          </cell>
          <cell r="B586" t="str">
            <v>868aprph1</v>
          </cell>
          <cell r="C586" t="str">
            <v>R2R Tax Accounting: Withholding Tax Payables Collection: Review Withholding Tax Codes in a Supplier Invoice - SB</v>
          </cell>
          <cell r="D586" t="str">
            <v>868bywewc</v>
          </cell>
          <cell r="E586" t="str">
            <v>R2R Tax Accounting: Withholding Tax on Procurement Invoices</v>
          </cell>
          <cell r="F586" t="str">
            <v>COMPLETED</v>
          </cell>
          <cell r="G586" t="str">
            <v>URGENT</v>
          </cell>
          <cell r="H586" t="str">
            <v xml:space="preserve">Demo and Practice QA Complete  </v>
          </cell>
          <cell r="I586">
            <v>45688</v>
          </cell>
          <cell r="J586">
            <v>45593</v>
          </cell>
          <cell r="K586">
            <v>45604.489583333328</v>
          </cell>
          <cell r="L586">
            <v>45783.504166666666</v>
          </cell>
          <cell r="M586" t="str">
            <v/>
          </cell>
          <cell r="N586">
            <v>45783.504166666666</v>
          </cell>
          <cell r="O586" t="str">
            <v>r2r, sen</v>
          </cell>
          <cell r="P586" t="str">
            <v>Sprint 2 (4/21 - 5/16)</v>
          </cell>
          <cell r="Q586">
            <v>45644</v>
          </cell>
          <cell r="R586">
            <v>45644</v>
          </cell>
          <cell r="S586" t="str">
            <v/>
          </cell>
          <cell r="T586" t="str">
            <v/>
          </cell>
          <cell r="U586" t="str">
            <v/>
          </cell>
          <cell r="V586">
            <v>1</v>
          </cell>
          <cell r="W586" t="str">
            <v>Sign off Received</v>
          </cell>
          <cell r="X586" t="str">
            <v/>
          </cell>
          <cell r="Y586" t="str">
            <v/>
          </cell>
          <cell r="Z586" t="str">
            <v>ITC1</v>
          </cell>
          <cell r="AA586" t="str">
            <v>Tax Accounting</v>
          </cell>
          <cell r="AB586" t="str">
            <v>Consolidations &amp; Tax (Withholding Tax Payables Collection L4)</v>
          </cell>
          <cell r="AC586" t="str">
            <v/>
          </cell>
          <cell r="AD586" t="str">
            <v/>
          </cell>
          <cell r="AE586" t="str">
            <v>Overdue</v>
          </cell>
          <cell r="AF586" t="str">
            <v/>
          </cell>
          <cell r="AG586" t="str">
            <v/>
          </cell>
          <cell r="AH586" t="str">
            <v/>
          </cell>
          <cell r="AI586" t="str">
            <v/>
          </cell>
          <cell r="AJ586" t="str">
            <v>R2R</v>
          </cell>
        </row>
        <row r="587">
          <cell r="A587" t="str">
            <v>868ar437y</v>
          </cell>
          <cell r="B587" t="str">
            <v>868ar437y</v>
          </cell>
          <cell r="C587" t="str">
            <v xml:space="preserve">R2R Tax Accounting: Withholding Tax Payables Collection: Post Outgoing Payments </v>
          </cell>
          <cell r="D587" t="str">
            <v>868bywewc</v>
          </cell>
          <cell r="E587" t="str">
            <v>R2R Tax Accounting: Withholding Tax on Procurement Invoices</v>
          </cell>
          <cell r="F587" t="str">
            <v>COMPLETED</v>
          </cell>
          <cell r="G587" t="str">
            <v>URGENT</v>
          </cell>
          <cell r="H587" t="str">
            <v xml:space="preserve">@Daniel Die  when the status has moved to Alpha review please use the storyboard to complete development in SEN   </v>
          </cell>
          <cell r="I587">
            <v>45688</v>
          </cell>
          <cell r="J587">
            <v>45586</v>
          </cell>
          <cell r="K587">
            <v>45607.579861111109</v>
          </cell>
          <cell r="L587">
            <v>45783.503472222219</v>
          </cell>
          <cell r="M587" t="str">
            <v/>
          </cell>
          <cell r="N587">
            <v>45783.503472222219</v>
          </cell>
          <cell r="O587" t="str">
            <v>r2r, content</v>
          </cell>
          <cell r="P587" t="str">
            <v>Sprint 2 (4/21 - 5/16)</v>
          </cell>
          <cell r="Q587" t="str">
            <v/>
          </cell>
          <cell r="R587" t="str">
            <v/>
          </cell>
          <cell r="S587" t="str">
            <v/>
          </cell>
          <cell r="T587" t="str">
            <v/>
          </cell>
          <cell r="U587" t="str">
            <v/>
          </cell>
          <cell r="V587">
            <v>0.8</v>
          </cell>
          <cell r="W587" t="str">
            <v>Sign off Received</v>
          </cell>
          <cell r="X587" t="str">
            <v/>
          </cell>
          <cell r="Y587" t="str">
            <v/>
          </cell>
          <cell r="Z587" t="str">
            <v>ITC1</v>
          </cell>
          <cell r="AA587" t="str">
            <v>Tax Accounting</v>
          </cell>
          <cell r="AB587" t="str">
            <v>Consolidations &amp; Tax (Withholding Tax Payables Collection L4)</v>
          </cell>
          <cell r="AC587" t="str">
            <v/>
          </cell>
          <cell r="AD587" t="str">
            <v/>
          </cell>
          <cell r="AE587" t="str">
            <v>Overdue</v>
          </cell>
          <cell r="AF587" t="str">
            <v/>
          </cell>
          <cell r="AG587" t="str">
            <v/>
          </cell>
          <cell r="AH587" t="str">
            <v/>
          </cell>
          <cell r="AI587" t="str">
            <v/>
          </cell>
          <cell r="AJ587" t="str">
            <v>R2R</v>
          </cell>
        </row>
        <row r="588">
          <cell r="A588" t="str">
            <v>868ax49kn</v>
          </cell>
          <cell r="B588" t="str">
            <v>868ax49kn</v>
          </cell>
          <cell r="C588" t="str">
            <v>R2R Tax Accounting: Indirect Taxes: Property Taxes Reporting: Manage Property Tax Compliance: Expensed &amp; Inventory Assets by Location - SB</v>
          </cell>
          <cell r="D588" t="str">
            <v>868bzx1ac</v>
          </cell>
          <cell r="E588" t="str">
            <v>R2R Tax Accounting: Indirect Taxes: Manage Property Taxes</v>
          </cell>
          <cell r="F588" t="str">
            <v>COMPLETED</v>
          </cell>
          <cell r="G588" t="str">
            <v>HIGH</v>
          </cell>
          <cell r="H588" t="str">
            <v/>
          </cell>
          <cell r="I588">
            <v>45735</v>
          </cell>
          <cell r="J588">
            <v>45615</v>
          </cell>
          <cell r="K588">
            <v>45615.685416666667</v>
          </cell>
          <cell r="L588">
            <v>45758.478472222225</v>
          </cell>
          <cell r="M588" t="str">
            <v/>
          </cell>
          <cell r="N588">
            <v>45758.478472222225</v>
          </cell>
          <cell r="O588" t="str">
            <v>r2r, sen</v>
          </cell>
          <cell r="P588" t="str">
            <v>Sprint 1 (4/14 - 5/9)</v>
          </cell>
          <cell r="Q588" t="str">
            <v/>
          </cell>
          <cell r="R588" t="str">
            <v/>
          </cell>
          <cell r="S588" t="str">
            <v/>
          </cell>
          <cell r="T588" t="str">
            <v/>
          </cell>
          <cell r="U588" t="str">
            <v/>
          </cell>
          <cell r="V588">
            <v>1</v>
          </cell>
          <cell r="W588" t="str">
            <v>Sign off Received</v>
          </cell>
          <cell r="X588" t="str">
            <v/>
          </cell>
          <cell r="Y588" t="str">
            <v/>
          </cell>
          <cell r="Z588" t="str">
            <v>ITC2</v>
          </cell>
          <cell r="AA588" t="str">
            <v>Tax Accounting</v>
          </cell>
          <cell r="AB588" t="str">
            <v>Consolidations &amp; Tax: Indirect Taxes - Manage Property Taxes  L4</v>
          </cell>
          <cell r="AC588" t="str">
            <v/>
          </cell>
          <cell r="AD588" t="str">
            <v>QRG</v>
          </cell>
          <cell r="AE588" t="str">
            <v>Overdue</v>
          </cell>
          <cell r="AF588" t="str">
            <v>Tax Analyst: https://app.clickup.com/t/868cje8w4)</v>
          </cell>
          <cell r="AG588" t="str">
            <v/>
          </cell>
          <cell r="AH588" t="str">
            <v/>
          </cell>
          <cell r="AI588" t="str">
            <v/>
          </cell>
          <cell r="AJ588" t="str">
            <v>R2R</v>
          </cell>
        </row>
        <row r="589">
          <cell r="A589" t="str">
            <v>868axyb8k</v>
          </cell>
          <cell r="B589" t="str">
            <v>868axyb8k</v>
          </cell>
          <cell r="C589" t="str">
            <v>A2R Lease Lifecycle Management: Equipment/Real Estate Lease Lifecycle: Create Catch Up Journal Entry: Review and Approve or Reject Parked Journal Entry - Manual - SB</v>
          </cell>
          <cell r="D589" t="str">
            <v>868c02ej2</v>
          </cell>
          <cell r="E589" t="str">
            <v>A2R Lease Lifecycle Management: Create Catch Up Journal Entry - Manual</v>
          </cell>
          <cell r="F589" t="str">
            <v>STORYBOARD</v>
          </cell>
          <cell r="G589" t="str">
            <v>NORMAL</v>
          </cell>
          <cell r="H589" t="str">
            <v xml:space="preserve">Per Tammy 1/16: Manual process isn't working as it should. Tammy proposed to pause this, since it is an R2R owned script and we have not been able to get ahold of R2R for assistance.      Per email summary from 1/16: Tammy says we must have someone in R2R help with this and we should put the “Catch Up Journal Entry” course on HOLD/PAUSE until we can get the following:   1.	Q24 environment access where automation is supposed to work   2.	Someone from R2R to help with how they’re supposed to be able to park journals (which is not working in Q34 right now).  </v>
          </cell>
          <cell r="I589">
            <v>45688</v>
          </cell>
          <cell r="J589">
            <v>45621</v>
          </cell>
          <cell r="K589">
            <v>45616.614583333328</v>
          </cell>
          <cell r="L589">
            <v>45796.96597222222</v>
          </cell>
          <cell r="M589" t="str">
            <v/>
          </cell>
          <cell r="N589" t="str">
            <v/>
          </cell>
          <cell r="O589" t="str">
            <v>sen, a2r</v>
          </cell>
          <cell r="P589" t="str">
            <v>Sprint 5 (5/12 - 6/6)</v>
          </cell>
          <cell r="Q589" t="str">
            <v/>
          </cell>
          <cell r="R589">
            <v>45667</v>
          </cell>
          <cell r="S589" t="b">
            <v>1</v>
          </cell>
          <cell r="T589" t="str">
            <v/>
          </cell>
          <cell r="U589" t="str">
            <v/>
          </cell>
          <cell r="V589">
            <v>0</v>
          </cell>
          <cell r="W589" t="str">
            <v xml:space="preserve">Paused </v>
          </cell>
          <cell r="X589" t="str">
            <v/>
          </cell>
          <cell r="Y589" t="str">
            <v/>
          </cell>
          <cell r="Z589" t="str">
            <v>ITC3B</v>
          </cell>
          <cell r="AA589" t="str">
            <v>Lease Lifecycle Management</v>
          </cell>
          <cell r="AB589" t="str">
            <v>Real Estate Lease Lifecycle</v>
          </cell>
          <cell r="AC589" t="str">
            <v/>
          </cell>
          <cell r="AD589" t="str">
            <v>SEN</v>
          </cell>
          <cell r="AE589" t="str">
            <v>Overdue</v>
          </cell>
          <cell r="AF589" t="str">
            <v/>
          </cell>
          <cell r="AG589">
            <v>45765</v>
          </cell>
          <cell r="AH589" t="str">
            <v/>
          </cell>
          <cell r="AI589" t="str">
            <v/>
          </cell>
          <cell r="AJ589" t="str">
            <v>A2R</v>
          </cell>
        </row>
        <row r="590">
          <cell r="A590" t="str">
            <v>868axycd4</v>
          </cell>
          <cell r="B590" t="str">
            <v>868axycd4</v>
          </cell>
          <cell r="C590" t="str">
            <v>A2R Lease Lifecycle Management: Equipment/Real Estate Lease Lifecycle: Create Catch Up Journal Entry: Change Parked Journal Entry - Manual - SB</v>
          </cell>
          <cell r="D590" t="str">
            <v>868c02ej2</v>
          </cell>
          <cell r="E590" t="str">
            <v>A2R Lease Lifecycle Management: Create Catch Up Journal Entry - Manual</v>
          </cell>
          <cell r="F590" t="str">
            <v>STORYBOARD</v>
          </cell>
          <cell r="G590" t="str">
            <v>NORMAL</v>
          </cell>
          <cell r="H590" t="str">
            <v xml:space="preserve">Per Tammy 1/16: Manual process isn't working as it should. Tammy proposed to pause this, since it is an R2R owned script and we have not been able to get ahold of R2R for assistance.      Per email summary from 1/16: Tammy says we must have someone in R2R help with this and we should put the “Catch Up Journal Entry” course on HOLD/PAUSE until we can get the following:   1.	Q24 environment access where automation is supposed to work   2.	Someone from R2R to help with how they’re supposed to be able to park journals (which is not working in Q34 right now).  </v>
          </cell>
          <cell r="I590">
            <v>45688</v>
          </cell>
          <cell r="J590">
            <v>45621</v>
          </cell>
          <cell r="K590">
            <v>45616.614583333328</v>
          </cell>
          <cell r="L590">
            <v>45796.96597222222</v>
          </cell>
          <cell r="M590" t="str">
            <v/>
          </cell>
          <cell r="N590" t="str">
            <v/>
          </cell>
          <cell r="O590" t="str">
            <v>sen, a2r</v>
          </cell>
          <cell r="P590" t="str">
            <v>Sprint 5 (5/12 - 6/6)</v>
          </cell>
          <cell r="Q590" t="str">
            <v/>
          </cell>
          <cell r="R590">
            <v>45667</v>
          </cell>
          <cell r="S590" t="b">
            <v>1</v>
          </cell>
          <cell r="T590" t="str">
            <v/>
          </cell>
          <cell r="U590" t="str">
            <v/>
          </cell>
          <cell r="V590">
            <v>0</v>
          </cell>
          <cell r="W590" t="str">
            <v xml:space="preserve">Paused </v>
          </cell>
          <cell r="X590" t="str">
            <v/>
          </cell>
          <cell r="Y590" t="str">
            <v/>
          </cell>
          <cell r="Z590" t="str">
            <v>ITC3B</v>
          </cell>
          <cell r="AA590" t="str">
            <v>Lease Lifecycle Management</v>
          </cell>
          <cell r="AB590" t="str">
            <v>Real Estate Lease Lifecycle</v>
          </cell>
          <cell r="AC590" t="str">
            <v/>
          </cell>
          <cell r="AD590" t="str">
            <v>SEN</v>
          </cell>
          <cell r="AE590" t="str">
            <v>Overdue</v>
          </cell>
          <cell r="AF590" t="str">
            <v/>
          </cell>
          <cell r="AG590">
            <v>45765</v>
          </cell>
          <cell r="AH590" t="str">
            <v/>
          </cell>
          <cell r="AI590" t="str">
            <v/>
          </cell>
          <cell r="AJ590" t="str">
            <v>A2R</v>
          </cell>
        </row>
        <row r="591">
          <cell r="A591" t="str">
            <v>868b0n58q</v>
          </cell>
          <cell r="B591" t="str">
            <v>868b0n58q</v>
          </cell>
          <cell r="C591" t="str">
            <v>A2R Asset Accounting: Depreciation/Amortization Job Run &amp; Review: Recalculate Depreciation without Test - QRG</v>
          </cell>
          <cell r="D591" t="str">
            <v>868c043t3</v>
          </cell>
          <cell r="E591" t="str">
            <v>A2R Asset Accounting: Depreciation/Amortization Job Run &amp; Review</v>
          </cell>
          <cell r="F591" t="str">
            <v>COMPLETED</v>
          </cell>
          <cell r="G591" t="str">
            <v>URGENT</v>
          </cell>
          <cell r="H591" t="str">
            <v xml:space="preserve">@Trish Cortez  this one has been updated.  </v>
          </cell>
          <cell r="I591">
            <v>45744</v>
          </cell>
          <cell r="J591">
            <v>45615</v>
          </cell>
          <cell r="K591">
            <v>45621.797222222223</v>
          </cell>
          <cell r="L591">
            <v>45768.526388888888</v>
          </cell>
          <cell r="M591" t="str">
            <v/>
          </cell>
          <cell r="N591">
            <v>45741.65</v>
          </cell>
          <cell r="O591" t="str">
            <v>a2r, qrg</v>
          </cell>
          <cell r="P591" t="str">
            <v/>
          </cell>
          <cell r="Q591">
            <v>45660</v>
          </cell>
          <cell r="R591">
            <v>45729</v>
          </cell>
          <cell r="S591" t="str">
            <v/>
          </cell>
          <cell r="T591" t="str">
            <v/>
          </cell>
          <cell r="U591" t="str">
            <v/>
          </cell>
          <cell r="V591">
            <v>0.5</v>
          </cell>
          <cell r="W591" t="str">
            <v>Development Complete</v>
          </cell>
          <cell r="X591" t="str">
            <v/>
          </cell>
          <cell r="Y591" t="str">
            <v/>
          </cell>
          <cell r="Z591" t="str">
            <v>ITC2</v>
          </cell>
          <cell r="AA591" t="str">
            <v>Asset Accounting</v>
          </cell>
          <cell r="AB591" t="str">
            <v>Depreciate or Amortize Assets</v>
          </cell>
          <cell r="AC591" t="b">
            <v>1</v>
          </cell>
          <cell r="AD591" t="str">
            <v>QRG</v>
          </cell>
          <cell r="AE591" t="str">
            <v>Overdue</v>
          </cell>
          <cell r="AF591" t="str">
            <v/>
          </cell>
          <cell r="AG591">
            <v>45768</v>
          </cell>
          <cell r="AH591" t="str">
            <v/>
          </cell>
          <cell r="AI591" t="str">
            <v/>
          </cell>
          <cell r="AJ591" t="str">
            <v>A2R</v>
          </cell>
        </row>
        <row r="592">
          <cell r="A592" t="str">
            <v>868b0n61m</v>
          </cell>
          <cell r="B592" t="str">
            <v>868b0n61m</v>
          </cell>
          <cell r="C592" t="str">
            <v>A2R Asset Accounting: Depreciation/Amortization Job Run &amp; Review: Depreciation Posting Run without Test - QRG</v>
          </cell>
          <cell r="D592" t="str">
            <v>868c043t3</v>
          </cell>
          <cell r="E592" t="str">
            <v>A2R Asset Accounting: Depreciation/Amortization Job Run &amp; Review</v>
          </cell>
          <cell r="F592" t="str">
            <v>COMPLETED</v>
          </cell>
          <cell r="G592" t="str">
            <v>URGENT</v>
          </cell>
          <cell r="H592" t="str">
            <v xml:space="preserve">@Mary Beth Finigan  review for revision  </v>
          </cell>
          <cell r="I592">
            <v>45720</v>
          </cell>
          <cell r="J592">
            <v>45616</v>
          </cell>
          <cell r="K592">
            <v>45621.798611111109</v>
          </cell>
          <cell r="L592">
            <v>45768.526388888888</v>
          </cell>
          <cell r="M592" t="str">
            <v/>
          </cell>
          <cell r="N592">
            <v>45741.65</v>
          </cell>
          <cell r="O592" t="str">
            <v>a2r, qrg</v>
          </cell>
          <cell r="P592" t="str">
            <v/>
          </cell>
          <cell r="Q592" t="str">
            <v/>
          </cell>
          <cell r="R592">
            <v>45729</v>
          </cell>
          <cell r="S592" t="str">
            <v/>
          </cell>
          <cell r="T592" t="str">
            <v/>
          </cell>
          <cell r="U592" t="str">
            <v/>
          </cell>
          <cell r="V592">
            <v>0.5</v>
          </cell>
          <cell r="W592" t="str">
            <v>Development Complete</v>
          </cell>
          <cell r="X592" t="str">
            <v/>
          </cell>
          <cell r="Y592" t="str">
            <v/>
          </cell>
          <cell r="Z592" t="str">
            <v>ITC2</v>
          </cell>
          <cell r="AA592" t="str">
            <v>Asset Accounting</v>
          </cell>
          <cell r="AB592" t="str">
            <v>Depreciate or Amortize Assets</v>
          </cell>
          <cell r="AC592" t="b">
            <v>1</v>
          </cell>
          <cell r="AD592" t="str">
            <v>QRG</v>
          </cell>
          <cell r="AE592" t="str">
            <v>Overdue</v>
          </cell>
          <cell r="AF592" t="str">
            <v/>
          </cell>
          <cell r="AG592">
            <v>45768</v>
          </cell>
          <cell r="AH592" t="str">
            <v/>
          </cell>
          <cell r="AI592" t="str">
            <v/>
          </cell>
          <cell r="AJ592" t="str">
            <v>A2R</v>
          </cell>
        </row>
        <row r="593">
          <cell r="A593" t="str">
            <v>868b3ymvp</v>
          </cell>
          <cell r="B593" t="str">
            <v>868b3ymvp</v>
          </cell>
          <cell r="C593" t="str">
            <v>PTS Prod Ops: Basic Data View - QRG</v>
          </cell>
          <cell r="D593" t="str">
            <v>868b3zqc6</v>
          </cell>
          <cell r="E593" t="str">
            <v>PTS Prod Ops: Create Material Master Record and Views - OL</v>
          </cell>
          <cell r="F593" t="str">
            <v>PREDEVELOPMENT</v>
          </cell>
          <cell r="G593" t="str">
            <v>HIGH</v>
          </cell>
          <cell r="H593" t="str">
            <v xml:space="preserve">The SME for this L3 is Alicia Jacobs (Identified by Nick MacAllister 12/10/24)  </v>
          </cell>
          <cell r="I593" t="str">
            <v/>
          </cell>
          <cell r="J593" t="str">
            <v/>
          </cell>
          <cell r="K593">
            <v>45628.484722222223</v>
          </cell>
          <cell r="L593">
            <v>45790.481944444444</v>
          </cell>
          <cell r="M593" t="str">
            <v/>
          </cell>
          <cell r="N593" t="str">
            <v/>
          </cell>
          <cell r="O593" t="str">
            <v>qrg, p2s</v>
          </cell>
          <cell r="P593" t="str">
            <v>Sprint 15 (7/21 - 8/15)</v>
          </cell>
          <cell r="Q593" t="str">
            <v/>
          </cell>
          <cell r="R593" t="str">
            <v/>
          </cell>
          <cell r="S593" t="str">
            <v/>
          </cell>
          <cell r="T593" t="str">
            <v/>
          </cell>
          <cell r="U593" t="str">
            <v/>
          </cell>
          <cell r="V593">
            <v>0</v>
          </cell>
          <cell r="W593" t="str">
            <v/>
          </cell>
          <cell r="X593" t="str">
            <v/>
          </cell>
          <cell r="Y593" t="str">
            <v/>
          </cell>
          <cell r="Z593" t="str">
            <v>ITC4</v>
          </cell>
          <cell r="AA593" t="str">
            <v>Prod Ops</v>
          </cell>
          <cell r="AB593" t="str">
            <v>Complete &amp; Manage Material Master</v>
          </cell>
          <cell r="AC593" t="str">
            <v/>
          </cell>
          <cell r="AD593" t="str">
            <v>QRG</v>
          </cell>
          <cell r="AE593" t="str">
            <v/>
          </cell>
          <cell r="AF593" t="str">
            <v/>
          </cell>
          <cell r="AG593" t="str">
            <v/>
          </cell>
          <cell r="AH593" t="str">
            <v/>
          </cell>
          <cell r="AI593" t="str">
            <v/>
          </cell>
          <cell r="AJ593" t="str">
            <v>PTS</v>
          </cell>
        </row>
        <row r="594">
          <cell r="A594" t="str">
            <v>868b3ypt9</v>
          </cell>
          <cell r="B594" t="str">
            <v>868b3ypt9</v>
          </cell>
          <cell r="C594" t="str">
            <v>PTS Prod Ops: Classification View - QRG</v>
          </cell>
          <cell r="D594" t="str">
            <v>868b3zqc6</v>
          </cell>
          <cell r="E594" t="str">
            <v>PTS Prod Ops: Create Material Master Record and Views - OL</v>
          </cell>
          <cell r="F594" t="str">
            <v>PREDEVELOPMENT</v>
          </cell>
          <cell r="G594" t="str">
            <v>HIGH</v>
          </cell>
          <cell r="H594" t="str">
            <v xml:space="preserve">The SME for this L3 is Alicia Jacobs (Identified by Nick MacAllister 12/10/24)  </v>
          </cell>
          <cell r="I594" t="str">
            <v/>
          </cell>
          <cell r="J594" t="str">
            <v/>
          </cell>
          <cell r="K594">
            <v>45628.486111111109</v>
          </cell>
          <cell r="L594">
            <v>45790.481944444444</v>
          </cell>
          <cell r="M594" t="str">
            <v/>
          </cell>
          <cell r="N594" t="str">
            <v/>
          </cell>
          <cell r="O594" t="str">
            <v>p2s, qrg</v>
          </cell>
          <cell r="P594" t="str">
            <v>Sprint 15 (7/21 - 8/15)</v>
          </cell>
          <cell r="Q594" t="str">
            <v/>
          </cell>
          <cell r="R594" t="str">
            <v/>
          </cell>
          <cell r="S594" t="str">
            <v/>
          </cell>
          <cell r="T594" t="str">
            <v/>
          </cell>
          <cell r="U594" t="str">
            <v/>
          </cell>
          <cell r="V594">
            <v>0</v>
          </cell>
          <cell r="W594" t="str">
            <v/>
          </cell>
          <cell r="X594" t="str">
            <v/>
          </cell>
          <cell r="Y594" t="str">
            <v/>
          </cell>
          <cell r="Z594" t="str">
            <v>ITC4</v>
          </cell>
          <cell r="AA594" t="str">
            <v>Prod Ops</v>
          </cell>
          <cell r="AB594" t="str">
            <v>Complete &amp; Manage Material Master</v>
          </cell>
          <cell r="AC594" t="str">
            <v/>
          </cell>
          <cell r="AD594" t="str">
            <v>QRG</v>
          </cell>
          <cell r="AE594" t="str">
            <v/>
          </cell>
          <cell r="AF594" t="str">
            <v/>
          </cell>
          <cell r="AG594" t="str">
            <v/>
          </cell>
          <cell r="AH594" t="str">
            <v/>
          </cell>
          <cell r="AI594" t="str">
            <v/>
          </cell>
          <cell r="AJ594" t="str">
            <v>PTS</v>
          </cell>
        </row>
        <row r="595">
          <cell r="A595" t="str">
            <v>868b3yq6t</v>
          </cell>
          <cell r="B595" t="str">
            <v>868b3yq6t</v>
          </cell>
          <cell r="C595" t="str">
            <v>PTS Prod Ops: Sales Order - QRG</v>
          </cell>
          <cell r="D595" t="str">
            <v>868b3zqc6</v>
          </cell>
          <cell r="E595" t="str">
            <v>PTS Prod Ops: Create Material Master Record and Views - OL</v>
          </cell>
          <cell r="F595" t="str">
            <v>PREDEVELOPMENT</v>
          </cell>
          <cell r="G595" t="str">
            <v>HIGH</v>
          </cell>
          <cell r="H595" t="str">
            <v xml:space="preserve">The SME for this L3 is Alicia Jacobs (Identified by Nick MacAllister 12/10/24)  </v>
          </cell>
          <cell r="I595" t="str">
            <v/>
          </cell>
          <cell r="J595" t="str">
            <v/>
          </cell>
          <cell r="K595">
            <v>45628.486111111109</v>
          </cell>
          <cell r="L595">
            <v>45790.481944444444</v>
          </cell>
          <cell r="M595" t="str">
            <v/>
          </cell>
          <cell r="N595" t="str">
            <v/>
          </cell>
          <cell r="O595" t="str">
            <v>p2s, qrg</v>
          </cell>
          <cell r="P595" t="str">
            <v>Sprint 15 (7/21 - 8/15)</v>
          </cell>
          <cell r="Q595" t="str">
            <v/>
          </cell>
          <cell r="R595" t="str">
            <v/>
          </cell>
          <cell r="S595" t="str">
            <v/>
          </cell>
          <cell r="T595" t="str">
            <v/>
          </cell>
          <cell r="U595" t="str">
            <v/>
          </cell>
          <cell r="V595">
            <v>0</v>
          </cell>
          <cell r="W595" t="str">
            <v/>
          </cell>
          <cell r="X595" t="str">
            <v/>
          </cell>
          <cell r="Y595" t="str">
            <v/>
          </cell>
          <cell r="Z595" t="str">
            <v>ITC4</v>
          </cell>
          <cell r="AA595" t="str">
            <v>Prod Ops</v>
          </cell>
          <cell r="AB595" t="str">
            <v>Complete &amp; Manage Material Master</v>
          </cell>
          <cell r="AC595" t="str">
            <v/>
          </cell>
          <cell r="AD595" t="str">
            <v>QRG</v>
          </cell>
          <cell r="AE595" t="str">
            <v/>
          </cell>
          <cell r="AF595" t="str">
            <v/>
          </cell>
          <cell r="AG595" t="str">
            <v/>
          </cell>
          <cell r="AH595" t="str">
            <v/>
          </cell>
          <cell r="AI595" t="str">
            <v/>
          </cell>
          <cell r="AJ595" t="str">
            <v>PTS</v>
          </cell>
        </row>
        <row r="596">
          <cell r="A596" t="str">
            <v>868b3znug</v>
          </cell>
          <cell r="B596" t="str">
            <v>868b3znug</v>
          </cell>
          <cell r="C596" t="str">
            <v>PTS Prod Ops: MRP - QRG</v>
          </cell>
          <cell r="D596" t="str">
            <v>868b3zqc6</v>
          </cell>
          <cell r="E596" t="str">
            <v>PTS Prod Ops: Create Material Master Record and Views - OL</v>
          </cell>
          <cell r="F596" t="str">
            <v>PREDEVELOPMENT</v>
          </cell>
          <cell r="G596" t="str">
            <v>HIGH</v>
          </cell>
          <cell r="H596" t="str">
            <v xml:space="preserve">The SME for this L3 is Alicia Jacobs (Identified by Nick MacAllister 12/10/24)  </v>
          </cell>
          <cell r="I596" t="str">
            <v/>
          </cell>
          <cell r="J596" t="str">
            <v/>
          </cell>
          <cell r="K596">
            <v>45628.505555555559</v>
          </cell>
          <cell r="L596">
            <v>45790.481944444444</v>
          </cell>
          <cell r="M596" t="str">
            <v/>
          </cell>
          <cell r="N596" t="str">
            <v/>
          </cell>
          <cell r="O596" t="str">
            <v>qrg, p2s</v>
          </cell>
          <cell r="P596" t="str">
            <v>Sprint 15 (7/21 - 8/15)</v>
          </cell>
          <cell r="Q596" t="str">
            <v/>
          </cell>
          <cell r="R596" t="str">
            <v/>
          </cell>
          <cell r="S596" t="str">
            <v/>
          </cell>
          <cell r="T596" t="str">
            <v/>
          </cell>
          <cell r="U596" t="str">
            <v/>
          </cell>
          <cell r="V596">
            <v>0</v>
          </cell>
          <cell r="W596" t="str">
            <v/>
          </cell>
          <cell r="X596" t="str">
            <v/>
          </cell>
          <cell r="Y596" t="str">
            <v/>
          </cell>
          <cell r="Z596" t="str">
            <v>ITC4</v>
          </cell>
          <cell r="AA596" t="str">
            <v>Prod Ops</v>
          </cell>
          <cell r="AB596" t="str">
            <v>Complete &amp; Manage Material Master</v>
          </cell>
          <cell r="AC596" t="str">
            <v/>
          </cell>
          <cell r="AD596" t="str">
            <v>QRG</v>
          </cell>
          <cell r="AE596" t="str">
            <v/>
          </cell>
          <cell r="AF596" t="str">
            <v/>
          </cell>
          <cell r="AG596" t="str">
            <v/>
          </cell>
          <cell r="AH596" t="str">
            <v/>
          </cell>
          <cell r="AI596" t="str">
            <v/>
          </cell>
          <cell r="AJ596" t="str">
            <v>PTS</v>
          </cell>
        </row>
        <row r="597">
          <cell r="A597" t="str">
            <v>868b3zp4g</v>
          </cell>
          <cell r="B597" t="str">
            <v>868b3zp4g</v>
          </cell>
          <cell r="C597" t="str">
            <v>PTS Prod Ops: WMIM View - QRG</v>
          </cell>
          <cell r="D597" t="str">
            <v>868b3zqc6</v>
          </cell>
          <cell r="E597" t="str">
            <v>PTS Prod Ops: Create Material Master Record and Views - OL</v>
          </cell>
          <cell r="F597" t="str">
            <v>PREDEVELOPMENT</v>
          </cell>
          <cell r="G597" t="str">
            <v>HIGH</v>
          </cell>
          <cell r="H597" t="str">
            <v xml:space="preserve">The SME for this L3 is Alicia Jacobs (Identified by Nick MacAllister 12/10/24)  </v>
          </cell>
          <cell r="I597" t="str">
            <v/>
          </cell>
          <cell r="J597" t="str">
            <v/>
          </cell>
          <cell r="K597">
            <v>45628.506249999999</v>
          </cell>
          <cell r="L597">
            <v>45790.481944444444</v>
          </cell>
          <cell r="M597" t="str">
            <v/>
          </cell>
          <cell r="N597" t="str">
            <v/>
          </cell>
          <cell r="O597" t="str">
            <v>qrg, p2s</v>
          </cell>
          <cell r="P597" t="str">
            <v>Sprint 15 (7/21 - 8/15)</v>
          </cell>
          <cell r="Q597" t="str">
            <v/>
          </cell>
          <cell r="R597" t="str">
            <v/>
          </cell>
          <cell r="S597" t="str">
            <v/>
          </cell>
          <cell r="T597" t="str">
            <v/>
          </cell>
          <cell r="U597" t="str">
            <v/>
          </cell>
          <cell r="V597">
            <v>0</v>
          </cell>
          <cell r="W597" t="str">
            <v/>
          </cell>
          <cell r="X597" t="str">
            <v/>
          </cell>
          <cell r="Y597" t="str">
            <v/>
          </cell>
          <cell r="Z597" t="str">
            <v>ITC4</v>
          </cell>
          <cell r="AA597" t="str">
            <v>Prod Ops</v>
          </cell>
          <cell r="AB597" t="str">
            <v>Complete &amp; Manage Material Master</v>
          </cell>
          <cell r="AC597" t="str">
            <v/>
          </cell>
          <cell r="AD597" t="str">
            <v>QRG</v>
          </cell>
          <cell r="AE597" t="str">
            <v/>
          </cell>
          <cell r="AF597" t="str">
            <v/>
          </cell>
          <cell r="AG597" t="str">
            <v/>
          </cell>
          <cell r="AH597" t="str">
            <v/>
          </cell>
          <cell r="AI597" t="str">
            <v/>
          </cell>
          <cell r="AJ597" t="str">
            <v>PTS</v>
          </cell>
        </row>
        <row r="598">
          <cell r="A598" t="str">
            <v>868b3zpc5</v>
          </cell>
          <cell r="B598" t="str">
            <v>868b3zpc5</v>
          </cell>
          <cell r="C598" t="str">
            <v>PTS Prod Ops: Quality Management View - QRG</v>
          </cell>
          <cell r="D598" t="str">
            <v>868b3zqc6</v>
          </cell>
          <cell r="E598" t="str">
            <v>PTS Prod Ops: Create Material Master Record and Views - OL</v>
          </cell>
          <cell r="F598" t="str">
            <v>PREDEVELOPMENT</v>
          </cell>
          <cell r="G598" t="str">
            <v>HIGH</v>
          </cell>
          <cell r="H598" t="str">
            <v xml:space="preserve">The SME for this L3 is Alicia Jacobs (Identified by Nick MacAllister 12/10/24)  </v>
          </cell>
          <cell r="I598" t="str">
            <v/>
          </cell>
          <cell r="J598" t="str">
            <v/>
          </cell>
          <cell r="K598">
            <v>45628.506249999999</v>
          </cell>
          <cell r="L598">
            <v>45790.481944444444</v>
          </cell>
          <cell r="M598" t="str">
            <v/>
          </cell>
          <cell r="N598" t="str">
            <v/>
          </cell>
          <cell r="O598" t="str">
            <v>p2s, qrg</v>
          </cell>
          <cell r="P598" t="str">
            <v>Sprint 15 (7/21 - 8/15)</v>
          </cell>
          <cell r="Q598" t="str">
            <v/>
          </cell>
          <cell r="R598" t="str">
            <v/>
          </cell>
          <cell r="S598" t="str">
            <v/>
          </cell>
          <cell r="T598" t="str">
            <v/>
          </cell>
          <cell r="U598" t="str">
            <v/>
          </cell>
          <cell r="V598">
            <v>0</v>
          </cell>
          <cell r="W598" t="str">
            <v/>
          </cell>
          <cell r="X598" t="str">
            <v/>
          </cell>
          <cell r="Y598" t="str">
            <v/>
          </cell>
          <cell r="Z598" t="str">
            <v>ITC4</v>
          </cell>
          <cell r="AA598" t="str">
            <v>Prod Ops</v>
          </cell>
          <cell r="AB598" t="str">
            <v>Complete &amp; Manage Material Master</v>
          </cell>
          <cell r="AC598" t="str">
            <v/>
          </cell>
          <cell r="AD598" t="str">
            <v>QRG</v>
          </cell>
          <cell r="AE598" t="str">
            <v/>
          </cell>
          <cell r="AF598" t="str">
            <v/>
          </cell>
          <cell r="AG598" t="str">
            <v/>
          </cell>
          <cell r="AH598" t="str">
            <v/>
          </cell>
          <cell r="AI598" t="str">
            <v/>
          </cell>
          <cell r="AJ598" t="str">
            <v>PTS</v>
          </cell>
        </row>
        <row r="599">
          <cell r="A599" t="str">
            <v>868b3zpn7</v>
          </cell>
          <cell r="B599" t="str">
            <v>868b3zpn7</v>
          </cell>
          <cell r="C599" t="str">
            <v>PTS Prod Ops: Finance View - QRG</v>
          </cell>
          <cell r="D599" t="str">
            <v>868b3zqc6</v>
          </cell>
          <cell r="E599" t="str">
            <v>PTS Prod Ops: Create Material Master Record and Views - OL</v>
          </cell>
          <cell r="F599" t="str">
            <v>PREDEVELOPMENT</v>
          </cell>
          <cell r="G599" t="str">
            <v>HIGH</v>
          </cell>
          <cell r="H599" t="str">
            <v xml:space="preserve">The SME for this L3 is Alicia Jacobs (Identified by Nick MacAllister 12/10/24)  </v>
          </cell>
          <cell r="I599" t="str">
            <v/>
          </cell>
          <cell r="J599" t="str">
            <v/>
          </cell>
          <cell r="K599">
            <v>45628.506249999999</v>
          </cell>
          <cell r="L599">
            <v>45790.481944444444</v>
          </cell>
          <cell r="M599" t="str">
            <v/>
          </cell>
          <cell r="N599" t="str">
            <v/>
          </cell>
          <cell r="O599" t="str">
            <v>qrg, p2s</v>
          </cell>
          <cell r="P599" t="str">
            <v>Sprint 15 (7/21 - 8/15)</v>
          </cell>
          <cell r="Q599" t="str">
            <v/>
          </cell>
          <cell r="R599" t="str">
            <v/>
          </cell>
          <cell r="S599" t="str">
            <v/>
          </cell>
          <cell r="T599" t="str">
            <v/>
          </cell>
          <cell r="U599" t="str">
            <v/>
          </cell>
          <cell r="V599">
            <v>0</v>
          </cell>
          <cell r="W599" t="str">
            <v/>
          </cell>
          <cell r="X599" t="str">
            <v/>
          </cell>
          <cell r="Y599" t="str">
            <v/>
          </cell>
          <cell r="Z599" t="str">
            <v>ITC4</v>
          </cell>
          <cell r="AA599" t="str">
            <v>Prod Ops</v>
          </cell>
          <cell r="AB599" t="str">
            <v>Complete &amp; Manage Material Master</v>
          </cell>
          <cell r="AC599" t="str">
            <v/>
          </cell>
          <cell r="AD599" t="str">
            <v>QRG</v>
          </cell>
          <cell r="AE599" t="str">
            <v/>
          </cell>
          <cell r="AF599" t="str">
            <v/>
          </cell>
          <cell r="AG599" t="str">
            <v/>
          </cell>
          <cell r="AH599" t="str">
            <v/>
          </cell>
          <cell r="AI599" t="str">
            <v/>
          </cell>
          <cell r="AJ599" t="str">
            <v>PTS</v>
          </cell>
        </row>
        <row r="600">
          <cell r="A600" t="str">
            <v>868b40t0u</v>
          </cell>
          <cell r="B600" t="str">
            <v>868b40t0u</v>
          </cell>
          <cell r="C600" t="str">
            <v>PTS Prod Ops: Set Material Status to Inactive - QRG</v>
          </cell>
          <cell r="D600" t="str">
            <v>868c20ft9</v>
          </cell>
          <cell r="E600" t="str">
            <v>PTS Prod Ops: Generate Workflows</v>
          </cell>
          <cell r="F600" t="str">
            <v>PREDEVELOPMENT</v>
          </cell>
          <cell r="G600" t="str">
            <v>HIGH</v>
          </cell>
          <cell r="H600" t="str">
            <v xml:space="preserve">The SME for this L3 is Alicia Jacobs (Identified by Nick MacAllister 12/10/24)  </v>
          </cell>
          <cell r="I600" t="str">
            <v/>
          </cell>
          <cell r="J600" t="str">
            <v/>
          </cell>
          <cell r="K600">
            <v>45628.529166666667</v>
          </cell>
          <cell r="L600">
            <v>45790.481944444444</v>
          </cell>
          <cell r="M600" t="str">
            <v/>
          </cell>
          <cell r="N600" t="str">
            <v/>
          </cell>
          <cell r="O600" t="str">
            <v>p2s, qrg</v>
          </cell>
          <cell r="P600" t="str">
            <v>Sprint 15 (7/21 - 8/15)</v>
          </cell>
          <cell r="Q600" t="str">
            <v/>
          </cell>
          <cell r="R600" t="str">
            <v/>
          </cell>
          <cell r="S600" t="str">
            <v/>
          </cell>
          <cell r="T600" t="str">
            <v/>
          </cell>
          <cell r="U600" t="str">
            <v/>
          </cell>
          <cell r="V600">
            <v>0</v>
          </cell>
          <cell r="W600" t="str">
            <v/>
          </cell>
          <cell r="X600" t="str">
            <v/>
          </cell>
          <cell r="Y600" t="str">
            <v/>
          </cell>
          <cell r="Z600" t="str">
            <v>ITC4</v>
          </cell>
          <cell r="AA600" t="str">
            <v>Prod Ops</v>
          </cell>
          <cell r="AB600" t="str">
            <v>Complete &amp; Manage Material Master</v>
          </cell>
          <cell r="AC600" t="str">
            <v/>
          </cell>
          <cell r="AD600" t="str">
            <v>QRG</v>
          </cell>
          <cell r="AE600" t="str">
            <v/>
          </cell>
          <cell r="AF600" t="str">
            <v/>
          </cell>
          <cell r="AG600" t="str">
            <v/>
          </cell>
          <cell r="AH600" t="str">
            <v/>
          </cell>
          <cell r="AI600" t="str">
            <v/>
          </cell>
          <cell r="AJ600" t="str">
            <v>PTS</v>
          </cell>
        </row>
        <row r="601">
          <cell r="A601" t="str">
            <v>868b40td6</v>
          </cell>
          <cell r="B601" t="str">
            <v>868b40td6</v>
          </cell>
          <cell r="C601" t="str">
            <v>PTS Prod Ops: Generate Workflows - QRG</v>
          </cell>
          <cell r="D601" t="str">
            <v>868c20ft9</v>
          </cell>
          <cell r="E601" t="str">
            <v>PTS Prod Ops: Generate Workflows</v>
          </cell>
          <cell r="F601" t="str">
            <v>PREDEVELOPMENT</v>
          </cell>
          <cell r="G601" t="str">
            <v>HIGH</v>
          </cell>
          <cell r="H601" t="str">
            <v xml:space="preserve">The SME for this L3 is Alicia Jacobs (Identified by Nick MacAllister 12/10/24)  </v>
          </cell>
          <cell r="I601" t="str">
            <v/>
          </cell>
          <cell r="J601" t="str">
            <v/>
          </cell>
          <cell r="K601">
            <v>45628.529861111107</v>
          </cell>
          <cell r="L601">
            <v>45790.522916666669</v>
          </cell>
          <cell r="M601" t="str">
            <v/>
          </cell>
          <cell r="N601" t="str">
            <v/>
          </cell>
          <cell r="O601" t="str">
            <v>qrg, p2s</v>
          </cell>
          <cell r="P601" t="str">
            <v>Sprint 15 (7/21 - 8/15)</v>
          </cell>
          <cell r="Q601" t="str">
            <v/>
          </cell>
          <cell r="R601" t="str">
            <v/>
          </cell>
          <cell r="S601" t="str">
            <v/>
          </cell>
          <cell r="T601" t="str">
            <v/>
          </cell>
          <cell r="U601" t="str">
            <v/>
          </cell>
          <cell r="V601">
            <v>0</v>
          </cell>
          <cell r="W601" t="str">
            <v/>
          </cell>
          <cell r="X601" t="str">
            <v/>
          </cell>
          <cell r="Y601" t="str">
            <v/>
          </cell>
          <cell r="Z601" t="str">
            <v>ITC4</v>
          </cell>
          <cell r="AA601" t="str">
            <v>Prod Ops</v>
          </cell>
          <cell r="AB601" t="str">
            <v>Complete &amp; Manage Material Master</v>
          </cell>
          <cell r="AC601" t="str">
            <v/>
          </cell>
          <cell r="AD601" t="str">
            <v>QRG</v>
          </cell>
          <cell r="AE601" t="str">
            <v/>
          </cell>
          <cell r="AF601" t="str">
            <v/>
          </cell>
          <cell r="AG601" t="str">
            <v/>
          </cell>
          <cell r="AH601" t="str">
            <v/>
          </cell>
          <cell r="AI601" t="str">
            <v/>
          </cell>
          <cell r="AJ601" t="str">
            <v>PTS</v>
          </cell>
        </row>
        <row r="602">
          <cell r="A602" t="str">
            <v>868b40tm4</v>
          </cell>
          <cell r="B602" t="str">
            <v>868b40tm4</v>
          </cell>
          <cell r="C602" t="str">
            <v>PTS Prod Ops: Set Material Status to Active - QRG</v>
          </cell>
          <cell r="D602" t="str">
            <v>868c20ft9</v>
          </cell>
          <cell r="E602" t="str">
            <v>PTS Prod Ops: Generate Workflows</v>
          </cell>
          <cell r="F602" t="str">
            <v>PREDEVELOPMENT</v>
          </cell>
          <cell r="G602" t="str">
            <v>HIGH</v>
          </cell>
          <cell r="H602" t="str">
            <v xml:space="preserve">The SME for this L3 is Alicia Jacobs (Identified by Nick MacAllister 12/10/24)  </v>
          </cell>
          <cell r="I602" t="str">
            <v/>
          </cell>
          <cell r="J602" t="str">
            <v/>
          </cell>
          <cell r="K602">
            <v>45628.529861111107</v>
          </cell>
          <cell r="L602">
            <v>45790.522916666669</v>
          </cell>
          <cell r="M602" t="str">
            <v/>
          </cell>
          <cell r="N602" t="str">
            <v/>
          </cell>
          <cell r="O602" t="str">
            <v>p2s, qrg</v>
          </cell>
          <cell r="P602" t="str">
            <v>Sprint 15 (7/21 - 8/15)</v>
          </cell>
          <cell r="Q602" t="str">
            <v/>
          </cell>
          <cell r="R602" t="str">
            <v/>
          </cell>
          <cell r="S602" t="str">
            <v/>
          </cell>
          <cell r="T602" t="str">
            <v/>
          </cell>
          <cell r="U602" t="str">
            <v/>
          </cell>
          <cell r="V602">
            <v>0</v>
          </cell>
          <cell r="W602" t="str">
            <v/>
          </cell>
          <cell r="X602" t="str">
            <v/>
          </cell>
          <cell r="Y602" t="str">
            <v/>
          </cell>
          <cell r="Z602" t="str">
            <v>ITC4</v>
          </cell>
          <cell r="AA602" t="str">
            <v>Prod Ops</v>
          </cell>
          <cell r="AB602" t="str">
            <v>Complete &amp; Manage Material Master</v>
          </cell>
          <cell r="AC602" t="str">
            <v/>
          </cell>
          <cell r="AD602" t="str">
            <v>QRG</v>
          </cell>
          <cell r="AE602" t="str">
            <v/>
          </cell>
          <cell r="AF602" t="str">
            <v/>
          </cell>
          <cell r="AG602" t="str">
            <v/>
          </cell>
          <cell r="AH602" t="str">
            <v/>
          </cell>
          <cell r="AI602" t="str">
            <v/>
          </cell>
          <cell r="AJ602" t="str">
            <v>PTS</v>
          </cell>
        </row>
        <row r="603">
          <cell r="A603" t="str">
            <v>868b41cnc</v>
          </cell>
          <cell r="B603" t="str">
            <v>868b41cnc</v>
          </cell>
          <cell r="C603" t="str">
            <v>PTS Prod Ops: RUN MRP (Requirement) - QRG</v>
          </cell>
          <cell r="D603" t="str">
            <v>868cqq9yc</v>
          </cell>
          <cell r="E603" t="str">
            <v>PTS Prod Ops: Fulfillment Management-OL</v>
          </cell>
          <cell r="F603" t="str">
            <v>PREDEVELOPMENT</v>
          </cell>
          <cell r="G603" t="str">
            <v>NORMAL</v>
          </cell>
          <cell r="H603" t="str">
            <v/>
          </cell>
          <cell r="I603" t="str">
            <v/>
          </cell>
          <cell r="J603" t="str">
            <v/>
          </cell>
          <cell r="K603">
            <v>45628.544444444444</v>
          </cell>
          <cell r="L603">
            <v>45765.49722222222</v>
          </cell>
          <cell r="M603" t="str">
            <v/>
          </cell>
          <cell r="N603" t="str">
            <v/>
          </cell>
          <cell r="O603" t="str">
            <v>p2s, qrg</v>
          </cell>
          <cell r="P603" t="str">
            <v>Sprint 16 (7/28 - 8/22)</v>
          </cell>
          <cell r="Q603" t="str">
            <v/>
          </cell>
          <cell r="R603" t="str">
            <v/>
          </cell>
          <cell r="S603" t="str">
            <v/>
          </cell>
          <cell r="T603" t="str">
            <v/>
          </cell>
          <cell r="U603" t="str">
            <v/>
          </cell>
          <cell r="V603">
            <v>0</v>
          </cell>
          <cell r="W603" t="str">
            <v/>
          </cell>
          <cell r="X603" t="str">
            <v/>
          </cell>
          <cell r="Y603" t="str">
            <v/>
          </cell>
          <cell r="Z603" t="str">
            <v>ITC4</v>
          </cell>
          <cell r="AA603" t="str">
            <v>Prod Ops</v>
          </cell>
          <cell r="AB603" t="str">
            <v>Fulfillment Management</v>
          </cell>
          <cell r="AC603" t="str">
            <v/>
          </cell>
          <cell r="AD603" t="str">
            <v>QRG</v>
          </cell>
          <cell r="AE603" t="str">
            <v/>
          </cell>
          <cell r="AF603" t="str">
            <v/>
          </cell>
          <cell r="AG603" t="str">
            <v/>
          </cell>
          <cell r="AH603" t="str">
            <v/>
          </cell>
          <cell r="AI603" t="str">
            <v/>
          </cell>
          <cell r="AJ603" t="str">
            <v>PTS</v>
          </cell>
        </row>
        <row r="604">
          <cell r="A604" t="str">
            <v>868b41dau</v>
          </cell>
          <cell r="B604" t="str">
            <v>868b41dau</v>
          </cell>
          <cell r="C604" t="str">
            <v>PTS Prod Ops: Generate Unreleased Purchase Requisitions - QRG</v>
          </cell>
          <cell r="D604" t="str">
            <v>868cqq9yc</v>
          </cell>
          <cell r="E604" t="str">
            <v>PTS Prod Ops: Fulfillment Management-OL</v>
          </cell>
          <cell r="F604" t="str">
            <v>PREDEVELOPMENT</v>
          </cell>
          <cell r="G604" t="str">
            <v>NORMAL</v>
          </cell>
          <cell r="H604" t="str">
            <v/>
          </cell>
          <cell r="I604" t="str">
            <v/>
          </cell>
          <cell r="J604" t="str">
            <v/>
          </cell>
          <cell r="K604">
            <v>45628.545138888891</v>
          </cell>
          <cell r="L604">
            <v>45765.49722222222</v>
          </cell>
          <cell r="M604" t="str">
            <v/>
          </cell>
          <cell r="N604" t="str">
            <v/>
          </cell>
          <cell r="O604" t="str">
            <v>p2s, qrg</v>
          </cell>
          <cell r="P604" t="str">
            <v>Sprint 16 (7/28 - 8/22)</v>
          </cell>
          <cell r="Q604" t="str">
            <v/>
          </cell>
          <cell r="R604" t="str">
            <v/>
          </cell>
          <cell r="S604" t="str">
            <v/>
          </cell>
          <cell r="T604" t="str">
            <v/>
          </cell>
          <cell r="U604" t="str">
            <v/>
          </cell>
          <cell r="V604">
            <v>0</v>
          </cell>
          <cell r="W604" t="str">
            <v/>
          </cell>
          <cell r="X604" t="str">
            <v/>
          </cell>
          <cell r="Y604" t="str">
            <v/>
          </cell>
          <cell r="Z604" t="str">
            <v>ITC4</v>
          </cell>
          <cell r="AA604" t="str">
            <v>Prod Ops</v>
          </cell>
          <cell r="AB604" t="str">
            <v>Fulfillment Management</v>
          </cell>
          <cell r="AC604" t="str">
            <v/>
          </cell>
          <cell r="AD604" t="str">
            <v>QRG</v>
          </cell>
          <cell r="AE604" t="str">
            <v/>
          </cell>
          <cell r="AF604" t="str">
            <v/>
          </cell>
          <cell r="AG604" t="str">
            <v/>
          </cell>
          <cell r="AH604" t="str">
            <v/>
          </cell>
          <cell r="AI604" t="str">
            <v/>
          </cell>
          <cell r="AJ604" t="str">
            <v>PTS</v>
          </cell>
        </row>
        <row r="605">
          <cell r="A605" t="str">
            <v>868b41dmn</v>
          </cell>
          <cell r="B605" t="str">
            <v>868b41dmn</v>
          </cell>
          <cell r="C605" t="str">
            <v>PTS Prod Ops: Generate Planned Orders - QRG</v>
          </cell>
          <cell r="D605" t="str">
            <v>868cqq9yc</v>
          </cell>
          <cell r="E605" t="str">
            <v>PTS Prod Ops: Fulfillment Management-OL</v>
          </cell>
          <cell r="F605" t="str">
            <v>PREDEVELOPMENT</v>
          </cell>
          <cell r="G605" t="str">
            <v>NORMAL</v>
          </cell>
          <cell r="H605" t="str">
            <v/>
          </cell>
          <cell r="I605" t="str">
            <v/>
          </cell>
          <cell r="J605" t="str">
            <v/>
          </cell>
          <cell r="K605">
            <v>45628.545138888891</v>
          </cell>
          <cell r="L605">
            <v>45765.49722222222</v>
          </cell>
          <cell r="M605" t="str">
            <v/>
          </cell>
          <cell r="N605" t="str">
            <v/>
          </cell>
          <cell r="O605" t="str">
            <v>p2s, qrg</v>
          </cell>
          <cell r="P605" t="str">
            <v>Sprint 16 (7/28 - 8/22)</v>
          </cell>
          <cell r="Q605" t="str">
            <v/>
          </cell>
          <cell r="R605" t="str">
            <v/>
          </cell>
          <cell r="S605" t="str">
            <v/>
          </cell>
          <cell r="T605" t="str">
            <v/>
          </cell>
          <cell r="U605" t="str">
            <v/>
          </cell>
          <cell r="V605">
            <v>0</v>
          </cell>
          <cell r="W605" t="str">
            <v/>
          </cell>
          <cell r="X605" t="str">
            <v/>
          </cell>
          <cell r="Y605" t="str">
            <v/>
          </cell>
          <cell r="Z605" t="str">
            <v>ITC4</v>
          </cell>
          <cell r="AA605" t="str">
            <v>Prod Ops</v>
          </cell>
          <cell r="AB605" t="str">
            <v>Fulfillment Management</v>
          </cell>
          <cell r="AC605" t="str">
            <v/>
          </cell>
          <cell r="AD605" t="str">
            <v>QRG</v>
          </cell>
          <cell r="AE605" t="str">
            <v/>
          </cell>
          <cell r="AF605" t="str">
            <v/>
          </cell>
          <cell r="AG605" t="str">
            <v/>
          </cell>
          <cell r="AH605" t="str">
            <v/>
          </cell>
          <cell r="AI605" t="str">
            <v/>
          </cell>
          <cell r="AJ605" t="str">
            <v>PTS</v>
          </cell>
        </row>
        <row r="606">
          <cell r="A606" t="str">
            <v>868b41dt2</v>
          </cell>
          <cell r="B606" t="str">
            <v>868b41dt2</v>
          </cell>
          <cell r="C606" t="str">
            <v>PTS Prod Ops: Actions Workbench - QRG</v>
          </cell>
          <cell r="D606" t="str">
            <v>868cqq9yc</v>
          </cell>
          <cell r="E606" t="str">
            <v>PTS Prod Ops: Fulfillment Management-OL</v>
          </cell>
          <cell r="F606" t="str">
            <v>PREDEVELOPMENT</v>
          </cell>
          <cell r="G606" t="str">
            <v>NORMAL</v>
          </cell>
          <cell r="H606" t="str">
            <v/>
          </cell>
          <cell r="I606" t="str">
            <v/>
          </cell>
          <cell r="J606" t="str">
            <v/>
          </cell>
          <cell r="K606">
            <v>45628.545833333337</v>
          </cell>
          <cell r="L606">
            <v>45765.497916666667</v>
          </cell>
          <cell r="M606" t="str">
            <v/>
          </cell>
          <cell r="N606" t="str">
            <v/>
          </cell>
          <cell r="O606" t="str">
            <v>p2s, qrg</v>
          </cell>
          <cell r="P606" t="str">
            <v>Sprint 16 (7/28 - 8/22)</v>
          </cell>
          <cell r="Q606" t="str">
            <v/>
          </cell>
          <cell r="R606" t="str">
            <v/>
          </cell>
          <cell r="S606" t="str">
            <v/>
          </cell>
          <cell r="T606" t="str">
            <v/>
          </cell>
          <cell r="U606" t="str">
            <v/>
          </cell>
          <cell r="V606">
            <v>0</v>
          </cell>
          <cell r="W606" t="str">
            <v/>
          </cell>
          <cell r="X606" t="str">
            <v/>
          </cell>
          <cell r="Y606" t="str">
            <v/>
          </cell>
          <cell r="Z606" t="str">
            <v>ITC4</v>
          </cell>
          <cell r="AA606" t="str">
            <v>Prod Ops</v>
          </cell>
          <cell r="AB606" t="str">
            <v>Fulfillment Management</v>
          </cell>
          <cell r="AC606" t="str">
            <v/>
          </cell>
          <cell r="AD606" t="str">
            <v>QRG</v>
          </cell>
          <cell r="AE606" t="str">
            <v/>
          </cell>
          <cell r="AF606" t="str">
            <v/>
          </cell>
          <cell r="AG606" t="str">
            <v/>
          </cell>
          <cell r="AH606" t="str">
            <v/>
          </cell>
          <cell r="AI606" t="str">
            <v/>
          </cell>
          <cell r="AJ606" t="str">
            <v>PTS</v>
          </cell>
        </row>
        <row r="607">
          <cell r="A607" t="str">
            <v>868b41ea0</v>
          </cell>
          <cell r="B607" t="str">
            <v>868b41ea0</v>
          </cell>
          <cell r="C607" t="str">
            <v>PTS Prod Ops: Request Approval to Transfer Available Stock - QRG</v>
          </cell>
          <cell r="D607" t="str">
            <v>868cqq9yc</v>
          </cell>
          <cell r="E607" t="str">
            <v>PTS Prod Ops: Fulfillment Management-OL</v>
          </cell>
          <cell r="F607" t="str">
            <v>PREDEVELOPMENT</v>
          </cell>
          <cell r="G607" t="str">
            <v>NORMAL</v>
          </cell>
          <cell r="H607" t="str">
            <v/>
          </cell>
          <cell r="I607" t="str">
            <v/>
          </cell>
          <cell r="J607" t="str">
            <v/>
          </cell>
          <cell r="K607">
            <v>45628.545833333337</v>
          </cell>
          <cell r="L607">
            <v>45765.497916666667</v>
          </cell>
          <cell r="M607" t="str">
            <v/>
          </cell>
          <cell r="N607" t="str">
            <v/>
          </cell>
          <cell r="O607" t="str">
            <v>p2s, qrg</v>
          </cell>
          <cell r="P607" t="str">
            <v>Sprint 16 (7/28 - 8/22)</v>
          </cell>
          <cell r="Q607" t="str">
            <v/>
          </cell>
          <cell r="R607" t="str">
            <v/>
          </cell>
          <cell r="S607" t="str">
            <v/>
          </cell>
          <cell r="T607" t="str">
            <v/>
          </cell>
          <cell r="U607" t="str">
            <v/>
          </cell>
          <cell r="V607">
            <v>0</v>
          </cell>
          <cell r="W607" t="str">
            <v/>
          </cell>
          <cell r="X607" t="str">
            <v/>
          </cell>
          <cell r="Y607" t="str">
            <v/>
          </cell>
          <cell r="Z607" t="str">
            <v>ITC4</v>
          </cell>
          <cell r="AA607" t="str">
            <v>Prod Ops</v>
          </cell>
          <cell r="AB607" t="str">
            <v>Fulfillment Management</v>
          </cell>
          <cell r="AC607" t="str">
            <v/>
          </cell>
          <cell r="AD607" t="str">
            <v>QRG</v>
          </cell>
          <cell r="AE607" t="str">
            <v/>
          </cell>
          <cell r="AF607" t="str">
            <v/>
          </cell>
          <cell r="AG607" t="str">
            <v/>
          </cell>
          <cell r="AH607" t="str">
            <v/>
          </cell>
          <cell r="AI607" t="str">
            <v/>
          </cell>
          <cell r="AJ607" t="str">
            <v>PTS</v>
          </cell>
        </row>
        <row r="608">
          <cell r="A608" t="str">
            <v>868b41eng</v>
          </cell>
          <cell r="B608" t="str">
            <v>868b41eng</v>
          </cell>
          <cell r="C608" t="str">
            <v>PTS Prod Ops: Create Purchase Requisition - QRG</v>
          </cell>
          <cell r="D608" t="str">
            <v>868c20v4g</v>
          </cell>
          <cell r="E608" t="str">
            <v>PTS Prod Ops: Create &amp; Release Purchase Requisition-OL</v>
          </cell>
          <cell r="F608" t="str">
            <v>PREDEVELOPMENT</v>
          </cell>
          <cell r="G608" t="str">
            <v>NORMAL</v>
          </cell>
          <cell r="H608" t="str">
            <v/>
          </cell>
          <cell r="I608" t="str">
            <v/>
          </cell>
          <cell r="J608" t="str">
            <v/>
          </cell>
          <cell r="K608">
            <v>45628.546527777777</v>
          </cell>
          <cell r="L608">
            <v>45790.522916666669</v>
          </cell>
          <cell r="M608" t="str">
            <v/>
          </cell>
          <cell r="N608" t="str">
            <v/>
          </cell>
          <cell r="O608" t="str">
            <v>qrg, p2s</v>
          </cell>
          <cell r="P608" t="str">
            <v>Sprint 14 (7/14 - 8/8)</v>
          </cell>
          <cell r="Q608" t="str">
            <v/>
          </cell>
          <cell r="R608" t="str">
            <v/>
          </cell>
          <cell r="S608" t="str">
            <v/>
          </cell>
          <cell r="T608" t="str">
            <v/>
          </cell>
          <cell r="U608" t="str">
            <v/>
          </cell>
          <cell r="V608">
            <v>0</v>
          </cell>
          <cell r="W608" t="str">
            <v/>
          </cell>
          <cell r="X608" t="str">
            <v/>
          </cell>
          <cell r="Y608" t="str">
            <v/>
          </cell>
          <cell r="Z608" t="str">
            <v>ITC4</v>
          </cell>
          <cell r="AA608" t="str">
            <v>Prod Ops</v>
          </cell>
          <cell r="AB608" t="str">
            <v>Fulfillment Management</v>
          </cell>
          <cell r="AC608" t="str">
            <v/>
          </cell>
          <cell r="AD608" t="str">
            <v>QRG</v>
          </cell>
          <cell r="AE608" t="str">
            <v/>
          </cell>
          <cell r="AF608" t="str">
            <v/>
          </cell>
          <cell r="AG608" t="str">
            <v/>
          </cell>
          <cell r="AH608" t="str">
            <v/>
          </cell>
          <cell r="AI608" t="str">
            <v/>
          </cell>
          <cell r="AJ608" t="str">
            <v>PTS</v>
          </cell>
        </row>
        <row r="609">
          <cell r="A609" t="str">
            <v>868b41f16</v>
          </cell>
          <cell r="B609" t="str">
            <v>868b41f16</v>
          </cell>
          <cell r="C609" t="str">
            <v>PTS Prod Ops: Release Requisition - QRG</v>
          </cell>
          <cell r="D609" t="str">
            <v>868c20v4g</v>
          </cell>
          <cell r="E609" t="str">
            <v>PTS Prod Ops: Create &amp; Release Purchase Requisition-OL</v>
          </cell>
          <cell r="F609" t="str">
            <v>PREDEVELOPMENT</v>
          </cell>
          <cell r="G609" t="str">
            <v>NORMAL</v>
          </cell>
          <cell r="H609" t="str">
            <v/>
          </cell>
          <cell r="I609" t="str">
            <v/>
          </cell>
          <cell r="J609" t="str">
            <v/>
          </cell>
          <cell r="K609">
            <v>45628.546527777777</v>
          </cell>
          <cell r="L609">
            <v>45790.522916666669</v>
          </cell>
          <cell r="M609" t="str">
            <v/>
          </cell>
          <cell r="N609" t="str">
            <v/>
          </cell>
          <cell r="O609" t="str">
            <v>qrg, p2s</v>
          </cell>
          <cell r="P609" t="str">
            <v>Sprint 14 (7/14 - 8/8)</v>
          </cell>
          <cell r="Q609" t="str">
            <v/>
          </cell>
          <cell r="R609" t="str">
            <v/>
          </cell>
          <cell r="S609" t="str">
            <v/>
          </cell>
          <cell r="T609" t="str">
            <v/>
          </cell>
          <cell r="U609" t="str">
            <v/>
          </cell>
          <cell r="V609">
            <v>0</v>
          </cell>
          <cell r="W609" t="str">
            <v/>
          </cell>
          <cell r="X609" t="str">
            <v/>
          </cell>
          <cell r="Y609" t="str">
            <v/>
          </cell>
          <cell r="Z609" t="str">
            <v>ITC4</v>
          </cell>
          <cell r="AA609" t="str">
            <v>Prod Ops</v>
          </cell>
          <cell r="AB609" t="str">
            <v>Fulfillment Management</v>
          </cell>
          <cell r="AC609" t="str">
            <v/>
          </cell>
          <cell r="AD609" t="str">
            <v>QRG</v>
          </cell>
          <cell r="AE609" t="str">
            <v/>
          </cell>
          <cell r="AF609" t="str">
            <v/>
          </cell>
          <cell r="AG609" t="str">
            <v/>
          </cell>
          <cell r="AH609" t="str">
            <v/>
          </cell>
          <cell r="AI609" t="str">
            <v/>
          </cell>
          <cell r="AJ609" t="str">
            <v>PTS</v>
          </cell>
        </row>
        <row r="610">
          <cell r="A610" t="str">
            <v>868b41fkt</v>
          </cell>
          <cell r="B610" t="str">
            <v>868b41fkt</v>
          </cell>
          <cell r="C610" t="str">
            <v>PTS Prod Ops: In Plant Transfer - QRG</v>
          </cell>
          <cell r="D610" t="str">
            <v>868cqq9yc</v>
          </cell>
          <cell r="E610" t="str">
            <v>PTS Prod Ops: Fulfillment Management-OL</v>
          </cell>
          <cell r="F610" t="str">
            <v>PREDEVELOPMENT</v>
          </cell>
          <cell r="G610" t="str">
            <v>NORMAL</v>
          </cell>
          <cell r="H610" t="str">
            <v/>
          </cell>
          <cell r="I610" t="str">
            <v/>
          </cell>
          <cell r="J610" t="str">
            <v/>
          </cell>
          <cell r="K610">
            <v>45628.547222222223</v>
          </cell>
          <cell r="L610">
            <v>45765.497916666667</v>
          </cell>
          <cell r="M610" t="str">
            <v/>
          </cell>
          <cell r="N610" t="str">
            <v/>
          </cell>
          <cell r="O610" t="str">
            <v>qrg, p2s</v>
          </cell>
          <cell r="P610" t="str">
            <v>Sprint 16 (7/28 - 8/22)</v>
          </cell>
          <cell r="Q610" t="str">
            <v/>
          </cell>
          <cell r="R610" t="str">
            <v/>
          </cell>
          <cell r="S610" t="str">
            <v/>
          </cell>
          <cell r="T610" t="str">
            <v/>
          </cell>
          <cell r="U610" t="str">
            <v/>
          </cell>
          <cell r="V610">
            <v>0</v>
          </cell>
          <cell r="W610" t="str">
            <v/>
          </cell>
          <cell r="X610" t="str">
            <v/>
          </cell>
          <cell r="Y610" t="str">
            <v/>
          </cell>
          <cell r="Z610" t="str">
            <v>ITC4</v>
          </cell>
          <cell r="AA610" t="str">
            <v>Prod Ops</v>
          </cell>
          <cell r="AB610" t="str">
            <v>Fulfillment Management</v>
          </cell>
          <cell r="AC610" t="str">
            <v/>
          </cell>
          <cell r="AD610" t="str">
            <v>QRG</v>
          </cell>
          <cell r="AE610" t="str">
            <v/>
          </cell>
          <cell r="AF610" t="str">
            <v/>
          </cell>
          <cell r="AG610" t="str">
            <v/>
          </cell>
          <cell r="AH610" t="str">
            <v/>
          </cell>
          <cell r="AI610" t="str">
            <v/>
          </cell>
          <cell r="AJ610" t="str">
            <v>PTS</v>
          </cell>
        </row>
        <row r="611">
          <cell r="A611" t="str">
            <v>868b41fw9</v>
          </cell>
          <cell r="B611" t="str">
            <v>868b41fw9</v>
          </cell>
          <cell r="C611" t="str">
            <v>PTS Prod Ops: Generate &amp; Release STO - QRG</v>
          </cell>
          <cell r="D611" t="str">
            <v>868cqq9yc</v>
          </cell>
          <cell r="E611" t="str">
            <v>PTS Prod Ops: Fulfillment Management-OL</v>
          </cell>
          <cell r="F611" t="str">
            <v>PREDEVELOPMENT</v>
          </cell>
          <cell r="G611" t="str">
            <v>NORMAL</v>
          </cell>
          <cell r="H611" t="str">
            <v/>
          </cell>
          <cell r="I611" t="str">
            <v/>
          </cell>
          <cell r="J611" t="str">
            <v/>
          </cell>
          <cell r="K611">
            <v>45628.547222222223</v>
          </cell>
          <cell r="L611">
            <v>45765.497916666667</v>
          </cell>
          <cell r="M611" t="str">
            <v/>
          </cell>
          <cell r="N611" t="str">
            <v/>
          </cell>
          <cell r="O611" t="str">
            <v>qrg, p2s</v>
          </cell>
          <cell r="P611" t="str">
            <v>Sprint 16 (7/28 - 8/22)</v>
          </cell>
          <cell r="Q611" t="str">
            <v/>
          </cell>
          <cell r="R611" t="str">
            <v/>
          </cell>
          <cell r="S611" t="str">
            <v/>
          </cell>
          <cell r="T611" t="str">
            <v/>
          </cell>
          <cell r="U611" t="str">
            <v/>
          </cell>
          <cell r="V611">
            <v>0</v>
          </cell>
          <cell r="W611" t="str">
            <v/>
          </cell>
          <cell r="X611" t="str">
            <v/>
          </cell>
          <cell r="Y611" t="str">
            <v/>
          </cell>
          <cell r="Z611" t="str">
            <v>ITC4</v>
          </cell>
          <cell r="AA611" t="str">
            <v>Prod Ops</v>
          </cell>
          <cell r="AB611" t="str">
            <v>Fulfillment Management</v>
          </cell>
          <cell r="AC611" t="str">
            <v/>
          </cell>
          <cell r="AD611" t="str">
            <v>QRG</v>
          </cell>
          <cell r="AE611" t="str">
            <v/>
          </cell>
          <cell r="AF611" t="str">
            <v/>
          </cell>
          <cell r="AG611" t="str">
            <v/>
          </cell>
          <cell r="AH611" t="str">
            <v/>
          </cell>
          <cell r="AI611" t="str">
            <v/>
          </cell>
          <cell r="AJ611" t="str">
            <v>PTS</v>
          </cell>
        </row>
        <row r="612">
          <cell r="A612" t="str">
            <v>868b41hhe</v>
          </cell>
          <cell r="B612" t="str">
            <v>868b41hhe</v>
          </cell>
          <cell r="C612" t="str">
            <v>PTS Prod Ops: Planning Execution: MRP Execution - QRG</v>
          </cell>
          <cell r="D612" t="str">
            <v>868a4yd19</v>
          </cell>
          <cell r="E612" t="str">
            <v>PTS Prod Ops: Planning Execution</v>
          </cell>
          <cell r="F612" t="str">
            <v>PAUSED</v>
          </cell>
          <cell r="G612" t="str">
            <v>HIGH</v>
          </cell>
          <cell r="H612" t="str">
            <v/>
          </cell>
          <cell r="I612" t="str">
            <v/>
          </cell>
          <cell r="J612" t="str">
            <v/>
          </cell>
          <cell r="K612">
            <v>45628.548611111109</v>
          </cell>
          <cell r="L612">
            <v>45788.835416666669</v>
          </cell>
          <cell r="M612" t="str">
            <v/>
          </cell>
          <cell r="N612" t="str">
            <v/>
          </cell>
          <cell r="O612" t="str">
            <v>p2s, qrg</v>
          </cell>
          <cell r="P612" t="str">
            <v>Sprint 4 (5/5 - 5/30)</v>
          </cell>
          <cell r="Q612" t="str">
            <v/>
          </cell>
          <cell r="R612" t="str">
            <v/>
          </cell>
          <cell r="S612" t="str">
            <v/>
          </cell>
          <cell r="T612" t="str">
            <v/>
          </cell>
          <cell r="U612" t="str">
            <v/>
          </cell>
          <cell r="V612">
            <v>0</v>
          </cell>
          <cell r="W612" t="str">
            <v/>
          </cell>
          <cell r="X612" t="str">
            <v/>
          </cell>
          <cell r="Y612" t="str">
            <v/>
          </cell>
          <cell r="Z612" t="str">
            <v>ITC3</v>
          </cell>
          <cell r="AA612" t="str">
            <v>Prod Ops</v>
          </cell>
          <cell r="AB612" t="str">
            <v>Planning Execution</v>
          </cell>
          <cell r="AC612" t="str">
            <v/>
          </cell>
          <cell r="AD612" t="str">
            <v>QRG</v>
          </cell>
          <cell r="AE612" t="str">
            <v/>
          </cell>
          <cell r="AF612" t="str">
            <v/>
          </cell>
          <cell r="AG612" t="str">
            <v/>
          </cell>
          <cell r="AH612" t="str">
            <v/>
          </cell>
          <cell r="AI612" t="str">
            <v/>
          </cell>
          <cell r="AJ612" t="str">
            <v>PTS</v>
          </cell>
        </row>
        <row r="613">
          <cell r="A613" t="str">
            <v>868b41k6u</v>
          </cell>
          <cell r="B613" t="str">
            <v>868b41k6u</v>
          </cell>
          <cell r="C613" t="str">
            <v>PTS Prod Ops: New Part - QRG</v>
          </cell>
          <cell r="D613" t="str">
            <v>868c22m3x</v>
          </cell>
          <cell r="E613" t="str">
            <v>PTS Prod Ops: Planning Strategy-OL</v>
          </cell>
          <cell r="F613" t="str">
            <v>PREDEVELOPMENT</v>
          </cell>
          <cell r="G613" t="str">
            <v>HIGH</v>
          </cell>
          <cell r="H613" t="str">
            <v/>
          </cell>
          <cell r="I613">
            <v>45863</v>
          </cell>
          <cell r="J613" t="str">
            <v/>
          </cell>
          <cell r="K613">
            <v>45628.549305555556</v>
          </cell>
          <cell r="L613">
            <v>45790.524305555555</v>
          </cell>
          <cell r="M613" t="str">
            <v/>
          </cell>
          <cell r="N613" t="str">
            <v/>
          </cell>
          <cell r="O613" t="str">
            <v>p2s, qrg</v>
          </cell>
          <cell r="P613" t="str">
            <v>Sprint 6 (5/19 - 6/13)</v>
          </cell>
          <cell r="Q613" t="str">
            <v/>
          </cell>
          <cell r="R613" t="str">
            <v/>
          </cell>
          <cell r="S613" t="str">
            <v/>
          </cell>
          <cell r="T613" t="str">
            <v/>
          </cell>
          <cell r="U613" t="str">
            <v/>
          </cell>
          <cell r="V613">
            <v>0</v>
          </cell>
          <cell r="W613" t="str">
            <v/>
          </cell>
          <cell r="X613" t="str">
            <v/>
          </cell>
          <cell r="Y613" t="str">
            <v/>
          </cell>
          <cell r="Z613" t="str">
            <v>ITC3B</v>
          </cell>
          <cell r="AA613" t="str">
            <v>Prod Ops</v>
          </cell>
          <cell r="AB613" t="str">
            <v>Planning Strategy</v>
          </cell>
          <cell r="AC613" t="str">
            <v/>
          </cell>
          <cell r="AD613" t="str">
            <v>QRG</v>
          </cell>
          <cell r="AE613" t="str">
            <v/>
          </cell>
          <cell r="AF613" t="str">
            <v/>
          </cell>
          <cell r="AG613" t="str">
            <v/>
          </cell>
          <cell r="AH613" t="str">
            <v/>
          </cell>
          <cell r="AI613" t="str">
            <v/>
          </cell>
          <cell r="AJ613" t="str">
            <v>PTS</v>
          </cell>
        </row>
        <row r="614">
          <cell r="A614" t="str">
            <v>868b41khq</v>
          </cell>
          <cell r="B614" t="str">
            <v>868b41khq</v>
          </cell>
          <cell r="C614" t="str">
            <v>PTS Prod Ops: Cyclical Enterprise Strategy Review Cadence - QRG</v>
          </cell>
          <cell r="D614" t="str">
            <v>868c22m3x</v>
          </cell>
          <cell r="E614" t="str">
            <v>PTS Prod Ops: Planning Strategy-OL</v>
          </cell>
          <cell r="F614" t="str">
            <v>PREDEVELOPMENT</v>
          </cell>
          <cell r="G614" t="str">
            <v>HIGH</v>
          </cell>
          <cell r="H614" t="str">
            <v/>
          </cell>
          <cell r="I614">
            <v>45863</v>
          </cell>
          <cell r="J614" t="str">
            <v/>
          </cell>
          <cell r="K614">
            <v>45628.55</v>
          </cell>
          <cell r="L614">
            <v>45790.524305555555</v>
          </cell>
          <cell r="M614" t="str">
            <v/>
          </cell>
          <cell r="N614" t="str">
            <v/>
          </cell>
          <cell r="O614" t="str">
            <v>qrg, p2s</v>
          </cell>
          <cell r="P614" t="str">
            <v>Sprint 6 (5/19 - 6/13)</v>
          </cell>
          <cell r="Q614" t="str">
            <v/>
          </cell>
          <cell r="R614" t="str">
            <v/>
          </cell>
          <cell r="S614" t="str">
            <v/>
          </cell>
          <cell r="T614" t="str">
            <v/>
          </cell>
          <cell r="U614" t="str">
            <v/>
          </cell>
          <cell r="V614">
            <v>0</v>
          </cell>
          <cell r="W614" t="str">
            <v/>
          </cell>
          <cell r="X614" t="str">
            <v/>
          </cell>
          <cell r="Y614" t="str">
            <v/>
          </cell>
          <cell r="Z614" t="str">
            <v>ITC3B</v>
          </cell>
          <cell r="AA614" t="str">
            <v>Prod Ops</v>
          </cell>
          <cell r="AB614" t="str">
            <v>Planning Strategy</v>
          </cell>
          <cell r="AC614" t="str">
            <v/>
          </cell>
          <cell r="AD614" t="str">
            <v>QRG</v>
          </cell>
          <cell r="AE614" t="str">
            <v/>
          </cell>
          <cell r="AF614" t="str">
            <v/>
          </cell>
          <cell r="AG614" t="str">
            <v/>
          </cell>
          <cell r="AH614" t="str">
            <v/>
          </cell>
          <cell r="AI614" t="str">
            <v/>
          </cell>
          <cell r="AJ614" t="str">
            <v>PTS</v>
          </cell>
        </row>
        <row r="615">
          <cell r="A615" t="str">
            <v>868b41kuj</v>
          </cell>
          <cell r="B615" t="str">
            <v>868b41kuj</v>
          </cell>
          <cell r="C615" t="str">
            <v>PTS Prod Ops: Ad-hoc Business Review - QRG</v>
          </cell>
          <cell r="D615" t="str">
            <v>868c22m3x</v>
          </cell>
          <cell r="E615" t="str">
            <v>PTS Prod Ops: Planning Strategy-OL</v>
          </cell>
          <cell r="F615" t="str">
            <v>PREDEVELOPMENT</v>
          </cell>
          <cell r="G615" t="str">
            <v>HIGH</v>
          </cell>
          <cell r="H615" t="str">
            <v/>
          </cell>
          <cell r="I615">
            <v>45863</v>
          </cell>
          <cell r="J615" t="str">
            <v/>
          </cell>
          <cell r="K615">
            <v>45628.55</v>
          </cell>
          <cell r="L615">
            <v>45790.524305555555</v>
          </cell>
          <cell r="M615" t="str">
            <v/>
          </cell>
          <cell r="N615" t="str">
            <v/>
          </cell>
          <cell r="O615" t="str">
            <v>qrg, p2s</v>
          </cell>
          <cell r="P615" t="str">
            <v>Sprint 6 (5/19 - 6/13)</v>
          </cell>
          <cell r="Q615" t="str">
            <v/>
          </cell>
          <cell r="R615" t="str">
            <v/>
          </cell>
          <cell r="S615" t="str">
            <v/>
          </cell>
          <cell r="T615" t="str">
            <v/>
          </cell>
          <cell r="U615" t="str">
            <v/>
          </cell>
          <cell r="V615">
            <v>0</v>
          </cell>
          <cell r="W615" t="str">
            <v/>
          </cell>
          <cell r="X615" t="str">
            <v/>
          </cell>
          <cell r="Y615" t="str">
            <v/>
          </cell>
          <cell r="Z615" t="str">
            <v>ITC3B</v>
          </cell>
          <cell r="AA615" t="str">
            <v>Prod Ops</v>
          </cell>
          <cell r="AB615" t="str">
            <v>Planning Strategy</v>
          </cell>
          <cell r="AC615" t="str">
            <v/>
          </cell>
          <cell r="AD615" t="str">
            <v>QRG</v>
          </cell>
          <cell r="AE615" t="str">
            <v/>
          </cell>
          <cell r="AF615" t="str">
            <v/>
          </cell>
          <cell r="AG615" t="str">
            <v/>
          </cell>
          <cell r="AH615" t="str">
            <v/>
          </cell>
          <cell r="AI615" t="str">
            <v/>
          </cell>
          <cell r="AJ615" t="str">
            <v>PTS</v>
          </cell>
        </row>
        <row r="616">
          <cell r="A616" t="str">
            <v>868b41m2t</v>
          </cell>
          <cell r="B616" t="str">
            <v>868b41m2t</v>
          </cell>
          <cell r="C616" t="str">
            <v>PTS Prod Ops: Analyze current parameters and usage - QRG</v>
          </cell>
          <cell r="D616" t="str">
            <v>868c22m3x</v>
          </cell>
          <cell r="E616" t="str">
            <v>PTS Prod Ops: Planning Strategy-OL</v>
          </cell>
          <cell r="F616" t="str">
            <v>PREDEVELOPMENT</v>
          </cell>
          <cell r="G616" t="str">
            <v>HIGH</v>
          </cell>
          <cell r="H616" t="str">
            <v/>
          </cell>
          <cell r="I616">
            <v>45863</v>
          </cell>
          <cell r="J616" t="str">
            <v/>
          </cell>
          <cell r="K616">
            <v>45628.55</v>
          </cell>
          <cell r="L616">
            <v>45790.524305555555</v>
          </cell>
          <cell r="M616" t="str">
            <v/>
          </cell>
          <cell r="N616" t="str">
            <v/>
          </cell>
          <cell r="O616" t="str">
            <v>qrg, p2s</v>
          </cell>
          <cell r="P616" t="str">
            <v>Sprint 6 (5/19 - 6/13)</v>
          </cell>
          <cell r="Q616" t="str">
            <v/>
          </cell>
          <cell r="R616" t="str">
            <v/>
          </cell>
          <cell r="S616" t="str">
            <v/>
          </cell>
          <cell r="T616" t="str">
            <v/>
          </cell>
          <cell r="U616" t="str">
            <v/>
          </cell>
          <cell r="V616">
            <v>0</v>
          </cell>
          <cell r="W616" t="str">
            <v/>
          </cell>
          <cell r="X616" t="str">
            <v/>
          </cell>
          <cell r="Y616" t="str">
            <v/>
          </cell>
          <cell r="Z616" t="str">
            <v>ITC3B</v>
          </cell>
          <cell r="AA616" t="str">
            <v>Prod Ops</v>
          </cell>
          <cell r="AB616" t="str">
            <v>Planning Strategy</v>
          </cell>
          <cell r="AC616" t="str">
            <v/>
          </cell>
          <cell r="AD616" t="str">
            <v>QRG</v>
          </cell>
          <cell r="AE616" t="str">
            <v/>
          </cell>
          <cell r="AF616" t="str">
            <v/>
          </cell>
          <cell r="AG616" t="str">
            <v/>
          </cell>
          <cell r="AH616" t="str">
            <v/>
          </cell>
          <cell r="AI616" t="str">
            <v/>
          </cell>
          <cell r="AJ616" t="str">
            <v>PTS</v>
          </cell>
        </row>
        <row r="617">
          <cell r="A617" t="str">
            <v>868b41mav</v>
          </cell>
          <cell r="B617" t="str">
            <v>868b41mav</v>
          </cell>
          <cell r="C617" t="str">
            <v>PTS Prod Ops: Update Parameters - QRG</v>
          </cell>
          <cell r="D617" t="str">
            <v>868c22m3x</v>
          </cell>
          <cell r="E617" t="str">
            <v>PTS Prod Ops: Planning Strategy-OL</v>
          </cell>
          <cell r="F617" t="str">
            <v>PREDEVELOPMENT</v>
          </cell>
          <cell r="G617" t="str">
            <v>HIGH</v>
          </cell>
          <cell r="H617" t="str">
            <v/>
          </cell>
          <cell r="I617">
            <v>45863</v>
          </cell>
          <cell r="J617" t="str">
            <v/>
          </cell>
          <cell r="K617">
            <v>45628.55069444445</v>
          </cell>
          <cell r="L617">
            <v>45790.524305555555</v>
          </cell>
          <cell r="M617" t="str">
            <v/>
          </cell>
          <cell r="N617" t="str">
            <v/>
          </cell>
          <cell r="O617" t="str">
            <v>qrg, p2s</v>
          </cell>
          <cell r="P617" t="str">
            <v>Sprint 6 (5/19 - 6/13)</v>
          </cell>
          <cell r="Q617" t="str">
            <v/>
          </cell>
          <cell r="R617" t="str">
            <v/>
          </cell>
          <cell r="S617" t="str">
            <v/>
          </cell>
          <cell r="T617" t="str">
            <v/>
          </cell>
          <cell r="U617" t="str">
            <v/>
          </cell>
          <cell r="V617">
            <v>0</v>
          </cell>
          <cell r="W617" t="str">
            <v/>
          </cell>
          <cell r="X617" t="str">
            <v/>
          </cell>
          <cell r="Y617" t="str">
            <v/>
          </cell>
          <cell r="Z617" t="str">
            <v>ITC3B</v>
          </cell>
          <cell r="AA617" t="str">
            <v>Prod Ops</v>
          </cell>
          <cell r="AB617" t="str">
            <v>Planning Strategy</v>
          </cell>
          <cell r="AC617" t="str">
            <v/>
          </cell>
          <cell r="AD617" t="str">
            <v>QRG</v>
          </cell>
          <cell r="AE617" t="str">
            <v/>
          </cell>
          <cell r="AF617" t="str">
            <v/>
          </cell>
          <cell r="AG617" t="str">
            <v/>
          </cell>
          <cell r="AH617" t="str">
            <v/>
          </cell>
          <cell r="AI617" t="str">
            <v/>
          </cell>
          <cell r="AJ617" t="str">
            <v>PTS</v>
          </cell>
        </row>
        <row r="618">
          <cell r="A618" t="str">
            <v>868b45dmf</v>
          </cell>
          <cell r="B618" t="str">
            <v>868b45dmf</v>
          </cell>
          <cell r="C618" t="str">
            <v>PTS Prod Ops: Import Validations / ASN Created - SB</v>
          </cell>
          <cell r="D618" t="str">
            <v>868c21jwr</v>
          </cell>
          <cell r="E618" t="str">
            <v>PTS Prod Ops: Import Validations - OL</v>
          </cell>
          <cell r="F618" t="str">
            <v>PAUSED</v>
          </cell>
          <cell r="G618" t="str">
            <v>HIGH</v>
          </cell>
          <cell r="H618" t="str">
            <v xml:space="preserve">5/11/25: Need test script to develop.  </v>
          </cell>
          <cell r="I618" t="str">
            <v/>
          </cell>
          <cell r="J618" t="str">
            <v/>
          </cell>
          <cell r="K618">
            <v>45628.608333333337</v>
          </cell>
          <cell r="L618">
            <v>45790.470833333333</v>
          </cell>
          <cell r="M618" t="str">
            <v/>
          </cell>
          <cell r="N618" t="str">
            <v/>
          </cell>
          <cell r="O618" t="str">
            <v>p2s, sen</v>
          </cell>
          <cell r="P618" t="str">
            <v>Sprint 4 (5/5 - 5/30)</v>
          </cell>
          <cell r="Q618" t="str">
            <v/>
          </cell>
          <cell r="R618" t="str">
            <v/>
          </cell>
          <cell r="S618" t="str">
            <v/>
          </cell>
          <cell r="T618" t="str">
            <v/>
          </cell>
          <cell r="U618" t="str">
            <v/>
          </cell>
          <cell r="V618">
            <v>0</v>
          </cell>
          <cell r="W618" t="str">
            <v/>
          </cell>
          <cell r="X618" t="str">
            <v/>
          </cell>
          <cell r="Y618" t="str">
            <v/>
          </cell>
          <cell r="Z618" t="str">
            <v>ITC3</v>
          </cell>
          <cell r="AA618" t="str">
            <v>Prod Ops</v>
          </cell>
          <cell r="AB618" t="str">
            <v>Receiving Warehouse/Inventory Mgmt (PROD OPS-WMIM)</v>
          </cell>
          <cell r="AC618" t="str">
            <v/>
          </cell>
          <cell r="AD618" t="str">
            <v>SEN</v>
          </cell>
          <cell r="AE618" t="str">
            <v/>
          </cell>
          <cell r="AF618" t="str">
            <v/>
          </cell>
          <cell r="AG618" t="str">
            <v/>
          </cell>
          <cell r="AH618" t="str">
            <v/>
          </cell>
          <cell r="AI618" t="str">
            <v/>
          </cell>
          <cell r="AJ618" t="str">
            <v>PTS</v>
          </cell>
        </row>
        <row r="619">
          <cell r="A619" t="str">
            <v>868b45eaz</v>
          </cell>
          <cell r="B619" t="str">
            <v>868b45eaz</v>
          </cell>
          <cell r="C619" t="str">
            <v>PTS Prod Ops: Manual Traveler - SB</v>
          </cell>
          <cell r="D619" t="str">
            <v>868c21jwr</v>
          </cell>
          <cell r="E619" t="str">
            <v>PTS Prod Ops: Import Validations - OL</v>
          </cell>
          <cell r="F619" t="str">
            <v>PAUSED</v>
          </cell>
          <cell r="G619" t="str">
            <v>HIGH</v>
          </cell>
          <cell r="H619" t="str">
            <v xml:space="preserve">5/11/25: Need test script to develop.  </v>
          </cell>
          <cell r="I619" t="str">
            <v/>
          </cell>
          <cell r="J619" t="str">
            <v/>
          </cell>
          <cell r="K619">
            <v>45628.609027777777</v>
          </cell>
          <cell r="L619">
            <v>45790.470833333333</v>
          </cell>
          <cell r="M619" t="str">
            <v/>
          </cell>
          <cell r="N619" t="str">
            <v/>
          </cell>
          <cell r="O619" t="str">
            <v>sen, p2s</v>
          </cell>
          <cell r="P619" t="str">
            <v>Sprint 4 (5/5 - 5/30)</v>
          </cell>
          <cell r="Q619" t="str">
            <v/>
          </cell>
          <cell r="R619" t="str">
            <v/>
          </cell>
          <cell r="S619" t="str">
            <v/>
          </cell>
          <cell r="T619" t="str">
            <v/>
          </cell>
          <cell r="U619" t="str">
            <v/>
          </cell>
          <cell r="V619">
            <v>0</v>
          </cell>
          <cell r="W619" t="str">
            <v/>
          </cell>
          <cell r="X619" t="str">
            <v/>
          </cell>
          <cell r="Y619" t="str">
            <v/>
          </cell>
          <cell r="Z619" t="str">
            <v>ITC3</v>
          </cell>
          <cell r="AA619" t="str">
            <v>Prod Ops</v>
          </cell>
          <cell r="AB619" t="str">
            <v>Receiving Warehouse/Inventory Mgmt (PROD OPS-WMIM)</v>
          </cell>
          <cell r="AC619" t="str">
            <v/>
          </cell>
          <cell r="AD619" t="str">
            <v>SEN</v>
          </cell>
          <cell r="AE619" t="str">
            <v/>
          </cell>
          <cell r="AF619" t="str">
            <v/>
          </cell>
          <cell r="AG619" t="str">
            <v/>
          </cell>
          <cell r="AH619" t="str">
            <v/>
          </cell>
          <cell r="AI619" t="str">
            <v/>
          </cell>
          <cell r="AJ619" t="str">
            <v>PTS</v>
          </cell>
        </row>
        <row r="620">
          <cell r="A620" t="str">
            <v>868b45ezk</v>
          </cell>
          <cell r="B620" t="str">
            <v>868b45ezk</v>
          </cell>
          <cell r="C620" t="str">
            <v>PTS Prod Ops: Perform Stock Transfer - SB</v>
          </cell>
          <cell r="D620" t="str">
            <v>868c21jwr</v>
          </cell>
          <cell r="E620" t="str">
            <v>PTS Prod Ops: Import Validations - OL</v>
          </cell>
          <cell r="F620" t="str">
            <v>PAUSED</v>
          </cell>
          <cell r="G620" t="str">
            <v>HIGH</v>
          </cell>
          <cell r="H620" t="str">
            <v xml:space="preserve">5/11/25: Need test script to develop.  </v>
          </cell>
          <cell r="I620" t="str">
            <v/>
          </cell>
          <cell r="J620" t="str">
            <v/>
          </cell>
          <cell r="K620">
            <v>45628.609722222223</v>
          </cell>
          <cell r="L620">
            <v>45795.570138888885</v>
          </cell>
          <cell r="M620" t="str">
            <v/>
          </cell>
          <cell r="N620" t="str">
            <v/>
          </cell>
          <cell r="O620" t="str">
            <v>p2s, sen</v>
          </cell>
          <cell r="P620" t="str">
            <v>Sprint 4 (5/5 - 5/30)</v>
          </cell>
          <cell r="Q620" t="str">
            <v/>
          </cell>
          <cell r="R620" t="str">
            <v/>
          </cell>
          <cell r="S620" t="str">
            <v/>
          </cell>
          <cell r="T620" t="str">
            <v/>
          </cell>
          <cell r="U620" t="str">
            <v/>
          </cell>
          <cell r="V620">
            <v>0</v>
          </cell>
          <cell r="W620" t="str">
            <v/>
          </cell>
          <cell r="X620" t="str">
            <v/>
          </cell>
          <cell r="Y620" t="str">
            <v/>
          </cell>
          <cell r="Z620" t="str">
            <v>ITC3</v>
          </cell>
          <cell r="AA620" t="str">
            <v>Prod Ops</v>
          </cell>
          <cell r="AB620" t="str">
            <v>Receiving Warehouse/Inventory Mgmt (PROD OPS-WMIM)</v>
          </cell>
          <cell r="AC620" t="str">
            <v/>
          </cell>
          <cell r="AD620" t="str">
            <v>SEN</v>
          </cell>
          <cell r="AE620" t="str">
            <v/>
          </cell>
          <cell r="AF620" t="str">
            <v/>
          </cell>
          <cell r="AG620" t="str">
            <v/>
          </cell>
          <cell r="AH620" t="str">
            <v/>
          </cell>
          <cell r="AI620" t="str">
            <v/>
          </cell>
          <cell r="AJ620" t="str">
            <v>PTS</v>
          </cell>
        </row>
        <row r="621">
          <cell r="A621" t="str">
            <v>868b45fcq</v>
          </cell>
          <cell r="B621" t="str">
            <v>868b45fcq</v>
          </cell>
          <cell r="C621" t="str">
            <v>PTS Prod Ops: Sales Order (spares, consignment, repair, service) - SB</v>
          </cell>
          <cell r="D621" t="str">
            <v>868c21jwr</v>
          </cell>
          <cell r="E621" t="str">
            <v>PTS Prod Ops: Import Validations - OL</v>
          </cell>
          <cell r="F621" t="str">
            <v>PAUSED</v>
          </cell>
          <cell r="G621" t="str">
            <v>HIGH</v>
          </cell>
          <cell r="H621" t="str">
            <v xml:space="preserve">5/11/25: Need test script to develop.  </v>
          </cell>
          <cell r="I621" t="str">
            <v/>
          </cell>
          <cell r="J621" t="str">
            <v/>
          </cell>
          <cell r="K621">
            <v>45628.609722222223</v>
          </cell>
          <cell r="L621">
            <v>45792.775000000001</v>
          </cell>
          <cell r="M621" t="str">
            <v/>
          </cell>
          <cell r="N621" t="str">
            <v/>
          </cell>
          <cell r="O621" t="str">
            <v>sen, p2s</v>
          </cell>
          <cell r="P621" t="str">
            <v>Sprint 4 (5/5 - 5/30)</v>
          </cell>
          <cell r="Q621" t="str">
            <v/>
          </cell>
          <cell r="R621" t="str">
            <v/>
          </cell>
          <cell r="S621" t="str">
            <v/>
          </cell>
          <cell r="T621" t="str">
            <v/>
          </cell>
          <cell r="U621" t="str">
            <v/>
          </cell>
          <cell r="V621">
            <v>0</v>
          </cell>
          <cell r="W621" t="str">
            <v/>
          </cell>
          <cell r="X621" t="str">
            <v/>
          </cell>
          <cell r="Y621" t="str">
            <v/>
          </cell>
          <cell r="Z621" t="str">
            <v>ITC3</v>
          </cell>
          <cell r="AA621" t="str">
            <v>Prod Ops</v>
          </cell>
          <cell r="AB621" t="str">
            <v>Receiving Warehouse/Inventory Mgmt (PROD OPS-WMIM)</v>
          </cell>
          <cell r="AC621" t="str">
            <v/>
          </cell>
          <cell r="AD621" t="str">
            <v>SEN</v>
          </cell>
          <cell r="AE621" t="str">
            <v/>
          </cell>
          <cell r="AF621" t="str">
            <v/>
          </cell>
          <cell r="AG621" t="str">
            <v/>
          </cell>
          <cell r="AH621" t="str">
            <v/>
          </cell>
          <cell r="AI621" t="str">
            <v/>
          </cell>
          <cell r="AJ621" t="str">
            <v>PTS</v>
          </cell>
        </row>
        <row r="622">
          <cell r="A622" t="str">
            <v>868b45fkm</v>
          </cell>
          <cell r="B622" t="str">
            <v>868b45fkm</v>
          </cell>
          <cell r="C622" t="str">
            <v>PTS Prod Ops: Inbound Delivery Created- SB</v>
          </cell>
          <cell r="D622" t="str">
            <v>868c21jwr</v>
          </cell>
          <cell r="E622" t="str">
            <v>PTS Prod Ops: Import Validations - OL</v>
          </cell>
          <cell r="F622" t="str">
            <v>PAUSED</v>
          </cell>
          <cell r="G622" t="str">
            <v>HIGH</v>
          </cell>
          <cell r="H622" t="str">
            <v xml:space="preserve">5/11/25: Need test script to develop.  </v>
          </cell>
          <cell r="I622" t="str">
            <v/>
          </cell>
          <cell r="J622" t="str">
            <v/>
          </cell>
          <cell r="K622">
            <v>45628.609722222223</v>
          </cell>
          <cell r="L622">
            <v>45790.470833333333</v>
          </cell>
          <cell r="M622" t="str">
            <v/>
          </cell>
          <cell r="N622" t="str">
            <v/>
          </cell>
          <cell r="O622" t="str">
            <v>sen, p2s</v>
          </cell>
          <cell r="P622" t="str">
            <v>Sprint 4 (5/5 - 5/30)</v>
          </cell>
          <cell r="Q622" t="str">
            <v/>
          </cell>
          <cell r="R622" t="str">
            <v/>
          </cell>
          <cell r="S622" t="str">
            <v/>
          </cell>
          <cell r="T622" t="str">
            <v/>
          </cell>
          <cell r="U622" t="str">
            <v/>
          </cell>
          <cell r="V622">
            <v>0</v>
          </cell>
          <cell r="W622" t="str">
            <v/>
          </cell>
          <cell r="X622" t="str">
            <v/>
          </cell>
          <cell r="Y622" t="str">
            <v/>
          </cell>
          <cell r="Z622" t="str">
            <v>ITC3</v>
          </cell>
          <cell r="AA622" t="str">
            <v>Prod Ops</v>
          </cell>
          <cell r="AB622" t="str">
            <v>Receiving Warehouse/Inventory Mgmt (PROD OPS-WMIM)</v>
          </cell>
          <cell r="AC622" t="str">
            <v/>
          </cell>
          <cell r="AD622" t="str">
            <v>SEN</v>
          </cell>
          <cell r="AE622" t="str">
            <v/>
          </cell>
          <cell r="AF622" t="str">
            <v/>
          </cell>
          <cell r="AG622" t="str">
            <v/>
          </cell>
          <cell r="AH622" t="str">
            <v/>
          </cell>
          <cell r="AI622" t="str">
            <v/>
          </cell>
          <cell r="AJ622" t="str">
            <v>PTS</v>
          </cell>
        </row>
        <row r="623">
          <cell r="A623" t="str">
            <v>868b45fte</v>
          </cell>
          <cell r="B623" t="str">
            <v>868b45fte</v>
          </cell>
          <cell r="C623" t="str">
            <v>PTS Prod Ops: Notification to Import Controls to Resolve- SB</v>
          </cell>
          <cell r="D623" t="str">
            <v>868c21jwr</v>
          </cell>
          <cell r="E623" t="str">
            <v>PTS Prod Ops: Import Validations - OL</v>
          </cell>
          <cell r="F623" t="str">
            <v>PAUSED</v>
          </cell>
          <cell r="G623" t="str">
            <v>HIGH</v>
          </cell>
          <cell r="H623" t="str">
            <v xml:space="preserve">5/11/25: Need test script to develop.  </v>
          </cell>
          <cell r="I623" t="str">
            <v/>
          </cell>
          <cell r="J623" t="str">
            <v/>
          </cell>
          <cell r="K623">
            <v>45628.610416666663</v>
          </cell>
          <cell r="L623">
            <v>45790.470833333333</v>
          </cell>
          <cell r="M623" t="str">
            <v/>
          </cell>
          <cell r="N623" t="str">
            <v/>
          </cell>
          <cell r="O623" t="str">
            <v>p2s, sen</v>
          </cell>
          <cell r="P623" t="str">
            <v>Sprint 4 (5/5 - 5/30)</v>
          </cell>
          <cell r="Q623" t="str">
            <v/>
          </cell>
          <cell r="R623" t="str">
            <v/>
          </cell>
          <cell r="S623" t="str">
            <v/>
          </cell>
          <cell r="T623" t="str">
            <v/>
          </cell>
          <cell r="U623" t="str">
            <v/>
          </cell>
          <cell r="V623">
            <v>0</v>
          </cell>
          <cell r="W623" t="str">
            <v/>
          </cell>
          <cell r="X623" t="str">
            <v/>
          </cell>
          <cell r="Y623" t="str">
            <v/>
          </cell>
          <cell r="Z623" t="str">
            <v>ITC3</v>
          </cell>
          <cell r="AA623" t="str">
            <v>Prod Ops</v>
          </cell>
          <cell r="AB623" t="str">
            <v>Receiving Warehouse/Inventory Mgmt (PROD OPS-WMIM)</v>
          </cell>
          <cell r="AC623" t="str">
            <v/>
          </cell>
          <cell r="AD623" t="str">
            <v>SEN</v>
          </cell>
          <cell r="AE623" t="str">
            <v/>
          </cell>
          <cell r="AF623" t="str">
            <v/>
          </cell>
          <cell r="AG623" t="str">
            <v/>
          </cell>
          <cell r="AH623" t="str">
            <v/>
          </cell>
          <cell r="AI623" t="str">
            <v/>
          </cell>
          <cell r="AJ623" t="str">
            <v>PTS</v>
          </cell>
        </row>
        <row r="624">
          <cell r="A624" t="str">
            <v>868b45gdb</v>
          </cell>
          <cell r="B624" t="str">
            <v>868b45gdb</v>
          </cell>
          <cell r="C624" t="str">
            <v>PTS Prod Ops: Create Cycle Counts - SB</v>
          </cell>
          <cell r="D624" t="str">
            <v>868c21xct</v>
          </cell>
          <cell r="E624" t="str">
            <v>PTS Prod Ops: Create Cycle Counts</v>
          </cell>
          <cell r="F624" t="str">
            <v>PAUSED</v>
          </cell>
          <cell r="G624" t="str">
            <v>HIGH</v>
          </cell>
          <cell r="H624" t="str">
            <v xml:space="preserve">5/11/25: Need test script to develop.  </v>
          </cell>
          <cell r="I624" t="str">
            <v/>
          </cell>
          <cell r="J624" t="str">
            <v/>
          </cell>
          <cell r="K624">
            <v>45628.610416666663</v>
          </cell>
          <cell r="L624">
            <v>45790.469444444447</v>
          </cell>
          <cell r="M624" t="str">
            <v/>
          </cell>
          <cell r="N624" t="str">
            <v/>
          </cell>
          <cell r="O624" t="str">
            <v>p2s, sen</v>
          </cell>
          <cell r="P624" t="str">
            <v>Sprint 4 (5/5 - 5/30)</v>
          </cell>
          <cell r="Q624" t="str">
            <v/>
          </cell>
          <cell r="R624" t="str">
            <v/>
          </cell>
          <cell r="S624" t="str">
            <v/>
          </cell>
          <cell r="T624" t="str">
            <v/>
          </cell>
          <cell r="U624" t="str">
            <v/>
          </cell>
          <cell r="V624">
            <v>0</v>
          </cell>
          <cell r="W624" t="str">
            <v/>
          </cell>
          <cell r="X624" t="str">
            <v/>
          </cell>
          <cell r="Y624" t="str">
            <v/>
          </cell>
          <cell r="Z624" t="str">
            <v>ITC3</v>
          </cell>
          <cell r="AA624" t="str">
            <v>Prod Ops</v>
          </cell>
          <cell r="AB624" t="str">
            <v>Receiving Warehouse/Inventory Mgmt (PROD OPS-WMIM)</v>
          </cell>
          <cell r="AC624" t="str">
            <v/>
          </cell>
          <cell r="AD624" t="str">
            <v>SEN</v>
          </cell>
          <cell r="AE624" t="str">
            <v/>
          </cell>
          <cell r="AF624" t="str">
            <v/>
          </cell>
          <cell r="AG624" t="str">
            <v/>
          </cell>
          <cell r="AH624" t="str">
            <v/>
          </cell>
          <cell r="AI624" t="str">
            <v/>
          </cell>
          <cell r="AJ624" t="str">
            <v>PTS</v>
          </cell>
        </row>
        <row r="625">
          <cell r="A625" t="str">
            <v>868b45gum</v>
          </cell>
          <cell r="B625" t="str">
            <v>868b45gum</v>
          </cell>
          <cell r="C625" t="str">
            <v>PTS Prod Ops: Manual Create Special Cycle Count Request - SB</v>
          </cell>
          <cell r="D625" t="str">
            <v>868c21xct</v>
          </cell>
          <cell r="E625" t="str">
            <v>PTS Prod Ops: Create Cycle Counts</v>
          </cell>
          <cell r="F625" t="str">
            <v>PAUSED</v>
          </cell>
          <cell r="G625" t="str">
            <v>HIGH</v>
          </cell>
          <cell r="H625" t="str">
            <v xml:space="preserve">5/11/25: Need test script to develop.  </v>
          </cell>
          <cell r="I625" t="str">
            <v/>
          </cell>
          <cell r="J625" t="str">
            <v/>
          </cell>
          <cell r="K625">
            <v>45628.611111111109</v>
          </cell>
          <cell r="L625">
            <v>45790.469444444447</v>
          </cell>
          <cell r="M625" t="str">
            <v/>
          </cell>
          <cell r="N625" t="str">
            <v/>
          </cell>
          <cell r="O625" t="str">
            <v>sen, p2s</v>
          </cell>
          <cell r="P625" t="str">
            <v>Sprint 4 (5/5 - 5/30)</v>
          </cell>
          <cell r="Q625" t="str">
            <v/>
          </cell>
          <cell r="R625" t="str">
            <v/>
          </cell>
          <cell r="S625" t="str">
            <v/>
          </cell>
          <cell r="T625" t="str">
            <v/>
          </cell>
          <cell r="U625" t="str">
            <v/>
          </cell>
          <cell r="V625">
            <v>0</v>
          </cell>
          <cell r="W625" t="str">
            <v/>
          </cell>
          <cell r="X625" t="str">
            <v/>
          </cell>
          <cell r="Y625" t="str">
            <v/>
          </cell>
          <cell r="Z625" t="str">
            <v>ITC3</v>
          </cell>
          <cell r="AA625" t="str">
            <v>Prod Ops</v>
          </cell>
          <cell r="AB625" t="str">
            <v>Receiving Warehouse/Inventory Mgmt (PROD OPS-WMIM)</v>
          </cell>
          <cell r="AC625" t="str">
            <v/>
          </cell>
          <cell r="AD625" t="str">
            <v>SEN</v>
          </cell>
          <cell r="AE625" t="str">
            <v/>
          </cell>
          <cell r="AF625" t="str">
            <v/>
          </cell>
          <cell r="AG625" t="str">
            <v/>
          </cell>
          <cell r="AH625" t="str">
            <v/>
          </cell>
          <cell r="AI625" t="str">
            <v/>
          </cell>
          <cell r="AJ625" t="str">
            <v>PTS</v>
          </cell>
        </row>
        <row r="626">
          <cell r="A626" t="str">
            <v>868b45tmg</v>
          </cell>
          <cell r="B626" t="str">
            <v>868b45tmg</v>
          </cell>
          <cell r="C626" t="str">
            <v>R2R Tax Accounting: Indirect Taxes: Property Taxes Reporting: Create Expensed Asset Listing - QRG</v>
          </cell>
          <cell r="D626" t="str">
            <v>868bzx1ac</v>
          </cell>
          <cell r="E626" t="str">
            <v>R2R Tax Accounting: Indirect Taxes: Manage Property Taxes</v>
          </cell>
          <cell r="F626" t="str">
            <v>COMPLETED</v>
          </cell>
          <cell r="G626" t="str">
            <v>HIGH</v>
          </cell>
          <cell r="H626" t="str">
            <v xml:space="preserve">@Jade Brown  finished adding text in this QRG.  </v>
          </cell>
          <cell r="I626">
            <v>45737</v>
          </cell>
          <cell r="J626">
            <v>45628</v>
          </cell>
          <cell r="K626">
            <v>45628.616666666669</v>
          </cell>
          <cell r="L626">
            <v>45756.586111111115</v>
          </cell>
          <cell r="M626" t="str">
            <v/>
          </cell>
          <cell r="N626" t="str">
            <v/>
          </cell>
          <cell r="O626" t="str">
            <v>qrg, r2r</v>
          </cell>
          <cell r="P626" t="str">
            <v>Sprint 2 (4/21 - 5/16)</v>
          </cell>
          <cell r="Q626">
            <v>45722</v>
          </cell>
          <cell r="R626">
            <v>45723</v>
          </cell>
          <cell r="S626" t="str">
            <v/>
          </cell>
          <cell r="T626" t="str">
            <v/>
          </cell>
          <cell r="U626" t="str">
            <v/>
          </cell>
          <cell r="V626">
            <v>1</v>
          </cell>
          <cell r="W626" t="str">
            <v>Sign off Received</v>
          </cell>
          <cell r="X626" t="str">
            <v/>
          </cell>
          <cell r="Y626" t="str">
            <v/>
          </cell>
          <cell r="Z626" t="str">
            <v>ITC2</v>
          </cell>
          <cell r="AA626" t="str">
            <v>Tax Accounting</v>
          </cell>
          <cell r="AB626" t="str">
            <v>Consolidations &amp; Tax: Indirect Taxes- Manage Tax Fixed Assets L4</v>
          </cell>
          <cell r="AC626" t="str">
            <v/>
          </cell>
          <cell r="AD626" t="str">
            <v>QRG</v>
          </cell>
          <cell r="AE626" t="str">
            <v>Overdue</v>
          </cell>
          <cell r="AF626" t="str">
            <v>Tax Analyst: https://app.clickup.com/t/868cje8w4)</v>
          </cell>
          <cell r="AG626" t="str">
            <v/>
          </cell>
          <cell r="AH626" t="str">
            <v/>
          </cell>
          <cell r="AI626" t="str">
            <v/>
          </cell>
          <cell r="AJ626" t="str">
            <v>R2R</v>
          </cell>
        </row>
        <row r="627">
          <cell r="A627" t="str">
            <v>868b463hf</v>
          </cell>
          <cell r="B627" t="str">
            <v>868b463hf</v>
          </cell>
          <cell r="C627" t="str">
            <v>PTS Prod Ops: Create Inbound Delivery - SB</v>
          </cell>
          <cell r="D627" t="str">
            <v>868c21ynv</v>
          </cell>
          <cell r="E627" t="str">
            <v>PTS Prod Ops: Supplier Shipment Management - OL</v>
          </cell>
          <cell r="F627" t="str">
            <v>PAUSED</v>
          </cell>
          <cell r="G627" t="str">
            <v>HIGH</v>
          </cell>
          <cell r="H627" t="str">
            <v xml:space="preserve">5/11/25: Need test script to develop.  </v>
          </cell>
          <cell r="I627" t="str">
            <v/>
          </cell>
          <cell r="J627" t="str">
            <v/>
          </cell>
          <cell r="K627">
            <v>45628.621527777781</v>
          </cell>
          <cell r="L627">
            <v>45790.470138888893</v>
          </cell>
          <cell r="M627" t="str">
            <v/>
          </cell>
          <cell r="N627" t="str">
            <v/>
          </cell>
          <cell r="O627" t="str">
            <v>p2s, sen</v>
          </cell>
          <cell r="P627" t="str">
            <v>Sprint 4 (5/5 - 5/30)</v>
          </cell>
          <cell r="Q627" t="str">
            <v/>
          </cell>
          <cell r="R627" t="str">
            <v/>
          </cell>
          <cell r="S627" t="str">
            <v/>
          </cell>
          <cell r="T627" t="str">
            <v/>
          </cell>
          <cell r="U627" t="str">
            <v/>
          </cell>
          <cell r="V627">
            <v>0</v>
          </cell>
          <cell r="W627" t="str">
            <v/>
          </cell>
          <cell r="X627" t="str">
            <v/>
          </cell>
          <cell r="Y627" t="str">
            <v/>
          </cell>
          <cell r="Z627" t="str">
            <v>ITC3A</v>
          </cell>
          <cell r="AA627" t="str">
            <v>Prod Ops</v>
          </cell>
          <cell r="AB627" t="str">
            <v>Receiving Warehouse/Inventory Mgmt (PROD OPS-WMIM)</v>
          </cell>
          <cell r="AC627" t="str">
            <v/>
          </cell>
          <cell r="AD627" t="str">
            <v>SEN</v>
          </cell>
          <cell r="AE627" t="str">
            <v/>
          </cell>
          <cell r="AF627" t="str">
            <v/>
          </cell>
          <cell r="AG627" t="str">
            <v/>
          </cell>
          <cell r="AH627" t="str">
            <v/>
          </cell>
          <cell r="AI627" t="str">
            <v/>
          </cell>
          <cell r="AJ627" t="str">
            <v>PTS</v>
          </cell>
        </row>
        <row r="628">
          <cell r="A628" t="str">
            <v>868b4646r</v>
          </cell>
          <cell r="B628" t="str">
            <v>868b4646r</v>
          </cell>
          <cell r="C628" t="str">
            <v>PTS Prod Ops: Distribute Inbound Delivery to EWM - SB</v>
          </cell>
          <cell r="D628" t="str">
            <v>868c21ynv</v>
          </cell>
          <cell r="E628" t="str">
            <v>PTS Prod Ops: Supplier Shipment Management - OL</v>
          </cell>
          <cell r="F628" t="str">
            <v>PAUSED</v>
          </cell>
          <cell r="G628" t="str">
            <v>HIGH</v>
          </cell>
          <cell r="H628" t="str">
            <v xml:space="preserve">5/11/25: Need test script to develop.  </v>
          </cell>
          <cell r="I628" t="str">
            <v/>
          </cell>
          <cell r="J628" t="str">
            <v/>
          </cell>
          <cell r="K628">
            <v>45628.62222222222</v>
          </cell>
          <cell r="L628">
            <v>45790.470138888893</v>
          </cell>
          <cell r="M628" t="str">
            <v/>
          </cell>
          <cell r="N628" t="str">
            <v/>
          </cell>
          <cell r="O628" t="str">
            <v>sen, p2s</v>
          </cell>
          <cell r="P628" t="str">
            <v>Sprint 4 (5/5 - 5/30)</v>
          </cell>
          <cell r="Q628" t="str">
            <v/>
          </cell>
          <cell r="R628" t="str">
            <v/>
          </cell>
          <cell r="S628" t="str">
            <v/>
          </cell>
          <cell r="T628" t="str">
            <v/>
          </cell>
          <cell r="U628" t="str">
            <v/>
          </cell>
          <cell r="V628">
            <v>0</v>
          </cell>
          <cell r="W628" t="str">
            <v/>
          </cell>
          <cell r="X628" t="str">
            <v/>
          </cell>
          <cell r="Y628" t="str">
            <v/>
          </cell>
          <cell r="Z628" t="str">
            <v>ITC3A</v>
          </cell>
          <cell r="AA628" t="str">
            <v>Prod Ops</v>
          </cell>
          <cell r="AB628" t="str">
            <v>Receiving Warehouse/Inventory Mgmt (PROD OPS-WMIM)</v>
          </cell>
          <cell r="AC628" t="str">
            <v/>
          </cell>
          <cell r="AD628" t="str">
            <v>SEN</v>
          </cell>
          <cell r="AE628" t="str">
            <v/>
          </cell>
          <cell r="AF628" t="str">
            <v/>
          </cell>
          <cell r="AG628" t="str">
            <v/>
          </cell>
          <cell r="AH628" t="str">
            <v/>
          </cell>
          <cell r="AI628" t="str">
            <v/>
          </cell>
          <cell r="AJ628" t="str">
            <v>PTS</v>
          </cell>
        </row>
        <row r="629">
          <cell r="A629" t="str">
            <v>868b464ma</v>
          </cell>
          <cell r="B629" t="str">
            <v>868b464ma</v>
          </cell>
          <cell r="C629" t="str">
            <v>PTS Prod Ops: Auto Goods Receipt based on Delivered Notification - SB</v>
          </cell>
          <cell r="D629" t="str">
            <v>868c21ynv</v>
          </cell>
          <cell r="E629" t="str">
            <v>PTS Prod Ops: Supplier Shipment Management - OL</v>
          </cell>
          <cell r="F629" t="str">
            <v>PAUSED</v>
          </cell>
          <cell r="G629" t="str">
            <v>HIGH</v>
          </cell>
          <cell r="H629" t="str">
            <v xml:space="preserve">5/11/25: Need test script to develop.  </v>
          </cell>
          <cell r="I629" t="str">
            <v/>
          </cell>
          <cell r="J629" t="str">
            <v/>
          </cell>
          <cell r="K629">
            <v>45628.62222222222</v>
          </cell>
          <cell r="L629">
            <v>45790.470138888893</v>
          </cell>
          <cell r="M629" t="str">
            <v/>
          </cell>
          <cell r="N629" t="str">
            <v/>
          </cell>
          <cell r="O629" t="str">
            <v>p2s, sen</v>
          </cell>
          <cell r="P629" t="str">
            <v>Sprint 4 (5/5 - 5/30)</v>
          </cell>
          <cell r="Q629" t="str">
            <v/>
          </cell>
          <cell r="R629" t="str">
            <v/>
          </cell>
          <cell r="S629" t="str">
            <v/>
          </cell>
          <cell r="T629" t="str">
            <v/>
          </cell>
          <cell r="U629" t="str">
            <v/>
          </cell>
          <cell r="V629">
            <v>0</v>
          </cell>
          <cell r="W629" t="str">
            <v/>
          </cell>
          <cell r="X629" t="str">
            <v/>
          </cell>
          <cell r="Y629" t="str">
            <v/>
          </cell>
          <cell r="Z629" t="str">
            <v>ITC3A</v>
          </cell>
          <cell r="AA629" t="str">
            <v>Prod Ops</v>
          </cell>
          <cell r="AB629" t="str">
            <v>Receiving Warehouse/Inventory Mgmt (PROD OPS-WMIM)</v>
          </cell>
          <cell r="AC629" t="str">
            <v/>
          </cell>
          <cell r="AD629" t="str">
            <v>SEN</v>
          </cell>
          <cell r="AE629" t="str">
            <v/>
          </cell>
          <cell r="AF629" t="str">
            <v/>
          </cell>
          <cell r="AG629" t="str">
            <v/>
          </cell>
          <cell r="AH629" t="str">
            <v/>
          </cell>
          <cell r="AI629" t="str">
            <v/>
          </cell>
          <cell r="AJ629" t="str">
            <v>PTS</v>
          </cell>
        </row>
        <row r="630">
          <cell r="A630" t="str">
            <v>868b46519</v>
          </cell>
          <cell r="B630" t="str">
            <v>868b46519</v>
          </cell>
          <cell r="C630" t="str">
            <v>PTS Prod Ops: Create GR - SB</v>
          </cell>
          <cell r="D630" t="str">
            <v>868c21ynv</v>
          </cell>
          <cell r="E630" t="str">
            <v>PTS Prod Ops: Supplier Shipment Management - OL</v>
          </cell>
          <cell r="F630" t="str">
            <v>PAUSED</v>
          </cell>
          <cell r="G630" t="str">
            <v>HIGH</v>
          </cell>
          <cell r="H630" t="str">
            <v xml:space="preserve">5/11/25: Need test script to develop.  </v>
          </cell>
          <cell r="I630" t="str">
            <v/>
          </cell>
          <cell r="J630" t="str">
            <v/>
          </cell>
          <cell r="K630">
            <v>45628.62222222222</v>
          </cell>
          <cell r="L630">
            <v>45790.470138888893</v>
          </cell>
          <cell r="M630" t="str">
            <v/>
          </cell>
          <cell r="N630" t="str">
            <v/>
          </cell>
          <cell r="O630" t="str">
            <v>sen, p2s</v>
          </cell>
          <cell r="P630" t="str">
            <v>Sprint 4 (5/5 - 5/30)</v>
          </cell>
          <cell r="Q630" t="str">
            <v/>
          </cell>
          <cell r="R630" t="str">
            <v/>
          </cell>
          <cell r="S630" t="str">
            <v/>
          </cell>
          <cell r="T630" t="str">
            <v/>
          </cell>
          <cell r="U630" t="str">
            <v/>
          </cell>
          <cell r="V630">
            <v>0</v>
          </cell>
          <cell r="W630" t="str">
            <v/>
          </cell>
          <cell r="X630" t="str">
            <v/>
          </cell>
          <cell r="Y630" t="str">
            <v/>
          </cell>
          <cell r="Z630" t="str">
            <v>ITC3A</v>
          </cell>
          <cell r="AA630" t="str">
            <v>Prod Ops</v>
          </cell>
          <cell r="AB630" t="str">
            <v>Receiving Warehouse/Inventory Mgmt (PROD OPS-WMIM)</v>
          </cell>
          <cell r="AC630" t="str">
            <v/>
          </cell>
          <cell r="AD630" t="str">
            <v>SEN</v>
          </cell>
          <cell r="AE630" t="str">
            <v/>
          </cell>
          <cell r="AF630" t="str">
            <v/>
          </cell>
          <cell r="AG630" t="str">
            <v/>
          </cell>
          <cell r="AH630" t="str">
            <v/>
          </cell>
          <cell r="AI630" t="str">
            <v/>
          </cell>
          <cell r="AJ630" t="str">
            <v>PTS</v>
          </cell>
        </row>
        <row r="631">
          <cell r="A631" t="str">
            <v>868b467qz</v>
          </cell>
          <cell r="B631" t="str">
            <v>868b467qz</v>
          </cell>
          <cell r="C631" t="str">
            <v>PTS Prod Ops: Material Master - SB</v>
          </cell>
          <cell r="D631" t="str">
            <v>868b4675x</v>
          </cell>
          <cell r="E631" t="str">
            <v>PTS Prod Ops: Create Kits &amp; Fabrication Orders-OL</v>
          </cell>
          <cell r="F631" t="str">
            <v>PREDEVELOPMENT</v>
          </cell>
          <cell r="G631" t="str">
            <v>HIGH</v>
          </cell>
          <cell r="H631" t="str">
            <v/>
          </cell>
          <cell r="I631" t="str">
            <v/>
          </cell>
          <cell r="J631" t="str">
            <v/>
          </cell>
          <cell r="K631">
            <v>45628.623611111107</v>
          </cell>
          <cell r="L631">
            <v>45790.481944444444</v>
          </cell>
          <cell r="M631" t="str">
            <v/>
          </cell>
          <cell r="N631" t="str">
            <v/>
          </cell>
          <cell r="O631" t="str">
            <v>p2s, sen</v>
          </cell>
          <cell r="P631" t="str">
            <v>Sprint 9 (6/9 - 7/4)</v>
          </cell>
          <cell r="Q631" t="str">
            <v/>
          </cell>
          <cell r="R631" t="str">
            <v/>
          </cell>
          <cell r="S631" t="str">
            <v/>
          </cell>
          <cell r="T631" t="str">
            <v/>
          </cell>
          <cell r="U631" t="str">
            <v/>
          </cell>
          <cell r="V631">
            <v>0</v>
          </cell>
          <cell r="W631" t="str">
            <v/>
          </cell>
          <cell r="X631" t="str">
            <v/>
          </cell>
          <cell r="Y631" t="str">
            <v/>
          </cell>
          <cell r="Z631" t="str">
            <v>ITC3</v>
          </cell>
          <cell r="AA631" t="str">
            <v>Prod Ops</v>
          </cell>
          <cell r="AB631" t="str">
            <v>Receiving Warehouse/Inventory Mgmt (PROD OPS-WMIM)</v>
          </cell>
          <cell r="AC631" t="str">
            <v/>
          </cell>
          <cell r="AD631" t="str">
            <v>SEN</v>
          </cell>
          <cell r="AE631" t="str">
            <v/>
          </cell>
          <cell r="AF631" t="str">
            <v/>
          </cell>
          <cell r="AG631" t="str">
            <v/>
          </cell>
          <cell r="AH631" t="str">
            <v/>
          </cell>
          <cell r="AI631" t="str">
            <v/>
          </cell>
          <cell r="AJ631" t="str">
            <v>PTS</v>
          </cell>
        </row>
        <row r="632">
          <cell r="A632" t="str">
            <v>868b46f6w</v>
          </cell>
          <cell r="B632" t="str">
            <v>868b46f6w</v>
          </cell>
          <cell r="C632" t="str">
            <v>PTS Prod Ops: Outbound Delivery Creation: Create Reference Document - SB</v>
          </cell>
          <cell r="D632" t="str">
            <v>868auyu08</v>
          </cell>
          <cell r="E632" t="str">
            <v>PTS Prod Ops: Outbound Delivery Creation &amp; Processing - OL</v>
          </cell>
          <cell r="F632" t="str">
            <v>DEVELOPMENT</v>
          </cell>
          <cell r="G632" t="str">
            <v>URGENT</v>
          </cell>
          <cell r="H632" t="str">
            <v xml:space="preserve">@Eugene Deloatch  part 1 Create a Reference Document: Verifying Shipping Number and Entering Remarks is ready for your review. Based on the SME rework last night, he identified a bug/defect that we need to work around so I will be working on updating the other portion.  </v>
          </cell>
          <cell r="I632">
            <v>45766</v>
          </cell>
          <cell r="J632">
            <v>45687</v>
          </cell>
          <cell r="K632">
            <v>45628.62777777778</v>
          </cell>
          <cell r="L632">
            <v>45797.385416666672</v>
          </cell>
          <cell r="M632" t="str">
            <v/>
          </cell>
          <cell r="N632" t="str">
            <v/>
          </cell>
          <cell r="O632" t="str">
            <v>sen, dap, ptp</v>
          </cell>
          <cell r="P632" t="str">
            <v>Sprint 4 (5/5 - 5/30)</v>
          </cell>
          <cell r="Q632" t="str">
            <v/>
          </cell>
          <cell r="R632" t="str">
            <v/>
          </cell>
          <cell r="S632" t="b">
            <v>1</v>
          </cell>
          <cell r="T632" t="str">
            <v/>
          </cell>
          <cell r="U632" t="str">
            <v/>
          </cell>
          <cell r="V632">
            <v>0</v>
          </cell>
          <cell r="W632" t="str">
            <v>Alpha Draft (ISG)</v>
          </cell>
          <cell r="X632" t="str">
            <v/>
          </cell>
          <cell r="Y632" t="str">
            <v/>
          </cell>
          <cell r="Z632" t="str">
            <v>ITC2</v>
          </cell>
          <cell r="AA632" t="str">
            <v>Prod Ops</v>
          </cell>
          <cell r="AB632" t="str">
            <v>Process Outbound Shipping</v>
          </cell>
          <cell r="AC632" t="str">
            <v/>
          </cell>
          <cell r="AD632" t="str">
            <v>DAP</v>
          </cell>
          <cell r="AE632" t="str">
            <v>Overdue</v>
          </cell>
          <cell r="AF632" t="str">
            <v/>
          </cell>
          <cell r="AG632" t="str">
            <v/>
          </cell>
          <cell r="AH632" t="str">
            <v/>
          </cell>
          <cell r="AI632" t="str">
            <v/>
          </cell>
          <cell r="AJ632" t="str">
            <v>PTS</v>
          </cell>
        </row>
        <row r="633">
          <cell r="A633" t="str">
            <v>868b46g2k</v>
          </cell>
          <cell r="B633" t="str">
            <v>868b46g2k</v>
          </cell>
          <cell r="C633" t="str">
            <v>PTS Prod Ops: Outbound Delivery Creation: Generate a Delivery Due List - SB</v>
          </cell>
          <cell r="D633" t="str">
            <v>868auyu08</v>
          </cell>
          <cell r="E633" t="str">
            <v>PTS Prod Ops: Outbound Delivery Creation &amp; Processing - OL</v>
          </cell>
          <cell r="F633" t="str">
            <v>DEVELOPMENT</v>
          </cell>
          <cell r="G633" t="str">
            <v>URGENT</v>
          </cell>
          <cell r="H633" t="str">
            <v xml:space="preserve">updated the screen per  @Shannon Bagent  request ready for  @Eugene Deloatch  to review.  </v>
          </cell>
          <cell r="I633">
            <v>45751</v>
          </cell>
          <cell r="J633">
            <v>45692</v>
          </cell>
          <cell r="K633">
            <v>45628.628472222219</v>
          </cell>
          <cell r="L633">
            <v>45796.649305555555</v>
          </cell>
          <cell r="M633" t="str">
            <v/>
          </cell>
          <cell r="N633" t="str">
            <v/>
          </cell>
          <cell r="O633" t="str">
            <v>p2s, sen, dap</v>
          </cell>
          <cell r="P633" t="str">
            <v>Sprint 4 (5/5 - 5/30)</v>
          </cell>
          <cell r="Q633" t="str">
            <v/>
          </cell>
          <cell r="R633" t="str">
            <v/>
          </cell>
          <cell r="S633" t="b">
            <v>1</v>
          </cell>
          <cell r="T633" t="str">
            <v/>
          </cell>
          <cell r="U633" t="str">
            <v/>
          </cell>
          <cell r="V633">
            <v>0</v>
          </cell>
          <cell r="W633" t="str">
            <v>Ready for SME Review</v>
          </cell>
          <cell r="X633" t="str">
            <v/>
          </cell>
          <cell r="Y633" t="str">
            <v/>
          </cell>
          <cell r="Z633" t="str">
            <v>ITC2</v>
          </cell>
          <cell r="AA633" t="str">
            <v>Prod Ops</v>
          </cell>
          <cell r="AB633" t="str">
            <v>Process Outbound Shipping</v>
          </cell>
          <cell r="AC633" t="str">
            <v/>
          </cell>
          <cell r="AD633" t="str">
            <v>DAP</v>
          </cell>
          <cell r="AE633" t="str">
            <v>Overdue</v>
          </cell>
          <cell r="AF633" t="str">
            <v/>
          </cell>
          <cell r="AG633" t="str">
            <v/>
          </cell>
          <cell r="AH633" t="str">
            <v/>
          </cell>
          <cell r="AI633" t="str">
            <v/>
          </cell>
          <cell r="AJ633" t="str">
            <v>PTS</v>
          </cell>
        </row>
        <row r="634">
          <cell r="A634" t="str">
            <v>868b46g34</v>
          </cell>
          <cell r="B634" t="str">
            <v>868b46g34</v>
          </cell>
          <cell r="C634" t="str">
            <v>PTS Prod Ops: Outbound Delivery Creation: Outbound Delivery Created for Services or Supplies- SB</v>
          </cell>
          <cell r="D634" t="str">
            <v>868auyu08</v>
          </cell>
          <cell r="E634" t="str">
            <v>PTS Prod Ops: Outbound Delivery Creation &amp; Processing - OL</v>
          </cell>
          <cell r="F634" t="str">
            <v>STORYBOARD</v>
          </cell>
          <cell r="G634" t="str">
            <v/>
          </cell>
          <cell r="H634" t="str">
            <v/>
          </cell>
          <cell r="I634">
            <v>45744</v>
          </cell>
          <cell r="J634" t="str">
            <v/>
          </cell>
          <cell r="K634">
            <v>45628.628472222219</v>
          </cell>
          <cell r="L634">
            <v>45728.588194444441</v>
          </cell>
          <cell r="M634" t="str">
            <v/>
          </cell>
          <cell r="N634" t="str">
            <v/>
          </cell>
          <cell r="O634" t="str">
            <v>p2s, sen</v>
          </cell>
          <cell r="P634" t="str">
            <v/>
          </cell>
          <cell r="Q634" t="str">
            <v/>
          </cell>
          <cell r="R634" t="str">
            <v/>
          </cell>
          <cell r="S634" t="str">
            <v/>
          </cell>
          <cell r="T634" t="str">
            <v/>
          </cell>
          <cell r="U634" t="str">
            <v/>
          </cell>
          <cell r="V634">
            <v>0</v>
          </cell>
          <cell r="W634" t="str">
            <v>Alpha Draft (ISG)</v>
          </cell>
          <cell r="X634" t="str">
            <v/>
          </cell>
          <cell r="Y634" t="str">
            <v/>
          </cell>
          <cell r="Z634" t="str">
            <v>ITC2</v>
          </cell>
          <cell r="AA634" t="str">
            <v>Prod Ops</v>
          </cell>
          <cell r="AB634" t="str">
            <v>Process Outbound Shipping</v>
          </cell>
          <cell r="AC634" t="str">
            <v/>
          </cell>
          <cell r="AD634" t="str">
            <v/>
          </cell>
          <cell r="AE634" t="str">
            <v/>
          </cell>
          <cell r="AF634" t="str">
            <v/>
          </cell>
          <cell r="AG634" t="str">
            <v/>
          </cell>
          <cell r="AH634" t="str">
            <v/>
          </cell>
          <cell r="AI634" t="str">
            <v/>
          </cell>
          <cell r="AJ634" t="str">
            <v>PTS</v>
          </cell>
        </row>
        <row r="635">
          <cell r="A635" t="str">
            <v>868b46gab</v>
          </cell>
          <cell r="B635" t="str">
            <v>868b46gab</v>
          </cell>
          <cell r="C635" t="str">
            <v>PTS Prod Ops: Outbound Delivery Creation: Manage Blocking Capabilities - SB</v>
          </cell>
          <cell r="D635" t="str">
            <v>868auyu08</v>
          </cell>
          <cell r="E635" t="str">
            <v>PTS Prod Ops: Outbound Delivery Creation &amp; Processing - OL</v>
          </cell>
          <cell r="F635" t="str">
            <v>DEVELOPMENT</v>
          </cell>
          <cell r="G635" t="str">
            <v>URGENT</v>
          </cell>
          <cell r="H635" t="str">
            <v xml:space="preserve">@Mary Beth Finigan , sim QA complete. Sent QA form on LM email.  </v>
          </cell>
          <cell r="I635">
            <v>45751</v>
          </cell>
          <cell r="J635">
            <v>45674</v>
          </cell>
          <cell r="K635">
            <v>45628.628472222219</v>
          </cell>
          <cell r="L635">
            <v>45796.65</v>
          </cell>
          <cell r="M635" t="str">
            <v/>
          </cell>
          <cell r="N635" t="str">
            <v/>
          </cell>
          <cell r="O635" t="str">
            <v>sen, p2s, dap</v>
          </cell>
          <cell r="P635" t="str">
            <v>Sprint 4 (5/5 - 5/30)</v>
          </cell>
          <cell r="Q635" t="str">
            <v/>
          </cell>
          <cell r="R635" t="str">
            <v/>
          </cell>
          <cell r="S635" t="b">
            <v>1</v>
          </cell>
          <cell r="T635" t="str">
            <v/>
          </cell>
          <cell r="U635" t="str">
            <v/>
          </cell>
          <cell r="V635">
            <v>0</v>
          </cell>
          <cell r="W635" t="str">
            <v xml:space="preserve">In QA </v>
          </cell>
          <cell r="X635" t="str">
            <v/>
          </cell>
          <cell r="Y635" t="str">
            <v/>
          </cell>
          <cell r="Z635" t="str">
            <v>ITC2</v>
          </cell>
          <cell r="AA635" t="str">
            <v>Prod Ops</v>
          </cell>
          <cell r="AB635" t="str">
            <v>Process Outbound Shipping</v>
          </cell>
          <cell r="AC635" t="str">
            <v/>
          </cell>
          <cell r="AD635" t="str">
            <v>DAP</v>
          </cell>
          <cell r="AE635" t="str">
            <v>Overdue</v>
          </cell>
          <cell r="AF635" t="str">
            <v/>
          </cell>
          <cell r="AG635" t="str">
            <v/>
          </cell>
          <cell r="AH635" t="str">
            <v/>
          </cell>
          <cell r="AI635" t="str">
            <v/>
          </cell>
          <cell r="AJ635" t="str">
            <v>PTS</v>
          </cell>
        </row>
        <row r="636">
          <cell r="A636" t="str">
            <v>868b46gx4</v>
          </cell>
          <cell r="B636" t="str">
            <v>868b46gx4</v>
          </cell>
          <cell r="C636" t="str">
            <v>PTS Prod Ops: Outbound Delivery Creation: Manage I2S Integration Delivery - SB</v>
          </cell>
          <cell r="D636" t="str">
            <v>868auyu08</v>
          </cell>
          <cell r="E636" t="str">
            <v>PTS Prod Ops: Outbound Delivery Creation &amp; Processing - OL</v>
          </cell>
          <cell r="F636" t="str">
            <v>DEVELOPMENT</v>
          </cell>
          <cell r="G636" t="str">
            <v>URGENT</v>
          </cell>
          <cell r="H636" t="str">
            <v xml:space="preserve">@Mary Beth Finigan  Sim QA Complete. Comment sheet sent on LM side email.  </v>
          </cell>
          <cell r="I636">
            <v>45751</v>
          </cell>
          <cell r="J636">
            <v>45694</v>
          </cell>
          <cell r="K636">
            <v>45628.628472222219</v>
          </cell>
          <cell r="L636">
            <v>45796.65</v>
          </cell>
          <cell r="M636" t="str">
            <v/>
          </cell>
          <cell r="N636" t="str">
            <v/>
          </cell>
          <cell r="O636" t="str">
            <v>sen, p2s, dap</v>
          </cell>
          <cell r="P636" t="str">
            <v>Sprint 4 (5/5 - 5/30)</v>
          </cell>
          <cell r="Q636" t="str">
            <v/>
          </cell>
          <cell r="R636" t="str">
            <v/>
          </cell>
          <cell r="S636" t="b">
            <v>1</v>
          </cell>
          <cell r="T636" t="str">
            <v/>
          </cell>
          <cell r="U636" t="str">
            <v/>
          </cell>
          <cell r="V636">
            <v>0</v>
          </cell>
          <cell r="W636" t="str">
            <v xml:space="preserve">In QA </v>
          </cell>
          <cell r="X636" t="str">
            <v/>
          </cell>
          <cell r="Y636" t="str">
            <v/>
          </cell>
          <cell r="Z636" t="str">
            <v>ITC2</v>
          </cell>
          <cell r="AA636" t="str">
            <v>Prod Ops</v>
          </cell>
          <cell r="AB636" t="str">
            <v>Process Outbound Shipping</v>
          </cell>
          <cell r="AC636" t="str">
            <v/>
          </cell>
          <cell r="AD636" t="str">
            <v>DAP</v>
          </cell>
          <cell r="AE636" t="str">
            <v>Overdue</v>
          </cell>
          <cell r="AF636" t="str">
            <v/>
          </cell>
          <cell r="AG636" t="str">
            <v/>
          </cell>
          <cell r="AH636" t="str">
            <v/>
          </cell>
          <cell r="AI636" t="str">
            <v/>
          </cell>
          <cell r="AJ636" t="str">
            <v>PTS</v>
          </cell>
        </row>
        <row r="637">
          <cell r="A637" t="str">
            <v>868b46hdn</v>
          </cell>
          <cell r="B637" t="str">
            <v>868b46hdn</v>
          </cell>
          <cell r="C637" t="str">
            <v>PTS Prod Ops: Outbound Delivery Creation: Complete Pick Confirmation and Serial Number Assignment - SB</v>
          </cell>
          <cell r="D637" t="str">
            <v>868auyu08</v>
          </cell>
          <cell r="E637" t="str">
            <v>PTS Prod Ops: Outbound Delivery Creation &amp; Processing - OL</v>
          </cell>
          <cell r="F637" t="str">
            <v>STORYBOARD</v>
          </cell>
          <cell r="G637" t="str">
            <v/>
          </cell>
          <cell r="H637" t="str">
            <v xml:space="preserve">This will now be automated  </v>
          </cell>
          <cell r="I637">
            <v>45744</v>
          </cell>
          <cell r="J637" t="str">
            <v/>
          </cell>
          <cell r="K637">
            <v>45628.629166666666</v>
          </cell>
          <cell r="L637">
            <v>45728.588194444441</v>
          </cell>
          <cell r="M637" t="str">
            <v/>
          </cell>
          <cell r="N637" t="str">
            <v/>
          </cell>
          <cell r="O637" t="str">
            <v>sen, p2s</v>
          </cell>
          <cell r="P637" t="str">
            <v/>
          </cell>
          <cell r="Q637" t="str">
            <v/>
          </cell>
          <cell r="R637" t="str">
            <v/>
          </cell>
          <cell r="S637" t="str">
            <v/>
          </cell>
          <cell r="T637" t="str">
            <v/>
          </cell>
          <cell r="U637" t="str">
            <v/>
          </cell>
          <cell r="V637">
            <v>0</v>
          </cell>
          <cell r="W637" t="str">
            <v>Alpha Draft (ISG)</v>
          </cell>
          <cell r="X637" t="str">
            <v/>
          </cell>
          <cell r="Y637" t="str">
            <v/>
          </cell>
          <cell r="Z637" t="str">
            <v>ITC2</v>
          </cell>
          <cell r="AA637" t="str">
            <v>Prod Ops</v>
          </cell>
          <cell r="AB637" t="str">
            <v>Process Outbound Shipping</v>
          </cell>
          <cell r="AC637" t="str">
            <v/>
          </cell>
          <cell r="AD637" t="str">
            <v/>
          </cell>
          <cell r="AE637" t="str">
            <v/>
          </cell>
          <cell r="AF637" t="str">
            <v/>
          </cell>
          <cell r="AG637" t="str">
            <v/>
          </cell>
          <cell r="AH637" t="str">
            <v/>
          </cell>
          <cell r="AI637" t="str">
            <v/>
          </cell>
          <cell r="AJ637" t="str">
            <v>PTS</v>
          </cell>
        </row>
        <row r="638">
          <cell r="A638" t="str">
            <v>868b46vu4</v>
          </cell>
          <cell r="B638" t="str">
            <v>868b46vu4</v>
          </cell>
          <cell r="C638" t="str">
            <v>PTS Prod Ops: Outbound Delivery Creation: Initiate PGI on LE Delivery - SB</v>
          </cell>
          <cell r="D638" t="str">
            <v>868auyu08</v>
          </cell>
          <cell r="E638" t="str">
            <v>PTS Prod Ops: Outbound Delivery Creation &amp; Processing - OL</v>
          </cell>
          <cell r="F638" t="str">
            <v>DEVELOPMENT</v>
          </cell>
          <cell r="G638" t="str">
            <v>URGENT</v>
          </cell>
          <cell r="H638" t="str">
            <v xml:space="preserve">QA complete. Will have SME review once all sims for the course are complete  @Mary Beth Finigan  </v>
          </cell>
          <cell r="I638">
            <v>45781</v>
          </cell>
          <cell r="J638">
            <v>45698</v>
          </cell>
          <cell r="K638">
            <v>45628.634027777778</v>
          </cell>
          <cell r="L638">
            <v>45782.167361111111</v>
          </cell>
          <cell r="M638" t="str">
            <v/>
          </cell>
          <cell r="N638" t="str">
            <v/>
          </cell>
          <cell r="O638" t="str">
            <v>p2s, sen, dap</v>
          </cell>
          <cell r="P638" t="str">
            <v>Sprint 4 (5/5 - 5/30)</v>
          </cell>
          <cell r="Q638">
            <v>45762</v>
          </cell>
          <cell r="R638" t="str">
            <v/>
          </cell>
          <cell r="S638" t="b">
            <v>1</v>
          </cell>
          <cell r="T638" t="str">
            <v/>
          </cell>
          <cell r="U638" t="str">
            <v/>
          </cell>
          <cell r="V638">
            <v>0.5</v>
          </cell>
          <cell r="W638" t="str">
            <v>Ready for SME Review</v>
          </cell>
          <cell r="X638" t="str">
            <v/>
          </cell>
          <cell r="Y638" t="str">
            <v/>
          </cell>
          <cell r="Z638" t="str">
            <v>ITC2</v>
          </cell>
          <cell r="AA638" t="str">
            <v>Prod Ops</v>
          </cell>
          <cell r="AB638" t="str">
            <v>Process Outbound Shipping</v>
          </cell>
          <cell r="AC638" t="str">
            <v/>
          </cell>
          <cell r="AD638" t="str">
            <v>DAP</v>
          </cell>
          <cell r="AE638" t="str">
            <v>Overdue</v>
          </cell>
          <cell r="AF638" t="str">
            <v/>
          </cell>
          <cell r="AG638" t="str">
            <v/>
          </cell>
          <cell r="AH638" t="str">
            <v/>
          </cell>
          <cell r="AI638" t="str">
            <v/>
          </cell>
          <cell r="AJ638" t="str">
            <v>PTS</v>
          </cell>
        </row>
        <row r="639">
          <cell r="A639" t="str">
            <v>868b4760z</v>
          </cell>
          <cell r="B639" t="str">
            <v>868b4760z</v>
          </cell>
          <cell r="C639" t="str">
            <v>PTS Prod Ops: Create Supply Object - SB</v>
          </cell>
          <cell r="D639" t="str">
            <v>868b48mpk</v>
          </cell>
          <cell r="E639" t="str">
            <v>PTS Prod Ops: Create Network</v>
          </cell>
          <cell r="F639" t="str">
            <v>PAUSED</v>
          </cell>
          <cell r="G639" t="str">
            <v>HIGH</v>
          </cell>
          <cell r="H639" t="str">
            <v xml:space="preserve">The SME for this L3 is Alicia Jacobs (Identified by Nick MacAllister 12/10/24)  </v>
          </cell>
          <cell r="I639" t="str">
            <v/>
          </cell>
          <cell r="J639" t="str">
            <v/>
          </cell>
          <cell r="K639">
            <v>45628.641666666663</v>
          </cell>
          <cell r="L639">
            <v>45795.536111111112</v>
          </cell>
          <cell r="M639" t="str">
            <v/>
          </cell>
          <cell r="N639" t="str">
            <v/>
          </cell>
          <cell r="O639" t="str">
            <v>p2s, sen, dap</v>
          </cell>
          <cell r="P639" t="str">
            <v>Sprint 15 (7/21 - 8/15)</v>
          </cell>
          <cell r="Q639" t="str">
            <v/>
          </cell>
          <cell r="R639" t="str">
            <v/>
          </cell>
          <cell r="S639" t="str">
            <v/>
          </cell>
          <cell r="T639" t="str">
            <v/>
          </cell>
          <cell r="U639" t="str">
            <v/>
          </cell>
          <cell r="V639">
            <v>0</v>
          </cell>
          <cell r="W639" t="str">
            <v/>
          </cell>
          <cell r="X639" t="str">
            <v/>
          </cell>
          <cell r="Y639" t="str">
            <v/>
          </cell>
          <cell r="Z639" t="str">
            <v>ITC4</v>
          </cell>
          <cell r="AA639" t="str">
            <v>Prod Ops</v>
          </cell>
          <cell r="AB639" t="str">
            <v>Complete &amp; Manage Network Reservations</v>
          </cell>
          <cell r="AC639" t="str">
            <v/>
          </cell>
          <cell r="AD639" t="str">
            <v>SEN</v>
          </cell>
          <cell r="AE639" t="str">
            <v/>
          </cell>
          <cell r="AF639" t="str">
            <v/>
          </cell>
          <cell r="AG639" t="str">
            <v/>
          </cell>
          <cell r="AH639" t="str">
            <v/>
          </cell>
          <cell r="AI639" t="str">
            <v/>
          </cell>
          <cell r="AJ639" t="str">
            <v>PTS</v>
          </cell>
        </row>
        <row r="640">
          <cell r="A640" t="str">
            <v>868b489rw</v>
          </cell>
          <cell r="B640" t="str">
            <v>868b489rw</v>
          </cell>
          <cell r="C640" t="str">
            <v>PTS Prod Ops: WBS Created (Includes PCID) - SB</v>
          </cell>
          <cell r="D640" t="str">
            <v>868c22jvb</v>
          </cell>
          <cell r="E640" t="str">
            <v>PTS Prod Ops: Demand Authorization</v>
          </cell>
          <cell r="F640" t="str">
            <v>PREDEVELOPMENT</v>
          </cell>
          <cell r="G640" t="str">
            <v>HIGH</v>
          </cell>
          <cell r="H640" t="str">
            <v/>
          </cell>
          <cell r="I640" t="str">
            <v/>
          </cell>
          <cell r="J640" t="str">
            <v/>
          </cell>
          <cell r="K640">
            <v>45628.66805555555</v>
          </cell>
          <cell r="L640">
            <v>45790.523611111115</v>
          </cell>
          <cell r="M640" t="str">
            <v/>
          </cell>
          <cell r="N640" t="str">
            <v/>
          </cell>
          <cell r="O640" t="str">
            <v>p2s, sen, dap</v>
          </cell>
          <cell r="P640" t="str">
            <v>Sprint 6 (5/19 - 6/13)</v>
          </cell>
          <cell r="Q640" t="str">
            <v/>
          </cell>
          <cell r="R640" t="str">
            <v/>
          </cell>
          <cell r="S640" t="str">
            <v/>
          </cell>
          <cell r="T640" t="str">
            <v/>
          </cell>
          <cell r="U640" t="str">
            <v/>
          </cell>
          <cell r="V640">
            <v>0</v>
          </cell>
          <cell r="W640" t="str">
            <v/>
          </cell>
          <cell r="X640" t="str">
            <v/>
          </cell>
          <cell r="Y640" t="str">
            <v/>
          </cell>
          <cell r="Z640" t="str">
            <v>ITC3B</v>
          </cell>
          <cell r="AA640" t="str">
            <v>Prod Ops</v>
          </cell>
          <cell r="AB640" t="str">
            <v>Complete &amp; Manage Planned Independent Requirement</v>
          </cell>
          <cell r="AC640" t="str">
            <v/>
          </cell>
          <cell r="AD640" t="str">
            <v>SEN</v>
          </cell>
          <cell r="AE640" t="str">
            <v/>
          </cell>
          <cell r="AF640" t="str">
            <v/>
          </cell>
          <cell r="AG640" t="str">
            <v/>
          </cell>
          <cell r="AH640" t="str">
            <v/>
          </cell>
          <cell r="AI640" t="str">
            <v/>
          </cell>
          <cell r="AJ640" t="str">
            <v>PTS</v>
          </cell>
        </row>
        <row r="641">
          <cell r="A641" t="str">
            <v>868b48ah1</v>
          </cell>
          <cell r="B641" t="str">
            <v>868b48ah1</v>
          </cell>
          <cell r="C641" t="str">
            <v>PTS Prod Ops: Demand Authorization Received (PD, PMI, MPS) - SB</v>
          </cell>
          <cell r="D641" t="str">
            <v>868c22jvb</v>
          </cell>
          <cell r="E641" t="str">
            <v>PTS Prod Ops: Demand Authorization</v>
          </cell>
          <cell r="F641" t="str">
            <v>PREDEVELOPMENT</v>
          </cell>
          <cell r="G641" t="str">
            <v>HIGH</v>
          </cell>
          <cell r="H641" t="str">
            <v/>
          </cell>
          <cell r="I641" t="str">
            <v/>
          </cell>
          <cell r="J641" t="str">
            <v/>
          </cell>
          <cell r="K641">
            <v>45628.668749999997</v>
          </cell>
          <cell r="L641">
            <v>45790.523611111115</v>
          </cell>
          <cell r="M641" t="str">
            <v/>
          </cell>
          <cell r="N641" t="str">
            <v/>
          </cell>
          <cell r="O641" t="str">
            <v>p2s, sen, dap</v>
          </cell>
          <cell r="P641" t="str">
            <v>Sprint 6 (5/19 - 6/13)</v>
          </cell>
          <cell r="Q641" t="str">
            <v/>
          </cell>
          <cell r="R641" t="str">
            <v/>
          </cell>
          <cell r="S641" t="str">
            <v/>
          </cell>
          <cell r="T641" t="str">
            <v/>
          </cell>
          <cell r="U641" t="str">
            <v/>
          </cell>
          <cell r="V641">
            <v>0</v>
          </cell>
          <cell r="W641" t="str">
            <v/>
          </cell>
          <cell r="X641" t="str">
            <v/>
          </cell>
          <cell r="Y641" t="str">
            <v/>
          </cell>
          <cell r="Z641" t="str">
            <v>ITC3</v>
          </cell>
          <cell r="AA641" t="str">
            <v>Prod Ops</v>
          </cell>
          <cell r="AB641" t="str">
            <v>Complete &amp; Manage Planned Independent Requirement</v>
          </cell>
          <cell r="AC641" t="str">
            <v/>
          </cell>
          <cell r="AD641" t="str">
            <v>SEN</v>
          </cell>
          <cell r="AE641" t="str">
            <v/>
          </cell>
          <cell r="AF641" t="str">
            <v/>
          </cell>
          <cell r="AG641" t="str">
            <v/>
          </cell>
          <cell r="AH641" t="str">
            <v/>
          </cell>
          <cell r="AI641" t="str">
            <v/>
          </cell>
          <cell r="AJ641" t="str">
            <v>PTS</v>
          </cell>
        </row>
        <row r="642">
          <cell r="A642" t="str">
            <v>868b48azj</v>
          </cell>
          <cell r="B642" t="str">
            <v>868b48azj</v>
          </cell>
          <cell r="C642" t="str">
            <v>PTS Prod Ops: Create PIR - SB</v>
          </cell>
          <cell r="D642" t="str">
            <v>868c22g1r</v>
          </cell>
          <cell r="E642" t="str">
            <v>PTS Prod Ops: Maintain Planned Order Requirements - OL</v>
          </cell>
          <cell r="F642" t="str">
            <v>PAUSED</v>
          </cell>
          <cell r="G642" t="str">
            <v>HIGH</v>
          </cell>
          <cell r="H642" t="str">
            <v xml:space="preserve">5/11/25: Need test script to develop.  </v>
          </cell>
          <cell r="I642" t="str">
            <v/>
          </cell>
          <cell r="J642" t="str">
            <v/>
          </cell>
          <cell r="K642">
            <v>45628.669444444444</v>
          </cell>
          <cell r="L642">
            <v>45790.46875</v>
          </cell>
          <cell r="M642" t="str">
            <v/>
          </cell>
          <cell r="N642" t="str">
            <v/>
          </cell>
          <cell r="O642" t="str">
            <v>p2s, sen, dap</v>
          </cell>
          <cell r="P642" t="str">
            <v>Sprint 4 (5/5 - 5/30)</v>
          </cell>
          <cell r="Q642" t="str">
            <v/>
          </cell>
          <cell r="R642" t="str">
            <v/>
          </cell>
          <cell r="S642" t="str">
            <v/>
          </cell>
          <cell r="T642" t="str">
            <v/>
          </cell>
          <cell r="U642" t="str">
            <v/>
          </cell>
          <cell r="V642">
            <v>0</v>
          </cell>
          <cell r="W642" t="str">
            <v/>
          </cell>
          <cell r="X642" t="str">
            <v/>
          </cell>
          <cell r="Y642" t="str">
            <v/>
          </cell>
          <cell r="Z642" t="str">
            <v>ITC3</v>
          </cell>
          <cell r="AA642" t="str">
            <v>Prod Ops</v>
          </cell>
          <cell r="AB642" t="str">
            <v>Complete &amp; Manage Planned Independent Requirement</v>
          </cell>
          <cell r="AC642" t="str">
            <v/>
          </cell>
          <cell r="AD642" t="str">
            <v>SEN</v>
          </cell>
          <cell r="AE642" t="str">
            <v/>
          </cell>
          <cell r="AF642" t="str">
            <v/>
          </cell>
          <cell r="AG642" t="str">
            <v/>
          </cell>
          <cell r="AH642" t="str">
            <v/>
          </cell>
          <cell r="AI642" t="str">
            <v/>
          </cell>
          <cell r="AJ642" t="str">
            <v>PTS</v>
          </cell>
        </row>
        <row r="643">
          <cell r="A643" t="str">
            <v>868b48b79</v>
          </cell>
          <cell r="B643" t="str">
            <v>868b48b79</v>
          </cell>
          <cell r="C643" t="str">
            <v>PTS Prod Ops: Load Data Elements - SB</v>
          </cell>
          <cell r="D643" t="str">
            <v>868c22g1r</v>
          </cell>
          <cell r="E643" t="str">
            <v>PTS Prod Ops: Maintain Planned Order Requirements - OL</v>
          </cell>
          <cell r="F643" t="str">
            <v>PAUSED</v>
          </cell>
          <cell r="G643" t="str">
            <v>HIGH</v>
          </cell>
          <cell r="H643" t="str">
            <v xml:space="preserve">5/11/25: Need test script to develop.  </v>
          </cell>
          <cell r="I643" t="str">
            <v/>
          </cell>
          <cell r="J643" t="str">
            <v/>
          </cell>
          <cell r="K643">
            <v>45628.669444444444</v>
          </cell>
          <cell r="L643">
            <v>45790.469444444447</v>
          </cell>
          <cell r="M643" t="str">
            <v/>
          </cell>
          <cell r="N643" t="str">
            <v/>
          </cell>
          <cell r="O643" t="str">
            <v>p2s, sen, dap</v>
          </cell>
          <cell r="P643" t="str">
            <v>Sprint 4 (5/5 - 5/30)</v>
          </cell>
          <cell r="Q643" t="str">
            <v/>
          </cell>
          <cell r="R643" t="str">
            <v/>
          </cell>
          <cell r="S643" t="str">
            <v/>
          </cell>
          <cell r="T643" t="str">
            <v/>
          </cell>
          <cell r="U643" t="str">
            <v/>
          </cell>
          <cell r="V643">
            <v>0</v>
          </cell>
          <cell r="W643" t="str">
            <v/>
          </cell>
          <cell r="X643" t="str">
            <v/>
          </cell>
          <cell r="Y643" t="str">
            <v/>
          </cell>
          <cell r="Z643" t="str">
            <v>ITC3</v>
          </cell>
          <cell r="AA643" t="str">
            <v>Prod Ops</v>
          </cell>
          <cell r="AB643" t="str">
            <v>Complete &amp; Manage Planned Independent Requirement</v>
          </cell>
          <cell r="AC643" t="str">
            <v/>
          </cell>
          <cell r="AD643" t="str">
            <v>SEN</v>
          </cell>
          <cell r="AE643" t="str">
            <v/>
          </cell>
          <cell r="AF643" t="str">
            <v/>
          </cell>
          <cell r="AG643" t="str">
            <v/>
          </cell>
          <cell r="AH643" t="str">
            <v/>
          </cell>
          <cell r="AI643" t="str">
            <v/>
          </cell>
          <cell r="AJ643" t="str">
            <v>PTS</v>
          </cell>
        </row>
        <row r="644">
          <cell r="A644" t="str">
            <v>868b48ddc</v>
          </cell>
          <cell r="B644" t="str">
            <v>868b48ddc</v>
          </cell>
          <cell r="C644" t="str">
            <v>PTS Prod Ops: Attach Demand Doc/Use Free Text Field with Identifier - SB</v>
          </cell>
          <cell r="D644" t="str">
            <v>868c22g1r</v>
          </cell>
          <cell r="E644" t="str">
            <v>PTS Prod Ops: Maintain Planned Order Requirements - OL</v>
          </cell>
          <cell r="F644" t="str">
            <v>PAUSED</v>
          </cell>
          <cell r="G644" t="str">
            <v>HIGH</v>
          </cell>
          <cell r="H644" t="str">
            <v xml:space="preserve">5/11/25: Need test script to develop.  </v>
          </cell>
          <cell r="I644" t="str">
            <v/>
          </cell>
          <cell r="J644" t="str">
            <v/>
          </cell>
          <cell r="K644">
            <v>45628.671527777777</v>
          </cell>
          <cell r="L644">
            <v>45790.469444444447</v>
          </cell>
          <cell r="M644" t="str">
            <v/>
          </cell>
          <cell r="N644" t="str">
            <v/>
          </cell>
          <cell r="O644" t="str">
            <v>sen, p2s, dap</v>
          </cell>
          <cell r="P644" t="str">
            <v>Sprint 4 (5/5 - 5/30)</v>
          </cell>
          <cell r="Q644" t="str">
            <v/>
          </cell>
          <cell r="R644" t="str">
            <v/>
          </cell>
          <cell r="S644" t="str">
            <v/>
          </cell>
          <cell r="T644" t="str">
            <v/>
          </cell>
          <cell r="U644" t="str">
            <v/>
          </cell>
          <cell r="V644">
            <v>0</v>
          </cell>
          <cell r="W644" t="str">
            <v/>
          </cell>
          <cell r="X644" t="str">
            <v/>
          </cell>
          <cell r="Y644" t="str">
            <v/>
          </cell>
          <cell r="Z644" t="str">
            <v>ITC3</v>
          </cell>
          <cell r="AA644" t="str">
            <v>Prod Ops</v>
          </cell>
          <cell r="AB644" t="str">
            <v>Complete &amp; Manage Planned Independent Requirement</v>
          </cell>
          <cell r="AC644" t="str">
            <v/>
          </cell>
          <cell r="AD644" t="str">
            <v>SEN</v>
          </cell>
          <cell r="AE644" t="str">
            <v/>
          </cell>
          <cell r="AF644" t="str">
            <v/>
          </cell>
          <cell r="AG644" t="str">
            <v/>
          </cell>
          <cell r="AH644" t="str">
            <v/>
          </cell>
          <cell r="AI644" t="str">
            <v/>
          </cell>
          <cell r="AJ644" t="str">
            <v>PTS</v>
          </cell>
        </row>
        <row r="645">
          <cell r="A645" t="str">
            <v>868b48dnd</v>
          </cell>
          <cell r="B645" t="str">
            <v>868b48dnd</v>
          </cell>
          <cell r="C645" t="str">
            <v>PTS Prod Ops: Save the PIR - SB</v>
          </cell>
          <cell r="D645" t="str">
            <v>868c22g1r</v>
          </cell>
          <cell r="E645" t="str">
            <v>PTS Prod Ops: Maintain Planned Order Requirements - OL</v>
          </cell>
          <cell r="F645" t="str">
            <v>PAUSED</v>
          </cell>
          <cell r="G645" t="str">
            <v>HIGH</v>
          </cell>
          <cell r="H645" t="str">
            <v xml:space="preserve">5/11/25: Need test script to develop.  </v>
          </cell>
          <cell r="I645" t="str">
            <v/>
          </cell>
          <cell r="J645" t="str">
            <v/>
          </cell>
          <cell r="K645">
            <v>45628.671527777777</v>
          </cell>
          <cell r="L645">
            <v>45790.469444444447</v>
          </cell>
          <cell r="M645" t="str">
            <v/>
          </cell>
          <cell r="N645" t="str">
            <v/>
          </cell>
          <cell r="O645" t="str">
            <v>p2s, sen, dap</v>
          </cell>
          <cell r="P645" t="str">
            <v>Sprint 4 (5/5 - 5/30)</v>
          </cell>
          <cell r="Q645" t="str">
            <v/>
          </cell>
          <cell r="R645" t="str">
            <v/>
          </cell>
          <cell r="S645" t="str">
            <v/>
          </cell>
          <cell r="T645" t="str">
            <v/>
          </cell>
          <cell r="U645" t="str">
            <v/>
          </cell>
          <cell r="V645">
            <v>0</v>
          </cell>
          <cell r="W645" t="str">
            <v/>
          </cell>
          <cell r="X645" t="str">
            <v/>
          </cell>
          <cell r="Y645" t="str">
            <v/>
          </cell>
          <cell r="Z645" t="str">
            <v>ITC3</v>
          </cell>
          <cell r="AA645" t="str">
            <v>Prod Ops</v>
          </cell>
          <cell r="AB645" t="str">
            <v>Complete &amp; Manage Planned Independent Requirement</v>
          </cell>
          <cell r="AC645" t="str">
            <v/>
          </cell>
          <cell r="AD645" t="str">
            <v>SEN</v>
          </cell>
          <cell r="AE645" t="str">
            <v/>
          </cell>
          <cell r="AF645" t="str">
            <v/>
          </cell>
          <cell r="AG645" t="str">
            <v/>
          </cell>
          <cell r="AH645" t="str">
            <v/>
          </cell>
          <cell r="AI645" t="str">
            <v/>
          </cell>
          <cell r="AJ645" t="str">
            <v>PTS</v>
          </cell>
        </row>
        <row r="646">
          <cell r="A646" t="str">
            <v>868b48dt5</v>
          </cell>
          <cell r="B646" t="str">
            <v>868b48dt5</v>
          </cell>
          <cell r="C646" t="str">
            <v>PTS Prod Ops: Run MRP - SB</v>
          </cell>
          <cell r="D646" t="str">
            <v>868c22g1r</v>
          </cell>
          <cell r="E646" t="str">
            <v>PTS Prod Ops: Maintain Planned Order Requirements - OL</v>
          </cell>
          <cell r="F646" t="str">
            <v>PAUSED</v>
          </cell>
          <cell r="G646" t="str">
            <v>HIGH</v>
          </cell>
          <cell r="H646" t="str">
            <v xml:space="preserve">5/11/25: Need test script to develop.  </v>
          </cell>
          <cell r="I646" t="str">
            <v/>
          </cell>
          <cell r="J646" t="str">
            <v/>
          </cell>
          <cell r="K646">
            <v>45628.672222222223</v>
          </cell>
          <cell r="L646">
            <v>45795.529861111107</v>
          </cell>
          <cell r="M646" t="str">
            <v/>
          </cell>
          <cell r="N646" t="str">
            <v/>
          </cell>
          <cell r="O646" t="str">
            <v>p2s, sen, dap</v>
          </cell>
          <cell r="P646" t="str">
            <v>Sprint 4 (5/5 - 5/30)</v>
          </cell>
          <cell r="Q646" t="str">
            <v/>
          </cell>
          <cell r="R646" t="str">
            <v/>
          </cell>
          <cell r="S646" t="str">
            <v/>
          </cell>
          <cell r="T646" t="str">
            <v/>
          </cell>
          <cell r="U646" t="str">
            <v/>
          </cell>
          <cell r="V646">
            <v>0</v>
          </cell>
          <cell r="W646" t="str">
            <v/>
          </cell>
          <cell r="X646" t="str">
            <v/>
          </cell>
          <cell r="Y646" t="str">
            <v/>
          </cell>
          <cell r="Z646" t="str">
            <v>ITC3</v>
          </cell>
          <cell r="AA646" t="str">
            <v>Prod Ops</v>
          </cell>
          <cell r="AB646" t="str">
            <v>Complete &amp; Manage Planned Independent Requirement</v>
          </cell>
          <cell r="AC646" t="str">
            <v/>
          </cell>
          <cell r="AD646" t="str">
            <v>SEN</v>
          </cell>
          <cell r="AE646" t="str">
            <v/>
          </cell>
          <cell r="AF646" t="str">
            <v/>
          </cell>
          <cell r="AG646" t="str">
            <v/>
          </cell>
          <cell r="AH646" t="str">
            <v/>
          </cell>
          <cell r="AI646" t="str">
            <v/>
          </cell>
          <cell r="AJ646" t="str">
            <v>PTS</v>
          </cell>
        </row>
        <row r="647">
          <cell r="A647" t="str">
            <v>868b48dyx</v>
          </cell>
          <cell r="B647" t="str">
            <v>868b48dyx</v>
          </cell>
          <cell r="C647" t="str">
            <v>PTS Prod Ops: Validate MRP Success - SB</v>
          </cell>
          <cell r="D647" t="str">
            <v>868c22g1r</v>
          </cell>
          <cell r="E647" t="str">
            <v>PTS Prod Ops: Maintain Planned Order Requirements - OL</v>
          </cell>
          <cell r="F647" t="str">
            <v>PAUSED</v>
          </cell>
          <cell r="G647" t="str">
            <v>HIGH</v>
          </cell>
          <cell r="H647" t="str">
            <v xml:space="preserve">5/11/25: Need test script to develop.  </v>
          </cell>
          <cell r="I647" t="str">
            <v/>
          </cell>
          <cell r="J647" t="str">
            <v/>
          </cell>
          <cell r="K647">
            <v>45628.672222222223</v>
          </cell>
          <cell r="L647">
            <v>45790.469444444447</v>
          </cell>
          <cell r="M647" t="str">
            <v/>
          </cell>
          <cell r="N647" t="str">
            <v/>
          </cell>
          <cell r="O647" t="str">
            <v>p2s, sen, dap</v>
          </cell>
          <cell r="P647" t="str">
            <v>Sprint 4 (5/5 - 5/30)</v>
          </cell>
          <cell r="Q647" t="str">
            <v/>
          </cell>
          <cell r="R647" t="str">
            <v/>
          </cell>
          <cell r="S647" t="str">
            <v/>
          </cell>
          <cell r="T647" t="str">
            <v/>
          </cell>
          <cell r="U647" t="str">
            <v/>
          </cell>
          <cell r="V647">
            <v>0</v>
          </cell>
          <cell r="W647" t="str">
            <v/>
          </cell>
          <cell r="X647" t="str">
            <v/>
          </cell>
          <cell r="Y647" t="str">
            <v/>
          </cell>
          <cell r="Z647" t="str">
            <v>ITC3</v>
          </cell>
          <cell r="AA647" t="str">
            <v>Prod Ops</v>
          </cell>
          <cell r="AB647" t="str">
            <v>Complete &amp; Manage Planned Independent Requirement</v>
          </cell>
          <cell r="AC647" t="str">
            <v/>
          </cell>
          <cell r="AD647" t="str">
            <v>SEN</v>
          </cell>
          <cell r="AE647" t="str">
            <v/>
          </cell>
          <cell r="AF647" t="str">
            <v/>
          </cell>
          <cell r="AG647" t="str">
            <v/>
          </cell>
          <cell r="AH647" t="str">
            <v/>
          </cell>
          <cell r="AI647" t="str">
            <v/>
          </cell>
          <cell r="AJ647" t="str">
            <v>PTS</v>
          </cell>
        </row>
        <row r="648">
          <cell r="A648" t="str">
            <v>868b48e4n</v>
          </cell>
          <cell r="B648" t="str">
            <v>868b48e4n</v>
          </cell>
          <cell r="C648" t="str">
            <v>PTS Prod Ops: Sales Orders Demand - SB</v>
          </cell>
          <cell r="D648" t="str">
            <v>868c22g1r</v>
          </cell>
          <cell r="E648" t="str">
            <v>PTS Prod Ops: Maintain Planned Order Requirements - OL</v>
          </cell>
          <cell r="F648" t="str">
            <v>PAUSED</v>
          </cell>
          <cell r="G648" t="str">
            <v>HIGH</v>
          </cell>
          <cell r="H648" t="str">
            <v xml:space="preserve">5/11/25: Need test script to develop.  </v>
          </cell>
          <cell r="I648" t="str">
            <v/>
          </cell>
          <cell r="J648" t="str">
            <v/>
          </cell>
          <cell r="K648">
            <v>45628.672222222223</v>
          </cell>
          <cell r="L648">
            <v>45790.469444444447</v>
          </cell>
          <cell r="M648" t="str">
            <v/>
          </cell>
          <cell r="N648" t="str">
            <v/>
          </cell>
          <cell r="O648" t="str">
            <v>p2s, sen, dap</v>
          </cell>
          <cell r="P648" t="str">
            <v>Sprint 4 (5/5 - 5/30)</v>
          </cell>
          <cell r="Q648" t="str">
            <v/>
          </cell>
          <cell r="R648" t="str">
            <v/>
          </cell>
          <cell r="S648" t="str">
            <v/>
          </cell>
          <cell r="T648" t="str">
            <v/>
          </cell>
          <cell r="U648" t="str">
            <v/>
          </cell>
          <cell r="V648">
            <v>0</v>
          </cell>
          <cell r="W648" t="str">
            <v/>
          </cell>
          <cell r="X648" t="str">
            <v/>
          </cell>
          <cell r="Y648" t="str">
            <v/>
          </cell>
          <cell r="Z648" t="str">
            <v>ITC3</v>
          </cell>
          <cell r="AA648" t="str">
            <v>Prod Ops</v>
          </cell>
          <cell r="AB648" t="str">
            <v>Complete &amp; Manage Planned Independent Requirement</v>
          </cell>
          <cell r="AC648" t="str">
            <v/>
          </cell>
          <cell r="AD648" t="str">
            <v>SEN</v>
          </cell>
          <cell r="AE648" t="str">
            <v/>
          </cell>
          <cell r="AF648" t="str">
            <v/>
          </cell>
          <cell r="AG648" t="str">
            <v/>
          </cell>
          <cell r="AH648" t="str">
            <v/>
          </cell>
          <cell r="AI648" t="str">
            <v/>
          </cell>
          <cell r="AJ648" t="str">
            <v>PTS</v>
          </cell>
        </row>
        <row r="649">
          <cell r="A649" t="str">
            <v>868b48e7y</v>
          </cell>
          <cell r="B649" t="str">
            <v>868b48e7y</v>
          </cell>
          <cell r="C649" t="str">
            <v>PTS Prod Ops: PIR Reconciliation/Consumption - SB</v>
          </cell>
          <cell r="D649" t="str">
            <v>868c22g1r</v>
          </cell>
          <cell r="E649" t="str">
            <v>PTS Prod Ops: Maintain Planned Order Requirements - OL</v>
          </cell>
          <cell r="F649" t="str">
            <v>PAUSED</v>
          </cell>
          <cell r="G649" t="str">
            <v>HIGH</v>
          </cell>
          <cell r="H649" t="str">
            <v xml:space="preserve">5/11/25: Need test script to develop.  </v>
          </cell>
          <cell r="I649" t="str">
            <v/>
          </cell>
          <cell r="J649" t="str">
            <v/>
          </cell>
          <cell r="K649">
            <v>45628.672222222223</v>
          </cell>
          <cell r="L649">
            <v>45790.469444444447</v>
          </cell>
          <cell r="M649" t="str">
            <v/>
          </cell>
          <cell r="N649" t="str">
            <v/>
          </cell>
          <cell r="O649" t="str">
            <v>p2s, sen, dap</v>
          </cell>
          <cell r="P649" t="str">
            <v>Sprint 4 (5/5 - 5/30)</v>
          </cell>
          <cell r="Q649" t="str">
            <v/>
          </cell>
          <cell r="R649" t="str">
            <v/>
          </cell>
          <cell r="S649" t="str">
            <v/>
          </cell>
          <cell r="T649" t="str">
            <v/>
          </cell>
          <cell r="U649" t="str">
            <v/>
          </cell>
          <cell r="V649">
            <v>0</v>
          </cell>
          <cell r="W649" t="str">
            <v/>
          </cell>
          <cell r="X649" t="str">
            <v/>
          </cell>
          <cell r="Y649" t="str">
            <v/>
          </cell>
          <cell r="Z649" t="str">
            <v>ITC3</v>
          </cell>
          <cell r="AA649" t="str">
            <v>Prod Ops</v>
          </cell>
          <cell r="AB649" t="str">
            <v>Complete &amp; Manage Planned Independent Requirement</v>
          </cell>
          <cell r="AC649" t="str">
            <v/>
          </cell>
          <cell r="AD649" t="str">
            <v>SEN</v>
          </cell>
          <cell r="AE649" t="str">
            <v/>
          </cell>
          <cell r="AF649" t="str">
            <v/>
          </cell>
          <cell r="AG649" t="str">
            <v/>
          </cell>
          <cell r="AH649" t="str">
            <v/>
          </cell>
          <cell r="AI649" t="str">
            <v/>
          </cell>
          <cell r="AJ649" t="str">
            <v>PTS</v>
          </cell>
        </row>
        <row r="650">
          <cell r="A650" t="str">
            <v>868b48fq4</v>
          </cell>
          <cell r="B650" t="str">
            <v>868b48fq4</v>
          </cell>
          <cell r="C650" t="str">
            <v>PTS Prod Ops: Validate PIR Consumed Correctly - SB</v>
          </cell>
          <cell r="D650" t="str">
            <v>868c22g1r</v>
          </cell>
          <cell r="E650" t="str">
            <v>PTS Prod Ops: Maintain Planned Order Requirements - OL</v>
          </cell>
          <cell r="F650" t="str">
            <v>PAUSED</v>
          </cell>
          <cell r="G650" t="str">
            <v>HIGH</v>
          </cell>
          <cell r="H650" t="str">
            <v xml:space="preserve">5/11/25: Need test script to develop.  </v>
          </cell>
          <cell r="I650" t="str">
            <v/>
          </cell>
          <cell r="J650" t="str">
            <v/>
          </cell>
          <cell r="K650">
            <v>45628.673611111109</v>
          </cell>
          <cell r="L650">
            <v>45790.469444444447</v>
          </cell>
          <cell r="M650" t="str">
            <v/>
          </cell>
          <cell r="N650" t="str">
            <v/>
          </cell>
          <cell r="O650" t="str">
            <v>sen, p2s, dap</v>
          </cell>
          <cell r="P650" t="str">
            <v>Sprint 4 (5/5 - 5/30)</v>
          </cell>
          <cell r="Q650" t="str">
            <v/>
          </cell>
          <cell r="R650" t="str">
            <v/>
          </cell>
          <cell r="S650" t="str">
            <v/>
          </cell>
          <cell r="T650" t="str">
            <v/>
          </cell>
          <cell r="U650" t="str">
            <v/>
          </cell>
          <cell r="V650">
            <v>0</v>
          </cell>
          <cell r="W650" t="str">
            <v/>
          </cell>
          <cell r="X650" t="str">
            <v/>
          </cell>
          <cell r="Y650" t="str">
            <v/>
          </cell>
          <cell r="Z650" t="str">
            <v>ITC3</v>
          </cell>
          <cell r="AA650" t="str">
            <v>Prod Ops</v>
          </cell>
          <cell r="AB650" t="str">
            <v>Complete &amp; Manage Planned Independent Requirement</v>
          </cell>
          <cell r="AC650" t="str">
            <v/>
          </cell>
          <cell r="AD650" t="str">
            <v>SEN</v>
          </cell>
          <cell r="AE650" t="str">
            <v/>
          </cell>
          <cell r="AF650" t="str">
            <v/>
          </cell>
          <cell r="AG650" t="str">
            <v/>
          </cell>
          <cell r="AH650" t="str">
            <v/>
          </cell>
          <cell r="AI650" t="str">
            <v/>
          </cell>
          <cell r="AJ650" t="str">
            <v>PTS</v>
          </cell>
        </row>
        <row r="651">
          <cell r="A651" t="str">
            <v>868b48g3w</v>
          </cell>
          <cell r="B651" t="str">
            <v>868b48g3w</v>
          </cell>
          <cell r="C651" t="str">
            <v>PTS Prod Ops: WBS Created (Includes PCID) - SB</v>
          </cell>
          <cell r="D651" t="str">
            <v>868c22f8d</v>
          </cell>
          <cell r="E651" t="str">
            <v>PTS Prod Ops: Network Demand Load</v>
          </cell>
          <cell r="F651" t="str">
            <v>PREDEVELOPMENT</v>
          </cell>
          <cell r="G651" t="str">
            <v>HIGH</v>
          </cell>
          <cell r="H651" t="str">
            <v xml:space="preserve">The SME for this L3 is Alicia Jacobs (Identified by Nick MacAllister 12/10/24)  </v>
          </cell>
          <cell r="I651" t="str">
            <v/>
          </cell>
          <cell r="J651" t="str">
            <v/>
          </cell>
          <cell r="K651">
            <v>45628.674305555556</v>
          </cell>
          <cell r="L651">
            <v>45790.523611111115</v>
          </cell>
          <cell r="M651" t="str">
            <v/>
          </cell>
          <cell r="N651" t="str">
            <v/>
          </cell>
          <cell r="O651" t="str">
            <v>p2s, sen, dap</v>
          </cell>
          <cell r="P651" t="str">
            <v>Sprint 15 (7/21 - 8/15)</v>
          </cell>
          <cell r="Q651" t="str">
            <v/>
          </cell>
          <cell r="R651" t="str">
            <v/>
          </cell>
          <cell r="S651" t="str">
            <v/>
          </cell>
          <cell r="T651" t="str">
            <v/>
          </cell>
          <cell r="U651" t="str">
            <v/>
          </cell>
          <cell r="V651">
            <v>0</v>
          </cell>
          <cell r="W651" t="str">
            <v/>
          </cell>
          <cell r="X651" t="str">
            <v/>
          </cell>
          <cell r="Y651" t="str">
            <v/>
          </cell>
          <cell r="Z651" t="str">
            <v>ITC4</v>
          </cell>
          <cell r="AA651" t="str">
            <v>Prod Ops</v>
          </cell>
          <cell r="AB651" t="str">
            <v>Complete &amp; Manage Network Reservations</v>
          </cell>
          <cell r="AC651" t="str">
            <v/>
          </cell>
          <cell r="AD651" t="str">
            <v>SEN</v>
          </cell>
          <cell r="AE651" t="str">
            <v/>
          </cell>
          <cell r="AF651" t="str">
            <v/>
          </cell>
          <cell r="AG651" t="str">
            <v/>
          </cell>
          <cell r="AH651" t="str">
            <v/>
          </cell>
          <cell r="AI651" t="str">
            <v/>
          </cell>
          <cell r="AJ651" t="str">
            <v>PTS</v>
          </cell>
        </row>
        <row r="652">
          <cell r="A652" t="str">
            <v>868b48gg2</v>
          </cell>
          <cell r="B652" t="str">
            <v>868b48gg2</v>
          </cell>
          <cell r="C652" t="str">
            <v>PTS Prod Ops: Demand Authorization Received (PD, PMI, MPS, Safety Stock)- SB</v>
          </cell>
          <cell r="D652" t="str">
            <v>868c22f8d</v>
          </cell>
          <cell r="E652" t="str">
            <v>PTS Prod Ops: Network Demand Load</v>
          </cell>
          <cell r="F652" t="str">
            <v>PREDEVELOPMENT</v>
          </cell>
          <cell r="G652" t="str">
            <v>HIGH</v>
          </cell>
          <cell r="H652" t="str">
            <v xml:space="preserve">The SME for this L3 is Alicia Jacobs (Identified by Nick MacAllister 12/10/24)  </v>
          </cell>
          <cell r="I652" t="str">
            <v/>
          </cell>
          <cell r="J652" t="str">
            <v/>
          </cell>
          <cell r="K652">
            <v>45628.675000000003</v>
          </cell>
          <cell r="L652">
            <v>45790.523611111115</v>
          </cell>
          <cell r="M652" t="str">
            <v/>
          </cell>
          <cell r="N652" t="str">
            <v/>
          </cell>
          <cell r="O652" t="str">
            <v>p2s, sen, dap</v>
          </cell>
          <cell r="P652" t="str">
            <v>Sprint 15 (7/21 - 8/15)</v>
          </cell>
          <cell r="Q652" t="str">
            <v/>
          </cell>
          <cell r="R652" t="str">
            <v/>
          </cell>
          <cell r="S652" t="str">
            <v/>
          </cell>
          <cell r="T652" t="str">
            <v/>
          </cell>
          <cell r="U652" t="str">
            <v/>
          </cell>
          <cell r="V652">
            <v>0</v>
          </cell>
          <cell r="W652" t="str">
            <v/>
          </cell>
          <cell r="X652" t="str">
            <v/>
          </cell>
          <cell r="Y652" t="str">
            <v/>
          </cell>
          <cell r="Z652" t="str">
            <v>ITC4</v>
          </cell>
          <cell r="AA652" t="str">
            <v>Prod Ops</v>
          </cell>
          <cell r="AB652" t="str">
            <v>Complete &amp; Manage Network Reservations</v>
          </cell>
          <cell r="AC652" t="str">
            <v/>
          </cell>
          <cell r="AD652" t="str">
            <v>SEN</v>
          </cell>
          <cell r="AE652" t="str">
            <v/>
          </cell>
          <cell r="AF652" t="str">
            <v/>
          </cell>
          <cell r="AG652" t="str">
            <v/>
          </cell>
          <cell r="AH652" t="str">
            <v/>
          </cell>
          <cell r="AI652" t="str">
            <v/>
          </cell>
          <cell r="AJ652" t="str">
            <v>PTS</v>
          </cell>
        </row>
        <row r="653">
          <cell r="A653" t="str">
            <v>868b48mv4</v>
          </cell>
          <cell r="B653" t="str">
            <v>868b48mv4</v>
          </cell>
          <cell r="C653" t="str">
            <v>PTS Prod Ops: Load Data Elements - SB</v>
          </cell>
          <cell r="D653" t="str">
            <v>868b48mpk</v>
          </cell>
          <cell r="E653" t="str">
            <v>PTS Prod Ops: Create Network</v>
          </cell>
          <cell r="F653" t="str">
            <v>PAUSED</v>
          </cell>
          <cell r="G653" t="str">
            <v>HIGH</v>
          </cell>
          <cell r="H653" t="str">
            <v xml:space="preserve">The SME for this L3 is Alicia Jacobs (Identified by Nick MacAllister 12/10/24)  </v>
          </cell>
          <cell r="I653" t="str">
            <v/>
          </cell>
          <cell r="J653" t="str">
            <v/>
          </cell>
          <cell r="K653">
            <v>45628.678472222222</v>
          </cell>
          <cell r="L653">
            <v>45795.535416666666</v>
          </cell>
          <cell r="M653" t="str">
            <v/>
          </cell>
          <cell r="N653" t="str">
            <v/>
          </cell>
          <cell r="O653" t="str">
            <v>sen, p2s, dap</v>
          </cell>
          <cell r="P653" t="str">
            <v>Sprint 15 (7/21 - 8/15)</v>
          </cell>
          <cell r="Q653" t="str">
            <v/>
          </cell>
          <cell r="R653" t="str">
            <v/>
          </cell>
          <cell r="S653" t="str">
            <v/>
          </cell>
          <cell r="T653" t="str">
            <v/>
          </cell>
          <cell r="U653" t="str">
            <v/>
          </cell>
          <cell r="V653">
            <v>0</v>
          </cell>
          <cell r="W653" t="str">
            <v/>
          </cell>
          <cell r="X653" t="str">
            <v/>
          </cell>
          <cell r="Y653" t="str">
            <v/>
          </cell>
          <cell r="Z653" t="str">
            <v>ITC4</v>
          </cell>
          <cell r="AA653" t="str">
            <v>Prod Ops</v>
          </cell>
          <cell r="AB653" t="str">
            <v>Complete &amp; Manage Network Reservations</v>
          </cell>
          <cell r="AC653" t="str">
            <v/>
          </cell>
          <cell r="AD653" t="str">
            <v>SEN</v>
          </cell>
          <cell r="AE653" t="str">
            <v/>
          </cell>
          <cell r="AF653" t="str">
            <v/>
          </cell>
          <cell r="AG653" t="str">
            <v/>
          </cell>
          <cell r="AH653" t="str">
            <v/>
          </cell>
          <cell r="AI653" t="str">
            <v/>
          </cell>
          <cell r="AJ653" t="str">
            <v>PTS</v>
          </cell>
        </row>
        <row r="654">
          <cell r="A654" t="str">
            <v>868b48n63</v>
          </cell>
          <cell r="B654" t="str">
            <v>868b48n63</v>
          </cell>
          <cell r="C654" t="str">
            <v>PTS Prod Ops: Save the Network - SB</v>
          </cell>
          <cell r="D654" t="str">
            <v>868b48mpk</v>
          </cell>
          <cell r="E654" t="str">
            <v>PTS Prod Ops: Create Network</v>
          </cell>
          <cell r="F654" t="str">
            <v>PAUSED</v>
          </cell>
          <cell r="G654" t="str">
            <v>HIGH</v>
          </cell>
          <cell r="H654" t="str">
            <v xml:space="preserve">The SME for this L3 is Alicia Jacobs (Identified by Nick MacAllister 12/10/24)  </v>
          </cell>
          <cell r="I654" t="str">
            <v/>
          </cell>
          <cell r="J654" t="str">
            <v/>
          </cell>
          <cell r="K654">
            <v>45628.678472222222</v>
          </cell>
          <cell r="L654">
            <v>45795.536111111112</v>
          </cell>
          <cell r="M654" t="str">
            <v/>
          </cell>
          <cell r="N654" t="str">
            <v/>
          </cell>
          <cell r="O654" t="str">
            <v>sen, p2s, dap</v>
          </cell>
          <cell r="P654" t="str">
            <v>Sprint 15 (7/21 - 8/15)</v>
          </cell>
          <cell r="Q654" t="str">
            <v/>
          </cell>
          <cell r="R654" t="str">
            <v/>
          </cell>
          <cell r="S654" t="str">
            <v/>
          </cell>
          <cell r="T654" t="str">
            <v/>
          </cell>
          <cell r="U654" t="str">
            <v/>
          </cell>
          <cell r="V654">
            <v>0</v>
          </cell>
          <cell r="W654" t="str">
            <v/>
          </cell>
          <cell r="X654" t="str">
            <v/>
          </cell>
          <cell r="Y654" t="str">
            <v/>
          </cell>
          <cell r="Z654" t="str">
            <v>ITC4</v>
          </cell>
          <cell r="AA654" t="str">
            <v>Prod Ops</v>
          </cell>
          <cell r="AB654" t="str">
            <v>Complete &amp; Manage Network Reservations</v>
          </cell>
          <cell r="AC654" t="str">
            <v/>
          </cell>
          <cell r="AD654" t="str">
            <v>SEN</v>
          </cell>
          <cell r="AE654" t="str">
            <v/>
          </cell>
          <cell r="AF654" t="str">
            <v/>
          </cell>
          <cell r="AG654" t="str">
            <v/>
          </cell>
          <cell r="AH654" t="str">
            <v/>
          </cell>
          <cell r="AI654" t="str">
            <v/>
          </cell>
          <cell r="AJ654" t="str">
            <v>PTS</v>
          </cell>
        </row>
        <row r="655">
          <cell r="A655" t="str">
            <v>868b48nqf</v>
          </cell>
          <cell r="B655" t="str">
            <v>868b48nqf</v>
          </cell>
          <cell r="C655" t="str">
            <v>PTS Prod Ops: Attach Demand Doc/Use Free Text Field with Identifier - SB</v>
          </cell>
          <cell r="D655" t="str">
            <v>868b48mpk</v>
          </cell>
          <cell r="E655" t="str">
            <v>PTS Prod Ops: Create Network</v>
          </cell>
          <cell r="F655" t="str">
            <v>PAUSED</v>
          </cell>
          <cell r="G655" t="str">
            <v>HIGH</v>
          </cell>
          <cell r="H655" t="str">
            <v xml:space="preserve">The SME for this L3 is Alicia Jacobs (Identified by Nick MacAllister 12/10/24)  </v>
          </cell>
          <cell r="I655" t="str">
            <v/>
          </cell>
          <cell r="J655" t="str">
            <v/>
          </cell>
          <cell r="K655">
            <v>45628.679166666669</v>
          </cell>
          <cell r="L655">
            <v>45795.536111111112</v>
          </cell>
          <cell r="M655" t="str">
            <v/>
          </cell>
          <cell r="N655" t="str">
            <v/>
          </cell>
          <cell r="O655" t="str">
            <v>p2s, sen, dap</v>
          </cell>
          <cell r="P655" t="str">
            <v>Sprint 15 (7/21 - 8/15)</v>
          </cell>
          <cell r="Q655" t="str">
            <v/>
          </cell>
          <cell r="R655" t="str">
            <v/>
          </cell>
          <cell r="S655" t="str">
            <v/>
          </cell>
          <cell r="T655" t="str">
            <v/>
          </cell>
          <cell r="U655" t="str">
            <v/>
          </cell>
          <cell r="V655">
            <v>0</v>
          </cell>
          <cell r="W655" t="str">
            <v/>
          </cell>
          <cell r="X655" t="str">
            <v/>
          </cell>
          <cell r="Y655" t="str">
            <v/>
          </cell>
          <cell r="Z655" t="str">
            <v>ITC4</v>
          </cell>
          <cell r="AA655" t="str">
            <v>Prod Ops</v>
          </cell>
          <cell r="AB655" t="str">
            <v>Complete &amp; Manage Network Reservations</v>
          </cell>
          <cell r="AC655" t="str">
            <v/>
          </cell>
          <cell r="AD655" t="str">
            <v>SEN</v>
          </cell>
          <cell r="AE655" t="str">
            <v/>
          </cell>
          <cell r="AF655" t="str">
            <v/>
          </cell>
          <cell r="AG655" t="str">
            <v/>
          </cell>
          <cell r="AH655" t="str">
            <v/>
          </cell>
          <cell r="AI655" t="str">
            <v/>
          </cell>
          <cell r="AJ655" t="str">
            <v>PTS</v>
          </cell>
        </row>
        <row r="656">
          <cell r="A656" t="str">
            <v>868b48pce</v>
          </cell>
          <cell r="B656" t="str">
            <v>868b48pce</v>
          </cell>
          <cell r="C656" t="str">
            <v>PTS Prod Ops: Run MRP - SB</v>
          </cell>
          <cell r="D656" t="str">
            <v>868b48mpk</v>
          </cell>
          <cell r="E656" t="str">
            <v>PTS Prod Ops: Create Network</v>
          </cell>
          <cell r="F656" t="str">
            <v>PAUSED</v>
          </cell>
          <cell r="G656" t="str">
            <v>HIGH</v>
          </cell>
          <cell r="H656" t="str">
            <v xml:space="preserve">The SME for this L3 is Alicia Jacobs (Identified by Nick MacAllister 12/10/24)  </v>
          </cell>
          <cell r="I656" t="str">
            <v/>
          </cell>
          <cell r="J656" t="str">
            <v/>
          </cell>
          <cell r="K656">
            <v>45628.679861111115</v>
          </cell>
          <cell r="L656">
            <v>45795.536111111112</v>
          </cell>
          <cell r="M656" t="str">
            <v/>
          </cell>
          <cell r="N656" t="str">
            <v/>
          </cell>
          <cell r="O656" t="str">
            <v>p2s, sen, dap</v>
          </cell>
          <cell r="P656" t="str">
            <v>Sprint 15 (7/21 - 8/15)</v>
          </cell>
          <cell r="Q656" t="str">
            <v/>
          </cell>
          <cell r="R656" t="str">
            <v/>
          </cell>
          <cell r="S656" t="str">
            <v/>
          </cell>
          <cell r="T656" t="str">
            <v/>
          </cell>
          <cell r="U656" t="str">
            <v/>
          </cell>
          <cell r="V656">
            <v>0</v>
          </cell>
          <cell r="W656" t="str">
            <v/>
          </cell>
          <cell r="X656" t="str">
            <v/>
          </cell>
          <cell r="Y656" t="str">
            <v/>
          </cell>
          <cell r="Z656" t="str">
            <v>ITC4</v>
          </cell>
          <cell r="AA656" t="str">
            <v>Prod Ops</v>
          </cell>
          <cell r="AB656" t="str">
            <v>Complete &amp; Manage Network Reservations</v>
          </cell>
          <cell r="AC656" t="str">
            <v/>
          </cell>
          <cell r="AD656" t="str">
            <v>SEN</v>
          </cell>
          <cell r="AE656" t="str">
            <v/>
          </cell>
          <cell r="AF656" t="str">
            <v/>
          </cell>
          <cell r="AG656" t="str">
            <v/>
          </cell>
          <cell r="AH656" t="str">
            <v/>
          </cell>
          <cell r="AI656" t="str">
            <v/>
          </cell>
          <cell r="AJ656" t="str">
            <v>PTS</v>
          </cell>
        </row>
        <row r="657">
          <cell r="A657" t="str">
            <v>868b48pqh</v>
          </cell>
          <cell r="B657" t="str">
            <v>868b48pqh</v>
          </cell>
          <cell r="C657" t="str">
            <v>PTS Prod Ops: Demand Authorization Received (PD, PMI, MPS) - SB</v>
          </cell>
          <cell r="D657" t="str">
            <v>868c22e2z</v>
          </cell>
          <cell r="E657" t="str">
            <v>PTS Prod Ops: Advanced Demand Load for Repairs/Spares</v>
          </cell>
          <cell r="F657" t="str">
            <v>PREDEVELOPMENT</v>
          </cell>
          <cell r="G657" t="str">
            <v>URGENT</v>
          </cell>
          <cell r="H657" t="str">
            <v/>
          </cell>
          <cell r="I657" t="str">
            <v/>
          </cell>
          <cell r="J657" t="str">
            <v/>
          </cell>
          <cell r="K657">
            <v>45628.680555555555</v>
          </cell>
          <cell r="L657">
            <v>45789.482638888891</v>
          </cell>
          <cell r="M657" t="str">
            <v/>
          </cell>
          <cell r="N657" t="str">
            <v/>
          </cell>
          <cell r="O657" t="str">
            <v>p2s, sen, dap</v>
          </cell>
          <cell r="P657" t="str">
            <v>Sprint 6 (5/19 - 6/13)</v>
          </cell>
          <cell r="Q657" t="str">
            <v/>
          </cell>
          <cell r="R657" t="str">
            <v/>
          </cell>
          <cell r="S657" t="str">
            <v/>
          </cell>
          <cell r="T657" t="str">
            <v/>
          </cell>
          <cell r="U657" t="str">
            <v/>
          </cell>
          <cell r="V657">
            <v>0</v>
          </cell>
          <cell r="W657" t="str">
            <v xml:space="preserve">Paused </v>
          </cell>
          <cell r="X657" t="str">
            <v/>
          </cell>
          <cell r="Y657" t="str">
            <v/>
          </cell>
          <cell r="Z657" t="str">
            <v xml:space="preserve">Not part of ITC </v>
          </cell>
          <cell r="AA657" t="str">
            <v>Prod Ops</v>
          </cell>
          <cell r="AB657" t="str">
            <v>Advanced Demand Load for Repairs/ Spares</v>
          </cell>
          <cell r="AC657" t="str">
            <v/>
          </cell>
          <cell r="AD657" t="str">
            <v/>
          </cell>
          <cell r="AE657" t="str">
            <v/>
          </cell>
          <cell r="AF657" t="str">
            <v/>
          </cell>
          <cell r="AG657" t="str">
            <v/>
          </cell>
          <cell r="AH657" t="str">
            <v/>
          </cell>
          <cell r="AI657" t="str">
            <v/>
          </cell>
          <cell r="AJ657" t="str">
            <v>PTS</v>
          </cell>
        </row>
        <row r="658">
          <cell r="A658" t="str">
            <v>868b48qa5</v>
          </cell>
          <cell r="B658" t="str">
            <v>868b48qa5</v>
          </cell>
          <cell r="C658" t="str">
            <v>PTS Prod Ops: Create PIR - SB</v>
          </cell>
          <cell r="D658" t="str">
            <v>868c22e2z</v>
          </cell>
          <cell r="E658" t="str">
            <v>PTS Prod Ops: Advanced Demand Load for Repairs/Spares</v>
          </cell>
          <cell r="F658" t="str">
            <v>PAUSED</v>
          </cell>
          <cell r="G658" t="str">
            <v>URGENT</v>
          </cell>
          <cell r="H658" t="str">
            <v xml:space="preserve">5/11/25: Need test script to develop.  </v>
          </cell>
          <cell r="I658" t="str">
            <v/>
          </cell>
          <cell r="J658" t="str">
            <v/>
          </cell>
          <cell r="K658">
            <v>45628.681250000001</v>
          </cell>
          <cell r="L658">
            <v>45789.482638888891</v>
          </cell>
          <cell r="M658" t="str">
            <v/>
          </cell>
          <cell r="N658" t="str">
            <v/>
          </cell>
          <cell r="O658" t="str">
            <v>p2s, sen, dap</v>
          </cell>
          <cell r="P658" t="str">
            <v>Sprint 4 (5/5 - 5/30)</v>
          </cell>
          <cell r="Q658" t="str">
            <v/>
          </cell>
          <cell r="R658" t="str">
            <v/>
          </cell>
          <cell r="S658" t="str">
            <v/>
          </cell>
          <cell r="T658" t="str">
            <v/>
          </cell>
          <cell r="U658" t="str">
            <v/>
          </cell>
          <cell r="V658">
            <v>0</v>
          </cell>
          <cell r="W658" t="str">
            <v xml:space="preserve">Paused </v>
          </cell>
          <cell r="X658" t="str">
            <v/>
          </cell>
          <cell r="Y658" t="str">
            <v/>
          </cell>
          <cell r="Z658" t="str">
            <v xml:space="preserve">Not part of ITC </v>
          </cell>
          <cell r="AA658" t="str">
            <v>Prod Ops</v>
          </cell>
          <cell r="AB658" t="str">
            <v>Advanced Demand Load for Repairs/ Spares</v>
          </cell>
          <cell r="AC658" t="str">
            <v/>
          </cell>
          <cell r="AD658" t="str">
            <v/>
          </cell>
          <cell r="AE658" t="str">
            <v/>
          </cell>
          <cell r="AF658" t="str">
            <v/>
          </cell>
          <cell r="AG658" t="str">
            <v/>
          </cell>
          <cell r="AH658" t="str">
            <v/>
          </cell>
          <cell r="AI658" t="str">
            <v/>
          </cell>
          <cell r="AJ658" t="str">
            <v>PTS</v>
          </cell>
        </row>
        <row r="659">
          <cell r="A659" t="str">
            <v>868b48qdk</v>
          </cell>
          <cell r="B659" t="str">
            <v>868b48qdk</v>
          </cell>
          <cell r="C659" t="str">
            <v>PTS Prod Ops: Load Data Elements- SB</v>
          </cell>
          <cell r="D659" t="str">
            <v>868c22e2z</v>
          </cell>
          <cell r="E659" t="str">
            <v>PTS Prod Ops: Advanced Demand Load for Repairs/Spares</v>
          </cell>
          <cell r="F659" t="str">
            <v>PAUSED</v>
          </cell>
          <cell r="G659" t="str">
            <v>URGENT</v>
          </cell>
          <cell r="H659" t="str">
            <v xml:space="preserve">5/11/25: Need test script to develop.  </v>
          </cell>
          <cell r="I659" t="str">
            <v/>
          </cell>
          <cell r="J659" t="str">
            <v/>
          </cell>
          <cell r="K659">
            <v>45628.681250000001</v>
          </cell>
          <cell r="L659">
            <v>45789.482638888891</v>
          </cell>
          <cell r="M659" t="str">
            <v/>
          </cell>
          <cell r="N659" t="str">
            <v/>
          </cell>
          <cell r="O659" t="str">
            <v>p2s, sen, dap</v>
          </cell>
          <cell r="P659" t="str">
            <v>Sprint 4 (5/5 - 5/30)</v>
          </cell>
          <cell r="Q659" t="str">
            <v/>
          </cell>
          <cell r="R659" t="str">
            <v/>
          </cell>
          <cell r="S659" t="str">
            <v/>
          </cell>
          <cell r="T659" t="str">
            <v/>
          </cell>
          <cell r="U659" t="str">
            <v/>
          </cell>
          <cell r="V659">
            <v>0</v>
          </cell>
          <cell r="W659" t="str">
            <v xml:space="preserve">Paused </v>
          </cell>
          <cell r="X659" t="str">
            <v/>
          </cell>
          <cell r="Y659" t="str">
            <v/>
          </cell>
          <cell r="Z659" t="str">
            <v xml:space="preserve">Not part of ITC </v>
          </cell>
          <cell r="AA659" t="str">
            <v>Prod Ops</v>
          </cell>
          <cell r="AB659" t="str">
            <v>Advanced Demand Load for Repairs/ Spares</v>
          </cell>
          <cell r="AC659" t="str">
            <v/>
          </cell>
          <cell r="AD659" t="str">
            <v/>
          </cell>
          <cell r="AE659" t="str">
            <v/>
          </cell>
          <cell r="AF659" t="str">
            <v/>
          </cell>
          <cell r="AG659" t="str">
            <v/>
          </cell>
          <cell r="AH659" t="str">
            <v/>
          </cell>
          <cell r="AI659" t="str">
            <v/>
          </cell>
          <cell r="AJ659" t="str">
            <v>PTS</v>
          </cell>
        </row>
        <row r="660">
          <cell r="A660" t="str">
            <v>868b48qgu</v>
          </cell>
          <cell r="B660" t="str">
            <v>868b48qgu</v>
          </cell>
          <cell r="C660" t="str">
            <v>PTS Prod Ops: Attach Demand Doc/Use Free Text Field with Identifier - SB</v>
          </cell>
          <cell r="D660" t="str">
            <v>868c22e2z</v>
          </cell>
          <cell r="E660" t="str">
            <v>PTS Prod Ops: Advanced Demand Load for Repairs/Spares</v>
          </cell>
          <cell r="F660" t="str">
            <v>PAUSED</v>
          </cell>
          <cell r="G660" t="str">
            <v>URGENT</v>
          </cell>
          <cell r="H660" t="str">
            <v xml:space="preserve">5/11/25: Need test script to develop.  </v>
          </cell>
          <cell r="I660" t="str">
            <v/>
          </cell>
          <cell r="J660" t="str">
            <v/>
          </cell>
          <cell r="K660">
            <v>45628.681250000001</v>
          </cell>
          <cell r="L660">
            <v>45789.482638888891</v>
          </cell>
          <cell r="M660" t="str">
            <v/>
          </cell>
          <cell r="N660" t="str">
            <v/>
          </cell>
          <cell r="O660" t="str">
            <v>p2s, sen, dap</v>
          </cell>
          <cell r="P660" t="str">
            <v>Sprint 4 (5/5 - 5/30)</v>
          </cell>
          <cell r="Q660" t="str">
            <v/>
          </cell>
          <cell r="R660" t="str">
            <v/>
          </cell>
          <cell r="S660" t="str">
            <v/>
          </cell>
          <cell r="T660" t="str">
            <v/>
          </cell>
          <cell r="U660" t="str">
            <v/>
          </cell>
          <cell r="V660">
            <v>0</v>
          </cell>
          <cell r="W660" t="str">
            <v xml:space="preserve">Paused </v>
          </cell>
          <cell r="X660" t="str">
            <v/>
          </cell>
          <cell r="Y660" t="str">
            <v/>
          </cell>
          <cell r="Z660" t="str">
            <v xml:space="preserve">Not part of ITC </v>
          </cell>
          <cell r="AA660" t="str">
            <v>Prod Ops</v>
          </cell>
          <cell r="AB660" t="str">
            <v>Advanced Demand Load for Repairs/ Spares</v>
          </cell>
          <cell r="AC660" t="str">
            <v/>
          </cell>
          <cell r="AD660" t="str">
            <v/>
          </cell>
          <cell r="AE660" t="str">
            <v/>
          </cell>
          <cell r="AF660" t="str">
            <v/>
          </cell>
          <cell r="AG660" t="str">
            <v/>
          </cell>
          <cell r="AH660" t="str">
            <v/>
          </cell>
          <cell r="AI660" t="str">
            <v/>
          </cell>
          <cell r="AJ660" t="str">
            <v>PTS</v>
          </cell>
        </row>
        <row r="661">
          <cell r="A661" t="str">
            <v>868b48qpf</v>
          </cell>
          <cell r="B661" t="str">
            <v>868b48qpf</v>
          </cell>
          <cell r="C661" t="str">
            <v>PTS Prod Ops: Save the PIR - SB</v>
          </cell>
          <cell r="D661" t="str">
            <v>868c22e2z</v>
          </cell>
          <cell r="E661" t="str">
            <v>PTS Prod Ops: Advanced Demand Load for Repairs/Spares</v>
          </cell>
          <cell r="F661" t="str">
            <v>PAUSED</v>
          </cell>
          <cell r="G661" t="str">
            <v>URGENT</v>
          </cell>
          <cell r="H661" t="str">
            <v xml:space="preserve">5/11/25: Need test script to develop.  </v>
          </cell>
          <cell r="I661" t="str">
            <v/>
          </cell>
          <cell r="J661" t="str">
            <v/>
          </cell>
          <cell r="K661">
            <v>45628.681944444441</v>
          </cell>
          <cell r="L661">
            <v>45789.482638888891</v>
          </cell>
          <cell r="M661" t="str">
            <v/>
          </cell>
          <cell r="N661" t="str">
            <v/>
          </cell>
          <cell r="O661" t="str">
            <v>p2s, sen, dap</v>
          </cell>
          <cell r="P661" t="str">
            <v>Sprint 4 (5/5 - 5/30)</v>
          </cell>
          <cell r="Q661" t="str">
            <v/>
          </cell>
          <cell r="R661" t="str">
            <v/>
          </cell>
          <cell r="S661" t="str">
            <v/>
          </cell>
          <cell r="T661" t="str">
            <v/>
          </cell>
          <cell r="U661" t="str">
            <v/>
          </cell>
          <cell r="V661">
            <v>0</v>
          </cell>
          <cell r="W661" t="str">
            <v xml:space="preserve">Paused </v>
          </cell>
          <cell r="X661" t="str">
            <v/>
          </cell>
          <cell r="Y661" t="str">
            <v/>
          </cell>
          <cell r="Z661" t="str">
            <v xml:space="preserve">Not part of ITC </v>
          </cell>
          <cell r="AA661" t="str">
            <v>Prod Ops</v>
          </cell>
          <cell r="AB661" t="str">
            <v>Advanced Demand Load for Repairs/ Spares</v>
          </cell>
          <cell r="AC661" t="str">
            <v/>
          </cell>
          <cell r="AD661" t="str">
            <v/>
          </cell>
          <cell r="AE661" t="str">
            <v/>
          </cell>
          <cell r="AF661" t="str">
            <v/>
          </cell>
          <cell r="AG661" t="str">
            <v/>
          </cell>
          <cell r="AH661" t="str">
            <v/>
          </cell>
          <cell r="AI661" t="str">
            <v/>
          </cell>
          <cell r="AJ661" t="str">
            <v>PTS</v>
          </cell>
        </row>
        <row r="662">
          <cell r="A662" t="str">
            <v>868b48quv</v>
          </cell>
          <cell r="B662" t="str">
            <v>868b48quv</v>
          </cell>
          <cell r="C662" t="str">
            <v>PTS Prod Ops: MRP Runs - SB</v>
          </cell>
          <cell r="D662" t="str">
            <v>868c22e2z</v>
          </cell>
          <cell r="E662" t="str">
            <v>PTS Prod Ops: Advanced Demand Load for Repairs/Spares</v>
          </cell>
          <cell r="F662" t="str">
            <v>PAUSED</v>
          </cell>
          <cell r="G662" t="str">
            <v>URGENT</v>
          </cell>
          <cell r="H662" t="str">
            <v xml:space="preserve">5/11/25: Need test script to develop.  </v>
          </cell>
          <cell r="I662" t="str">
            <v/>
          </cell>
          <cell r="J662" t="str">
            <v/>
          </cell>
          <cell r="K662">
            <v>45628.681944444441</v>
          </cell>
          <cell r="L662">
            <v>45789.482638888891</v>
          </cell>
          <cell r="M662" t="str">
            <v/>
          </cell>
          <cell r="N662" t="str">
            <v/>
          </cell>
          <cell r="O662" t="str">
            <v>sen, p2s, dap</v>
          </cell>
          <cell r="P662" t="str">
            <v>Sprint 4 (5/5 - 5/30)</v>
          </cell>
          <cell r="Q662" t="str">
            <v/>
          </cell>
          <cell r="R662" t="str">
            <v/>
          </cell>
          <cell r="S662" t="str">
            <v/>
          </cell>
          <cell r="T662" t="str">
            <v/>
          </cell>
          <cell r="U662" t="str">
            <v/>
          </cell>
          <cell r="V662">
            <v>0</v>
          </cell>
          <cell r="W662" t="str">
            <v xml:space="preserve">Paused </v>
          </cell>
          <cell r="X662" t="str">
            <v/>
          </cell>
          <cell r="Y662" t="str">
            <v/>
          </cell>
          <cell r="Z662" t="str">
            <v xml:space="preserve">Not part of ITC </v>
          </cell>
          <cell r="AA662" t="str">
            <v>Prod Ops</v>
          </cell>
          <cell r="AB662" t="str">
            <v>Advanced Demand Load for Repairs/ Spares</v>
          </cell>
          <cell r="AC662" t="str">
            <v/>
          </cell>
          <cell r="AD662" t="str">
            <v/>
          </cell>
          <cell r="AE662" t="str">
            <v/>
          </cell>
          <cell r="AF662" t="str">
            <v/>
          </cell>
          <cell r="AG662" t="str">
            <v/>
          </cell>
          <cell r="AH662" t="str">
            <v/>
          </cell>
          <cell r="AI662" t="str">
            <v/>
          </cell>
          <cell r="AJ662" t="str">
            <v>PTS</v>
          </cell>
        </row>
        <row r="663">
          <cell r="A663" t="str">
            <v>868b48r1y</v>
          </cell>
          <cell r="B663" t="str">
            <v>868b48r1y</v>
          </cell>
          <cell r="C663" t="str">
            <v>PTS Prod Ops: Sales Orders Demand- SB</v>
          </cell>
          <cell r="D663" t="str">
            <v>868c22e2z</v>
          </cell>
          <cell r="E663" t="str">
            <v>PTS Prod Ops: Advanced Demand Load for Repairs/Spares</v>
          </cell>
          <cell r="F663" t="str">
            <v>PAUSED</v>
          </cell>
          <cell r="G663" t="str">
            <v>URGENT</v>
          </cell>
          <cell r="H663" t="str">
            <v xml:space="preserve">5/11/25: Need test script to develop.  </v>
          </cell>
          <cell r="I663" t="str">
            <v/>
          </cell>
          <cell r="J663" t="str">
            <v/>
          </cell>
          <cell r="K663">
            <v>45628.681944444441</v>
          </cell>
          <cell r="L663">
            <v>45789.482638888891</v>
          </cell>
          <cell r="M663" t="str">
            <v/>
          </cell>
          <cell r="N663" t="str">
            <v/>
          </cell>
          <cell r="O663" t="str">
            <v>p2s, sen, dap</v>
          </cell>
          <cell r="P663" t="str">
            <v>Sprint 4 (5/5 - 5/30)</v>
          </cell>
          <cell r="Q663" t="str">
            <v/>
          </cell>
          <cell r="R663" t="str">
            <v/>
          </cell>
          <cell r="S663" t="str">
            <v/>
          </cell>
          <cell r="T663" t="str">
            <v/>
          </cell>
          <cell r="U663" t="str">
            <v/>
          </cell>
          <cell r="V663">
            <v>0</v>
          </cell>
          <cell r="W663" t="str">
            <v xml:space="preserve">Paused </v>
          </cell>
          <cell r="X663" t="str">
            <v/>
          </cell>
          <cell r="Y663" t="str">
            <v/>
          </cell>
          <cell r="Z663" t="str">
            <v xml:space="preserve">Not part of ITC </v>
          </cell>
          <cell r="AA663" t="str">
            <v>Prod Ops</v>
          </cell>
          <cell r="AB663" t="str">
            <v>Advanced Demand Load for Repairs/ Spares</v>
          </cell>
          <cell r="AC663" t="str">
            <v/>
          </cell>
          <cell r="AD663" t="str">
            <v/>
          </cell>
          <cell r="AE663" t="str">
            <v/>
          </cell>
          <cell r="AF663" t="str">
            <v/>
          </cell>
          <cell r="AG663" t="str">
            <v/>
          </cell>
          <cell r="AH663" t="str">
            <v/>
          </cell>
          <cell r="AI663" t="str">
            <v/>
          </cell>
          <cell r="AJ663" t="str">
            <v>PTS</v>
          </cell>
        </row>
        <row r="664">
          <cell r="A664" t="str">
            <v>868b48r6r</v>
          </cell>
          <cell r="B664" t="str">
            <v>868b48r6r</v>
          </cell>
          <cell r="C664" t="str">
            <v>PTS Prod Ops: PIR Reconciliation/Consumption - SB</v>
          </cell>
          <cell r="D664" t="str">
            <v>868c22e2z</v>
          </cell>
          <cell r="E664" t="str">
            <v>PTS Prod Ops: Advanced Demand Load for Repairs/Spares</v>
          </cell>
          <cell r="F664" t="str">
            <v>PAUSED</v>
          </cell>
          <cell r="G664" t="str">
            <v>URGENT</v>
          </cell>
          <cell r="H664" t="str">
            <v xml:space="preserve">5/11/25: Need test script to develop.  </v>
          </cell>
          <cell r="I664" t="str">
            <v/>
          </cell>
          <cell r="J664" t="str">
            <v/>
          </cell>
          <cell r="K664">
            <v>45628.682638888888</v>
          </cell>
          <cell r="L664">
            <v>45789.482638888891</v>
          </cell>
          <cell r="M664" t="str">
            <v/>
          </cell>
          <cell r="N664" t="str">
            <v/>
          </cell>
          <cell r="O664" t="str">
            <v>sen, p2s, dap</v>
          </cell>
          <cell r="P664" t="str">
            <v>Sprint 4 (5/5 - 5/30)</v>
          </cell>
          <cell r="Q664" t="str">
            <v/>
          </cell>
          <cell r="R664" t="str">
            <v/>
          </cell>
          <cell r="S664" t="str">
            <v/>
          </cell>
          <cell r="T664" t="str">
            <v/>
          </cell>
          <cell r="U664" t="str">
            <v/>
          </cell>
          <cell r="V664">
            <v>0</v>
          </cell>
          <cell r="W664" t="str">
            <v xml:space="preserve">Paused </v>
          </cell>
          <cell r="X664" t="str">
            <v/>
          </cell>
          <cell r="Y664" t="str">
            <v/>
          </cell>
          <cell r="Z664" t="str">
            <v xml:space="preserve">Not part of ITC </v>
          </cell>
          <cell r="AA664" t="str">
            <v>Prod Ops</v>
          </cell>
          <cell r="AB664" t="str">
            <v>Advanced Demand Load for Repairs/ Spares</v>
          </cell>
          <cell r="AC664" t="str">
            <v/>
          </cell>
          <cell r="AD664" t="str">
            <v/>
          </cell>
          <cell r="AE664" t="str">
            <v/>
          </cell>
          <cell r="AF664" t="str">
            <v/>
          </cell>
          <cell r="AG664" t="str">
            <v/>
          </cell>
          <cell r="AH664" t="str">
            <v/>
          </cell>
          <cell r="AI664" t="str">
            <v/>
          </cell>
          <cell r="AJ664" t="str">
            <v>PTS</v>
          </cell>
        </row>
        <row r="665">
          <cell r="A665" t="str">
            <v>868b48rck</v>
          </cell>
          <cell r="B665" t="str">
            <v>868b48rck</v>
          </cell>
          <cell r="C665" t="str">
            <v>PTS Prod Ops: Validate PIR consumed correctly (report FRICE req) - SB</v>
          </cell>
          <cell r="D665" t="str">
            <v>868c22e2z</v>
          </cell>
          <cell r="E665" t="str">
            <v>PTS Prod Ops: Advanced Demand Load for Repairs/Spares</v>
          </cell>
          <cell r="F665" t="str">
            <v>PAUSED</v>
          </cell>
          <cell r="G665" t="str">
            <v>URGENT</v>
          </cell>
          <cell r="H665" t="str">
            <v xml:space="preserve">5/11/25: Need test script to develop.  </v>
          </cell>
          <cell r="I665" t="str">
            <v/>
          </cell>
          <cell r="J665" t="str">
            <v/>
          </cell>
          <cell r="K665">
            <v>45628.682638888888</v>
          </cell>
          <cell r="L665">
            <v>45789.483333333337</v>
          </cell>
          <cell r="M665" t="str">
            <v/>
          </cell>
          <cell r="N665" t="str">
            <v/>
          </cell>
          <cell r="O665" t="str">
            <v>p2s, sen, dap</v>
          </cell>
          <cell r="P665" t="str">
            <v>Sprint 4 (5/5 - 5/30)</v>
          </cell>
          <cell r="Q665" t="str">
            <v/>
          </cell>
          <cell r="R665" t="str">
            <v/>
          </cell>
          <cell r="S665" t="str">
            <v/>
          </cell>
          <cell r="T665" t="str">
            <v/>
          </cell>
          <cell r="U665" t="str">
            <v/>
          </cell>
          <cell r="V665">
            <v>0</v>
          </cell>
          <cell r="W665" t="str">
            <v xml:space="preserve">Paused </v>
          </cell>
          <cell r="X665" t="str">
            <v/>
          </cell>
          <cell r="Y665" t="str">
            <v/>
          </cell>
          <cell r="Z665" t="str">
            <v xml:space="preserve">Not part of ITC </v>
          </cell>
          <cell r="AA665" t="str">
            <v>Prod Ops</v>
          </cell>
          <cell r="AB665" t="str">
            <v>Advanced Demand Load for Repairs/ Spares</v>
          </cell>
          <cell r="AC665" t="str">
            <v/>
          </cell>
          <cell r="AD665" t="str">
            <v/>
          </cell>
          <cell r="AE665" t="str">
            <v/>
          </cell>
          <cell r="AF665" t="str">
            <v/>
          </cell>
          <cell r="AG665" t="str">
            <v/>
          </cell>
          <cell r="AH665" t="str">
            <v/>
          </cell>
          <cell r="AI665" t="str">
            <v/>
          </cell>
          <cell r="AJ665" t="str">
            <v>PTS</v>
          </cell>
        </row>
        <row r="666">
          <cell r="A666" t="str">
            <v>868b48ykk</v>
          </cell>
          <cell r="B666" t="str">
            <v>868b48ykk</v>
          </cell>
          <cell r="C666" t="str">
            <v>PTS Prod Ops: Load New Demand/ Rescheduling / Deleting Demand - SB</v>
          </cell>
          <cell r="D666" t="str">
            <v>868c22er9</v>
          </cell>
          <cell r="E666" t="str">
            <v>PTS Prod Ops: Perform Production Planning &amp; Master Scheduling-OL</v>
          </cell>
          <cell r="F666" t="str">
            <v>PAUSED</v>
          </cell>
          <cell r="G666" t="str">
            <v>HIGH</v>
          </cell>
          <cell r="H666" t="str">
            <v/>
          </cell>
          <cell r="I666">
            <v>45863</v>
          </cell>
          <cell r="J666" t="str">
            <v/>
          </cell>
          <cell r="K666">
            <v>45628.688888888893</v>
          </cell>
          <cell r="L666">
            <v>45796.75277777778</v>
          </cell>
          <cell r="M666" t="str">
            <v/>
          </cell>
          <cell r="N666" t="str">
            <v/>
          </cell>
          <cell r="O666" t="str">
            <v>sen, p2s</v>
          </cell>
          <cell r="P666" t="str">
            <v>Sprint 6 (5/19 - 6/13)</v>
          </cell>
          <cell r="Q666" t="str">
            <v/>
          </cell>
          <cell r="R666" t="str">
            <v/>
          </cell>
          <cell r="S666" t="str">
            <v/>
          </cell>
          <cell r="T666" t="str">
            <v/>
          </cell>
          <cell r="U666" t="str">
            <v/>
          </cell>
          <cell r="V666">
            <v>0</v>
          </cell>
          <cell r="W666" t="str">
            <v xml:space="preserve">Paused </v>
          </cell>
          <cell r="X666" t="str">
            <v/>
          </cell>
          <cell r="Y666" t="str">
            <v/>
          </cell>
          <cell r="Z666" t="str">
            <v>ITC3B</v>
          </cell>
          <cell r="AA666" t="str">
            <v>Prod Ops</v>
          </cell>
          <cell r="AB666" t="str">
            <v>Perform Production Planning &amp; Master Scheduling</v>
          </cell>
          <cell r="AC666" t="str">
            <v/>
          </cell>
          <cell r="AD666" t="str">
            <v>SEN</v>
          </cell>
          <cell r="AE666" t="str">
            <v/>
          </cell>
          <cell r="AF666" t="str">
            <v/>
          </cell>
          <cell r="AG666" t="str">
            <v/>
          </cell>
          <cell r="AH666" t="str">
            <v/>
          </cell>
          <cell r="AI666" t="str">
            <v/>
          </cell>
          <cell r="AJ666" t="str">
            <v>PTS</v>
          </cell>
        </row>
        <row r="667">
          <cell r="A667" t="str">
            <v>868b48yxy</v>
          </cell>
          <cell r="B667" t="str">
            <v>868b48yxy</v>
          </cell>
          <cell r="C667" t="str">
            <v>PTS Prod Ops: Planning Run - SB</v>
          </cell>
          <cell r="D667" t="str">
            <v>868c22er9</v>
          </cell>
          <cell r="E667" t="str">
            <v>PTS Prod Ops: Perform Production Planning &amp; Master Scheduling-OL</v>
          </cell>
          <cell r="F667" t="str">
            <v>PAUSED</v>
          </cell>
          <cell r="G667" t="str">
            <v>HIGH</v>
          </cell>
          <cell r="H667" t="str">
            <v/>
          </cell>
          <cell r="I667">
            <v>45863</v>
          </cell>
          <cell r="J667" t="str">
            <v/>
          </cell>
          <cell r="K667">
            <v>45628.689583333333</v>
          </cell>
          <cell r="L667">
            <v>45796.75277777778</v>
          </cell>
          <cell r="M667" t="str">
            <v/>
          </cell>
          <cell r="N667" t="str">
            <v/>
          </cell>
          <cell r="O667" t="str">
            <v>p2s, sen</v>
          </cell>
          <cell r="P667" t="str">
            <v>Sprint 6 (5/19 - 6/13)</v>
          </cell>
          <cell r="Q667" t="str">
            <v/>
          </cell>
          <cell r="R667" t="str">
            <v/>
          </cell>
          <cell r="S667" t="str">
            <v/>
          </cell>
          <cell r="T667" t="str">
            <v/>
          </cell>
          <cell r="U667" t="str">
            <v/>
          </cell>
          <cell r="V667">
            <v>0</v>
          </cell>
          <cell r="W667" t="str">
            <v xml:space="preserve">Paused </v>
          </cell>
          <cell r="X667" t="str">
            <v/>
          </cell>
          <cell r="Y667" t="str">
            <v/>
          </cell>
          <cell r="Z667" t="str">
            <v>ITC3B</v>
          </cell>
          <cell r="AA667" t="str">
            <v>Prod Ops</v>
          </cell>
          <cell r="AB667" t="str">
            <v>Perform Production Planning &amp; Master Scheduling</v>
          </cell>
          <cell r="AC667" t="str">
            <v/>
          </cell>
          <cell r="AD667" t="str">
            <v>SEN</v>
          </cell>
          <cell r="AE667" t="str">
            <v/>
          </cell>
          <cell r="AF667" t="str">
            <v/>
          </cell>
          <cell r="AG667" t="str">
            <v/>
          </cell>
          <cell r="AH667" t="str">
            <v/>
          </cell>
          <cell r="AI667" t="str">
            <v/>
          </cell>
          <cell r="AJ667" t="str">
            <v>PTS</v>
          </cell>
        </row>
        <row r="668">
          <cell r="A668" t="str">
            <v>868b48zg0</v>
          </cell>
          <cell r="B668" t="str">
            <v>868b48zg0</v>
          </cell>
          <cell r="C668" t="str">
            <v>PTS Prod Ops: Release Master Schedule - SB</v>
          </cell>
          <cell r="D668" t="str">
            <v>868c22er9</v>
          </cell>
          <cell r="E668" t="str">
            <v>PTS Prod Ops: Perform Production Planning &amp; Master Scheduling-OL</v>
          </cell>
          <cell r="F668" t="str">
            <v>PAUSED</v>
          </cell>
          <cell r="G668" t="str">
            <v>HIGH</v>
          </cell>
          <cell r="H668" t="str">
            <v/>
          </cell>
          <cell r="I668">
            <v>45863</v>
          </cell>
          <cell r="J668" t="str">
            <v/>
          </cell>
          <cell r="K668">
            <v>45628.69027777778</v>
          </cell>
          <cell r="L668">
            <v>45796.75277777778</v>
          </cell>
          <cell r="M668" t="str">
            <v/>
          </cell>
          <cell r="N668" t="str">
            <v/>
          </cell>
          <cell r="O668" t="str">
            <v>sen, p2s</v>
          </cell>
          <cell r="P668" t="str">
            <v>Sprint 6 (5/19 - 6/13)</v>
          </cell>
          <cell r="Q668" t="str">
            <v/>
          </cell>
          <cell r="R668" t="str">
            <v/>
          </cell>
          <cell r="S668" t="str">
            <v/>
          </cell>
          <cell r="T668" t="str">
            <v/>
          </cell>
          <cell r="U668" t="str">
            <v/>
          </cell>
          <cell r="V668">
            <v>0</v>
          </cell>
          <cell r="W668" t="str">
            <v xml:space="preserve">Paused </v>
          </cell>
          <cell r="X668" t="str">
            <v/>
          </cell>
          <cell r="Y668" t="str">
            <v/>
          </cell>
          <cell r="Z668" t="str">
            <v>ITC3B</v>
          </cell>
          <cell r="AA668" t="str">
            <v>Prod Ops</v>
          </cell>
          <cell r="AB668" t="str">
            <v>Perform Production Planning &amp; Master Scheduling</v>
          </cell>
          <cell r="AC668" t="str">
            <v/>
          </cell>
          <cell r="AD668" t="str">
            <v>SEN</v>
          </cell>
          <cell r="AE668" t="str">
            <v/>
          </cell>
          <cell r="AF668" t="str">
            <v/>
          </cell>
          <cell r="AG668" t="str">
            <v/>
          </cell>
          <cell r="AH668" t="str">
            <v/>
          </cell>
          <cell r="AI668" t="str">
            <v/>
          </cell>
          <cell r="AJ668" t="str">
            <v>PTS</v>
          </cell>
        </row>
        <row r="669">
          <cell r="A669" t="str">
            <v>868b5u08e</v>
          </cell>
          <cell r="B669" t="str">
            <v>868b5u08e</v>
          </cell>
          <cell r="C669" t="str">
            <v>R2R Product Costing: Manage Exceptions: Create Exception WBS Element Scrap - QRG</v>
          </cell>
          <cell r="D669" t="str">
            <v>868bz0g2b</v>
          </cell>
          <cell r="E669" t="str">
            <v>R2R Product Costing: Manage Exceptions</v>
          </cell>
          <cell r="F669" t="str">
            <v>PREDEVELOPMENT</v>
          </cell>
          <cell r="G669" t="str">
            <v/>
          </cell>
          <cell r="H669" t="str">
            <v/>
          </cell>
          <cell r="I669" t="str">
            <v/>
          </cell>
          <cell r="J669" t="str">
            <v/>
          </cell>
          <cell r="K669">
            <v>45630.515277777777</v>
          </cell>
          <cell r="L669">
            <v>45754.627083333333</v>
          </cell>
          <cell r="M669" t="str">
            <v/>
          </cell>
          <cell r="N669" t="str">
            <v/>
          </cell>
          <cell r="O669" t="str">
            <v>qrg, r2r</v>
          </cell>
          <cell r="P669" t="str">
            <v/>
          </cell>
          <cell r="Q669" t="str">
            <v/>
          </cell>
          <cell r="R669" t="str">
            <v/>
          </cell>
          <cell r="S669" t="str">
            <v/>
          </cell>
          <cell r="T669" t="str">
            <v/>
          </cell>
          <cell r="U669" t="str">
            <v/>
          </cell>
          <cell r="V669">
            <v>0</v>
          </cell>
          <cell r="W669" t="str">
            <v/>
          </cell>
          <cell r="X669" t="str">
            <v/>
          </cell>
          <cell r="Y669" t="str">
            <v/>
          </cell>
          <cell r="Z669" t="str">
            <v>ITC3</v>
          </cell>
          <cell r="AA669" t="str">
            <v>Product Costing</v>
          </cell>
          <cell r="AB669" t="str">
            <v>Collect &amp; Process Actuals (Manage Exceptions)</v>
          </cell>
          <cell r="AC669" t="str">
            <v/>
          </cell>
          <cell r="AD669" t="str">
            <v/>
          </cell>
          <cell r="AE669" t="str">
            <v/>
          </cell>
          <cell r="AF669" t="str">
            <v>SAP Support Organizer: https://app.clickup.com/t/868cje4rw)
Master Data Specialist: https://app.clickup.com/t/868cjdfmx)</v>
          </cell>
          <cell r="AG669" t="str">
            <v/>
          </cell>
          <cell r="AH669" t="str">
            <v/>
          </cell>
          <cell r="AI669" t="str">
            <v/>
          </cell>
          <cell r="AJ669" t="str">
            <v>R2R</v>
          </cell>
        </row>
        <row r="670">
          <cell r="A670" t="str">
            <v>868b5u0pt</v>
          </cell>
          <cell r="B670" t="str">
            <v>868b5u0pt</v>
          </cell>
          <cell r="C670" t="str">
            <v>R2R Product Costing: Manage Exceptions: Create Exception WBS Element Lost &amp; Found - QRG</v>
          </cell>
          <cell r="D670" t="str">
            <v>868bz0g2b</v>
          </cell>
          <cell r="E670" t="str">
            <v>R2R Product Costing: Manage Exceptions</v>
          </cell>
          <cell r="F670" t="str">
            <v>PREDEVELOPMENT</v>
          </cell>
          <cell r="G670" t="str">
            <v/>
          </cell>
          <cell r="H670" t="str">
            <v/>
          </cell>
          <cell r="I670" t="str">
            <v/>
          </cell>
          <cell r="J670" t="str">
            <v/>
          </cell>
          <cell r="K670">
            <v>45630.515277777777</v>
          </cell>
          <cell r="L670">
            <v>45754.627083333333</v>
          </cell>
          <cell r="M670" t="str">
            <v/>
          </cell>
          <cell r="N670" t="str">
            <v/>
          </cell>
          <cell r="O670" t="str">
            <v>qrg, r2r</v>
          </cell>
          <cell r="P670" t="str">
            <v/>
          </cell>
          <cell r="Q670" t="str">
            <v/>
          </cell>
          <cell r="R670" t="str">
            <v/>
          </cell>
          <cell r="S670" t="str">
            <v/>
          </cell>
          <cell r="T670" t="str">
            <v/>
          </cell>
          <cell r="U670" t="str">
            <v/>
          </cell>
          <cell r="V670">
            <v>0</v>
          </cell>
          <cell r="W670" t="str">
            <v/>
          </cell>
          <cell r="X670" t="str">
            <v/>
          </cell>
          <cell r="Y670" t="str">
            <v/>
          </cell>
          <cell r="Z670" t="str">
            <v>ITC3</v>
          </cell>
          <cell r="AA670" t="str">
            <v>Product Costing</v>
          </cell>
          <cell r="AB670" t="str">
            <v>Collect &amp; Process Actuals (Manage Exceptions)</v>
          </cell>
          <cell r="AC670" t="str">
            <v/>
          </cell>
          <cell r="AD670" t="str">
            <v/>
          </cell>
          <cell r="AE670" t="str">
            <v/>
          </cell>
          <cell r="AF670" t="str">
            <v>SAP Support Organizer: https://app.clickup.com/t/868cje4rw)
Master Data Specialist: https://app.clickup.com/t/868cjdfmx)</v>
          </cell>
          <cell r="AG670" t="str">
            <v/>
          </cell>
          <cell r="AH670" t="str">
            <v/>
          </cell>
          <cell r="AI670" t="str">
            <v/>
          </cell>
          <cell r="AJ670" t="str">
            <v>R2R</v>
          </cell>
        </row>
        <row r="671">
          <cell r="A671" t="str">
            <v>868b5u17u</v>
          </cell>
          <cell r="B671" t="str">
            <v>868b5u17u</v>
          </cell>
          <cell r="C671" t="str">
            <v>R2R Product Costing: Manage Exceptions: Assign Exception WBS to Group WBS and MRP Area - QRG</v>
          </cell>
          <cell r="D671" t="str">
            <v>868bz0g2b</v>
          </cell>
          <cell r="E671" t="str">
            <v>R2R Product Costing: Manage Exceptions</v>
          </cell>
          <cell r="F671" t="str">
            <v>STORYBOARD</v>
          </cell>
          <cell r="G671" t="str">
            <v>NORMAL</v>
          </cell>
          <cell r="H671" t="str">
            <v xml:space="preserve">SB link:   </v>
          </cell>
          <cell r="I671">
            <v>45863</v>
          </cell>
          <cell r="J671">
            <v>45775</v>
          </cell>
          <cell r="K671">
            <v>45630.515972222223</v>
          </cell>
          <cell r="L671">
            <v>45796.503472222219</v>
          </cell>
          <cell r="M671" t="str">
            <v/>
          </cell>
          <cell r="N671" t="str">
            <v/>
          </cell>
          <cell r="O671" t="str">
            <v>qrg, r2r</v>
          </cell>
          <cell r="P671" t="str">
            <v>Sprint 4 (5/5 - 5/30)</v>
          </cell>
          <cell r="Q671" t="str">
            <v/>
          </cell>
          <cell r="R671" t="str">
            <v/>
          </cell>
          <cell r="S671" t="str">
            <v/>
          </cell>
          <cell r="T671" t="str">
            <v/>
          </cell>
          <cell r="U671" t="str">
            <v/>
          </cell>
          <cell r="V671">
            <v>0</v>
          </cell>
          <cell r="W671" t="str">
            <v>Alpha Draft (ISG)</v>
          </cell>
          <cell r="X671" t="str">
            <v/>
          </cell>
          <cell r="Y671" t="str">
            <v/>
          </cell>
          <cell r="Z671" t="str">
            <v>ITC3</v>
          </cell>
          <cell r="AA671" t="str">
            <v>Product Costing</v>
          </cell>
          <cell r="AB671" t="str">
            <v>Collect &amp; Process Actuals (Manage Exceptions)</v>
          </cell>
          <cell r="AC671" t="str">
            <v/>
          </cell>
          <cell r="AD671" t="str">
            <v/>
          </cell>
          <cell r="AE671" t="str">
            <v/>
          </cell>
          <cell r="AF671" t="str">
            <v>SAP Support Organizer: https://app.clickup.com/t/868cje4rw)
Master Data Specialist: https://app.clickup.com/t/868cjdfmx)</v>
          </cell>
          <cell r="AG671" t="str">
            <v/>
          </cell>
          <cell r="AH671" t="str">
            <v/>
          </cell>
          <cell r="AI671" t="str">
            <v/>
          </cell>
          <cell r="AJ671" t="str">
            <v>R2R</v>
          </cell>
        </row>
        <row r="672">
          <cell r="A672" t="str">
            <v>868b6fpbe</v>
          </cell>
          <cell r="B672" t="str">
            <v>868b6fpbe</v>
          </cell>
          <cell r="C672" t="str">
            <v>PTP Accounts Payable: Review Cash Planner Dashboard - QRG</v>
          </cell>
          <cell r="D672" t="str">
            <v>868c1ydpp</v>
          </cell>
          <cell r="E672" t="str">
            <v>PTP Accounts Payable: Bank Integrations</v>
          </cell>
          <cell r="F672" t="str">
            <v>STORYBOARD</v>
          </cell>
          <cell r="G672" t="str">
            <v>LOW</v>
          </cell>
          <cell r="H672" t="str">
            <v/>
          </cell>
          <cell r="I672" t="str">
            <v/>
          </cell>
          <cell r="J672" t="str">
            <v/>
          </cell>
          <cell r="K672">
            <v>45631.527777777781</v>
          </cell>
          <cell r="L672">
            <v>45791.455555555556</v>
          </cell>
          <cell r="M672" t="str">
            <v/>
          </cell>
          <cell r="N672" t="str">
            <v/>
          </cell>
          <cell r="O672" t="str">
            <v>qrg, ptp</v>
          </cell>
          <cell r="P672" t="str">
            <v>Sprint 10 (6/16 - 7/11)</v>
          </cell>
          <cell r="Q672" t="str">
            <v/>
          </cell>
          <cell r="R672" t="str">
            <v/>
          </cell>
          <cell r="S672" t="str">
            <v/>
          </cell>
          <cell r="T672" t="str">
            <v/>
          </cell>
          <cell r="U672" t="str">
            <v/>
          </cell>
          <cell r="V672">
            <v>0</v>
          </cell>
          <cell r="W672" t="str">
            <v>Ready for SB draft</v>
          </cell>
          <cell r="X672" t="str">
            <v/>
          </cell>
          <cell r="Y672" t="str">
            <v/>
          </cell>
          <cell r="Z672" t="str">
            <v>ITC3</v>
          </cell>
          <cell r="AA672" t="str">
            <v>Accounts Payable</v>
          </cell>
          <cell r="AB672" t="str">
            <v>Bank Integrations</v>
          </cell>
          <cell r="AC672" t="str">
            <v/>
          </cell>
          <cell r="AD672" t="str">
            <v>QRG</v>
          </cell>
          <cell r="AE672" t="str">
            <v/>
          </cell>
          <cell r="AF672" t="str">
            <v/>
          </cell>
          <cell r="AG672" t="str">
            <v/>
          </cell>
          <cell r="AH672" t="str">
            <v/>
          </cell>
          <cell r="AI672" t="str">
            <v/>
          </cell>
          <cell r="AJ672" t="str">
            <v>PTP</v>
          </cell>
        </row>
        <row r="673">
          <cell r="A673" t="str">
            <v>868b7aguf</v>
          </cell>
          <cell r="B673" t="str">
            <v>868b7aguf</v>
          </cell>
          <cell r="C673" t="str">
            <v>R2R Financial Accounting: General Ledger Account Reports</v>
          </cell>
          <cell r="D673" t="str">
            <v>868byygr4</v>
          </cell>
          <cell r="E673" t="str">
            <v>R2R Financial Accounting: Run Financial Reports</v>
          </cell>
          <cell r="F673" t="str">
            <v>DEVELOPMENT</v>
          </cell>
          <cell r="G673" t="str">
            <v>URGENT</v>
          </cell>
          <cell r="H673" t="str">
            <v xml:space="preserve">3/11: Outline for QA sent to Jenn C. and revised. Sent to Sarah for final review  </v>
          </cell>
          <cell r="I673">
            <v>45733</v>
          </cell>
          <cell r="J673">
            <v>45663</v>
          </cell>
          <cell r="K673">
            <v>45632.635416666672</v>
          </cell>
          <cell r="L673">
            <v>45789.763194444444</v>
          </cell>
          <cell r="M673" t="str">
            <v/>
          </cell>
          <cell r="N673" t="str">
            <v/>
          </cell>
          <cell r="O673" t="str">
            <v>r2r</v>
          </cell>
          <cell r="P673" t="str">
            <v>Sprint 4 (5/5 - 5/30)</v>
          </cell>
          <cell r="Q673" t="str">
            <v/>
          </cell>
          <cell r="R673" t="str">
            <v/>
          </cell>
          <cell r="S673" t="str">
            <v/>
          </cell>
          <cell r="T673" t="str">
            <v/>
          </cell>
          <cell r="U673" t="str">
            <v/>
          </cell>
          <cell r="V673">
            <v>1</v>
          </cell>
          <cell r="W673" t="str">
            <v>Check Notes</v>
          </cell>
          <cell r="X673" t="str">
            <v/>
          </cell>
          <cell r="Y673" t="str">
            <v/>
          </cell>
          <cell r="Z673" t="str">
            <v>ITC2</v>
          </cell>
          <cell r="AA673" t="str">
            <v>Financial Accounting</v>
          </cell>
          <cell r="AB673" t="str">
            <v>GL Close (Run Preliminary Reports L4)</v>
          </cell>
          <cell r="AC673" t="str">
            <v/>
          </cell>
          <cell r="AD673" t="str">
            <v>QRG</v>
          </cell>
          <cell r="AE673" t="str">
            <v>Overdue</v>
          </cell>
          <cell r="AF673" t="str">
            <v>General Accountant SME: https://app.clickup.com/t/868cjd14y)
General Ledger Accountant: https://app.clickup.com/t/868cjd198)</v>
          </cell>
          <cell r="AG673" t="str">
            <v/>
          </cell>
          <cell r="AH673" t="str">
            <v/>
          </cell>
          <cell r="AI673" t="str">
            <v/>
          </cell>
          <cell r="AJ673" t="str">
            <v>R2R</v>
          </cell>
        </row>
        <row r="674">
          <cell r="A674" t="str">
            <v>868baq0kq</v>
          </cell>
          <cell r="B674" t="str">
            <v>868baq0kq</v>
          </cell>
          <cell r="C674" t="str">
            <v>R2R Financial Accounting: Process Open Items and Manage Periods: Open New Periods</v>
          </cell>
          <cell r="D674" t="str">
            <v>868byywxb</v>
          </cell>
          <cell r="E674" t="str">
            <v>R2R Financial Accounting: Process Open Items and Manage Periods</v>
          </cell>
          <cell r="F674" t="str">
            <v>COMPLETED</v>
          </cell>
          <cell r="G674" t="str">
            <v>NORMAL</v>
          </cell>
          <cell r="H674" t="str">
            <v xml:space="preserve">This is a process that is broken into the 3 sims within it - there is no development needed at this level.   </v>
          </cell>
          <cell r="I674">
            <v>45744</v>
          </cell>
          <cell r="J674">
            <v>45687</v>
          </cell>
          <cell r="K674">
            <v>45638.673611111109</v>
          </cell>
          <cell r="L674">
            <v>45789.759027777778</v>
          </cell>
          <cell r="M674" t="str">
            <v/>
          </cell>
          <cell r="N674">
            <v>45789.759027777778</v>
          </cell>
          <cell r="O674" t="str">
            <v>r2r</v>
          </cell>
          <cell r="P674" t="str">
            <v>Sprint 3 (4/28 - 5/23)</v>
          </cell>
          <cell r="Q674" t="str">
            <v/>
          </cell>
          <cell r="R674" t="str">
            <v/>
          </cell>
          <cell r="S674" t="str">
            <v/>
          </cell>
          <cell r="T674" t="str">
            <v/>
          </cell>
          <cell r="U674" t="str">
            <v/>
          </cell>
          <cell r="V674">
            <v>0.6</v>
          </cell>
          <cell r="W674" t="str">
            <v>Check Notes</v>
          </cell>
          <cell r="X674" t="str">
            <v/>
          </cell>
          <cell r="Y674" t="str">
            <v/>
          </cell>
          <cell r="Z674" t="str">
            <v>ITC2</v>
          </cell>
          <cell r="AA674" t="str">
            <v>Financial Accounting</v>
          </cell>
          <cell r="AB674" t="str">
            <v>Open New Periods (GL Close L4)</v>
          </cell>
          <cell r="AC674" t="str">
            <v/>
          </cell>
          <cell r="AD674" t="str">
            <v>SEN</v>
          </cell>
          <cell r="AE674" t="str">
            <v>Overdue</v>
          </cell>
          <cell r="AF674" t="str">
            <v>General Accountant SME: https://app.clickup.com/t/868cjd14y)
Accounting Manager SME: https://app.clickup.com/t/868cjc62r)
International Accountant: https://app.clickup.com/t/868cjd5tf)
General Ledger Accountant: https://app.clickup.com/t/868cjd198)
Accounting Manager (R2R): https://app.clickup.com/t/868ckmfkq)
Closing Manager: https://app.clickup.com/t/868cjcr63)</v>
          </cell>
          <cell r="AG674" t="str">
            <v/>
          </cell>
          <cell r="AH674" t="str">
            <v/>
          </cell>
          <cell r="AI674" t="str">
            <v/>
          </cell>
          <cell r="AJ674" t="str">
            <v>R2R</v>
          </cell>
        </row>
        <row r="675">
          <cell r="A675" t="str">
            <v>868bdht92</v>
          </cell>
          <cell r="B675" t="str">
            <v>868bdht92</v>
          </cell>
          <cell r="C675" t="str">
            <v>A2R Asset Management: Create Equipment Record 2 - Organization and Tooling Info - SB</v>
          </cell>
          <cell r="D675" t="str">
            <v>868c05dh1</v>
          </cell>
          <cell r="E675" t="str">
            <v>A2R Asset Management: Create Equipment</v>
          </cell>
          <cell r="F675" t="str">
            <v>DEVELOPMENT</v>
          </cell>
          <cell r="G675" t="str">
            <v>URGENT</v>
          </cell>
          <cell r="H675" t="str">
            <v xml:space="preserve">From Alpha Rvw, there is one thing that may need to be updated, but V is waiting to hear back from Controlled Tooling!  @Steve Hile   @Veronica Massey   @Kris Thayer  </v>
          </cell>
          <cell r="I675">
            <v>45785</v>
          </cell>
          <cell r="J675">
            <v>45643</v>
          </cell>
          <cell r="K675">
            <v>45643.751388888893</v>
          </cell>
          <cell r="L675">
            <v>45792.534722222219</v>
          </cell>
          <cell r="M675" t="str">
            <v/>
          </cell>
          <cell r="N675" t="str">
            <v/>
          </cell>
          <cell r="O675" t="str">
            <v>a2r, sen</v>
          </cell>
          <cell r="P675" t="str">
            <v>Sprint 4 (5/5 - 5/30)</v>
          </cell>
          <cell r="Q675" t="str">
            <v/>
          </cell>
          <cell r="R675">
            <v>45775</v>
          </cell>
          <cell r="S675" t="b">
            <v>1</v>
          </cell>
          <cell r="T675" t="str">
            <v/>
          </cell>
          <cell r="U675" t="str">
            <v/>
          </cell>
          <cell r="V675">
            <v>0</v>
          </cell>
          <cell r="W675" t="str">
            <v>Development Complete</v>
          </cell>
          <cell r="X675" t="str">
            <v/>
          </cell>
          <cell r="Y675" t="str">
            <v/>
          </cell>
          <cell r="Z675" t="str">
            <v>ITC3B</v>
          </cell>
          <cell r="AA675" t="str">
            <v>Asset Management</v>
          </cell>
          <cell r="AB675" t="str">
            <v>Create and Maintain Master Records</v>
          </cell>
          <cell r="AC675" t="b">
            <v>1</v>
          </cell>
          <cell r="AD675" t="str">
            <v/>
          </cell>
          <cell r="AE675" t="str">
            <v>Overdue</v>
          </cell>
          <cell r="AF675" t="str">
            <v/>
          </cell>
          <cell r="AG675">
            <v>45768</v>
          </cell>
          <cell r="AH675" t="str">
            <v/>
          </cell>
          <cell r="AI675" t="str">
            <v/>
          </cell>
          <cell r="AJ675" t="str">
            <v>A2R</v>
          </cell>
        </row>
        <row r="676">
          <cell r="A676" t="str">
            <v>868bdhy20</v>
          </cell>
          <cell r="B676" t="str">
            <v>868bdhy20</v>
          </cell>
          <cell r="C676" t="str">
            <v>A2R Asset Management: Create Equipment Record 3 - M&amp;C Info - SB</v>
          </cell>
          <cell r="D676" t="str">
            <v>868c05dh1</v>
          </cell>
          <cell r="E676" t="str">
            <v>A2R Asset Management: Create Equipment</v>
          </cell>
          <cell r="F676" t="str">
            <v>DEVELOPMENT</v>
          </cell>
          <cell r="G676" t="str">
            <v>URGENT</v>
          </cell>
          <cell r="H676" t="str">
            <v xml:space="preserve">Changes from alpha review applied, ready for final SO.  @Steve Hile   @Veronica Massey   @Kris Thayer  </v>
          </cell>
          <cell r="I676">
            <v>45785</v>
          </cell>
          <cell r="J676">
            <v>45643</v>
          </cell>
          <cell r="K676">
            <v>45643.756249999999</v>
          </cell>
          <cell r="L676">
            <v>45792.534722222219</v>
          </cell>
          <cell r="M676" t="str">
            <v/>
          </cell>
          <cell r="N676" t="str">
            <v/>
          </cell>
          <cell r="O676" t="str">
            <v>a2r, sen</v>
          </cell>
          <cell r="P676" t="str">
            <v>Sprint 4 (5/5 - 5/30)</v>
          </cell>
          <cell r="Q676" t="str">
            <v/>
          </cell>
          <cell r="R676">
            <v>45775</v>
          </cell>
          <cell r="S676" t="b">
            <v>1</v>
          </cell>
          <cell r="T676" t="str">
            <v/>
          </cell>
          <cell r="U676" t="str">
            <v/>
          </cell>
          <cell r="V676">
            <v>0</v>
          </cell>
          <cell r="W676" t="str">
            <v>Development Complete</v>
          </cell>
          <cell r="X676" t="str">
            <v/>
          </cell>
          <cell r="Y676" t="str">
            <v/>
          </cell>
          <cell r="Z676" t="str">
            <v>ITC3B</v>
          </cell>
          <cell r="AA676" t="str">
            <v>Asset Management</v>
          </cell>
          <cell r="AB676" t="str">
            <v>Create and Maintain Master Records</v>
          </cell>
          <cell r="AC676" t="b">
            <v>1</v>
          </cell>
          <cell r="AD676" t="str">
            <v/>
          </cell>
          <cell r="AE676" t="str">
            <v>Overdue</v>
          </cell>
          <cell r="AF676" t="str">
            <v/>
          </cell>
          <cell r="AG676">
            <v>45768</v>
          </cell>
          <cell r="AH676" t="str">
            <v/>
          </cell>
          <cell r="AI676" t="str">
            <v/>
          </cell>
          <cell r="AJ676" t="str">
            <v>A2R</v>
          </cell>
        </row>
        <row r="677">
          <cell r="A677" t="str">
            <v>868bdhy3h</v>
          </cell>
          <cell r="B677" t="str">
            <v>868bdhy3h</v>
          </cell>
          <cell r="C677" t="str">
            <v>A2R Asset Management: Create Equipment Record 4 - CIS-AD Property - Tag Information and Equipment Data - SB</v>
          </cell>
          <cell r="D677" t="str">
            <v>868c05dh1</v>
          </cell>
          <cell r="E677" t="str">
            <v>A2R Asset Management: Create Equipment</v>
          </cell>
          <cell r="F677" t="str">
            <v>DEVELOPMENT</v>
          </cell>
          <cell r="G677" t="str">
            <v>URGENT</v>
          </cell>
          <cell r="H677" t="str">
            <v xml:space="preserve">No changes needed from Alpha, ready for final SO  @Steve Hile   @Veronica Massey   @Kris Thayer  </v>
          </cell>
          <cell r="I677">
            <v>45785</v>
          </cell>
          <cell r="J677">
            <v>45643</v>
          </cell>
          <cell r="K677">
            <v>45643.756944444445</v>
          </cell>
          <cell r="L677">
            <v>45792.534722222219</v>
          </cell>
          <cell r="M677" t="str">
            <v/>
          </cell>
          <cell r="N677" t="str">
            <v/>
          </cell>
          <cell r="O677" t="str">
            <v>a2r, sen</v>
          </cell>
          <cell r="P677" t="str">
            <v>Sprint 4 (5/5 - 5/30)</v>
          </cell>
          <cell r="Q677" t="str">
            <v/>
          </cell>
          <cell r="R677">
            <v>45775</v>
          </cell>
          <cell r="S677" t="b">
            <v>1</v>
          </cell>
          <cell r="T677" t="str">
            <v/>
          </cell>
          <cell r="U677" t="str">
            <v/>
          </cell>
          <cell r="V677">
            <v>0</v>
          </cell>
          <cell r="W677" t="str">
            <v>Development Complete</v>
          </cell>
          <cell r="X677" t="str">
            <v/>
          </cell>
          <cell r="Y677" t="str">
            <v/>
          </cell>
          <cell r="Z677" t="str">
            <v>ITC3B</v>
          </cell>
          <cell r="AA677" t="str">
            <v>Asset Management</v>
          </cell>
          <cell r="AB677" t="str">
            <v>Create and Maintain Master Records</v>
          </cell>
          <cell r="AC677" t="b">
            <v>1</v>
          </cell>
          <cell r="AD677" t="str">
            <v/>
          </cell>
          <cell r="AE677" t="str">
            <v>Overdue</v>
          </cell>
          <cell r="AF677" t="str">
            <v/>
          </cell>
          <cell r="AG677">
            <v>45768</v>
          </cell>
          <cell r="AH677" t="str">
            <v/>
          </cell>
          <cell r="AI677" t="str">
            <v/>
          </cell>
          <cell r="AJ677" t="str">
            <v>A2R</v>
          </cell>
        </row>
        <row r="678">
          <cell r="A678" t="str">
            <v>868bdhy51</v>
          </cell>
          <cell r="B678" t="str">
            <v>868bdhy51</v>
          </cell>
          <cell r="C678" t="str">
            <v>A2R Asset Management: Create Equipment Record 5 - CIS-AD Property - Acquisition - SB</v>
          </cell>
          <cell r="D678" t="str">
            <v>868c05dh1</v>
          </cell>
          <cell r="E678" t="str">
            <v>A2R Asset Management: Create Equipment</v>
          </cell>
          <cell r="F678" t="str">
            <v>DEVELOPMENT</v>
          </cell>
          <cell r="G678" t="str">
            <v>URGENT</v>
          </cell>
          <cell r="H678" t="str">
            <v xml:space="preserve">Changes from alpha applied. There is one thing in the system that is going to be changed, need to confirm w/ SMEs when that will happen. Can't grab new screen until then.  @Steve Hile   @Veronica Massey   @Kris Thayer  </v>
          </cell>
          <cell r="I678">
            <v>45785</v>
          </cell>
          <cell r="J678">
            <v>45643</v>
          </cell>
          <cell r="K678">
            <v>45643.756944444445</v>
          </cell>
          <cell r="L678">
            <v>45792.534722222219</v>
          </cell>
          <cell r="M678" t="str">
            <v/>
          </cell>
          <cell r="N678" t="str">
            <v/>
          </cell>
          <cell r="O678" t="str">
            <v>a2r, sen</v>
          </cell>
          <cell r="P678" t="str">
            <v>Sprint 4 (5/5 - 5/30)</v>
          </cell>
          <cell r="Q678" t="str">
            <v/>
          </cell>
          <cell r="R678">
            <v>45775</v>
          </cell>
          <cell r="S678" t="b">
            <v>1</v>
          </cell>
          <cell r="T678" t="str">
            <v/>
          </cell>
          <cell r="U678" t="str">
            <v/>
          </cell>
          <cell r="V678">
            <v>0</v>
          </cell>
          <cell r="W678" t="str">
            <v>Development Complete</v>
          </cell>
          <cell r="X678" t="str">
            <v/>
          </cell>
          <cell r="Y678" t="str">
            <v/>
          </cell>
          <cell r="Z678" t="str">
            <v>ITC3B</v>
          </cell>
          <cell r="AA678" t="str">
            <v>Asset Management</v>
          </cell>
          <cell r="AB678" t="str">
            <v>Create and Maintain Master Records</v>
          </cell>
          <cell r="AC678" t="b">
            <v>1</v>
          </cell>
          <cell r="AD678" t="str">
            <v/>
          </cell>
          <cell r="AE678" t="str">
            <v>Overdue</v>
          </cell>
          <cell r="AF678" t="str">
            <v/>
          </cell>
          <cell r="AG678">
            <v>45768</v>
          </cell>
          <cell r="AH678" t="str">
            <v/>
          </cell>
          <cell r="AI678" t="str">
            <v/>
          </cell>
          <cell r="AJ678" t="str">
            <v>A2R</v>
          </cell>
        </row>
        <row r="679">
          <cell r="A679" t="str">
            <v>868bdhy74</v>
          </cell>
          <cell r="B679" t="str">
            <v>868bdhy74</v>
          </cell>
          <cell r="C679" t="str">
            <v>A2R Asset Management: Create Equipment Record 6 - CIS-AD Customer Tab - SB</v>
          </cell>
          <cell r="D679" t="str">
            <v>868c05dh1</v>
          </cell>
          <cell r="E679" t="str">
            <v>A2R Asset Management: Create Equipment</v>
          </cell>
          <cell r="F679" t="str">
            <v>DEVELOPMENT</v>
          </cell>
          <cell r="G679" t="str">
            <v>URGENT</v>
          </cell>
          <cell r="H679" t="str">
            <v xml:space="preserve">All alpha changes applied. Ready for final SO.   @Steve Hile   @Veronica Massey       @Kris Thayer  This is the one that has a new link  </v>
          </cell>
          <cell r="I679">
            <v>45785</v>
          </cell>
          <cell r="J679">
            <v>45643</v>
          </cell>
          <cell r="K679">
            <v>45643.756944444445</v>
          </cell>
          <cell r="L679">
            <v>45792.534722222219</v>
          </cell>
          <cell r="M679" t="str">
            <v/>
          </cell>
          <cell r="N679" t="str">
            <v/>
          </cell>
          <cell r="O679" t="str">
            <v>a2r, sen</v>
          </cell>
          <cell r="P679" t="str">
            <v>Sprint 4 (5/5 - 5/30)</v>
          </cell>
          <cell r="Q679" t="str">
            <v/>
          </cell>
          <cell r="R679">
            <v>45775.880555555559</v>
          </cell>
          <cell r="S679" t="b">
            <v>1</v>
          </cell>
          <cell r="T679" t="str">
            <v/>
          </cell>
          <cell r="U679" t="str">
            <v/>
          </cell>
          <cell r="V679">
            <v>0</v>
          </cell>
          <cell r="W679" t="str">
            <v>Development Complete</v>
          </cell>
          <cell r="X679" t="str">
            <v/>
          </cell>
          <cell r="Y679" t="str">
            <v/>
          </cell>
          <cell r="Z679" t="str">
            <v>ITC3B</v>
          </cell>
          <cell r="AA679" t="str">
            <v>Asset Management</v>
          </cell>
          <cell r="AB679" t="str">
            <v>Create and Maintain Master Records</v>
          </cell>
          <cell r="AC679" t="b">
            <v>1</v>
          </cell>
          <cell r="AD679" t="str">
            <v/>
          </cell>
          <cell r="AE679" t="str">
            <v>Overdue</v>
          </cell>
          <cell r="AF679" t="str">
            <v/>
          </cell>
          <cell r="AG679">
            <v>45768</v>
          </cell>
          <cell r="AH679" t="str">
            <v/>
          </cell>
          <cell r="AI679" t="str">
            <v/>
          </cell>
          <cell r="AJ679" t="str">
            <v>A2R</v>
          </cell>
        </row>
        <row r="680">
          <cell r="A680" t="str">
            <v>868bzhy35</v>
          </cell>
          <cell r="B680" t="str">
            <v>868bzhy35</v>
          </cell>
          <cell r="C680" t="str">
            <v>PLP PS: Create Non-Billable Billing WBS for New FEA Contract - SB</v>
          </cell>
          <cell r="D680" t="str">
            <v>868bzhq2e</v>
          </cell>
          <cell r="E680" t="str">
            <v>PLP PS: Create FEA</v>
          </cell>
          <cell r="F680" t="str">
            <v>PAUSED</v>
          </cell>
          <cell r="G680" t="str">
            <v>URGENT</v>
          </cell>
          <cell r="H680" t="str">
            <v/>
          </cell>
          <cell r="I680" t="str">
            <v/>
          </cell>
          <cell r="J680" t="str">
            <v/>
          </cell>
          <cell r="K680">
            <v>45672.442361111112</v>
          </cell>
          <cell r="L680">
            <v>45792.357638888891</v>
          </cell>
          <cell r="M680" t="str">
            <v/>
          </cell>
          <cell r="N680" t="str">
            <v/>
          </cell>
          <cell r="O680" t="str">
            <v>sen, plp</v>
          </cell>
          <cell r="P680" t="str">
            <v>Sprint 4 (5/5 - 5/30)</v>
          </cell>
          <cell r="Q680" t="str">
            <v/>
          </cell>
          <cell r="R680" t="str">
            <v/>
          </cell>
          <cell r="S680" t="str">
            <v/>
          </cell>
          <cell r="T680" t="str">
            <v/>
          </cell>
          <cell r="U680" t="str">
            <v/>
          </cell>
          <cell r="V680">
            <v>0</v>
          </cell>
          <cell r="W680" t="str">
            <v xml:space="preserve">Paused </v>
          </cell>
          <cell r="X680" t="str">
            <v/>
          </cell>
          <cell r="Y680" t="str">
            <v/>
          </cell>
          <cell r="Z680" t="str">
            <v>ITC3B</v>
          </cell>
          <cell r="AA680" t="str">
            <v>Project Systems</v>
          </cell>
          <cell r="AB680" t="str">
            <v>Create Accounting Work Breakdown Structure (Project Systems)</v>
          </cell>
          <cell r="AC680" t="str">
            <v/>
          </cell>
          <cell r="AD680" t="str">
            <v>SEN</v>
          </cell>
          <cell r="AE680" t="str">
            <v/>
          </cell>
          <cell r="AF680" t="str">
            <v/>
          </cell>
          <cell r="AG680" t="str">
            <v/>
          </cell>
          <cell r="AH680" t="str">
            <v/>
          </cell>
          <cell r="AI680" t="str">
            <v/>
          </cell>
          <cell r="AJ680" t="str">
            <v>PLP</v>
          </cell>
        </row>
        <row r="681">
          <cell r="A681" t="str">
            <v>868bzj30p</v>
          </cell>
          <cell r="B681" t="str">
            <v>868bzj30p</v>
          </cell>
          <cell r="C681" t="str">
            <v>PLP PS: Create Initial Work Packages for Baselining/Near Term Activities &amp; Assign Costing Sheet - SB</v>
          </cell>
          <cell r="D681" t="str">
            <v>868bzj218</v>
          </cell>
          <cell r="E681" t="str">
            <v>PLP PS: Create Account Assignment Charge Numbers</v>
          </cell>
          <cell r="F681" t="str">
            <v>PAUSED</v>
          </cell>
          <cell r="G681" t="str">
            <v>URGENT</v>
          </cell>
          <cell r="H681" t="str">
            <v/>
          </cell>
          <cell r="I681">
            <v>45863</v>
          </cell>
          <cell r="J681" t="str">
            <v/>
          </cell>
          <cell r="K681">
            <v>45672.447222222225</v>
          </cell>
          <cell r="L681">
            <v>45792.357638888891</v>
          </cell>
          <cell r="M681" t="str">
            <v/>
          </cell>
          <cell r="N681" t="str">
            <v/>
          </cell>
          <cell r="O681" t="str">
            <v>plp, sen</v>
          </cell>
          <cell r="P681" t="str">
            <v>Sprint 4 (5/5 - 5/30)</v>
          </cell>
          <cell r="Q681" t="str">
            <v/>
          </cell>
          <cell r="R681" t="str">
            <v/>
          </cell>
          <cell r="S681" t="str">
            <v/>
          </cell>
          <cell r="T681" t="str">
            <v/>
          </cell>
          <cell r="U681" t="str">
            <v/>
          </cell>
          <cell r="V681">
            <v>0</v>
          </cell>
          <cell r="W681" t="str">
            <v xml:space="preserve">Paused </v>
          </cell>
          <cell r="X681" t="str">
            <v/>
          </cell>
          <cell r="Y681" t="str">
            <v/>
          </cell>
          <cell r="Z681" t="str">
            <v>ITC3B</v>
          </cell>
          <cell r="AA681" t="str">
            <v>Project Systems</v>
          </cell>
          <cell r="AB681" t="str">
            <v>Create Accounting Work Breakdown Structure (Project Systems)</v>
          </cell>
          <cell r="AC681" t="str">
            <v/>
          </cell>
          <cell r="AD681" t="str">
            <v>SEN</v>
          </cell>
          <cell r="AE681" t="str">
            <v/>
          </cell>
          <cell r="AF681" t="str">
            <v/>
          </cell>
          <cell r="AG681" t="str">
            <v/>
          </cell>
          <cell r="AH681" t="str">
            <v/>
          </cell>
          <cell r="AI681" t="str">
            <v/>
          </cell>
          <cell r="AJ681" t="str">
            <v>PLP</v>
          </cell>
        </row>
        <row r="682">
          <cell r="A682" t="str">
            <v>868bzj988</v>
          </cell>
          <cell r="B682" t="str">
            <v>868bzj988</v>
          </cell>
          <cell r="C682" t="str">
            <v>PLP PS: Create Initial WAD - SB</v>
          </cell>
          <cell r="D682" t="str">
            <v>868bzj218</v>
          </cell>
          <cell r="E682" t="str">
            <v>PLP PS: Create Account Assignment Charge Numbers</v>
          </cell>
          <cell r="F682" t="str">
            <v>PAUSED</v>
          </cell>
          <cell r="G682" t="str">
            <v>URGENT</v>
          </cell>
          <cell r="H682" t="str">
            <v/>
          </cell>
          <cell r="I682">
            <v>45863</v>
          </cell>
          <cell r="J682" t="str">
            <v/>
          </cell>
          <cell r="K682">
            <v>45672.448611111111</v>
          </cell>
          <cell r="L682">
            <v>45792.357638888891</v>
          </cell>
          <cell r="M682" t="str">
            <v/>
          </cell>
          <cell r="N682" t="str">
            <v/>
          </cell>
          <cell r="O682" t="str">
            <v>plp, sen</v>
          </cell>
          <cell r="P682" t="str">
            <v>Sprint 4 (5/5 - 5/30)</v>
          </cell>
          <cell r="Q682" t="str">
            <v/>
          </cell>
          <cell r="R682" t="str">
            <v/>
          </cell>
          <cell r="S682" t="str">
            <v/>
          </cell>
          <cell r="T682" t="str">
            <v/>
          </cell>
          <cell r="U682" t="str">
            <v/>
          </cell>
          <cell r="V682">
            <v>0</v>
          </cell>
          <cell r="W682" t="str">
            <v xml:space="preserve">Paused </v>
          </cell>
          <cell r="X682" t="str">
            <v/>
          </cell>
          <cell r="Y682" t="str">
            <v/>
          </cell>
          <cell r="Z682" t="str">
            <v>ITC3B</v>
          </cell>
          <cell r="AA682" t="str">
            <v>Project Systems</v>
          </cell>
          <cell r="AB682" t="str">
            <v>Create Accounting Work Breakdown Structure (Project Systems)</v>
          </cell>
          <cell r="AC682" t="str">
            <v/>
          </cell>
          <cell r="AD682" t="str">
            <v>SEN</v>
          </cell>
          <cell r="AE682" t="str">
            <v/>
          </cell>
          <cell r="AF682" t="str">
            <v/>
          </cell>
          <cell r="AG682" t="str">
            <v/>
          </cell>
          <cell r="AH682" t="str">
            <v/>
          </cell>
          <cell r="AI682" t="str">
            <v/>
          </cell>
          <cell r="AJ682" t="str">
            <v>PLP</v>
          </cell>
        </row>
        <row r="683">
          <cell r="A683" t="str">
            <v>868bzjzef</v>
          </cell>
          <cell r="B683" t="str">
            <v>868bzjzef</v>
          </cell>
          <cell r="C683" t="str">
            <v>PLP PS: Open (Release) Initial Work Packages - SB</v>
          </cell>
          <cell r="D683" t="str">
            <v>868bzj218</v>
          </cell>
          <cell r="E683" t="str">
            <v>PLP PS: Create Account Assignment Charge Numbers</v>
          </cell>
          <cell r="F683" t="str">
            <v>PAUSED</v>
          </cell>
          <cell r="G683" t="str">
            <v>URGENT</v>
          </cell>
          <cell r="H683" t="str">
            <v/>
          </cell>
          <cell r="I683">
            <v>45863</v>
          </cell>
          <cell r="J683" t="str">
            <v/>
          </cell>
          <cell r="K683">
            <v>45672.450694444444</v>
          </cell>
          <cell r="L683">
            <v>45792.357638888891</v>
          </cell>
          <cell r="M683" t="str">
            <v/>
          </cell>
          <cell r="N683" t="str">
            <v/>
          </cell>
          <cell r="O683" t="str">
            <v>sen, plp</v>
          </cell>
          <cell r="P683" t="str">
            <v>Sprint 4 (5/5 - 5/30)</v>
          </cell>
          <cell r="Q683" t="str">
            <v/>
          </cell>
          <cell r="R683" t="str">
            <v/>
          </cell>
          <cell r="S683" t="str">
            <v/>
          </cell>
          <cell r="T683" t="str">
            <v/>
          </cell>
          <cell r="U683" t="str">
            <v/>
          </cell>
          <cell r="V683">
            <v>0</v>
          </cell>
          <cell r="W683" t="str">
            <v xml:space="preserve">Paused </v>
          </cell>
          <cell r="X683" t="str">
            <v/>
          </cell>
          <cell r="Y683" t="str">
            <v/>
          </cell>
          <cell r="Z683" t="str">
            <v>ITC3B</v>
          </cell>
          <cell r="AA683" t="str">
            <v>Project Systems</v>
          </cell>
          <cell r="AB683" t="str">
            <v>Create Accounting Work Breakdown Structure (Project Systems)</v>
          </cell>
          <cell r="AC683" t="str">
            <v/>
          </cell>
          <cell r="AD683" t="str">
            <v>SEN</v>
          </cell>
          <cell r="AE683" t="str">
            <v/>
          </cell>
          <cell r="AF683" t="str">
            <v/>
          </cell>
          <cell r="AG683" t="str">
            <v/>
          </cell>
          <cell r="AH683" t="str">
            <v/>
          </cell>
          <cell r="AI683" t="str">
            <v/>
          </cell>
          <cell r="AJ683" t="str">
            <v>PLP</v>
          </cell>
        </row>
        <row r="684">
          <cell r="A684" t="str">
            <v>868bzk8h0</v>
          </cell>
          <cell r="B684" t="str">
            <v>868bzk8h0</v>
          </cell>
          <cell r="C684" t="str">
            <v>Create Baseline/Discrete Work Packages &amp; Assign Costing Sheet - SB</v>
          </cell>
          <cell r="D684" t="str">
            <v>868bzj218</v>
          </cell>
          <cell r="E684" t="str">
            <v>PLP PS: Create Account Assignment Charge Numbers</v>
          </cell>
          <cell r="F684" t="str">
            <v>PREDEVELOPMENT</v>
          </cell>
          <cell r="G684" t="str">
            <v/>
          </cell>
          <cell r="H684" t="str">
            <v/>
          </cell>
          <cell r="I684">
            <v>45863</v>
          </cell>
          <cell r="J684" t="str">
            <v/>
          </cell>
          <cell r="K684">
            <v>45672.451388888891</v>
          </cell>
          <cell r="L684">
            <v>45672.454166666663</v>
          </cell>
          <cell r="M684" t="str">
            <v/>
          </cell>
          <cell r="N684" t="str">
            <v/>
          </cell>
          <cell r="O684" t="str">
            <v>sen, plp</v>
          </cell>
          <cell r="P684" t="str">
            <v/>
          </cell>
          <cell r="Q684" t="str">
            <v/>
          </cell>
          <cell r="R684" t="str">
            <v/>
          </cell>
          <cell r="S684" t="str">
            <v/>
          </cell>
          <cell r="T684" t="str">
            <v/>
          </cell>
          <cell r="U684" t="str">
            <v/>
          </cell>
          <cell r="V684">
            <v>0</v>
          </cell>
          <cell r="W684" t="str">
            <v/>
          </cell>
          <cell r="X684" t="str">
            <v/>
          </cell>
          <cell r="Y684" t="str">
            <v/>
          </cell>
          <cell r="Z684" t="str">
            <v>ITC3</v>
          </cell>
          <cell r="AA684" t="str">
            <v/>
          </cell>
          <cell r="AB684" t="str">
            <v>Create Accounting Work Breakdown Structure (Project Systems)</v>
          </cell>
          <cell r="AC684" t="str">
            <v/>
          </cell>
          <cell r="AD684" t="str">
            <v/>
          </cell>
          <cell r="AE684" t="str">
            <v/>
          </cell>
          <cell r="AF684" t="str">
            <v/>
          </cell>
          <cell r="AG684" t="str">
            <v/>
          </cell>
          <cell r="AH684" t="str">
            <v/>
          </cell>
          <cell r="AI684" t="str">
            <v/>
          </cell>
          <cell r="AJ684" t="str">
            <v/>
          </cell>
        </row>
        <row r="685">
          <cell r="A685" t="str">
            <v>868bzke5j</v>
          </cell>
          <cell r="B685" t="str">
            <v>868bzke5j</v>
          </cell>
          <cell r="C685" t="str">
            <v>Update Initial WAD - SB</v>
          </cell>
          <cell r="D685" t="str">
            <v>868bzj218</v>
          </cell>
          <cell r="E685" t="str">
            <v>PLP PS: Create Account Assignment Charge Numbers</v>
          </cell>
          <cell r="F685" t="str">
            <v>PREDEVELOPMENT</v>
          </cell>
          <cell r="G685" t="str">
            <v/>
          </cell>
          <cell r="H685" t="str">
            <v/>
          </cell>
          <cell r="I685">
            <v>45863</v>
          </cell>
          <cell r="J685" t="str">
            <v/>
          </cell>
          <cell r="K685">
            <v>45672.452083333337</v>
          </cell>
          <cell r="L685">
            <v>45672.454166666663</v>
          </cell>
          <cell r="M685" t="str">
            <v/>
          </cell>
          <cell r="N685" t="str">
            <v/>
          </cell>
          <cell r="O685" t="str">
            <v>sen, plp</v>
          </cell>
          <cell r="P685" t="str">
            <v/>
          </cell>
          <cell r="Q685" t="str">
            <v/>
          </cell>
          <cell r="R685" t="str">
            <v/>
          </cell>
          <cell r="S685" t="str">
            <v/>
          </cell>
          <cell r="T685" t="str">
            <v/>
          </cell>
          <cell r="U685" t="str">
            <v/>
          </cell>
          <cell r="V685">
            <v>0</v>
          </cell>
          <cell r="W685" t="str">
            <v/>
          </cell>
          <cell r="X685" t="str">
            <v/>
          </cell>
          <cell r="Y685" t="str">
            <v/>
          </cell>
          <cell r="Z685" t="str">
            <v>ITC3</v>
          </cell>
          <cell r="AA685" t="str">
            <v/>
          </cell>
          <cell r="AB685" t="str">
            <v>Create Accounting Work Breakdown Structure (Project Systems)</v>
          </cell>
          <cell r="AC685" t="str">
            <v/>
          </cell>
          <cell r="AD685" t="str">
            <v/>
          </cell>
          <cell r="AE685" t="str">
            <v/>
          </cell>
          <cell r="AF685" t="str">
            <v/>
          </cell>
          <cell r="AG685" t="str">
            <v/>
          </cell>
          <cell r="AH685" t="str">
            <v/>
          </cell>
          <cell r="AI685" t="str">
            <v/>
          </cell>
          <cell r="AJ685" t="str">
            <v/>
          </cell>
        </row>
        <row r="686">
          <cell r="A686" t="str">
            <v>868bzn4pr</v>
          </cell>
          <cell r="B686" t="str">
            <v>868bzn4pr</v>
          </cell>
          <cell r="C686" t="str">
            <v>PLP PS: Review &amp; Correct Financial Postings - SB</v>
          </cell>
          <cell r="D686" t="str">
            <v>868bzm6pz</v>
          </cell>
          <cell r="E686" t="str">
            <v>PLP PS: Create Customer Projects</v>
          </cell>
          <cell r="F686" t="str">
            <v>PAUSED</v>
          </cell>
          <cell r="G686" t="str">
            <v>URGENT</v>
          </cell>
          <cell r="H686" t="str">
            <v xml:space="preserve">This is only performed if an underlying FEA exists.  </v>
          </cell>
          <cell r="I686" t="str">
            <v/>
          </cell>
          <cell r="J686" t="str">
            <v/>
          </cell>
          <cell r="K686">
            <v>45672.45694444445</v>
          </cell>
          <cell r="L686">
            <v>45792.358333333337</v>
          </cell>
          <cell r="M686" t="str">
            <v/>
          </cell>
          <cell r="N686" t="str">
            <v/>
          </cell>
          <cell r="O686" t="str">
            <v>plp, sen</v>
          </cell>
          <cell r="P686" t="str">
            <v>Sprint 6 (5/19 - 6/13)</v>
          </cell>
          <cell r="Q686" t="str">
            <v/>
          </cell>
          <cell r="R686" t="str">
            <v/>
          </cell>
          <cell r="S686" t="str">
            <v/>
          </cell>
          <cell r="T686" t="str">
            <v/>
          </cell>
          <cell r="U686" t="str">
            <v/>
          </cell>
          <cell r="V686">
            <v>0</v>
          </cell>
          <cell r="W686" t="str">
            <v xml:space="preserve">Paused </v>
          </cell>
          <cell r="X686" t="str">
            <v/>
          </cell>
          <cell r="Y686" t="str">
            <v/>
          </cell>
          <cell r="Z686" t="str">
            <v>ITC3B</v>
          </cell>
          <cell r="AA686" t="str">
            <v>Project Systems</v>
          </cell>
          <cell r="AB686" t="str">
            <v>Create Accounting Work Breakdown Structure (Project Systems)</v>
          </cell>
          <cell r="AC686" t="str">
            <v/>
          </cell>
          <cell r="AD686" t="str">
            <v>SEN</v>
          </cell>
          <cell r="AE686" t="str">
            <v/>
          </cell>
          <cell r="AF686" t="str">
            <v/>
          </cell>
          <cell r="AG686" t="str">
            <v/>
          </cell>
          <cell r="AH686" t="str">
            <v/>
          </cell>
          <cell r="AI686" t="str">
            <v/>
          </cell>
          <cell r="AJ686" t="str">
            <v>PLP</v>
          </cell>
        </row>
        <row r="687">
          <cell r="A687" t="str">
            <v>868bzngvc</v>
          </cell>
          <cell r="B687" t="str">
            <v>868bzngvc</v>
          </cell>
          <cell r="C687" t="str">
            <v>PLP PS: Create Initial Work Packages for Baselining/Near Term Activities &amp; Assign Costing Sheet - SB</v>
          </cell>
          <cell r="D687" t="str">
            <v>868bzngtq</v>
          </cell>
          <cell r="E687" t="str">
            <v>PLP PS: Create Account Assignment Charge Numbers for Customer Projects</v>
          </cell>
          <cell r="F687" t="str">
            <v>PAUSED</v>
          </cell>
          <cell r="G687" t="str">
            <v>URGENT</v>
          </cell>
          <cell r="H687" t="str">
            <v/>
          </cell>
          <cell r="I687">
            <v>45863</v>
          </cell>
          <cell r="J687" t="str">
            <v/>
          </cell>
          <cell r="K687">
            <v>45672.458333333328</v>
          </cell>
          <cell r="L687">
            <v>45792.358333333337</v>
          </cell>
          <cell r="M687" t="str">
            <v/>
          </cell>
          <cell r="N687" t="str">
            <v/>
          </cell>
          <cell r="O687" t="str">
            <v>plp, sen</v>
          </cell>
          <cell r="P687" t="str">
            <v>Sprint 6 (5/19 - 6/13)</v>
          </cell>
          <cell r="Q687" t="str">
            <v/>
          </cell>
          <cell r="R687" t="str">
            <v/>
          </cell>
          <cell r="S687" t="str">
            <v/>
          </cell>
          <cell r="T687" t="str">
            <v/>
          </cell>
          <cell r="U687" t="str">
            <v/>
          </cell>
          <cell r="V687">
            <v>0</v>
          </cell>
          <cell r="W687" t="str">
            <v xml:space="preserve">Paused </v>
          </cell>
          <cell r="X687" t="str">
            <v/>
          </cell>
          <cell r="Y687" t="str">
            <v/>
          </cell>
          <cell r="Z687" t="str">
            <v>ITC3B</v>
          </cell>
          <cell r="AA687" t="str">
            <v>Project Systems</v>
          </cell>
          <cell r="AB687" t="str">
            <v>Create Accounting Work Breakdown Structure (Project Systems)</v>
          </cell>
          <cell r="AC687" t="str">
            <v/>
          </cell>
          <cell r="AD687" t="str">
            <v>SEN</v>
          </cell>
          <cell r="AE687" t="str">
            <v/>
          </cell>
          <cell r="AF687" t="str">
            <v/>
          </cell>
          <cell r="AG687" t="str">
            <v/>
          </cell>
          <cell r="AH687" t="str">
            <v/>
          </cell>
          <cell r="AI687" t="str">
            <v/>
          </cell>
          <cell r="AJ687" t="str">
            <v>PLP</v>
          </cell>
        </row>
        <row r="688">
          <cell r="A688" t="str">
            <v>868bzngvh</v>
          </cell>
          <cell r="B688" t="str">
            <v>868bzngvh</v>
          </cell>
          <cell r="C688" t="str">
            <v>PLP PS: Create Initial WAD - SB</v>
          </cell>
          <cell r="D688" t="str">
            <v>868bzngtq</v>
          </cell>
          <cell r="E688" t="str">
            <v>PLP PS: Create Account Assignment Charge Numbers for Customer Projects</v>
          </cell>
          <cell r="F688" t="str">
            <v>PAUSED</v>
          </cell>
          <cell r="G688" t="str">
            <v>URGENT</v>
          </cell>
          <cell r="H688" t="str">
            <v/>
          </cell>
          <cell r="I688">
            <v>45863</v>
          </cell>
          <cell r="J688" t="str">
            <v/>
          </cell>
          <cell r="K688">
            <v>45672.458333333328</v>
          </cell>
          <cell r="L688">
            <v>45792.358333333337</v>
          </cell>
          <cell r="M688" t="str">
            <v/>
          </cell>
          <cell r="N688" t="str">
            <v/>
          </cell>
          <cell r="O688" t="str">
            <v>plp, sen</v>
          </cell>
          <cell r="P688" t="str">
            <v>Sprint 6 (5/19 - 6/13)</v>
          </cell>
          <cell r="Q688" t="str">
            <v/>
          </cell>
          <cell r="R688" t="str">
            <v/>
          </cell>
          <cell r="S688" t="str">
            <v/>
          </cell>
          <cell r="T688" t="str">
            <v/>
          </cell>
          <cell r="U688" t="str">
            <v/>
          </cell>
          <cell r="V688">
            <v>0</v>
          </cell>
          <cell r="W688" t="str">
            <v xml:space="preserve">Paused </v>
          </cell>
          <cell r="X688" t="str">
            <v/>
          </cell>
          <cell r="Y688" t="str">
            <v/>
          </cell>
          <cell r="Z688" t="str">
            <v>ITC3B</v>
          </cell>
          <cell r="AA688" t="str">
            <v>Project Systems</v>
          </cell>
          <cell r="AB688" t="str">
            <v>Create Accounting Work Breakdown Structure (Project Systems)</v>
          </cell>
          <cell r="AC688" t="str">
            <v/>
          </cell>
          <cell r="AD688" t="str">
            <v>SEN</v>
          </cell>
          <cell r="AE688" t="str">
            <v/>
          </cell>
          <cell r="AF688" t="str">
            <v/>
          </cell>
          <cell r="AG688" t="str">
            <v/>
          </cell>
          <cell r="AH688" t="str">
            <v/>
          </cell>
          <cell r="AI688" t="str">
            <v/>
          </cell>
          <cell r="AJ688" t="str">
            <v>PLP</v>
          </cell>
        </row>
        <row r="689">
          <cell r="A689" t="str">
            <v>868bzngvm</v>
          </cell>
          <cell r="B689" t="str">
            <v>868bzngvm</v>
          </cell>
          <cell r="C689" t="str">
            <v>PLP PS: Open (Release) Initial Work Packages - SB</v>
          </cell>
          <cell r="D689" t="str">
            <v>868bzngtq</v>
          </cell>
          <cell r="E689" t="str">
            <v>PLP PS: Create Account Assignment Charge Numbers for Customer Projects</v>
          </cell>
          <cell r="F689" t="str">
            <v>PAUSED</v>
          </cell>
          <cell r="G689" t="str">
            <v>URGENT</v>
          </cell>
          <cell r="H689" t="str">
            <v/>
          </cell>
          <cell r="I689">
            <v>45863</v>
          </cell>
          <cell r="J689" t="str">
            <v/>
          </cell>
          <cell r="K689">
            <v>45672.458333333328</v>
          </cell>
          <cell r="L689">
            <v>45792.358333333337</v>
          </cell>
          <cell r="M689" t="str">
            <v/>
          </cell>
          <cell r="N689" t="str">
            <v/>
          </cell>
          <cell r="O689" t="str">
            <v>sen, plp</v>
          </cell>
          <cell r="P689" t="str">
            <v>Sprint 6 (5/19 - 6/13)</v>
          </cell>
          <cell r="Q689" t="str">
            <v/>
          </cell>
          <cell r="R689" t="str">
            <v/>
          </cell>
          <cell r="S689" t="str">
            <v/>
          </cell>
          <cell r="T689" t="str">
            <v/>
          </cell>
          <cell r="U689" t="str">
            <v/>
          </cell>
          <cell r="V689">
            <v>0</v>
          </cell>
          <cell r="W689" t="str">
            <v xml:space="preserve">Paused </v>
          </cell>
          <cell r="X689" t="str">
            <v/>
          </cell>
          <cell r="Y689" t="str">
            <v/>
          </cell>
          <cell r="Z689" t="str">
            <v>ITC3B</v>
          </cell>
          <cell r="AA689" t="str">
            <v>Project Systems</v>
          </cell>
          <cell r="AB689" t="str">
            <v>Create Accounting Work Breakdown Structure (Project Systems)</v>
          </cell>
          <cell r="AC689" t="str">
            <v/>
          </cell>
          <cell r="AD689" t="str">
            <v>SEN</v>
          </cell>
          <cell r="AE689" t="str">
            <v/>
          </cell>
          <cell r="AF689" t="str">
            <v/>
          </cell>
          <cell r="AG689" t="str">
            <v/>
          </cell>
          <cell r="AH689" t="str">
            <v/>
          </cell>
          <cell r="AI689" t="str">
            <v/>
          </cell>
          <cell r="AJ689" t="str">
            <v>PLP</v>
          </cell>
        </row>
        <row r="690">
          <cell r="A690" t="str">
            <v>868bzngvn</v>
          </cell>
          <cell r="B690" t="str">
            <v>868bzngvn</v>
          </cell>
          <cell r="C690" t="str">
            <v>Update Initial WAD - SB</v>
          </cell>
          <cell r="D690" t="str">
            <v>868bzngtq</v>
          </cell>
          <cell r="E690" t="str">
            <v>PLP PS: Create Account Assignment Charge Numbers for Customer Projects</v>
          </cell>
          <cell r="F690" t="str">
            <v>PREDEVELOPMENT</v>
          </cell>
          <cell r="G690" t="str">
            <v/>
          </cell>
          <cell r="H690" t="str">
            <v/>
          </cell>
          <cell r="I690">
            <v>45863</v>
          </cell>
          <cell r="J690" t="str">
            <v/>
          </cell>
          <cell r="K690">
            <v>45672.458333333328</v>
          </cell>
          <cell r="L690">
            <v>45672.459027777775</v>
          </cell>
          <cell r="M690" t="str">
            <v/>
          </cell>
          <cell r="N690" t="str">
            <v/>
          </cell>
          <cell r="O690" t="str">
            <v>sen, plp</v>
          </cell>
          <cell r="P690" t="str">
            <v/>
          </cell>
          <cell r="Q690" t="str">
            <v/>
          </cell>
          <cell r="R690" t="str">
            <v/>
          </cell>
          <cell r="S690" t="str">
            <v/>
          </cell>
          <cell r="T690" t="str">
            <v/>
          </cell>
          <cell r="U690" t="str">
            <v/>
          </cell>
          <cell r="V690">
            <v>0</v>
          </cell>
          <cell r="W690" t="str">
            <v/>
          </cell>
          <cell r="X690" t="str">
            <v/>
          </cell>
          <cell r="Y690" t="str">
            <v/>
          </cell>
          <cell r="Z690" t="str">
            <v>ITC3</v>
          </cell>
          <cell r="AA690" t="str">
            <v/>
          </cell>
          <cell r="AB690" t="str">
            <v>Create Accounting Work Breakdown Structure (Project Systems)</v>
          </cell>
          <cell r="AC690" t="str">
            <v/>
          </cell>
          <cell r="AD690" t="str">
            <v/>
          </cell>
          <cell r="AE690" t="str">
            <v/>
          </cell>
          <cell r="AF690" t="str">
            <v/>
          </cell>
          <cell r="AG690" t="str">
            <v/>
          </cell>
          <cell r="AH690" t="str">
            <v/>
          </cell>
          <cell r="AI690" t="str">
            <v/>
          </cell>
          <cell r="AJ690" t="str">
            <v/>
          </cell>
        </row>
        <row r="691">
          <cell r="A691" t="str">
            <v>868bzngvp</v>
          </cell>
          <cell r="B691" t="str">
            <v>868bzngvp</v>
          </cell>
          <cell r="C691" t="str">
            <v>Create Baseline/Discrete Work Packages &amp; Assign Costing Sheet - SB</v>
          </cell>
          <cell r="D691" t="str">
            <v>868bzngtq</v>
          </cell>
          <cell r="E691" t="str">
            <v>PLP PS: Create Account Assignment Charge Numbers for Customer Projects</v>
          </cell>
          <cell r="F691" t="str">
            <v>PREDEVELOPMENT</v>
          </cell>
          <cell r="G691" t="str">
            <v/>
          </cell>
          <cell r="H691" t="str">
            <v/>
          </cell>
          <cell r="I691">
            <v>45863</v>
          </cell>
          <cell r="J691" t="str">
            <v/>
          </cell>
          <cell r="K691">
            <v>45672.458333333328</v>
          </cell>
          <cell r="L691">
            <v>45672.459027777775</v>
          </cell>
          <cell r="M691" t="str">
            <v/>
          </cell>
          <cell r="N691" t="str">
            <v/>
          </cell>
          <cell r="O691" t="str">
            <v>plp, sen</v>
          </cell>
          <cell r="P691" t="str">
            <v/>
          </cell>
          <cell r="Q691" t="str">
            <v/>
          </cell>
          <cell r="R691" t="str">
            <v/>
          </cell>
          <cell r="S691" t="str">
            <v/>
          </cell>
          <cell r="T691" t="str">
            <v/>
          </cell>
          <cell r="U691" t="str">
            <v/>
          </cell>
          <cell r="V691">
            <v>0</v>
          </cell>
          <cell r="W691" t="str">
            <v/>
          </cell>
          <cell r="X691" t="str">
            <v/>
          </cell>
          <cell r="Y691" t="str">
            <v/>
          </cell>
          <cell r="Z691" t="str">
            <v>ITC3</v>
          </cell>
          <cell r="AA691" t="str">
            <v/>
          </cell>
          <cell r="AB691" t="str">
            <v>Create Accounting Work Breakdown Structure (Project Systems)</v>
          </cell>
          <cell r="AC691" t="str">
            <v/>
          </cell>
          <cell r="AD691" t="str">
            <v/>
          </cell>
          <cell r="AE691" t="str">
            <v/>
          </cell>
          <cell r="AF691" t="str">
            <v/>
          </cell>
          <cell r="AG691" t="str">
            <v/>
          </cell>
          <cell r="AH691" t="str">
            <v/>
          </cell>
          <cell r="AI691" t="str">
            <v/>
          </cell>
          <cell r="AJ691" t="str">
            <v/>
          </cell>
        </row>
        <row r="692">
          <cell r="A692" t="str">
            <v>868bzngyc</v>
          </cell>
          <cell r="B692" t="str">
            <v>868bzngyc</v>
          </cell>
          <cell r="C692" t="str">
            <v>PLP PS: Transfer pWBS to aWBS, Create/Release Final Work Packages/Account Assignments, &amp; Issue Final WAD- SB</v>
          </cell>
          <cell r="D692" t="str">
            <v>868bzngtq</v>
          </cell>
          <cell r="E692" t="str">
            <v>PLP PS: Create Account Assignment Charge Numbers for Customer Projects</v>
          </cell>
          <cell r="F692" t="str">
            <v>PAUSED</v>
          </cell>
          <cell r="G692" t="str">
            <v>URGENT</v>
          </cell>
          <cell r="H692" t="str">
            <v/>
          </cell>
          <cell r="I692">
            <v>45863</v>
          </cell>
          <cell r="J692" t="str">
            <v/>
          </cell>
          <cell r="K692">
            <v>45672.458333333328</v>
          </cell>
          <cell r="L692">
            <v>45792.358333333337</v>
          </cell>
          <cell r="M692" t="str">
            <v/>
          </cell>
          <cell r="N692" t="str">
            <v/>
          </cell>
          <cell r="O692" t="str">
            <v>sen, plp</v>
          </cell>
          <cell r="P692" t="str">
            <v>Sprint 4 (5/5 - 5/30)</v>
          </cell>
          <cell r="Q692" t="str">
            <v/>
          </cell>
          <cell r="R692" t="str">
            <v/>
          </cell>
          <cell r="S692" t="str">
            <v/>
          </cell>
          <cell r="T692" t="str">
            <v/>
          </cell>
          <cell r="U692" t="str">
            <v/>
          </cell>
          <cell r="V692">
            <v>0</v>
          </cell>
          <cell r="W692" t="str">
            <v xml:space="preserve">Paused </v>
          </cell>
          <cell r="X692" t="str">
            <v/>
          </cell>
          <cell r="Y692" t="str">
            <v/>
          </cell>
          <cell r="Z692" t="str">
            <v>ITC3B</v>
          </cell>
          <cell r="AA692" t="str">
            <v>Project Systems</v>
          </cell>
          <cell r="AB692" t="str">
            <v>Create Accounting Work Breakdown Structure (Project Systems)</v>
          </cell>
          <cell r="AC692" t="str">
            <v/>
          </cell>
          <cell r="AD692" t="str">
            <v>SEN</v>
          </cell>
          <cell r="AE692" t="str">
            <v/>
          </cell>
          <cell r="AF692" t="str">
            <v/>
          </cell>
          <cell r="AG692" t="str">
            <v/>
          </cell>
          <cell r="AH692" t="str">
            <v/>
          </cell>
          <cell r="AI692" t="str">
            <v/>
          </cell>
          <cell r="AJ692" t="str">
            <v>PLP</v>
          </cell>
        </row>
        <row r="693">
          <cell r="A693" t="str">
            <v>868bzq9va</v>
          </cell>
          <cell r="B693" t="str">
            <v>868bzq9va</v>
          </cell>
          <cell r="C693" t="str">
            <v>PLP PS: Update an Existing PCID for LRP Order (A&amp;B) Item - SB</v>
          </cell>
          <cell r="D693" t="str">
            <v>868bzq53m</v>
          </cell>
          <cell r="E693" t="str">
            <v>PLP PS: Create the Program Common ID for LRP, Proposals, and Contracts - OL</v>
          </cell>
          <cell r="F693" t="str">
            <v>PAUSED</v>
          </cell>
          <cell r="G693" t="str">
            <v>URGENT</v>
          </cell>
          <cell r="H693" t="str">
            <v xml:space="preserve">Paused, awaiting test script  </v>
          </cell>
          <cell r="I693" t="str">
            <v/>
          </cell>
          <cell r="J693" t="str">
            <v/>
          </cell>
          <cell r="K693">
            <v>45672.463888888888</v>
          </cell>
          <cell r="L693">
            <v>45792.359722222223</v>
          </cell>
          <cell r="M693" t="str">
            <v/>
          </cell>
          <cell r="N693" t="str">
            <v/>
          </cell>
          <cell r="O693" t="str">
            <v>sen, plp</v>
          </cell>
          <cell r="P693" t="str">
            <v>Sprint 5 (5/12 - 6/6)</v>
          </cell>
          <cell r="Q693" t="str">
            <v/>
          </cell>
          <cell r="R693" t="str">
            <v/>
          </cell>
          <cell r="S693" t="str">
            <v/>
          </cell>
          <cell r="T693" t="str">
            <v/>
          </cell>
          <cell r="U693" t="str">
            <v/>
          </cell>
          <cell r="V693">
            <v>0</v>
          </cell>
          <cell r="W693" t="str">
            <v xml:space="preserve">Paused </v>
          </cell>
          <cell r="X693" t="str">
            <v/>
          </cell>
          <cell r="Y693" t="str">
            <v/>
          </cell>
          <cell r="Z693" t="str">
            <v>ITC3B</v>
          </cell>
          <cell r="AA693" t="str">
            <v>Project Systems</v>
          </cell>
          <cell r="AB693" t="str">
            <v>Create Program Common ID (Project Systems)</v>
          </cell>
          <cell r="AC693" t="str">
            <v/>
          </cell>
          <cell r="AD693" t="str">
            <v>SEN</v>
          </cell>
          <cell r="AE693" t="str">
            <v/>
          </cell>
          <cell r="AF693" t="str">
            <v/>
          </cell>
          <cell r="AG693" t="str">
            <v/>
          </cell>
          <cell r="AH693" t="str">
            <v/>
          </cell>
          <cell r="AI693" t="str">
            <v/>
          </cell>
          <cell r="AJ693" t="str">
            <v>PLP</v>
          </cell>
        </row>
        <row r="694">
          <cell r="A694" t="str">
            <v>868bzqr5a</v>
          </cell>
          <cell r="B694" t="str">
            <v>868bzqr5a</v>
          </cell>
          <cell r="C694" t="str">
            <v>PLP PS: Create the PCID for LRP (A&amp;B) Order Item - SB</v>
          </cell>
          <cell r="D694" t="str">
            <v>868bzq53m</v>
          </cell>
          <cell r="E694" t="str">
            <v>PLP PS: Create the Program Common ID for LRP, Proposals, and Contracts - OL</v>
          </cell>
          <cell r="F694" t="str">
            <v>PAUSED</v>
          </cell>
          <cell r="G694" t="str">
            <v>URGENT</v>
          </cell>
          <cell r="H694" t="str">
            <v xml:space="preserve">Paused, awaiting test script  </v>
          </cell>
          <cell r="I694" t="str">
            <v/>
          </cell>
          <cell r="J694" t="str">
            <v/>
          </cell>
          <cell r="K694">
            <v>45672.465277777781</v>
          </cell>
          <cell r="L694">
            <v>45792.359722222223</v>
          </cell>
          <cell r="M694" t="str">
            <v/>
          </cell>
          <cell r="N694" t="str">
            <v/>
          </cell>
          <cell r="O694" t="str">
            <v>sen, plp</v>
          </cell>
          <cell r="P694" t="str">
            <v>Sprint 5 (5/12 - 6/6)</v>
          </cell>
          <cell r="Q694" t="str">
            <v/>
          </cell>
          <cell r="R694" t="str">
            <v/>
          </cell>
          <cell r="S694" t="str">
            <v/>
          </cell>
          <cell r="T694" t="str">
            <v/>
          </cell>
          <cell r="U694" t="str">
            <v/>
          </cell>
          <cell r="V694">
            <v>0</v>
          </cell>
          <cell r="W694" t="str">
            <v xml:space="preserve">Paused </v>
          </cell>
          <cell r="X694" t="str">
            <v/>
          </cell>
          <cell r="Y694" t="str">
            <v/>
          </cell>
          <cell r="Z694" t="str">
            <v>ITC3B</v>
          </cell>
          <cell r="AA694" t="str">
            <v>Project Systems</v>
          </cell>
          <cell r="AB694" t="str">
            <v>Create Program Common ID (Project Systems)</v>
          </cell>
          <cell r="AC694" t="str">
            <v/>
          </cell>
          <cell r="AD694" t="str">
            <v>SEN</v>
          </cell>
          <cell r="AE694" t="str">
            <v/>
          </cell>
          <cell r="AF694" t="str">
            <v/>
          </cell>
          <cell r="AG694" t="str">
            <v/>
          </cell>
          <cell r="AH694" t="str">
            <v/>
          </cell>
          <cell r="AI694" t="str">
            <v/>
          </cell>
          <cell r="AJ694" t="str">
            <v>PLP</v>
          </cell>
        </row>
        <row r="695">
          <cell r="A695" t="str">
            <v>868bztxer</v>
          </cell>
          <cell r="B695" t="str">
            <v>868bztxer</v>
          </cell>
          <cell r="C695" t="str">
            <v>PLP PS: Split PCID for LRP or Proposal - OL</v>
          </cell>
          <cell r="D695" t="str">
            <v>868bzt8py</v>
          </cell>
          <cell r="E695" t="str">
            <v>PLP PS: Manage PCID for LRP Item, Proposal, or Contract - OL</v>
          </cell>
          <cell r="F695" t="str">
            <v>PREDEVELOPMENT</v>
          </cell>
          <cell r="G695" t="str">
            <v/>
          </cell>
          <cell r="H695" t="str">
            <v/>
          </cell>
          <cell r="I695">
            <v>45863</v>
          </cell>
          <cell r="J695" t="str">
            <v/>
          </cell>
          <cell r="K695">
            <v>45672.473611111112</v>
          </cell>
          <cell r="L695">
            <v>45677.689583333333</v>
          </cell>
          <cell r="M695" t="str">
            <v/>
          </cell>
          <cell r="N695" t="str">
            <v/>
          </cell>
          <cell r="O695" t="str">
            <v>ilt, plp</v>
          </cell>
          <cell r="P695" t="str">
            <v/>
          </cell>
          <cell r="Q695" t="str">
            <v/>
          </cell>
          <cell r="R695" t="str">
            <v/>
          </cell>
          <cell r="S695" t="str">
            <v/>
          </cell>
          <cell r="T695" t="str">
            <v/>
          </cell>
          <cell r="U695" t="str">
            <v/>
          </cell>
          <cell r="V695">
            <v>0</v>
          </cell>
          <cell r="W695" t="str">
            <v/>
          </cell>
          <cell r="X695" t="str">
            <v/>
          </cell>
          <cell r="Y695" t="str">
            <v/>
          </cell>
          <cell r="Z695" t="str">
            <v>ITC3B</v>
          </cell>
          <cell r="AA695" t="str">
            <v/>
          </cell>
          <cell r="AB695" t="str">
            <v>Create Program Common ID (Project Systems)</v>
          </cell>
          <cell r="AC695" t="str">
            <v/>
          </cell>
          <cell r="AD695" t="str">
            <v/>
          </cell>
          <cell r="AE695" t="str">
            <v/>
          </cell>
          <cell r="AF695" t="str">
            <v/>
          </cell>
          <cell r="AG695" t="str">
            <v/>
          </cell>
          <cell r="AH695" t="str">
            <v/>
          </cell>
          <cell r="AI695" t="str">
            <v/>
          </cell>
          <cell r="AJ695" t="str">
            <v/>
          </cell>
        </row>
        <row r="696">
          <cell r="A696" t="str">
            <v>868bztyqe</v>
          </cell>
          <cell r="B696" t="str">
            <v>868bztyqe</v>
          </cell>
          <cell r="C696" t="str">
            <v>PLP PS: Create PCID to Notate Split for Contracts - SB</v>
          </cell>
          <cell r="D696" t="str">
            <v>868bzt8py</v>
          </cell>
          <cell r="E696" t="str">
            <v>PLP PS: Manage PCID for LRP Item, Proposal, or Contract - OL</v>
          </cell>
          <cell r="F696" t="str">
            <v>PAUSED</v>
          </cell>
          <cell r="G696" t="str">
            <v>URGENT</v>
          </cell>
          <cell r="H696" t="str">
            <v xml:space="preserve">Paused, awaiting test script  </v>
          </cell>
          <cell r="I696">
            <v>45863</v>
          </cell>
          <cell r="J696" t="str">
            <v/>
          </cell>
          <cell r="K696">
            <v>45672.474305555559</v>
          </cell>
          <cell r="L696">
            <v>45792.361111111109</v>
          </cell>
          <cell r="M696" t="str">
            <v/>
          </cell>
          <cell r="N696" t="str">
            <v/>
          </cell>
          <cell r="O696" t="str">
            <v>plp, sen</v>
          </cell>
          <cell r="P696" t="str">
            <v>Sprint 5 (5/12 - 6/6)</v>
          </cell>
          <cell r="Q696" t="str">
            <v/>
          </cell>
          <cell r="R696" t="str">
            <v/>
          </cell>
          <cell r="S696" t="str">
            <v/>
          </cell>
          <cell r="T696" t="str">
            <v/>
          </cell>
          <cell r="U696" t="str">
            <v/>
          </cell>
          <cell r="V696">
            <v>0</v>
          </cell>
          <cell r="W696" t="str">
            <v xml:space="preserve">Paused </v>
          </cell>
          <cell r="X696" t="str">
            <v/>
          </cell>
          <cell r="Y696" t="str">
            <v/>
          </cell>
          <cell r="Z696" t="str">
            <v>ITC3B</v>
          </cell>
          <cell r="AA696" t="str">
            <v>Project Systems</v>
          </cell>
          <cell r="AB696" t="str">
            <v>Create Program Common ID (Project Systems)</v>
          </cell>
          <cell r="AC696" t="str">
            <v/>
          </cell>
          <cell r="AD696" t="str">
            <v>SEN</v>
          </cell>
          <cell r="AE696" t="str">
            <v/>
          </cell>
          <cell r="AF696" t="str">
            <v/>
          </cell>
          <cell r="AG696" t="str">
            <v/>
          </cell>
          <cell r="AH696" t="str">
            <v/>
          </cell>
          <cell r="AI696" t="str">
            <v/>
          </cell>
          <cell r="AJ696" t="str">
            <v>PLP</v>
          </cell>
        </row>
        <row r="697">
          <cell r="A697" t="str">
            <v>868bzu0cd</v>
          </cell>
          <cell r="B697" t="str">
            <v>868bzu0cd</v>
          </cell>
          <cell r="C697" t="str">
            <v>PLP PS: Update an Existing PCID for Merged Item for Contracts - SB</v>
          </cell>
          <cell r="D697" t="str">
            <v>868bzt8py</v>
          </cell>
          <cell r="E697" t="str">
            <v>PLP PS: Manage PCID for LRP Item, Proposal, or Contract - OL</v>
          </cell>
          <cell r="F697" t="str">
            <v>PAUSED</v>
          </cell>
          <cell r="G697" t="str">
            <v>URGENT</v>
          </cell>
          <cell r="H697" t="str">
            <v xml:space="preserve">Paused, awaiting test script  </v>
          </cell>
          <cell r="I697">
            <v>45863</v>
          </cell>
          <cell r="J697" t="str">
            <v/>
          </cell>
          <cell r="K697">
            <v>45672.474999999999</v>
          </cell>
          <cell r="L697">
            <v>45792.361111111109</v>
          </cell>
          <cell r="M697" t="str">
            <v/>
          </cell>
          <cell r="N697" t="str">
            <v/>
          </cell>
          <cell r="O697" t="str">
            <v>plp, sen</v>
          </cell>
          <cell r="P697" t="str">
            <v>Sprint 5 (5/12 - 6/6)</v>
          </cell>
          <cell r="Q697" t="str">
            <v/>
          </cell>
          <cell r="R697" t="str">
            <v/>
          </cell>
          <cell r="S697" t="str">
            <v/>
          </cell>
          <cell r="T697" t="str">
            <v/>
          </cell>
          <cell r="U697" t="str">
            <v/>
          </cell>
          <cell r="V697">
            <v>0</v>
          </cell>
          <cell r="W697" t="str">
            <v xml:space="preserve">Paused </v>
          </cell>
          <cell r="X697" t="str">
            <v/>
          </cell>
          <cell r="Y697" t="str">
            <v/>
          </cell>
          <cell r="Z697" t="str">
            <v>ITC3B</v>
          </cell>
          <cell r="AA697" t="str">
            <v>Project Systems</v>
          </cell>
          <cell r="AB697" t="str">
            <v>Create Program Common ID (Project Systems)</v>
          </cell>
          <cell r="AC697" t="str">
            <v/>
          </cell>
          <cell r="AD697" t="str">
            <v>SEN</v>
          </cell>
          <cell r="AE697" t="str">
            <v/>
          </cell>
          <cell r="AF697" t="str">
            <v/>
          </cell>
          <cell r="AG697" t="str">
            <v/>
          </cell>
          <cell r="AH697" t="str">
            <v/>
          </cell>
          <cell r="AI697" t="str">
            <v/>
          </cell>
          <cell r="AJ697" t="str">
            <v>PLP</v>
          </cell>
        </row>
        <row r="698">
          <cell r="A698" t="str">
            <v>868bzu0z1</v>
          </cell>
          <cell r="B698" t="str">
            <v>868bzu0z1</v>
          </cell>
          <cell r="C698" t="str">
            <v>PLP PS: Update Status of Removed Item(s) for LRP (A&amp;B) &amp; Proposal - SB</v>
          </cell>
          <cell r="D698" t="str">
            <v>868bzt8py</v>
          </cell>
          <cell r="E698" t="str">
            <v>PLP PS: Manage PCID for LRP Item, Proposal, or Contract - OL</v>
          </cell>
          <cell r="F698" t="str">
            <v>PAUSED</v>
          </cell>
          <cell r="G698" t="str">
            <v>URGENT</v>
          </cell>
          <cell r="H698" t="str">
            <v xml:space="preserve">Paused, awaiting test script  </v>
          </cell>
          <cell r="I698">
            <v>45863</v>
          </cell>
          <cell r="J698" t="str">
            <v/>
          </cell>
          <cell r="K698">
            <v>45672.474999999999</v>
          </cell>
          <cell r="L698">
            <v>45792.361111111109</v>
          </cell>
          <cell r="M698" t="str">
            <v/>
          </cell>
          <cell r="N698" t="str">
            <v/>
          </cell>
          <cell r="O698" t="str">
            <v>plp, sen</v>
          </cell>
          <cell r="P698" t="str">
            <v>Sprint 5 (5/12 - 6/6)</v>
          </cell>
          <cell r="Q698" t="str">
            <v/>
          </cell>
          <cell r="R698" t="str">
            <v/>
          </cell>
          <cell r="S698" t="str">
            <v/>
          </cell>
          <cell r="T698" t="str">
            <v/>
          </cell>
          <cell r="U698" t="str">
            <v/>
          </cell>
          <cell r="V698">
            <v>0</v>
          </cell>
          <cell r="W698" t="str">
            <v xml:space="preserve">Paused </v>
          </cell>
          <cell r="X698" t="str">
            <v/>
          </cell>
          <cell r="Y698" t="str">
            <v/>
          </cell>
          <cell r="Z698" t="str">
            <v>ITC3B</v>
          </cell>
          <cell r="AA698" t="str">
            <v>Project Systems</v>
          </cell>
          <cell r="AB698" t="str">
            <v>Create Program Common ID (Project Systems)</v>
          </cell>
          <cell r="AC698" t="str">
            <v/>
          </cell>
          <cell r="AD698" t="str">
            <v>SEN</v>
          </cell>
          <cell r="AE698" t="str">
            <v/>
          </cell>
          <cell r="AF698" t="str">
            <v/>
          </cell>
          <cell r="AG698" t="str">
            <v/>
          </cell>
          <cell r="AH698" t="str">
            <v/>
          </cell>
          <cell r="AI698" t="str">
            <v/>
          </cell>
          <cell r="AJ698" t="str">
            <v>PLP</v>
          </cell>
        </row>
        <row r="699">
          <cell r="A699" t="str">
            <v>868bzwnwg</v>
          </cell>
          <cell r="B699" t="e">
            <v>#N/A</v>
          </cell>
          <cell r="C699" t="str">
            <v>PLP PS: Assign &amp; Submit PCID for LRP or Proposal - OL</v>
          </cell>
          <cell r="D699" t="str">
            <v>868bzwnvv</v>
          </cell>
          <cell r="E699" t="str">
            <v>PLP PS: Assign &amp; Submit the PCID for LRP or Proposal - OL</v>
          </cell>
          <cell r="F699" t="str">
            <v>PREDEVELOPMENT</v>
          </cell>
          <cell r="G699" t="str">
            <v/>
          </cell>
          <cell r="H699" t="str">
            <v/>
          </cell>
          <cell r="I699">
            <v>45863</v>
          </cell>
          <cell r="J699" t="str">
            <v/>
          </cell>
          <cell r="K699">
            <v>45672.51180555555</v>
          </cell>
          <cell r="L699">
            <v>45677.69027777778</v>
          </cell>
          <cell r="M699" t="str">
            <v/>
          </cell>
          <cell r="N699" t="str">
            <v/>
          </cell>
          <cell r="O699" t="str">
            <v>ilt, plp</v>
          </cell>
          <cell r="P699" t="str">
            <v/>
          </cell>
          <cell r="Q699" t="str">
            <v/>
          </cell>
          <cell r="R699" t="str">
            <v/>
          </cell>
          <cell r="S699" t="str">
            <v/>
          </cell>
          <cell r="T699" t="str">
            <v/>
          </cell>
          <cell r="U699" t="str">
            <v/>
          </cell>
          <cell r="V699">
            <v>0</v>
          </cell>
          <cell r="W699" t="str">
            <v/>
          </cell>
          <cell r="X699" t="str">
            <v/>
          </cell>
          <cell r="Y699" t="str">
            <v/>
          </cell>
          <cell r="Z699" t="str">
            <v>ITC3B</v>
          </cell>
          <cell r="AA699" t="str">
            <v/>
          </cell>
          <cell r="AB699" t="str">
            <v>Create Program Common ID (Project Systems)</v>
          </cell>
          <cell r="AC699" t="str">
            <v/>
          </cell>
          <cell r="AD699" t="str">
            <v/>
          </cell>
          <cell r="AE699" t="str">
            <v/>
          </cell>
          <cell r="AF699" t="str">
            <v/>
          </cell>
          <cell r="AG699" t="str">
            <v/>
          </cell>
          <cell r="AH699" t="str">
            <v/>
          </cell>
          <cell r="AI699" t="str">
            <v/>
          </cell>
          <cell r="AJ699" t="str">
            <v/>
          </cell>
        </row>
        <row r="700">
          <cell r="A700" t="str">
            <v>868bzx1pd</v>
          </cell>
          <cell r="B700" t="str">
            <v>868bzx1pd</v>
          </cell>
          <cell r="C700" t="str">
            <v>PLP PS: Change a Proposal Item to a Project (Firm Item) - SB</v>
          </cell>
          <cell r="D700" t="str">
            <v>868bzq53m</v>
          </cell>
          <cell r="E700" t="str">
            <v>PLP PS: Create the Program Common ID for LRP, Proposals, and Contracts - OL</v>
          </cell>
          <cell r="F700" t="str">
            <v>PAUSED</v>
          </cell>
          <cell r="G700" t="str">
            <v>URGENT</v>
          </cell>
          <cell r="H700" t="str">
            <v xml:space="preserve">Paused, awaiting test script  </v>
          </cell>
          <cell r="I700" t="str">
            <v/>
          </cell>
          <cell r="J700" t="str">
            <v/>
          </cell>
          <cell r="K700">
            <v>45672.518055555556</v>
          </cell>
          <cell r="L700">
            <v>45792.360416666663</v>
          </cell>
          <cell r="M700" t="str">
            <v/>
          </cell>
          <cell r="N700" t="str">
            <v/>
          </cell>
          <cell r="O700" t="str">
            <v>sen, plp</v>
          </cell>
          <cell r="P700" t="str">
            <v>Sprint 5 (5/12 - 6/6)</v>
          </cell>
          <cell r="Q700" t="str">
            <v/>
          </cell>
          <cell r="R700" t="str">
            <v/>
          </cell>
          <cell r="S700" t="str">
            <v/>
          </cell>
          <cell r="T700" t="str">
            <v/>
          </cell>
          <cell r="U700" t="str">
            <v/>
          </cell>
          <cell r="V700">
            <v>0</v>
          </cell>
          <cell r="W700" t="str">
            <v xml:space="preserve">Paused </v>
          </cell>
          <cell r="X700" t="str">
            <v/>
          </cell>
          <cell r="Y700" t="str">
            <v/>
          </cell>
          <cell r="Z700" t="str">
            <v>ITC3B</v>
          </cell>
          <cell r="AA700" t="str">
            <v>Project Systems</v>
          </cell>
          <cell r="AB700" t="str">
            <v>Create Program Common ID (Project Systems)</v>
          </cell>
          <cell r="AC700" t="str">
            <v/>
          </cell>
          <cell r="AD700" t="str">
            <v>SEN</v>
          </cell>
          <cell r="AE700" t="str">
            <v/>
          </cell>
          <cell r="AF700" t="str">
            <v/>
          </cell>
          <cell r="AG700" t="str">
            <v/>
          </cell>
          <cell r="AH700" t="str">
            <v/>
          </cell>
          <cell r="AI700" t="str">
            <v/>
          </cell>
          <cell r="AJ700" t="str">
            <v>PLP</v>
          </cell>
        </row>
        <row r="701">
          <cell r="A701" t="str">
            <v>868bzx3ng</v>
          </cell>
          <cell r="B701" t="str">
            <v>868bzx3ng</v>
          </cell>
          <cell r="C701" t="str">
            <v>PLP PS: Create the PCID for Internal Projects - OL</v>
          </cell>
          <cell r="D701" t="str">
            <v>868bzx3na</v>
          </cell>
          <cell r="E701" t="str">
            <v>PLP PS: Create &amp; Manage the Program Common ID for Internal Projects - OL</v>
          </cell>
          <cell r="F701" t="str">
            <v>PREDEVELOPMENT</v>
          </cell>
          <cell r="G701" t="str">
            <v/>
          </cell>
          <cell r="H701" t="str">
            <v xml:space="preserve">1.6.25 - this L3 may be pushed out of ITC3B due to defects  </v>
          </cell>
          <cell r="I701" t="str">
            <v/>
          </cell>
          <cell r="J701" t="str">
            <v/>
          </cell>
          <cell r="K701">
            <v>45672.51944444445</v>
          </cell>
          <cell r="L701">
            <v>45677.69027777778</v>
          </cell>
          <cell r="M701" t="str">
            <v/>
          </cell>
          <cell r="N701" t="str">
            <v/>
          </cell>
          <cell r="O701" t="str">
            <v>ilt, plp</v>
          </cell>
          <cell r="P701" t="str">
            <v/>
          </cell>
          <cell r="Q701" t="str">
            <v/>
          </cell>
          <cell r="R701" t="str">
            <v/>
          </cell>
          <cell r="S701" t="str">
            <v/>
          </cell>
          <cell r="T701" t="str">
            <v/>
          </cell>
          <cell r="U701" t="str">
            <v/>
          </cell>
          <cell r="V701">
            <v>0</v>
          </cell>
          <cell r="W701" t="str">
            <v/>
          </cell>
          <cell r="X701" t="str">
            <v/>
          </cell>
          <cell r="Y701" t="str">
            <v/>
          </cell>
          <cell r="Z701" t="str">
            <v>ITC3B</v>
          </cell>
          <cell r="AA701" t="str">
            <v/>
          </cell>
          <cell r="AB701" t="str">
            <v>Create Program Common ID (Project Systems)</v>
          </cell>
          <cell r="AC701" t="str">
            <v/>
          </cell>
          <cell r="AD701" t="str">
            <v/>
          </cell>
          <cell r="AE701" t="str">
            <v/>
          </cell>
          <cell r="AF701" t="str">
            <v/>
          </cell>
          <cell r="AG701" t="str">
            <v/>
          </cell>
          <cell r="AH701" t="str">
            <v/>
          </cell>
          <cell r="AI701" t="str">
            <v/>
          </cell>
          <cell r="AJ701" t="str">
            <v/>
          </cell>
        </row>
        <row r="702">
          <cell r="A702" t="str">
            <v>868bzx3nh</v>
          </cell>
          <cell r="B702" t="str">
            <v>868bzx3nh</v>
          </cell>
          <cell r="C702" t="str">
            <v>PLP PS: Create the PCID for an Internal Project - SB</v>
          </cell>
          <cell r="D702" t="str">
            <v>868bzx3na</v>
          </cell>
          <cell r="E702" t="str">
            <v>PLP PS: Create &amp; Manage the Program Common ID for Internal Projects - OL</v>
          </cell>
          <cell r="F702" t="str">
            <v>PAUSED</v>
          </cell>
          <cell r="G702" t="str">
            <v>URGENT</v>
          </cell>
          <cell r="H702" t="str">
            <v xml:space="preserve">Paused, awaiting test script  </v>
          </cell>
          <cell r="I702" t="str">
            <v/>
          </cell>
          <cell r="J702" t="str">
            <v/>
          </cell>
          <cell r="K702">
            <v>45672.51944444445</v>
          </cell>
          <cell r="L702">
            <v>45792.361111111109</v>
          </cell>
          <cell r="M702" t="str">
            <v/>
          </cell>
          <cell r="N702" t="str">
            <v/>
          </cell>
          <cell r="O702" t="str">
            <v>plp, sen</v>
          </cell>
          <cell r="P702" t="str">
            <v>Sprint 5 (5/12 - 6/6)</v>
          </cell>
          <cell r="Q702" t="str">
            <v/>
          </cell>
          <cell r="R702" t="str">
            <v/>
          </cell>
          <cell r="S702" t="str">
            <v/>
          </cell>
          <cell r="T702" t="str">
            <v/>
          </cell>
          <cell r="U702" t="str">
            <v/>
          </cell>
          <cell r="V702">
            <v>0</v>
          </cell>
          <cell r="W702" t="str">
            <v xml:space="preserve">Paused </v>
          </cell>
          <cell r="X702" t="str">
            <v/>
          </cell>
          <cell r="Y702" t="str">
            <v/>
          </cell>
          <cell r="Z702" t="str">
            <v>ITC3B</v>
          </cell>
          <cell r="AA702" t="str">
            <v>Project Systems</v>
          </cell>
          <cell r="AB702" t="str">
            <v>Create Program Common ID (Project Systems)</v>
          </cell>
          <cell r="AC702" t="str">
            <v/>
          </cell>
          <cell r="AD702" t="str">
            <v>SEN</v>
          </cell>
          <cell r="AE702" t="str">
            <v/>
          </cell>
          <cell r="AF702" t="str">
            <v/>
          </cell>
          <cell r="AG702" t="str">
            <v/>
          </cell>
          <cell r="AH702" t="str">
            <v/>
          </cell>
          <cell r="AI702" t="str">
            <v/>
          </cell>
          <cell r="AJ702" t="str">
            <v>PLP</v>
          </cell>
        </row>
        <row r="703">
          <cell r="A703" t="str">
            <v>868bzx3nj</v>
          </cell>
          <cell r="B703" t="str">
            <v>868bzx3nj</v>
          </cell>
          <cell r="C703" t="str">
            <v>PLP PS: Update an Existing PCID for an Internal Project - SB</v>
          </cell>
          <cell r="D703" t="str">
            <v>868bzx3na</v>
          </cell>
          <cell r="E703" t="str">
            <v>PLP PS: Create &amp; Manage the Program Common ID for Internal Projects - OL</v>
          </cell>
          <cell r="F703" t="str">
            <v>PAUSED</v>
          </cell>
          <cell r="G703" t="str">
            <v>URGENT</v>
          </cell>
          <cell r="H703" t="str">
            <v xml:space="preserve">Paused, awaiting test script  </v>
          </cell>
          <cell r="I703" t="str">
            <v/>
          </cell>
          <cell r="J703" t="str">
            <v/>
          </cell>
          <cell r="K703">
            <v>45672.51944444445</v>
          </cell>
          <cell r="L703">
            <v>45792.361111111109</v>
          </cell>
          <cell r="M703" t="str">
            <v/>
          </cell>
          <cell r="N703" t="str">
            <v/>
          </cell>
          <cell r="O703" t="str">
            <v>sen, plp</v>
          </cell>
          <cell r="P703" t="str">
            <v>Sprint 5 (5/12 - 6/6)</v>
          </cell>
          <cell r="Q703" t="str">
            <v/>
          </cell>
          <cell r="R703" t="str">
            <v/>
          </cell>
          <cell r="S703" t="str">
            <v/>
          </cell>
          <cell r="T703" t="str">
            <v/>
          </cell>
          <cell r="U703" t="str">
            <v/>
          </cell>
          <cell r="V703">
            <v>0</v>
          </cell>
          <cell r="W703" t="str">
            <v xml:space="preserve">Paused </v>
          </cell>
          <cell r="X703" t="str">
            <v/>
          </cell>
          <cell r="Y703" t="str">
            <v/>
          </cell>
          <cell r="Z703" t="str">
            <v>ITC3B</v>
          </cell>
          <cell r="AA703" t="str">
            <v>Project Systems</v>
          </cell>
          <cell r="AB703" t="str">
            <v>Create Program Common ID (Project Systems)</v>
          </cell>
          <cell r="AC703" t="str">
            <v/>
          </cell>
          <cell r="AD703" t="str">
            <v>SEN</v>
          </cell>
          <cell r="AE703" t="str">
            <v/>
          </cell>
          <cell r="AF703" t="str">
            <v/>
          </cell>
          <cell r="AG703" t="str">
            <v/>
          </cell>
          <cell r="AH703" t="str">
            <v/>
          </cell>
          <cell r="AI703" t="str">
            <v/>
          </cell>
          <cell r="AJ703" t="str">
            <v>PLP</v>
          </cell>
        </row>
        <row r="704">
          <cell r="A704" t="str">
            <v>868bzx6t2</v>
          </cell>
          <cell r="B704" t="str">
            <v>868bzx6t2</v>
          </cell>
          <cell r="C704" t="str">
            <v>PLP PS: Approval and Workflow by Finance &amp; Program Data Stewards - SB</v>
          </cell>
          <cell r="D704" t="str">
            <v>868bzq53m</v>
          </cell>
          <cell r="E704" t="str">
            <v>PLP PS: Create the Program Common ID for LRP, Proposals, and Contracts - OL</v>
          </cell>
          <cell r="F704" t="str">
            <v>PAUSED</v>
          </cell>
          <cell r="G704" t="str">
            <v>URGENT</v>
          </cell>
          <cell r="H704" t="str">
            <v xml:space="preserve">Paused, awaiting test script  </v>
          </cell>
          <cell r="I704">
            <v>45863</v>
          </cell>
          <cell r="J704" t="str">
            <v/>
          </cell>
          <cell r="K704">
            <v>45672.521527777775</v>
          </cell>
          <cell r="L704">
            <v>45792.360416666663</v>
          </cell>
          <cell r="M704" t="str">
            <v/>
          </cell>
          <cell r="N704" t="str">
            <v/>
          </cell>
          <cell r="O704" t="str">
            <v>sen, plp</v>
          </cell>
          <cell r="P704" t="str">
            <v>Sprint 5 (5/12 - 6/6)</v>
          </cell>
          <cell r="Q704" t="str">
            <v/>
          </cell>
          <cell r="R704" t="str">
            <v/>
          </cell>
          <cell r="S704" t="str">
            <v/>
          </cell>
          <cell r="T704" t="str">
            <v/>
          </cell>
          <cell r="U704" t="str">
            <v/>
          </cell>
          <cell r="V704">
            <v>0</v>
          </cell>
          <cell r="W704" t="str">
            <v xml:space="preserve">Paused </v>
          </cell>
          <cell r="X704" t="str">
            <v/>
          </cell>
          <cell r="Y704" t="str">
            <v/>
          </cell>
          <cell r="Z704" t="str">
            <v>ITC3B</v>
          </cell>
          <cell r="AA704" t="str">
            <v>Project Systems</v>
          </cell>
          <cell r="AB704" t="str">
            <v>Create Program Common ID (Project Systems)</v>
          </cell>
          <cell r="AC704" t="str">
            <v/>
          </cell>
          <cell r="AD704" t="str">
            <v>SEN</v>
          </cell>
          <cell r="AE704" t="str">
            <v/>
          </cell>
          <cell r="AF704" t="str">
            <v/>
          </cell>
          <cell r="AG704" t="str">
            <v/>
          </cell>
          <cell r="AH704" t="str">
            <v/>
          </cell>
          <cell r="AI704" t="str">
            <v/>
          </cell>
          <cell r="AJ704" t="str">
            <v>PLP</v>
          </cell>
        </row>
        <row r="705">
          <cell r="A705" t="str">
            <v>868bzx8e7</v>
          </cell>
          <cell r="B705" t="str">
            <v>868bzx8e7</v>
          </cell>
          <cell r="C705" t="str">
            <v>PLP PS: MDG Updates Records - SB</v>
          </cell>
          <cell r="D705" t="str">
            <v>868bzq53m</v>
          </cell>
          <cell r="E705" t="str">
            <v>PLP PS: Create the Program Common ID for LRP, Proposals, and Contracts - OL</v>
          </cell>
          <cell r="F705" t="str">
            <v>PAUSED</v>
          </cell>
          <cell r="G705" t="str">
            <v>URGENT</v>
          </cell>
          <cell r="H705" t="str">
            <v xml:space="preserve">Paused, awaiting test script  </v>
          </cell>
          <cell r="I705">
            <v>45863</v>
          </cell>
          <cell r="J705" t="str">
            <v/>
          </cell>
          <cell r="K705">
            <v>45672.522222222222</v>
          </cell>
          <cell r="L705">
            <v>45792.360416666663</v>
          </cell>
          <cell r="M705" t="str">
            <v/>
          </cell>
          <cell r="N705" t="str">
            <v/>
          </cell>
          <cell r="O705" t="str">
            <v>plp, sen</v>
          </cell>
          <cell r="P705" t="str">
            <v>Sprint 5 (5/12 - 6/6)</v>
          </cell>
          <cell r="Q705" t="str">
            <v/>
          </cell>
          <cell r="R705" t="str">
            <v/>
          </cell>
          <cell r="S705" t="str">
            <v/>
          </cell>
          <cell r="T705" t="str">
            <v/>
          </cell>
          <cell r="U705" t="str">
            <v/>
          </cell>
          <cell r="V705">
            <v>0</v>
          </cell>
          <cell r="W705" t="str">
            <v xml:space="preserve">Paused </v>
          </cell>
          <cell r="X705" t="str">
            <v/>
          </cell>
          <cell r="Y705" t="str">
            <v/>
          </cell>
          <cell r="Z705" t="str">
            <v>ITC3B</v>
          </cell>
          <cell r="AA705" t="str">
            <v>Project Systems</v>
          </cell>
          <cell r="AB705" t="str">
            <v>Create Program Common ID (Project Systems)</v>
          </cell>
          <cell r="AC705" t="str">
            <v/>
          </cell>
          <cell r="AD705" t="str">
            <v>SEN</v>
          </cell>
          <cell r="AE705" t="str">
            <v/>
          </cell>
          <cell r="AF705" t="str">
            <v/>
          </cell>
          <cell r="AG705" t="str">
            <v/>
          </cell>
          <cell r="AH705" t="str">
            <v/>
          </cell>
          <cell r="AI705" t="str">
            <v/>
          </cell>
          <cell r="AJ705" t="str">
            <v>PLP</v>
          </cell>
        </row>
        <row r="706">
          <cell r="A706" t="str">
            <v>868bzx9d1</v>
          </cell>
          <cell r="B706" t="str">
            <v>868bzx9d1</v>
          </cell>
          <cell r="C706" t="str">
            <v>PLP PS: PCID Updated/Created in MDG - SB</v>
          </cell>
          <cell r="D706" t="str">
            <v>868bzq53m</v>
          </cell>
          <cell r="E706" t="str">
            <v>PLP PS: Create the Program Common ID for LRP, Proposals, and Contracts - OL</v>
          </cell>
          <cell r="F706" t="str">
            <v>PAUSED</v>
          </cell>
          <cell r="G706" t="str">
            <v>URGENT</v>
          </cell>
          <cell r="H706" t="str">
            <v xml:space="preserve">Paused, awaiting test script  </v>
          </cell>
          <cell r="I706">
            <v>45863</v>
          </cell>
          <cell r="J706" t="str">
            <v/>
          </cell>
          <cell r="K706">
            <v>45672.522916666669</v>
          </cell>
          <cell r="L706">
            <v>45792.360416666663</v>
          </cell>
          <cell r="M706" t="str">
            <v/>
          </cell>
          <cell r="N706" t="str">
            <v/>
          </cell>
          <cell r="O706" t="str">
            <v>plp, sen</v>
          </cell>
          <cell r="P706" t="str">
            <v>Sprint 5 (5/12 - 6/6)</v>
          </cell>
          <cell r="Q706" t="str">
            <v/>
          </cell>
          <cell r="R706" t="str">
            <v/>
          </cell>
          <cell r="S706" t="str">
            <v/>
          </cell>
          <cell r="T706" t="str">
            <v/>
          </cell>
          <cell r="U706" t="str">
            <v/>
          </cell>
          <cell r="V706">
            <v>0</v>
          </cell>
          <cell r="W706" t="str">
            <v xml:space="preserve">Paused </v>
          </cell>
          <cell r="X706" t="str">
            <v/>
          </cell>
          <cell r="Y706" t="str">
            <v/>
          </cell>
          <cell r="Z706" t="str">
            <v>ITC3B</v>
          </cell>
          <cell r="AA706" t="str">
            <v>Project Systems</v>
          </cell>
          <cell r="AB706" t="str">
            <v>Create Program Common ID (Project Systems)</v>
          </cell>
          <cell r="AC706" t="str">
            <v/>
          </cell>
          <cell r="AD706" t="str">
            <v>SEN</v>
          </cell>
          <cell r="AE706" t="str">
            <v/>
          </cell>
          <cell r="AF706" t="str">
            <v/>
          </cell>
          <cell r="AG706" t="str">
            <v/>
          </cell>
          <cell r="AH706" t="str">
            <v/>
          </cell>
          <cell r="AI706" t="str">
            <v/>
          </cell>
          <cell r="AJ706" t="str">
            <v>PLP</v>
          </cell>
        </row>
        <row r="707">
          <cell r="A707" t="str">
            <v>868bzyb5q</v>
          </cell>
          <cell r="B707" t="str">
            <v>868bzyb5q</v>
          </cell>
          <cell r="C707" t="str">
            <v>PTS DYNSCH: View Dashboard Metrics &amp; APS Skills Score - SB</v>
          </cell>
          <cell r="D707" t="str">
            <v>868adh336</v>
          </cell>
          <cell r="E707" t="str">
            <v>PTS DYNSCH: Dynamic Parameter Reporting &amp; Analytics</v>
          </cell>
          <cell r="F707" t="str">
            <v>PREDEVELOPMENT</v>
          </cell>
          <cell r="G707" t="str">
            <v>NORMAL</v>
          </cell>
          <cell r="H707" t="str">
            <v/>
          </cell>
          <cell r="I707">
            <v>45912</v>
          </cell>
          <cell r="J707" t="str">
            <v/>
          </cell>
          <cell r="K707">
            <v>45672.539583333331</v>
          </cell>
          <cell r="L707">
            <v>45790.479861111111</v>
          </cell>
          <cell r="M707" t="str">
            <v/>
          </cell>
          <cell r="N707" t="str">
            <v/>
          </cell>
          <cell r="O707" t="str">
            <v>aps, p2s, sen, dap</v>
          </cell>
          <cell r="P707" t="str">
            <v>Sprint 16 (7/28 - 8/22)</v>
          </cell>
          <cell r="Q707" t="str">
            <v/>
          </cell>
          <cell r="R707" t="str">
            <v/>
          </cell>
          <cell r="S707" t="str">
            <v/>
          </cell>
          <cell r="T707" t="str">
            <v/>
          </cell>
          <cell r="U707" t="str">
            <v/>
          </cell>
          <cell r="V707">
            <v>0</v>
          </cell>
          <cell r="W707" t="str">
            <v/>
          </cell>
          <cell r="X707" t="str">
            <v/>
          </cell>
          <cell r="Y707" t="str">
            <v/>
          </cell>
          <cell r="Z707" t="str">
            <v>ITC4</v>
          </cell>
          <cell r="AA707" t="str">
            <v>DYNSCH</v>
          </cell>
          <cell r="AB707" t="str">
            <v>Dynamic Parameter Updates</v>
          </cell>
          <cell r="AC707" t="str">
            <v/>
          </cell>
          <cell r="AD707" t="str">
            <v>SEN</v>
          </cell>
          <cell r="AE707" t="str">
            <v/>
          </cell>
          <cell r="AF707" t="str">
            <v/>
          </cell>
          <cell r="AG707" t="str">
            <v/>
          </cell>
          <cell r="AH707" t="str">
            <v/>
          </cell>
          <cell r="AI707" t="str">
            <v/>
          </cell>
          <cell r="AJ707" t="str">
            <v>PTS</v>
          </cell>
        </row>
        <row r="708">
          <cell r="A708" t="str">
            <v>868bzyckr</v>
          </cell>
          <cell r="B708" t="str">
            <v>868bzyckr</v>
          </cell>
          <cell r="C708" t="str">
            <v>PTS DYNSCH: Calculate Skills Score - SB</v>
          </cell>
          <cell r="D708" t="str">
            <v>868adh336</v>
          </cell>
          <cell r="E708" t="str">
            <v>PTS DYNSCH: Dynamic Parameter Reporting &amp; Analytics</v>
          </cell>
          <cell r="F708" t="str">
            <v>PREDEVELOPMENT</v>
          </cell>
          <cell r="G708" t="str">
            <v>NORMAL</v>
          </cell>
          <cell r="H708" t="str">
            <v/>
          </cell>
          <cell r="I708">
            <v>45912</v>
          </cell>
          <cell r="J708" t="str">
            <v/>
          </cell>
          <cell r="K708">
            <v>45672.540277777778</v>
          </cell>
          <cell r="L708">
            <v>45790.479861111111</v>
          </cell>
          <cell r="M708" t="str">
            <v/>
          </cell>
          <cell r="N708" t="str">
            <v/>
          </cell>
          <cell r="O708" t="str">
            <v>sen, p2s, aps, dap</v>
          </cell>
          <cell r="P708" t="str">
            <v>Sprint 16 (7/28 - 8/22)</v>
          </cell>
          <cell r="Q708" t="str">
            <v/>
          </cell>
          <cell r="R708" t="str">
            <v/>
          </cell>
          <cell r="S708" t="str">
            <v/>
          </cell>
          <cell r="T708" t="str">
            <v/>
          </cell>
          <cell r="U708" t="str">
            <v/>
          </cell>
          <cell r="V708">
            <v>0</v>
          </cell>
          <cell r="W708" t="str">
            <v/>
          </cell>
          <cell r="X708" t="str">
            <v/>
          </cell>
          <cell r="Y708" t="str">
            <v/>
          </cell>
          <cell r="Z708" t="str">
            <v>ITC4</v>
          </cell>
          <cell r="AA708" t="str">
            <v>DYNSCH</v>
          </cell>
          <cell r="AB708" t="str">
            <v>Dynamic Parameter Updates</v>
          </cell>
          <cell r="AC708" t="str">
            <v/>
          </cell>
          <cell r="AD708" t="str">
            <v>SEN</v>
          </cell>
          <cell r="AE708" t="str">
            <v/>
          </cell>
          <cell r="AF708" t="str">
            <v/>
          </cell>
          <cell r="AG708" t="str">
            <v/>
          </cell>
          <cell r="AH708" t="str">
            <v/>
          </cell>
          <cell r="AI708" t="str">
            <v/>
          </cell>
          <cell r="AJ708" t="str">
            <v>PTS</v>
          </cell>
        </row>
        <row r="709">
          <cell r="A709" t="str">
            <v>868bzydgt</v>
          </cell>
          <cell r="B709" t="str">
            <v>868bzydgt</v>
          </cell>
          <cell r="C709" t="str">
            <v>PTS DYNSCH: Analyze Reports - SB</v>
          </cell>
          <cell r="D709" t="str">
            <v>868adh336</v>
          </cell>
          <cell r="E709" t="str">
            <v>PTS DYNSCH: Dynamic Parameter Reporting &amp; Analytics</v>
          </cell>
          <cell r="F709" t="str">
            <v>PREDEVELOPMENT</v>
          </cell>
          <cell r="G709" t="str">
            <v>NORMAL</v>
          </cell>
          <cell r="H709" t="str">
            <v/>
          </cell>
          <cell r="I709">
            <v>45912</v>
          </cell>
          <cell r="J709" t="str">
            <v/>
          </cell>
          <cell r="K709">
            <v>45672.540277777778</v>
          </cell>
          <cell r="L709">
            <v>45790.479861111111</v>
          </cell>
          <cell r="M709" t="str">
            <v/>
          </cell>
          <cell r="N709" t="str">
            <v/>
          </cell>
          <cell r="O709" t="str">
            <v>sen, p2s, aps, dap</v>
          </cell>
          <cell r="P709" t="str">
            <v>Sprint 16 (7/28 - 8/22)</v>
          </cell>
          <cell r="Q709" t="str">
            <v/>
          </cell>
          <cell r="R709" t="str">
            <v/>
          </cell>
          <cell r="S709" t="str">
            <v/>
          </cell>
          <cell r="T709" t="str">
            <v/>
          </cell>
          <cell r="U709" t="str">
            <v/>
          </cell>
          <cell r="V709">
            <v>0</v>
          </cell>
          <cell r="W709" t="str">
            <v/>
          </cell>
          <cell r="X709" t="str">
            <v/>
          </cell>
          <cell r="Y709" t="str">
            <v/>
          </cell>
          <cell r="Z709" t="str">
            <v>ITC4</v>
          </cell>
          <cell r="AA709" t="str">
            <v>DYNSCH</v>
          </cell>
          <cell r="AB709" t="str">
            <v>Dynamic Parameter Updates</v>
          </cell>
          <cell r="AC709" t="str">
            <v/>
          </cell>
          <cell r="AD709" t="str">
            <v>SEN</v>
          </cell>
          <cell r="AE709" t="str">
            <v/>
          </cell>
          <cell r="AF709" t="str">
            <v/>
          </cell>
          <cell r="AG709" t="str">
            <v/>
          </cell>
          <cell r="AH709" t="str">
            <v/>
          </cell>
          <cell r="AI709" t="str">
            <v/>
          </cell>
          <cell r="AJ709" t="str">
            <v>PTS</v>
          </cell>
        </row>
        <row r="710">
          <cell r="A710" t="str">
            <v>868bzye63</v>
          </cell>
          <cell r="B710" t="str">
            <v>868bzye63</v>
          </cell>
          <cell r="C710" t="str">
            <v>PTS DYNSCH: Action Reports - SB</v>
          </cell>
          <cell r="D710" t="str">
            <v>868adh336</v>
          </cell>
          <cell r="E710" t="str">
            <v>PTS DYNSCH: Dynamic Parameter Reporting &amp; Analytics</v>
          </cell>
          <cell r="F710" t="str">
            <v>PREDEVELOPMENT</v>
          </cell>
          <cell r="G710" t="str">
            <v>NORMAL</v>
          </cell>
          <cell r="H710" t="str">
            <v/>
          </cell>
          <cell r="I710">
            <v>45912</v>
          </cell>
          <cell r="J710" t="str">
            <v/>
          </cell>
          <cell r="K710">
            <v>45672.540972222225</v>
          </cell>
          <cell r="L710">
            <v>45790.479861111111</v>
          </cell>
          <cell r="M710" t="str">
            <v/>
          </cell>
          <cell r="N710" t="str">
            <v/>
          </cell>
          <cell r="O710" t="str">
            <v>p2s, aps, sen, dap</v>
          </cell>
          <cell r="P710" t="str">
            <v>Sprint 16 (7/28 - 8/22)</v>
          </cell>
          <cell r="Q710" t="str">
            <v/>
          </cell>
          <cell r="R710" t="str">
            <v/>
          </cell>
          <cell r="S710" t="str">
            <v/>
          </cell>
          <cell r="T710" t="str">
            <v/>
          </cell>
          <cell r="U710" t="str">
            <v/>
          </cell>
          <cell r="V710">
            <v>0</v>
          </cell>
          <cell r="W710" t="str">
            <v/>
          </cell>
          <cell r="X710" t="str">
            <v/>
          </cell>
          <cell r="Y710" t="str">
            <v/>
          </cell>
          <cell r="Z710" t="str">
            <v>ITC4</v>
          </cell>
          <cell r="AA710" t="str">
            <v>DYNSCH</v>
          </cell>
          <cell r="AB710" t="str">
            <v>Dynamic Parameter Updates</v>
          </cell>
          <cell r="AC710" t="str">
            <v/>
          </cell>
          <cell r="AD710" t="str">
            <v>SEN</v>
          </cell>
          <cell r="AE710" t="str">
            <v/>
          </cell>
          <cell r="AF710" t="str">
            <v/>
          </cell>
          <cell r="AG710" t="str">
            <v/>
          </cell>
          <cell r="AH710" t="str">
            <v/>
          </cell>
          <cell r="AI710" t="str">
            <v/>
          </cell>
          <cell r="AJ710" t="str">
            <v>PTS</v>
          </cell>
        </row>
        <row r="711">
          <cell r="A711" t="str">
            <v>868bzyfud</v>
          </cell>
          <cell r="B711" t="str">
            <v>868bzyfud</v>
          </cell>
          <cell r="C711" t="str">
            <v>PTS DYNSCH: Production Scheduling Mgmt - OL</v>
          </cell>
          <cell r="D711" t="str">
            <v>868adh3z8</v>
          </cell>
          <cell r="E711" t="str">
            <v>PTS DYNSCH: Production Scheduling Mgmt</v>
          </cell>
          <cell r="F711" t="str">
            <v>PREDEVELOPMENT</v>
          </cell>
          <cell r="G711" t="str">
            <v/>
          </cell>
          <cell r="H711" t="str">
            <v/>
          </cell>
          <cell r="I711" t="str">
            <v/>
          </cell>
          <cell r="J711" t="str">
            <v/>
          </cell>
          <cell r="K711">
            <v>45672.540972222225</v>
          </cell>
          <cell r="L711">
            <v>45700.675000000003</v>
          </cell>
          <cell r="M711" t="str">
            <v/>
          </cell>
          <cell r="N711" t="str">
            <v/>
          </cell>
          <cell r="O711" t="str">
            <v>p2s, aps, ilt</v>
          </cell>
          <cell r="P711" t="str">
            <v/>
          </cell>
          <cell r="Q711" t="str">
            <v/>
          </cell>
          <cell r="R711" t="str">
            <v/>
          </cell>
          <cell r="S711" t="str">
            <v/>
          </cell>
          <cell r="T711" t="str">
            <v/>
          </cell>
          <cell r="U711" t="str">
            <v/>
          </cell>
          <cell r="V711">
            <v>0</v>
          </cell>
          <cell r="W711" t="str">
            <v/>
          </cell>
          <cell r="X711" t="str">
            <v/>
          </cell>
          <cell r="Y711" t="str">
            <v/>
          </cell>
          <cell r="Z711" t="str">
            <v>ITC4</v>
          </cell>
          <cell r="AA711" t="str">
            <v>DYNSCH</v>
          </cell>
          <cell r="AB711" t="str">
            <v>Production Scheduling Management</v>
          </cell>
          <cell r="AC711" t="str">
            <v/>
          </cell>
          <cell r="AD711" t="str">
            <v/>
          </cell>
          <cell r="AE711" t="str">
            <v/>
          </cell>
          <cell r="AF711" t="str">
            <v/>
          </cell>
          <cell r="AG711" t="str">
            <v/>
          </cell>
          <cell r="AH711" t="str">
            <v/>
          </cell>
          <cell r="AI711" t="str">
            <v/>
          </cell>
          <cell r="AJ711" t="str">
            <v>PTS</v>
          </cell>
        </row>
        <row r="712">
          <cell r="A712" t="str">
            <v>868bzygpy</v>
          </cell>
          <cell r="B712" t="str">
            <v>868bzygpy</v>
          </cell>
          <cell r="C712" t="str">
            <v>PTS DYNSCH: Verify Coverage for Other Supervisor - SB</v>
          </cell>
          <cell r="D712" t="str">
            <v>868adh3z8</v>
          </cell>
          <cell r="E712" t="str">
            <v>PTS DYNSCH: Production Scheduling Mgmt</v>
          </cell>
          <cell r="F712" t="str">
            <v>PREDEVELOPMENT</v>
          </cell>
          <cell r="G712" t="str">
            <v>HIGH</v>
          </cell>
          <cell r="H712" t="str">
            <v/>
          </cell>
          <cell r="I712" t="str">
            <v/>
          </cell>
          <cell r="J712" t="str">
            <v/>
          </cell>
          <cell r="K712">
            <v>45672.541666666672</v>
          </cell>
          <cell r="L712">
            <v>45790.479861111111</v>
          </cell>
          <cell r="M712" t="str">
            <v/>
          </cell>
          <cell r="N712" t="str">
            <v/>
          </cell>
          <cell r="O712" t="str">
            <v>p2s, aps, sen</v>
          </cell>
          <cell r="P712" t="str">
            <v>Sprint 15 (7/21 - 8/15)</v>
          </cell>
          <cell r="Q712" t="str">
            <v/>
          </cell>
          <cell r="R712" t="str">
            <v/>
          </cell>
          <cell r="S712" t="str">
            <v/>
          </cell>
          <cell r="T712" t="str">
            <v/>
          </cell>
          <cell r="U712" t="str">
            <v/>
          </cell>
          <cell r="V712">
            <v>0</v>
          </cell>
          <cell r="W712" t="str">
            <v/>
          </cell>
          <cell r="X712" t="str">
            <v/>
          </cell>
          <cell r="Y712" t="str">
            <v/>
          </cell>
          <cell r="Z712" t="str">
            <v>ITC4</v>
          </cell>
          <cell r="AA712" t="str">
            <v>DYNSCH</v>
          </cell>
          <cell r="AB712" t="str">
            <v>Production Scheduling Management</v>
          </cell>
          <cell r="AC712" t="str">
            <v/>
          </cell>
          <cell r="AD712" t="str">
            <v>SEN</v>
          </cell>
          <cell r="AE712" t="str">
            <v/>
          </cell>
          <cell r="AF712" t="str">
            <v/>
          </cell>
          <cell r="AG712" t="str">
            <v/>
          </cell>
          <cell r="AH712" t="str">
            <v/>
          </cell>
          <cell r="AI712" t="str">
            <v/>
          </cell>
          <cell r="AJ712" t="str">
            <v>PTS</v>
          </cell>
        </row>
        <row r="713">
          <cell r="A713" t="str">
            <v>868bzymbn</v>
          </cell>
          <cell r="B713" t="str">
            <v>868bzymbn</v>
          </cell>
          <cell r="C713" t="str">
            <v>PTS DYNSCH: View Roster, Status Check, Loaned Resources, &amp; Issues - SB</v>
          </cell>
          <cell r="D713" t="str">
            <v>868adh3z8</v>
          </cell>
          <cell r="E713" t="str">
            <v>PTS DYNSCH: Production Scheduling Mgmt</v>
          </cell>
          <cell r="F713" t="str">
            <v>PREDEVELOPMENT</v>
          </cell>
          <cell r="G713" t="str">
            <v>HIGH</v>
          </cell>
          <cell r="H713" t="str">
            <v/>
          </cell>
          <cell r="I713" t="str">
            <v/>
          </cell>
          <cell r="J713" t="str">
            <v/>
          </cell>
          <cell r="K713">
            <v>45672.54305555555</v>
          </cell>
          <cell r="L713">
            <v>45790.48055555555</v>
          </cell>
          <cell r="M713" t="str">
            <v/>
          </cell>
          <cell r="N713" t="str">
            <v/>
          </cell>
          <cell r="O713" t="str">
            <v>aps, p2s, sen</v>
          </cell>
          <cell r="P713" t="str">
            <v>Sprint 15 (7/21 - 8/15)</v>
          </cell>
          <cell r="Q713" t="str">
            <v/>
          </cell>
          <cell r="R713" t="str">
            <v/>
          </cell>
          <cell r="S713" t="str">
            <v/>
          </cell>
          <cell r="T713" t="str">
            <v/>
          </cell>
          <cell r="U713" t="str">
            <v/>
          </cell>
          <cell r="V713">
            <v>0</v>
          </cell>
          <cell r="W713" t="str">
            <v/>
          </cell>
          <cell r="X713" t="str">
            <v/>
          </cell>
          <cell r="Y713" t="str">
            <v/>
          </cell>
          <cell r="Z713" t="str">
            <v>ITC4</v>
          </cell>
          <cell r="AA713" t="str">
            <v>DYNSCH</v>
          </cell>
          <cell r="AB713" t="str">
            <v>Production Scheduling Management</v>
          </cell>
          <cell r="AC713" t="str">
            <v/>
          </cell>
          <cell r="AD713" t="str">
            <v>SEN</v>
          </cell>
          <cell r="AE713" t="str">
            <v/>
          </cell>
          <cell r="AF713" t="str">
            <v/>
          </cell>
          <cell r="AG713" t="str">
            <v/>
          </cell>
          <cell r="AH713" t="str">
            <v/>
          </cell>
          <cell r="AI713" t="str">
            <v/>
          </cell>
          <cell r="AJ713" t="str">
            <v>PTS</v>
          </cell>
        </row>
        <row r="714">
          <cell r="A714" t="str">
            <v>868bzynyp</v>
          </cell>
          <cell r="B714" t="str">
            <v>868bzynyp</v>
          </cell>
          <cell r="C714" t="str">
            <v>PTS DYNSCH: View &amp; Edit Operator Work Center Assignments - SB</v>
          </cell>
          <cell r="D714" t="str">
            <v>868adh3z8</v>
          </cell>
          <cell r="E714" t="str">
            <v>PTS DYNSCH: Production Scheduling Mgmt</v>
          </cell>
          <cell r="F714" t="str">
            <v>PREDEVELOPMENT</v>
          </cell>
          <cell r="G714" t="str">
            <v>HIGH</v>
          </cell>
          <cell r="H714" t="str">
            <v/>
          </cell>
          <cell r="I714" t="str">
            <v/>
          </cell>
          <cell r="J714" t="str">
            <v/>
          </cell>
          <cell r="K714">
            <v>45672.543749999997</v>
          </cell>
          <cell r="L714">
            <v>45790.48055555555</v>
          </cell>
          <cell r="M714" t="str">
            <v/>
          </cell>
          <cell r="N714" t="str">
            <v/>
          </cell>
          <cell r="O714" t="str">
            <v>aps, p2s, sen</v>
          </cell>
          <cell r="P714" t="str">
            <v>Sprint 15 (7/21 - 8/15)</v>
          </cell>
          <cell r="Q714" t="str">
            <v/>
          </cell>
          <cell r="R714" t="str">
            <v/>
          </cell>
          <cell r="S714" t="str">
            <v/>
          </cell>
          <cell r="T714" t="str">
            <v/>
          </cell>
          <cell r="U714" t="str">
            <v/>
          </cell>
          <cell r="V714">
            <v>0</v>
          </cell>
          <cell r="W714" t="str">
            <v/>
          </cell>
          <cell r="X714" t="str">
            <v/>
          </cell>
          <cell r="Y714" t="str">
            <v/>
          </cell>
          <cell r="Z714" t="str">
            <v>ITC4</v>
          </cell>
          <cell r="AA714" t="str">
            <v>DYNSCH</v>
          </cell>
          <cell r="AB714" t="str">
            <v>Production Scheduling Management</v>
          </cell>
          <cell r="AC714" t="str">
            <v/>
          </cell>
          <cell r="AD714" t="str">
            <v>SEN</v>
          </cell>
          <cell r="AE714" t="str">
            <v/>
          </cell>
          <cell r="AF714" t="str">
            <v/>
          </cell>
          <cell r="AG714" t="str">
            <v/>
          </cell>
          <cell r="AH714" t="str">
            <v/>
          </cell>
          <cell r="AI714" t="str">
            <v/>
          </cell>
          <cell r="AJ714" t="str">
            <v>PTS</v>
          </cell>
        </row>
        <row r="715">
          <cell r="A715" t="str">
            <v>868bzyqxu</v>
          </cell>
          <cell r="B715" t="str">
            <v>868bzyqxu</v>
          </cell>
          <cell r="C715" t="str">
            <v>PTS DYNSCH: Receive Operator Atlas Certifications and Optimize Data - SB</v>
          </cell>
          <cell r="D715" t="str">
            <v>868adh3z8</v>
          </cell>
          <cell r="E715" t="str">
            <v>PTS DYNSCH: Production Scheduling Mgmt</v>
          </cell>
          <cell r="F715" t="str">
            <v>PREDEVELOPMENT</v>
          </cell>
          <cell r="G715" t="str">
            <v>HIGH</v>
          </cell>
          <cell r="H715" t="str">
            <v/>
          </cell>
          <cell r="I715" t="str">
            <v/>
          </cell>
          <cell r="J715" t="str">
            <v/>
          </cell>
          <cell r="K715">
            <v>45672.545138888891</v>
          </cell>
          <cell r="L715">
            <v>45790.48055555555</v>
          </cell>
          <cell r="M715" t="str">
            <v/>
          </cell>
          <cell r="N715" t="str">
            <v/>
          </cell>
          <cell r="O715" t="str">
            <v>p2s, aps, sen</v>
          </cell>
          <cell r="P715" t="str">
            <v>Sprint 15 (7/21 - 8/15)</v>
          </cell>
          <cell r="Q715" t="str">
            <v/>
          </cell>
          <cell r="R715" t="str">
            <v/>
          </cell>
          <cell r="S715" t="str">
            <v/>
          </cell>
          <cell r="T715" t="str">
            <v/>
          </cell>
          <cell r="U715" t="str">
            <v/>
          </cell>
          <cell r="V715">
            <v>0</v>
          </cell>
          <cell r="W715" t="str">
            <v/>
          </cell>
          <cell r="X715" t="str">
            <v/>
          </cell>
          <cell r="Y715" t="str">
            <v/>
          </cell>
          <cell r="Z715" t="str">
            <v>ITC4</v>
          </cell>
          <cell r="AA715" t="str">
            <v>DYNSCH</v>
          </cell>
          <cell r="AB715" t="str">
            <v>Production Scheduling Management</v>
          </cell>
          <cell r="AC715" t="str">
            <v/>
          </cell>
          <cell r="AD715" t="str">
            <v>SEN</v>
          </cell>
          <cell r="AE715" t="str">
            <v/>
          </cell>
          <cell r="AF715" t="str">
            <v/>
          </cell>
          <cell r="AG715" t="str">
            <v/>
          </cell>
          <cell r="AH715" t="str">
            <v/>
          </cell>
          <cell r="AI715" t="str">
            <v/>
          </cell>
          <cell r="AJ715" t="str">
            <v>PTS</v>
          </cell>
        </row>
        <row r="716">
          <cell r="A716" t="str">
            <v>868bzytbf</v>
          </cell>
          <cell r="B716" t="str">
            <v>868bzytbf</v>
          </cell>
          <cell r="C716" t="str">
            <v>PTS DYNSCH: Run/Validate Optimizer Output - SB</v>
          </cell>
          <cell r="D716" t="str">
            <v>868adh3z8</v>
          </cell>
          <cell r="E716" t="str">
            <v>PTS DYNSCH: Production Scheduling Mgmt</v>
          </cell>
          <cell r="F716" t="str">
            <v>PREDEVELOPMENT</v>
          </cell>
          <cell r="G716" t="str">
            <v>HIGH</v>
          </cell>
          <cell r="H716" t="str">
            <v/>
          </cell>
          <cell r="I716" t="str">
            <v/>
          </cell>
          <cell r="J716" t="str">
            <v/>
          </cell>
          <cell r="K716">
            <v>45672.545833333337</v>
          </cell>
          <cell r="L716">
            <v>45790.48055555555</v>
          </cell>
          <cell r="M716" t="str">
            <v/>
          </cell>
          <cell r="N716" t="str">
            <v/>
          </cell>
          <cell r="O716" t="str">
            <v>aps, p2s, sen</v>
          </cell>
          <cell r="P716" t="str">
            <v>Sprint 15 (7/21 - 8/15)</v>
          </cell>
          <cell r="Q716" t="str">
            <v/>
          </cell>
          <cell r="R716" t="str">
            <v/>
          </cell>
          <cell r="S716" t="str">
            <v/>
          </cell>
          <cell r="T716" t="str">
            <v/>
          </cell>
          <cell r="U716" t="str">
            <v/>
          </cell>
          <cell r="V716">
            <v>0</v>
          </cell>
          <cell r="W716" t="str">
            <v/>
          </cell>
          <cell r="X716" t="str">
            <v/>
          </cell>
          <cell r="Y716" t="str">
            <v/>
          </cell>
          <cell r="Z716" t="str">
            <v>ITC4</v>
          </cell>
          <cell r="AA716" t="str">
            <v>DYNSCH</v>
          </cell>
          <cell r="AB716" t="str">
            <v>Production Scheduling Management</v>
          </cell>
          <cell r="AC716" t="str">
            <v/>
          </cell>
          <cell r="AD716" t="str">
            <v>SEN</v>
          </cell>
          <cell r="AE716" t="str">
            <v/>
          </cell>
          <cell r="AF716" t="str">
            <v/>
          </cell>
          <cell r="AG716" t="str">
            <v/>
          </cell>
          <cell r="AH716" t="str">
            <v/>
          </cell>
          <cell r="AI716" t="str">
            <v/>
          </cell>
          <cell r="AJ716" t="str">
            <v>PTS</v>
          </cell>
        </row>
        <row r="717">
          <cell r="A717" t="str">
            <v>868bzyu19</v>
          </cell>
          <cell r="B717" t="str">
            <v>868bzyu19</v>
          </cell>
          <cell r="C717" t="str">
            <v>PTS DYNSCH: Validate Working Time - SB</v>
          </cell>
          <cell r="D717" t="str">
            <v>868adh4yw</v>
          </cell>
          <cell r="E717" t="str">
            <v>PTS DYNSCH: Validate Working Time-OL</v>
          </cell>
          <cell r="F717" t="str">
            <v>PREDEVELOPMENT</v>
          </cell>
          <cell r="G717" t="str">
            <v>HIGH</v>
          </cell>
          <cell r="H717" t="str">
            <v/>
          </cell>
          <cell r="I717" t="str">
            <v/>
          </cell>
          <cell r="J717" t="str">
            <v/>
          </cell>
          <cell r="K717">
            <v>45672.545833333337</v>
          </cell>
          <cell r="L717">
            <v>45790.481249999997</v>
          </cell>
          <cell r="M717" t="str">
            <v/>
          </cell>
          <cell r="N717" t="str">
            <v/>
          </cell>
          <cell r="O717" t="str">
            <v>p2s, ilt, aps, a2r</v>
          </cell>
          <cell r="P717" t="str">
            <v>Sprint 15 (7/21 - 8/15)</v>
          </cell>
          <cell r="Q717" t="str">
            <v/>
          </cell>
          <cell r="R717" t="str">
            <v/>
          </cell>
          <cell r="S717" t="str">
            <v/>
          </cell>
          <cell r="T717" t="str">
            <v/>
          </cell>
          <cell r="U717" t="str">
            <v/>
          </cell>
          <cell r="V717">
            <v>0</v>
          </cell>
          <cell r="W717" t="str">
            <v/>
          </cell>
          <cell r="X717" t="str">
            <v/>
          </cell>
          <cell r="Y717" t="str">
            <v/>
          </cell>
          <cell r="Z717" t="str">
            <v>ITC4</v>
          </cell>
          <cell r="AA717" t="str">
            <v>DYNSCH</v>
          </cell>
          <cell r="AB717" t="str">
            <v>Production Scheduling Management</v>
          </cell>
          <cell r="AC717" t="str">
            <v/>
          </cell>
          <cell r="AD717" t="str">
            <v>SEN</v>
          </cell>
          <cell r="AE717" t="str">
            <v/>
          </cell>
          <cell r="AF717" t="str">
            <v/>
          </cell>
          <cell r="AG717" t="str">
            <v/>
          </cell>
          <cell r="AH717" t="str">
            <v/>
          </cell>
          <cell r="AI717" t="str">
            <v/>
          </cell>
          <cell r="AJ717" t="str">
            <v>PTS</v>
          </cell>
        </row>
        <row r="718">
          <cell r="A718" t="str">
            <v>868bzzjdr</v>
          </cell>
          <cell r="B718" t="str">
            <v>868bzzjdr</v>
          </cell>
          <cell r="C718" t="str">
            <v>PTS DYNSCH: Validate &amp; Adjust Operator Schedule - SB</v>
          </cell>
          <cell r="D718" t="str">
            <v>868adh4yw</v>
          </cell>
          <cell r="E718" t="str">
            <v>PTS DYNSCH: Validate Working Time-OL</v>
          </cell>
          <cell r="F718" t="str">
            <v>PREDEVELOPMENT</v>
          </cell>
          <cell r="G718" t="str">
            <v>HIGH</v>
          </cell>
          <cell r="H718" t="str">
            <v/>
          </cell>
          <cell r="I718" t="str">
            <v/>
          </cell>
          <cell r="J718" t="str">
            <v/>
          </cell>
          <cell r="K718">
            <v>45672.559027777781</v>
          </cell>
          <cell r="L718">
            <v>45790.481249999997</v>
          </cell>
          <cell r="M718" t="str">
            <v/>
          </cell>
          <cell r="N718" t="str">
            <v/>
          </cell>
          <cell r="O718" t="str">
            <v>aps, sen, p2s</v>
          </cell>
          <cell r="P718" t="str">
            <v>Sprint 15 (7/21 - 8/15)</v>
          </cell>
          <cell r="Q718" t="str">
            <v/>
          </cell>
          <cell r="R718" t="str">
            <v/>
          </cell>
          <cell r="S718" t="str">
            <v/>
          </cell>
          <cell r="T718" t="str">
            <v/>
          </cell>
          <cell r="U718" t="str">
            <v/>
          </cell>
          <cell r="V718">
            <v>0</v>
          </cell>
          <cell r="W718" t="str">
            <v/>
          </cell>
          <cell r="X718" t="str">
            <v/>
          </cell>
          <cell r="Y718" t="str">
            <v/>
          </cell>
          <cell r="Z718" t="str">
            <v>ITC4</v>
          </cell>
          <cell r="AA718" t="str">
            <v>DYNSCH</v>
          </cell>
          <cell r="AB718" t="str">
            <v>Production Scheduling Management</v>
          </cell>
          <cell r="AC718" t="str">
            <v/>
          </cell>
          <cell r="AD718" t="str">
            <v>SEN</v>
          </cell>
          <cell r="AE718" t="str">
            <v/>
          </cell>
          <cell r="AF718" t="str">
            <v/>
          </cell>
          <cell r="AG718" t="str">
            <v/>
          </cell>
          <cell r="AH718" t="str">
            <v/>
          </cell>
          <cell r="AI718" t="str">
            <v/>
          </cell>
          <cell r="AJ718" t="str">
            <v>PTS</v>
          </cell>
        </row>
        <row r="719">
          <cell r="A719" t="str">
            <v>868bzzka2</v>
          </cell>
          <cell r="B719" t="str">
            <v>868bzzka2</v>
          </cell>
          <cell r="C719" t="str">
            <v>PTS DYNSCH: Validate and Adjust Partial PO - SB</v>
          </cell>
          <cell r="D719" t="str">
            <v>868adh4yw</v>
          </cell>
          <cell r="E719" t="str">
            <v>PTS DYNSCH: Validate Working Time-OL</v>
          </cell>
          <cell r="F719" t="str">
            <v>PREDEVELOPMENT</v>
          </cell>
          <cell r="G719" t="str">
            <v>HIGH</v>
          </cell>
          <cell r="H719" t="str">
            <v/>
          </cell>
          <cell r="I719" t="str">
            <v/>
          </cell>
          <cell r="J719" t="str">
            <v/>
          </cell>
          <cell r="K719">
            <v>45672.55972222222</v>
          </cell>
          <cell r="L719">
            <v>45790.481249999997</v>
          </cell>
          <cell r="M719" t="str">
            <v/>
          </cell>
          <cell r="N719" t="str">
            <v/>
          </cell>
          <cell r="O719" t="str">
            <v>p2s, aps, sen</v>
          </cell>
          <cell r="P719" t="str">
            <v>Sprint 15 (7/21 - 8/15)</v>
          </cell>
          <cell r="Q719" t="str">
            <v/>
          </cell>
          <cell r="R719" t="str">
            <v/>
          </cell>
          <cell r="S719" t="str">
            <v/>
          </cell>
          <cell r="T719" t="str">
            <v/>
          </cell>
          <cell r="U719" t="str">
            <v/>
          </cell>
          <cell r="V719">
            <v>0</v>
          </cell>
          <cell r="W719" t="str">
            <v/>
          </cell>
          <cell r="X719" t="str">
            <v/>
          </cell>
          <cell r="Y719" t="str">
            <v/>
          </cell>
          <cell r="Z719" t="str">
            <v>ITC4</v>
          </cell>
          <cell r="AA719" t="str">
            <v>DYNSCH</v>
          </cell>
          <cell r="AB719" t="str">
            <v>Production Scheduling Management</v>
          </cell>
          <cell r="AC719" t="str">
            <v/>
          </cell>
          <cell r="AD719" t="str">
            <v>SEN</v>
          </cell>
          <cell r="AE719" t="str">
            <v/>
          </cell>
          <cell r="AF719" t="str">
            <v/>
          </cell>
          <cell r="AG719" t="str">
            <v/>
          </cell>
          <cell r="AH719" t="str">
            <v/>
          </cell>
          <cell r="AI719" t="str">
            <v/>
          </cell>
          <cell r="AJ719" t="str">
            <v>PTS</v>
          </cell>
        </row>
        <row r="720">
          <cell r="A720" t="str">
            <v>868c013qx</v>
          </cell>
          <cell r="B720" t="str">
            <v>868c013qx</v>
          </cell>
          <cell r="C720" t="str">
            <v>PLP Incurred Cost Claim: Tracing Adjustments - SB</v>
          </cell>
          <cell r="D720" t="str">
            <v>868a2uwfq</v>
          </cell>
          <cell r="E720" t="str">
            <v>PLP Incurred Cost Claim: Completing Adjustments - OL</v>
          </cell>
          <cell r="F720" t="str">
            <v>OUTLINES</v>
          </cell>
          <cell r="G720" t="str">
            <v>LOW</v>
          </cell>
          <cell r="H720" t="str">
            <v xml:space="preserve">Cognitus test system build still in progress as of 1.13.25, no test scripts available.  </v>
          </cell>
          <cell r="I720">
            <v>45863</v>
          </cell>
          <cell r="J720">
            <v>45621</v>
          </cell>
          <cell r="K720">
            <v>45672.580555555556</v>
          </cell>
          <cell r="L720">
            <v>45782.727777777778</v>
          </cell>
          <cell r="M720" t="str">
            <v/>
          </cell>
          <cell r="N720" t="str">
            <v/>
          </cell>
          <cell r="O720" t="str">
            <v>sen, ot, cognitus, plp</v>
          </cell>
          <cell r="P720" t="str">
            <v>Sprint 12 (6/30 - 7/25)</v>
          </cell>
          <cell r="Q720">
            <v>45621</v>
          </cell>
          <cell r="R720">
            <v>45632</v>
          </cell>
          <cell r="S720" t="str">
            <v/>
          </cell>
          <cell r="T720">
            <v>45637</v>
          </cell>
          <cell r="U720">
            <v>45637</v>
          </cell>
          <cell r="V720">
            <v>0</v>
          </cell>
          <cell r="W720" t="str">
            <v/>
          </cell>
          <cell r="X720">
            <v>45666</v>
          </cell>
          <cell r="Y720" t="str">
            <v/>
          </cell>
          <cell r="Z720" t="str">
            <v>ITC4</v>
          </cell>
          <cell r="AA720" t="str">
            <v>Incurred Cost Claim</v>
          </cell>
          <cell r="AB720" t="str">
            <v>Incurred Cost Claim (Incurred Cost Claim)</v>
          </cell>
          <cell r="AC720" t="str">
            <v/>
          </cell>
          <cell r="AD720" t="str">
            <v>SEN</v>
          </cell>
          <cell r="AE720" t="str">
            <v/>
          </cell>
          <cell r="AF720" t="str">
            <v/>
          </cell>
          <cell r="AG720" t="str">
            <v/>
          </cell>
          <cell r="AH720" t="str">
            <v/>
          </cell>
          <cell r="AI720" t="str">
            <v/>
          </cell>
          <cell r="AJ720" t="str">
            <v>PLP</v>
          </cell>
        </row>
        <row r="721">
          <cell r="A721" t="str">
            <v>868c015hj</v>
          </cell>
          <cell r="B721" t="str">
            <v>868c015hj</v>
          </cell>
          <cell r="C721" t="str">
            <v>PLP Incurred Cost Claim: Resolving Discrepancies - SB</v>
          </cell>
          <cell r="D721" t="str">
            <v>868a2uwfq</v>
          </cell>
          <cell r="E721" t="str">
            <v>PLP Incurred Cost Claim: Completing Adjustments - OL</v>
          </cell>
          <cell r="F721" t="str">
            <v>OUTLINES</v>
          </cell>
          <cell r="G721" t="str">
            <v>LOW</v>
          </cell>
          <cell r="H721" t="str">
            <v xml:space="preserve">Cognitus test system build still in progress as of 1.13.25, no test scripts available.  </v>
          </cell>
          <cell r="I721">
            <v>45863</v>
          </cell>
          <cell r="J721">
            <v>45621</v>
          </cell>
          <cell r="K721">
            <v>45672.581250000003</v>
          </cell>
          <cell r="L721">
            <v>45782.727777777778</v>
          </cell>
          <cell r="M721" t="str">
            <v/>
          </cell>
          <cell r="N721" t="str">
            <v/>
          </cell>
          <cell r="O721" t="str">
            <v>sen, cognitus, ot, plp</v>
          </cell>
          <cell r="P721" t="str">
            <v>Sprint 12 (6/30 - 7/25)</v>
          </cell>
          <cell r="Q721">
            <v>45621</v>
          </cell>
          <cell r="R721">
            <v>45632</v>
          </cell>
          <cell r="S721" t="str">
            <v/>
          </cell>
          <cell r="T721">
            <v>45637</v>
          </cell>
          <cell r="U721">
            <v>45637</v>
          </cell>
          <cell r="V721">
            <v>0</v>
          </cell>
          <cell r="W721" t="str">
            <v/>
          </cell>
          <cell r="X721">
            <v>45666</v>
          </cell>
          <cell r="Y721" t="str">
            <v/>
          </cell>
          <cell r="Z721" t="str">
            <v>ITC4</v>
          </cell>
          <cell r="AA721" t="str">
            <v>Incurred Cost Claim</v>
          </cell>
          <cell r="AB721" t="str">
            <v>Incurred Cost Claim (Incurred Cost Claim)</v>
          </cell>
          <cell r="AC721" t="str">
            <v/>
          </cell>
          <cell r="AD721" t="str">
            <v>SEN</v>
          </cell>
          <cell r="AE721" t="str">
            <v/>
          </cell>
          <cell r="AF721" t="str">
            <v/>
          </cell>
          <cell r="AG721" t="str">
            <v/>
          </cell>
          <cell r="AH721" t="str">
            <v/>
          </cell>
          <cell r="AI721" t="str">
            <v/>
          </cell>
          <cell r="AJ721" t="str">
            <v>PLP</v>
          </cell>
        </row>
        <row r="722">
          <cell r="A722" t="str">
            <v>868c0192n</v>
          </cell>
          <cell r="B722" t="str">
            <v>868c0192n</v>
          </cell>
          <cell r="C722" t="str">
            <v>PLP Incurred Cost Claim: Documenting Resolution &amp; Updates - SB</v>
          </cell>
          <cell r="D722" t="str">
            <v>868a2uwfq</v>
          </cell>
          <cell r="E722" t="str">
            <v>PLP Incurred Cost Claim: Completing Adjustments - OL</v>
          </cell>
          <cell r="F722" t="str">
            <v>OUTLINES</v>
          </cell>
          <cell r="G722" t="str">
            <v>LOW</v>
          </cell>
          <cell r="H722" t="str">
            <v xml:space="preserve">Cognitus test system build still in progress as of 1.13.25, no test scripts available.  </v>
          </cell>
          <cell r="I722">
            <v>45863</v>
          </cell>
          <cell r="J722">
            <v>45621</v>
          </cell>
          <cell r="K722">
            <v>45672.582638888889</v>
          </cell>
          <cell r="L722">
            <v>45782.727777777778</v>
          </cell>
          <cell r="M722" t="str">
            <v/>
          </cell>
          <cell r="N722" t="str">
            <v/>
          </cell>
          <cell r="O722" t="str">
            <v>cognitus, plp, ot, sen</v>
          </cell>
          <cell r="P722" t="str">
            <v>Sprint 12 (6/30 - 7/25)</v>
          </cell>
          <cell r="Q722">
            <v>45621</v>
          </cell>
          <cell r="R722">
            <v>45632</v>
          </cell>
          <cell r="S722" t="str">
            <v/>
          </cell>
          <cell r="T722">
            <v>45637</v>
          </cell>
          <cell r="U722">
            <v>45637</v>
          </cell>
          <cell r="V722">
            <v>0</v>
          </cell>
          <cell r="W722" t="str">
            <v/>
          </cell>
          <cell r="X722">
            <v>45666</v>
          </cell>
          <cell r="Y722" t="str">
            <v/>
          </cell>
          <cell r="Z722" t="str">
            <v>ITC4</v>
          </cell>
          <cell r="AA722" t="str">
            <v>Incurred Cost Claim</v>
          </cell>
          <cell r="AB722" t="str">
            <v>Incurred Cost Claim (Incurred Cost Claim)</v>
          </cell>
          <cell r="AC722" t="str">
            <v/>
          </cell>
          <cell r="AD722" t="str">
            <v>SEN</v>
          </cell>
          <cell r="AE722" t="str">
            <v/>
          </cell>
          <cell r="AF722" t="str">
            <v/>
          </cell>
          <cell r="AG722" t="str">
            <v/>
          </cell>
          <cell r="AH722" t="str">
            <v/>
          </cell>
          <cell r="AI722" t="str">
            <v/>
          </cell>
          <cell r="AJ722" t="str">
            <v>PLP</v>
          </cell>
        </row>
        <row r="723">
          <cell r="A723" t="str">
            <v>868c01acv</v>
          </cell>
          <cell r="B723" t="str">
            <v>868c01acv</v>
          </cell>
          <cell r="C723" t="str">
            <v>PLP Incurred Cost Claim: Run Validation - SB</v>
          </cell>
          <cell r="D723" t="str">
            <v>868a2uwfq</v>
          </cell>
          <cell r="E723" t="str">
            <v>PLP Incurred Cost Claim: Completing Adjustments - OL</v>
          </cell>
          <cell r="F723" t="str">
            <v>OUTLINES</v>
          </cell>
          <cell r="G723" t="str">
            <v>LOW</v>
          </cell>
          <cell r="H723" t="str">
            <v xml:space="preserve">Cognitus test system build still in progress as of 1.13.25, no test scripts available.  </v>
          </cell>
          <cell r="I723">
            <v>45863</v>
          </cell>
          <cell r="J723">
            <v>45621</v>
          </cell>
          <cell r="K723">
            <v>45672.583333333328</v>
          </cell>
          <cell r="L723">
            <v>45782.727777777778</v>
          </cell>
          <cell r="M723" t="str">
            <v/>
          </cell>
          <cell r="N723" t="str">
            <v/>
          </cell>
          <cell r="O723" t="str">
            <v>plp, cognitus, sen, ot</v>
          </cell>
          <cell r="P723" t="str">
            <v>Sprint 12 (6/30 - 7/25)</v>
          </cell>
          <cell r="Q723">
            <v>45621</v>
          </cell>
          <cell r="R723">
            <v>45632</v>
          </cell>
          <cell r="S723" t="str">
            <v/>
          </cell>
          <cell r="T723">
            <v>45637</v>
          </cell>
          <cell r="U723">
            <v>45637</v>
          </cell>
          <cell r="V723">
            <v>0</v>
          </cell>
          <cell r="W723" t="str">
            <v/>
          </cell>
          <cell r="X723">
            <v>45666</v>
          </cell>
          <cell r="Y723" t="str">
            <v/>
          </cell>
          <cell r="Z723" t="str">
            <v>ITC4</v>
          </cell>
          <cell r="AA723" t="str">
            <v>Incurred Cost Claim</v>
          </cell>
          <cell r="AB723" t="str">
            <v>Incurred Cost Claim (Incurred Cost Claim)</v>
          </cell>
          <cell r="AC723" t="str">
            <v/>
          </cell>
          <cell r="AD723" t="str">
            <v>SEN</v>
          </cell>
          <cell r="AE723" t="str">
            <v/>
          </cell>
          <cell r="AF723" t="str">
            <v/>
          </cell>
          <cell r="AG723" t="str">
            <v/>
          </cell>
          <cell r="AH723" t="str">
            <v/>
          </cell>
          <cell r="AI723" t="str">
            <v/>
          </cell>
          <cell r="AJ723" t="str">
            <v>PLP</v>
          </cell>
        </row>
        <row r="724">
          <cell r="A724" t="str">
            <v>868c01awa</v>
          </cell>
          <cell r="B724" t="str">
            <v>868c01awa</v>
          </cell>
          <cell r="C724" t="str">
            <v>PLP Incurred Cost Claim: Query an Existing Validation - SB</v>
          </cell>
          <cell r="D724" t="str">
            <v>868a2uwfq</v>
          </cell>
          <cell r="E724" t="str">
            <v>PLP Incurred Cost Claim: Completing Adjustments - OL</v>
          </cell>
          <cell r="F724" t="str">
            <v>OUTLINES</v>
          </cell>
          <cell r="G724" t="str">
            <v>LOW</v>
          </cell>
          <cell r="H724" t="str">
            <v xml:space="preserve">Cognitus test system build still in progress as of 1.13.25, no test scripts available.  </v>
          </cell>
          <cell r="I724">
            <v>45863</v>
          </cell>
          <cell r="J724">
            <v>45621</v>
          </cell>
          <cell r="K724">
            <v>45672.584027777775</v>
          </cell>
          <cell r="L724">
            <v>45782.727777777778</v>
          </cell>
          <cell r="M724" t="str">
            <v/>
          </cell>
          <cell r="N724" t="str">
            <v/>
          </cell>
          <cell r="O724" t="str">
            <v>plp, ot, cognitus, sen</v>
          </cell>
          <cell r="P724" t="str">
            <v>Sprint 12 (6/30 - 7/25)</v>
          </cell>
          <cell r="Q724">
            <v>45621</v>
          </cell>
          <cell r="R724">
            <v>45632</v>
          </cell>
          <cell r="S724" t="str">
            <v/>
          </cell>
          <cell r="T724">
            <v>45637</v>
          </cell>
          <cell r="U724">
            <v>45637</v>
          </cell>
          <cell r="V724">
            <v>0</v>
          </cell>
          <cell r="W724" t="str">
            <v/>
          </cell>
          <cell r="X724">
            <v>45666</v>
          </cell>
          <cell r="Y724" t="str">
            <v/>
          </cell>
          <cell r="Z724" t="str">
            <v>ITC4</v>
          </cell>
          <cell r="AA724" t="str">
            <v>Incurred Cost Claim</v>
          </cell>
          <cell r="AB724" t="str">
            <v>Incurred Cost Claim (Incurred Cost Claim)</v>
          </cell>
          <cell r="AC724" t="str">
            <v/>
          </cell>
          <cell r="AD724" t="str">
            <v>SEN</v>
          </cell>
          <cell r="AE724" t="str">
            <v/>
          </cell>
          <cell r="AF724" t="str">
            <v/>
          </cell>
          <cell r="AG724" t="str">
            <v/>
          </cell>
          <cell r="AH724" t="str">
            <v/>
          </cell>
          <cell r="AI724" t="str">
            <v/>
          </cell>
          <cell r="AJ724" t="str">
            <v>PLP</v>
          </cell>
        </row>
        <row r="725">
          <cell r="A725" t="str">
            <v>868c01cd4</v>
          </cell>
          <cell r="B725" t="str">
            <v>868c01cd4</v>
          </cell>
          <cell r="C725" t="str">
            <v>PLP Incurred Cost Claim: Accessing Cognitus - SB</v>
          </cell>
          <cell r="D725" t="str">
            <v>868a2uwc9</v>
          </cell>
          <cell r="E725" t="str">
            <v>PLP Incurred Cost Claim: Incurred Cost Claim Reports &amp; Reconciliation - OL</v>
          </cell>
          <cell r="F725" t="str">
            <v>OUTLINES</v>
          </cell>
          <cell r="G725" t="str">
            <v>LOW</v>
          </cell>
          <cell r="H725" t="str">
            <v xml:space="preserve">Cognitus test system build still in progress as of 1.13.25, no test scripts available.  </v>
          </cell>
          <cell r="I725">
            <v>45863</v>
          </cell>
          <cell r="J725">
            <v>45552</v>
          </cell>
          <cell r="K725">
            <v>45672.584722222222</v>
          </cell>
          <cell r="L725">
            <v>45782.727777777778</v>
          </cell>
          <cell r="M725" t="str">
            <v/>
          </cell>
          <cell r="N725" t="str">
            <v/>
          </cell>
          <cell r="O725" t="str">
            <v>cognitus, sen, plp</v>
          </cell>
          <cell r="P725" t="str">
            <v>Sprint 12 (6/30 - 7/25)</v>
          </cell>
          <cell r="Q725">
            <v>45667</v>
          </cell>
          <cell r="R725">
            <v>45670</v>
          </cell>
          <cell r="S725" t="str">
            <v/>
          </cell>
          <cell r="T725">
            <v>45670</v>
          </cell>
          <cell r="U725" t="str">
            <v/>
          </cell>
          <cell r="V725">
            <v>0</v>
          </cell>
          <cell r="W725" t="str">
            <v/>
          </cell>
          <cell r="X725" t="str">
            <v/>
          </cell>
          <cell r="Y725" t="str">
            <v/>
          </cell>
          <cell r="Z725" t="str">
            <v>ITC4</v>
          </cell>
          <cell r="AA725" t="str">
            <v>Incurred Cost Claim</v>
          </cell>
          <cell r="AB725" t="str">
            <v>Incurred Cost Claim (Incurred Cost Claim)</v>
          </cell>
          <cell r="AC725" t="str">
            <v/>
          </cell>
          <cell r="AD725" t="str">
            <v>SEN</v>
          </cell>
          <cell r="AE725" t="str">
            <v/>
          </cell>
          <cell r="AF725" t="str">
            <v/>
          </cell>
          <cell r="AG725" t="str">
            <v/>
          </cell>
          <cell r="AH725" t="str">
            <v/>
          </cell>
          <cell r="AI725" t="str">
            <v/>
          </cell>
          <cell r="AJ725" t="str">
            <v>PLP</v>
          </cell>
        </row>
        <row r="726">
          <cell r="A726" t="str">
            <v>868c01ekr</v>
          </cell>
          <cell r="B726" t="str">
            <v>868c01ekr</v>
          </cell>
          <cell r="C726" t="str">
            <v>PLP Incurred Cost Claim: Selecting Parameters - SB</v>
          </cell>
          <cell r="D726" t="str">
            <v>868a2uwc9</v>
          </cell>
          <cell r="E726" t="str">
            <v>PLP Incurred Cost Claim: Incurred Cost Claim Reports &amp; Reconciliation - OL</v>
          </cell>
          <cell r="F726" t="str">
            <v>OUTLINES</v>
          </cell>
          <cell r="G726" t="str">
            <v>LOW</v>
          </cell>
          <cell r="H726" t="str">
            <v xml:space="preserve">Cognitus test system build still in progress as of 1.13.25, no test scripts available.  </v>
          </cell>
          <cell r="I726">
            <v>45863</v>
          </cell>
          <cell r="J726">
            <v>45552</v>
          </cell>
          <cell r="K726">
            <v>45672.586111111115</v>
          </cell>
          <cell r="L726">
            <v>45782.727777777778</v>
          </cell>
          <cell r="M726" t="str">
            <v/>
          </cell>
          <cell r="N726" t="str">
            <v/>
          </cell>
          <cell r="O726" t="str">
            <v>plp, sen, cognitus</v>
          </cell>
          <cell r="P726" t="str">
            <v>Sprint 12 (6/30 - 7/25)</v>
          </cell>
          <cell r="Q726">
            <v>45667</v>
          </cell>
          <cell r="R726">
            <v>45670</v>
          </cell>
          <cell r="S726" t="str">
            <v/>
          </cell>
          <cell r="T726">
            <v>45670</v>
          </cell>
          <cell r="U726" t="str">
            <v/>
          </cell>
          <cell r="V726">
            <v>0</v>
          </cell>
          <cell r="W726" t="str">
            <v/>
          </cell>
          <cell r="X726" t="str">
            <v/>
          </cell>
          <cell r="Y726" t="str">
            <v/>
          </cell>
          <cell r="Z726" t="str">
            <v>ITC4</v>
          </cell>
          <cell r="AA726" t="str">
            <v>Incurred Cost Claim</v>
          </cell>
          <cell r="AB726" t="str">
            <v>Incurred Cost Claim (Incurred Cost Claim)</v>
          </cell>
          <cell r="AC726" t="str">
            <v/>
          </cell>
          <cell r="AD726" t="str">
            <v>SEN</v>
          </cell>
          <cell r="AE726" t="str">
            <v/>
          </cell>
          <cell r="AF726" t="str">
            <v/>
          </cell>
          <cell r="AG726" t="str">
            <v/>
          </cell>
          <cell r="AH726" t="str">
            <v/>
          </cell>
          <cell r="AI726" t="str">
            <v/>
          </cell>
          <cell r="AJ726" t="str">
            <v>PLP</v>
          </cell>
        </row>
        <row r="727">
          <cell r="A727" t="str">
            <v>868c01ey0</v>
          </cell>
          <cell r="B727" t="str">
            <v>868c01ey0</v>
          </cell>
          <cell r="C727" t="str">
            <v>PLP Incurred Cost Claim: Run an ICC Report - SB</v>
          </cell>
          <cell r="D727" t="str">
            <v>868a2uwc9</v>
          </cell>
          <cell r="E727" t="str">
            <v>PLP Incurred Cost Claim: Incurred Cost Claim Reports &amp; Reconciliation - OL</v>
          </cell>
          <cell r="F727" t="str">
            <v>OUTLINES</v>
          </cell>
          <cell r="G727" t="str">
            <v>LOW</v>
          </cell>
          <cell r="H727" t="str">
            <v xml:space="preserve">Cognitus test system build still in progress as of 1.13.25, no test scripts available.  </v>
          </cell>
          <cell r="I727">
            <v>45863</v>
          </cell>
          <cell r="J727">
            <v>45552</v>
          </cell>
          <cell r="K727">
            <v>45672.586111111115</v>
          </cell>
          <cell r="L727">
            <v>45782.727777777778</v>
          </cell>
          <cell r="M727" t="str">
            <v/>
          </cell>
          <cell r="N727" t="str">
            <v/>
          </cell>
          <cell r="O727" t="str">
            <v>plp, cognitus, sen</v>
          </cell>
          <cell r="P727" t="str">
            <v>Sprint 12 (6/30 - 7/25)</v>
          </cell>
          <cell r="Q727">
            <v>45667</v>
          </cell>
          <cell r="R727">
            <v>45670</v>
          </cell>
          <cell r="S727" t="str">
            <v/>
          </cell>
          <cell r="T727">
            <v>45670</v>
          </cell>
          <cell r="U727" t="str">
            <v/>
          </cell>
          <cell r="V727">
            <v>0</v>
          </cell>
          <cell r="W727" t="str">
            <v/>
          </cell>
          <cell r="X727" t="str">
            <v/>
          </cell>
          <cell r="Y727" t="str">
            <v/>
          </cell>
          <cell r="Z727" t="str">
            <v>ITC4</v>
          </cell>
          <cell r="AA727" t="str">
            <v>Incurred Cost Claim</v>
          </cell>
          <cell r="AB727" t="str">
            <v>Incurred Cost Claim (Incurred Cost Claim)</v>
          </cell>
          <cell r="AC727" t="str">
            <v/>
          </cell>
          <cell r="AD727" t="str">
            <v>SEN</v>
          </cell>
          <cell r="AE727" t="str">
            <v/>
          </cell>
          <cell r="AF727" t="str">
            <v/>
          </cell>
          <cell r="AG727" t="str">
            <v/>
          </cell>
          <cell r="AH727" t="str">
            <v/>
          </cell>
          <cell r="AI727" t="str">
            <v/>
          </cell>
          <cell r="AJ727" t="str">
            <v>PLP</v>
          </cell>
        </row>
        <row r="728">
          <cell r="A728" t="str">
            <v>868c01f7t</v>
          </cell>
          <cell r="B728" t="str">
            <v>868c01f7t</v>
          </cell>
          <cell r="C728" t="str">
            <v>PLP Incurred Cost Claim: View Report Outputs - SB</v>
          </cell>
          <cell r="D728" t="str">
            <v>868a2uwc9</v>
          </cell>
          <cell r="E728" t="str">
            <v>PLP Incurred Cost Claim: Incurred Cost Claim Reports &amp; Reconciliation - OL</v>
          </cell>
          <cell r="F728" t="str">
            <v>OUTLINES</v>
          </cell>
          <cell r="G728" t="str">
            <v>LOW</v>
          </cell>
          <cell r="H728" t="str">
            <v xml:space="preserve">Cognitus test system build still in progress as of 1.13.25, no test scripts available.  </v>
          </cell>
          <cell r="I728">
            <v>45863</v>
          </cell>
          <cell r="J728">
            <v>45552</v>
          </cell>
          <cell r="K728">
            <v>45672.586111111115</v>
          </cell>
          <cell r="L728">
            <v>45782.727777777778</v>
          </cell>
          <cell r="M728" t="str">
            <v/>
          </cell>
          <cell r="N728" t="str">
            <v/>
          </cell>
          <cell r="O728" t="str">
            <v>cognitus, plp, sen</v>
          </cell>
          <cell r="P728" t="str">
            <v>Sprint 12 (6/30 - 7/25)</v>
          </cell>
          <cell r="Q728">
            <v>45667</v>
          </cell>
          <cell r="R728">
            <v>45670</v>
          </cell>
          <cell r="S728" t="str">
            <v/>
          </cell>
          <cell r="T728">
            <v>45670</v>
          </cell>
          <cell r="U728" t="str">
            <v/>
          </cell>
          <cell r="V728">
            <v>0</v>
          </cell>
          <cell r="W728" t="str">
            <v/>
          </cell>
          <cell r="X728" t="str">
            <v/>
          </cell>
          <cell r="Y728" t="str">
            <v/>
          </cell>
          <cell r="Z728" t="str">
            <v>ITC4</v>
          </cell>
          <cell r="AA728" t="str">
            <v>Incurred Cost Claim</v>
          </cell>
          <cell r="AB728" t="str">
            <v>Incurred Cost Claim (Incurred Cost Claim)</v>
          </cell>
          <cell r="AC728" t="str">
            <v/>
          </cell>
          <cell r="AD728" t="str">
            <v>SEN</v>
          </cell>
          <cell r="AE728" t="str">
            <v/>
          </cell>
          <cell r="AF728" t="str">
            <v/>
          </cell>
          <cell r="AG728" t="str">
            <v/>
          </cell>
          <cell r="AH728" t="str">
            <v/>
          </cell>
          <cell r="AI728" t="str">
            <v/>
          </cell>
          <cell r="AJ728" t="str">
            <v>PLP</v>
          </cell>
        </row>
        <row r="729">
          <cell r="A729" t="str">
            <v>868c04phn</v>
          </cell>
          <cell r="B729" t="str">
            <v>868c04phn</v>
          </cell>
          <cell r="C729" t="str">
            <v>PTP Supply Chain: Process LR Line (WBS) by Finance - SB</v>
          </cell>
          <cell r="D729" t="str">
            <v>868dpxftj</v>
          </cell>
          <cell r="E729" t="str">
            <v>PTP Supply Chain: Lean Request Approval - OL</v>
          </cell>
          <cell r="F729" t="str">
            <v>PREDEVELOPMENT</v>
          </cell>
          <cell r="G729" t="str">
            <v>URGENT</v>
          </cell>
          <cell r="H729" t="str">
            <v/>
          </cell>
          <cell r="I729" t="str">
            <v/>
          </cell>
          <cell r="J729" t="str">
            <v/>
          </cell>
          <cell r="K729">
            <v>45672.641666666663</v>
          </cell>
          <cell r="L729">
            <v>45775.431250000001</v>
          </cell>
          <cell r="M729" t="str">
            <v/>
          </cell>
          <cell r="N729" t="str">
            <v/>
          </cell>
          <cell r="O729" t="str">
            <v>ptp, wbt, lean request</v>
          </cell>
          <cell r="P729" t="str">
            <v>Sprint 16 (7/28 - 8/22)</v>
          </cell>
          <cell r="Q729" t="str">
            <v/>
          </cell>
          <cell r="R729" t="str">
            <v/>
          </cell>
          <cell r="S729" t="str">
            <v/>
          </cell>
          <cell r="T729" t="str">
            <v/>
          </cell>
          <cell r="U729" t="str">
            <v/>
          </cell>
          <cell r="V729">
            <v>0</v>
          </cell>
          <cell r="W729" t="str">
            <v/>
          </cell>
          <cell r="X729" t="str">
            <v/>
          </cell>
          <cell r="Y729" t="str">
            <v/>
          </cell>
          <cell r="Z729" t="str">
            <v>ITC4</v>
          </cell>
          <cell r="AA729" t="str">
            <v>Supply Chain</v>
          </cell>
          <cell r="AB729" t="str">
            <v>Purchase Requisition Mgmt (MRP/Non-MRP) &amp; Approval</v>
          </cell>
          <cell r="AC729" t="str">
            <v/>
          </cell>
          <cell r="AD729" t="str">
            <v>WBT</v>
          </cell>
          <cell r="AE729" t="str">
            <v/>
          </cell>
          <cell r="AF729" t="str">
            <v>Expeditor: https://app.clickup.com/t/868cjcx3w)
Requisitioner: https://app.clickup.com/t/868cje356)
Requisition Approver: https://app.clickup.com/t/868cje2vz)
Buyer: https://app.clickup.com/t/868cjcmpy)</v>
          </cell>
          <cell r="AG729" t="str">
            <v/>
          </cell>
          <cell r="AH729" t="str">
            <v/>
          </cell>
          <cell r="AI729" t="str">
            <v/>
          </cell>
          <cell r="AJ729" t="str">
            <v>PTP</v>
          </cell>
        </row>
        <row r="730">
          <cell r="A730" t="str">
            <v>868c04t62</v>
          </cell>
          <cell r="B730" t="str">
            <v>868c04t62</v>
          </cell>
          <cell r="C730" t="str">
            <v>PTP Supply Chain: Convert PR to PO/STO Manually - SB</v>
          </cell>
          <cell r="D730" t="str">
            <v>868a2v81g</v>
          </cell>
          <cell r="E730" t="str">
            <v>PTP Supply Chain: Create Purchase Order - OL</v>
          </cell>
          <cell r="F730" t="str">
            <v>PREDEVELOPMENT</v>
          </cell>
          <cell r="G730" t="str">
            <v>URGENT</v>
          </cell>
          <cell r="H730" t="str">
            <v/>
          </cell>
          <cell r="I730">
            <v>45912</v>
          </cell>
          <cell r="J730" t="str">
            <v/>
          </cell>
          <cell r="K730">
            <v>45672.643055555556</v>
          </cell>
          <cell r="L730">
            <v>45756.538888888885</v>
          </cell>
          <cell r="M730" t="str">
            <v/>
          </cell>
          <cell r="N730" t="str">
            <v/>
          </cell>
          <cell r="O730" t="str">
            <v>ptp, sen</v>
          </cell>
          <cell r="P730" t="str">
            <v>Sprint 14 (7/14 - 8/8)</v>
          </cell>
          <cell r="Q730" t="str">
            <v/>
          </cell>
          <cell r="R730" t="str">
            <v/>
          </cell>
          <cell r="S730" t="str">
            <v/>
          </cell>
          <cell r="T730" t="str">
            <v/>
          </cell>
          <cell r="U730" t="str">
            <v/>
          </cell>
          <cell r="V730">
            <v>0</v>
          </cell>
          <cell r="W730" t="str">
            <v/>
          </cell>
          <cell r="X730" t="str">
            <v/>
          </cell>
          <cell r="Y730" t="str">
            <v/>
          </cell>
          <cell r="Z730" t="str">
            <v>ITC4</v>
          </cell>
          <cell r="AA730" t="str">
            <v>Supply Chain</v>
          </cell>
          <cell r="AB730" t="str">
            <v>PO Generation, Approval &amp; Release Strategy</v>
          </cell>
          <cell r="AC730" t="str">
            <v/>
          </cell>
          <cell r="AD730" t="str">
            <v>SEN</v>
          </cell>
          <cell r="AE730" t="str">
            <v/>
          </cell>
          <cell r="AF730" t="str">
            <v/>
          </cell>
          <cell r="AG730" t="str">
            <v/>
          </cell>
          <cell r="AH730" t="str">
            <v/>
          </cell>
          <cell r="AI730" t="str">
            <v/>
          </cell>
          <cell r="AJ730" t="str">
            <v>PTP</v>
          </cell>
        </row>
        <row r="731">
          <cell r="A731" t="str">
            <v>868c04v0k</v>
          </cell>
          <cell r="B731" t="str">
            <v>868c04v0k</v>
          </cell>
          <cell r="C731" t="str">
            <v>PTP Supply Chain: Create/Amend Purchase Order - SB</v>
          </cell>
          <cell r="D731" t="str">
            <v>868a2v81g</v>
          </cell>
          <cell r="E731" t="str">
            <v>PTP Supply Chain: Create Purchase Order - OL</v>
          </cell>
          <cell r="F731" t="str">
            <v>PREDEVELOPMENT</v>
          </cell>
          <cell r="G731" t="str">
            <v>URGENT</v>
          </cell>
          <cell r="H731" t="str">
            <v/>
          </cell>
          <cell r="I731">
            <v>45912</v>
          </cell>
          <cell r="J731" t="str">
            <v/>
          </cell>
          <cell r="K731">
            <v>45672.64444444445</v>
          </cell>
          <cell r="L731">
            <v>45756.538888888885</v>
          </cell>
          <cell r="M731" t="str">
            <v/>
          </cell>
          <cell r="N731" t="str">
            <v/>
          </cell>
          <cell r="O731" t="str">
            <v>ptp, sen</v>
          </cell>
          <cell r="P731" t="str">
            <v>Sprint 14 (7/14 - 8/8)</v>
          </cell>
          <cell r="Q731" t="str">
            <v/>
          </cell>
          <cell r="R731" t="str">
            <v/>
          </cell>
          <cell r="S731" t="str">
            <v/>
          </cell>
          <cell r="T731" t="str">
            <v/>
          </cell>
          <cell r="U731" t="str">
            <v/>
          </cell>
          <cell r="V731">
            <v>0</v>
          </cell>
          <cell r="W731" t="str">
            <v/>
          </cell>
          <cell r="X731" t="str">
            <v/>
          </cell>
          <cell r="Y731" t="str">
            <v/>
          </cell>
          <cell r="Z731" t="str">
            <v>ITC4</v>
          </cell>
          <cell r="AA731" t="str">
            <v>Supply Chain</v>
          </cell>
          <cell r="AB731" t="str">
            <v>PO Generation, Approval &amp; Release Strategy</v>
          </cell>
          <cell r="AC731" t="str">
            <v/>
          </cell>
          <cell r="AD731" t="str">
            <v>SEN</v>
          </cell>
          <cell r="AE731" t="str">
            <v/>
          </cell>
          <cell r="AF731" t="str">
            <v/>
          </cell>
          <cell r="AG731" t="str">
            <v/>
          </cell>
          <cell r="AH731" t="str">
            <v/>
          </cell>
          <cell r="AI731" t="str">
            <v/>
          </cell>
          <cell r="AJ731" t="str">
            <v>PTP</v>
          </cell>
        </row>
        <row r="732">
          <cell r="A732" t="str">
            <v>868c04wwr</v>
          </cell>
          <cell r="B732" t="str">
            <v>868c04wwr</v>
          </cell>
          <cell r="C732" t="str">
            <v>PTP Supply Chain: Verify that All Materials are Delivered - SB</v>
          </cell>
          <cell r="D732" t="str">
            <v>868a2v9g6</v>
          </cell>
          <cell r="E732" t="str">
            <v>PTP Supply Chain: Purchase Order Close Out - OL</v>
          </cell>
          <cell r="F732" t="str">
            <v>PREDEVELOPMENT</v>
          </cell>
          <cell r="G732" t="str">
            <v>URGENT</v>
          </cell>
          <cell r="H732" t="str">
            <v/>
          </cell>
          <cell r="I732" t="str">
            <v/>
          </cell>
          <cell r="J732" t="str">
            <v/>
          </cell>
          <cell r="K732">
            <v>45672.645138888889</v>
          </cell>
          <cell r="L732">
            <v>45775.441666666666</v>
          </cell>
          <cell r="M732" t="str">
            <v/>
          </cell>
          <cell r="N732" t="str">
            <v/>
          </cell>
          <cell r="O732" t="str">
            <v>sen, ptp</v>
          </cell>
          <cell r="P732" t="str">
            <v>Sprint 14 (7/14 - 8/8)</v>
          </cell>
          <cell r="Q732" t="str">
            <v/>
          </cell>
          <cell r="R732" t="str">
            <v/>
          </cell>
          <cell r="S732" t="str">
            <v/>
          </cell>
          <cell r="T732" t="str">
            <v/>
          </cell>
          <cell r="U732" t="str">
            <v/>
          </cell>
          <cell r="V732">
            <v>0</v>
          </cell>
          <cell r="W732" t="str">
            <v/>
          </cell>
          <cell r="X732" t="str">
            <v/>
          </cell>
          <cell r="Y732" t="str">
            <v/>
          </cell>
          <cell r="Z732" t="str">
            <v>ITC4</v>
          </cell>
          <cell r="AA732" t="str">
            <v>Supply Chain</v>
          </cell>
          <cell r="AB732" t="str">
            <v>PO Generation, Approval &amp; Release Strategy</v>
          </cell>
          <cell r="AC732" t="str">
            <v/>
          </cell>
          <cell r="AD732" t="str">
            <v>QRG</v>
          </cell>
          <cell r="AE732" t="str">
            <v/>
          </cell>
          <cell r="AF732" t="str">
            <v>Quality Manager: https://app.clickup.com/t/868cje0ux)
Receiving Specialist (PTP): https://app.clickup.com/t/868cme0bd)
Shipping / Transportation Planner: https://app.clickup.com/t/868cje5e4)
Supplier: https://app.clickup.com/t/868cje78b)
Expeditor: https://app.clickup.com/t/868cjcx3w)
Buyer: https://app.clickup.com/t/868cjcmpy)</v>
          </cell>
          <cell r="AG732" t="str">
            <v/>
          </cell>
          <cell r="AH732" t="str">
            <v/>
          </cell>
          <cell r="AI732" t="str">
            <v/>
          </cell>
          <cell r="AJ732" t="str">
            <v>PTP</v>
          </cell>
        </row>
        <row r="733">
          <cell r="A733" t="str">
            <v>868c0504v</v>
          </cell>
          <cell r="B733" t="str">
            <v>868c0504v</v>
          </cell>
          <cell r="C733" t="str">
            <v>A2R Asset Accounting: Maintain Custom Tables</v>
          </cell>
          <cell r="D733" t="str">
            <v>868cktqar</v>
          </cell>
          <cell r="E733" t="str">
            <v>A2R Asset Accounting: Commissioning Assets</v>
          </cell>
          <cell r="F733" t="str">
            <v>STORYBOARD</v>
          </cell>
          <cell r="G733" t="str">
            <v/>
          </cell>
          <cell r="H733" t="str">
            <v/>
          </cell>
          <cell r="I733">
            <v>45744</v>
          </cell>
          <cell r="J733">
            <v>45695</v>
          </cell>
          <cell r="K733">
            <v>45672.647222222222</v>
          </cell>
          <cell r="L733">
            <v>45701.615972222222</v>
          </cell>
          <cell r="M733" t="str">
            <v/>
          </cell>
          <cell r="N733" t="str">
            <v/>
          </cell>
          <cell r="O733" t="str">
            <v>a2r, wbt</v>
          </cell>
          <cell r="P733" t="str">
            <v/>
          </cell>
          <cell r="Q733" t="str">
            <v/>
          </cell>
          <cell r="R733" t="str">
            <v/>
          </cell>
          <cell r="S733" t="str">
            <v/>
          </cell>
          <cell r="T733" t="str">
            <v/>
          </cell>
          <cell r="U733" t="str">
            <v/>
          </cell>
          <cell r="V733">
            <v>0.33333333333333331</v>
          </cell>
          <cell r="W733" t="str">
            <v>Alpha Draft (ISG)</v>
          </cell>
          <cell r="X733" t="str">
            <v/>
          </cell>
          <cell r="Y733" t="str">
            <v/>
          </cell>
          <cell r="Z733" t="str">
            <v>ITC2</v>
          </cell>
          <cell r="AA733" t="str">
            <v>Asset Accounting</v>
          </cell>
          <cell r="AB733" t="str">
            <v>Commissioning Assets</v>
          </cell>
          <cell r="AC733" t="str">
            <v/>
          </cell>
          <cell r="AD733" t="str">
            <v>WBT</v>
          </cell>
          <cell r="AE733" t="str">
            <v/>
          </cell>
          <cell r="AF733" t="str">
            <v/>
          </cell>
          <cell r="AG733" t="str">
            <v/>
          </cell>
          <cell r="AH733" t="str">
            <v/>
          </cell>
          <cell r="AI733" t="str">
            <v/>
          </cell>
          <cell r="AJ733" t="str">
            <v>A2R</v>
          </cell>
        </row>
        <row r="734">
          <cell r="A734" t="str">
            <v>868c05052</v>
          </cell>
          <cell r="B734" t="str">
            <v>868c05052</v>
          </cell>
          <cell r="C734" t="str">
            <v>PTP Supply Chain: Release Purchase Document (PO/SA) - SB</v>
          </cell>
          <cell r="D734" t="str">
            <v>868a2v67p</v>
          </cell>
          <cell r="E734" t="str">
            <v>PTP Supply Chain: Purchase Order Monitoring - OL</v>
          </cell>
          <cell r="F734" t="str">
            <v>PREDEVELOPMENT</v>
          </cell>
          <cell r="G734" t="str">
            <v>URGENT</v>
          </cell>
          <cell r="H734" t="str">
            <v/>
          </cell>
          <cell r="I734">
            <v>45912</v>
          </cell>
          <cell r="J734" t="str">
            <v/>
          </cell>
          <cell r="K734">
            <v>45672.647222222222</v>
          </cell>
          <cell r="L734">
            <v>45756.539583333331</v>
          </cell>
          <cell r="M734" t="str">
            <v/>
          </cell>
          <cell r="N734" t="str">
            <v/>
          </cell>
          <cell r="O734" t="str">
            <v>ptp, sen</v>
          </cell>
          <cell r="P734" t="str">
            <v>Sprint 14 (7/14 - 8/8)</v>
          </cell>
          <cell r="Q734" t="str">
            <v/>
          </cell>
          <cell r="R734" t="str">
            <v/>
          </cell>
          <cell r="S734" t="str">
            <v/>
          </cell>
          <cell r="T734" t="str">
            <v/>
          </cell>
          <cell r="U734" t="str">
            <v/>
          </cell>
          <cell r="V734">
            <v>0</v>
          </cell>
          <cell r="W734" t="str">
            <v/>
          </cell>
          <cell r="X734" t="str">
            <v/>
          </cell>
          <cell r="Y734" t="str">
            <v/>
          </cell>
          <cell r="Z734" t="str">
            <v>ITC4</v>
          </cell>
          <cell r="AA734" t="str">
            <v>Supply Chain</v>
          </cell>
          <cell r="AB734" t="str">
            <v>PO Generation, Approval &amp; Release Strategy</v>
          </cell>
          <cell r="AC734" t="str">
            <v/>
          </cell>
          <cell r="AD734" t="str">
            <v>SEN</v>
          </cell>
          <cell r="AE734" t="str">
            <v/>
          </cell>
          <cell r="AF734" t="str">
            <v/>
          </cell>
          <cell r="AG734" t="str">
            <v/>
          </cell>
          <cell r="AH734" t="str">
            <v/>
          </cell>
          <cell r="AI734" t="str">
            <v/>
          </cell>
          <cell r="AJ734" t="str">
            <v>PTP</v>
          </cell>
        </row>
        <row r="735">
          <cell r="A735" t="str">
            <v>868c051gq</v>
          </cell>
          <cell r="B735" t="str">
            <v>868c051gq</v>
          </cell>
          <cell r="C735" t="str">
            <v>PTP Supply Chain: Approve PO Delivery Schedule Deviations - SB</v>
          </cell>
          <cell r="D735" t="str">
            <v>868a2v67p</v>
          </cell>
          <cell r="E735" t="str">
            <v>PTP Supply Chain: Purchase Order Monitoring - OL</v>
          </cell>
          <cell r="F735" t="str">
            <v>PREDEVELOPMENT</v>
          </cell>
          <cell r="G735" t="str">
            <v>URGENT</v>
          </cell>
          <cell r="H735" t="str">
            <v/>
          </cell>
          <cell r="I735">
            <v>45912</v>
          </cell>
          <cell r="J735" t="str">
            <v/>
          </cell>
          <cell r="K735">
            <v>45672.647916666669</v>
          </cell>
          <cell r="L735">
            <v>45756.539583333331</v>
          </cell>
          <cell r="M735" t="str">
            <v/>
          </cell>
          <cell r="N735" t="str">
            <v/>
          </cell>
          <cell r="O735" t="str">
            <v>ptp, sen</v>
          </cell>
          <cell r="P735" t="str">
            <v>Sprint 14 (7/14 - 8/8)</v>
          </cell>
          <cell r="Q735" t="str">
            <v/>
          </cell>
          <cell r="R735" t="str">
            <v/>
          </cell>
          <cell r="S735" t="str">
            <v/>
          </cell>
          <cell r="T735" t="str">
            <v/>
          </cell>
          <cell r="U735" t="str">
            <v/>
          </cell>
          <cell r="V735">
            <v>0</v>
          </cell>
          <cell r="W735" t="str">
            <v/>
          </cell>
          <cell r="X735" t="str">
            <v/>
          </cell>
          <cell r="Y735" t="str">
            <v/>
          </cell>
          <cell r="Z735" t="str">
            <v>ITC4</v>
          </cell>
          <cell r="AA735" t="str">
            <v>Supply Chain</v>
          </cell>
          <cell r="AB735" t="str">
            <v>PO Generation, Approval &amp; Release Strategy</v>
          </cell>
          <cell r="AC735" t="str">
            <v/>
          </cell>
          <cell r="AD735" t="str">
            <v>SEN</v>
          </cell>
          <cell r="AE735" t="str">
            <v/>
          </cell>
          <cell r="AF735" t="str">
            <v/>
          </cell>
          <cell r="AG735" t="str">
            <v/>
          </cell>
          <cell r="AH735" t="str">
            <v/>
          </cell>
          <cell r="AI735" t="str">
            <v/>
          </cell>
          <cell r="AJ735" t="str">
            <v>PTP</v>
          </cell>
        </row>
        <row r="736">
          <cell r="A736" t="str">
            <v>868c052bp</v>
          </cell>
          <cell r="B736" t="str">
            <v>868c052bp</v>
          </cell>
          <cell r="C736" t="str">
            <v>PTP Supply Chain: Monitor Demand-Driven Replenishment (MD04) - SB</v>
          </cell>
          <cell r="D736" t="str">
            <v>868a2v67p</v>
          </cell>
          <cell r="E736" t="str">
            <v>PTP Supply Chain: Purchase Order Monitoring - OL</v>
          </cell>
          <cell r="F736" t="str">
            <v>PREDEVELOPMENT</v>
          </cell>
          <cell r="G736" t="str">
            <v>URGENT</v>
          </cell>
          <cell r="H736" t="str">
            <v/>
          </cell>
          <cell r="I736">
            <v>45912</v>
          </cell>
          <cell r="J736" t="str">
            <v/>
          </cell>
          <cell r="K736">
            <v>45672.648611111115</v>
          </cell>
          <cell r="L736">
            <v>45756.539583333331</v>
          </cell>
          <cell r="M736" t="str">
            <v/>
          </cell>
          <cell r="N736" t="str">
            <v/>
          </cell>
          <cell r="O736" t="str">
            <v>ptp, sen</v>
          </cell>
          <cell r="P736" t="str">
            <v>Sprint 14 (7/14 - 8/8)</v>
          </cell>
          <cell r="Q736" t="str">
            <v/>
          </cell>
          <cell r="R736" t="str">
            <v/>
          </cell>
          <cell r="S736" t="str">
            <v/>
          </cell>
          <cell r="T736" t="str">
            <v/>
          </cell>
          <cell r="U736" t="str">
            <v/>
          </cell>
          <cell r="V736">
            <v>0</v>
          </cell>
          <cell r="W736" t="str">
            <v/>
          </cell>
          <cell r="X736" t="str">
            <v/>
          </cell>
          <cell r="Y736" t="str">
            <v/>
          </cell>
          <cell r="Z736" t="str">
            <v>ITC4</v>
          </cell>
          <cell r="AA736" t="str">
            <v>Supply Chain</v>
          </cell>
          <cell r="AB736" t="str">
            <v>PO Generation, Approval &amp; Release Strategy</v>
          </cell>
          <cell r="AC736" t="str">
            <v/>
          </cell>
          <cell r="AD736" t="str">
            <v>SEN</v>
          </cell>
          <cell r="AE736" t="str">
            <v/>
          </cell>
          <cell r="AF736" t="str">
            <v/>
          </cell>
          <cell r="AG736" t="str">
            <v/>
          </cell>
          <cell r="AH736" t="str">
            <v/>
          </cell>
          <cell r="AI736" t="str">
            <v/>
          </cell>
          <cell r="AJ736" t="str">
            <v>PTP</v>
          </cell>
        </row>
        <row r="737">
          <cell r="A737" t="str">
            <v>868c0532w</v>
          </cell>
          <cell r="B737" t="str">
            <v>868c0532w</v>
          </cell>
          <cell r="C737" t="str">
            <v>PTP Supply Chain: Monitor Depletion of Service POs - SB</v>
          </cell>
          <cell r="D737" t="str">
            <v>868a2v67p</v>
          </cell>
          <cell r="E737" t="str">
            <v>PTP Supply Chain: Purchase Order Monitoring - OL</v>
          </cell>
          <cell r="F737" t="str">
            <v>PREDEVELOPMENT</v>
          </cell>
          <cell r="G737" t="str">
            <v>URGENT</v>
          </cell>
          <cell r="H737" t="str">
            <v/>
          </cell>
          <cell r="I737">
            <v>45912</v>
          </cell>
          <cell r="J737" t="str">
            <v/>
          </cell>
          <cell r="K737">
            <v>45672.648611111115</v>
          </cell>
          <cell r="L737">
            <v>45756.539583333331</v>
          </cell>
          <cell r="M737" t="str">
            <v/>
          </cell>
          <cell r="N737" t="str">
            <v/>
          </cell>
          <cell r="O737" t="str">
            <v>ptp, sen</v>
          </cell>
          <cell r="P737" t="str">
            <v>Sprint 14 (7/14 - 8/8)</v>
          </cell>
          <cell r="Q737" t="str">
            <v/>
          </cell>
          <cell r="R737" t="str">
            <v/>
          </cell>
          <cell r="S737" t="str">
            <v/>
          </cell>
          <cell r="T737" t="str">
            <v/>
          </cell>
          <cell r="U737" t="str">
            <v/>
          </cell>
          <cell r="V737">
            <v>0</v>
          </cell>
          <cell r="W737" t="str">
            <v/>
          </cell>
          <cell r="X737" t="str">
            <v/>
          </cell>
          <cell r="Y737" t="str">
            <v/>
          </cell>
          <cell r="Z737" t="str">
            <v>ITC4</v>
          </cell>
          <cell r="AA737" t="str">
            <v>Supply Chain</v>
          </cell>
          <cell r="AB737" t="str">
            <v>PO Generation, Approval &amp; Release Strategy</v>
          </cell>
          <cell r="AC737" t="str">
            <v/>
          </cell>
          <cell r="AD737" t="str">
            <v>SEN</v>
          </cell>
          <cell r="AE737" t="str">
            <v/>
          </cell>
          <cell r="AF737" t="str">
            <v/>
          </cell>
          <cell r="AG737" t="str">
            <v/>
          </cell>
          <cell r="AH737" t="str">
            <v/>
          </cell>
          <cell r="AI737" t="str">
            <v/>
          </cell>
          <cell r="AJ737" t="str">
            <v>PTP</v>
          </cell>
        </row>
        <row r="738">
          <cell r="A738" t="str">
            <v>868c053k3</v>
          </cell>
          <cell r="B738" t="str">
            <v>868c053k3</v>
          </cell>
          <cell r="C738" t="str">
            <v>PTP Supply Chain: Manage Purchase Orders - SB</v>
          </cell>
          <cell r="D738" t="str">
            <v>868a2v67p</v>
          </cell>
          <cell r="E738" t="str">
            <v>PTP Supply Chain: Purchase Order Monitoring - OL</v>
          </cell>
          <cell r="F738" t="str">
            <v>PREDEVELOPMENT</v>
          </cell>
          <cell r="G738" t="str">
            <v>URGENT</v>
          </cell>
          <cell r="H738" t="str">
            <v/>
          </cell>
          <cell r="I738">
            <v>45912</v>
          </cell>
          <cell r="J738" t="str">
            <v/>
          </cell>
          <cell r="K738">
            <v>45672.649305555555</v>
          </cell>
          <cell r="L738">
            <v>45756.539583333331</v>
          </cell>
          <cell r="M738" t="str">
            <v/>
          </cell>
          <cell r="N738" t="str">
            <v/>
          </cell>
          <cell r="O738" t="str">
            <v>sen, ptp</v>
          </cell>
          <cell r="P738" t="str">
            <v>Sprint 14 (7/14 - 8/8)</v>
          </cell>
          <cell r="Q738" t="str">
            <v/>
          </cell>
          <cell r="R738" t="str">
            <v/>
          </cell>
          <cell r="S738" t="str">
            <v/>
          </cell>
          <cell r="T738" t="str">
            <v/>
          </cell>
          <cell r="U738" t="str">
            <v/>
          </cell>
          <cell r="V738">
            <v>0</v>
          </cell>
          <cell r="W738" t="str">
            <v/>
          </cell>
          <cell r="X738" t="str">
            <v/>
          </cell>
          <cell r="Y738" t="str">
            <v/>
          </cell>
          <cell r="Z738" t="str">
            <v>ITC4</v>
          </cell>
          <cell r="AA738" t="str">
            <v>Supply Chain</v>
          </cell>
          <cell r="AB738" t="str">
            <v>PO Generation, Approval &amp; Release Strategy</v>
          </cell>
          <cell r="AC738" t="str">
            <v/>
          </cell>
          <cell r="AD738" t="str">
            <v>SEN</v>
          </cell>
          <cell r="AE738" t="str">
            <v/>
          </cell>
          <cell r="AF738" t="str">
            <v/>
          </cell>
          <cell r="AG738" t="str">
            <v/>
          </cell>
          <cell r="AH738" t="str">
            <v/>
          </cell>
          <cell r="AI738" t="str">
            <v/>
          </cell>
          <cell r="AJ738" t="str">
            <v>PTP</v>
          </cell>
        </row>
        <row r="739">
          <cell r="A739" t="str">
            <v>868c05404</v>
          </cell>
          <cell r="B739" t="str">
            <v>868c05404</v>
          </cell>
          <cell r="C739" t="str">
            <v>PTP Supply Chain: Process Overdue Purchase Items - SB</v>
          </cell>
          <cell r="D739" t="str">
            <v>868a2v67p</v>
          </cell>
          <cell r="E739" t="str">
            <v>PTP Supply Chain: Purchase Order Monitoring - OL</v>
          </cell>
          <cell r="F739" t="str">
            <v>PREDEVELOPMENT</v>
          </cell>
          <cell r="G739" t="str">
            <v>URGENT</v>
          </cell>
          <cell r="H739" t="str">
            <v/>
          </cell>
          <cell r="I739">
            <v>45912</v>
          </cell>
          <cell r="J739" t="str">
            <v/>
          </cell>
          <cell r="K739">
            <v>45672.649305555555</v>
          </cell>
          <cell r="L739">
            <v>45769.472916666666</v>
          </cell>
          <cell r="M739" t="str">
            <v/>
          </cell>
          <cell r="N739" t="str">
            <v/>
          </cell>
          <cell r="O739" t="str">
            <v>sen, ptp</v>
          </cell>
          <cell r="P739" t="str">
            <v>Sprint 14 (7/14 - 8/8)</v>
          </cell>
          <cell r="Q739" t="str">
            <v/>
          </cell>
          <cell r="R739" t="str">
            <v/>
          </cell>
          <cell r="S739" t="str">
            <v/>
          </cell>
          <cell r="T739" t="str">
            <v/>
          </cell>
          <cell r="U739" t="str">
            <v/>
          </cell>
          <cell r="V739">
            <v>0</v>
          </cell>
          <cell r="W739" t="str">
            <v/>
          </cell>
          <cell r="X739" t="str">
            <v/>
          </cell>
          <cell r="Y739" t="str">
            <v/>
          </cell>
          <cell r="Z739" t="str">
            <v>ITC4</v>
          </cell>
          <cell r="AA739" t="str">
            <v>Supply Chain</v>
          </cell>
          <cell r="AB739" t="str">
            <v>PO Generation, Approval &amp; Release Strategy</v>
          </cell>
          <cell r="AC739" t="str">
            <v/>
          </cell>
          <cell r="AD739" t="str">
            <v>SEN</v>
          </cell>
          <cell r="AE739" t="str">
            <v/>
          </cell>
          <cell r="AF739" t="str">
            <v/>
          </cell>
          <cell r="AG739" t="str">
            <v/>
          </cell>
          <cell r="AH739" t="str">
            <v/>
          </cell>
          <cell r="AI739" t="str">
            <v/>
          </cell>
          <cell r="AJ739" t="str">
            <v>PTP</v>
          </cell>
        </row>
        <row r="740">
          <cell r="A740" t="str">
            <v>868c054mr</v>
          </cell>
          <cell r="B740" t="str">
            <v>868c054mr</v>
          </cell>
          <cell r="C740" t="str">
            <v>PTP Supply Chain: Maintain PO Average Delivery Time - SB</v>
          </cell>
          <cell r="D740" t="str">
            <v>868a2v67p</v>
          </cell>
          <cell r="E740" t="str">
            <v>PTP Supply Chain: Purchase Order Monitoring - OL</v>
          </cell>
          <cell r="F740" t="str">
            <v>PREDEVELOPMENT</v>
          </cell>
          <cell r="G740" t="str">
            <v>URGENT</v>
          </cell>
          <cell r="H740" t="str">
            <v/>
          </cell>
          <cell r="I740">
            <v>45912</v>
          </cell>
          <cell r="J740" t="str">
            <v/>
          </cell>
          <cell r="K740">
            <v>45672.65</v>
          </cell>
          <cell r="L740">
            <v>45769.473611111112</v>
          </cell>
          <cell r="M740" t="str">
            <v/>
          </cell>
          <cell r="N740" t="str">
            <v/>
          </cell>
          <cell r="O740" t="str">
            <v>ptp, sen</v>
          </cell>
          <cell r="P740" t="str">
            <v>Sprint 14 (7/14 - 8/8)</v>
          </cell>
          <cell r="Q740" t="str">
            <v/>
          </cell>
          <cell r="R740" t="str">
            <v/>
          </cell>
          <cell r="S740" t="str">
            <v/>
          </cell>
          <cell r="T740" t="str">
            <v/>
          </cell>
          <cell r="U740" t="str">
            <v/>
          </cell>
          <cell r="V740">
            <v>0</v>
          </cell>
          <cell r="W740" t="str">
            <v/>
          </cell>
          <cell r="X740" t="str">
            <v/>
          </cell>
          <cell r="Y740" t="str">
            <v/>
          </cell>
          <cell r="Z740" t="str">
            <v>ITC4</v>
          </cell>
          <cell r="AA740" t="str">
            <v>Supply Chain</v>
          </cell>
          <cell r="AB740" t="str">
            <v>PO Generation, Approval &amp; Release Strategy</v>
          </cell>
          <cell r="AC740" t="str">
            <v/>
          </cell>
          <cell r="AD740" t="str">
            <v>SEN</v>
          </cell>
          <cell r="AE740" t="str">
            <v/>
          </cell>
          <cell r="AF740" t="str">
            <v/>
          </cell>
          <cell r="AG740" t="str">
            <v/>
          </cell>
          <cell r="AH740" t="str">
            <v/>
          </cell>
          <cell r="AI740" t="str">
            <v/>
          </cell>
          <cell r="AJ740" t="str">
            <v>PTP</v>
          </cell>
        </row>
        <row r="741">
          <cell r="A741" t="str">
            <v>868c0553q</v>
          </cell>
          <cell r="B741" t="str">
            <v>868c0553q</v>
          </cell>
          <cell r="C741" t="str">
            <v>PTP Supply Chain: Maintain Spend Variants - SB</v>
          </cell>
          <cell r="D741" t="str">
            <v>868a2v67p</v>
          </cell>
          <cell r="E741" t="str">
            <v>PTP Supply Chain: Purchase Order Monitoring - OL</v>
          </cell>
          <cell r="F741" t="str">
            <v>PREDEVELOPMENT</v>
          </cell>
          <cell r="G741" t="str">
            <v>URGENT</v>
          </cell>
          <cell r="H741" t="str">
            <v/>
          </cell>
          <cell r="I741">
            <v>45912</v>
          </cell>
          <cell r="J741" t="str">
            <v/>
          </cell>
          <cell r="K741">
            <v>45672.65</v>
          </cell>
          <cell r="L741">
            <v>45769.473611111112</v>
          </cell>
          <cell r="M741" t="str">
            <v/>
          </cell>
          <cell r="N741" t="str">
            <v/>
          </cell>
          <cell r="O741" t="str">
            <v>ptp, sen</v>
          </cell>
          <cell r="P741" t="str">
            <v>Sprint 14 (7/14 - 8/8)</v>
          </cell>
          <cell r="Q741" t="str">
            <v/>
          </cell>
          <cell r="R741" t="str">
            <v/>
          </cell>
          <cell r="S741" t="str">
            <v/>
          </cell>
          <cell r="T741" t="str">
            <v/>
          </cell>
          <cell r="U741" t="str">
            <v/>
          </cell>
          <cell r="V741">
            <v>0</v>
          </cell>
          <cell r="W741" t="str">
            <v/>
          </cell>
          <cell r="X741" t="str">
            <v/>
          </cell>
          <cell r="Y741" t="str">
            <v/>
          </cell>
          <cell r="Z741" t="str">
            <v>ITC4</v>
          </cell>
          <cell r="AA741" t="str">
            <v>Supply Chain</v>
          </cell>
          <cell r="AB741" t="str">
            <v>PO Generation, Approval &amp; Release Strategy</v>
          </cell>
          <cell r="AC741" t="str">
            <v/>
          </cell>
          <cell r="AD741" t="str">
            <v>SEN</v>
          </cell>
          <cell r="AE741" t="str">
            <v/>
          </cell>
          <cell r="AF741" t="str">
            <v/>
          </cell>
          <cell r="AG741" t="str">
            <v/>
          </cell>
          <cell r="AH741" t="str">
            <v/>
          </cell>
          <cell r="AI741" t="str">
            <v/>
          </cell>
          <cell r="AJ741" t="str">
            <v>PTP</v>
          </cell>
        </row>
        <row r="742">
          <cell r="A742" t="str">
            <v>868c055e4</v>
          </cell>
          <cell r="B742" t="str">
            <v>868c055e4</v>
          </cell>
          <cell r="C742" t="str">
            <v>PTP Supply Chain: Monitor PO Down Payments - SB</v>
          </cell>
          <cell r="D742" t="str">
            <v>868a2v67p</v>
          </cell>
          <cell r="E742" t="str">
            <v>PTP Supply Chain: Purchase Order Monitoring - OL</v>
          </cell>
          <cell r="F742" t="str">
            <v>PREDEVELOPMENT</v>
          </cell>
          <cell r="G742" t="str">
            <v>URGENT</v>
          </cell>
          <cell r="H742" t="str">
            <v/>
          </cell>
          <cell r="I742">
            <v>45912</v>
          </cell>
          <cell r="J742" t="str">
            <v/>
          </cell>
          <cell r="K742">
            <v>45672.65</v>
          </cell>
          <cell r="L742">
            <v>45756.539583333331</v>
          </cell>
          <cell r="M742" t="str">
            <v/>
          </cell>
          <cell r="N742" t="str">
            <v/>
          </cell>
          <cell r="O742" t="str">
            <v>ptp, sen</v>
          </cell>
          <cell r="P742" t="str">
            <v>Sprint 14 (7/14 - 8/8)</v>
          </cell>
          <cell r="Q742" t="str">
            <v/>
          </cell>
          <cell r="R742" t="str">
            <v/>
          </cell>
          <cell r="S742" t="str">
            <v/>
          </cell>
          <cell r="T742" t="str">
            <v/>
          </cell>
          <cell r="U742" t="str">
            <v/>
          </cell>
          <cell r="V742">
            <v>0</v>
          </cell>
          <cell r="W742" t="str">
            <v/>
          </cell>
          <cell r="X742" t="str">
            <v/>
          </cell>
          <cell r="Y742" t="str">
            <v/>
          </cell>
          <cell r="Z742" t="str">
            <v>ITC4</v>
          </cell>
          <cell r="AA742" t="str">
            <v>Supply Chain</v>
          </cell>
          <cell r="AB742" t="str">
            <v>PO Generation, Approval &amp; Release Strategy</v>
          </cell>
          <cell r="AC742" t="str">
            <v/>
          </cell>
          <cell r="AD742" t="str">
            <v>SEN</v>
          </cell>
          <cell r="AE742" t="str">
            <v/>
          </cell>
          <cell r="AF742" t="str">
            <v/>
          </cell>
          <cell r="AG742" t="str">
            <v/>
          </cell>
          <cell r="AH742" t="str">
            <v/>
          </cell>
          <cell r="AI742" t="str">
            <v/>
          </cell>
          <cell r="AJ742" t="str">
            <v>PTP</v>
          </cell>
        </row>
        <row r="743">
          <cell r="A743" t="str">
            <v>868c0evj3</v>
          </cell>
          <cell r="B743" t="str">
            <v>868c0evj3</v>
          </cell>
          <cell r="C743" t="str">
            <v>A2R Asset Management: Asset Transfer Records</v>
          </cell>
          <cell r="D743" t="str">
            <v>868c0enzz</v>
          </cell>
          <cell r="E743" t="str">
            <v>A2R Asset Management: Review a Custodian Transfer</v>
          </cell>
          <cell r="F743" t="str">
            <v>PREDEVELOPMENT</v>
          </cell>
          <cell r="G743" t="str">
            <v>URGENT</v>
          </cell>
          <cell r="H743" t="str">
            <v/>
          </cell>
          <cell r="I743">
            <v>45863</v>
          </cell>
          <cell r="J743" t="str">
            <v/>
          </cell>
          <cell r="K743">
            <v>45672.804861111115</v>
          </cell>
          <cell r="L743">
            <v>45768.508333333331</v>
          </cell>
          <cell r="M743" t="str">
            <v/>
          </cell>
          <cell r="N743" t="str">
            <v/>
          </cell>
          <cell r="O743" t="str">
            <v>a2r, wbt</v>
          </cell>
          <cell r="P743" t="str">
            <v>Sprint 2 (4/21 - 5/16)</v>
          </cell>
          <cell r="Q743" t="str">
            <v/>
          </cell>
          <cell r="R743" t="str">
            <v/>
          </cell>
          <cell r="S743" t="str">
            <v/>
          </cell>
          <cell r="T743" t="str">
            <v/>
          </cell>
          <cell r="U743" t="str">
            <v/>
          </cell>
          <cell r="V743">
            <v>0</v>
          </cell>
          <cell r="W743" t="str">
            <v>Course Package Not Started</v>
          </cell>
          <cell r="X743" t="str">
            <v/>
          </cell>
          <cell r="Y743" t="str">
            <v/>
          </cell>
          <cell r="Z743" t="str">
            <v>ITC3</v>
          </cell>
          <cell r="AA743" t="str">
            <v>Asset Management</v>
          </cell>
          <cell r="AB743" t="str">
            <v>Disposition Asset</v>
          </cell>
          <cell r="AC743" t="b">
            <v>1</v>
          </cell>
          <cell r="AD743" t="str">
            <v>WBT</v>
          </cell>
          <cell r="AE743" t="str">
            <v/>
          </cell>
          <cell r="AF743" t="str">
            <v/>
          </cell>
          <cell r="AG743">
            <v>45768</v>
          </cell>
          <cell r="AH743" t="str">
            <v/>
          </cell>
          <cell r="AI743" t="str">
            <v/>
          </cell>
          <cell r="AJ743" t="str">
            <v>A2R</v>
          </cell>
        </row>
        <row r="744">
          <cell r="A744" t="str">
            <v>868c0urzw</v>
          </cell>
          <cell r="B744" t="str">
            <v>868c0urzw</v>
          </cell>
          <cell r="C744" t="str">
            <v>A2R Asset Accounting: Inter-Company Asset Transfer: Transfer into S/4HANA - QRG</v>
          </cell>
          <cell r="D744" t="str">
            <v>868c053xr</v>
          </cell>
          <cell r="E744" t="str">
            <v>A2R Asset Accounting: Inter-Company Asset Transfer</v>
          </cell>
          <cell r="F744" t="str">
            <v>COMPLETED</v>
          </cell>
          <cell r="G744" t="str">
            <v>URGENT</v>
          </cell>
          <cell r="H744" t="str">
            <v xml:space="preserve">QA Complete  @Trish Cortez  and  @Veronica Massey  </v>
          </cell>
          <cell r="I744">
            <v>45750</v>
          </cell>
          <cell r="J744">
            <v>45672</v>
          </cell>
          <cell r="K744">
            <v>45673.44027777778</v>
          </cell>
          <cell r="L744">
            <v>45768.526388888888</v>
          </cell>
          <cell r="M744" t="str">
            <v/>
          </cell>
          <cell r="N744">
            <v>45741.646527777775</v>
          </cell>
          <cell r="O744" t="str">
            <v>a2r, qrg</v>
          </cell>
          <cell r="P744" t="str">
            <v/>
          </cell>
          <cell r="Q744" t="str">
            <v/>
          </cell>
          <cell r="R744">
            <v>45740</v>
          </cell>
          <cell r="S744" t="str">
            <v/>
          </cell>
          <cell r="T744" t="str">
            <v/>
          </cell>
          <cell r="U744" t="str">
            <v/>
          </cell>
          <cell r="V744">
            <v>0</v>
          </cell>
          <cell r="W744" t="str">
            <v>Development Complete</v>
          </cell>
          <cell r="X744" t="str">
            <v/>
          </cell>
          <cell r="Y744" t="str">
            <v/>
          </cell>
          <cell r="Z744" t="str">
            <v>ITC2</v>
          </cell>
          <cell r="AA744" t="str">
            <v>Asset Accounting</v>
          </cell>
          <cell r="AB744" t="str">
            <v>Disposition, Decommission, and Miscellaneous Transactions</v>
          </cell>
          <cell r="AC744" t="b">
            <v>1</v>
          </cell>
          <cell r="AD744" t="str">
            <v>QRG</v>
          </cell>
          <cell r="AE744" t="str">
            <v>Overdue</v>
          </cell>
          <cell r="AF744" t="str">
            <v/>
          </cell>
          <cell r="AG744">
            <v>45768</v>
          </cell>
          <cell r="AH744">
            <v>45740</v>
          </cell>
          <cell r="AI744" t="str">
            <v/>
          </cell>
          <cell r="AJ744" t="str">
            <v>A2R</v>
          </cell>
        </row>
        <row r="745">
          <cell r="A745" t="str">
            <v>868c0vw6r</v>
          </cell>
          <cell r="B745" t="str">
            <v>868c0vw6r</v>
          </cell>
          <cell r="C745" t="str">
            <v>PTP Supply Chain: Monitor FAI - SB</v>
          </cell>
          <cell r="D745" t="str">
            <v>868c0vw6a</v>
          </cell>
          <cell r="E745" t="str">
            <v>PTP Supply Chain: Source Inspections &amp; Monitoring - OL</v>
          </cell>
          <cell r="F745" t="str">
            <v>PREDEVELOPMENT</v>
          </cell>
          <cell r="G745" t="str">
            <v>URGENT</v>
          </cell>
          <cell r="H745" t="str">
            <v/>
          </cell>
          <cell r="I745">
            <v>45912</v>
          </cell>
          <cell r="J745" t="str">
            <v/>
          </cell>
          <cell r="K745">
            <v>45673.463888888888</v>
          </cell>
          <cell r="L745">
            <v>45756.542361111111</v>
          </cell>
          <cell r="M745" t="str">
            <v/>
          </cell>
          <cell r="N745" t="str">
            <v/>
          </cell>
          <cell r="O745" t="str">
            <v>sen, ptp</v>
          </cell>
          <cell r="P745" t="str">
            <v>Sprint 14 (7/14 - 8/8)</v>
          </cell>
          <cell r="Q745" t="str">
            <v/>
          </cell>
          <cell r="R745" t="str">
            <v/>
          </cell>
          <cell r="S745" t="str">
            <v/>
          </cell>
          <cell r="T745" t="str">
            <v/>
          </cell>
          <cell r="U745" t="str">
            <v/>
          </cell>
          <cell r="V745">
            <v>0</v>
          </cell>
          <cell r="W745" t="str">
            <v/>
          </cell>
          <cell r="X745" t="str">
            <v/>
          </cell>
          <cell r="Y745" t="str">
            <v/>
          </cell>
          <cell r="Z745" t="str">
            <v>ITC4</v>
          </cell>
          <cell r="AA745" t="str">
            <v>Supply Chain</v>
          </cell>
          <cell r="AB745" t="str">
            <v>PO Generation, Approval &amp; Release Strategy</v>
          </cell>
          <cell r="AC745" t="str">
            <v/>
          </cell>
          <cell r="AD745" t="str">
            <v>SEN</v>
          </cell>
          <cell r="AE745" t="str">
            <v/>
          </cell>
          <cell r="AF745" t="str">
            <v/>
          </cell>
          <cell r="AG745" t="str">
            <v/>
          </cell>
          <cell r="AH745" t="str">
            <v/>
          </cell>
          <cell r="AI745" t="str">
            <v/>
          </cell>
          <cell r="AJ745" t="str">
            <v>PTP</v>
          </cell>
        </row>
        <row r="746">
          <cell r="A746" t="str">
            <v>868c0vw6u</v>
          </cell>
          <cell r="B746" t="str">
            <v>868c0vw6u</v>
          </cell>
          <cell r="C746" t="str">
            <v>PTP Supply Chain: Manage Source Inspections Worklist - SB</v>
          </cell>
          <cell r="D746" t="str">
            <v>868c0vw6a</v>
          </cell>
          <cell r="E746" t="str">
            <v>PTP Supply Chain: Source Inspections &amp; Monitoring - OL</v>
          </cell>
          <cell r="F746" t="str">
            <v>PREDEVELOPMENT</v>
          </cell>
          <cell r="G746" t="str">
            <v>URGENT</v>
          </cell>
          <cell r="H746" t="str">
            <v/>
          </cell>
          <cell r="I746">
            <v>45912</v>
          </cell>
          <cell r="J746" t="str">
            <v/>
          </cell>
          <cell r="K746">
            <v>45673.463888888888</v>
          </cell>
          <cell r="L746">
            <v>45769.476388888885</v>
          </cell>
          <cell r="M746" t="str">
            <v/>
          </cell>
          <cell r="N746" t="str">
            <v/>
          </cell>
          <cell r="O746" t="str">
            <v>sen, ptp</v>
          </cell>
          <cell r="P746" t="str">
            <v>Sprint 14 (7/14 - 8/8)</v>
          </cell>
          <cell r="Q746" t="str">
            <v/>
          </cell>
          <cell r="R746" t="str">
            <v/>
          </cell>
          <cell r="S746" t="str">
            <v/>
          </cell>
          <cell r="T746" t="str">
            <v/>
          </cell>
          <cell r="U746" t="str">
            <v/>
          </cell>
          <cell r="V746">
            <v>0</v>
          </cell>
          <cell r="W746" t="str">
            <v/>
          </cell>
          <cell r="X746" t="str">
            <v/>
          </cell>
          <cell r="Y746" t="str">
            <v/>
          </cell>
          <cell r="Z746" t="str">
            <v>ITC4</v>
          </cell>
          <cell r="AA746" t="str">
            <v>Supply Chain</v>
          </cell>
          <cell r="AB746" t="str">
            <v>PO Generation, Approval &amp; Release Strategy</v>
          </cell>
          <cell r="AC746" t="str">
            <v/>
          </cell>
          <cell r="AD746" t="str">
            <v>SEN</v>
          </cell>
          <cell r="AE746" t="str">
            <v/>
          </cell>
          <cell r="AF746" t="str">
            <v/>
          </cell>
          <cell r="AG746" t="str">
            <v/>
          </cell>
          <cell r="AH746" t="str">
            <v/>
          </cell>
          <cell r="AI746" t="str">
            <v/>
          </cell>
          <cell r="AJ746" t="str">
            <v>PTP</v>
          </cell>
        </row>
        <row r="747">
          <cell r="A747" t="str">
            <v>868c0vynd</v>
          </cell>
          <cell r="B747" t="str">
            <v>868c0vynd</v>
          </cell>
          <cell r="C747" t="str">
            <v>PTP Supply Chain: Monitor Supplier Confirmations - SB</v>
          </cell>
          <cell r="D747" t="str">
            <v>868c0vw6a</v>
          </cell>
          <cell r="E747" t="str">
            <v>PTP Supply Chain: Source Inspections &amp; Monitoring - OL</v>
          </cell>
          <cell r="F747" t="str">
            <v>PREDEVELOPMENT</v>
          </cell>
          <cell r="G747" t="str">
            <v>URGENT</v>
          </cell>
          <cell r="H747" t="str">
            <v/>
          </cell>
          <cell r="I747">
            <v>45912</v>
          </cell>
          <cell r="J747" t="str">
            <v/>
          </cell>
          <cell r="K747">
            <v>45673.46597222222</v>
          </cell>
          <cell r="L747">
            <v>45756.542361111111</v>
          </cell>
          <cell r="M747" t="str">
            <v/>
          </cell>
          <cell r="N747" t="str">
            <v/>
          </cell>
          <cell r="O747" t="str">
            <v>ptp, sen</v>
          </cell>
          <cell r="P747" t="str">
            <v>Sprint 14 (7/14 - 8/8)</v>
          </cell>
          <cell r="Q747" t="str">
            <v/>
          </cell>
          <cell r="R747" t="str">
            <v/>
          </cell>
          <cell r="S747" t="str">
            <v/>
          </cell>
          <cell r="T747" t="str">
            <v/>
          </cell>
          <cell r="U747" t="str">
            <v/>
          </cell>
          <cell r="V747">
            <v>0</v>
          </cell>
          <cell r="W747" t="str">
            <v/>
          </cell>
          <cell r="X747" t="str">
            <v/>
          </cell>
          <cell r="Y747" t="str">
            <v/>
          </cell>
          <cell r="Z747" t="str">
            <v>ITC4</v>
          </cell>
          <cell r="AA747" t="str">
            <v>Supply Chain</v>
          </cell>
          <cell r="AB747" t="str">
            <v>PO Generation, Approval &amp; Release Strategy</v>
          </cell>
          <cell r="AC747" t="str">
            <v/>
          </cell>
          <cell r="AD747" t="str">
            <v>SEN</v>
          </cell>
          <cell r="AE747" t="str">
            <v/>
          </cell>
          <cell r="AF747" t="str">
            <v/>
          </cell>
          <cell r="AG747" t="str">
            <v/>
          </cell>
          <cell r="AH747" t="str">
            <v/>
          </cell>
          <cell r="AI747" t="str">
            <v/>
          </cell>
          <cell r="AJ747" t="str">
            <v>PTP</v>
          </cell>
        </row>
        <row r="748">
          <cell r="A748" t="str">
            <v>868c0vz60</v>
          </cell>
          <cell r="B748" t="str">
            <v>868c0vz60</v>
          </cell>
          <cell r="C748" t="str">
            <v>PTP Supply Chain: Monitor Receipt of Order Acknowledgement - SB</v>
          </cell>
          <cell r="D748" t="str">
            <v>868c0vw6a</v>
          </cell>
          <cell r="E748" t="str">
            <v>PTP Supply Chain: Source Inspections &amp; Monitoring - OL</v>
          </cell>
          <cell r="F748" t="str">
            <v>PREDEVELOPMENT</v>
          </cell>
          <cell r="G748" t="str">
            <v>URGENT</v>
          </cell>
          <cell r="H748" t="str">
            <v/>
          </cell>
          <cell r="I748">
            <v>45912</v>
          </cell>
          <cell r="J748" t="str">
            <v/>
          </cell>
          <cell r="K748">
            <v>45673.46597222222</v>
          </cell>
          <cell r="L748">
            <v>45756.542361111111</v>
          </cell>
          <cell r="M748" t="str">
            <v/>
          </cell>
          <cell r="N748" t="str">
            <v/>
          </cell>
          <cell r="O748" t="str">
            <v>ptp, sen</v>
          </cell>
          <cell r="P748" t="str">
            <v>Sprint 14 (7/14 - 8/8)</v>
          </cell>
          <cell r="Q748" t="str">
            <v/>
          </cell>
          <cell r="R748" t="str">
            <v/>
          </cell>
          <cell r="S748" t="str">
            <v/>
          </cell>
          <cell r="T748" t="str">
            <v/>
          </cell>
          <cell r="U748" t="str">
            <v/>
          </cell>
          <cell r="V748">
            <v>0</v>
          </cell>
          <cell r="W748" t="str">
            <v/>
          </cell>
          <cell r="X748" t="str">
            <v/>
          </cell>
          <cell r="Y748" t="str">
            <v/>
          </cell>
          <cell r="Z748" t="str">
            <v>ITC4</v>
          </cell>
          <cell r="AA748" t="str">
            <v>Supply Chain</v>
          </cell>
          <cell r="AB748" t="str">
            <v>PO Generation, Approval &amp; Release Strategy</v>
          </cell>
          <cell r="AC748" t="str">
            <v/>
          </cell>
          <cell r="AD748" t="str">
            <v>SEN</v>
          </cell>
          <cell r="AE748" t="str">
            <v/>
          </cell>
          <cell r="AF748" t="str">
            <v/>
          </cell>
          <cell r="AG748" t="str">
            <v/>
          </cell>
          <cell r="AH748" t="str">
            <v/>
          </cell>
          <cell r="AI748" t="str">
            <v/>
          </cell>
          <cell r="AJ748" t="str">
            <v>PTP</v>
          </cell>
        </row>
        <row r="749">
          <cell r="A749" t="str">
            <v>868c0w342</v>
          </cell>
          <cell r="B749" t="str">
            <v>868c0w342</v>
          </cell>
          <cell r="C749" t="str">
            <v>PTP Supply Chain: Request Expedited Delivery with Expediting Reason Code - SB</v>
          </cell>
          <cell r="D749" t="str">
            <v>868a2v8me</v>
          </cell>
          <cell r="E749" t="str">
            <v>PTP Supply Chain: PO Expediting (Expedite Fee Process) - SB</v>
          </cell>
          <cell r="F749" t="str">
            <v>PREDEVELOPMENT</v>
          </cell>
          <cell r="G749" t="str">
            <v>URGENT</v>
          </cell>
          <cell r="H749" t="str">
            <v/>
          </cell>
          <cell r="I749" t="str">
            <v/>
          </cell>
          <cell r="J749" t="str">
            <v/>
          </cell>
          <cell r="K749">
            <v>45673.46875</v>
          </cell>
          <cell r="L749">
            <v>45769.474305555559</v>
          </cell>
          <cell r="M749" t="str">
            <v/>
          </cell>
          <cell r="N749" t="str">
            <v/>
          </cell>
          <cell r="O749" t="str">
            <v>sen, ptp</v>
          </cell>
          <cell r="P749" t="str">
            <v>Sprint 14 (7/14 - 8/8)</v>
          </cell>
          <cell r="Q749" t="str">
            <v/>
          </cell>
          <cell r="R749" t="str">
            <v/>
          </cell>
          <cell r="S749" t="str">
            <v/>
          </cell>
          <cell r="T749" t="str">
            <v/>
          </cell>
          <cell r="U749" t="str">
            <v/>
          </cell>
          <cell r="V749">
            <v>0</v>
          </cell>
          <cell r="W749" t="str">
            <v/>
          </cell>
          <cell r="X749" t="str">
            <v/>
          </cell>
          <cell r="Y749" t="str">
            <v/>
          </cell>
          <cell r="Z749" t="str">
            <v>ITC4</v>
          </cell>
          <cell r="AA749" t="str">
            <v>Supply Chain</v>
          </cell>
          <cell r="AB749" t="str">
            <v>Supplier PO Communication, Acknowledgement, &amp; Schedule Mgmt.</v>
          </cell>
          <cell r="AC749" t="str">
            <v/>
          </cell>
          <cell r="AD749" t="str">
            <v>SEN</v>
          </cell>
          <cell r="AE749" t="str">
            <v/>
          </cell>
          <cell r="AF749" t="str">
            <v/>
          </cell>
          <cell r="AG749" t="str">
            <v/>
          </cell>
          <cell r="AH749" t="str">
            <v/>
          </cell>
          <cell r="AI749" t="str">
            <v/>
          </cell>
          <cell r="AJ749" t="str">
            <v>PTP</v>
          </cell>
        </row>
        <row r="750">
          <cell r="A750" t="str">
            <v>868c0w3qn</v>
          </cell>
          <cell r="B750" t="str">
            <v>868c0w3qn</v>
          </cell>
          <cell r="C750" t="str">
            <v>PTP Supply Chain: Cancel PO Line(s) - SB</v>
          </cell>
          <cell r="D750" t="str">
            <v>868a2v8me</v>
          </cell>
          <cell r="E750" t="str">
            <v>PTP Supply Chain: PO Expediting (Expedite Fee Process) - SB</v>
          </cell>
          <cell r="F750" t="str">
            <v>PREDEVELOPMENT</v>
          </cell>
          <cell r="G750" t="str">
            <v>URGENT</v>
          </cell>
          <cell r="H750" t="str">
            <v/>
          </cell>
          <cell r="I750" t="str">
            <v/>
          </cell>
          <cell r="J750" t="str">
            <v/>
          </cell>
          <cell r="K750">
            <v>45673.469444444447</v>
          </cell>
          <cell r="L750">
            <v>45756.540277777778</v>
          </cell>
          <cell r="M750" t="str">
            <v/>
          </cell>
          <cell r="N750" t="str">
            <v/>
          </cell>
          <cell r="O750" t="str">
            <v>sen, ptp</v>
          </cell>
          <cell r="P750" t="str">
            <v>Sprint 14 (7/14 - 8/8)</v>
          </cell>
          <cell r="Q750" t="str">
            <v/>
          </cell>
          <cell r="R750" t="str">
            <v/>
          </cell>
          <cell r="S750" t="str">
            <v/>
          </cell>
          <cell r="T750" t="str">
            <v/>
          </cell>
          <cell r="U750" t="str">
            <v/>
          </cell>
          <cell r="V750">
            <v>0</v>
          </cell>
          <cell r="W750" t="str">
            <v/>
          </cell>
          <cell r="X750" t="str">
            <v/>
          </cell>
          <cell r="Y750" t="str">
            <v/>
          </cell>
          <cell r="Z750" t="str">
            <v>ITC4</v>
          </cell>
          <cell r="AA750" t="str">
            <v>Supply Chain</v>
          </cell>
          <cell r="AB750" t="str">
            <v>Supplier PO Communication, Acknowledgement, &amp; Schedule Mgmt.</v>
          </cell>
          <cell r="AC750" t="str">
            <v/>
          </cell>
          <cell r="AD750" t="str">
            <v>SEN</v>
          </cell>
          <cell r="AE750" t="str">
            <v/>
          </cell>
          <cell r="AF750" t="str">
            <v/>
          </cell>
          <cell r="AG750" t="str">
            <v/>
          </cell>
          <cell r="AH750" t="str">
            <v/>
          </cell>
          <cell r="AI750" t="str">
            <v/>
          </cell>
          <cell r="AJ750" t="str">
            <v>PTP</v>
          </cell>
        </row>
        <row r="751">
          <cell r="A751" t="str">
            <v>868c0w40e</v>
          </cell>
          <cell r="B751" t="str">
            <v>868c0w40e</v>
          </cell>
          <cell r="C751" t="str">
            <v>PTP Supply Chain: Amend PO Item Schedule Date - SB</v>
          </cell>
          <cell r="D751" t="str">
            <v>868a2v8me</v>
          </cell>
          <cell r="E751" t="str">
            <v>PTP Supply Chain: PO Expediting (Expedite Fee Process) - SB</v>
          </cell>
          <cell r="F751" t="str">
            <v>PREDEVELOPMENT</v>
          </cell>
          <cell r="G751" t="str">
            <v>URGENT</v>
          </cell>
          <cell r="H751" t="str">
            <v/>
          </cell>
          <cell r="I751" t="str">
            <v/>
          </cell>
          <cell r="J751" t="str">
            <v/>
          </cell>
          <cell r="K751">
            <v>45673.469444444447</v>
          </cell>
          <cell r="L751">
            <v>45756.540277777778</v>
          </cell>
          <cell r="M751" t="str">
            <v/>
          </cell>
          <cell r="N751" t="str">
            <v/>
          </cell>
          <cell r="O751" t="str">
            <v>ptp, sen</v>
          </cell>
          <cell r="P751" t="str">
            <v>Sprint 14 (7/14 - 8/8)</v>
          </cell>
          <cell r="Q751" t="str">
            <v/>
          </cell>
          <cell r="R751" t="str">
            <v/>
          </cell>
          <cell r="S751" t="str">
            <v/>
          </cell>
          <cell r="T751" t="str">
            <v/>
          </cell>
          <cell r="U751" t="str">
            <v/>
          </cell>
          <cell r="V751">
            <v>0</v>
          </cell>
          <cell r="W751" t="str">
            <v/>
          </cell>
          <cell r="X751" t="str">
            <v/>
          </cell>
          <cell r="Y751" t="str">
            <v/>
          </cell>
          <cell r="Z751" t="str">
            <v>ITC4</v>
          </cell>
          <cell r="AA751" t="str">
            <v>Supply Chain</v>
          </cell>
          <cell r="AB751" t="str">
            <v>Supplier PO Communication, Acknowledgement, &amp; Schedule Mgmt.</v>
          </cell>
          <cell r="AC751" t="str">
            <v/>
          </cell>
          <cell r="AD751" t="str">
            <v>SEN</v>
          </cell>
          <cell r="AE751" t="str">
            <v/>
          </cell>
          <cell r="AF751" t="str">
            <v/>
          </cell>
          <cell r="AG751" t="str">
            <v/>
          </cell>
          <cell r="AH751" t="str">
            <v/>
          </cell>
          <cell r="AI751" t="str">
            <v/>
          </cell>
          <cell r="AJ751" t="str">
            <v>PTP</v>
          </cell>
        </row>
        <row r="752">
          <cell r="A752" t="str">
            <v>868c0w4j8</v>
          </cell>
          <cell r="B752" t="str">
            <v>868c0w4j8</v>
          </cell>
          <cell r="C752" t="str">
            <v>PTP Supply Chain: Apply Expedited Fee to Item - SB</v>
          </cell>
          <cell r="D752" t="str">
            <v>868a2v8me</v>
          </cell>
          <cell r="E752" t="str">
            <v>PTP Supply Chain: PO Expediting (Expedite Fee Process) - SB</v>
          </cell>
          <cell r="F752" t="str">
            <v>PREDEVELOPMENT</v>
          </cell>
          <cell r="G752" t="str">
            <v>URGENT</v>
          </cell>
          <cell r="H752" t="str">
            <v/>
          </cell>
          <cell r="I752" t="str">
            <v/>
          </cell>
          <cell r="J752" t="str">
            <v/>
          </cell>
          <cell r="K752">
            <v>45673.470138888893</v>
          </cell>
          <cell r="L752">
            <v>45756.540277777778</v>
          </cell>
          <cell r="M752" t="str">
            <v/>
          </cell>
          <cell r="N752" t="str">
            <v/>
          </cell>
          <cell r="O752" t="str">
            <v>ptp, sen</v>
          </cell>
          <cell r="P752" t="str">
            <v>Sprint 14 (7/14 - 8/8)</v>
          </cell>
          <cell r="Q752" t="str">
            <v/>
          </cell>
          <cell r="R752" t="str">
            <v/>
          </cell>
          <cell r="S752" t="str">
            <v/>
          </cell>
          <cell r="T752" t="str">
            <v/>
          </cell>
          <cell r="U752" t="str">
            <v/>
          </cell>
          <cell r="V752">
            <v>0</v>
          </cell>
          <cell r="W752" t="str">
            <v/>
          </cell>
          <cell r="X752" t="str">
            <v/>
          </cell>
          <cell r="Y752" t="str">
            <v/>
          </cell>
          <cell r="Z752" t="str">
            <v>ITC4</v>
          </cell>
          <cell r="AA752" t="str">
            <v>Supply Chain</v>
          </cell>
          <cell r="AB752" t="str">
            <v>Supplier PO Communication, Acknowledgement, &amp; Schedule Mgmt.</v>
          </cell>
          <cell r="AC752" t="str">
            <v/>
          </cell>
          <cell r="AD752" t="str">
            <v>SEN</v>
          </cell>
          <cell r="AE752" t="str">
            <v/>
          </cell>
          <cell r="AF752" t="str">
            <v/>
          </cell>
          <cell r="AG752" t="str">
            <v/>
          </cell>
          <cell r="AH752" t="str">
            <v/>
          </cell>
          <cell r="AI752" t="str">
            <v/>
          </cell>
          <cell r="AJ752" t="str">
            <v>PTP</v>
          </cell>
        </row>
        <row r="753">
          <cell r="A753" t="str">
            <v>868c0w55v</v>
          </cell>
          <cell r="B753" t="str">
            <v>868c0w55v</v>
          </cell>
          <cell r="C753" t="str">
            <v>PTP Supply Chain: Enter Reason Codes for Expediting Header - SB</v>
          </cell>
          <cell r="D753" t="str">
            <v>868a2v8me</v>
          </cell>
          <cell r="E753" t="str">
            <v>PTP Supply Chain: PO Expediting (Expedite Fee Process) - SB</v>
          </cell>
          <cell r="F753" t="str">
            <v>PREDEVELOPMENT</v>
          </cell>
          <cell r="G753" t="str">
            <v>URGENT</v>
          </cell>
          <cell r="H753" t="str">
            <v/>
          </cell>
          <cell r="I753" t="str">
            <v/>
          </cell>
          <cell r="J753" t="str">
            <v/>
          </cell>
          <cell r="K753">
            <v>45673.470138888893</v>
          </cell>
          <cell r="L753">
            <v>45756.540277777778</v>
          </cell>
          <cell r="M753" t="str">
            <v/>
          </cell>
          <cell r="N753" t="str">
            <v/>
          </cell>
          <cell r="O753" t="str">
            <v>sen, ptp</v>
          </cell>
          <cell r="P753" t="str">
            <v>Sprint 14 (7/14 - 8/8)</v>
          </cell>
          <cell r="Q753" t="str">
            <v/>
          </cell>
          <cell r="R753" t="str">
            <v/>
          </cell>
          <cell r="S753" t="str">
            <v/>
          </cell>
          <cell r="T753" t="str">
            <v/>
          </cell>
          <cell r="U753" t="str">
            <v/>
          </cell>
          <cell r="V753">
            <v>0</v>
          </cell>
          <cell r="W753" t="str">
            <v/>
          </cell>
          <cell r="X753" t="str">
            <v/>
          </cell>
          <cell r="Y753" t="str">
            <v/>
          </cell>
          <cell r="Z753" t="str">
            <v>ITC4</v>
          </cell>
          <cell r="AA753" t="str">
            <v>Supply Chain</v>
          </cell>
          <cell r="AB753" t="str">
            <v>Supplier PO Communication, Acknowledgement, &amp; Schedule Mgmt.</v>
          </cell>
          <cell r="AC753" t="str">
            <v/>
          </cell>
          <cell r="AD753" t="str">
            <v>SEN</v>
          </cell>
          <cell r="AE753" t="str">
            <v/>
          </cell>
          <cell r="AF753" t="str">
            <v/>
          </cell>
          <cell r="AG753" t="str">
            <v/>
          </cell>
          <cell r="AH753" t="str">
            <v/>
          </cell>
          <cell r="AI753" t="str">
            <v/>
          </cell>
          <cell r="AJ753" t="str">
            <v>PTP</v>
          </cell>
        </row>
        <row r="754">
          <cell r="A754" t="str">
            <v>868c0w650</v>
          </cell>
          <cell r="B754" t="str">
            <v>868c0w650</v>
          </cell>
          <cell r="C754" t="str">
            <v>PTP Supply Chain: Enter PO Change Approval - SB</v>
          </cell>
          <cell r="D754" t="str">
            <v>868a2v8me</v>
          </cell>
          <cell r="E754" t="str">
            <v>PTP Supply Chain: PO Expediting (Expedite Fee Process) - SB</v>
          </cell>
          <cell r="F754" t="str">
            <v>PREDEVELOPMENT</v>
          </cell>
          <cell r="G754" t="str">
            <v>URGENT</v>
          </cell>
          <cell r="H754" t="str">
            <v/>
          </cell>
          <cell r="I754" t="str">
            <v/>
          </cell>
          <cell r="J754" t="str">
            <v/>
          </cell>
          <cell r="K754">
            <v>45673.470833333333</v>
          </cell>
          <cell r="L754">
            <v>45769.474305555559</v>
          </cell>
          <cell r="M754" t="str">
            <v/>
          </cell>
          <cell r="N754" t="str">
            <v/>
          </cell>
          <cell r="O754" t="str">
            <v>sen, ptp</v>
          </cell>
          <cell r="P754" t="str">
            <v>Sprint 14 (7/14 - 8/8)</v>
          </cell>
          <cell r="Q754" t="str">
            <v/>
          </cell>
          <cell r="R754" t="str">
            <v/>
          </cell>
          <cell r="S754" t="str">
            <v/>
          </cell>
          <cell r="T754" t="str">
            <v/>
          </cell>
          <cell r="U754" t="str">
            <v/>
          </cell>
          <cell r="V754">
            <v>0</v>
          </cell>
          <cell r="W754" t="str">
            <v/>
          </cell>
          <cell r="X754" t="str">
            <v/>
          </cell>
          <cell r="Y754" t="str">
            <v/>
          </cell>
          <cell r="Z754" t="str">
            <v>ITC4</v>
          </cell>
          <cell r="AA754" t="str">
            <v>Supply Chain</v>
          </cell>
          <cell r="AB754" t="str">
            <v>Supplier PO Communication, Acknowledgement, &amp; Schedule Mgmt.</v>
          </cell>
          <cell r="AC754" t="str">
            <v/>
          </cell>
          <cell r="AD754" t="str">
            <v>SEN</v>
          </cell>
          <cell r="AE754" t="str">
            <v/>
          </cell>
          <cell r="AF754" t="str">
            <v/>
          </cell>
          <cell r="AG754" t="str">
            <v/>
          </cell>
          <cell r="AH754" t="str">
            <v/>
          </cell>
          <cell r="AI754" t="str">
            <v/>
          </cell>
          <cell r="AJ754" t="str">
            <v>PTP</v>
          </cell>
        </row>
        <row r="755">
          <cell r="A755" t="str">
            <v>868c0w7e7</v>
          </cell>
          <cell r="B755" t="str">
            <v>868c0w7e7</v>
          </cell>
          <cell r="C755" t="str">
            <v>PTP Supply Chain: Send Rejection to Appropriate Purchase Document - SB</v>
          </cell>
          <cell r="D755" t="str">
            <v>868a2v7c7</v>
          </cell>
          <cell r="E755" t="str">
            <v>PTP Supply Chain: PO Acknowledgement/Rejection - OL</v>
          </cell>
          <cell r="F755" t="str">
            <v>PREDEVELOPMENT</v>
          </cell>
          <cell r="G755" t="str">
            <v>URGENT</v>
          </cell>
          <cell r="H755" t="str">
            <v/>
          </cell>
          <cell r="I755" t="str">
            <v/>
          </cell>
          <cell r="J755" t="str">
            <v/>
          </cell>
          <cell r="K755">
            <v>45673.47152777778</v>
          </cell>
          <cell r="L755">
            <v>45775.454861111109</v>
          </cell>
          <cell r="M755" t="str">
            <v/>
          </cell>
          <cell r="N755" t="str">
            <v/>
          </cell>
          <cell r="O755" t="str">
            <v>ptp, sen</v>
          </cell>
          <cell r="P755" t="str">
            <v>Sprint 14 (7/14 - 8/8)</v>
          </cell>
          <cell r="Q755" t="str">
            <v/>
          </cell>
          <cell r="R755" t="str">
            <v/>
          </cell>
          <cell r="S755" t="str">
            <v/>
          </cell>
          <cell r="T755" t="str">
            <v/>
          </cell>
          <cell r="U755" t="str">
            <v/>
          </cell>
          <cell r="V755">
            <v>0</v>
          </cell>
          <cell r="W755" t="str">
            <v/>
          </cell>
          <cell r="X755" t="str">
            <v/>
          </cell>
          <cell r="Y755" t="str">
            <v/>
          </cell>
          <cell r="Z755" t="str">
            <v>ITC4</v>
          </cell>
          <cell r="AA755" t="str">
            <v>Supply Chain</v>
          </cell>
          <cell r="AB755" t="str">
            <v>Supplier PO Communication, Acknowledgement, &amp; Schedule Mgmt.</v>
          </cell>
          <cell r="AC755" t="str">
            <v/>
          </cell>
          <cell r="AD755" t="str">
            <v>SEN</v>
          </cell>
          <cell r="AE755" t="str">
            <v/>
          </cell>
          <cell r="AF755" t="str">
            <v>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v>
          </cell>
          <cell r="AG755" t="str">
            <v/>
          </cell>
          <cell r="AH755" t="str">
            <v/>
          </cell>
          <cell r="AI755" t="str">
            <v/>
          </cell>
          <cell r="AJ755" t="str">
            <v>PTP</v>
          </cell>
        </row>
        <row r="756">
          <cell r="A756" t="str">
            <v>868c0wc7w</v>
          </cell>
          <cell r="B756" t="str">
            <v>868c0wc7w</v>
          </cell>
          <cell r="C756" t="str">
            <v>PTP Supply Chain: Perform Non-Standard Receiving Process - SB</v>
          </cell>
          <cell r="D756" t="str">
            <v>868a2v6t3</v>
          </cell>
          <cell r="E756" t="str">
            <v>PTP Supply Chain: IT Procurement</v>
          </cell>
          <cell r="F756" t="str">
            <v>PREDEVELOPMENT</v>
          </cell>
          <cell r="G756" t="str">
            <v>LOW</v>
          </cell>
          <cell r="H756" t="str">
            <v/>
          </cell>
          <cell r="I756">
            <v>45863</v>
          </cell>
          <cell r="J756" t="str">
            <v/>
          </cell>
          <cell r="K756">
            <v>45673.474305555559</v>
          </cell>
          <cell r="L756">
            <v>45769.472916666666</v>
          </cell>
          <cell r="M756" t="str">
            <v/>
          </cell>
          <cell r="N756" t="str">
            <v/>
          </cell>
          <cell r="O756" t="str">
            <v>ptp, sen</v>
          </cell>
          <cell r="P756" t="str">
            <v>Sprint 10 (6/16 - 7/11)</v>
          </cell>
          <cell r="Q756" t="str">
            <v/>
          </cell>
          <cell r="R756" t="str">
            <v/>
          </cell>
          <cell r="S756" t="str">
            <v/>
          </cell>
          <cell r="T756" t="str">
            <v/>
          </cell>
          <cell r="U756" t="str">
            <v/>
          </cell>
          <cell r="V756">
            <v>0</v>
          </cell>
          <cell r="W756" t="str">
            <v/>
          </cell>
          <cell r="X756" t="str">
            <v/>
          </cell>
          <cell r="Y756" t="str">
            <v/>
          </cell>
          <cell r="Z756" t="str">
            <v>ITC3</v>
          </cell>
          <cell r="AA756" t="str">
            <v>Supply Chain</v>
          </cell>
          <cell r="AB756" t="str">
            <v>IT Procurement</v>
          </cell>
          <cell r="AC756" t="str">
            <v/>
          </cell>
          <cell r="AD756" t="str">
            <v>SEN</v>
          </cell>
          <cell r="AE756" t="str">
            <v/>
          </cell>
          <cell r="AF756" t="str">
            <v/>
          </cell>
          <cell r="AG756" t="str">
            <v/>
          </cell>
          <cell r="AH756" t="str">
            <v/>
          </cell>
          <cell r="AI756" t="str">
            <v/>
          </cell>
          <cell r="AJ756" t="str">
            <v>PTP</v>
          </cell>
        </row>
        <row r="757">
          <cell r="A757" t="str">
            <v>868c0we4z</v>
          </cell>
          <cell r="B757" t="str">
            <v>868c0we4z</v>
          </cell>
          <cell r="C757" t="str">
            <v>PTP Supply Chain: Link SNOW for Tags &amp; Tracking - SB</v>
          </cell>
          <cell r="D757" t="str">
            <v>868a2v6t3</v>
          </cell>
          <cell r="E757" t="str">
            <v>PTP Supply Chain: IT Procurement</v>
          </cell>
          <cell r="F757" t="str">
            <v>PREDEVELOPMENT</v>
          </cell>
          <cell r="G757" t="str">
            <v>LOW</v>
          </cell>
          <cell r="H757" t="str">
            <v/>
          </cell>
          <cell r="I757">
            <v>45863</v>
          </cell>
          <cell r="J757" t="str">
            <v/>
          </cell>
          <cell r="K757">
            <v>45673.475694444445</v>
          </cell>
          <cell r="L757">
            <v>45756.539583333331</v>
          </cell>
          <cell r="M757" t="str">
            <v/>
          </cell>
          <cell r="N757" t="str">
            <v/>
          </cell>
          <cell r="O757" t="str">
            <v>ptp, sen</v>
          </cell>
          <cell r="P757" t="str">
            <v>Sprint 10 (6/16 - 7/11)</v>
          </cell>
          <cell r="Q757" t="str">
            <v/>
          </cell>
          <cell r="R757" t="str">
            <v/>
          </cell>
          <cell r="S757" t="str">
            <v/>
          </cell>
          <cell r="T757" t="str">
            <v/>
          </cell>
          <cell r="U757" t="str">
            <v/>
          </cell>
          <cell r="V757">
            <v>0</v>
          </cell>
          <cell r="W757" t="str">
            <v/>
          </cell>
          <cell r="X757" t="str">
            <v/>
          </cell>
          <cell r="Y757" t="str">
            <v/>
          </cell>
          <cell r="Z757" t="str">
            <v>ITC3</v>
          </cell>
          <cell r="AA757" t="str">
            <v>Supply Chain</v>
          </cell>
          <cell r="AB757" t="str">
            <v>IT Procurement</v>
          </cell>
          <cell r="AC757" t="str">
            <v/>
          </cell>
          <cell r="AD757" t="str">
            <v>SEN</v>
          </cell>
          <cell r="AE757" t="str">
            <v/>
          </cell>
          <cell r="AF757" t="str">
            <v/>
          </cell>
          <cell r="AG757" t="str">
            <v/>
          </cell>
          <cell r="AH757" t="str">
            <v/>
          </cell>
          <cell r="AI757" t="str">
            <v/>
          </cell>
          <cell r="AJ757" t="str">
            <v>PTP</v>
          </cell>
        </row>
        <row r="758">
          <cell r="A758" t="str">
            <v>868c175ec</v>
          </cell>
          <cell r="B758" t="str">
            <v>868c175ec</v>
          </cell>
          <cell r="C758" t="str">
            <v>PTP Supply Chain: Provide Direction to Ship - SB</v>
          </cell>
          <cell r="D758" t="str">
            <v>868a2vbj9</v>
          </cell>
          <cell r="E758" t="str">
            <v>PTP Supply Chain: Non-Consumable Property (Drop Shipping, BFM, GFE, CFE) - OL</v>
          </cell>
          <cell r="F758" t="str">
            <v>PREDEVELOPMENT</v>
          </cell>
          <cell r="G758" t="str">
            <v>NORMAL</v>
          </cell>
          <cell r="H758" t="str">
            <v/>
          </cell>
          <cell r="I758" t="str">
            <v/>
          </cell>
          <cell r="J758" t="str">
            <v/>
          </cell>
          <cell r="K758">
            <v>45673.661111111112</v>
          </cell>
          <cell r="L758">
            <v>45756.553472222222</v>
          </cell>
          <cell r="M758" t="str">
            <v/>
          </cell>
          <cell r="N758" t="str">
            <v/>
          </cell>
          <cell r="O758" t="str">
            <v>sen, ptp</v>
          </cell>
          <cell r="P758" t="str">
            <v>Sprint 9 (6/9 - 7/4)</v>
          </cell>
          <cell r="Q758" t="str">
            <v/>
          </cell>
          <cell r="R758" t="str">
            <v/>
          </cell>
          <cell r="S758" t="str">
            <v/>
          </cell>
          <cell r="T758" t="str">
            <v/>
          </cell>
          <cell r="U758" t="str">
            <v/>
          </cell>
          <cell r="V758">
            <v>0</v>
          </cell>
          <cell r="W758" t="str">
            <v/>
          </cell>
          <cell r="X758" t="str">
            <v/>
          </cell>
          <cell r="Y758" t="str">
            <v/>
          </cell>
          <cell r="Z758" t="str">
            <v>ITC3</v>
          </cell>
          <cell r="AA758" t="str">
            <v>Supply Chain</v>
          </cell>
          <cell r="AB758" t="str">
            <v>Non-Consumable Property: Drop Shipping, BFM, GFE, CFE</v>
          </cell>
          <cell r="AC758" t="str">
            <v/>
          </cell>
          <cell r="AD758" t="str">
            <v>SEN</v>
          </cell>
          <cell r="AE758" t="str">
            <v/>
          </cell>
          <cell r="AF758" t="str">
            <v/>
          </cell>
          <cell r="AG758" t="str">
            <v/>
          </cell>
          <cell r="AH758" t="str">
            <v/>
          </cell>
          <cell r="AI758" t="str">
            <v/>
          </cell>
          <cell r="AJ758" t="str">
            <v>PTP</v>
          </cell>
        </row>
        <row r="759">
          <cell r="A759" t="str">
            <v>868c176j7</v>
          </cell>
          <cell r="B759" t="str">
            <v>868c176j7</v>
          </cell>
          <cell r="C759" t="str">
            <v>PTP Supply Chain: Locate Tool - SB</v>
          </cell>
          <cell r="D759" t="str">
            <v>868a2vbj9</v>
          </cell>
          <cell r="E759" t="str">
            <v>PTP Supply Chain: Non-Consumable Property (Drop Shipping, BFM, GFE, CFE) - OL</v>
          </cell>
          <cell r="F759" t="str">
            <v>PREDEVELOPMENT</v>
          </cell>
          <cell r="G759" t="str">
            <v>NORMAL</v>
          </cell>
          <cell r="H759" t="str">
            <v/>
          </cell>
          <cell r="I759" t="str">
            <v/>
          </cell>
          <cell r="J759" t="str">
            <v/>
          </cell>
          <cell r="K759">
            <v>45673.661805555559</v>
          </cell>
          <cell r="L759">
            <v>45756.553472222222</v>
          </cell>
          <cell r="M759" t="str">
            <v/>
          </cell>
          <cell r="N759" t="str">
            <v/>
          </cell>
          <cell r="O759" t="str">
            <v>ptp, sen</v>
          </cell>
          <cell r="P759" t="str">
            <v>Sprint 9 (6/9 - 7/4)</v>
          </cell>
          <cell r="Q759" t="str">
            <v/>
          </cell>
          <cell r="R759" t="str">
            <v/>
          </cell>
          <cell r="S759" t="str">
            <v/>
          </cell>
          <cell r="T759" t="str">
            <v/>
          </cell>
          <cell r="U759" t="str">
            <v/>
          </cell>
          <cell r="V759">
            <v>0</v>
          </cell>
          <cell r="W759" t="str">
            <v/>
          </cell>
          <cell r="X759" t="str">
            <v/>
          </cell>
          <cell r="Y759" t="str">
            <v/>
          </cell>
          <cell r="Z759" t="str">
            <v>ITC3</v>
          </cell>
          <cell r="AA759" t="str">
            <v>Supply Chain</v>
          </cell>
          <cell r="AB759" t="str">
            <v>Non-Consumable Property: Drop Shipping, BFM, GFE, CFE</v>
          </cell>
          <cell r="AC759" t="str">
            <v/>
          </cell>
          <cell r="AD759" t="str">
            <v>SEN</v>
          </cell>
          <cell r="AE759" t="str">
            <v/>
          </cell>
          <cell r="AF759" t="str">
            <v/>
          </cell>
          <cell r="AG759" t="str">
            <v/>
          </cell>
          <cell r="AH759" t="str">
            <v/>
          </cell>
          <cell r="AI759" t="str">
            <v/>
          </cell>
          <cell r="AJ759" t="str">
            <v>PTP</v>
          </cell>
        </row>
        <row r="760">
          <cell r="A760" t="str">
            <v>868c18qwt</v>
          </cell>
          <cell r="B760" t="str">
            <v>868c18qwt</v>
          </cell>
          <cell r="C760" t="str">
            <v>A2R Asset Accounting: Inter-Company Asset Transfer: Transfer Out of S/4HANA - SB</v>
          </cell>
          <cell r="D760" t="str">
            <v>868a2v70x</v>
          </cell>
          <cell r="E760" t="str">
            <v>A2R Asset Accounting: Inter-Company Asset Transfer: Perform Asset Sale with Customer (International Inter-Company Transfer)  - SB</v>
          </cell>
          <cell r="F760" t="str">
            <v>COMPLETED</v>
          </cell>
          <cell r="G760" t="str">
            <v>URGENT</v>
          </cell>
          <cell r="H760" t="str">
            <v xml:space="preserve">QA Complete,  @Veronica Massey  and  @Trish Cortez  </v>
          </cell>
          <cell r="I760">
            <v>45750</v>
          </cell>
          <cell r="J760">
            <v>45672</v>
          </cell>
          <cell r="K760">
            <v>45673.694444444445</v>
          </cell>
          <cell r="L760">
            <v>45768.526388888888</v>
          </cell>
          <cell r="M760" t="str">
            <v/>
          </cell>
          <cell r="N760">
            <v>45741.648611111115</v>
          </cell>
          <cell r="O760" t="str">
            <v>a2r, sen</v>
          </cell>
          <cell r="P760" t="str">
            <v/>
          </cell>
          <cell r="Q760" t="str">
            <v/>
          </cell>
          <cell r="R760">
            <v>45740</v>
          </cell>
          <cell r="S760" t="str">
            <v/>
          </cell>
          <cell r="T760" t="str">
            <v/>
          </cell>
          <cell r="U760" t="str">
            <v/>
          </cell>
          <cell r="V760">
            <v>0.5</v>
          </cell>
          <cell r="W760" t="str">
            <v>Sign off Received</v>
          </cell>
          <cell r="X760" t="str">
            <v/>
          </cell>
          <cell r="Y760" t="str">
            <v/>
          </cell>
          <cell r="Z760" t="str">
            <v>ITC2</v>
          </cell>
          <cell r="AA760" t="str">
            <v>Asset Accounting</v>
          </cell>
          <cell r="AB760" t="str">
            <v>Disposition, Decommission, and Miscellaneous Transactions</v>
          </cell>
          <cell r="AC760" t="b">
            <v>1</v>
          </cell>
          <cell r="AD760" t="str">
            <v>QRG</v>
          </cell>
          <cell r="AE760" t="str">
            <v>Overdue</v>
          </cell>
          <cell r="AF760" t="str">
            <v/>
          </cell>
          <cell r="AG760">
            <v>45768</v>
          </cell>
          <cell r="AH760">
            <v>45740</v>
          </cell>
          <cell r="AI760" t="str">
            <v/>
          </cell>
          <cell r="AJ760" t="str">
            <v>A2R</v>
          </cell>
        </row>
        <row r="761">
          <cell r="A761" t="str">
            <v>868c195db</v>
          </cell>
          <cell r="B761" t="str">
            <v>868c195db</v>
          </cell>
          <cell r="C761" t="str">
            <v>PTP Supply Chain: Assemble Bid Package - SB</v>
          </cell>
          <cell r="D761" t="str">
            <v>868c0w8mu</v>
          </cell>
          <cell r="E761" t="str">
            <v>PTP Supply Chain: Service Procurement (Inc. Contingent Labor)</v>
          </cell>
          <cell r="F761" t="str">
            <v>PREDEVELOPMENT</v>
          </cell>
          <cell r="G761" t="str">
            <v/>
          </cell>
          <cell r="H761" t="str">
            <v/>
          </cell>
          <cell r="I761">
            <v>45863</v>
          </cell>
          <cell r="J761" t="str">
            <v/>
          </cell>
          <cell r="K761">
            <v>45673.705555555556</v>
          </cell>
          <cell r="L761">
            <v>45673.706250000003</v>
          </cell>
          <cell r="M761" t="str">
            <v/>
          </cell>
          <cell r="N761" t="str">
            <v/>
          </cell>
          <cell r="O761" t="str">
            <v>sen, ptp</v>
          </cell>
          <cell r="P761" t="str">
            <v/>
          </cell>
          <cell r="Q761" t="str">
            <v/>
          </cell>
          <cell r="R761" t="str">
            <v/>
          </cell>
          <cell r="S761" t="str">
            <v/>
          </cell>
          <cell r="T761" t="str">
            <v/>
          </cell>
          <cell r="U761" t="str">
            <v/>
          </cell>
          <cell r="V761">
            <v>0</v>
          </cell>
          <cell r="W761" t="str">
            <v/>
          </cell>
          <cell r="X761" t="str">
            <v/>
          </cell>
          <cell r="Y761" t="str">
            <v/>
          </cell>
          <cell r="Z761" t="str">
            <v>ITC3B</v>
          </cell>
          <cell r="AA761" t="str">
            <v/>
          </cell>
          <cell r="AB761" t="str">
            <v>Service Procurement (Inc. Contingent Labor)</v>
          </cell>
          <cell r="AC761" t="str">
            <v/>
          </cell>
          <cell r="AD761" t="str">
            <v/>
          </cell>
          <cell r="AE761" t="str">
            <v/>
          </cell>
          <cell r="AF761" t="str">
            <v/>
          </cell>
          <cell r="AG761" t="str">
            <v/>
          </cell>
          <cell r="AH761" t="str">
            <v/>
          </cell>
          <cell r="AI761" t="str">
            <v/>
          </cell>
          <cell r="AJ761" t="str">
            <v/>
          </cell>
        </row>
        <row r="762">
          <cell r="A762" t="str">
            <v>868c1960f</v>
          </cell>
          <cell r="B762" t="str">
            <v>868c1960f</v>
          </cell>
          <cell r="C762" t="str">
            <v>PTP Supply Chain: Create Fieldglass Worker User Profile - SB</v>
          </cell>
          <cell r="D762" t="str">
            <v>868c1960a</v>
          </cell>
          <cell r="E762" t="str">
            <v>PTP Supply Chain: Create Fieldglass Worker User Profile</v>
          </cell>
          <cell r="F762" t="str">
            <v>PREDEVELOPMENT</v>
          </cell>
          <cell r="G762" t="str">
            <v>NORMAL</v>
          </cell>
          <cell r="H762" t="str">
            <v/>
          </cell>
          <cell r="I762">
            <v>45863</v>
          </cell>
          <cell r="J762" t="str">
            <v/>
          </cell>
          <cell r="K762">
            <v>45673.705555555556</v>
          </cell>
          <cell r="L762">
            <v>45756.54305555555</v>
          </cell>
          <cell r="M762" t="str">
            <v/>
          </cell>
          <cell r="N762" t="str">
            <v/>
          </cell>
          <cell r="O762" t="str">
            <v>ptp, sen</v>
          </cell>
          <cell r="P762" t="str">
            <v>Sprint 12 (6/30 - 7/25)</v>
          </cell>
          <cell r="Q762" t="str">
            <v/>
          </cell>
          <cell r="R762" t="str">
            <v/>
          </cell>
          <cell r="S762" t="str">
            <v/>
          </cell>
          <cell r="T762" t="str">
            <v/>
          </cell>
          <cell r="U762" t="str">
            <v/>
          </cell>
          <cell r="V762">
            <v>0</v>
          </cell>
          <cell r="W762" t="str">
            <v/>
          </cell>
          <cell r="X762" t="str">
            <v/>
          </cell>
          <cell r="Y762" t="str">
            <v/>
          </cell>
          <cell r="Z762" t="str">
            <v>ITC3B</v>
          </cell>
          <cell r="AA762" t="str">
            <v>Supply Chain</v>
          </cell>
          <cell r="AB762" t="str">
            <v>Service Procurement (Inc. Contingent Labor)</v>
          </cell>
          <cell r="AC762" t="str">
            <v/>
          </cell>
          <cell r="AD762" t="str">
            <v>SEN</v>
          </cell>
          <cell r="AE762" t="str">
            <v/>
          </cell>
          <cell r="AF762" t="str">
            <v/>
          </cell>
          <cell r="AG762" t="str">
            <v/>
          </cell>
          <cell r="AH762" t="str">
            <v/>
          </cell>
          <cell r="AI762" t="str">
            <v/>
          </cell>
          <cell r="AJ762" t="str">
            <v>PTP</v>
          </cell>
        </row>
        <row r="763">
          <cell r="A763" t="str">
            <v>868c1960g</v>
          </cell>
          <cell r="B763" t="str">
            <v>868c1960g</v>
          </cell>
          <cell r="C763" t="str">
            <v>PTP Supply Chain: Assemble Bid Package - SB</v>
          </cell>
          <cell r="D763" t="str">
            <v>868c1960a</v>
          </cell>
          <cell r="E763" t="str">
            <v>PTP Supply Chain: Create Fieldglass Worker User Profile</v>
          </cell>
          <cell r="F763" t="str">
            <v>PREDEVELOPMENT</v>
          </cell>
          <cell r="G763" t="str">
            <v/>
          </cell>
          <cell r="H763" t="str">
            <v/>
          </cell>
          <cell r="I763">
            <v>45863</v>
          </cell>
          <cell r="J763" t="str">
            <v/>
          </cell>
          <cell r="K763">
            <v>45673.705555555556</v>
          </cell>
          <cell r="L763">
            <v>45673.707638888889</v>
          </cell>
          <cell r="M763" t="str">
            <v/>
          </cell>
          <cell r="N763" t="str">
            <v/>
          </cell>
          <cell r="O763" t="str">
            <v>sen, ptp</v>
          </cell>
          <cell r="P763" t="str">
            <v/>
          </cell>
          <cell r="Q763" t="str">
            <v/>
          </cell>
          <cell r="R763" t="str">
            <v/>
          </cell>
          <cell r="S763" t="str">
            <v/>
          </cell>
          <cell r="T763" t="str">
            <v/>
          </cell>
          <cell r="U763" t="str">
            <v/>
          </cell>
          <cell r="V763">
            <v>0</v>
          </cell>
          <cell r="W763" t="str">
            <v/>
          </cell>
          <cell r="X763" t="str">
            <v/>
          </cell>
          <cell r="Y763" t="str">
            <v/>
          </cell>
          <cell r="Z763" t="str">
            <v>ITC3B</v>
          </cell>
          <cell r="AA763" t="str">
            <v/>
          </cell>
          <cell r="AB763" t="str">
            <v>Service Procurement (Inc. Contingent Labor)</v>
          </cell>
          <cell r="AC763" t="str">
            <v/>
          </cell>
          <cell r="AD763" t="str">
            <v/>
          </cell>
          <cell r="AE763" t="str">
            <v/>
          </cell>
          <cell r="AF763" t="str">
            <v/>
          </cell>
          <cell r="AG763" t="str">
            <v/>
          </cell>
          <cell r="AH763" t="str">
            <v/>
          </cell>
          <cell r="AI763" t="str">
            <v/>
          </cell>
          <cell r="AJ763" t="str">
            <v/>
          </cell>
        </row>
        <row r="764">
          <cell r="A764" t="str">
            <v>868c1960h</v>
          </cell>
          <cell r="B764" t="str">
            <v>868c1960h</v>
          </cell>
          <cell r="C764" t="str">
            <v>PTP Supply Chain: Update Fieldglass SOW - SB</v>
          </cell>
          <cell r="D764" t="str">
            <v>868c1960a</v>
          </cell>
          <cell r="E764" t="str">
            <v>PTP Supply Chain: Create Fieldglass Worker User Profile</v>
          </cell>
          <cell r="F764" t="str">
            <v>PREDEVELOPMENT</v>
          </cell>
          <cell r="G764" t="str">
            <v>NORMAL</v>
          </cell>
          <cell r="H764" t="str">
            <v/>
          </cell>
          <cell r="I764">
            <v>45863</v>
          </cell>
          <cell r="J764" t="str">
            <v/>
          </cell>
          <cell r="K764">
            <v>45673.705555555556</v>
          </cell>
          <cell r="L764">
            <v>45756.54305555555</v>
          </cell>
          <cell r="M764" t="str">
            <v/>
          </cell>
          <cell r="N764" t="str">
            <v/>
          </cell>
          <cell r="O764" t="str">
            <v>ptp, sen</v>
          </cell>
          <cell r="P764" t="str">
            <v>Sprint 12 (6/30 - 7/25)</v>
          </cell>
          <cell r="Q764" t="str">
            <v/>
          </cell>
          <cell r="R764" t="str">
            <v/>
          </cell>
          <cell r="S764" t="str">
            <v/>
          </cell>
          <cell r="T764" t="str">
            <v/>
          </cell>
          <cell r="U764" t="str">
            <v/>
          </cell>
          <cell r="V764">
            <v>0</v>
          </cell>
          <cell r="W764" t="str">
            <v/>
          </cell>
          <cell r="X764" t="str">
            <v/>
          </cell>
          <cell r="Y764" t="str">
            <v/>
          </cell>
          <cell r="Z764" t="str">
            <v>ITC3B</v>
          </cell>
          <cell r="AA764" t="str">
            <v>Supply Chain</v>
          </cell>
          <cell r="AB764" t="str">
            <v>Service Procurement (Inc. Contingent Labor)</v>
          </cell>
          <cell r="AC764" t="str">
            <v/>
          </cell>
          <cell r="AD764" t="str">
            <v>SEN</v>
          </cell>
          <cell r="AE764" t="str">
            <v/>
          </cell>
          <cell r="AF764" t="str">
            <v/>
          </cell>
          <cell r="AG764" t="str">
            <v/>
          </cell>
          <cell r="AH764" t="str">
            <v/>
          </cell>
          <cell r="AI764" t="str">
            <v/>
          </cell>
          <cell r="AJ764" t="str">
            <v>PTP</v>
          </cell>
        </row>
        <row r="765">
          <cell r="A765" t="str">
            <v>868c198df</v>
          </cell>
          <cell r="B765" t="str">
            <v>868c198df</v>
          </cell>
          <cell r="C765" t="str">
            <v>PTP Supply Chain: Enter Time Sheet or Expense Report in Fieldglass - QRG</v>
          </cell>
          <cell r="D765" t="str">
            <v>868c198db</v>
          </cell>
          <cell r="E765" t="str">
            <v>PTP Supply Chain: Fieldglass Time and Expense Entry/Costing/Payment</v>
          </cell>
          <cell r="F765" t="str">
            <v>PREDEVELOPMENT</v>
          </cell>
          <cell r="G765" t="str">
            <v>NORMAL</v>
          </cell>
          <cell r="H765" t="str">
            <v/>
          </cell>
          <cell r="I765">
            <v>45863</v>
          </cell>
          <cell r="J765" t="str">
            <v/>
          </cell>
          <cell r="K765">
            <v>45673.708333333328</v>
          </cell>
          <cell r="L765">
            <v>45756.54305555555</v>
          </cell>
          <cell r="M765" t="str">
            <v/>
          </cell>
          <cell r="N765" t="str">
            <v/>
          </cell>
          <cell r="O765" t="str">
            <v>qrg, ptp</v>
          </cell>
          <cell r="P765" t="str">
            <v>Sprint 12 (6/30 - 7/25)</v>
          </cell>
          <cell r="Q765" t="str">
            <v/>
          </cell>
          <cell r="R765" t="str">
            <v/>
          </cell>
          <cell r="S765" t="str">
            <v/>
          </cell>
          <cell r="T765" t="str">
            <v/>
          </cell>
          <cell r="U765" t="str">
            <v/>
          </cell>
          <cell r="V765">
            <v>0</v>
          </cell>
          <cell r="W765" t="str">
            <v/>
          </cell>
          <cell r="X765" t="str">
            <v/>
          </cell>
          <cell r="Y765" t="str">
            <v/>
          </cell>
          <cell r="Z765" t="str">
            <v>ITC3B</v>
          </cell>
          <cell r="AA765" t="str">
            <v>Supply Chain</v>
          </cell>
          <cell r="AB765" t="str">
            <v>Service Procurement (Inc. Contingent Labor)</v>
          </cell>
          <cell r="AC765" t="str">
            <v/>
          </cell>
          <cell r="AD765" t="str">
            <v>QRG</v>
          </cell>
          <cell r="AE765" t="str">
            <v/>
          </cell>
          <cell r="AF765" t="str">
            <v/>
          </cell>
          <cell r="AG765" t="str">
            <v/>
          </cell>
          <cell r="AH765" t="str">
            <v/>
          </cell>
          <cell r="AI765" t="str">
            <v/>
          </cell>
          <cell r="AJ765" t="str">
            <v>PTP</v>
          </cell>
        </row>
        <row r="766">
          <cell r="A766" t="str">
            <v>868c198dh</v>
          </cell>
          <cell r="B766" t="str">
            <v>868c198dh</v>
          </cell>
          <cell r="C766" t="str">
            <v>PTP Supply Chain: Correct Rejected Time Sheet/Expense Report - QRG</v>
          </cell>
          <cell r="D766" t="str">
            <v>868c198db</v>
          </cell>
          <cell r="E766" t="str">
            <v>PTP Supply Chain: Fieldglass Time and Expense Entry/Costing/Payment</v>
          </cell>
          <cell r="F766" t="str">
            <v>PREDEVELOPMENT</v>
          </cell>
          <cell r="G766" t="str">
            <v>NORMAL</v>
          </cell>
          <cell r="H766" t="str">
            <v/>
          </cell>
          <cell r="I766">
            <v>45863</v>
          </cell>
          <cell r="J766" t="str">
            <v/>
          </cell>
          <cell r="K766">
            <v>45673.708333333328</v>
          </cell>
          <cell r="L766">
            <v>45756.54305555555</v>
          </cell>
          <cell r="M766" t="str">
            <v/>
          </cell>
          <cell r="N766" t="str">
            <v/>
          </cell>
          <cell r="O766" t="str">
            <v>ptp, qrg</v>
          </cell>
          <cell r="P766" t="str">
            <v>Sprint 12 (6/30 - 7/25)</v>
          </cell>
          <cell r="Q766" t="str">
            <v/>
          </cell>
          <cell r="R766" t="str">
            <v/>
          </cell>
          <cell r="S766" t="str">
            <v/>
          </cell>
          <cell r="T766" t="str">
            <v/>
          </cell>
          <cell r="U766" t="str">
            <v/>
          </cell>
          <cell r="V766">
            <v>0</v>
          </cell>
          <cell r="W766" t="str">
            <v/>
          </cell>
          <cell r="X766" t="str">
            <v/>
          </cell>
          <cell r="Y766" t="str">
            <v/>
          </cell>
          <cell r="Z766" t="str">
            <v>ITC3B</v>
          </cell>
          <cell r="AA766" t="str">
            <v>Supply Chain</v>
          </cell>
          <cell r="AB766" t="str">
            <v>Service Procurement (Inc. Contingent Labor)</v>
          </cell>
          <cell r="AC766" t="str">
            <v/>
          </cell>
          <cell r="AD766" t="str">
            <v>QRG</v>
          </cell>
          <cell r="AE766" t="str">
            <v/>
          </cell>
          <cell r="AF766" t="str">
            <v/>
          </cell>
          <cell r="AG766" t="str">
            <v/>
          </cell>
          <cell r="AH766" t="str">
            <v/>
          </cell>
          <cell r="AI766" t="str">
            <v/>
          </cell>
          <cell r="AJ766" t="str">
            <v>PTP</v>
          </cell>
        </row>
        <row r="767">
          <cell r="A767" t="str">
            <v>868c198dj</v>
          </cell>
          <cell r="B767" t="str">
            <v>868c198dj</v>
          </cell>
          <cell r="C767" t="str">
            <v>PTP Supply Chain: Approve Time Sheet - QRG</v>
          </cell>
          <cell r="D767" t="str">
            <v>868c198db</v>
          </cell>
          <cell r="E767" t="str">
            <v>PTP Supply Chain: Fieldglass Time and Expense Entry/Costing/Payment</v>
          </cell>
          <cell r="F767" t="str">
            <v>PREDEVELOPMENT</v>
          </cell>
          <cell r="G767" t="str">
            <v>NORMAL</v>
          </cell>
          <cell r="H767" t="str">
            <v/>
          </cell>
          <cell r="I767">
            <v>45863</v>
          </cell>
          <cell r="J767" t="str">
            <v/>
          </cell>
          <cell r="K767">
            <v>45673.708333333328</v>
          </cell>
          <cell r="L767">
            <v>45756.54305555555</v>
          </cell>
          <cell r="M767" t="str">
            <v/>
          </cell>
          <cell r="N767" t="str">
            <v/>
          </cell>
          <cell r="O767" t="str">
            <v>ptp, qrg</v>
          </cell>
          <cell r="P767" t="str">
            <v>Sprint 12 (6/30 - 7/25)</v>
          </cell>
          <cell r="Q767" t="str">
            <v/>
          </cell>
          <cell r="R767" t="str">
            <v/>
          </cell>
          <cell r="S767" t="str">
            <v/>
          </cell>
          <cell r="T767" t="str">
            <v/>
          </cell>
          <cell r="U767" t="str">
            <v/>
          </cell>
          <cell r="V767">
            <v>0</v>
          </cell>
          <cell r="W767" t="str">
            <v/>
          </cell>
          <cell r="X767" t="str">
            <v/>
          </cell>
          <cell r="Y767" t="str">
            <v/>
          </cell>
          <cell r="Z767" t="str">
            <v>ITC3B</v>
          </cell>
          <cell r="AA767" t="str">
            <v>Supply Chain</v>
          </cell>
          <cell r="AB767" t="str">
            <v>Service Procurement (Inc. Contingent Labor)</v>
          </cell>
          <cell r="AC767" t="str">
            <v/>
          </cell>
          <cell r="AD767" t="str">
            <v>QRG</v>
          </cell>
          <cell r="AE767" t="str">
            <v/>
          </cell>
          <cell r="AF767" t="str">
            <v/>
          </cell>
          <cell r="AG767" t="str">
            <v/>
          </cell>
          <cell r="AH767" t="str">
            <v/>
          </cell>
          <cell r="AI767" t="str">
            <v/>
          </cell>
          <cell r="AJ767" t="str">
            <v>PTP</v>
          </cell>
        </row>
        <row r="768">
          <cell r="A768" t="str">
            <v>868c1mknh</v>
          </cell>
          <cell r="B768" t="str">
            <v>868c1mknh</v>
          </cell>
          <cell r="C768" t="str">
            <v>PTP MCE: Display Contracts/LTA - QRG</v>
          </cell>
          <cell r="D768" t="str">
            <v>868a2v78c</v>
          </cell>
          <cell r="E768" t="str">
            <v>PTP MCE: Contracts &amp; Outline Agreements</v>
          </cell>
          <cell r="F768" t="str">
            <v>PREDEVELOPMENT</v>
          </cell>
          <cell r="G768" t="str">
            <v>NORMAL</v>
          </cell>
          <cell r="H768" t="str">
            <v/>
          </cell>
          <cell r="I768" t="str">
            <v/>
          </cell>
          <cell r="J768" t="str">
            <v/>
          </cell>
          <cell r="K768">
            <v>45674.368750000001</v>
          </cell>
          <cell r="L768">
            <v>45756.554861111115</v>
          </cell>
          <cell r="M768" t="str">
            <v/>
          </cell>
          <cell r="N768" t="str">
            <v/>
          </cell>
          <cell r="O768" t="str">
            <v>qrg, ptp</v>
          </cell>
          <cell r="P768" t="str">
            <v>Sprint 8 (6/2 - 6/27)</v>
          </cell>
          <cell r="Q768" t="str">
            <v/>
          </cell>
          <cell r="R768" t="str">
            <v/>
          </cell>
          <cell r="S768" t="str">
            <v/>
          </cell>
          <cell r="T768" t="str">
            <v/>
          </cell>
          <cell r="U768" t="str">
            <v/>
          </cell>
          <cell r="V768">
            <v>0</v>
          </cell>
          <cell r="W768" t="str">
            <v/>
          </cell>
          <cell r="X768" t="str">
            <v/>
          </cell>
          <cell r="Y768" t="str">
            <v/>
          </cell>
          <cell r="Z768" t="str">
            <v>ITC3</v>
          </cell>
          <cell r="AA768" t="str">
            <v>MCE</v>
          </cell>
          <cell r="AB768" t="str">
            <v>MCE Lifecycle Management &amp; Reporting</v>
          </cell>
          <cell r="AC768" t="str">
            <v/>
          </cell>
          <cell r="AD768" t="str">
            <v>QRG</v>
          </cell>
          <cell r="AE768" t="str">
            <v/>
          </cell>
          <cell r="AF768" t="str">
            <v/>
          </cell>
          <cell r="AG768" t="str">
            <v/>
          </cell>
          <cell r="AH768" t="str">
            <v/>
          </cell>
          <cell r="AI768" t="str">
            <v/>
          </cell>
          <cell r="AJ768" t="str">
            <v>PTP</v>
          </cell>
        </row>
        <row r="769">
          <cell r="A769" t="str">
            <v>868c1mmct</v>
          </cell>
          <cell r="B769" t="str">
            <v>868c1mmct</v>
          </cell>
          <cell r="C769" t="str">
            <v>PTP MCE: Display Outline Agreements/Scheduling Agreements - QRG</v>
          </cell>
          <cell r="D769" t="str">
            <v>868a2v78c</v>
          </cell>
          <cell r="E769" t="str">
            <v>PTP MCE: Contracts &amp; Outline Agreements</v>
          </cell>
          <cell r="F769" t="str">
            <v>PREDEVELOPMENT</v>
          </cell>
          <cell r="G769" t="str">
            <v>NORMAL</v>
          </cell>
          <cell r="H769" t="str">
            <v/>
          </cell>
          <cell r="I769" t="str">
            <v/>
          </cell>
          <cell r="J769" t="str">
            <v/>
          </cell>
          <cell r="K769">
            <v>45674.369444444441</v>
          </cell>
          <cell r="L769">
            <v>45756.554861111115</v>
          </cell>
          <cell r="M769" t="str">
            <v/>
          </cell>
          <cell r="N769" t="str">
            <v/>
          </cell>
          <cell r="O769" t="str">
            <v>qrg, ptp</v>
          </cell>
          <cell r="P769" t="str">
            <v>Sprint 8 (6/2 - 6/27)</v>
          </cell>
          <cell r="Q769" t="str">
            <v/>
          </cell>
          <cell r="R769" t="str">
            <v/>
          </cell>
          <cell r="S769" t="str">
            <v/>
          </cell>
          <cell r="T769" t="str">
            <v/>
          </cell>
          <cell r="U769" t="str">
            <v/>
          </cell>
          <cell r="V769">
            <v>0</v>
          </cell>
          <cell r="W769" t="str">
            <v/>
          </cell>
          <cell r="X769" t="str">
            <v/>
          </cell>
          <cell r="Y769" t="str">
            <v/>
          </cell>
          <cell r="Z769" t="str">
            <v>ITC3</v>
          </cell>
          <cell r="AA769" t="str">
            <v>MCE</v>
          </cell>
          <cell r="AB769" t="str">
            <v>MCE Lifecycle Management &amp; Reporting</v>
          </cell>
          <cell r="AC769" t="str">
            <v/>
          </cell>
          <cell r="AD769" t="str">
            <v>QRG</v>
          </cell>
          <cell r="AE769" t="str">
            <v/>
          </cell>
          <cell r="AF769" t="str">
            <v/>
          </cell>
          <cell r="AG769" t="str">
            <v/>
          </cell>
          <cell r="AH769" t="str">
            <v/>
          </cell>
          <cell r="AI769" t="str">
            <v/>
          </cell>
          <cell r="AJ769" t="str">
            <v>PTP</v>
          </cell>
        </row>
        <row r="770">
          <cell r="A770" t="str">
            <v>868c1mnu6</v>
          </cell>
          <cell r="B770" t="str">
            <v>868c1mnu6</v>
          </cell>
          <cell r="C770" t="str">
            <v>PTP MCE: Display Purchase Orders - SB</v>
          </cell>
          <cell r="D770" t="str">
            <v>868a2va99</v>
          </cell>
          <cell r="E770" t="str">
            <v>PTP MCE: Purchasing Documents</v>
          </cell>
          <cell r="F770" t="str">
            <v>PREDEVELOPMENT</v>
          </cell>
          <cell r="G770" t="str">
            <v>NORMAL</v>
          </cell>
          <cell r="H770" t="str">
            <v/>
          </cell>
          <cell r="I770" t="str">
            <v/>
          </cell>
          <cell r="J770" t="str">
            <v/>
          </cell>
          <cell r="K770">
            <v>45674.370138888888</v>
          </cell>
          <cell r="L770">
            <v>45763.737500000003</v>
          </cell>
          <cell r="M770" t="str">
            <v/>
          </cell>
          <cell r="N770" t="str">
            <v/>
          </cell>
          <cell r="O770" t="str">
            <v>ptp, qrg</v>
          </cell>
          <cell r="P770" t="str">
            <v>Sprint 9 (6/9 - 7/4)</v>
          </cell>
          <cell r="Q770" t="str">
            <v/>
          </cell>
          <cell r="R770" t="str">
            <v/>
          </cell>
          <cell r="S770" t="str">
            <v/>
          </cell>
          <cell r="T770" t="str">
            <v/>
          </cell>
          <cell r="U770" t="str">
            <v/>
          </cell>
          <cell r="V770">
            <v>0</v>
          </cell>
          <cell r="W770" t="str">
            <v/>
          </cell>
          <cell r="X770" t="str">
            <v/>
          </cell>
          <cell r="Y770" t="str">
            <v/>
          </cell>
          <cell r="Z770" t="str">
            <v>ITC3</v>
          </cell>
          <cell r="AA770" t="str">
            <v>MCE</v>
          </cell>
          <cell r="AB770" t="str">
            <v>MCE Lifecycle Management &amp; Reporting</v>
          </cell>
          <cell r="AC770" t="str">
            <v/>
          </cell>
          <cell r="AD770" t="str">
            <v>QRG</v>
          </cell>
          <cell r="AE770" t="str">
            <v/>
          </cell>
          <cell r="AF770" t="str">
            <v/>
          </cell>
          <cell r="AG770" t="str">
            <v/>
          </cell>
          <cell r="AH770" t="str">
            <v/>
          </cell>
          <cell r="AI770" t="str">
            <v/>
          </cell>
          <cell r="AJ770" t="str">
            <v>PTP</v>
          </cell>
        </row>
        <row r="771">
          <cell r="A771" t="str">
            <v>868c1mp7q</v>
          </cell>
          <cell r="B771" t="str">
            <v>868c1mp7q</v>
          </cell>
          <cell r="C771" t="str">
            <v>PTP MCE: Display the Procurement Review Page - SB</v>
          </cell>
          <cell r="D771" t="str">
            <v>868a2va99</v>
          </cell>
          <cell r="E771" t="str">
            <v>PTP MCE: Purchasing Documents</v>
          </cell>
          <cell r="F771" t="str">
            <v>PREDEVELOPMENT</v>
          </cell>
          <cell r="G771" t="str">
            <v>NORMAL</v>
          </cell>
          <cell r="H771" t="str">
            <v/>
          </cell>
          <cell r="I771" t="str">
            <v/>
          </cell>
          <cell r="J771" t="str">
            <v/>
          </cell>
          <cell r="K771">
            <v>45674.370833333334</v>
          </cell>
          <cell r="L771">
            <v>45763.737500000003</v>
          </cell>
          <cell r="M771" t="str">
            <v/>
          </cell>
          <cell r="N771" t="str">
            <v/>
          </cell>
          <cell r="O771" t="str">
            <v>ptp, qrg</v>
          </cell>
          <cell r="P771" t="str">
            <v>Sprint 9 (6/9 - 7/4)</v>
          </cell>
          <cell r="Q771" t="str">
            <v/>
          </cell>
          <cell r="R771" t="str">
            <v/>
          </cell>
          <cell r="S771" t="str">
            <v/>
          </cell>
          <cell r="T771" t="str">
            <v/>
          </cell>
          <cell r="U771" t="str">
            <v/>
          </cell>
          <cell r="V771">
            <v>0</v>
          </cell>
          <cell r="W771" t="str">
            <v/>
          </cell>
          <cell r="X771" t="str">
            <v/>
          </cell>
          <cell r="Y771" t="str">
            <v/>
          </cell>
          <cell r="Z771" t="str">
            <v>ITC3</v>
          </cell>
          <cell r="AA771" t="str">
            <v>MCE</v>
          </cell>
          <cell r="AB771" t="str">
            <v>MCE Lifecycle Management &amp; Reporting</v>
          </cell>
          <cell r="AC771" t="str">
            <v/>
          </cell>
          <cell r="AD771" t="str">
            <v>QRG</v>
          </cell>
          <cell r="AE771" t="str">
            <v/>
          </cell>
          <cell r="AF771" t="str">
            <v/>
          </cell>
          <cell r="AG771" t="str">
            <v/>
          </cell>
          <cell r="AH771" t="str">
            <v/>
          </cell>
          <cell r="AI771" t="str">
            <v/>
          </cell>
          <cell r="AJ771" t="str">
            <v>PTP</v>
          </cell>
        </row>
        <row r="772">
          <cell r="A772" t="str">
            <v>868c1mppw</v>
          </cell>
          <cell r="B772" t="str">
            <v>868c1mppw</v>
          </cell>
          <cell r="C772" t="str">
            <v>PTP MCE: Display Purchase Document History - SB</v>
          </cell>
          <cell r="D772" t="str">
            <v>868a2va99</v>
          </cell>
          <cell r="E772" t="str">
            <v>PTP MCE: Purchasing Documents</v>
          </cell>
          <cell r="F772" t="str">
            <v>PREDEVELOPMENT</v>
          </cell>
          <cell r="G772" t="str">
            <v>NORMAL</v>
          </cell>
          <cell r="H772" t="str">
            <v/>
          </cell>
          <cell r="I772" t="str">
            <v/>
          </cell>
          <cell r="J772" t="str">
            <v/>
          </cell>
          <cell r="K772">
            <v>45674.370833333334</v>
          </cell>
          <cell r="L772">
            <v>45763.737500000003</v>
          </cell>
          <cell r="M772" t="str">
            <v/>
          </cell>
          <cell r="N772" t="str">
            <v/>
          </cell>
          <cell r="O772" t="str">
            <v>ptp, qrg</v>
          </cell>
          <cell r="P772" t="str">
            <v>Sprint 9 (6/9 - 7/4)</v>
          </cell>
          <cell r="Q772" t="str">
            <v/>
          </cell>
          <cell r="R772" t="str">
            <v/>
          </cell>
          <cell r="S772" t="str">
            <v/>
          </cell>
          <cell r="T772" t="str">
            <v/>
          </cell>
          <cell r="U772" t="str">
            <v/>
          </cell>
          <cell r="V772">
            <v>0</v>
          </cell>
          <cell r="W772" t="str">
            <v/>
          </cell>
          <cell r="X772" t="str">
            <v/>
          </cell>
          <cell r="Y772" t="str">
            <v/>
          </cell>
          <cell r="Z772" t="str">
            <v>ITC3</v>
          </cell>
          <cell r="AA772" t="str">
            <v>MCE</v>
          </cell>
          <cell r="AB772" t="str">
            <v>MCE Lifecycle Management &amp; Reporting</v>
          </cell>
          <cell r="AC772" t="str">
            <v/>
          </cell>
          <cell r="AD772" t="str">
            <v>QRG</v>
          </cell>
          <cell r="AE772" t="str">
            <v/>
          </cell>
          <cell r="AF772" t="str">
            <v/>
          </cell>
          <cell r="AG772" t="str">
            <v/>
          </cell>
          <cell r="AH772" t="str">
            <v/>
          </cell>
          <cell r="AI772" t="str">
            <v/>
          </cell>
          <cell r="AJ772" t="str">
            <v>PTP</v>
          </cell>
        </row>
        <row r="773">
          <cell r="A773" t="str">
            <v>868c1mtyd</v>
          </cell>
          <cell r="B773" t="str">
            <v>868c1mtyd</v>
          </cell>
          <cell r="C773" t="str">
            <v>PTP MCE: Request Sourcing Events with Quote Awards &amp; Display PIR - SB</v>
          </cell>
          <cell r="D773" t="str">
            <v>868a2vc2g</v>
          </cell>
          <cell r="E773" t="str">
            <v>PTP MCE: Manage Purchase Info Records</v>
          </cell>
          <cell r="F773" t="str">
            <v>PREDEVELOPMENT</v>
          </cell>
          <cell r="G773" t="str">
            <v>NORMAL</v>
          </cell>
          <cell r="H773" t="str">
            <v/>
          </cell>
          <cell r="I773" t="str">
            <v/>
          </cell>
          <cell r="J773" t="str">
            <v/>
          </cell>
          <cell r="K773">
            <v>45674.373611111107</v>
          </cell>
          <cell r="L773">
            <v>45763.737500000003</v>
          </cell>
          <cell r="M773" t="str">
            <v/>
          </cell>
          <cell r="N773" t="str">
            <v/>
          </cell>
          <cell r="O773" t="str">
            <v>ptp, qrg</v>
          </cell>
          <cell r="P773" t="str">
            <v>Sprint 8 (6/2 - 6/27)</v>
          </cell>
          <cell r="Q773" t="str">
            <v/>
          </cell>
          <cell r="R773" t="str">
            <v/>
          </cell>
          <cell r="S773" t="str">
            <v/>
          </cell>
          <cell r="T773" t="str">
            <v/>
          </cell>
          <cell r="U773" t="str">
            <v/>
          </cell>
          <cell r="V773">
            <v>0</v>
          </cell>
          <cell r="W773" t="str">
            <v/>
          </cell>
          <cell r="X773" t="str">
            <v/>
          </cell>
          <cell r="Y773" t="str">
            <v/>
          </cell>
          <cell r="Z773" t="str">
            <v>ITC3</v>
          </cell>
          <cell r="AA773" t="str">
            <v>MCE</v>
          </cell>
          <cell r="AB773" t="str">
            <v>MCE Lifecycle Management &amp; Reporting</v>
          </cell>
          <cell r="AC773" t="str">
            <v/>
          </cell>
          <cell r="AD773" t="str">
            <v>QRG</v>
          </cell>
          <cell r="AE773" t="str">
            <v/>
          </cell>
          <cell r="AF773" t="str">
            <v/>
          </cell>
          <cell r="AG773" t="str">
            <v/>
          </cell>
          <cell r="AH773" t="str">
            <v/>
          </cell>
          <cell r="AI773" t="str">
            <v/>
          </cell>
          <cell r="AJ773" t="str">
            <v>PTP</v>
          </cell>
        </row>
        <row r="774">
          <cell r="A774" t="str">
            <v>868c1mzwh</v>
          </cell>
          <cell r="B774" t="str">
            <v>868c1mzwh</v>
          </cell>
          <cell r="C774" t="str">
            <v>PTP MCE: Run the Inventory Report - SB</v>
          </cell>
          <cell r="D774" t="str">
            <v>868a2v7x8</v>
          </cell>
          <cell r="E774" t="str">
            <v>PTP MCE: MCE Inventory &amp; Parts Reporting</v>
          </cell>
          <cell r="F774" t="str">
            <v>PREDEVELOPMENT</v>
          </cell>
          <cell r="G774" t="str">
            <v>NORMAL</v>
          </cell>
          <cell r="H774" t="str">
            <v/>
          </cell>
          <cell r="I774" t="str">
            <v/>
          </cell>
          <cell r="J774" t="str">
            <v/>
          </cell>
          <cell r="K774">
            <v>45674.377083333333</v>
          </cell>
          <cell r="L774">
            <v>45776.390972222223</v>
          </cell>
          <cell r="M774" t="str">
            <v/>
          </cell>
          <cell r="N774" t="str">
            <v/>
          </cell>
          <cell r="O774" t="str">
            <v>ptp, qrg</v>
          </cell>
          <cell r="P774" t="str">
            <v>Sprint 8 (6/2 - 6/27)</v>
          </cell>
          <cell r="Q774" t="str">
            <v/>
          </cell>
          <cell r="R774" t="str">
            <v/>
          </cell>
          <cell r="S774" t="str">
            <v/>
          </cell>
          <cell r="T774" t="str">
            <v/>
          </cell>
          <cell r="U774" t="str">
            <v/>
          </cell>
          <cell r="V774">
            <v>0</v>
          </cell>
          <cell r="W774" t="str">
            <v/>
          </cell>
          <cell r="X774" t="str">
            <v/>
          </cell>
          <cell r="Y774" t="str">
            <v/>
          </cell>
          <cell r="Z774" t="str">
            <v>ITC3</v>
          </cell>
          <cell r="AA774" t="str">
            <v>MCE</v>
          </cell>
          <cell r="AB774" t="str">
            <v>MCE Lifecycle Management &amp; Reporting</v>
          </cell>
          <cell r="AC774" t="str">
            <v/>
          </cell>
          <cell r="AD774" t="str">
            <v>QRG</v>
          </cell>
          <cell r="AE774" t="str">
            <v/>
          </cell>
          <cell r="AF774" t="str">
            <v/>
          </cell>
          <cell r="AG774" t="str">
            <v/>
          </cell>
          <cell r="AH774" t="str">
            <v/>
          </cell>
          <cell r="AI774" t="str">
            <v/>
          </cell>
          <cell r="AJ774" t="str">
            <v>PTP</v>
          </cell>
        </row>
        <row r="775">
          <cell r="A775" t="str">
            <v>868c1n2qg</v>
          </cell>
          <cell r="B775" t="str">
            <v>868c1n2qg</v>
          </cell>
          <cell r="C775" t="str">
            <v>PTP MCE: Run the Actuals by Part Number &amp; PO Based on WBS/Contract Sales Order - SB</v>
          </cell>
          <cell r="D775" t="str">
            <v>868a2v7x8</v>
          </cell>
          <cell r="E775" t="str">
            <v>PTP MCE: MCE Inventory &amp; Parts Reporting</v>
          </cell>
          <cell r="F775" t="str">
            <v>PREDEVELOPMENT</v>
          </cell>
          <cell r="G775" t="str">
            <v>NORMAL</v>
          </cell>
          <cell r="H775" t="str">
            <v/>
          </cell>
          <cell r="I775" t="str">
            <v/>
          </cell>
          <cell r="J775" t="str">
            <v/>
          </cell>
          <cell r="K775">
            <v>45674.378472222219</v>
          </cell>
          <cell r="L775">
            <v>45763.737500000003</v>
          </cell>
          <cell r="M775" t="str">
            <v/>
          </cell>
          <cell r="N775" t="str">
            <v/>
          </cell>
          <cell r="O775" t="str">
            <v>ptp, qrg</v>
          </cell>
          <cell r="P775" t="str">
            <v>Sprint 8 (6/2 - 6/27)</v>
          </cell>
          <cell r="Q775" t="str">
            <v/>
          </cell>
          <cell r="R775" t="str">
            <v/>
          </cell>
          <cell r="S775" t="str">
            <v/>
          </cell>
          <cell r="T775" t="str">
            <v/>
          </cell>
          <cell r="U775" t="str">
            <v/>
          </cell>
          <cell r="V775">
            <v>0</v>
          </cell>
          <cell r="W775" t="str">
            <v/>
          </cell>
          <cell r="X775" t="str">
            <v/>
          </cell>
          <cell r="Y775" t="str">
            <v/>
          </cell>
          <cell r="Z775" t="str">
            <v>ITC3</v>
          </cell>
          <cell r="AA775" t="str">
            <v>MCE</v>
          </cell>
          <cell r="AB775" t="str">
            <v>MCE Lifecycle Management &amp; Reporting</v>
          </cell>
          <cell r="AC775" t="str">
            <v/>
          </cell>
          <cell r="AD775" t="str">
            <v>QRG</v>
          </cell>
          <cell r="AE775" t="str">
            <v/>
          </cell>
          <cell r="AF775" t="str">
            <v/>
          </cell>
          <cell r="AG775" t="str">
            <v/>
          </cell>
          <cell r="AH775" t="str">
            <v/>
          </cell>
          <cell r="AI775" t="str">
            <v/>
          </cell>
          <cell r="AJ775" t="str">
            <v>PTP</v>
          </cell>
        </row>
        <row r="776">
          <cell r="A776" t="str">
            <v>868c1n35e</v>
          </cell>
          <cell r="B776" t="str">
            <v>868c1n35e</v>
          </cell>
          <cell r="C776" t="str">
            <v>PTP MCE: Run the Where Used for a Part (Model Effectivity) - SB</v>
          </cell>
          <cell r="D776" t="str">
            <v>868a2v7x8</v>
          </cell>
          <cell r="E776" t="str">
            <v>PTP MCE: MCE Inventory &amp; Parts Reporting</v>
          </cell>
          <cell r="F776" t="str">
            <v>PREDEVELOPMENT</v>
          </cell>
          <cell r="G776" t="str">
            <v>NORMAL</v>
          </cell>
          <cell r="H776" t="str">
            <v/>
          </cell>
          <cell r="I776" t="str">
            <v/>
          </cell>
          <cell r="J776" t="str">
            <v/>
          </cell>
          <cell r="K776">
            <v>45674.379166666666</v>
          </cell>
          <cell r="L776">
            <v>45763.737500000003</v>
          </cell>
          <cell r="M776" t="str">
            <v/>
          </cell>
          <cell r="N776" t="str">
            <v/>
          </cell>
          <cell r="O776" t="str">
            <v>ptp, qrg</v>
          </cell>
          <cell r="P776" t="str">
            <v>Sprint 8 (6/2 - 6/27)</v>
          </cell>
          <cell r="Q776" t="str">
            <v/>
          </cell>
          <cell r="R776" t="str">
            <v/>
          </cell>
          <cell r="S776" t="str">
            <v/>
          </cell>
          <cell r="T776" t="str">
            <v/>
          </cell>
          <cell r="U776" t="str">
            <v/>
          </cell>
          <cell r="V776">
            <v>0</v>
          </cell>
          <cell r="W776" t="str">
            <v/>
          </cell>
          <cell r="X776" t="str">
            <v/>
          </cell>
          <cell r="Y776" t="str">
            <v/>
          </cell>
          <cell r="Z776" t="str">
            <v>ITC3</v>
          </cell>
          <cell r="AA776" t="str">
            <v>MCE</v>
          </cell>
          <cell r="AB776" t="str">
            <v>MCE Lifecycle Management &amp; Reporting</v>
          </cell>
          <cell r="AC776" t="str">
            <v/>
          </cell>
          <cell r="AD776" t="str">
            <v>QRG</v>
          </cell>
          <cell r="AE776" t="str">
            <v/>
          </cell>
          <cell r="AF776" t="str">
            <v/>
          </cell>
          <cell r="AG776" t="str">
            <v/>
          </cell>
          <cell r="AH776" t="str">
            <v/>
          </cell>
          <cell r="AI776" t="str">
            <v/>
          </cell>
          <cell r="AJ776" t="str">
            <v>PTP</v>
          </cell>
        </row>
        <row r="777">
          <cell r="A777" t="str">
            <v>868c1n3qb</v>
          </cell>
          <cell r="B777" t="str">
            <v>868c1n3qb</v>
          </cell>
          <cell r="C777" t="str">
            <v>PTP MCE: Run the CS12 Type BOM Report with Model Effectivity - SB</v>
          </cell>
          <cell r="D777" t="str">
            <v>868a2v7x8</v>
          </cell>
          <cell r="E777" t="str">
            <v>PTP MCE: MCE Inventory &amp; Parts Reporting</v>
          </cell>
          <cell r="F777" t="str">
            <v>PREDEVELOPMENT</v>
          </cell>
          <cell r="G777" t="str">
            <v>NORMAL</v>
          </cell>
          <cell r="H777" t="str">
            <v/>
          </cell>
          <cell r="I777" t="str">
            <v/>
          </cell>
          <cell r="J777" t="str">
            <v/>
          </cell>
          <cell r="K777">
            <v>45674.379861111112</v>
          </cell>
          <cell r="L777">
            <v>45763.737500000003</v>
          </cell>
          <cell r="M777" t="str">
            <v/>
          </cell>
          <cell r="N777" t="str">
            <v/>
          </cell>
          <cell r="O777" t="str">
            <v>ptp, qrg</v>
          </cell>
          <cell r="P777" t="str">
            <v>Sprint 8 (6/2 - 6/27)</v>
          </cell>
          <cell r="Q777" t="str">
            <v/>
          </cell>
          <cell r="R777" t="str">
            <v/>
          </cell>
          <cell r="S777" t="str">
            <v/>
          </cell>
          <cell r="T777" t="str">
            <v/>
          </cell>
          <cell r="U777" t="str">
            <v/>
          </cell>
          <cell r="V777">
            <v>0</v>
          </cell>
          <cell r="W777" t="str">
            <v/>
          </cell>
          <cell r="X777" t="str">
            <v/>
          </cell>
          <cell r="Y777" t="str">
            <v/>
          </cell>
          <cell r="Z777" t="str">
            <v>ITC3</v>
          </cell>
          <cell r="AA777" t="str">
            <v>MCE</v>
          </cell>
          <cell r="AB777" t="str">
            <v>MCE Lifecycle Management &amp; Reporting</v>
          </cell>
          <cell r="AC777" t="str">
            <v/>
          </cell>
          <cell r="AD777" t="str">
            <v>QRG</v>
          </cell>
          <cell r="AE777" t="str">
            <v/>
          </cell>
          <cell r="AF777" t="str">
            <v/>
          </cell>
          <cell r="AG777" t="str">
            <v/>
          </cell>
          <cell r="AH777" t="str">
            <v/>
          </cell>
          <cell r="AI777" t="str">
            <v/>
          </cell>
          <cell r="AJ777" t="str">
            <v>PTP</v>
          </cell>
        </row>
        <row r="778">
          <cell r="A778" t="str">
            <v>868c1n8wb</v>
          </cell>
          <cell r="B778" t="str">
            <v>868c1n8wb</v>
          </cell>
          <cell r="C778" t="str">
            <v>PTP MCE: Run the Model &amp; Effectivity Fed into MCV Report - SB</v>
          </cell>
          <cell r="D778" t="str">
            <v>868a2v62b</v>
          </cell>
          <cell r="E778" t="str">
            <v>PTP MCE: MCE Pricing &amp; Costing Reporting</v>
          </cell>
          <cell r="F778" t="str">
            <v>PREDEVELOPMENT</v>
          </cell>
          <cell r="G778" t="str">
            <v>NORMAL</v>
          </cell>
          <cell r="H778" t="str">
            <v/>
          </cell>
          <cell r="I778" t="str">
            <v/>
          </cell>
          <cell r="J778" t="str">
            <v/>
          </cell>
          <cell r="K778">
            <v>45674.384027777778</v>
          </cell>
          <cell r="L778">
            <v>45763.737500000003</v>
          </cell>
          <cell r="M778" t="str">
            <v/>
          </cell>
          <cell r="N778" t="str">
            <v/>
          </cell>
          <cell r="O778" t="str">
            <v>ptp, qrg</v>
          </cell>
          <cell r="P778" t="str">
            <v>Sprint 9 (6/9 - 7/4)</v>
          </cell>
          <cell r="Q778" t="str">
            <v/>
          </cell>
          <cell r="R778" t="str">
            <v/>
          </cell>
          <cell r="S778" t="str">
            <v/>
          </cell>
          <cell r="T778" t="str">
            <v/>
          </cell>
          <cell r="U778" t="str">
            <v/>
          </cell>
          <cell r="V778">
            <v>0</v>
          </cell>
          <cell r="W778" t="str">
            <v/>
          </cell>
          <cell r="X778" t="str">
            <v/>
          </cell>
          <cell r="Y778" t="str">
            <v/>
          </cell>
          <cell r="Z778" t="str">
            <v>ITC3</v>
          </cell>
          <cell r="AA778" t="str">
            <v>MCE</v>
          </cell>
          <cell r="AB778" t="str">
            <v>MCE Lifecycle Management &amp; Reporting</v>
          </cell>
          <cell r="AC778" t="str">
            <v/>
          </cell>
          <cell r="AD778" t="str">
            <v>QRG</v>
          </cell>
          <cell r="AE778" t="str">
            <v/>
          </cell>
          <cell r="AF778" t="str">
            <v/>
          </cell>
          <cell r="AG778" t="str">
            <v/>
          </cell>
          <cell r="AH778" t="str">
            <v/>
          </cell>
          <cell r="AI778" t="str">
            <v/>
          </cell>
          <cell r="AJ778" t="str">
            <v>PTP</v>
          </cell>
        </row>
        <row r="779">
          <cell r="A779" t="str">
            <v>868c1rbdw</v>
          </cell>
          <cell r="B779" t="str">
            <v>868c1rbdw</v>
          </cell>
          <cell r="C779" t="str">
            <v>PTP Supplier Quality: Determine if Quality Data is Required on PR - SB</v>
          </cell>
          <cell r="D779" t="str">
            <v>868a2v72p</v>
          </cell>
          <cell r="E779" t="str">
            <v>PTP Supplier Quality: Add Source &amp; Material Quality Data to Purchase Requisition - OL</v>
          </cell>
          <cell r="F779" t="str">
            <v>STORYBOARD</v>
          </cell>
          <cell r="G779" t="str">
            <v>URGENT</v>
          </cell>
          <cell r="H779" t="str">
            <v xml:space="preserve">@Jenn Cooke  this is ready for SME review.  </v>
          </cell>
          <cell r="I779">
            <v>45781</v>
          </cell>
          <cell r="J779" t="str">
            <v/>
          </cell>
          <cell r="K779">
            <v>45674.460416666669</v>
          </cell>
          <cell r="L779">
            <v>45782.167361111111</v>
          </cell>
          <cell r="M779" t="str">
            <v/>
          </cell>
          <cell r="N779" t="str">
            <v/>
          </cell>
          <cell r="O779" t="str">
            <v>sen, ptp</v>
          </cell>
          <cell r="P779" t="str">
            <v>Sprint 4 (5/5 - 5/30)</v>
          </cell>
          <cell r="Q779" t="str">
            <v/>
          </cell>
          <cell r="R779" t="str">
            <v/>
          </cell>
          <cell r="S779" t="b">
            <v>1</v>
          </cell>
          <cell r="T779" t="str">
            <v/>
          </cell>
          <cell r="U779" t="str">
            <v/>
          </cell>
          <cell r="V779">
            <v>0</v>
          </cell>
          <cell r="W779" t="str">
            <v>Alpha Review (SME)</v>
          </cell>
          <cell r="X779" t="str">
            <v/>
          </cell>
          <cell r="Y779" t="str">
            <v/>
          </cell>
          <cell r="Z779" t="str">
            <v>ITC3</v>
          </cell>
          <cell r="AA779" t="str">
            <v>Supplier Quality</v>
          </cell>
          <cell r="AB779" t="str">
            <v>PR Material Quality Data Integration</v>
          </cell>
          <cell r="AC779" t="b">
            <v>1</v>
          </cell>
          <cell r="AD779" t="str">
            <v>SEN</v>
          </cell>
          <cell r="AE779" t="str">
            <v>Overdue</v>
          </cell>
          <cell r="AF779" t="str">
            <v/>
          </cell>
          <cell r="AG779">
            <v>45779</v>
          </cell>
          <cell r="AH779" t="str">
            <v/>
          </cell>
          <cell r="AI779" t="str">
            <v/>
          </cell>
          <cell r="AJ779" t="str">
            <v>PTP</v>
          </cell>
        </row>
        <row r="780">
          <cell r="A780" t="str">
            <v>868c1rbdx</v>
          </cell>
          <cell r="B780" t="str">
            <v>868c1rbdx</v>
          </cell>
          <cell r="C780" t="str">
            <v>PTP Supplier Quality: Apply Material Quality Data to PR upon PR Creation/Save - SB</v>
          </cell>
          <cell r="D780" t="str">
            <v>868a2v72p</v>
          </cell>
          <cell r="E780" t="str">
            <v>PTP Supplier Quality: Add Source &amp; Material Quality Data to Purchase Requisition - OL</v>
          </cell>
          <cell r="F780" t="str">
            <v>STORYBOARD</v>
          </cell>
          <cell r="G780" t="str">
            <v>URGENT</v>
          </cell>
          <cell r="H780" t="str">
            <v xml:space="preserve">@Jenn Cooke  ready for SME review  </v>
          </cell>
          <cell r="I780">
            <v>45793</v>
          </cell>
          <cell r="J780" t="str">
            <v/>
          </cell>
          <cell r="K780">
            <v>45674.460416666669</v>
          </cell>
          <cell r="L780">
            <v>45794.166666666672</v>
          </cell>
          <cell r="M780" t="str">
            <v/>
          </cell>
          <cell r="N780" t="str">
            <v/>
          </cell>
          <cell r="O780" t="str">
            <v>ptp, sen, qrg</v>
          </cell>
          <cell r="P780" t="str">
            <v>Sprint 4 (5/5 - 5/30)</v>
          </cell>
          <cell r="Q780" t="str">
            <v/>
          </cell>
          <cell r="R780" t="str">
            <v/>
          </cell>
          <cell r="S780" t="b">
            <v>1</v>
          </cell>
          <cell r="T780" t="str">
            <v/>
          </cell>
          <cell r="U780" t="str">
            <v/>
          </cell>
          <cell r="V780">
            <v>0</v>
          </cell>
          <cell r="W780" t="str">
            <v>Alpha Review (SME)</v>
          </cell>
          <cell r="X780" t="str">
            <v/>
          </cell>
          <cell r="Y780" t="str">
            <v/>
          </cell>
          <cell r="Z780" t="str">
            <v>ITC3</v>
          </cell>
          <cell r="AA780" t="str">
            <v>Supplier Quality</v>
          </cell>
          <cell r="AB780" t="str">
            <v>PR Material Quality Data Integration</v>
          </cell>
          <cell r="AC780" t="b">
            <v>1</v>
          </cell>
          <cell r="AD780" t="str">
            <v>SEN</v>
          </cell>
          <cell r="AE780" t="str">
            <v>Overdue</v>
          </cell>
          <cell r="AF780" t="str">
            <v/>
          </cell>
          <cell r="AG780">
            <v>45779</v>
          </cell>
          <cell r="AH780" t="str">
            <v/>
          </cell>
          <cell r="AI780" t="str">
            <v/>
          </cell>
          <cell r="AJ780" t="str">
            <v>PTP</v>
          </cell>
        </row>
        <row r="781">
          <cell r="A781" t="str">
            <v>868c1rbdy</v>
          </cell>
          <cell r="B781" t="str">
            <v>868c1rbdy</v>
          </cell>
          <cell r="C781" t="str">
            <v>PTP Supplier Quality: Update Quality Requirements on PR - SB</v>
          </cell>
          <cell r="D781" t="str">
            <v>868a2v72p</v>
          </cell>
          <cell r="E781" t="str">
            <v>PTP Supplier Quality: Add Source &amp; Material Quality Data to Purchase Requisition - OL</v>
          </cell>
          <cell r="F781" t="str">
            <v>STORYBOARD</v>
          </cell>
          <cell r="G781" t="str">
            <v>URGENT</v>
          </cell>
          <cell r="H781" t="str">
            <v xml:space="preserve">@Trish Cortez  QA completed. Great job,  @Priscilla Holguin ! No revisions needed on this one - sending to the SMEs.  </v>
          </cell>
          <cell r="I781">
            <v>45772</v>
          </cell>
          <cell r="J781">
            <v>45761</v>
          </cell>
          <cell r="K781">
            <v>45674.460416666669</v>
          </cell>
          <cell r="L781">
            <v>45779.656944444447</v>
          </cell>
          <cell r="M781" t="str">
            <v/>
          </cell>
          <cell r="N781" t="str">
            <v/>
          </cell>
          <cell r="O781" t="str">
            <v>ptp, sen</v>
          </cell>
          <cell r="P781" t="str">
            <v>Sprint 4 (5/5 - 5/30)</v>
          </cell>
          <cell r="Q781" t="str">
            <v/>
          </cell>
          <cell r="R781" t="str">
            <v/>
          </cell>
          <cell r="S781" t="b">
            <v>1</v>
          </cell>
          <cell r="T781" t="str">
            <v/>
          </cell>
          <cell r="U781" t="str">
            <v/>
          </cell>
          <cell r="V781">
            <v>0</v>
          </cell>
          <cell r="W781" t="str">
            <v>Alpha Review (SME)</v>
          </cell>
          <cell r="X781" t="str">
            <v/>
          </cell>
          <cell r="Y781" t="str">
            <v/>
          </cell>
          <cell r="Z781" t="str">
            <v>ITC3</v>
          </cell>
          <cell r="AA781" t="str">
            <v>Supplier Quality</v>
          </cell>
          <cell r="AB781" t="str">
            <v>PR Material Quality Data Integration</v>
          </cell>
          <cell r="AC781" t="b">
            <v>1</v>
          </cell>
          <cell r="AD781" t="str">
            <v>SEN</v>
          </cell>
          <cell r="AE781" t="str">
            <v>Overdue</v>
          </cell>
          <cell r="AF781" t="str">
            <v/>
          </cell>
          <cell r="AG781">
            <v>45779</v>
          </cell>
          <cell r="AH781" t="str">
            <v/>
          </cell>
          <cell r="AI781" t="str">
            <v/>
          </cell>
          <cell r="AJ781" t="str">
            <v>PTP</v>
          </cell>
        </row>
        <row r="782">
          <cell r="A782" t="str">
            <v>868c1rcht</v>
          </cell>
          <cell r="B782" t="str">
            <v>868c1rcht</v>
          </cell>
          <cell r="C782" t="str">
            <v>PTP Supplier Quality: Create ZQUAL Record - SB</v>
          </cell>
          <cell r="D782" t="str">
            <v>868a2v72p</v>
          </cell>
          <cell r="E782" t="str">
            <v>PTP Supplier Quality: Add Source &amp; Material Quality Data to Purchase Requisition - OL</v>
          </cell>
          <cell r="F782" t="str">
            <v>DEVELOPMENT</v>
          </cell>
          <cell r="G782" t="str">
            <v>URGENT</v>
          </cell>
          <cell r="H782" t="str">
            <v xml:space="preserve">@Jenn Cooke  Returned with revisions complete  </v>
          </cell>
          <cell r="I782">
            <v>45795</v>
          </cell>
          <cell r="J782">
            <v>45743</v>
          </cell>
          <cell r="K782">
            <v>45674.461805555555</v>
          </cell>
          <cell r="L782">
            <v>45796.166666666672</v>
          </cell>
          <cell r="M782" t="str">
            <v/>
          </cell>
          <cell r="N782" t="str">
            <v/>
          </cell>
          <cell r="O782" t="str">
            <v>sen, ptp</v>
          </cell>
          <cell r="P782" t="str">
            <v>Sprint 4 (5/5 - 5/30)</v>
          </cell>
          <cell r="Q782" t="str">
            <v/>
          </cell>
          <cell r="R782" t="str">
            <v/>
          </cell>
          <cell r="S782" t="str">
            <v/>
          </cell>
          <cell r="T782" t="str">
            <v/>
          </cell>
          <cell r="U782" t="str">
            <v/>
          </cell>
          <cell r="V782">
            <v>0</v>
          </cell>
          <cell r="W782" t="str">
            <v>Beta Revision (ISG)</v>
          </cell>
          <cell r="X782" t="str">
            <v/>
          </cell>
          <cell r="Y782" t="str">
            <v/>
          </cell>
          <cell r="Z782" t="str">
            <v>ITC3</v>
          </cell>
          <cell r="AA782" t="str">
            <v>Supplier Quality</v>
          </cell>
          <cell r="AB782" t="str">
            <v>PR Material Quality Data Integration</v>
          </cell>
          <cell r="AC782" t="b">
            <v>1</v>
          </cell>
          <cell r="AD782" t="str">
            <v>SEN</v>
          </cell>
          <cell r="AE782" t="str">
            <v>Overdue</v>
          </cell>
          <cell r="AF782" t="str">
            <v/>
          </cell>
          <cell r="AG782">
            <v>45779</v>
          </cell>
          <cell r="AH782" t="str">
            <v/>
          </cell>
          <cell r="AI782" t="str">
            <v/>
          </cell>
          <cell r="AJ782" t="str">
            <v>PTP</v>
          </cell>
        </row>
        <row r="783">
          <cell r="A783" t="str">
            <v>868c1rhqx</v>
          </cell>
          <cell r="B783" t="str">
            <v>868c1rhqx</v>
          </cell>
          <cell r="C783" t="str">
            <v>PTP Supplier Quality: Maintain Quality Clause Groups - SB</v>
          </cell>
          <cell r="D783" t="str">
            <v>868c1rhqk</v>
          </cell>
          <cell r="E783" t="str">
            <v>PTP Supplier Quality: Quality Clause Groups - OL</v>
          </cell>
          <cell r="F783" t="str">
            <v>STORYBOARD</v>
          </cell>
          <cell r="G783" t="str">
            <v>URGENT</v>
          </cell>
          <cell r="H783" t="str">
            <v xml:space="preserve">Updates made, marked Ready for SME Review  @Jenn Cooke  </v>
          </cell>
          <cell r="I783">
            <v>45795</v>
          </cell>
          <cell r="J783">
            <v>45782</v>
          </cell>
          <cell r="K783">
            <v>45674.465277777781</v>
          </cell>
          <cell r="L783">
            <v>45796.166666666672</v>
          </cell>
          <cell r="M783" t="str">
            <v/>
          </cell>
          <cell r="N783" t="str">
            <v/>
          </cell>
          <cell r="O783" t="str">
            <v>sen, ptp</v>
          </cell>
          <cell r="P783" t="str">
            <v>Sprint 4 (5/5 - 5/30)</v>
          </cell>
          <cell r="Q783" t="str">
            <v/>
          </cell>
          <cell r="R783" t="str">
            <v/>
          </cell>
          <cell r="S783" t="b">
            <v>1</v>
          </cell>
          <cell r="T783" t="str">
            <v/>
          </cell>
          <cell r="U783" t="str">
            <v/>
          </cell>
          <cell r="V783">
            <v>0</v>
          </cell>
          <cell r="W783" t="str">
            <v>Alpha Review (SME)</v>
          </cell>
          <cell r="X783" t="str">
            <v/>
          </cell>
          <cell r="Y783" t="str">
            <v/>
          </cell>
          <cell r="Z783" t="str">
            <v>ITC3</v>
          </cell>
          <cell r="AA783" t="str">
            <v>Supplier Quality</v>
          </cell>
          <cell r="AB783" t="str">
            <v>PR Material Quality Data Integration</v>
          </cell>
          <cell r="AC783" t="b">
            <v>1</v>
          </cell>
          <cell r="AD783" t="str">
            <v>SEN</v>
          </cell>
          <cell r="AE783" t="str">
            <v>Overdue</v>
          </cell>
          <cell r="AF783" t="str">
            <v/>
          </cell>
          <cell r="AG783">
            <v>45779</v>
          </cell>
          <cell r="AH783" t="str">
            <v/>
          </cell>
          <cell r="AI783" t="str">
            <v/>
          </cell>
          <cell r="AJ783" t="str">
            <v>PTP</v>
          </cell>
        </row>
        <row r="784">
          <cell r="A784" t="str">
            <v>868c1rhqy</v>
          </cell>
          <cell r="B784" t="str">
            <v>868c1rhqy</v>
          </cell>
          <cell r="C784" t="str">
            <v>PTP Supplier Quality: Create New Quality Clause Groups - SB</v>
          </cell>
          <cell r="D784" t="str">
            <v>868c1rhqk</v>
          </cell>
          <cell r="E784" t="str">
            <v>PTP Supplier Quality: Quality Clause Groups - OL</v>
          </cell>
          <cell r="F784" t="str">
            <v>STORYBOARD</v>
          </cell>
          <cell r="G784" t="str">
            <v>URGENT</v>
          </cell>
          <cell r="H784" t="str">
            <v xml:space="preserve">@Priscilla Holguin  this QA is complete - great job! No notes  </v>
          </cell>
          <cell r="I784">
            <v>45793</v>
          </cell>
          <cell r="J784">
            <v>45782</v>
          </cell>
          <cell r="K784">
            <v>45674.465277777781</v>
          </cell>
          <cell r="L784">
            <v>45794.166666666672</v>
          </cell>
          <cell r="M784" t="str">
            <v/>
          </cell>
          <cell r="N784" t="str">
            <v/>
          </cell>
          <cell r="O784" t="str">
            <v>sen, ptp</v>
          </cell>
          <cell r="P784" t="str">
            <v>Sprint 4 (5/5 - 5/30)</v>
          </cell>
          <cell r="Q784" t="str">
            <v/>
          </cell>
          <cell r="R784" t="str">
            <v/>
          </cell>
          <cell r="S784" t="b">
            <v>1</v>
          </cell>
          <cell r="T784" t="str">
            <v/>
          </cell>
          <cell r="U784" t="str">
            <v/>
          </cell>
          <cell r="V784">
            <v>0</v>
          </cell>
          <cell r="W784" t="str">
            <v>Alpha Review (SME)</v>
          </cell>
          <cell r="X784" t="str">
            <v/>
          </cell>
          <cell r="Y784" t="str">
            <v/>
          </cell>
          <cell r="Z784" t="str">
            <v>ITC3</v>
          </cell>
          <cell r="AA784" t="str">
            <v>Supplier Quality</v>
          </cell>
          <cell r="AB784" t="str">
            <v>PR Material Quality Data Integration</v>
          </cell>
          <cell r="AC784" t="b">
            <v>1</v>
          </cell>
          <cell r="AD784" t="str">
            <v>SEN</v>
          </cell>
          <cell r="AE784" t="str">
            <v>Overdue</v>
          </cell>
          <cell r="AF784" t="str">
            <v/>
          </cell>
          <cell r="AG784">
            <v>45779</v>
          </cell>
          <cell r="AH784" t="str">
            <v/>
          </cell>
          <cell r="AI784" t="str">
            <v/>
          </cell>
          <cell r="AJ784" t="str">
            <v>PTP</v>
          </cell>
        </row>
        <row r="785">
          <cell r="A785" t="str">
            <v>868c1rhqz</v>
          </cell>
          <cell r="B785" t="str">
            <v>868c1rhqz</v>
          </cell>
          <cell r="C785" t="str">
            <v>PTP Supplier Quality: Enter Mass Changes to Plan Characteristics - SB</v>
          </cell>
          <cell r="D785" t="str">
            <v>868c1rhqk</v>
          </cell>
          <cell r="E785" t="str">
            <v>PTP Supplier Quality: Quality Clause Groups - OL</v>
          </cell>
          <cell r="F785" t="str">
            <v>PREDEVELOPMENT</v>
          </cell>
          <cell r="G785" t="str">
            <v/>
          </cell>
          <cell r="H785" t="str">
            <v/>
          </cell>
          <cell r="I785" t="str">
            <v/>
          </cell>
          <cell r="J785" t="str">
            <v/>
          </cell>
          <cell r="K785">
            <v>45674.465277777781</v>
          </cell>
          <cell r="L785">
            <v>45674.470138888893</v>
          </cell>
          <cell r="M785" t="str">
            <v/>
          </cell>
          <cell r="N785" t="str">
            <v/>
          </cell>
          <cell r="O785" t="str">
            <v>ptp, sen</v>
          </cell>
          <cell r="P785" t="str">
            <v/>
          </cell>
          <cell r="Q785" t="str">
            <v/>
          </cell>
          <cell r="R785" t="str">
            <v/>
          </cell>
          <cell r="S785" t="str">
            <v/>
          </cell>
          <cell r="T785" t="str">
            <v/>
          </cell>
          <cell r="U785" t="str">
            <v/>
          </cell>
          <cell r="V785">
            <v>0</v>
          </cell>
          <cell r="W785" t="str">
            <v/>
          </cell>
          <cell r="X785" t="str">
            <v/>
          </cell>
          <cell r="Y785" t="str">
            <v/>
          </cell>
          <cell r="Z785" t="str">
            <v>ITC3</v>
          </cell>
          <cell r="AA785" t="str">
            <v/>
          </cell>
          <cell r="AB785" t="str">
            <v>Supplier Quality Integration</v>
          </cell>
          <cell r="AC785" t="str">
            <v/>
          </cell>
          <cell r="AD785" t="str">
            <v/>
          </cell>
          <cell r="AE785" t="str">
            <v/>
          </cell>
          <cell r="AF785" t="str">
            <v/>
          </cell>
          <cell r="AG785" t="str">
            <v/>
          </cell>
          <cell r="AH785" t="str">
            <v/>
          </cell>
          <cell r="AI785" t="str">
            <v/>
          </cell>
          <cell r="AJ785" t="str">
            <v/>
          </cell>
        </row>
        <row r="786">
          <cell r="A786" t="str">
            <v>868c1rt38</v>
          </cell>
          <cell r="B786" t="str">
            <v>868c1rt38</v>
          </cell>
          <cell r="C786" t="str">
            <v>PTP Supplier Quality: Display List of All Quality Clause Groups - SB</v>
          </cell>
          <cell r="D786" t="str">
            <v>868c1rhqk</v>
          </cell>
          <cell r="E786" t="str">
            <v>PTP Supplier Quality: Quality Clause Groups - OL</v>
          </cell>
          <cell r="F786" t="str">
            <v>STORYBOARD</v>
          </cell>
          <cell r="G786" t="str">
            <v>URGENT</v>
          </cell>
          <cell r="H786" t="str">
            <v xml:space="preserve">@Emilie Martin  QA complete - looks great! No notes  </v>
          </cell>
          <cell r="I786">
            <v>45793</v>
          </cell>
          <cell r="J786" t="str">
            <v/>
          </cell>
          <cell r="K786">
            <v>45674.470138888893</v>
          </cell>
          <cell r="L786">
            <v>45794.166666666672</v>
          </cell>
          <cell r="M786" t="str">
            <v/>
          </cell>
          <cell r="N786" t="str">
            <v/>
          </cell>
          <cell r="O786" t="str">
            <v>ptp, sen</v>
          </cell>
          <cell r="P786" t="str">
            <v>Sprint 4 (5/5 - 5/30)</v>
          </cell>
          <cell r="Q786" t="str">
            <v/>
          </cell>
          <cell r="R786" t="str">
            <v/>
          </cell>
          <cell r="S786" t="b">
            <v>1</v>
          </cell>
          <cell r="T786" t="str">
            <v/>
          </cell>
          <cell r="U786" t="str">
            <v/>
          </cell>
          <cell r="V786">
            <v>0</v>
          </cell>
          <cell r="W786" t="str">
            <v>Alpha Review (SME)</v>
          </cell>
          <cell r="X786" t="str">
            <v/>
          </cell>
          <cell r="Y786" t="str">
            <v/>
          </cell>
          <cell r="Z786" t="str">
            <v>ITC3</v>
          </cell>
          <cell r="AA786" t="str">
            <v>Supplier Quality</v>
          </cell>
          <cell r="AB786" t="str">
            <v>PR Material Quality Data Integration</v>
          </cell>
          <cell r="AC786" t="b">
            <v>1</v>
          </cell>
          <cell r="AD786" t="str">
            <v>SEN</v>
          </cell>
          <cell r="AE786" t="str">
            <v>Overdue</v>
          </cell>
          <cell r="AF786" t="str">
            <v/>
          </cell>
          <cell r="AG786">
            <v>45779</v>
          </cell>
          <cell r="AH786" t="str">
            <v/>
          </cell>
          <cell r="AI786" t="str">
            <v/>
          </cell>
          <cell r="AJ786" t="str">
            <v>PTP</v>
          </cell>
        </row>
        <row r="787">
          <cell r="A787" t="str">
            <v>868c1rx8z</v>
          </cell>
          <cell r="B787" t="str">
            <v>868c1rx8z</v>
          </cell>
          <cell r="C787" t="str">
            <v>PTP Supplier Quality: Display List of all Vendors with Approvals - SB</v>
          </cell>
          <cell r="D787" t="str">
            <v>868a2v8qx</v>
          </cell>
          <cell r="E787" t="str">
            <v>PTP Supplier Quality: Vendor Approvals</v>
          </cell>
          <cell r="F787" t="str">
            <v>PREDEVELOPMENT</v>
          </cell>
          <cell r="G787" t="str">
            <v>HIGH</v>
          </cell>
          <cell r="H787" t="str">
            <v/>
          </cell>
          <cell r="I787" t="str">
            <v/>
          </cell>
          <cell r="J787" t="str">
            <v/>
          </cell>
          <cell r="K787">
            <v>45674.472916666666</v>
          </cell>
          <cell r="L787">
            <v>45756.540972222225</v>
          </cell>
          <cell r="M787" t="str">
            <v/>
          </cell>
          <cell r="N787" t="str">
            <v/>
          </cell>
          <cell r="O787" t="str">
            <v>sen, ptp</v>
          </cell>
          <cell r="P787" t="str">
            <v>Sprint 8 (6/2 - 6/27)</v>
          </cell>
          <cell r="Q787" t="str">
            <v/>
          </cell>
          <cell r="R787" t="str">
            <v/>
          </cell>
          <cell r="S787" t="str">
            <v/>
          </cell>
          <cell r="T787" t="str">
            <v/>
          </cell>
          <cell r="U787" t="str">
            <v/>
          </cell>
          <cell r="V787">
            <v>0</v>
          </cell>
          <cell r="W787" t="str">
            <v/>
          </cell>
          <cell r="X787" t="str">
            <v/>
          </cell>
          <cell r="Y787" t="str">
            <v/>
          </cell>
          <cell r="Z787" t="str">
            <v>ITC3</v>
          </cell>
          <cell r="AA787" t="str">
            <v>Supplier Quality</v>
          </cell>
          <cell r="AB787" t="str">
            <v>No L3 Custom Content</v>
          </cell>
          <cell r="AC787" t="str">
            <v/>
          </cell>
          <cell r="AD787" t="str">
            <v>SEN</v>
          </cell>
          <cell r="AE787" t="str">
            <v/>
          </cell>
          <cell r="AF787" t="str">
            <v/>
          </cell>
          <cell r="AG787" t="str">
            <v/>
          </cell>
          <cell r="AH787" t="str">
            <v/>
          </cell>
          <cell r="AI787" t="str">
            <v/>
          </cell>
          <cell r="AJ787" t="str">
            <v>PTP</v>
          </cell>
        </row>
        <row r="788">
          <cell r="A788" t="str">
            <v>868c1rygb</v>
          </cell>
          <cell r="B788" t="str">
            <v>868c1rygb</v>
          </cell>
          <cell r="C788" t="str">
            <v>PTP Supplier Quality: Create Vendor Records - SB</v>
          </cell>
          <cell r="D788" t="str">
            <v>868a2v8qx</v>
          </cell>
          <cell r="E788" t="str">
            <v>PTP Supplier Quality: Vendor Approvals</v>
          </cell>
          <cell r="F788" t="str">
            <v>PREDEVELOPMENT</v>
          </cell>
          <cell r="G788" t="str">
            <v>HIGH</v>
          </cell>
          <cell r="H788" t="str">
            <v/>
          </cell>
          <cell r="I788" t="str">
            <v/>
          </cell>
          <cell r="J788" t="str">
            <v/>
          </cell>
          <cell r="K788">
            <v>45674.474305555559</v>
          </cell>
          <cell r="L788">
            <v>45756.540972222225</v>
          </cell>
          <cell r="M788" t="str">
            <v/>
          </cell>
          <cell r="N788" t="str">
            <v/>
          </cell>
          <cell r="O788" t="str">
            <v>sen, ptp</v>
          </cell>
          <cell r="P788" t="str">
            <v>Sprint 8 (6/2 - 6/27)</v>
          </cell>
          <cell r="Q788" t="str">
            <v/>
          </cell>
          <cell r="R788" t="str">
            <v/>
          </cell>
          <cell r="S788" t="str">
            <v/>
          </cell>
          <cell r="T788" t="str">
            <v/>
          </cell>
          <cell r="U788" t="str">
            <v/>
          </cell>
          <cell r="V788">
            <v>0</v>
          </cell>
          <cell r="W788" t="str">
            <v/>
          </cell>
          <cell r="X788" t="str">
            <v/>
          </cell>
          <cell r="Y788" t="str">
            <v/>
          </cell>
          <cell r="Z788" t="str">
            <v>ITC3</v>
          </cell>
          <cell r="AA788" t="str">
            <v>Supplier Quality</v>
          </cell>
          <cell r="AB788" t="str">
            <v>No L3 Custom Content</v>
          </cell>
          <cell r="AC788" t="str">
            <v/>
          </cell>
          <cell r="AD788" t="str">
            <v>SEN</v>
          </cell>
          <cell r="AE788" t="str">
            <v/>
          </cell>
          <cell r="AF788" t="str">
            <v/>
          </cell>
          <cell r="AG788" t="str">
            <v/>
          </cell>
          <cell r="AH788" t="str">
            <v/>
          </cell>
          <cell r="AI788" t="str">
            <v/>
          </cell>
          <cell r="AJ788" t="str">
            <v>PTP</v>
          </cell>
        </row>
        <row r="789">
          <cell r="A789" t="str">
            <v>868c1rzhy</v>
          </cell>
          <cell r="B789" t="str">
            <v>868c1rzhy</v>
          </cell>
          <cell r="C789" t="str">
            <v>PTP Supplier Quality: Display List of All Program Group Codes - SB</v>
          </cell>
          <cell r="D789" t="str">
            <v>868c1rzhq</v>
          </cell>
          <cell r="E789" t="str">
            <v>PTP Supplier Quality: Program Group Codes</v>
          </cell>
          <cell r="F789" t="str">
            <v>STORYBOARD</v>
          </cell>
          <cell r="G789" t="str">
            <v>URGENT</v>
          </cell>
          <cell r="H789" t="str">
            <v xml:space="preserve">@Jenn Cooke  this is ready for SME review  </v>
          </cell>
          <cell r="I789">
            <v>45802</v>
          </cell>
          <cell r="J789">
            <v>45786</v>
          </cell>
          <cell r="K789">
            <v>45674.474999999999</v>
          </cell>
          <cell r="L789">
            <v>45792.429861111115</v>
          </cell>
          <cell r="M789" t="str">
            <v/>
          </cell>
          <cell r="N789" t="str">
            <v/>
          </cell>
          <cell r="O789" t="str">
            <v>ptp, sen</v>
          </cell>
          <cell r="P789" t="str">
            <v>Sprint 4 (5/5 - 5/30)</v>
          </cell>
          <cell r="Q789" t="str">
            <v/>
          </cell>
          <cell r="R789" t="str">
            <v/>
          </cell>
          <cell r="S789" t="str">
            <v/>
          </cell>
          <cell r="T789" t="str">
            <v/>
          </cell>
          <cell r="U789" t="str">
            <v/>
          </cell>
          <cell r="V789">
            <v>0</v>
          </cell>
          <cell r="W789" t="str">
            <v>Alpha Review (SME)</v>
          </cell>
          <cell r="X789" t="str">
            <v/>
          </cell>
          <cell r="Y789" t="str">
            <v/>
          </cell>
          <cell r="Z789" t="str">
            <v>ITC3</v>
          </cell>
          <cell r="AA789" t="str">
            <v>Supplier Quality</v>
          </cell>
          <cell r="AB789" t="str">
            <v>PR Material Quality Data Integration</v>
          </cell>
          <cell r="AC789" t="b">
            <v>1</v>
          </cell>
          <cell r="AD789" t="str">
            <v>SEN</v>
          </cell>
          <cell r="AE789" t="str">
            <v/>
          </cell>
          <cell r="AF789" t="str">
            <v/>
          </cell>
          <cell r="AG789">
            <v>45779</v>
          </cell>
          <cell r="AH789" t="str">
            <v/>
          </cell>
          <cell r="AI789" t="str">
            <v/>
          </cell>
          <cell r="AJ789" t="str">
            <v>PTP</v>
          </cell>
        </row>
        <row r="790">
          <cell r="A790" t="str">
            <v>868c1rzhz</v>
          </cell>
          <cell r="B790" t="str">
            <v>868c1rzhz</v>
          </cell>
          <cell r="C790" t="str">
            <v>PTP Supplier Quality: Create New Program Group Codes - SB</v>
          </cell>
          <cell r="D790" t="str">
            <v>868c1rzhq</v>
          </cell>
          <cell r="E790" t="str">
            <v>PTP Supplier Quality: Program Group Codes</v>
          </cell>
          <cell r="F790" t="str">
            <v>STORYBOARD</v>
          </cell>
          <cell r="G790" t="str">
            <v>URGENT</v>
          </cell>
          <cell r="H790" t="str">
            <v xml:space="preserve">Questions added for SME in developers column, changing status to Ready for SME Review  @Jenn Cooke  </v>
          </cell>
          <cell r="I790">
            <v>45795</v>
          </cell>
          <cell r="J790">
            <v>45782</v>
          </cell>
          <cell r="K790">
            <v>45674.474999999999</v>
          </cell>
          <cell r="L790">
            <v>45796.166666666672</v>
          </cell>
          <cell r="M790" t="str">
            <v/>
          </cell>
          <cell r="N790" t="str">
            <v/>
          </cell>
          <cell r="O790" t="str">
            <v>sen, ptp</v>
          </cell>
          <cell r="P790" t="str">
            <v>Sprint 4 (5/5 - 5/30)</v>
          </cell>
          <cell r="Q790" t="str">
            <v/>
          </cell>
          <cell r="R790" t="str">
            <v/>
          </cell>
          <cell r="S790" t="b">
            <v>1</v>
          </cell>
          <cell r="T790" t="str">
            <v/>
          </cell>
          <cell r="U790" t="str">
            <v/>
          </cell>
          <cell r="V790">
            <v>0</v>
          </cell>
          <cell r="W790" t="str">
            <v>Alpha Review (SME)</v>
          </cell>
          <cell r="X790" t="str">
            <v/>
          </cell>
          <cell r="Y790" t="str">
            <v/>
          </cell>
          <cell r="Z790" t="str">
            <v>ITC3</v>
          </cell>
          <cell r="AA790" t="str">
            <v>Supplier Quality</v>
          </cell>
          <cell r="AB790" t="str">
            <v>PR Material Quality Data Integration</v>
          </cell>
          <cell r="AC790" t="b">
            <v>1</v>
          </cell>
          <cell r="AD790" t="str">
            <v>SEN</v>
          </cell>
          <cell r="AE790" t="str">
            <v>Overdue</v>
          </cell>
          <cell r="AF790" t="str">
            <v/>
          </cell>
          <cell r="AG790">
            <v>45779</v>
          </cell>
          <cell r="AH790" t="str">
            <v/>
          </cell>
          <cell r="AI790" t="str">
            <v/>
          </cell>
          <cell r="AJ790" t="str">
            <v>PTP</v>
          </cell>
        </row>
        <row r="791">
          <cell r="A791" t="str">
            <v>868c1rzj2</v>
          </cell>
          <cell r="B791" t="str">
            <v>868c1rzj2</v>
          </cell>
          <cell r="C791" t="str">
            <v>PTP Supplier Quality: Enter Mass Changes to Plan Characteristics - SB</v>
          </cell>
          <cell r="D791" t="str">
            <v>868c1rzhq</v>
          </cell>
          <cell r="E791" t="str">
            <v>PTP Supplier Quality: Program Group Codes</v>
          </cell>
          <cell r="F791" t="str">
            <v>PREDEVELOPMENT</v>
          </cell>
          <cell r="G791" t="str">
            <v/>
          </cell>
          <cell r="H791" t="str">
            <v/>
          </cell>
          <cell r="I791" t="str">
            <v/>
          </cell>
          <cell r="J791" t="str">
            <v/>
          </cell>
          <cell r="K791">
            <v>45674.474999999999</v>
          </cell>
          <cell r="L791">
            <v>45674.506249999999</v>
          </cell>
          <cell r="M791" t="str">
            <v/>
          </cell>
          <cell r="N791" t="str">
            <v/>
          </cell>
          <cell r="O791" t="str">
            <v>sen, ptp</v>
          </cell>
          <cell r="P791" t="str">
            <v/>
          </cell>
          <cell r="Q791" t="str">
            <v/>
          </cell>
          <cell r="R791" t="str">
            <v/>
          </cell>
          <cell r="S791" t="str">
            <v/>
          </cell>
          <cell r="T791" t="str">
            <v/>
          </cell>
          <cell r="U791" t="str">
            <v/>
          </cell>
          <cell r="V791">
            <v>0</v>
          </cell>
          <cell r="W791" t="str">
            <v/>
          </cell>
          <cell r="X791" t="str">
            <v/>
          </cell>
          <cell r="Y791" t="str">
            <v/>
          </cell>
          <cell r="Z791" t="str">
            <v>ITC3</v>
          </cell>
          <cell r="AA791" t="str">
            <v/>
          </cell>
          <cell r="AB791" t="str">
            <v>Supplier Quality Integration</v>
          </cell>
          <cell r="AC791" t="str">
            <v/>
          </cell>
          <cell r="AD791" t="str">
            <v/>
          </cell>
          <cell r="AE791" t="str">
            <v/>
          </cell>
          <cell r="AF791" t="str">
            <v/>
          </cell>
          <cell r="AG791" t="str">
            <v/>
          </cell>
          <cell r="AH791" t="str">
            <v/>
          </cell>
          <cell r="AI791" t="str">
            <v/>
          </cell>
          <cell r="AJ791" t="str">
            <v/>
          </cell>
        </row>
        <row r="792">
          <cell r="A792" t="str">
            <v>868c1rzj3</v>
          </cell>
          <cell r="B792" t="str">
            <v>868c1rzj3</v>
          </cell>
          <cell r="C792" t="str">
            <v>PTP Supplier Quality: Update Program Group Codes - SB</v>
          </cell>
          <cell r="D792" t="str">
            <v>868c1rzhq</v>
          </cell>
          <cell r="E792" t="str">
            <v>PTP Supplier Quality: Program Group Codes</v>
          </cell>
          <cell r="F792" t="str">
            <v>STORYBOARD</v>
          </cell>
          <cell r="G792" t="str">
            <v>URGENT</v>
          </cell>
          <cell r="H792" t="str">
            <v xml:space="preserve">@Priscilla Holguin  QA complete - no notes. Great job!  </v>
          </cell>
          <cell r="I792">
            <v>45795</v>
          </cell>
          <cell r="J792">
            <v>45783</v>
          </cell>
          <cell r="K792">
            <v>45674.474999999999</v>
          </cell>
          <cell r="L792">
            <v>45796.166666666672</v>
          </cell>
          <cell r="M792" t="str">
            <v/>
          </cell>
          <cell r="N792" t="str">
            <v/>
          </cell>
          <cell r="O792" t="str">
            <v>ptp, sen</v>
          </cell>
          <cell r="P792" t="str">
            <v>Sprint 4 (5/5 - 5/30)</v>
          </cell>
          <cell r="Q792" t="str">
            <v/>
          </cell>
          <cell r="R792" t="str">
            <v/>
          </cell>
          <cell r="S792" t="b">
            <v>1</v>
          </cell>
          <cell r="T792" t="str">
            <v/>
          </cell>
          <cell r="U792" t="str">
            <v/>
          </cell>
          <cell r="V792">
            <v>0</v>
          </cell>
          <cell r="W792" t="str">
            <v>Alpha Review (SME)</v>
          </cell>
          <cell r="X792" t="str">
            <v/>
          </cell>
          <cell r="Y792" t="str">
            <v/>
          </cell>
          <cell r="Z792" t="str">
            <v>ITC3</v>
          </cell>
          <cell r="AA792" t="str">
            <v>Supplier Quality</v>
          </cell>
          <cell r="AB792" t="str">
            <v>PR Material Quality Data Integration</v>
          </cell>
          <cell r="AC792" t="b">
            <v>1</v>
          </cell>
          <cell r="AD792" t="str">
            <v>SEN</v>
          </cell>
          <cell r="AE792" t="str">
            <v>Overdue</v>
          </cell>
          <cell r="AF792" t="str">
            <v/>
          </cell>
          <cell r="AG792">
            <v>45779</v>
          </cell>
          <cell r="AH792" t="str">
            <v/>
          </cell>
          <cell r="AI792" t="str">
            <v/>
          </cell>
          <cell r="AJ792" t="str">
            <v>PTP</v>
          </cell>
        </row>
        <row r="793">
          <cell r="A793" t="str">
            <v>868c1wc8z</v>
          </cell>
          <cell r="B793" t="e">
            <v>#N/A</v>
          </cell>
          <cell r="C793" t="str">
            <v>PTP Supplier Quality: Maintain WF Settings - SB</v>
          </cell>
          <cell r="D793" t="str">
            <v>868c1wc8t</v>
          </cell>
          <cell r="E793" t="str">
            <v>PTP Supplier Quality: Vendor Certificate of Conformance</v>
          </cell>
          <cell r="F793" t="str">
            <v>PREDEVELOPMENT</v>
          </cell>
          <cell r="G793" t="str">
            <v/>
          </cell>
          <cell r="H793" t="str">
            <v/>
          </cell>
          <cell r="I793" t="str">
            <v/>
          </cell>
          <cell r="J793" t="str">
            <v/>
          </cell>
          <cell r="K793">
            <v>45674.549305555556</v>
          </cell>
          <cell r="L793">
            <v>45674.55</v>
          </cell>
          <cell r="M793" t="str">
            <v/>
          </cell>
          <cell r="N793" t="str">
            <v/>
          </cell>
          <cell r="O793" t="str">
            <v>sen, ptp</v>
          </cell>
          <cell r="P793" t="str">
            <v/>
          </cell>
          <cell r="Q793" t="str">
            <v/>
          </cell>
          <cell r="R793" t="str">
            <v/>
          </cell>
          <cell r="S793" t="str">
            <v/>
          </cell>
          <cell r="T793" t="str">
            <v/>
          </cell>
          <cell r="U793" t="str">
            <v/>
          </cell>
          <cell r="V793">
            <v>0</v>
          </cell>
          <cell r="W793" t="str">
            <v/>
          </cell>
          <cell r="X793" t="str">
            <v/>
          </cell>
          <cell r="Y793" t="str">
            <v/>
          </cell>
          <cell r="Z793" t="str">
            <v>ITC3</v>
          </cell>
          <cell r="AA793" t="str">
            <v/>
          </cell>
          <cell r="AB793" t="str">
            <v>Supplier Quality Integration</v>
          </cell>
          <cell r="AC793" t="str">
            <v/>
          </cell>
          <cell r="AD793" t="str">
            <v/>
          </cell>
          <cell r="AE793" t="str">
            <v/>
          </cell>
          <cell r="AF793" t="str">
            <v/>
          </cell>
          <cell r="AG793" t="str">
            <v/>
          </cell>
          <cell r="AH793" t="str">
            <v/>
          </cell>
          <cell r="AI793" t="str">
            <v/>
          </cell>
          <cell r="AJ793" t="str">
            <v/>
          </cell>
        </row>
        <row r="794">
          <cell r="A794" t="str">
            <v>868c1wc91</v>
          </cell>
          <cell r="B794" t="e">
            <v>#N/A</v>
          </cell>
          <cell r="C794" t="str">
            <v>PTP Supplier Quality: Create WF Settings - SB</v>
          </cell>
          <cell r="D794" t="str">
            <v>868c1wc8t</v>
          </cell>
          <cell r="E794" t="str">
            <v>PTP Supplier Quality: Vendor Certificate of Conformance</v>
          </cell>
          <cell r="F794" t="str">
            <v>PREDEVELOPMENT</v>
          </cell>
          <cell r="G794" t="str">
            <v/>
          </cell>
          <cell r="H794" t="str">
            <v/>
          </cell>
          <cell r="I794" t="str">
            <v/>
          </cell>
          <cell r="J794" t="str">
            <v/>
          </cell>
          <cell r="K794">
            <v>45674.549305555556</v>
          </cell>
          <cell r="L794">
            <v>45674.55</v>
          </cell>
          <cell r="M794" t="str">
            <v/>
          </cell>
          <cell r="N794" t="str">
            <v/>
          </cell>
          <cell r="O794" t="str">
            <v>ptp, sen</v>
          </cell>
          <cell r="P794" t="str">
            <v/>
          </cell>
          <cell r="Q794" t="str">
            <v/>
          </cell>
          <cell r="R794" t="str">
            <v/>
          </cell>
          <cell r="S794" t="str">
            <v/>
          </cell>
          <cell r="T794" t="str">
            <v/>
          </cell>
          <cell r="U794" t="str">
            <v/>
          </cell>
          <cell r="V794">
            <v>0</v>
          </cell>
          <cell r="W794" t="str">
            <v/>
          </cell>
          <cell r="X794" t="str">
            <v/>
          </cell>
          <cell r="Y794" t="str">
            <v/>
          </cell>
          <cell r="Z794" t="str">
            <v>ITC3</v>
          </cell>
          <cell r="AA794" t="str">
            <v/>
          </cell>
          <cell r="AB794" t="str">
            <v>Supplier Quality Integration</v>
          </cell>
          <cell r="AC794" t="str">
            <v/>
          </cell>
          <cell r="AD794" t="str">
            <v/>
          </cell>
          <cell r="AE794" t="str">
            <v/>
          </cell>
          <cell r="AF794" t="str">
            <v/>
          </cell>
          <cell r="AG794" t="str">
            <v/>
          </cell>
          <cell r="AH794" t="str">
            <v/>
          </cell>
          <cell r="AI794" t="str">
            <v/>
          </cell>
          <cell r="AJ794" t="str">
            <v/>
          </cell>
        </row>
        <row r="795">
          <cell r="A795" t="str">
            <v>868c1wdmw</v>
          </cell>
          <cell r="B795" t="str">
            <v>868c1wdmw</v>
          </cell>
          <cell r="C795" t="str">
            <v>PTP Supplier Quality: Create a Plant Override Record - SB</v>
          </cell>
          <cell r="D795" t="str">
            <v>868c1wdmh</v>
          </cell>
          <cell r="E795" t="str">
            <v>PTP Supplier Quality: Plant Overrides</v>
          </cell>
          <cell r="F795" t="str">
            <v>STORYBOARD</v>
          </cell>
          <cell r="G795" t="str">
            <v>URGENT</v>
          </cell>
          <cell r="H795" t="str">
            <v xml:space="preserve">Updates/Changes made per Alpha Review (SME). I have six additional questions for the SME. Changed the status to Ready for SME Review  @Jenn Cooke  </v>
          </cell>
          <cell r="I795">
            <v>45796</v>
          </cell>
          <cell r="J795">
            <v>45783</v>
          </cell>
          <cell r="K795">
            <v>45674.55069444445</v>
          </cell>
          <cell r="L795">
            <v>45797.166666666672</v>
          </cell>
          <cell r="M795" t="str">
            <v/>
          </cell>
          <cell r="N795" t="str">
            <v/>
          </cell>
          <cell r="O795" t="str">
            <v>ptp, sen</v>
          </cell>
          <cell r="P795" t="str">
            <v>Sprint 4 (5/5 - 5/30)</v>
          </cell>
          <cell r="Q795" t="str">
            <v/>
          </cell>
          <cell r="R795" t="str">
            <v/>
          </cell>
          <cell r="S795" t="str">
            <v/>
          </cell>
          <cell r="T795" t="str">
            <v/>
          </cell>
          <cell r="U795" t="str">
            <v/>
          </cell>
          <cell r="V795">
            <v>0</v>
          </cell>
          <cell r="W795" t="str">
            <v>Beta Review (SME)</v>
          </cell>
          <cell r="X795" t="str">
            <v/>
          </cell>
          <cell r="Y795" t="str">
            <v/>
          </cell>
          <cell r="Z795" t="str">
            <v>ITC3</v>
          </cell>
          <cell r="AA795" t="str">
            <v>Supplier Quality</v>
          </cell>
          <cell r="AB795" t="str">
            <v>PO Supplier Selection Integration</v>
          </cell>
          <cell r="AC795" t="b">
            <v>1</v>
          </cell>
          <cell r="AD795" t="str">
            <v>SEN</v>
          </cell>
          <cell r="AE795" t="str">
            <v>Overdue</v>
          </cell>
          <cell r="AF795" t="str">
            <v/>
          </cell>
          <cell r="AG795">
            <v>45779</v>
          </cell>
          <cell r="AH795" t="str">
            <v/>
          </cell>
          <cell r="AI795" t="str">
            <v/>
          </cell>
          <cell r="AJ795" t="str">
            <v>PTP</v>
          </cell>
        </row>
        <row r="796">
          <cell r="A796" t="str">
            <v>868c1wdmx</v>
          </cell>
          <cell r="B796" t="str">
            <v>868c1wdmx</v>
          </cell>
          <cell r="C796" t="str">
            <v>PTP Supplier Quality: Update a Plant Override Record - SB</v>
          </cell>
          <cell r="D796" t="str">
            <v>868c1wdmh</v>
          </cell>
          <cell r="E796" t="str">
            <v>PTP Supplier Quality: Plant Overrides</v>
          </cell>
          <cell r="F796" t="str">
            <v>STORYBOARD</v>
          </cell>
          <cell r="G796" t="str">
            <v>URGENT</v>
          </cell>
          <cell r="H796" t="str">
            <v xml:space="preserve">Updates/Changes made per Alpha Review (SME). I have three additional questions for the SME. Changed the status to Ready for SME Review  @Jenn Cooke  </v>
          </cell>
          <cell r="I796">
            <v>45796</v>
          </cell>
          <cell r="J796">
            <v>45784</v>
          </cell>
          <cell r="K796">
            <v>45674.55069444445</v>
          </cell>
          <cell r="L796">
            <v>45797.166666666672</v>
          </cell>
          <cell r="M796" t="str">
            <v/>
          </cell>
          <cell r="N796" t="str">
            <v/>
          </cell>
          <cell r="O796" t="str">
            <v>ptp, sen</v>
          </cell>
          <cell r="P796" t="str">
            <v>Sprint 4 (5/5 - 5/30)</v>
          </cell>
          <cell r="Q796" t="str">
            <v/>
          </cell>
          <cell r="R796" t="str">
            <v/>
          </cell>
          <cell r="S796" t="str">
            <v/>
          </cell>
          <cell r="T796" t="str">
            <v/>
          </cell>
          <cell r="U796" t="str">
            <v/>
          </cell>
          <cell r="V796">
            <v>0</v>
          </cell>
          <cell r="W796" t="str">
            <v>Beta Review (SME)</v>
          </cell>
          <cell r="X796" t="str">
            <v/>
          </cell>
          <cell r="Y796" t="str">
            <v/>
          </cell>
          <cell r="Z796" t="str">
            <v>ITC3</v>
          </cell>
          <cell r="AA796" t="str">
            <v>Supplier Quality</v>
          </cell>
          <cell r="AB796" t="str">
            <v>PO Supplier Selection Integration</v>
          </cell>
          <cell r="AC796" t="b">
            <v>1</v>
          </cell>
          <cell r="AD796" t="str">
            <v>SEN</v>
          </cell>
          <cell r="AE796" t="str">
            <v>Overdue</v>
          </cell>
          <cell r="AF796" t="str">
            <v/>
          </cell>
          <cell r="AG796">
            <v>45779</v>
          </cell>
          <cell r="AH796" t="str">
            <v/>
          </cell>
          <cell r="AI796" t="str">
            <v/>
          </cell>
          <cell r="AJ796" t="str">
            <v>PTP</v>
          </cell>
        </row>
        <row r="797">
          <cell r="A797" t="str">
            <v>868c1wdmz</v>
          </cell>
          <cell r="B797" t="str">
            <v>868c1wdmz</v>
          </cell>
          <cell r="C797" t="str">
            <v>PTP Supplier Quality: Maintain WF Settings - SB</v>
          </cell>
          <cell r="D797" t="str">
            <v>868c1wdmh</v>
          </cell>
          <cell r="E797" t="str">
            <v>PTP Supplier Quality: Plant Overrides</v>
          </cell>
          <cell r="F797" t="str">
            <v>PREDEVELOPMENT</v>
          </cell>
          <cell r="G797" t="str">
            <v/>
          </cell>
          <cell r="H797" t="str">
            <v/>
          </cell>
          <cell r="I797" t="str">
            <v/>
          </cell>
          <cell r="J797" t="str">
            <v/>
          </cell>
          <cell r="K797">
            <v>45674.55069444445</v>
          </cell>
          <cell r="L797">
            <v>45674.55069444445</v>
          </cell>
          <cell r="M797" t="str">
            <v/>
          </cell>
          <cell r="N797" t="str">
            <v/>
          </cell>
          <cell r="O797" t="str">
            <v>ptp, sen</v>
          </cell>
          <cell r="P797" t="str">
            <v/>
          </cell>
          <cell r="Q797" t="str">
            <v/>
          </cell>
          <cell r="R797" t="str">
            <v/>
          </cell>
          <cell r="S797" t="str">
            <v/>
          </cell>
          <cell r="T797" t="str">
            <v/>
          </cell>
          <cell r="U797" t="str">
            <v/>
          </cell>
          <cell r="V797">
            <v>0</v>
          </cell>
          <cell r="W797" t="str">
            <v/>
          </cell>
          <cell r="X797" t="str">
            <v/>
          </cell>
          <cell r="Y797" t="str">
            <v/>
          </cell>
          <cell r="Z797" t="str">
            <v>ITC3</v>
          </cell>
          <cell r="AA797" t="str">
            <v/>
          </cell>
          <cell r="AB797" t="str">
            <v>Supplier Quality Integration</v>
          </cell>
          <cell r="AC797" t="str">
            <v/>
          </cell>
          <cell r="AD797" t="str">
            <v/>
          </cell>
          <cell r="AE797" t="str">
            <v/>
          </cell>
          <cell r="AF797" t="str">
            <v/>
          </cell>
          <cell r="AG797" t="str">
            <v/>
          </cell>
          <cell r="AH797" t="str">
            <v/>
          </cell>
          <cell r="AI797" t="str">
            <v/>
          </cell>
          <cell r="AJ797" t="str">
            <v/>
          </cell>
        </row>
        <row r="798">
          <cell r="A798" t="str">
            <v>868c1wdn0</v>
          </cell>
          <cell r="B798" t="str">
            <v>868c1wdn0</v>
          </cell>
          <cell r="C798" t="str">
            <v>PTP Supplier Quality: Display a List of Plant Overrides - SB</v>
          </cell>
          <cell r="D798" t="str">
            <v>868c1wdmh</v>
          </cell>
          <cell r="E798" t="str">
            <v>PTP Supplier Quality: Plant Overrides</v>
          </cell>
          <cell r="F798" t="str">
            <v>STORYBOARD</v>
          </cell>
          <cell r="G798" t="str">
            <v>URGENT</v>
          </cell>
          <cell r="H798" t="str">
            <v xml:space="preserve">@Jenn Cooke  ready for SME review  </v>
          </cell>
          <cell r="I798">
            <v>45800</v>
          </cell>
          <cell r="J798" t="str">
            <v/>
          </cell>
          <cell r="K798">
            <v>45674.55069444445</v>
          </cell>
          <cell r="L798">
            <v>45790.740972222222</v>
          </cell>
          <cell r="M798" t="str">
            <v/>
          </cell>
          <cell r="N798" t="str">
            <v/>
          </cell>
          <cell r="O798" t="str">
            <v>sen, ptp</v>
          </cell>
          <cell r="P798" t="str">
            <v>Sprint 4 (5/5 - 5/30)</v>
          </cell>
          <cell r="Q798" t="str">
            <v/>
          </cell>
          <cell r="R798" t="str">
            <v/>
          </cell>
          <cell r="S798" t="str">
            <v/>
          </cell>
          <cell r="T798" t="str">
            <v/>
          </cell>
          <cell r="U798" t="str">
            <v/>
          </cell>
          <cell r="V798">
            <v>0</v>
          </cell>
          <cell r="W798" t="str">
            <v>Alpha Review (SME)</v>
          </cell>
          <cell r="X798" t="str">
            <v/>
          </cell>
          <cell r="Y798" t="str">
            <v/>
          </cell>
          <cell r="Z798" t="str">
            <v>ITC3</v>
          </cell>
          <cell r="AA798" t="str">
            <v>Supplier Quality</v>
          </cell>
          <cell r="AB798" t="str">
            <v>PO Supplier Selection Integration</v>
          </cell>
          <cell r="AC798" t="b">
            <v>1</v>
          </cell>
          <cell r="AD798" t="str">
            <v>SEN</v>
          </cell>
          <cell r="AE798" t="str">
            <v/>
          </cell>
          <cell r="AF798" t="str">
            <v/>
          </cell>
          <cell r="AG798">
            <v>45779</v>
          </cell>
          <cell r="AH798" t="str">
            <v/>
          </cell>
          <cell r="AI798" t="str">
            <v/>
          </cell>
          <cell r="AJ798" t="str">
            <v>PTP</v>
          </cell>
        </row>
        <row r="799">
          <cell r="A799" t="str">
            <v>868c1weje</v>
          </cell>
          <cell r="B799" t="str">
            <v>868c1weje</v>
          </cell>
          <cell r="C799" t="str">
            <v>PTP Supplier Quality: Display a List of Corporate Overrides - SB</v>
          </cell>
          <cell r="D799" t="str">
            <v>868c1wej1</v>
          </cell>
          <cell r="E799" t="str">
            <v>PTP Supplier Quality: Corporate Overrides</v>
          </cell>
          <cell r="F799" t="str">
            <v>STORYBOARD</v>
          </cell>
          <cell r="G799" t="str">
            <v>URGENT</v>
          </cell>
          <cell r="H799" t="str">
            <v xml:space="preserve">@Jenn Cooke  ready for SME review  </v>
          </cell>
          <cell r="I799">
            <v>45796</v>
          </cell>
          <cell r="J799">
            <v>45783</v>
          </cell>
          <cell r="K799">
            <v>45674.552083333328</v>
          </cell>
          <cell r="L799">
            <v>45797.166666666672</v>
          </cell>
          <cell r="M799" t="str">
            <v/>
          </cell>
          <cell r="N799" t="str">
            <v/>
          </cell>
          <cell r="O799" t="str">
            <v>sen, ptp</v>
          </cell>
          <cell r="P799" t="str">
            <v>Sprint 4 (5/5 - 5/30)</v>
          </cell>
          <cell r="Q799" t="str">
            <v/>
          </cell>
          <cell r="R799" t="str">
            <v/>
          </cell>
          <cell r="S799" t="str">
            <v/>
          </cell>
          <cell r="T799" t="str">
            <v/>
          </cell>
          <cell r="U799" t="str">
            <v/>
          </cell>
          <cell r="V799">
            <v>0</v>
          </cell>
          <cell r="W799" t="str">
            <v>Beta Review (SME)</v>
          </cell>
          <cell r="X799" t="str">
            <v/>
          </cell>
          <cell r="Y799" t="str">
            <v/>
          </cell>
          <cell r="Z799" t="str">
            <v>ITC3</v>
          </cell>
          <cell r="AA799" t="str">
            <v>Supplier Quality</v>
          </cell>
          <cell r="AB799" t="str">
            <v>PO Supplier Selection Integration</v>
          </cell>
          <cell r="AC799" t="b">
            <v>1</v>
          </cell>
          <cell r="AD799" t="str">
            <v>SEN</v>
          </cell>
          <cell r="AE799" t="str">
            <v>Overdue</v>
          </cell>
          <cell r="AF799" t="str">
            <v/>
          </cell>
          <cell r="AG799">
            <v>45779</v>
          </cell>
          <cell r="AH799" t="str">
            <v/>
          </cell>
          <cell r="AI799" t="str">
            <v/>
          </cell>
          <cell r="AJ799" t="str">
            <v>PTP</v>
          </cell>
        </row>
        <row r="800">
          <cell r="A800" t="str">
            <v>868c1wejf</v>
          </cell>
          <cell r="B800" t="str">
            <v>868c1wejf</v>
          </cell>
          <cell r="C800" t="str">
            <v>PTP Supplier Quality: Create a Corporate Override Record - SB</v>
          </cell>
          <cell r="D800" t="str">
            <v>868c1wej1</v>
          </cell>
          <cell r="E800" t="str">
            <v>PTP Supplier Quality: Corporate Overrides</v>
          </cell>
          <cell r="F800" t="str">
            <v>STORYBOARD</v>
          </cell>
          <cell r="G800" t="str">
            <v>URGENT</v>
          </cell>
          <cell r="H800" t="str">
            <v/>
          </cell>
          <cell r="I800" t="str">
            <v/>
          </cell>
          <cell r="J800" t="str">
            <v/>
          </cell>
          <cell r="K800">
            <v>45674.552083333328</v>
          </cell>
          <cell r="L800">
            <v>45792.638194444444</v>
          </cell>
          <cell r="M800" t="str">
            <v/>
          </cell>
          <cell r="N800" t="str">
            <v/>
          </cell>
          <cell r="O800" t="str">
            <v>sen, ptp</v>
          </cell>
          <cell r="P800" t="str">
            <v>Sprint 4 (5/5 - 5/30)</v>
          </cell>
          <cell r="Q800" t="str">
            <v/>
          </cell>
          <cell r="R800" t="str">
            <v/>
          </cell>
          <cell r="S800" t="str">
            <v/>
          </cell>
          <cell r="T800" t="str">
            <v/>
          </cell>
          <cell r="U800" t="str">
            <v/>
          </cell>
          <cell r="V800">
            <v>0</v>
          </cell>
          <cell r="W800" t="str">
            <v>Alpha Draft (ISG)</v>
          </cell>
          <cell r="X800" t="str">
            <v/>
          </cell>
          <cell r="Y800" t="str">
            <v/>
          </cell>
          <cell r="Z800" t="str">
            <v>ITC3</v>
          </cell>
          <cell r="AA800" t="str">
            <v>Supplier Quality</v>
          </cell>
          <cell r="AB800" t="str">
            <v>PO Supplier Selection Integration</v>
          </cell>
          <cell r="AC800" t="b">
            <v>1</v>
          </cell>
          <cell r="AD800" t="str">
            <v>SEN</v>
          </cell>
          <cell r="AE800" t="str">
            <v/>
          </cell>
          <cell r="AF800" t="str">
            <v/>
          </cell>
          <cell r="AG800">
            <v>45779</v>
          </cell>
          <cell r="AH800" t="str">
            <v/>
          </cell>
          <cell r="AI800" t="str">
            <v/>
          </cell>
          <cell r="AJ800" t="str">
            <v>PTP</v>
          </cell>
        </row>
        <row r="801">
          <cell r="A801" t="str">
            <v>868c1wejh</v>
          </cell>
          <cell r="B801" t="str">
            <v>868c1wejh</v>
          </cell>
          <cell r="C801" t="str">
            <v>PTP Supplier Quality: Update a Corporate Override Record - SB</v>
          </cell>
          <cell r="D801" t="str">
            <v>868c1wej1</v>
          </cell>
          <cell r="E801" t="str">
            <v>PTP Supplier Quality: Corporate Overrides</v>
          </cell>
          <cell r="F801" t="str">
            <v>STORYBOARD</v>
          </cell>
          <cell r="G801" t="str">
            <v>URGENT</v>
          </cell>
          <cell r="H801" t="str">
            <v xml:space="preserve">QA complete - I corrected one extremely minor typo, and now this is ready to go  </v>
          </cell>
          <cell r="I801">
            <v>45795</v>
          </cell>
          <cell r="J801">
            <v>45784</v>
          </cell>
          <cell r="K801">
            <v>45674.552083333328</v>
          </cell>
          <cell r="L801">
            <v>45796.166666666672</v>
          </cell>
          <cell r="M801" t="str">
            <v/>
          </cell>
          <cell r="N801" t="str">
            <v/>
          </cell>
          <cell r="O801" t="str">
            <v>sen, ptp</v>
          </cell>
          <cell r="P801" t="str">
            <v>Sprint 4 (5/5 - 5/30)</v>
          </cell>
          <cell r="Q801" t="str">
            <v/>
          </cell>
          <cell r="R801" t="str">
            <v/>
          </cell>
          <cell r="S801" t="b">
            <v>1</v>
          </cell>
          <cell r="T801" t="str">
            <v/>
          </cell>
          <cell r="U801" t="str">
            <v/>
          </cell>
          <cell r="V801">
            <v>0</v>
          </cell>
          <cell r="W801" t="str">
            <v>Alpha Review (SME)</v>
          </cell>
          <cell r="X801" t="str">
            <v/>
          </cell>
          <cell r="Y801" t="str">
            <v/>
          </cell>
          <cell r="Z801" t="str">
            <v>ITC3</v>
          </cell>
          <cell r="AA801" t="str">
            <v>Supplier Quality</v>
          </cell>
          <cell r="AB801" t="str">
            <v>PO Supplier Selection Integration</v>
          </cell>
          <cell r="AC801" t="b">
            <v>1</v>
          </cell>
          <cell r="AD801" t="str">
            <v>SEN</v>
          </cell>
          <cell r="AE801" t="str">
            <v>Overdue</v>
          </cell>
          <cell r="AF801" t="str">
            <v/>
          </cell>
          <cell r="AG801">
            <v>45779</v>
          </cell>
          <cell r="AH801" t="str">
            <v/>
          </cell>
          <cell r="AI801" t="str">
            <v/>
          </cell>
          <cell r="AJ801" t="str">
            <v>PTP</v>
          </cell>
        </row>
        <row r="802">
          <cell r="A802" t="str">
            <v>868c1wek2</v>
          </cell>
          <cell r="B802" t="str">
            <v>868c1wek2</v>
          </cell>
          <cell r="C802" t="str">
            <v>PTP Supplier Quality: Maintain WF Settings - SB</v>
          </cell>
          <cell r="D802" t="str">
            <v>868c1wej1</v>
          </cell>
          <cell r="E802" t="str">
            <v>PTP Supplier Quality: Corporate Overrides</v>
          </cell>
          <cell r="F802" t="str">
            <v>PREDEVELOPMENT</v>
          </cell>
          <cell r="G802" t="str">
            <v/>
          </cell>
          <cell r="H802" t="str">
            <v/>
          </cell>
          <cell r="I802" t="str">
            <v/>
          </cell>
          <cell r="J802" t="str">
            <v/>
          </cell>
          <cell r="K802">
            <v>45674.552083333328</v>
          </cell>
          <cell r="L802">
            <v>45674.552083333328</v>
          </cell>
          <cell r="M802" t="str">
            <v/>
          </cell>
          <cell r="N802" t="str">
            <v/>
          </cell>
          <cell r="O802" t="str">
            <v>ptp, sen</v>
          </cell>
          <cell r="P802" t="str">
            <v/>
          </cell>
          <cell r="Q802" t="str">
            <v/>
          </cell>
          <cell r="R802" t="str">
            <v/>
          </cell>
          <cell r="S802" t="str">
            <v/>
          </cell>
          <cell r="T802" t="str">
            <v/>
          </cell>
          <cell r="U802" t="str">
            <v/>
          </cell>
          <cell r="V802">
            <v>0</v>
          </cell>
          <cell r="W802" t="str">
            <v/>
          </cell>
          <cell r="X802" t="str">
            <v/>
          </cell>
          <cell r="Y802" t="str">
            <v/>
          </cell>
          <cell r="Z802" t="str">
            <v>ITC3</v>
          </cell>
          <cell r="AA802" t="str">
            <v/>
          </cell>
          <cell r="AB802" t="str">
            <v>Supplier Quality Integration</v>
          </cell>
          <cell r="AC802" t="str">
            <v/>
          </cell>
          <cell r="AD802" t="str">
            <v/>
          </cell>
          <cell r="AE802" t="str">
            <v/>
          </cell>
          <cell r="AF802" t="str">
            <v/>
          </cell>
          <cell r="AG802" t="str">
            <v/>
          </cell>
          <cell r="AH802" t="str">
            <v/>
          </cell>
          <cell r="AI802" t="str">
            <v/>
          </cell>
          <cell r="AJ802" t="str">
            <v/>
          </cell>
        </row>
        <row r="803">
          <cell r="A803" t="str">
            <v>868c1wg03</v>
          </cell>
          <cell r="B803" t="str">
            <v>868c1wg03</v>
          </cell>
          <cell r="C803" t="str">
            <v>PTP Supplier Quality: Create a Corporate Override Record - SB</v>
          </cell>
          <cell r="D803" t="str">
            <v>868c1wfzz</v>
          </cell>
          <cell r="E803" t="str">
            <v>PTP Supplier Quality: Override Selection Report (Run the ZOVERRIDE Report) - QRG</v>
          </cell>
          <cell r="F803" t="str">
            <v>PREDEVELOPMENT</v>
          </cell>
          <cell r="G803" t="str">
            <v/>
          </cell>
          <cell r="H803" t="str">
            <v/>
          </cell>
          <cell r="I803" t="str">
            <v/>
          </cell>
          <cell r="J803" t="str">
            <v/>
          </cell>
          <cell r="K803">
            <v>45674.552777777775</v>
          </cell>
          <cell r="L803">
            <v>45691.65625</v>
          </cell>
          <cell r="M803" t="str">
            <v/>
          </cell>
          <cell r="N803" t="str">
            <v/>
          </cell>
          <cell r="O803" t="str">
            <v>ptp, sen</v>
          </cell>
          <cell r="P803" t="str">
            <v/>
          </cell>
          <cell r="Q803" t="str">
            <v/>
          </cell>
          <cell r="R803" t="str">
            <v/>
          </cell>
          <cell r="S803" t="str">
            <v/>
          </cell>
          <cell r="T803" t="str">
            <v/>
          </cell>
          <cell r="U803" t="str">
            <v/>
          </cell>
          <cell r="V803">
            <v>0</v>
          </cell>
          <cell r="W803" t="str">
            <v/>
          </cell>
          <cell r="X803" t="str">
            <v/>
          </cell>
          <cell r="Y803" t="str">
            <v/>
          </cell>
          <cell r="Z803" t="str">
            <v>ITC3</v>
          </cell>
          <cell r="AA803" t="str">
            <v/>
          </cell>
          <cell r="AB803" t="str">
            <v>Supplier Quality Integration</v>
          </cell>
          <cell r="AC803" t="str">
            <v/>
          </cell>
          <cell r="AD803" t="str">
            <v/>
          </cell>
          <cell r="AE803" t="str">
            <v/>
          </cell>
          <cell r="AF803" t="str">
            <v/>
          </cell>
          <cell r="AG803" t="str">
            <v/>
          </cell>
          <cell r="AH803" t="str">
            <v/>
          </cell>
          <cell r="AI803" t="str">
            <v/>
          </cell>
          <cell r="AJ803" t="str">
            <v/>
          </cell>
        </row>
        <row r="804">
          <cell r="A804" t="str">
            <v>868c1wg04</v>
          </cell>
          <cell r="B804" t="str">
            <v>868c1wg04</v>
          </cell>
          <cell r="C804" t="str">
            <v>PTP Supplier Quality: Update a Corporate Override Record - SB</v>
          </cell>
          <cell r="D804" t="str">
            <v>868c1wfzz</v>
          </cell>
          <cell r="E804" t="str">
            <v>PTP Supplier Quality: Override Selection Report (Run the ZOVERRIDE Report) - QRG</v>
          </cell>
          <cell r="F804" t="str">
            <v>PREDEVELOPMENT</v>
          </cell>
          <cell r="G804" t="str">
            <v/>
          </cell>
          <cell r="H804" t="str">
            <v/>
          </cell>
          <cell r="I804" t="str">
            <v/>
          </cell>
          <cell r="J804" t="str">
            <v/>
          </cell>
          <cell r="K804">
            <v>45674.552777777775</v>
          </cell>
          <cell r="L804">
            <v>45691.65625</v>
          </cell>
          <cell r="M804" t="str">
            <v/>
          </cell>
          <cell r="N804" t="str">
            <v/>
          </cell>
          <cell r="O804" t="str">
            <v>ptp, sen</v>
          </cell>
          <cell r="P804" t="str">
            <v/>
          </cell>
          <cell r="Q804" t="str">
            <v/>
          </cell>
          <cell r="R804" t="str">
            <v/>
          </cell>
          <cell r="S804" t="str">
            <v/>
          </cell>
          <cell r="T804" t="str">
            <v/>
          </cell>
          <cell r="U804" t="str">
            <v/>
          </cell>
          <cell r="V804">
            <v>0</v>
          </cell>
          <cell r="W804" t="str">
            <v/>
          </cell>
          <cell r="X804" t="str">
            <v/>
          </cell>
          <cell r="Y804" t="str">
            <v/>
          </cell>
          <cell r="Z804" t="str">
            <v>ITC3</v>
          </cell>
          <cell r="AA804" t="str">
            <v/>
          </cell>
          <cell r="AB804" t="str">
            <v>Supplier Quality Integration</v>
          </cell>
          <cell r="AC804" t="str">
            <v/>
          </cell>
          <cell r="AD804" t="str">
            <v/>
          </cell>
          <cell r="AE804" t="str">
            <v/>
          </cell>
          <cell r="AF804" t="str">
            <v/>
          </cell>
          <cell r="AG804" t="str">
            <v/>
          </cell>
          <cell r="AH804" t="str">
            <v/>
          </cell>
          <cell r="AI804" t="str">
            <v/>
          </cell>
          <cell r="AJ804" t="str">
            <v/>
          </cell>
        </row>
        <row r="805">
          <cell r="A805" t="str">
            <v>868c1wg05</v>
          </cell>
          <cell r="B805" t="str">
            <v>868c1wg05</v>
          </cell>
          <cell r="C805" t="str">
            <v>PTP Supplier Quality: Maintain WF Settings - SB</v>
          </cell>
          <cell r="D805" t="str">
            <v>868c1wfzz</v>
          </cell>
          <cell r="E805" t="str">
            <v>PTP Supplier Quality: Override Selection Report (Run the ZOVERRIDE Report) - QRG</v>
          </cell>
          <cell r="F805" t="str">
            <v>PREDEVELOPMENT</v>
          </cell>
          <cell r="G805" t="str">
            <v/>
          </cell>
          <cell r="H805" t="str">
            <v/>
          </cell>
          <cell r="I805" t="str">
            <v/>
          </cell>
          <cell r="J805" t="str">
            <v/>
          </cell>
          <cell r="K805">
            <v>45674.552777777775</v>
          </cell>
          <cell r="L805">
            <v>45691.65625</v>
          </cell>
          <cell r="M805" t="str">
            <v/>
          </cell>
          <cell r="N805" t="str">
            <v/>
          </cell>
          <cell r="O805" t="str">
            <v>sen, ptp</v>
          </cell>
          <cell r="P805" t="str">
            <v/>
          </cell>
          <cell r="Q805" t="str">
            <v/>
          </cell>
          <cell r="R805" t="str">
            <v/>
          </cell>
          <cell r="S805" t="str">
            <v/>
          </cell>
          <cell r="T805" t="str">
            <v/>
          </cell>
          <cell r="U805" t="str">
            <v/>
          </cell>
          <cell r="V805">
            <v>0</v>
          </cell>
          <cell r="W805" t="str">
            <v/>
          </cell>
          <cell r="X805" t="str">
            <v/>
          </cell>
          <cell r="Y805" t="str">
            <v/>
          </cell>
          <cell r="Z805" t="str">
            <v>ITC3</v>
          </cell>
          <cell r="AA805" t="str">
            <v/>
          </cell>
          <cell r="AB805" t="str">
            <v>Supplier Quality Integration</v>
          </cell>
          <cell r="AC805" t="str">
            <v/>
          </cell>
          <cell r="AD805" t="str">
            <v/>
          </cell>
          <cell r="AE805" t="str">
            <v/>
          </cell>
          <cell r="AF805" t="str">
            <v/>
          </cell>
          <cell r="AG805" t="str">
            <v/>
          </cell>
          <cell r="AH805" t="str">
            <v/>
          </cell>
          <cell r="AI805" t="str">
            <v/>
          </cell>
          <cell r="AJ805" t="str">
            <v/>
          </cell>
        </row>
        <row r="806">
          <cell r="A806" t="str">
            <v>868c1wg06</v>
          </cell>
          <cell r="B806" t="str">
            <v>868c1wg06</v>
          </cell>
          <cell r="C806" t="str">
            <v>PTP Supplier Quality: Display a List of Corporate Overrides - SB</v>
          </cell>
          <cell r="D806" t="str">
            <v>868c1wfzz</v>
          </cell>
          <cell r="E806" t="str">
            <v>PTP Supplier Quality: Override Selection Report (Run the ZOVERRIDE Report) - QRG</v>
          </cell>
          <cell r="F806" t="str">
            <v>PREDEVELOPMENT</v>
          </cell>
          <cell r="G806" t="str">
            <v/>
          </cell>
          <cell r="H806" t="str">
            <v/>
          </cell>
          <cell r="I806">
            <v>45863</v>
          </cell>
          <cell r="J806" t="str">
            <v/>
          </cell>
          <cell r="K806">
            <v>45674.552777777775</v>
          </cell>
          <cell r="L806">
            <v>45691.65625</v>
          </cell>
          <cell r="M806" t="str">
            <v/>
          </cell>
          <cell r="N806" t="str">
            <v/>
          </cell>
          <cell r="O806" t="str">
            <v>ptp, sen</v>
          </cell>
          <cell r="P806" t="str">
            <v/>
          </cell>
          <cell r="Q806" t="str">
            <v/>
          </cell>
          <cell r="R806" t="str">
            <v/>
          </cell>
          <cell r="S806" t="str">
            <v/>
          </cell>
          <cell r="T806" t="str">
            <v/>
          </cell>
          <cell r="U806" t="str">
            <v/>
          </cell>
          <cell r="V806">
            <v>0</v>
          </cell>
          <cell r="W806" t="str">
            <v/>
          </cell>
          <cell r="X806" t="str">
            <v/>
          </cell>
          <cell r="Y806" t="str">
            <v/>
          </cell>
          <cell r="Z806" t="str">
            <v>ITC3</v>
          </cell>
          <cell r="AA806" t="str">
            <v/>
          </cell>
          <cell r="AB806" t="str">
            <v>Supplier Quality Integration</v>
          </cell>
          <cell r="AC806" t="str">
            <v/>
          </cell>
          <cell r="AD806" t="str">
            <v/>
          </cell>
          <cell r="AE806" t="str">
            <v/>
          </cell>
          <cell r="AF806" t="str">
            <v/>
          </cell>
          <cell r="AG806" t="str">
            <v/>
          </cell>
          <cell r="AH806" t="str">
            <v/>
          </cell>
          <cell r="AI806" t="str">
            <v/>
          </cell>
          <cell r="AJ806" t="str">
            <v/>
          </cell>
        </row>
        <row r="807">
          <cell r="A807" t="str">
            <v>868c1wxwd</v>
          </cell>
          <cell r="B807" t="str">
            <v>868c1wxwd</v>
          </cell>
          <cell r="C807" t="str">
            <v>PTP Accounts Payable: Update Notes for Vendor Code &amp; Release Workflow - SB</v>
          </cell>
          <cell r="D807" t="str">
            <v>868c1wx09</v>
          </cell>
          <cell r="E807" t="str">
            <v>PTP Accounts Payable: Verify Vendor</v>
          </cell>
          <cell r="F807" t="str">
            <v>PREDEVELOPMENT</v>
          </cell>
          <cell r="G807" t="str">
            <v>NORMAL</v>
          </cell>
          <cell r="H807" t="str">
            <v/>
          </cell>
          <cell r="I807">
            <v>45863</v>
          </cell>
          <cell r="J807" t="str">
            <v/>
          </cell>
          <cell r="K807">
            <v>45674.561111111107</v>
          </cell>
          <cell r="L807">
            <v>45763.717361111107</v>
          </cell>
          <cell r="M807" t="str">
            <v/>
          </cell>
          <cell r="N807" t="str">
            <v/>
          </cell>
          <cell r="O807" t="str">
            <v>sen, ptp, dap, ot vim</v>
          </cell>
          <cell r="P807" t="str">
            <v>Sprint 12 (6/30 - 7/25)</v>
          </cell>
          <cell r="Q807" t="str">
            <v/>
          </cell>
          <cell r="R807" t="str">
            <v/>
          </cell>
          <cell r="S807" t="str">
            <v/>
          </cell>
          <cell r="T807" t="str">
            <v/>
          </cell>
          <cell r="U807" t="str">
            <v/>
          </cell>
          <cell r="V807">
            <v>0</v>
          </cell>
          <cell r="W807" t="str">
            <v/>
          </cell>
          <cell r="X807" t="str">
            <v/>
          </cell>
          <cell r="Y807" t="str">
            <v/>
          </cell>
          <cell r="Z807" t="str">
            <v>ITC3B</v>
          </cell>
          <cell r="AA807" t="str">
            <v>Accounts Payable</v>
          </cell>
          <cell r="AB807" t="str">
            <v>Invoice &amp; Credit Processing</v>
          </cell>
          <cell r="AC807" t="str">
            <v/>
          </cell>
          <cell r="AD807" t="str">
            <v>DAP</v>
          </cell>
          <cell r="AE807" t="str">
            <v/>
          </cell>
          <cell r="AF807" t="str">
            <v/>
          </cell>
          <cell r="AG807" t="str">
            <v/>
          </cell>
          <cell r="AH807" t="str">
            <v/>
          </cell>
          <cell r="AI807" t="str">
            <v/>
          </cell>
          <cell r="AJ807" t="str">
            <v>PTP</v>
          </cell>
        </row>
        <row r="808">
          <cell r="A808" t="str">
            <v>868c1wzcv</v>
          </cell>
          <cell r="B808" t="str">
            <v>868c1wzcv</v>
          </cell>
          <cell r="C808" t="str">
            <v>PTP A/P: Select Reason for Audit Failure &amp; Route for Corrective Action - SB</v>
          </cell>
          <cell r="D808" t="str">
            <v>868c1wy6n</v>
          </cell>
          <cell r="E808" t="str">
            <v>PTP Accounts Payable: Run A/P Audit, Pt. 1</v>
          </cell>
          <cell r="F808" t="str">
            <v>PREDEVELOPMENT</v>
          </cell>
          <cell r="G808" t="str">
            <v>NORMAL</v>
          </cell>
          <cell r="H808" t="str">
            <v/>
          </cell>
          <cell r="I808">
            <v>45863</v>
          </cell>
          <cell r="J808" t="str">
            <v/>
          </cell>
          <cell r="K808">
            <v>45674.5625</v>
          </cell>
          <cell r="L808">
            <v>45763.71597222222</v>
          </cell>
          <cell r="M808" t="str">
            <v/>
          </cell>
          <cell r="N808" t="str">
            <v/>
          </cell>
          <cell r="O808" t="str">
            <v>ptp, sen, dap, ot vim</v>
          </cell>
          <cell r="P808" t="str">
            <v>Sprint 6 (5/19 - 6/13)</v>
          </cell>
          <cell r="Q808" t="str">
            <v/>
          </cell>
          <cell r="R808" t="str">
            <v/>
          </cell>
          <cell r="S808" t="str">
            <v/>
          </cell>
          <cell r="T808" t="str">
            <v/>
          </cell>
          <cell r="U808" t="str">
            <v/>
          </cell>
          <cell r="V808">
            <v>0</v>
          </cell>
          <cell r="W808" t="str">
            <v/>
          </cell>
          <cell r="X808" t="str">
            <v/>
          </cell>
          <cell r="Y808" t="str">
            <v/>
          </cell>
          <cell r="Z808" t="str">
            <v>ITC3B</v>
          </cell>
          <cell r="AA808" t="str">
            <v>Accounts Payable</v>
          </cell>
          <cell r="AB808" t="str">
            <v>Invoice &amp; Credit Processing</v>
          </cell>
          <cell r="AC808" t="str">
            <v/>
          </cell>
          <cell r="AD808" t="str">
            <v>DAP</v>
          </cell>
          <cell r="AE808" t="str">
            <v/>
          </cell>
          <cell r="AF808" t="str">
            <v/>
          </cell>
          <cell r="AG808" t="str">
            <v/>
          </cell>
          <cell r="AH808" t="str">
            <v/>
          </cell>
          <cell r="AI808" t="str">
            <v/>
          </cell>
          <cell r="AJ808" t="str">
            <v>PTP</v>
          </cell>
        </row>
        <row r="809">
          <cell r="A809" t="str">
            <v>868c1wzt8</v>
          </cell>
          <cell r="B809" t="str">
            <v>868c1wzt8</v>
          </cell>
          <cell r="C809" t="str">
            <v>PTP A/P: Release from Workflow (Approve) - SB</v>
          </cell>
          <cell r="D809" t="str">
            <v>868c1wy6n</v>
          </cell>
          <cell r="E809" t="str">
            <v>PTP Accounts Payable: Run A/P Audit, Pt. 1</v>
          </cell>
          <cell r="F809" t="str">
            <v>PREDEVELOPMENT</v>
          </cell>
          <cell r="G809" t="str">
            <v>NORMAL</v>
          </cell>
          <cell r="H809" t="str">
            <v/>
          </cell>
          <cell r="I809">
            <v>45863</v>
          </cell>
          <cell r="J809" t="str">
            <v/>
          </cell>
          <cell r="K809">
            <v>45674.563194444447</v>
          </cell>
          <cell r="L809">
            <v>45763.71597222222</v>
          </cell>
          <cell r="M809" t="str">
            <v/>
          </cell>
          <cell r="N809" t="str">
            <v/>
          </cell>
          <cell r="O809" t="str">
            <v>ptp, sen, dap, ot vim</v>
          </cell>
          <cell r="P809" t="str">
            <v>Sprint 6 (5/19 - 6/13)</v>
          </cell>
          <cell r="Q809" t="str">
            <v/>
          </cell>
          <cell r="R809" t="str">
            <v/>
          </cell>
          <cell r="S809" t="str">
            <v/>
          </cell>
          <cell r="T809" t="str">
            <v/>
          </cell>
          <cell r="U809" t="str">
            <v/>
          </cell>
          <cell r="V809">
            <v>0</v>
          </cell>
          <cell r="W809" t="str">
            <v/>
          </cell>
          <cell r="X809" t="str">
            <v/>
          </cell>
          <cell r="Y809" t="str">
            <v/>
          </cell>
          <cell r="Z809" t="str">
            <v>ITC3B</v>
          </cell>
          <cell r="AA809" t="str">
            <v>Accounts Payable</v>
          </cell>
          <cell r="AB809" t="str">
            <v>Invoice &amp; Credit Processing</v>
          </cell>
          <cell r="AC809" t="str">
            <v/>
          </cell>
          <cell r="AD809" t="str">
            <v>DAP</v>
          </cell>
          <cell r="AE809" t="str">
            <v/>
          </cell>
          <cell r="AF809" t="str">
            <v/>
          </cell>
          <cell r="AG809" t="str">
            <v/>
          </cell>
          <cell r="AH809" t="str">
            <v/>
          </cell>
          <cell r="AI809" t="str">
            <v/>
          </cell>
          <cell r="AJ809" t="str">
            <v>PTP</v>
          </cell>
        </row>
        <row r="810">
          <cell r="A810" t="str">
            <v>868c1xdym</v>
          </cell>
          <cell r="B810" t="str">
            <v>868c1xdym</v>
          </cell>
          <cell r="C810" t="str">
            <v>PTP Accounts Payable: Clear Payments Manually (F52 or F53) - SB</v>
          </cell>
          <cell r="D810" t="str">
            <v>868a37378</v>
          </cell>
          <cell r="E810" t="str">
            <v>PTP Accounts Payable: Process Hedge Payments, Pt. 2</v>
          </cell>
          <cell r="F810" t="str">
            <v>PREDEVELOPMENT</v>
          </cell>
          <cell r="G810" t="str">
            <v>LOW</v>
          </cell>
          <cell r="H810" t="str">
            <v/>
          </cell>
          <cell r="I810" t="str">
            <v/>
          </cell>
          <cell r="J810" t="str">
            <v/>
          </cell>
          <cell r="K810">
            <v>45674.572222222225</v>
          </cell>
          <cell r="L810">
            <v>45756.552083333328</v>
          </cell>
          <cell r="M810" t="str">
            <v/>
          </cell>
          <cell r="N810" t="str">
            <v/>
          </cell>
          <cell r="O810" t="str">
            <v>ptp, sen, dap</v>
          </cell>
          <cell r="P810" t="str">
            <v>Sprint 13 (7/7 - 8/1)</v>
          </cell>
          <cell r="Q810" t="str">
            <v/>
          </cell>
          <cell r="R810" t="str">
            <v/>
          </cell>
          <cell r="S810" t="str">
            <v/>
          </cell>
          <cell r="T810" t="str">
            <v/>
          </cell>
          <cell r="U810" t="str">
            <v/>
          </cell>
          <cell r="V810">
            <v>0</v>
          </cell>
          <cell r="W810" t="str">
            <v/>
          </cell>
          <cell r="X810" t="str">
            <v/>
          </cell>
          <cell r="Y810" t="str">
            <v/>
          </cell>
          <cell r="Z810" t="str">
            <v>ITC3</v>
          </cell>
          <cell r="AA810" t="str">
            <v>Accounts Payable</v>
          </cell>
          <cell r="AB810" t="str">
            <v>Payment Processing</v>
          </cell>
          <cell r="AC810" t="str">
            <v/>
          </cell>
          <cell r="AD810" t="str">
            <v>SEN</v>
          </cell>
          <cell r="AE810" t="str">
            <v/>
          </cell>
          <cell r="AF810" t="str">
            <v/>
          </cell>
          <cell r="AG810" t="str">
            <v/>
          </cell>
          <cell r="AH810" t="str">
            <v/>
          </cell>
          <cell r="AI810" t="str">
            <v/>
          </cell>
          <cell r="AJ810" t="str">
            <v>PTP</v>
          </cell>
        </row>
        <row r="811">
          <cell r="A811" t="str">
            <v>868c1xwgf</v>
          </cell>
          <cell r="B811" t="str">
            <v>868c1xwgf</v>
          </cell>
          <cell r="C811" t="str">
            <v>PTP Accounts Payable: Review Request</v>
          </cell>
          <cell r="D811" t="str">
            <v>868c1xvfw</v>
          </cell>
          <cell r="E811" t="str">
            <v>PTP Accounts Payable: Submit/Approve Expedited Payment Requests, Pt. 3</v>
          </cell>
          <cell r="F811" t="str">
            <v>PREDEVELOPMENT</v>
          </cell>
          <cell r="G811" t="str">
            <v>LOW</v>
          </cell>
          <cell r="H811" t="str">
            <v/>
          </cell>
          <cell r="I811" t="str">
            <v/>
          </cell>
          <cell r="J811" t="str">
            <v/>
          </cell>
          <cell r="K811">
            <v>45674.579166666663</v>
          </cell>
          <cell r="L811">
            <v>45756.551388888889</v>
          </cell>
          <cell r="M811" t="str">
            <v/>
          </cell>
          <cell r="N811" t="str">
            <v/>
          </cell>
          <cell r="O811" t="str">
            <v>ptp, sen, dap</v>
          </cell>
          <cell r="P811" t="str">
            <v>Sprint 13 (7/7 - 8/1)</v>
          </cell>
          <cell r="Q811" t="str">
            <v/>
          </cell>
          <cell r="R811" t="str">
            <v/>
          </cell>
          <cell r="S811" t="str">
            <v/>
          </cell>
          <cell r="T811" t="str">
            <v/>
          </cell>
          <cell r="U811" t="str">
            <v/>
          </cell>
          <cell r="V811">
            <v>0</v>
          </cell>
          <cell r="W811" t="str">
            <v/>
          </cell>
          <cell r="X811" t="str">
            <v/>
          </cell>
          <cell r="Y811" t="str">
            <v/>
          </cell>
          <cell r="Z811" t="str">
            <v>ITC3</v>
          </cell>
          <cell r="AA811" t="str">
            <v>Accounts Payable</v>
          </cell>
          <cell r="AB811" t="str">
            <v>Payment Processing</v>
          </cell>
          <cell r="AC811" t="str">
            <v/>
          </cell>
          <cell r="AD811" t="str">
            <v>DAP</v>
          </cell>
          <cell r="AE811" t="str">
            <v/>
          </cell>
          <cell r="AF811" t="str">
            <v/>
          </cell>
          <cell r="AG811" t="str">
            <v/>
          </cell>
          <cell r="AH811" t="str">
            <v/>
          </cell>
          <cell r="AI811" t="str">
            <v/>
          </cell>
          <cell r="AJ811" t="str">
            <v>PTP</v>
          </cell>
        </row>
        <row r="812">
          <cell r="A812" t="str">
            <v>868c1xztk</v>
          </cell>
          <cell r="B812" t="str">
            <v>868c1xztk</v>
          </cell>
          <cell r="C812" t="str">
            <v>PTP Accounts Payable: Display PO - SB</v>
          </cell>
          <cell r="D812" t="str">
            <v>868c1xxud</v>
          </cell>
          <cell r="E812" t="str">
            <v>PTP Accounts Payable: Review Supplier Refunds, Pt. 1</v>
          </cell>
          <cell r="F812" t="str">
            <v>PREDEVELOPMENT</v>
          </cell>
          <cell r="G812" t="str">
            <v>LOW</v>
          </cell>
          <cell r="H812" t="str">
            <v/>
          </cell>
          <cell r="I812" t="str">
            <v/>
          </cell>
          <cell r="J812" t="str">
            <v/>
          </cell>
          <cell r="K812">
            <v>45674.581250000003</v>
          </cell>
          <cell r="L812">
            <v>45756.551388888889</v>
          </cell>
          <cell r="M812" t="str">
            <v/>
          </cell>
          <cell r="N812" t="str">
            <v/>
          </cell>
          <cell r="O812" t="str">
            <v>ptp, sen, dap</v>
          </cell>
          <cell r="P812" t="str">
            <v>Sprint 13 (7/7 - 8/1)</v>
          </cell>
          <cell r="Q812" t="str">
            <v/>
          </cell>
          <cell r="R812" t="str">
            <v/>
          </cell>
          <cell r="S812" t="str">
            <v/>
          </cell>
          <cell r="T812" t="str">
            <v/>
          </cell>
          <cell r="U812" t="str">
            <v/>
          </cell>
          <cell r="V812">
            <v>0</v>
          </cell>
          <cell r="W812" t="str">
            <v/>
          </cell>
          <cell r="X812" t="str">
            <v/>
          </cell>
          <cell r="Y812" t="str">
            <v/>
          </cell>
          <cell r="Z812" t="str">
            <v>ITC3</v>
          </cell>
          <cell r="AA812" t="str">
            <v>Accounts Payable</v>
          </cell>
          <cell r="AB812" t="str">
            <v>Payment Processing</v>
          </cell>
          <cell r="AC812" t="str">
            <v/>
          </cell>
          <cell r="AD812" t="str">
            <v>DAP</v>
          </cell>
          <cell r="AE812" t="str">
            <v/>
          </cell>
          <cell r="AF812" t="str">
            <v/>
          </cell>
          <cell r="AG812" t="str">
            <v/>
          </cell>
          <cell r="AH812" t="str">
            <v/>
          </cell>
          <cell r="AI812" t="str">
            <v/>
          </cell>
          <cell r="AJ812" t="str">
            <v>PTP</v>
          </cell>
        </row>
        <row r="813">
          <cell r="A813" t="str">
            <v>868c1y094</v>
          </cell>
          <cell r="B813" t="str">
            <v>868c1y094</v>
          </cell>
          <cell r="C813" t="str">
            <v>PTP Accounts Payable: Identify Supplier Refunds - SB</v>
          </cell>
          <cell r="D813" t="str">
            <v>868c1y08n</v>
          </cell>
          <cell r="E813" t="str">
            <v>PTP Accounts Payable: Review Supplier Refunds, Pt. 2</v>
          </cell>
          <cell r="F813" t="str">
            <v>PREDEVELOPMENT</v>
          </cell>
          <cell r="G813" t="str">
            <v/>
          </cell>
          <cell r="H813" t="str">
            <v/>
          </cell>
          <cell r="I813" t="str">
            <v/>
          </cell>
          <cell r="J813" t="str">
            <v/>
          </cell>
          <cell r="K813">
            <v>45674.58194444445</v>
          </cell>
          <cell r="L813">
            <v>45674.58194444445</v>
          </cell>
          <cell r="M813" t="str">
            <v/>
          </cell>
          <cell r="N813" t="str">
            <v/>
          </cell>
          <cell r="O813" t="str">
            <v>ptp, sen</v>
          </cell>
          <cell r="P813" t="str">
            <v/>
          </cell>
          <cell r="Q813" t="str">
            <v/>
          </cell>
          <cell r="R813" t="str">
            <v/>
          </cell>
          <cell r="S813" t="str">
            <v/>
          </cell>
          <cell r="T813" t="str">
            <v/>
          </cell>
          <cell r="U813" t="str">
            <v/>
          </cell>
          <cell r="V813">
            <v>0</v>
          </cell>
          <cell r="W813" t="str">
            <v/>
          </cell>
          <cell r="X813" t="str">
            <v/>
          </cell>
          <cell r="Y813" t="str">
            <v/>
          </cell>
          <cell r="Z813" t="str">
            <v>ITC3A</v>
          </cell>
          <cell r="AA813" t="str">
            <v/>
          </cell>
          <cell r="AB813" t="str">
            <v>Payment Processing</v>
          </cell>
          <cell r="AC813" t="str">
            <v/>
          </cell>
          <cell r="AD813" t="str">
            <v/>
          </cell>
          <cell r="AE813" t="str">
            <v/>
          </cell>
          <cell r="AF813" t="str">
            <v/>
          </cell>
          <cell r="AG813" t="str">
            <v/>
          </cell>
          <cell r="AH813" t="str">
            <v/>
          </cell>
          <cell r="AI813" t="str">
            <v/>
          </cell>
          <cell r="AJ813" t="str">
            <v/>
          </cell>
        </row>
        <row r="814">
          <cell r="A814" t="str">
            <v>868c1y095</v>
          </cell>
          <cell r="B814" t="str">
            <v>868c1y095</v>
          </cell>
          <cell r="C814" t="str">
            <v>PTP Accounts Payable: Investigate, Take Corrective Action, Add Notes, &amp; Route to A/P - SB</v>
          </cell>
          <cell r="D814" t="str">
            <v>868c1y08n</v>
          </cell>
          <cell r="E814" t="str">
            <v>PTP Accounts Payable: Review Supplier Refunds, Pt. 2</v>
          </cell>
          <cell r="F814" t="str">
            <v>PREDEVELOPMENT</v>
          </cell>
          <cell r="G814" t="str">
            <v>LOW</v>
          </cell>
          <cell r="H814" t="str">
            <v/>
          </cell>
          <cell r="I814" t="str">
            <v/>
          </cell>
          <cell r="J814" t="str">
            <v/>
          </cell>
          <cell r="K814">
            <v>45674.58194444445</v>
          </cell>
          <cell r="L814">
            <v>45756.551388888889</v>
          </cell>
          <cell r="M814" t="str">
            <v/>
          </cell>
          <cell r="N814" t="str">
            <v/>
          </cell>
          <cell r="O814" t="str">
            <v>ptp, sen, dap</v>
          </cell>
          <cell r="P814" t="str">
            <v>Sprint 13 (7/7 - 8/1)</v>
          </cell>
          <cell r="Q814" t="str">
            <v/>
          </cell>
          <cell r="R814" t="str">
            <v/>
          </cell>
          <cell r="S814" t="str">
            <v/>
          </cell>
          <cell r="T814" t="str">
            <v/>
          </cell>
          <cell r="U814" t="str">
            <v/>
          </cell>
          <cell r="V814">
            <v>0</v>
          </cell>
          <cell r="W814" t="str">
            <v/>
          </cell>
          <cell r="X814" t="str">
            <v/>
          </cell>
          <cell r="Y814" t="str">
            <v/>
          </cell>
          <cell r="Z814" t="str">
            <v>ITC3</v>
          </cell>
          <cell r="AA814" t="str">
            <v>Accounts Payable</v>
          </cell>
          <cell r="AB814" t="str">
            <v>Payment Processing</v>
          </cell>
          <cell r="AC814" t="str">
            <v/>
          </cell>
          <cell r="AD814" t="str">
            <v>DAP</v>
          </cell>
          <cell r="AE814" t="str">
            <v/>
          </cell>
          <cell r="AF814" t="str">
            <v/>
          </cell>
          <cell r="AG814" t="str">
            <v/>
          </cell>
          <cell r="AH814" t="str">
            <v/>
          </cell>
          <cell r="AI814" t="str">
            <v/>
          </cell>
          <cell r="AJ814" t="str">
            <v>PTP</v>
          </cell>
        </row>
        <row r="815">
          <cell r="A815" t="str">
            <v>868c1y097</v>
          </cell>
          <cell r="B815" t="str">
            <v>868c1y097</v>
          </cell>
          <cell r="C815" t="str">
            <v>PTP Accounts Payable: Analyze Refunds (Tax Only)  - SB</v>
          </cell>
          <cell r="D815" t="str">
            <v>868c1y08n</v>
          </cell>
          <cell r="E815" t="str">
            <v>PTP Accounts Payable: Review Supplier Refunds, Pt. 2</v>
          </cell>
          <cell r="F815" t="str">
            <v>PREDEVELOPMENT</v>
          </cell>
          <cell r="G815" t="str">
            <v>LOW</v>
          </cell>
          <cell r="H815" t="str">
            <v/>
          </cell>
          <cell r="I815" t="str">
            <v/>
          </cell>
          <cell r="J815" t="str">
            <v/>
          </cell>
          <cell r="K815">
            <v>45674.58194444445</v>
          </cell>
          <cell r="L815">
            <v>45756.551388888889</v>
          </cell>
          <cell r="M815" t="str">
            <v/>
          </cell>
          <cell r="N815" t="str">
            <v/>
          </cell>
          <cell r="O815" t="str">
            <v>sen, ptp, dap</v>
          </cell>
          <cell r="P815" t="str">
            <v>Sprint 13 (7/7 - 8/1)</v>
          </cell>
          <cell r="Q815" t="str">
            <v/>
          </cell>
          <cell r="R815" t="str">
            <v/>
          </cell>
          <cell r="S815" t="str">
            <v/>
          </cell>
          <cell r="T815" t="str">
            <v/>
          </cell>
          <cell r="U815" t="str">
            <v/>
          </cell>
          <cell r="V815">
            <v>0</v>
          </cell>
          <cell r="W815" t="str">
            <v/>
          </cell>
          <cell r="X815" t="str">
            <v/>
          </cell>
          <cell r="Y815" t="str">
            <v/>
          </cell>
          <cell r="Z815" t="str">
            <v>ITC3</v>
          </cell>
          <cell r="AA815" t="str">
            <v>Accounts Payable</v>
          </cell>
          <cell r="AB815" t="str">
            <v>Payment Processing</v>
          </cell>
          <cell r="AC815" t="str">
            <v/>
          </cell>
          <cell r="AD815" t="str">
            <v>DAP</v>
          </cell>
          <cell r="AE815" t="str">
            <v/>
          </cell>
          <cell r="AF815" t="str">
            <v/>
          </cell>
          <cell r="AG815" t="str">
            <v/>
          </cell>
          <cell r="AH815" t="str">
            <v/>
          </cell>
          <cell r="AI815" t="str">
            <v/>
          </cell>
          <cell r="AJ815" t="str">
            <v>PTP</v>
          </cell>
        </row>
        <row r="816">
          <cell r="A816" t="str">
            <v>868c1yb2v</v>
          </cell>
          <cell r="B816" t="str">
            <v>868c1yb2v</v>
          </cell>
          <cell r="C816" t="str">
            <v>PTP Accounts Payable: Post Corrections and/or Reversals (Post General Journal Entries) - SB</v>
          </cell>
          <cell r="D816" t="str">
            <v>868c1y98y</v>
          </cell>
          <cell r="E816" t="str">
            <v>PTP Accounts Payable: Perform Reconciliations, Pt. 1</v>
          </cell>
          <cell r="F816" t="str">
            <v>PREDEVELOPMENT</v>
          </cell>
          <cell r="G816" t="str">
            <v>LOW</v>
          </cell>
          <cell r="H816" t="str">
            <v/>
          </cell>
          <cell r="I816" t="str">
            <v/>
          </cell>
          <cell r="J816" t="str">
            <v/>
          </cell>
          <cell r="K816">
            <v>45674.587500000001</v>
          </cell>
          <cell r="L816">
            <v>45756.551388888889</v>
          </cell>
          <cell r="M816" t="str">
            <v/>
          </cell>
          <cell r="N816" t="str">
            <v/>
          </cell>
          <cell r="O816" t="str">
            <v>sen, ptp, dap</v>
          </cell>
          <cell r="P816" t="str">
            <v>Sprint 10 (6/16 - 7/11)</v>
          </cell>
          <cell r="Q816" t="str">
            <v/>
          </cell>
          <cell r="R816" t="str">
            <v/>
          </cell>
          <cell r="S816" t="str">
            <v/>
          </cell>
          <cell r="T816" t="str">
            <v/>
          </cell>
          <cell r="U816" t="str">
            <v/>
          </cell>
          <cell r="V816">
            <v>0</v>
          </cell>
          <cell r="W816" t="str">
            <v/>
          </cell>
          <cell r="X816" t="str">
            <v/>
          </cell>
          <cell r="Y816" t="str">
            <v/>
          </cell>
          <cell r="Z816" t="str">
            <v>ITC3</v>
          </cell>
          <cell r="AA816" t="str">
            <v>Accounts Payable</v>
          </cell>
          <cell r="AB816" t="str">
            <v>Bank Integrations</v>
          </cell>
          <cell r="AC816" t="str">
            <v/>
          </cell>
          <cell r="AD816" t="str">
            <v>DAP</v>
          </cell>
          <cell r="AE816" t="str">
            <v/>
          </cell>
          <cell r="AF816" t="str">
            <v/>
          </cell>
          <cell r="AG816" t="str">
            <v/>
          </cell>
          <cell r="AH816" t="str">
            <v/>
          </cell>
          <cell r="AI816" t="str">
            <v/>
          </cell>
          <cell r="AJ816" t="str">
            <v>PTP</v>
          </cell>
        </row>
        <row r="817">
          <cell r="A817" t="str">
            <v>868c1yexm</v>
          </cell>
          <cell r="B817" t="str">
            <v>868c1yexm</v>
          </cell>
          <cell r="C817" t="str">
            <v>PTP Accounts Payable: Run Payment Report - SB</v>
          </cell>
          <cell r="D817" t="str">
            <v>868c1ydpp</v>
          </cell>
          <cell r="E817" t="str">
            <v>PTP Accounts Payable: Bank Integrations</v>
          </cell>
          <cell r="F817" t="str">
            <v>STORYBOARD</v>
          </cell>
          <cell r="G817" t="str">
            <v>LOW</v>
          </cell>
          <cell r="H817" t="str">
            <v/>
          </cell>
          <cell r="I817">
            <v>45863</v>
          </cell>
          <cell r="J817" t="str">
            <v/>
          </cell>
          <cell r="K817">
            <v>45674.590277777781</v>
          </cell>
          <cell r="L817">
            <v>45756.53125</v>
          </cell>
          <cell r="M817" t="str">
            <v/>
          </cell>
          <cell r="N817" t="str">
            <v/>
          </cell>
          <cell r="O817" t="str">
            <v>ptp, sen</v>
          </cell>
          <cell r="P817" t="str">
            <v>Sprint 10 (6/16 - 7/11)</v>
          </cell>
          <cell r="Q817" t="str">
            <v/>
          </cell>
          <cell r="R817" t="str">
            <v/>
          </cell>
          <cell r="S817" t="str">
            <v/>
          </cell>
          <cell r="T817" t="str">
            <v/>
          </cell>
          <cell r="U817" t="str">
            <v/>
          </cell>
          <cell r="V817">
            <v>0</v>
          </cell>
          <cell r="W817" t="str">
            <v>Ready for SB draft</v>
          </cell>
          <cell r="X817" t="str">
            <v/>
          </cell>
          <cell r="Y817" t="str">
            <v/>
          </cell>
          <cell r="Z817" t="str">
            <v>ITC3</v>
          </cell>
          <cell r="AA817" t="str">
            <v>Accounts Payable</v>
          </cell>
          <cell r="AB817" t="str">
            <v>Bank Integrations</v>
          </cell>
          <cell r="AC817" t="str">
            <v/>
          </cell>
          <cell r="AD817" t="str">
            <v>DAP</v>
          </cell>
          <cell r="AE817" t="str">
            <v/>
          </cell>
          <cell r="AF817" t="str">
            <v/>
          </cell>
          <cell r="AG817" t="str">
            <v/>
          </cell>
          <cell r="AH817" t="str">
            <v/>
          </cell>
          <cell r="AI817" t="str">
            <v/>
          </cell>
          <cell r="AJ817" t="str">
            <v>PTP</v>
          </cell>
        </row>
        <row r="818">
          <cell r="A818" t="str">
            <v>868c1yfd2</v>
          </cell>
          <cell r="B818" t="str">
            <v>868c1yfd2</v>
          </cell>
          <cell r="C818" t="str">
            <v>PTP Accounts Payable: Run Hedge Report - SB</v>
          </cell>
          <cell r="D818" t="str">
            <v>868c1ydpp</v>
          </cell>
          <cell r="E818" t="str">
            <v>PTP Accounts Payable: Bank Integrations</v>
          </cell>
          <cell r="F818" t="str">
            <v>STORYBOARD</v>
          </cell>
          <cell r="G818" t="str">
            <v>LOW</v>
          </cell>
          <cell r="H818" t="str">
            <v/>
          </cell>
          <cell r="I818">
            <v>45863</v>
          </cell>
          <cell r="J818" t="str">
            <v/>
          </cell>
          <cell r="K818">
            <v>45674.590277777781</v>
          </cell>
          <cell r="L818">
            <v>45756.53125</v>
          </cell>
          <cell r="M818" t="str">
            <v/>
          </cell>
          <cell r="N818" t="str">
            <v/>
          </cell>
          <cell r="O818" t="str">
            <v>sen, ptp</v>
          </cell>
          <cell r="P818" t="str">
            <v>Sprint 10 (6/16 - 7/11)</v>
          </cell>
          <cell r="Q818" t="str">
            <v/>
          </cell>
          <cell r="R818" t="str">
            <v/>
          </cell>
          <cell r="S818" t="str">
            <v/>
          </cell>
          <cell r="T818" t="str">
            <v/>
          </cell>
          <cell r="U818" t="str">
            <v/>
          </cell>
          <cell r="V818">
            <v>0</v>
          </cell>
          <cell r="W818" t="str">
            <v>Ready for SB draft</v>
          </cell>
          <cell r="X818" t="str">
            <v/>
          </cell>
          <cell r="Y818" t="str">
            <v/>
          </cell>
          <cell r="Z818" t="str">
            <v>ITC3</v>
          </cell>
          <cell r="AA818" t="str">
            <v>Accounts Payable</v>
          </cell>
          <cell r="AB818" t="str">
            <v>Bank Integrations</v>
          </cell>
          <cell r="AC818" t="str">
            <v/>
          </cell>
          <cell r="AD818" t="str">
            <v>DAP</v>
          </cell>
          <cell r="AE818" t="str">
            <v/>
          </cell>
          <cell r="AF818" t="str">
            <v/>
          </cell>
          <cell r="AG818" t="str">
            <v/>
          </cell>
          <cell r="AH818" t="str">
            <v/>
          </cell>
          <cell r="AI818" t="str">
            <v/>
          </cell>
          <cell r="AJ818" t="str">
            <v>PTP</v>
          </cell>
        </row>
        <row r="819">
          <cell r="A819" t="str">
            <v>868c1yx3e</v>
          </cell>
          <cell r="B819" t="str">
            <v>868c1yx3e</v>
          </cell>
          <cell r="C819" t="str">
            <v>PTP Accounts Payable: Reallocate Down Payments for Header Level Financing - SB</v>
          </cell>
          <cell r="D819" t="str">
            <v>868c1yrjp</v>
          </cell>
          <cell r="E819" t="str">
            <v>PTP Accounts Payable: Process Down Payments on Financed POs, Pt. 2</v>
          </cell>
          <cell r="F819" t="str">
            <v>STORYBOARD</v>
          </cell>
          <cell r="G819" t="str">
            <v>URGENT</v>
          </cell>
          <cell r="H819" t="str">
            <v/>
          </cell>
          <cell r="I819" t="str">
            <v/>
          </cell>
          <cell r="J819" t="str">
            <v/>
          </cell>
          <cell r="K819">
            <v>45674.597222222219</v>
          </cell>
          <cell r="L819">
            <v>45790.348611111112</v>
          </cell>
          <cell r="M819" t="str">
            <v/>
          </cell>
          <cell r="N819" t="str">
            <v/>
          </cell>
          <cell r="O819" t="str">
            <v>sen, ptp, qrg</v>
          </cell>
          <cell r="P819" t="str">
            <v>Sprint 4 (5/5 - 5/30)</v>
          </cell>
          <cell r="Q819" t="str">
            <v/>
          </cell>
          <cell r="R819" t="str">
            <v/>
          </cell>
          <cell r="S819" t="str">
            <v/>
          </cell>
          <cell r="T819" t="str">
            <v/>
          </cell>
          <cell r="U819" t="str">
            <v/>
          </cell>
          <cell r="V819">
            <v>0</v>
          </cell>
          <cell r="W819" t="str">
            <v>Ready for SB draft</v>
          </cell>
          <cell r="X819" t="str">
            <v/>
          </cell>
          <cell r="Y819" t="str">
            <v/>
          </cell>
          <cell r="Z819" t="str">
            <v>ITC3</v>
          </cell>
          <cell r="AA819" t="str">
            <v>Accounts Payable</v>
          </cell>
          <cell r="AB819" t="str">
            <v>PO Contract Financing</v>
          </cell>
          <cell r="AC819" t="b">
            <v>1</v>
          </cell>
          <cell r="AD819" t="str">
            <v>QRG</v>
          </cell>
          <cell r="AE819" t="str">
            <v/>
          </cell>
          <cell r="AF819" t="str">
            <v/>
          </cell>
          <cell r="AG819">
            <v>45789</v>
          </cell>
          <cell r="AH819" t="str">
            <v/>
          </cell>
          <cell r="AI819" t="str">
            <v/>
          </cell>
          <cell r="AJ819" t="str">
            <v>PTP</v>
          </cell>
        </row>
        <row r="820">
          <cell r="A820" t="str">
            <v>868c1zjn5</v>
          </cell>
          <cell r="B820" t="str">
            <v>868c1zjn5</v>
          </cell>
          <cell r="C820" t="str">
            <v>PTP A/P &amp; Supply Chain: Enter Transaction Detail - SB</v>
          </cell>
          <cell r="D820" t="str">
            <v>868a2v6gq</v>
          </cell>
          <cell r="E820" t="str">
            <v>PTP A/P &amp; Supply Chain: Reconcile P-Card Purchase - Add Transactional Details - OL</v>
          </cell>
          <cell r="F820" t="str">
            <v>PREDEVELOPMENT</v>
          </cell>
          <cell r="G820" t="str">
            <v>URGENT</v>
          </cell>
          <cell r="H820" t="str">
            <v/>
          </cell>
          <cell r="I820" t="str">
            <v/>
          </cell>
          <cell r="J820" t="str">
            <v/>
          </cell>
          <cell r="K820">
            <v>45674.609027777777</v>
          </cell>
          <cell r="L820">
            <v>45791.399305555555</v>
          </cell>
          <cell r="M820" t="str">
            <v/>
          </cell>
          <cell r="N820" t="str">
            <v/>
          </cell>
          <cell r="O820" t="str">
            <v>ptp, sen</v>
          </cell>
          <cell r="P820" t="str">
            <v>Sprint 7 (5/26 - 6/20)</v>
          </cell>
          <cell r="Q820" t="str">
            <v/>
          </cell>
          <cell r="R820" t="str">
            <v/>
          </cell>
          <cell r="S820" t="str">
            <v/>
          </cell>
          <cell r="T820" t="str">
            <v/>
          </cell>
          <cell r="U820" t="str">
            <v/>
          </cell>
          <cell r="V820">
            <v>0</v>
          </cell>
          <cell r="W820" t="str">
            <v/>
          </cell>
          <cell r="X820" t="str">
            <v/>
          </cell>
          <cell r="Y820" t="str">
            <v/>
          </cell>
          <cell r="Z820" t="str">
            <v>ITC3</v>
          </cell>
          <cell r="AA820" t="str">
            <v>Accounts Payable</v>
          </cell>
          <cell r="AB820" t="str">
            <v>P-Cards, Meeting Card, Fleet Card</v>
          </cell>
          <cell r="AC820" t="str">
            <v/>
          </cell>
          <cell r="AD820" t="str">
            <v>SEN</v>
          </cell>
          <cell r="AE820" t="str">
            <v/>
          </cell>
          <cell r="AF820" t="str">
            <v/>
          </cell>
          <cell r="AG820" t="str">
            <v/>
          </cell>
          <cell r="AH820" t="str">
            <v/>
          </cell>
          <cell r="AI820" t="str">
            <v/>
          </cell>
          <cell r="AJ820" t="str">
            <v>PTP</v>
          </cell>
        </row>
        <row r="821">
          <cell r="A821" t="str">
            <v>868c1zjzg</v>
          </cell>
          <cell r="B821" t="str">
            <v>868c1zjzg</v>
          </cell>
          <cell r="C821" t="str">
            <v>PTP A/P &amp; Supply Chain: Correct Rejected Expense Report - SB</v>
          </cell>
          <cell r="D821" t="str">
            <v>868a2v6gq</v>
          </cell>
          <cell r="E821" t="str">
            <v>PTP A/P &amp; Supply Chain: Reconcile P-Card Purchase - Add Transactional Details - OL</v>
          </cell>
          <cell r="F821" t="str">
            <v>PREDEVELOPMENT</v>
          </cell>
          <cell r="G821" t="str">
            <v>URGENT</v>
          </cell>
          <cell r="H821" t="str">
            <v/>
          </cell>
          <cell r="I821" t="str">
            <v/>
          </cell>
          <cell r="J821" t="str">
            <v/>
          </cell>
          <cell r="K821">
            <v>45674.609027777777</v>
          </cell>
          <cell r="L821">
            <v>45791.399305555555</v>
          </cell>
          <cell r="M821" t="str">
            <v/>
          </cell>
          <cell r="N821" t="str">
            <v/>
          </cell>
          <cell r="O821" t="str">
            <v>sen, ptp</v>
          </cell>
          <cell r="P821" t="str">
            <v>Sprint 7 (5/26 - 6/20)</v>
          </cell>
          <cell r="Q821" t="str">
            <v/>
          </cell>
          <cell r="R821" t="str">
            <v/>
          </cell>
          <cell r="S821" t="str">
            <v/>
          </cell>
          <cell r="T821" t="str">
            <v/>
          </cell>
          <cell r="U821" t="str">
            <v/>
          </cell>
          <cell r="V821">
            <v>0</v>
          </cell>
          <cell r="W821" t="str">
            <v/>
          </cell>
          <cell r="X821" t="str">
            <v/>
          </cell>
          <cell r="Y821" t="str">
            <v/>
          </cell>
          <cell r="Z821" t="str">
            <v>ITC3</v>
          </cell>
          <cell r="AA821" t="str">
            <v>Accounts Payable</v>
          </cell>
          <cell r="AB821" t="str">
            <v>P-Cards, Meeting Card, Fleet Card</v>
          </cell>
          <cell r="AC821" t="str">
            <v/>
          </cell>
          <cell r="AD821" t="str">
            <v>SEN</v>
          </cell>
          <cell r="AE821" t="str">
            <v/>
          </cell>
          <cell r="AF821" t="str">
            <v/>
          </cell>
          <cell r="AG821" t="str">
            <v/>
          </cell>
          <cell r="AH821" t="str">
            <v/>
          </cell>
          <cell r="AI821" t="str">
            <v/>
          </cell>
          <cell r="AJ821" t="str">
            <v>PTP</v>
          </cell>
        </row>
        <row r="822">
          <cell r="A822" t="str">
            <v>868c1zm0t</v>
          </cell>
          <cell r="B822" t="str">
            <v>868c1zm0t</v>
          </cell>
          <cell r="C822" t="str">
            <v>PTP A/P &amp; Supply Chain: Assign Lean Request to P-Card Holder - SB</v>
          </cell>
          <cell r="D822" t="str">
            <v>868c1zgrd</v>
          </cell>
          <cell r="E822" t="str">
            <v>PTP A/P &amp; Supply Chain: Initiate Procurement Request</v>
          </cell>
          <cell r="F822" t="str">
            <v>PREDEVELOPMENT</v>
          </cell>
          <cell r="G822" t="str">
            <v>URGENT</v>
          </cell>
          <cell r="H822" t="str">
            <v/>
          </cell>
          <cell r="I822" t="str">
            <v/>
          </cell>
          <cell r="J822" t="str">
            <v/>
          </cell>
          <cell r="K822">
            <v>45674.609722222223</v>
          </cell>
          <cell r="L822">
            <v>45791.400694444441</v>
          </cell>
          <cell r="M822" t="str">
            <v/>
          </cell>
          <cell r="N822" t="str">
            <v/>
          </cell>
          <cell r="O822" t="str">
            <v>sen, ptp, lean request</v>
          </cell>
          <cell r="P822" t="str">
            <v>Sprint 7 (5/26 - 6/20)</v>
          </cell>
          <cell r="Q822" t="str">
            <v/>
          </cell>
          <cell r="R822" t="str">
            <v/>
          </cell>
          <cell r="S822" t="str">
            <v/>
          </cell>
          <cell r="T822" t="str">
            <v/>
          </cell>
          <cell r="U822" t="str">
            <v/>
          </cell>
          <cell r="V822">
            <v>0</v>
          </cell>
          <cell r="W822" t="str">
            <v/>
          </cell>
          <cell r="X822" t="str">
            <v/>
          </cell>
          <cell r="Y822" t="str">
            <v/>
          </cell>
          <cell r="Z822" t="str">
            <v>ITC3</v>
          </cell>
          <cell r="AA822" t="str">
            <v>Accounts Payable</v>
          </cell>
          <cell r="AB822" t="str">
            <v>P-Cards, Meeting Card, Fleet Card</v>
          </cell>
          <cell r="AC822" t="str">
            <v/>
          </cell>
          <cell r="AD822" t="str">
            <v>SEN</v>
          </cell>
          <cell r="AE822" t="str">
            <v/>
          </cell>
          <cell r="AF822" t="str">
            <v/>
          </cell>
          <cell r="AG822" t="str">
            <v/>
          </cell>
          <cell r="AH822" t="str">
            <v/>
          </cell>
          <cell r="AI822" t="str">
            <v/>
          </cell>
          <cell r="AJ822" t="str">
            <v>PTP</v>
          </cell>
        </row>
        <row r="823">
          <cell r="A823" t="str">
            <v>868c1znd1</v>
          </cell>
          <cell r="B823" t="str">
            <v>868c1znd1</v>
          </cell>
          <cell r="C823" t="str">
            <v>PTP A/P &amp; Supply Chain: Review and Approve Expense Report - SB</v>
          </cell>
          <cell r="D823" t="str">
            <v>868a2v6ky</v>
          </cell>
          <cell r="E823" t="str">
            <v>PTP A/P &amp; Supply Chain: Expense Report Approval - OL</v>
          </cell>
          <cell r="F823" t="str">
            <v>PREDEVELOPMENT</v>
          </cell>
          <cell r="G823" t="str">
            <v>URGENT</v>
          </cell>
          <cell r="H823" t="str">
            <v/>
          </cell>
          <cell r="I823" t="str">
            <v/>
          </cell>
          <cell r="J823" t="str">
            <v/>
          </cell>
          <cell r="K823">
            <v>45674.611111111109</v>
          </cell>
          <cell r="L823">
            <v>45791.4</v>
          </cell>
          <cell r="M823" t="str">
            <v/>
          </cell>
          <cell r="N823" t="str">
            <v/>
          </cell>
          <cell r="O823" t="str">
            <v>ptp, sen</v>
          </cell>
          <cell r="P823" t="str">
            <v>Sprint 7 (5/26 - 6/20)</v>
          </cell>
          <cell r="Q823" t="str">
            <v/>
          </cell>
          <cell r="R823" t="str">
            <v/>
          </cell>
          <cell r="S823" t="str">
            <v/>
          </cell>
          <cell r="T823" t="str">
            <v/>
          </cell>
          <cell r="U823" t="str">
            <v/>
          </cell>
          <cell r="V823">
            <v>0</v>
          </cell>
          <cell r="W823" t="str">
            <v/>
          </cell>
          <cell r="X823" t="str">
            <v/>
          </cell>
          <cell r="Y823" t="str">
            <v/>
          </cell>
          <cell r="Z823" t="str">
            <v>ITC3</v>
          </cell>
          <cell r="AA823" t="str">
            <v>Accounts Payable</v>
          </cell>
          <cell r="AB823" t="str">
            <v>P-Cards, Meeting Card, Fleet Card</v>
          </cell>
          <cell r="AC823" t="str">
            <v/>
          </cell>
          <cell r="AD823" t="str">
            <v>SEN</v>
          </cell>
          <cell r="AE823" t="str">
            <v/>
          </cell>
          <cell r="AF823" t="str">
            <v/>
          </cell>
          <cell r="AG823" t="str">
            <v/>
          </cell>
          <cell r="AH823" t="str">
            <v/>
          </cell>
          <cell r="AI823" t="str">
            <v/>
          </cell>
          <cell r="AJ823" t="str">
            <v>PTP</v>
          </cell>
        </row>
        <row r="824">
          <cell r="A824" t="str">
            <v>868c1zqwr</v>
          </cell>
          <cell r="B824" t="str">
            <v>868c1zqwr</v>
          </cell>
          <cell r="C824" t="str">
            <v>PTP A/P &amp; Supply Chain: Print Approved Expense Reports - SB</v>
          </cell>
          <cell r="D824" t="str">
            <v>868a2vbm7</v>
          </cell>
          <cell r="E824" t="str">
            <v>PTP A/P &amp; Supply Chain: Storing P-Card Packages - OL</v>
          </cell>
          <cell r="F824" t="str">
            <v>PREDEVELOPMENT</v>
          </cell>
          <cell r="G824" t="str">
            <v>URGENT</v>
          </cell>
          <cell r="H824" t="str">
            <v/>
          </cell>
          <cell r="I824" t="str">
            <v/>
          </cell>
          <cell r="J824" t="str">
            <v/>
          </cell>
          <cell r="K824">
            <v>45674.612500000003</v>
          </cell>
          <cell r="L824">
            <v>45791.4</v>
          </cell>
          <cell r="M824" t="str">
            <v/>
          </cell>
          <cell r="N824" t="str">
            <v/>
          </cell>
          <cell r="O824" t="str">
            <v>ptp, sen</v>
          </cell>
          <cell r="P824" t="str">
            <v>Sprint 7 (5/26 - 6/20)</v>
          </cell>
          <cell r="Q824" t="str">
            <v/>
          </cell>
          <cell r="R824" t="str">
            <v/>
          </cell>
          <cell r="S824" t="str">
            <v/>
          </cell>
          <cell r="T824" t="str">
            <v/>
          </cell>
          <cell r="U824" t="str">
            <v/>
          </cell>
          <cell r="V824">
            <v>0</v>
          </cell>
          <cell r="W824" t="str">
            <v/>
          </cell>
          <cell r="X824" t="str">
            <v/>
          </cell>
          <cell r="Y824" t="str">
            <v/>
          </cell>
          <cell r="Z824" t="str">
            <v>ITC3</v>
          </cell>
          <cell r="AA824" t="str">
            <v>Accounts Payable</v>
          </cell>
          <cell r="AB824" t="str">
            <v>P-Cards, Meeting Card, Fleet Card</v>
          </cell>
          <cell r="AC824" t="str">
            <v/>
          </cell>
          <cell r="AD824" t="str">
            <v>SEN</v>
          </cell>
          <cell r="AE824" t="str">
            <v/>
          </cell>
          <cell r="AF824" t="str">
            <v/>
          </cell>
          <cell r="AG824" t="str">
            <v/>
          </cell>
          <cell r="AH824" t="str">
            <v/>
          </cell>
          <cell r="AI824" t="str">
            <v/>
          </cell>
          <cell r="AJ824" t="str">
            <v>PTP</v>
          </cell>
        </row>
        <row r="825">
          <cell r="A825" t="str">
            <v>868c1zrkm</v>
          </cell>
          <cell r="B825" t="str">
            <v>868c1zrkm</v>
          </cell>
          <cell r="C825" t="str">
            <v>PTP A/P &amp; Supply Chain: Store Expense Reports - SB</v>
          </cell>
          <cell r="D825" t="str">
            <v>868a2vbm7</v>
          </cell>
          <cell r="E825" t="str">
            <v>PTP A/P &amp; Supply Chain: Storing P-Card Packages - OL</v>
          </cell>
          <cell r="F825" t="str">
            <v>PREDEVELOPMENT</v>
          </cell>
          <cell r="G825" t="str">
            <v>URGENT</v>
          </cell>
          <cell r="H825" t="str">
            <v/>
          </cell>
          <cell r="I825" t="str">
            <v/>
          </cell>
          <cell r="J825" t="str">
            <v/>
          </cell>
          <cell r="K825">
            <v>45674.612500000003</v>
          </cell>
          <cell r="L825">
            <v>45791.4</v>
          </cell>
          <cell r="M825" t="str">
            <v/>
          </cell>
          <cell r="N825" t="str">
            <v/>
          </cell>
          <cell r="O825" t="str">
            <v>ptp, sen, ot xecm</v>
          </cell>
          <cell r="P825" t="str">
            <v>Sprint 7 (5/26 - 6/20)</v>
          </cell>
          <cell r="Q825" t="str">
            <v/>
          </cell>
          <cell r="R825" t="str">
            <v/>
          </cell>
          <cell r="S825" t="str">
            <v/>
          </cell>
          <cell r="T825" t="str">
            <v/>
          </cell>
          <cell r="U825" t="str">
            <v/>
          </cell>
          <cell r="V825">
            <v>0</v>
          </cell>
          <cell r="W825" t="str">
            <v/>
          </cell>
          <cell r="X825" t="str">
            <v/>
          </cell>
          <cell r="Y825" t="str">
            <v/>
          </cell>
          <cell r="Z825" t="str">
            <v>ITC3</v>
          </cell>
          <cell r="AA825" t="str">
            <v>Accounts Payable</v>
          </cell>
          <cell r="AB825" t="str">
            <v>P-Cards, Meeting Card, Fleet Card</v>
          </cell>
          <cell r="AC825" t="str">
            <v/>
          </cell>
          <cell r="AD825" t="str">
            <v>SEN</v>
          </cell>
          <cell r="AE825" t="str">
            <v/>
          </cell>
          <cell r="AF825" t="str">
            <v/>
          </cell>
          <cell r="AG825" t="str">
            <v/>
          </cell>
          <cell r="AH825" t="str">
            <v/>
          </cell>
          <cell r="AI825" t="str">
            <v/>
          </cell>
          <cell r="AJ825" t="str">
            <v>PTP</v>
          </cell>
        </row>
        <row r="826">
          <cell r="A826" t="str">
            <v>868c1zt02</v>
          </cell>
          <cell r="B826" t="str">
            <v>868c1zt02</v>
          </cell>
          <cell r="C826" t="str">
            <v>PTP A/P &amp; Supply Chain: Complete a Package Audit - SB</v>
          </cell>
          <cell r="D826" t="str">
            <v>868a2vbm7</v>
          </cell>
          <cell r="E826" t="str">
            <v>PTP A/P &amp; Supply Chain: Storing P-Card Packages - OL</v>
          </cell>
          <cell r="F826" t="str">
            <v>PREDEVELOPMENT</v>
          </cell>
          <cell r="G826" t="str">
            <v>URGENT</v>
          </cell>
          <cell r="H826" t="str">
            <v/>
          </cell>
          <cell r="I826" t="str">
            <v/>
          </cell>
          <cell r="J826" t="str">
            <v/>
          </cell>
          <cell r="K826">
            <v>45674.61319444445</v>
          </cell>
          <cell r="L826">
            <v>45791.4</v>
          </cell>
          <cell r="M826" t="str">
            <v/>
          </cell>
          <cell r="N826" t="str">
            <v/>
          </cell>
          <cell r="O826" t="str">
            <v>sen, ptp, ot xecm</v>
          </cell>
          <cell r="P826" t="str">
            <v>Sprint 7 (5/26 - 6/20)</v>
          </cell>
          <cell r="Q826" t="str">
            <v/>
          </cell>
          <cell r="R826" t="str">
            <v/>
          </cell>
          <cell r="S826" t="str">
            <v/>
          </cell>
          <cell r="T826" t="str">
            <v/>
          </cell>
          <cell r="U826" t="str">
            <v/>
          </cell>
          <cell r="V826">
            <v>0</v>
          </cell>
          <cell r="W826" t="str">
            <v/>
          </cell>
          <cell r="X826" t="str">
            <v/>
          </cell>
          <cell r="Y826" t="str">
            <v/>
          </cell>
          <cell r="Z826" t="str">
            <v>ITC3</v>
          </cell>
          <cell r="AA826" t="str">
            <v>Accounts Payable</v>
          </cell>
          <cell r="AB826" t="str">
            <v>P-Cards, Meeting Card, Fleet Card</v>
          </cell>
          <cell r="AC826" t="str">
            <v/>
          </cell>
          <cell r="AD826" t="str">
            <v>SEN</v>
          </cell>
          <cell r="AE826" t="str">
            <v/>
          </cell>
          <cell r="AF826" t="str">
            <v/>
          </cell>
          <cell r="AG826" t="str">
            <v/>
          </cell>
          <cell r="AH826" t="str">
            <v/>
          </cell>
          <cell r="AI826" t="str">
            <v/>
          </cell>
          <cell r="AJ826" t="str">
            <v>PTP</v>
          </cell>
        </row>
        <row r="827">
          <cell r="A827" t="str">
            <v>868c20pm5</v>
          </cell>
          <cell r="B827" t="str">
            <v>868c20pm5</v>
          </cell>
          <cell r="C827" t="str">
            <v>PTS Prod Ops: Manage Exception Message 15 in SAP S/4HANA - SB</v>
          </cell>
          <cell r="D827" t="str">
            <v>868ckw8e1</v>
          </cell>
          <cell r="E827" t="str">
            <v>PTS Prod Ops: Managing Exception Messages - OL</v>
          </cell>
          <cell r="F827" t="str">
            <v>DEVELOPMENT</v>
          </cell>
          <cell r="G827" t="str">
            <v/>
          </cell>
          <cell r="H827" t="str">
            <v xml:space="preserve">15 has no changes other than I updated the step titles to remove the extra information SEN captured.   </v>
          </cell>
          <cell r="I827">
            <v>45800</v>
          </cell>
          <cell r="J827">
            <v>45715</v>
          </cell>
          <cell r="K827">
            <v>45674.632638888885</v>
          </cell>
          <cell r="L827">
            <v>45797.542361111111</v>
          </cell>
          <cell r="M827" t="str">
            <v/>
          </cell>
          <cell r="N827" t="str">
            <v/>
          </cell>
          <cell r="O827" t="str">
            <v>p2s, sen</v>
          </cell>
          <cell r="P827" t="str">
            <v>Sprint 4 (5/5 - 5/30)</v>
          </cell>
          <cell r="Q827" t="str">
            <v/>
          </cell>
          <cell r="R827" t="str">
            <v/>
          </cell>
          <cell r="S827" t="str">
            <v/>
          </cell>
          <cell r="T827" t="str">
            <v/>
          </cell>
          <cell r="U827" t="str">
            <v/>
          </cell>
          <cell r="V827">
            <v>0.5</v>
          </cell>
          <cell r="W827" t="str">
            <v>Beta Revision (ISG)</v>
          </cell>
          <cell r="X827" t="str">
            <v/>
          </cell>
          <cell r="Y827" t="str">
            <v/>
          </cell>
          <cell r="Z827" t="str">
            <v>ITC2</v>
          </cell>
          <cell r="AA827" t="str">
            <v>Prod Ops</v>
          </cell>
          <cell r="AB827" t="str">
            <v>Exception Management</v>
          </cell>
          <cell r="AC827" t="str">
            <v/>
          </cell>
          <cell r="AD827" t="str">
            <v>SEN</v>
          </cell>
          <cell r="AE827" t="str">
            <v>Overdue</v>
          </cell>
          <cell r="AF827" t="str">
            <v/>
          </cell>
          <cell r="AG827" t="str">
            <v/>
          </cell>
          <cell r="AH827" t="str">
            <v/>
          </cell>
          <cell r="AI827" t="str">
            <v/>
          </cell>
          <cell r="AJ827" t="str">
            <v>PTS</v>
          </cell>
        </row>
        <row r="828">
          <cell r="A828" t="str">
            <v>868c20r8e</v>
          </cell>
          <cell r="B828" t="str">
            <v>868c20r8e</v>
          </cell>
          <cell r="C828" t="str">
            <v>PTS Prod Ops: Manage Exception Message 10 in SAP S/4HANA - SB</v>
          </cell>
          <cell r="D828" t="str">
            <v>868ckw8e1</v>
          </cell>
          <cell r="E828" t="str">
            <v>PTS Prod Ops: Managing Exception Messages - OL</v>
          </cell>
          <cell r="F828" t="str">
            <v>DEVELOPMENT</v>
          </cell>
          <cell r="G828" t="str">
            <v/>
          </cell>
          <cell r="H828" t="str">
            <v xml:space="preserve">@Eugene Deloatch  this is updated with the new definitions and the VO's were changed to match. I also updated the screen titles to remove the extra information SEN captured.  </v>
          </cell>
          <cell r="I828">
            <v>45800</v>
          </cell>
          <cell r="J828">
            <v>45715</v>
          </cell>
          <cell r="K828">
            <v>45674.634027777778</v>
          </cell>
          <cell r="L828">
            <v>45797.535416666666</v>
          </cell>
          <cell r="M828" t="str">
            <v/>
          </cell>
          <cell r="N828" t="str">
            <v/>
          </cell>
          <cell r="O828" t="str">
            <v>p2s, sen</v>
          </cell>
          <cell r="P828" t="str">
            <v>Sprint 4 (5/5 - 5/30)</v>
          </cell>
          <cell r="Q828" t="str">
            <v/>
          </cell>
          <cell r="R828" t="str">
            <v/>
          </cell>
          <cell r="S828" t="str">
            <v/>
          </cell>
          <cell r="T828" t="str">
            <v/>
          </cell>
          <cell r="U828" t="str">
            <v/>
          </cell>
          <cell r="V828">
            <v>0.5</v>
          </cell>
          <cell r="W828" t="str">
            <v>Beta Revision (ISG)</v>
          </cell>
          <cell r="X828" t="str">
            <v/>
          </cell>
          <cell r="Y828" t="str">
            <v/>
          </cell>
          <cell r="Z828" t="str">
            <v>ITC2</v>
          </cell>
          <cell r="AA828" t="str">
            <v>Prod Ops</v>
          </cell>
          <cell r="AB828" t="str">
            <v>Exception Management</v>
          </cell>
          <cell r="AC828" t="str">
            <v/>
          </cell>
          <cell r="AD828" t="str">
            <v>SEN</v>
          </cell>
          <cell r="AE828" t="str">
            <v>Overdue</v>
          </cell>
          <cell r="AF828" t="str">
            <v/>
          </cell>
          <cell r="AG828" t="str">
            <v/>
          </cell>
          <cell r="AH828" t="str">
            <v/>
          </cell>
          <cell r="AI828" t="str">
            <v/>
          </cell>
          <cell r="AJ828" t="str">
            <v>PTS</v>
          </cell>
        </row>
        <row r="829">
          <cell r="A829" t="str">
            <v>868c20rve</v>
          </cell>
          <cell r="B829" t="str">
            <v>868c20rve</v>
          </cell>
          <cell r="C829" t="str">
            <v>PTS Prod Ops: Manage Exception Message 26 in SAP S/4HANA - SB</v>
          </cell>
          <cell r="D829" t="str">
            <v>868ckw8e1</v>
          </cell>
          <cell r="E829" t="str">
            <v>PTS Prod Ops: Managing Exception Messages - OL</v>
          </cell>
          <cell r="F829" t="str">
            <v>DEVELOPMENT</v>
          </cell>
          <cell r="G829" t="str">
            <v/>
          </cell>
          <cell r="H829" t="str">
            <v xml:space="preserve">@Eugene Deloatch  this has been updated with the SME definitions along with the VO and the step titles.   </v>
          </cell>
          <cell r="I829">
            <v>45800</v>
          </cell>
          <cell r="J829">
            <v>45715</v>
          </cell>
          <cell r="K829">
            <v>45674.634722222225</v>
          </cell>
          <cell r="L829">
            <v>45797.551388888889</v>
          </cell>
          <cell r="M829" t="str">
            <v/>
          </cell>
          <cell r="N829" t="str">
            <v/>
          </cell>
          <cell r="O829" t="str">
            <v>p2s, sen</v>
          </cell>
          <cell r="P829" t="str">
            <v>Sprint 4 (5/5 - 5/30)</v>
          </cell>
          <cell r="Q829" t="str">
            <v/>
          </cell>
          <cell r="R829" t="str">
            <v/>
          </cell>
          <cell r="S829" t="str">
            <v/>
          </cell>
          <cell r="T829" t="str">
            <v/>
          </cell>
          <cell r="U829" t="str">
            <v/>
          </cell>
          <cell r="V829">
            <v>0.5</v>
          </cell>
          <cell r="W829" t="str">
            <v>Beta Revision (ISG)</v>
          </cell>
          <cell r="X829" t="str">
            <v/>
          </cell>
          <cell r="Y829" t="str">
            <v/>
          </cell>
          <cell r="Z829" t="str">
            <v>ITC2</v>
          </cell>
          <cell r="AA829" t="str">
            <v>Prod Ops</v>
          </cell>
          <cell r="AB829" t="str">
            <v>Exception Management</v>
          </cell>
          <cell r="AC829" t="str">
            <v/>
          </cell>
          <cell r="AD829" t="str">
            <v>SEN</v>
          </cell>
          <cell r="AE829" t="str">
            <v>Overdue</v>
          </cell>
          <cell r="AF829" t="str">
            <v/>
          </cell>
          <cell r="AG829" t="str">
            <v/>
          </cell>
          <cell r="AH829" t="str">
            <v/>
          </cell>
          <cell r="AI829" t="str">
            <v/>
          </cell>
          <cell r="AJ829" t="str">
            <v>PTS</v>
          </cell>
        </row>
        <row r="830">
          <cell r="A830" t="str">
            <v>868c395md</v>
          </cell>
          <cell r="B830" t="str">
            <v>868c395md</v>
          </cell>
          <cell r="C830" t="str">
            <v>A2R Asset Management: Print Property Tags</v>
          </cell>
          <cell r="D830" t="str">
            <v>868c394z2</v>
          </cell>
          <cell r="E830" t="str">
            <v>A2R Asset Management: Print Property Tags</v>
          </cell>
          <cell r="F830" t="str">
            <v>DEVELOPMENT</v>
          </cell>
          <cell r="G830" t="str">
            <v>URGENT</v>
          </cell>
          <cell r="H830" t="str">
            <v xml:space="preserve">SME review was sent 3/28 with due date of 4/2. Reminder was sent 4/2 to approve by EOD.  SMEs have not responded to review/approval email. Follow up was sent today (4/4)  </v>
          </cell>
          <cell r="I830">
            <v>45754</v>
          </cell>
          <cell r="J830">
            <v>45720</v>
          </cell>
          <cell r="K830">
            <v>45677.631249999999</v>
          </cell>
          <cell r="L830">
            <v>45768.506944444445</v>
          </cell>
          <cell r="M830" t="str">
            <v/>
          </cell>
          <cell r="N830" t="str">
            <v/>
          </cell>
          <cell r="O830" t="str">
            <v>a2r, sen</v>
          </cell>
          <cell r="P830" t="str">
            <v/>
          </cell>
          <cell r="Q830" t="str">
            <v/>
          </cell>
          <cell r="R830">
            <v>45744</v>
          </cell>
          <cell r="S830" t="b">
            <v>1</v>
          </cell>
          <cell r="T830">
            <v>45751</v>
          </cell>
          <cell r="U830">
            <v>45751</v>
          </cell>
          <cell r="V830">
            <v>0</v>
          </cell>
          <cell r="W830" t="str">
            <v>Development Complete</v>
          </cell>
          <cell r="X830" t="str">
            <v/>
          </cell>
          <cell r="Y830" t="str">
            <v/>
          </cell>
          <cell r="Z830" t="str">
            <v>ITC2</v>
          </cell>
          <cell r="AA830" t="str">
            <v>Asset Management</v>
          </cell>
          <cell r="AB830" t="str">
            <v>Acquire Assets</v>
          </cell>
          <cell r="AC830" t="b">
            <v>1</v>
          </cell>
          <cell r="AD830" t="str">
            <v>SEN</v>
          </cell>
          <cell r="AE830" t="str">
            <v>Overdue</v>
          </cell>
          <cell r="AF830" t="str">
            <v/>
          </cell>
          <cell r="AG830">
            <v>45768</v>
          </cell>
          <cell r="AH830">
            <v>45755</v>
          </cell>
          <cell r="AI830" t="str">
            <v/>
          </cell>
          <cell r="AJ830" t="str">
            <v>A2R</v>
          </cell>
        </row>
        <row r="831">
          <cell r="A831" t="str">
            <v>868c6q5kx</v>
          </cell>
          <cell r="B831" t="str">
            <v>868c6q5kx</v>
          </cell>
          <cell r="C831" t="str">
            <v>R2R Financial Accounting: General Ledger Account Reports: Execute Financial Statement Actual Comparison Prelim Report - QRG</v>
          </cell>
          <cell r="D831" t="str">
            <v>868b7aguf</v>
          </cell>
          <cell r="E831" t="str">
            <v>R2R Financial Accounting: General Ledger Account Reports</v>
          </cell>
          <cell r="F831" t="str">
            <v>COMPLETED</v>
          </cell>
          <cell r="G831" t="str">
            <v>URGENT</v>
          </cell>
          <cell r="H831" t="str">
            <v xml:space="preserve">@Jade Brown   @Sarah Griffis  revisions have been completed via email directions  </v>
          </cell>
          <cell r="I831">
            <v>45744</v>
          </cell>
          <cell r="J831">
            <v>45663</v>
          </cell>
          <cell r="K831">
            <v>45681.588194444441</v>
          </cell>
          <cell r="L831">
            <v>45789.762499999997</v>
          </cell>
          <cell r="M831" t="str">
            <v/>
          </cell>
          <cell r="N831">
            <v>45783.650694444441</v>
          </cell>
          <cell r="O831" t="str">
            <v>r2r, qrg</v>
          </cell>
          <cell r="P831" t="str">
            <v>Sprint 3 (4/28 - 5/23)</v>
          </cell>
          <cell r="Q831">
            <v>45729</v>
          </cell>
          <cell r="R831">
            <v>45730</v>
          </cell>
          <cell r="S831" t="str">
            <v/>
          </cell>
          <cell r="T831" t="str">
            <v/>
          </cell>
          <cell r="U831" t="str">
            <v/>
          </cell>
          <cell r="V831">
            <v>1</v>
          </cell>
          <cell r="W831" t="str">
            <v>Sign off Received</v>
          </cell>
          <cell r="X831" t="str">
            <v/>
          </cell>
          <cell r="Y831" t="str">
            <v/>
          </cell>
          <cell r="Z831" t="str">
            <v>ITC2</v>
          </cell>
          <cell r="AA831" t="str">
            <v>Financial Accounting</v>
          </cell>
          <cell r="AB831" t="str">
            <v>GL Close (Run Preliminary Reports L4)</v>
          </cell>
          <cell r="AC831" t="str">
            <v/>
          </cell>
          <cell r="AD831" t="str">
            <v>QRG</v>
          </cell>
          <cell r="AE831" t="str">
            <v>Overdue</v>
          </cell>
          <cell r="AF831" t="str">
            <v>General Accountant SME: https://app.clickup.com/t/868cjd14y)
General Ledger Accountant: https://app.clickup.com/t/868cjd198)</v>
          </cell>
          <cell r="AG831" t="str">
            <v/>
          </cell>
          <cell r="AH831" t="str">
            <v/>
          </cell>
          <cell r="AI831" t="str">
            <v/>
          </cell>
          <cell r="AJ831" t="str">
            <v>R2R</v>
          </cell>
        </row>
        <row r="832">
          <cell r="A832" t="str">
            <v>868c6q67b</v>
          </cell>
          <cell r="B832" t="str">
            <v>868c6q67b</v>
          </cell>
          <cell r="C832" t="str">
            <v>R2R Financial Accounting: General Ledger Account Reports: Execute Financial Statement Report - QRG</v>
          </cell>
          <cell r="D832" t="str">
            <v>868b7aguf</v>
          </cell>
          <cell r="E832" t="str">
            <v>R2R Financial Accounting: General Ledger Account Reports</v>
          </cell>
          <cell r="F832" t="str">
            <v>COMPLETED</v>
          </cell>
          <cell r="G832" t="str">
            <v>URGENT</v>
          </cell>
          <cell r="H832" t="str">
            <v xml:space="preserve">@Sarah Griffis  competed the text and let Jade know already.  </v>
          </cell>
          <cell r="I832">
            <v>45744</v>
          </cell>
          <cell r="J832">
            <v>45663</v>
          </cell>
          <cell r="K832">
            <v>45681.588194444441</v>
          </cell>
          <cell r="L832">
            <v>45789.762499999997</v>
          </cell>
          <cell r="M832" t="str">
            <v/>
          </cell>
          <cell r="N832">
            <v>45783.650694444441</v>
          </cell>
          <cell r="O832" t="str">
            <v>r2r, qrg</v>
          </cell>
          <cell r="P832" t="str">
            <v>Sprint 3 (4/28 - 5/23)</v>
          </cell>
          <cell r="Q832">
            <v>45729</v>
          </cell>
          <cell r="R832">
            <v>45730</v>
          </cell>
          <cell r="S832" t="str">
            <v/>
          </cell>
          <cell r="T832" t="str">
            <v/>
          </cell>
          <cell r="U832" t="str">
            <v/>
          </cell>
          <cell r="V832">
            <v>1</v>
          </cell>
          <cell r="W832" t="str">
            <v>Sign off Received</v>
          </cell>
          <cell r="X832" t="str">
            <v/>
          </cell>
          <cell r="Y832" t="str">
            <v/>
          </cell>
          <cell r="Z832" t="str">
            <v>ITC2</v>
          </cell>
          <cell r="AA832" t="str">
            <v>Financial Accounting</v>
          </cell>
          <cell r="AB832" t="str">
            <v>GL Close (Run Preliminary Reports L4)</v>
          </cell>
          <cell r="AC832" t="str">
            <v/>
          </cell>
          <cell r="AD832" t="str">
            <v>QRG</v>
          </cell>
          <cell r="AE832" t="str">
            <v>Overdue</v>
          </cell>
          <cell r="AF832" t="str">
            <v>General Accountant SME: https://app.clickup.com/t/868cjd14y)
General Ledger Accountant: https://app.clickup.com/t/868cjd198)</v>
          </cell>
          <cell r="AG832" t="str">
            <v/>
          </cell>
          <cell r="AH832" t="str">
            <v/>
          </cell>
          <cell r="AI832" t="str">
            <v/>
          </cell>
          <cell r="AJ832" t="str">
            <v>R2R</v>
          </cell>
        </row>
        <row r="833">
          <cell r="A833" t="str">
            <v>868c6q7f7</v>
          </cell>
          <cell r="B833" t="str">
            <v>868c6q7f7</v>
          </cell>
          <cell r="C833" t="str">
            <v>R2R Financial Accounting: General Ledger Account Reports: Execute G/L Line Item Preliminary Report - QRG</v>
          </cell>
          <cell r="D833" t="str">
            <v>868b7aguf</v>
          </cell>
          <cell r="E833" t="str">
            <v>R2R Financial Accounting: General Ledger Account Reports</v>
          </cell>
          <cell r="F833" t="str">
            <v>COMPLETED</v>
          </cell>
          <cell r="G833" t="str">
            <v>URGENT</v>
          </cell>
          <cell r="H833" t="str">
            <v xml:space="preserve">@Sarah Griffis  this one is completed. I have let Jade know.  </v>
          </cell>
          <cell r="I833">
            <v>45744</v>
          </cell>
          <cell r="J833">
            <v>45663</v>
          </cell>
          <cell r="K833">
            <v>45681.589583333334</v>
          </cell>
          <cell r="L833">
            <v>45789.762499999997</v>
          </cell>
          <cell r="M833" t="str">
            <v/>
          </cell>
          <cell r="N833">
            <v>45783.650694444441</v>
          </cell>
          <cell r="O833" t="str">
            <v>qrg, r2r</v>
          </cell>
          <cell r="P833" t="str">
            <v>Sprint 3 (4/28 - 5/23)</v>
          </cell>
          <cell r="Q833">
            <v>45729</v>
          </cell>
          <cell r="R833">
            <v>45733</v>
          </cell>
          <cell r="S833" t="str">
            <v/>
          </cell>
          <cell r="T833" t="str">
            <v/>
          </cell>
          <cell r="U833" t="str">
            <v/>
          </cell>
          <cell r="V833">
            <v>1</v>
          </cell>
          <cell r="W833" t="str">
            <v>Sign off Received</v>
          </cell>
          <cell r="X833" t="str">
            <v/>
          </cell>
          <cell r="Y833" t="str">
            <v/>
          </cell>
          <cell r="Z833" t="str">
            <v>ITC2</v>
          </cell>
          <cell r="AA833" t="str">
            <v>Financial Accounting</v>
          </cell>
          <cell r="AB833" t="str">
            <v>GL Close (Run Preliminary Reports L4)</v>
          </cell>
          <cell r="AC833" t="str">
            <v/>
          </cell>
          <cell r="AD833" t="str">
            <v>QRG</v>
          </cell>
          <cell r="AE833" t="str">
            <v>Overdue</v>
          </cell>
          <cell r="AF833" t="str">
            <v>General Accountant SME: https://app.clickup.com/t/868cjd14y)
General Ledger Accountant: https://app.clickup.com/t/868cjd198)</v>
          </cell>
          <cell r="AG833" t="str">
            <v/>
          </cell>
          <cell r="AH833" t="str">
            <v/>
          </cell>
          <cell r="AI833" t="str">
            <v/>
          </cell>
          <cell r="AJ833" t="str">
            <v>R2R</v>
          </cell>
        </row>
        <row r="834">
          <cell r="A834" t="str">
            <v>868c6q8k9</v>
          </cell>
          <cell r="B834" t="str">
            <v>868c6q8k9</v>
          </cell>
          <cell r="C834" t="str">
            <v>R2R Financial Accounting: General Ledger Account Reports: Execute Ledger Comparison Preliminary Report - QRG</v>
          </cell>
          <cell r="D834" t="str">
            <v>868b7aguf</v>
          </cell>
          <cell r="E834" t="str">
            <v>R2R Financial Accounting: General Ledger Account Reports</v>
          </cell>
          <cell r="F834" t="str">
            <v>COMPLETED</v>
          </cell>
          <cell r="G834" t="str">
            <v>URGENT</v>
          </cell>
          <cell r="H834" t="str">
            <v xml:space="preserve">@Jade Brown   @Sarah Griffis  updated the SB and sim.  </v>
          </cell>
          <cell r="I834">
            <v>45744</v>
          </cell>
          <cell r="J834">
            <v>45663</v>
          </cell>
          <cell r="K834">
            <v>45681.59097222222</v>
          </cell>
          <cell r="L834">
            <v>45789.762499999997</v>
          </cell>
          <cell r="M834" t="str">
            <v/>
          </cell>
          <cell r="N834">
            <v>45783.651388888888</v>
          </cell>
          <cell r="O834" t="str">
            <v>r2r, qrg</v>
          </cell>
          <cell r="P834" t="str">
            <v>Sprint 3 (4/28 - 5/23)</v>
          </cell>
          <cell r="Q834">
            <v>45729</v>
          </cell>
          <cell r="R834">
            <v>45733</v>
          </cell>
          <cell r="S834" t="str">
            <v/>
          </cell>
          <cell r="T834" t="str">
            <v/>
          </cell>
          <cell r="U834" t="str">
            <v/>
          </cell>
          <cell r="V834">
            <v>1</v>
          </cell>
          <cell r="W834" t="str">
            <v>Sign off Received</v>
          </cell>
          <cell r="X834" t="str">
            <v/>
          </cell>
          <cell r="Y834" t="str">
            <v/>
          </cell>
          <cell r="Z834" t="str">
            <v>ITC2</v>
          </cell>
          <cell r="AA834" t="str">
            <v>Financial Accounting</v>
          </cell>
          <cell r="AB834" t="str">
            <v>GL Close (Run Preliminary Reports L4)</v>
          </cell>
          <cell r="AC834" t="str">
            <v/>
          </cell>
          <cell r="AD834" t="str">
            <v>QRG</v>
          </cell>
          <cell r="AE834" t="str">
            <v>Overdue</v>
          </cell>
          <cell r="AF834" t="str">
            <v>General Accountant SME: https://app.clickup.com/t/868cjd14y)
General Ledger Accountant: https://app.clickup.com/t/868cjd198)</v>
          </cell>
          <cell r="AG834" t="str">
            <v/>
          </cell>
          <cell r="AH834" t="str">
            <v/>
          </cell>
          <cell r="AI834" t="str">
            <v/>
          </cell>
          <cell r="AJ834" t="str">
            <v>R2R</v>
          </cell>
        </row>
        <row r="835">
          <cell r="A835" t="str">
            <v>868c6q9g9</v>
          </cell>
          <cell r="B835" t="str">
            <v>868c6q9g9</v>
          </cell>
          <cell r="C835" t="str">
            <v>R2R Financial Accounting: General Ledger Account Reports: Execute Trial Balance Preliminary Report</v>
          </cell>
          <cell r="D835" t="str">
            <v>868b7aguf</v>
          </cell>
          <cell r="E835" t="str">
            <v>R2R Financial Accounting: General Ledger Account Reports</v>
          </cell>
          <cell r="F835" t="str">
            <v>COMPLETED</v>
          </cell>
          <cell r="G835" t="str">
            <v>URGENT</v>
          </cell>
          <cell r="H835" t="str">
            <v/>
          </cell>
          <cell r="I835">
            <v>45750</v>
          </cell>
          <cell r="J835">
            <v>45663</v>
          </cell>
          <cell r="K835">
            <v>45681.591666666667</v>
          </cell>
          <cell r="L835">
            <v>45789.762499999997</v>
          </cell>
          <cell r="M835" t="str">
            <v/>
          </cell>
          <cell r="N835">
            <v>45783.651388888888</v>
          </cell>
          <cell r="O835" t="str">
            <v>r2r, qrg</v>
          </cell>
          <cell r="P835" t="str">
            <v>Sprint 3 (4/28 - 5/23)</v>
          </cell>
          <cell r="Q835">
            <v>45736</v>
          </cell>
          <cell r="R835" t="str">
            <v/>
          </cell>
          <cell r="S835" t="str">
            <v/>
          </cell>
          <cell r="T835" t="str">
            <v/>
          </cell>
          <cell r="U835" t="str">
            <v/>
          </cell>
          <cell r="V835">
            <v>1</v>
          </cell>
          <cell r="W835" t="str">
            <v>Sign off Received</v>
          </cell>
          <cell r="X835" t="str">
            <v/>
          </cell>
          <cell r="Y835" t="str">
            <v/>
          </cell>
          <cell r="Z835" t="str">
            <v>ITC2</v>
          </cell>
          <cell r="AA835" t="str">
            <v>Financial Accounting</v>
          </cell>
          <cell r="AB835" t="str">
            <v>GL Close (Run Preliminary Reports L4)</v>
          </cell>
          <cell r="AC835" t="str">
            <v/>
          </cell>
          <cell r="AD835" t="str">
            <v>QRG</v>
          </cell>
          <cell r="AE835" t="str">
            <v>Overdue</v>
          </cell>
          <cell r="AF835" t="str">
            <v>General Accountant SME: https://app.clickup.com/t/868cjd14y)
General Ledger Accountant: https://app.clickup.com/t/868cjd198)</v>
          </cell>
          <cell r="AG835" t="str">
            <v/>
          </cell>
          <cell r="AH835" t="str">
            <v/>
          </cell>
          <cell r="AI835" t="str">
            <v/>
          </cell>
          <cell r="AJ835" t="str">
            <v>R2R</v>
          </cell>
        </row>
        <row r="836">
          <cell r="A836" t="str">
            <v>868cbxdh2</v>
          </cell>
          <cell r="B836" t="str">
            <v>868cbxdh2</v>
          </cell>
          <cell r="C836" t="str">
            <v>PTP Supplier Quality: Update New Approval Codes - SB</v>
          </cell>
          <cell r="D836" t="str">
            <v>868a2v6re</v>
          </cell>
          <cell r="E836" t="str">
            <v>PTP Supplier Quality: Approval Code Creation/Maintenance &amp; Text Key Mapping</v>
          </cell>
          <cell r="F836" t="str">
            <v>PREDEVELOPMENT</v>
          </cell>
          <cell r="G836" t="str">
            <v>HIGH</v>
          </cell>
          <cell r="H836" t="str">
            <v/>
          </cell>
          <cell r="I836" t="str">
            <v/>
          </cell>
          <cell r="J836" t="str">
            <v/>
          </cell>
          <cell r="K836">
            <v>45691.415972222225</v>
          </cell>
          <cell r="L836">
            <v>45756.540972222225</v>
          </cell>
          <cell r="M836" t="str">
            <v/>
          </cell>
          <cell r="N836" t="str">
            <v/>
          </cell>
          <cell r="O836" t="str">
            <v>sen, ptp</v>
          </cell>
          <cell r="P836" t="str">
            <v>Sprint 8 (6/2 - 6/27)</v>
          </cell>
          <cell r="Q836" t="str">
            <v/>
          </cell>
          <cell r="R836" t="str">
            <v/>
          </cell>
          <cell r="S836" t="str">
            <v/>
          </cell>
          <cell r="T836" t="str">
            <v/>
          </cell>
          <cell r="U836" t="str">
            <v/>
          </cell>
          <cell r="V836">
            <v>0</v>
          </cell>
          <cell r="W836" t="str">
            <v/>
          </cell>
          <cell r="X836" t="str">
            <v/>
          </cell>
          <cell r="Y836" t="str">
            <v/>
          </cell>
          <cell r="Z836" t="str">
            <v>ITC3</v>
          </cell>
          <cell r="AA836" t="str">
            <v>Supplier Quality</v>
          </cell>
          <cell r="AB836" t="str">
            <v>Supplier Quality Integration</v>
          </cell>
          <cell r="AC836" t="str">
            <v/>
          </cell>
          <cell r="AD836" t="str">
            <v>SEN</v>
          </cell>
          <cell r="AE836" t="str">
            <v/>
          </cell>
          <cell r="AF836" t="str">
            <v/>
          </cell>
          <cell r="AG836" t="str">
            <v/>
          </cell>
          <cell r="AH836" t="str">
            <v/>
          </cell>
          <cell r="AI836" t="str">
            <v/>
          </cell>
          <cell r="AJ836" t="str">
            <v>PTP</v>
          </cell>
        </row>
        <row r="837">
          <cell r="A837" t="str">
            <v>868cbxfch</v>
          </cell>
          <cell r="B837" t="str">
            <v>868cbxfch</v>
          </cell>
          <cell r="C837" t="str">
            <v>PTP Supplier Quality: Maintain Text Key Mapping to Approval Codes - SB</v>
          </cell>
          <cell r="D837" t="str">
            <v>868a2v6re</v>
          </cell>
          <cell r="E837" t="str">
            <v>PTP Supplier Quality: Approval Code Creation/Maintenance &amp; Text Key Mapping</v>
          </cell>
          <cell r="F837" t="str">
            <v>PREDEVELOPMENT</v>
          </cell>
          <cell r="G837" t="str">
            <v>HIGH</v>
          </cell>
          <cell r="H837" t="str">
            <v/>
          </cell>
          <cell r="I837" t="str">
            <v/>
          </cell>
          <cell r="J837" t="str">
            <v/>
          </cell>
          <cell r="K837">
            <v>45691.416666666672</v>
          </cell>
          <cell r="L837">
            <v>45756.540972222225</v>
          </cell>
          <cell r="M837" t="str">
            <v/>
          </cell>
          <cell r="N837" t="str">
            <v/>
          </cell>
          <cell r="O837" t="str">
            <v>sen, ptp</v>
          </cell>
          <cell r="P837" t="str">
            <v>Sprint 8 (6/2 - 6/27)</v>
          </cell>
          <cell r="Q837" t="str">
            <v/>
          </cell>
          <cell r="R837" t="str">
            <v/>
          </cell>
          <cell r="S837" t="str">
            <v/>
          </cell>
          <cell r="T837" t="str">
            <v/>
          </cell>
          <cell r="U837" t="str">
            <v/>
          </cell>
          <cell r="V837">
            <v>0</v>
          </cell>
          <cell r="W837" t="str">
            <v/>
          </cell>
          <cell r="X837" t="str">
            <v/>
          </cell>
          <cell r="Y837" t="str">
            <v/>
          </cell>
          <cell r="Z837" t="str">
            <v>ITC3</v>
          </cell>
          <cell r="AA837" t="str">
            <v>Supplier Quality</v>
          </cell>
          <cell r="AB837" t="str">
            <v>Supplier Quality Integration</v>
          </cell>
          <cell r="AC837" t="str">
            <v/>
          </cell>
          <cell r="AD837" t="str">
            <v>SEN</v>
          </cell>
          <cell r="AE837" t="str">
            <v/>
          </cell>
          <cell r="AF837" t="str">
            <v/>
          </cell>
          <cell r="AG837" t="str">
            <v/>
          </cell>
          <cell r="AH837" t="str">
            <v/>
          </cell>
          <cell r="AI837" t="str">
            <v/>
          </cell>
          <cell r="AJ837" t="str">
            <v>PTP</v>
          </cell>
        </row>
        <row r="838">
          <cell r="A838" t="str">
            <v>868cbxjc4</v>
          </cell>
          <cell r="B838" t="str">
            <v>868cbxjc4</v>
          </cell>
          <cell r="C838" t="str">
            <v>PTP Supplier Quality: Update Vendor Records - SB</v>
          </cell>
          <cell r="D838" t="str">
            <v>868a2v8qx</v>
          </cell>
          <cell r="E838" t="str">
            <v>PTP Supplier Quality: Vendor Approvals</v>
          </cell>
          <cell r="F838" t="str">
            <v>PREDEVELOPMENT</v>
          </cell>
          <cell r="G838" t="str">
            <v>HIGH</v>
          </cell>
          <cell r="H838" t="str">
            <v/>
          </cell>
          <cell r="I838" t="str">
            <v/>
          </cell>
          <cell r="J838" t="str">
            <v/>
          </cell>
          <cell r="K838">
            <v>45691.417361111111</v>
          </cell>
          <cell r="L838">
            <v>45756.540972222225</v>
          </cell>
          <cell r="M838" t="str">
            <v/>
          </cell>
          <cell r="N838" t="str">
            <v/>
          </cell>
          <cell r="O838" t="str">
            <v>ptp, sen</v>
          </cell>
          <cell r="P838" t="str">
            <v>Sprint 8 (6/2 - 6/27)</v>
          </cell>
          <cell r="Q838" t="str">
            <v/>
          </cell>
          <cell r="R838" t="str">
            <v/>
          </cell>
          <cell r="S838" t="str">
            <v/>
          </cell>
          <cell r="T838" t="str">
            <v/>
          </cell>
          <cell r="U838" t="str">
            <v/>
          </cell>
          <cell r="V838">
            <v>0</v>
          </cell>
          <cell r="W838" t="str">
            <v/>
          </cell>
          <cell r="X838" t="str">
            <v/>
          </cell>
          <cell r="Y838" t="str">
            <v/>
          </cell>
          <cell r="Z838" t="str">
            <v>ITC3</v>
          </cell>
          <cell r="AA838" t="str">
            <v>Supplier Quality</v>
          </cell>
          <cell r="AB838" t="str">
            <v>No L3 Custom Content</v>
          </cell>
          <cell r="AC838" t="str">
            <v/>
          </cell>
          <cell r="AD838" t="str">
            <v>SEN</v>
          </cell>
          <cell r="AE838" t="str">
            <v/>
          </cell>
          <cell r="AF838" t="str">
            <v/>
          </cell>
          <cell r="AG838" t="str">
            <v/>
          </cell>
          <cell r="AH838" t="str">
            <v/>
          </cell>
          <cell r="AI838" t="str">
            <v/>
          </cell>
          <cell r="AJ838" t="str">
            <v>PTP</v>
          </cell>
        </row>
        <row r="839">
          <cell r="A839" t="str">
            <v>868cc8jj5</v>
          </cell>
          <cell r="B839" t="str">
            <v>868cc8jj5</v>
          </cell>
          <cell r="C839" t="str">
            <v>R2R Financial Accounting_Process Open Items and Manage Periods_Open New Periods - New Financial Accounting Periods - SB</v>
          </cell>
          <cell r="D839" t="str">
            <v>868baq0kq</v>
          </cell>
          <cell r="E839" t="str">
            <v>R2R Financial Accounting: Process Open Items and Manage Periods: Open New Periods</v>
          </cell>
          <cell r="F839" t="str">
            <v>COMPLETED</v>
          </cell>
          <cell r="G839" t="str">
            <v>NORMAL</v>
          </cell>
          <cell r="H839" t="str">
            <v xml:space="preserve">@Sarah Griffis  sim is completed with VO, text, and QRG  </v>
          </cell>
          <cell r="I839">
            <v>45759</v>
          </cell>
          <cell r="J839" t="str">
            <v/>
          </cell>
          <cell r="K839">
            <v>45691.617361111115</v>
          </cell>
          <cell r="L839">
            <v>45783.654166666667</v>
          </cell>
          <cell r="M839" t="str">
            <v/>
          </cell>
          <cell r="N839">
            <v>45783.654166666667</v>
          </cell>
          <cell r="O839" t="str">
            <v>sen, r2r</v>
          </cell>
          <cell r="P839" t="str">
            <v>Sprint 2 (4/21 - 5/16)</v>
          </cell>
          <cell r="Q839" t="str">
            <v/>
          </cell>
          <cell r="R839" t="str">
            <v/>
          </cell>
          <cell r="S839" t="str">
            <v/>
          </cell>
          <cell r="T839" t="str">
            <v/>
          </cell>
          <cell r="U839" t="str">
            <v/>
          </cell>
          <cell r="V839">
            <v>1</v>
          </cell>
          <cell r="W839" t="str">
            <v>Sign off Received</v>
          </cell>
          <cell r="X839" t="str">
            <v/>
          </cell>
          <cell r="Y839" t="str">
            <v/>
          </cell>
          <cell r="Z839" t="str">
            <v>ITC2</v>
          </cell>
          <cell r="AA839" t="str">
            <v>Financial Accounting</v>
          </cell>
          <cell r="AB839" t="str">
            <v>Open New Periods (GL Close L4)</v>
          </cell>
          <cell r="AC839" t="str">
            <v/>
          </cell>
          <cell r="AD839" t="str">
            <v>SEN</v>
          </cell>
          <cell r="AE839" t="str">
            <v>Overdue</v>
          </cell>
          <cell r="AF839" t="str">
            <v>Closing Manager: https://app.clickup.com/t/868cjcr63)
International Accountant: https://app.clickup.com/t/868cjd5tf)
General Accountant SME: https://app.clickup.com/t/868cjd14y)
General Ledger Accountant: https://app.clickup.com/t/868cjd198)
Accounting Manager SME: https://app.clickup.com/t/868cjc62r)
Accounting Manager (R2R): https://app.clickup.com/t/868ckmfkq)</v>
          </cell>
          <cell r="AG839" t="str">
            <v/>
          </cell>
          <cell r="AH839" t="str">
            <v/>
          </cell>
          <cell r="AI839" t="str">
            <v/>
          </cell>
          <cell r="AJ839" t="str">
            <v>R2R</v>
          </cell>
        </row>
        <row r="840">
          <cell r="A840" t="str">
            <v>868cc8jww</v>
          </cell>
          <cell r="B840" t="str">
            <v>868cc8jww</v>
          </cell>
          <cell r="C840" t="str">
            <v>R2R Financial Accounting_Process Open Items and Manage Periods_Open New Periods - New Controlling Periods - SB</v>
          </cell>
          <cell r="D840" t="str">
            <v>868baq0kq</v>
          </cell>
          <cell r="E840" t="str">
            <v>R2R Financial Accounting: Process Open Items and Manage Periods: Open New Periods</v>
          </cell>
          <cell r="F840" t="str">
            <v>COMPLETED</v>
          </cell>
          <cell r="G840" t="str">
            <v>NORMAL</v>
          </cell>
          <cell r="H840" t="str">
            <v xml:space="preserve">@Jade Brown   @Sarah Griffis  text and VO are completed.  </v>
          </cell>
          <cell r="I840">
            <v>45757</v>
          </cell>
          <cell r="J840" t="str">
            <v/>
          </cell>
          <cell r="K840">
            <v>45691.618055555555</v>
          </cell>
          <cell r="L840">
            <v>45783.654166666667</v>
          </cell>
          <cell r="M840" t="str">
            <v/>
          </cell>
          <cell r="N840">
            <v>45783.654166666667</v>
          </cell>
          <cell r="O840" t="str">
            <v>r2r, sen</v>
          </cell>
          <cell r="P840" t="str">
            <v>Sprint 2 (4/21 - 5/16)</v>
          </cell>
          <cell r="Q840" t="str">
            <v/>
          </cell>
          <cell r="R840" t="str">
            <v/>
          </cell>
          <cell r="S840" t="str">
            <v/>
          </cell>
          <cell r="T840" t="str">
            <v/>
          </cell>
          <cell r="U840" t="str">
            <v/>
          </cell>
          <cell r="V840">
            <v>1</v>
          </cell>
          <cell r="W840" t="str">
            <v>Sign off Received</v>
          </cell>
          <cell r="X840" t="str">
            <v/>
          </cell>
          <cell r="Y840" t="str">
            <v/>
          </cell>
          <cell r="Z840" t="str">
            <v>ITC2</v>
          </cell>
          <cell r="AA840" t="str">
            <v>Financial Accounting</v>
          </cell>
          <cell r="AB840" t="str">
            <v>Open New Periods (GL Close L4)</v>
          </cell>
          <cell r="AC840" t="str">
            <v/>
          </cell>
          <cell r="AD840" t="str">
            <v>SEN</v>
          </cell>
          <cell r="AE840" t="str">
            <v>Overdue</v>
          </cell>
          <cell r="AF840" t="str">
            <v>International Accountant: https://app.clickup.com/t/868cjd5tf)
Closing Manager: https://app.clickup.com/t/868cjcr63)
General Accountant SME: https://app.clickup.com/t/868cjd14y)
General Ledger Accountant: https://app.clickup.com/t/868cjd198)
Accounting Manager SME: https://app.clickup.com/t/868cjc62r)
Accounting Manager (R2R): https://app.clickup.com/t/868ckmfkq)</v>
          </cell>
          <cell r="AG840" t="str">
            <v/>
          </cell>
          <cell r="AH840" t="str">
            <v/>
          </cell>
          <cell r="AI840" t="str">
            <v/>
          </cell>
          <cell r="AJ840" t="str">
            <v>R2R</v>
          </cell>
        </row>
        <row r="841">
          <cell r="A841" t="str">
            <v>868cc8jze</v>
          </cell>
          <cell r="B841" t="str">
            <v>868cc8jze</v>
          </cell>
          <cell r="C841" t="str">
            <v>R2R Financial Accounting_Process Open Items and Manage Periods_Open New Periods - Open Previous Material Management Periods - SB</v>
          </cell>
          <cell r="D841" t="str">
            <v>868baq0kq</v>
          </cell>
          <cell r="E841" t="str">
            <v>R2R Financial Accounting: Process Open Items and Manage Periods: Open New Periods</v>
          </cell>
          <cell r="F841" t="str">
            <v>COMPLETED</v>
          </cell>
          <cell r="G841" t="str">
            <v>NORMAL</v>
          </cell>
          <cell r="H841" t="str">
            <v xml:space="preserve">@Sarah Griffis  sim is completed with updated text, VO, QRG generation as requested by Jade  </v>
          </cell>
          <cell r="I841" t="str">
            <v/>
          </cell>
          <cell r="J841">
            <v>45740</v>
          </cell>
          <cell r="K841">
            <v>45691.618055555555</v>
          </cell>
          <cell r="L841">
            <v>45789.76180555555</v>
          </cell>
          <cell r="M841" t="str">
            <v/>
          </cell>
          <cell r="N841">
            <v>45789.76180555555</v>
          </cell>
          <cell r="O841" t="str">
            <v>r2r, sen</v>
          </cell>
          <cell r="P841" t="str">
            <v>Sprint 3 (4/28 - 5/23)</v>
          </cell>
          <cell r="Q841" t="str">
            <v/>
          </cell>
          <cell r="R841" t="str">
            <v/>
          </cell>
          <cell r="S841" t="str">
            <v/>
          </cell>
          <cell r="T841" t="str">
            <v/>
          </cell>
          <cell r="U841" t="str">
            <v/>
          </cell>
          <cell r="V841">
            <v>1</v>
          </cell>
          <cell r="W841" t="str">
            <v>Sign off Received</v>
          </cell>
          <cell r="X841" t="str">
            <v/>
          </cell>
          <cell r="Y841" t="str">
            <v/>
          </cell>
          <cell r="Z841" t="str">
            <v>ITC2</v>
          </cell>
          <cell r="AA841" t="str">
            <v>Financial Accounting</v>
          </cell>
          <cell r="AB841" t="str">
            <v>Open New Periods (GL Close L4)</v>
          </cell>
          <cell r="AC841" t="str">
            <v/>
          </cell>
          <cell r="AD841" t="str">
            <v>SEN</v>
          </cell>
          <cell r="AE841" t="str">
            <v>Overdue</v>
          </cell>
          <cell r="AF841" t="str">
            <v>International Accountant: https://app.clickup.com/t/868cjd5tf)
Closing Manager: https://app.clickup.com/t/868cjcr63)
General Accountant SME: https://app.clickup.com/t/868cjd14y)
General Ledger Accountant: https://app.clickup.com/t/868cjd198)
Accounting Manager SME: https://app.clickup.com/t/868cjc62r)
Accounting Manager (R2R): https://app.clickup.com/t/868ckmfkq)</v>
          </cell>
          <cell r="AG841" t="str">
            <v/>
          </cell>
          <cell r="AH841" t="str">
            <v/>
          </cell>
          <cell r="AI841" t="str">
            <v/>
          </cell>
          <cell r="AJ841" t="str">
            <v>R2R</v>
          </cell>
        </row>
        <row r="842">
          <cell r="A842" t="str">
            <v>868cca0t0</v>
          </cell>
          <cell r="B842" t="str">
            <v>868cca0t0</v>
          </cell>
          <cell r="C842" t="str">
            <v>PTP Supplier Quality: Create a Plant Override Record - SB</v>
          </cell>
          <cell r="D842" t="str">
            <v>868cca0rn</v>
          </cell>
          <cell r="E842" t="str">
            <v>PTP Supplier Quality: Purchase Requisition Change Module</v>
          </cell>
          <cell r="F842" t="str">
            <v>PREDEVELOPMENT</v>
          </cell>
          <cell r="G842" t="str">
            <v/>
          </cell>
          <cell r="H842" t="str">
            <v/>
          </cell>
          <cell r="I842" t="str">
            <v/>
          </cell>
          <cell r="J842" t="str">
            <v/>
          </cell>
          <cell r="K842">
            <v>45691.640972222223</v>
          </cell>
          <cell r="L842">
            <v>45691.640972222223</v>
          </cell>
          <cell r="M842" t="str">
            <v/>
          </cell>
          <cell r="N842" t="str">
            <v/>
          </cell>
          <cell r="O842" t="str">
            <v>ptp, sen</v>
          </cell>
          <cell r="P842" t="str">
            <v/>
          </cell>
          <cell r="Q842" t="str">
            <v/>
          </cell>
          <cell r="R842" t="str">
            <v/>
          </cell>
          <cell r="S842" t="str">
            <v/>
          </cell>
          <cell r="T842" t="str">
            <v/>
          </cell>
          <cell r="U842" t="str">
            <v/>
          </cell>
          <cell r="V842">
            <v>0</v>
          </cell>
          <cell r="W842" t="str">
            <v/>
          </cell>
          <cell r="X842" t="str">
            <v/>
          </cell>
          <cell r="Y842" t="str">
            <v/>
          </cell>
          <cell r="Z842" t="str">
            <v>ITC3</v>
          </cell>
          <cell r="AA842" t="str">
            <v/>
          </cell>
          <cell r="AB842" t="str">
            <v>Supplier Quality Integration</v>
          </cell>
          <cell r="AC842" t="str">
            <v/>
          </cell>
          <cell r="AD842" t="str">
            <v/>
          </cell>
          <cell r="AE842" t="str">
            <v/>
          </cell>
          <cell r="AF842" t="str">
            <v/>
          </cell>
          <cell r="AG842" t="str">
            <v/>
          </cell>
          <cell r="AH842" t="str">
            <v/>
          </cell>
          <cell r="AI842" t="str">
            <v/>
          </cell>
          <cell r="AJ842" t="str">
            <v/>
          </cell>
        </row>
        <row r="843">
          <cell r="A843" t="str">
            <v>868cca0t1</v>
          </cell>
          <cell r="B843" t="str">
            <v>868cca0t1</v>
          </cell>
          <cell r="C843" t="str">
            <v>PTP Supplier Quality: Conduct ZQUAL Mass Upload - SB</v>
          </cell>
          <cell r="D843" t="str">
            <v>868cca0rn</v>
          </cell>
          <cell r="E843" t="str">
            <v>PTP Supplier Quality: Purchase Requisition Change Module</v>
          </cell>
          <cell r="F843" t="str">
            <v>PAUSED</v>
          </cell>
          <cell r="G843" t="str">
            <v>URGENT</v>
          </cell>
          <cell r="H843" t="str">
            <v xml:space="preserve">@Priscilla Holguin  we received word today that they are rebuilding this task in the S/4 environment - there may be changes to the steps once it's completed. Hitting the Pause status until we get an update.  </v>
          </cell>
          <cell r="I843">
            <v>45760</v>
          </cell>
          <cell r="J843">
            <v>45743</v>
          </cell>
          <cell r="K843">
            <v>45691.640972222223</v>
          </cell>
          <cell r="L843">
            <v>45792.716666666667</v>
          </cell>
          <cell r="M843" t="str">
            <v/>
          </cell>
          <cell r="N843" t="str">
            <v/>
          </cell>
          <cell r="O843" t="str">
            <v>sen, ptp</v>
          </cell>
          <cell r="P843" t="str">
            <v>Sprint 4 (5/5 - 5/30)</v>
          </cell>
          <cell r="Q843" t="str">
            <v/>
          </cell>
          <cell r="R843" t="str">
            <v/>
          </cell>
          <cell r="S843" t="b">
            <v>1</v>
          </cell>
          <cell r="T843" t="str">
            <v/>
          </cell>
          <cell r="U843" t="str">
            <v/>
          </cell>
          <cell r="V843">
            <v>0</v>
          </cell>
          <cell r="W843" t="str">
            <v xml:space="preserve">Paused </v>
          </cell>
          <cell r="X843" t="str">
            <v/>
          </cell>
          <cell r="Y843" t="str">
            <v/>
          </cell>
          <cell r="Z843" t="str">
            <v>ITC3</v>
          </cell>
          <cell r="AA843" t="str">
            <v>Supplier Quality</v>
          </cell>
          <cell r="AB843" t="str">
            <v>Supplier Quality Integration</v>
          </cell>
          <cell r="AC843" t="b">
            <v>1</v>
          </cell>
          <cell r="AD843" t="str">
            <v>SEN</v>
          </cell>
          <cell r="AE843" t="str">
            <v>Overdue</v>
          </cell>
          <cell r="AF843" t="str">
            <v/>
          </cell>
          <cell r="AG843">
            <v>45792</v>
          </cell>
          <cell r="AH843" t="str">
            <v/>
          </cell>
          <cell r="AI843">
            <v>45743</v>
          </cell>
          <cell r="AJ843" t="str">
            <v>PTP</v>
          </cell>
        </row>
        <row r="844">
          <cell r="A844" t="str">
            <v>868cca0t2</v>
          </cell>
          <cell r="B844" t="str">
            <v>868cca0t2</v>
          </cell>
          <cell r="C844" t="str">
            <v>PTP Supplier Quality: Update a Plant Override Record - SB</v>
          </cell>
          <cell r="D844" t="str">
            <v>868cca0rn</v>
          </cell>
          <cell r="E844" t="str">
            <v>PTP Supplier Quality: Purchase Requisition Change Module</v>
          </cell>
          <cell r="F844" t="str">
            <v>PREDEVELOPMENT</v>
          </cell>
          <cell r="G844" t="str">
            <v/>
          </cell>
          <cell r="H844" t="str">
            <v/>
          </cell>
          <cell r="I844" t="str">
            <v/>
          </cell>
          <cell r="J844" t="str">
            <v/>
          </cell>
          <cell r="K844">
            <v>45691.640972222223</v>
          </cell>
          <cell r="L844">
            <v>45691.640972222223</v>
          </cell>
          <cell r="M844" t="str">
            <v/>
          </cell>
          <cell r="N844" t="str">
            <v/>
          </cell>
          <cell r="O844" t="str">
            <v>ptp, sen</v>
          </cell>
          <cell r="P844" t="str">
            <v/>
          </cell>
          <cell r="Q844" t="str">
            <v/>
          </cell>
          <cell r="R844" t="str">
            <v/>
          </cell>
          <cell r="S844" t="str">
            <v/>
          </cell>
          <cell r="T844" t="str">
            <v/>
          </cell>
          <cell r="U844" t="str">
            <v/>
          </cell>
          <cell r="V844">
            <v>0</v>
          </cell>
          <cell r="W844" t="str">
            <v/>
          </cell>
          <cell r="X844" t="str">
            <v/>
          </cell>
          <cell r="Y844" t="str">
            <v/>
          </cell>
          <cell r="Z844" t="str">
            <v>ITC3</v>
          </cell>
          <cell r="AA844" t="str">
            <v/>
          </cell>
          <cell r="AB844" t="str">
            <v>Supplier Quality Integration</v>
          </cell>
          <cell r="AC844" t="str">
            <v/>
          </cell>
          <cell r="AD844" t="str">
            <v/>
          </cell>
          <cell r="AE844" t="str">
            <v/>
          </cell>
          <cell r="AF844" t="str">
            <v/>
          </cell>
          <cell r="AG844" t="str">
            <v/>
          </cell>
          <cell r="AH844" t="str">
            <v/>
          </cell>
          <cell r="AI844" t="str">
            <v/>
          </cell>
          <cell r="AJ844" t="str">
            <v/>
          </cell>
        </row>
        <row r="845">
          <cell r="A845" t="str">
            <v>868cca0t4</v>
          </cell>
          <cell r="B845" t="str">
            <v>868cca0t4</v>
          </cell>
          <cell r="C845" t="str">
            <v>PTP Supplier Quality: Maintain WF Settings - SB</v>
          </cell>
          <cell r="D845" t="str">
            <v>868cca0rn</v>
          </cell>
          <cell r="E845" t="str">
            <v>PTP Supplier Quality: Purchase Requisition Change Module</v>
          </cell>
          <cell r="F845" t="str">
            <v>PREDEVELOPMENT</v>
          </cell>
          <cell r="G845" t="str">
            <v/>
          </cell>
          <cell r="H845" t="str">
            <v/>
          </cell>
          <cell r="I845" t="str">
            <v/>
          </cell>
          <cell r="J845" t="str">
            <v/>
          </cell>
          <cell r="K845">
            <v>45691.640972222223</v>
          </cell>
          <cell r="L845">
            <v>45691.640972222223</v>
          </cell>
          <cell r="M845" t="str">
            <v/>
          </cell>
          <cell r="N845" t="str">
            <v/>
          </cell>
          <cell r="O845" t="str">
            <v>ptp, sen</v>
          </cell>
          <cell r="P845" t="str">
            <v/>
          </cell>
          <cell r="Q845" t="str">
            <v/>
          </cell>
          <cell r="R845" t="str">
            <v/>
          </cell>
          <cell r="S845" t="str">
            <v/>
          </cell>
          <cell r="T845" t="str">
            <v/>
          </cell>
          <cell r="U845" t="str">
            <v/>
          </cell>
          <cell r="V845">
            <v>0</v>
          </cell>
          <cell r="W845" t="str">
            <v/>
          </cell>
          <cell r="X845" t="str">
            <v/>
          </cell>
          <cell r="Y845" t="str">
            <v/>
          </cell>
          <cell r="Z845" t="str">
            <v>ITC3</v>
          </cell>
          <cell r="AA845" t="str">
            <v/>
          </cell>
          <cell r="AB845" t="str">
            <v>Supplier Quality Integration</v>
          </cell>
          <cell r="AC845" t="str">
            <v/>
          </cell>
          <cell r="AD845" t="str">
            <v/>
          </cell>
          <cell r="AE845" t="str">
            <v/>
          </cell>
          <cell r="AF845" t="str">
            <v/>
          </cell>
          <cell r="AG845" t="str">
            <v/>
          </cell>
          <cell r="AH845" t="str">
            <v/>
          </cell>
          <cell r="AI845" t="str">
            <v/>
          </cell>
          <cell r="AJ845" t="str">
            <v/>
          </cell>
        </row>
        <row r="846">
          <cell r="A846" t="str">
            <v>868cca3tb</v>
          </cell>
          <cell r="B846" t="str">
            <v>868cca3tb</v>
          </cell>
          <cell r="C846" t="str">
            <v>PTP Supplier Quality: Create a ZUSER Record - SB</v>
          </cell>
          <cell r="D846" t="str">
            <v>868cca3rv</v>
          </cell>
          <cell r="E846" t="str">
            <v>PTP Supplier Quality: Maintain WF User Assignment</v>
          </cell>
          <cell r="F846" t="str">
            <v>STORYBOARD</v>
          </cell>
          <cell r="G846" t="str">
            <v>URGENT</v>
          </cell>
          <cell r="H846" t="str">
            <v xml:space="preserve">Updates/changes complete. One remaining question for the SME. Changed status to Ready for SME Review  @Jenn Cooke  </v>
          </cell>
          <cell r="I846">
            <v>45796</v>
          </cell>
          <cell r="J846">
            <v>45785</v>
          </cell>
          <cell r="K846">
            <v>45691.642361111109</v>
          </cell>
          <cell r="L846">
            <v>45797.166666666672</v>
          </cell>
          <cell r="M846" t="str">
            <v/>
          </cell>
          <cell r="N846" t="str">
            <v/>
          </cell>
          <cell r="O846" t="str">
            <v>ptp, sen</v>
          </cell>
          <cell r="P846" t="str">
            <v>Sprint 4 (5/5 - 5/30)</v>
          </cell>
          <cell r="Q846" t="str">
            <v/>
          </cell>
          <cell r="R846" t="str">
            <v/>
          </cell>
          <cell r="S846" t="str">
            <v/>
          </cell>
          <cell r="T846" t="str">
            <v/>
          </cell>
          <cell r="U846" t="str">
            <v/>
          </cell>
          <cell r="V846">
            <v>0</v>
          </cell>
          <cell r="W846" t="str">
            <v>Beta Review (SME)</v>
          </cell>
          <cell r="X846" t="str">
            <v/>
          </cell>
          <cell r="Y846" t="str">
            <v/>
          </cell>
          <cell r="Z846" t="str">
            <v>ITC3</v>
          </cell>
          <cell r="AA846" t="str">
            <v>Supplier Quality</v>
          </cell>
          <cell r="AB846" t="str">
            <v>PR Material Quality Data Integration</v>
          </cell>
          <cell r="AC846" t="b">
            <v>1</v>
          </cell>
          <cell r="AD846" t="str">
            <v>SEN</v>
          </cell>
          <cell r="AE846" t="str">
            <v>Overdue</v>
          </cell>
          <cell r="AF846" t="str">
            <v/>
          </cell>
          <cell r="AG846">
            <v>45779</v>
          </cell>
          <cell r="AH846" t="str">
            <v/>
          </cell>
          <cell r="AI846" t="str">
            <v/>
          </cell>
          <cell r="AJ846" t="str">
            <v>PTP</v>
          </cell>
        </row>
        <row r="847">
          <cell r="A847" t="str">
            <v>868cca3tc</v>
          </cell>
          <cell r="B847" t="str">
            <v>868cca3tc</v>
          </cell>
          <cell r="C847" t="str">
            <v>PTP Supplier Quality: Maintain Vendor Certificate of Conformance Records - SB</v>
          </cell>
          <cell r="D847" t="str">
            <v>868cca3rv</v>
          </cell>
          <cell r="E847" t="str">
            <v>PTP Supplier Quality: Maintain WF User Assignment</v>
          </cell>
          <cell r="F847" t="str">
            <v>PREDEVELOPMENT</v>
          </cell>
          <cell r="G847" t="str">
            <v/>
          </cell>
          <cell r="H847" t="str">
            <v/>
          </cell>
          <cell r="I847" t="str">
            <v/>
          </cell>
          <cell r="J847" t="str">
            <v/>
          </cell>
          <cell r="K847">
            <v>45691.642361111109</v>
          </cell>
          <cell r="L847">
            <v>45691.643055555556</v>
          </cell>
          <cell r="M847" t="str">
            <v/>
          </cell>
          <cell r="N847" t="str">
            <v/>
          </cell>
          <cell r="O847" t="str">
            <v>ptp, sen</v>
          </cell>
          <cell r="P847" t="str">
            <v/>
          </cell>
          <cell r="Q847" t="str">
            <v/>
          </cell>
          <cell r="R847" t="str">
            <v/>
          </cell>
          <cell r="S847" t="str">
            <v/>
          </cell>
          <cell r="T847" t="str">
            <v/>
          </cell>
          <cell r="U847" t="str">
            <v/>
          </cell>
          <cell r="V847">
            <v>0</v>
          </cell>
          <cell r="W847" t="str">
            <v/>
          </cell>
          <cell r="X847" t="str">
            <v/>
          </cell>
          <cell r="Y847" t="str">
            <v/>
          </cell>
          <cell r="Z847" t="str">
            <v>ITC3</v>
          </cell>
          <cell r="AA847" t="str">
            <v/>
          </cell>
          <cell r="AB847" t="str">
            <v>Supplier Quality Integration</v>
          </cell>
          <cell r="AC847" t="str">
            <v/>
          </cell>
          <cell r="AD847" t="str">
            <v/>
          </cell>
          <cell r="AE847" t="str">
            <v/>
          </cell>
          <cell r="AF847" t="str">
            <v/>
          </cell>
          <cell r="AG847" t="str">
            <v/>
          </cell>
          <cell r="AH847" t="str">
            <v/>
          </cell>
          <cell r="AI847" t="str">
            <v/>
          </cell>
          <cell r="AJ847" t="str">
            <v/>
          </cell>
        </row>
        <row r="848">
          <cell r="A848" t="str">
            <v>868cca3td</v>
          </cell>
          <cell r="B848" t="str">
            <v>868cca3td</v>
          </cell>
          <cell r="C848" t="str">
            <v>PTP Supplier Quality: Display List of All Vendor Certificate of Conformance Records - SB</v>
          </cell>
          <cell r="D848" t="str">
            <v>868cca3rv</v>
          </cell>
          <cell r="E848" t="str">
            <v>PTP Supplier Quality: Maintain WF User Assignment</v>
          </cell>
          <cell r="F848" t="str">
            <v>PREDEVELOPMENT</v>
          </cell>
          <cell r="G848" t="str">
            <v/>
          </cell>
          <cell r="H848" t="str">
            <v/>
          </cell>
          <cell r="I848">
            <v>45863</v>
          </cell>
          <cell r="J848" t="str">
            <v/>
          </cell>
          <cell r="K848">
            <v>45691.642361111109</v>
          </cell>
          <cell r="L848">
            <v>45691.643055555556</v>
          </cell>
          <cell r="M848" t="str">
            <v/>
          </cell>
          <cell r="N848" t="str">
            <v/>
          </cell>
          <cell r="O848" t="str">
            <v>ptp, sen</v>
          </cell>
          <cell r="P848" t="str">
            <v/>
          </cell>
          <cell r="Q848" t="str">
            <v/>
          </cell>
          <cell r="R848" t="str">
            <v/>
          </cell>
          <cell r="S848" t="str">
            <v/>
          </cell>
          <cell r="T848" t="str">
            <v/>
          </cell>
          <cell r="U848" t="str">
            <v/>
          </cell>
          <cell r="V848">
            <v>0</v>
          </cell>
          <cell r="W848" t="str">
            <v/>
          </cell>
          <cell r="X848" t="str">
            <v/>
          </cell>
          <cell r="Y848" t="str">
            <v/>
          </cell>
          <cell r="Z848" t="str">
            <v>ITC3</v>
          </cell>
          <cell r="AA848" t="str">
            <v/>
          </cell>
          <cell r="AB848" t="str">
            <v>Supplier Quality Integration</v>
          </cell>
          <cell r="AC848" t="str">
            <v/>
          </cell>
          <cell r="AD848" t="str">
            <v/>
          </cell>
          <cell r="AE848" t="str">
            <v/>
          </cell>
          <cell r="AF848" t="str">
            <v/>
          </cell>
          <cell r="AG848" t="str">
            <v/>
          </cell>
          <cell r="AH848" t="str">
            <v/>
          </cell>
          <cell r="AI848" t="str">
            <v/>
          </cell>
          <cell r="AJ848" t="str">
            <v/>
          </cell>
        </row>
        <row r="849">
          <cell r="A849" t="str">
            <v>868cca3te</v>
          </cell>
          <cell r="B849" t="str">
            <v>868cca3te</v>
          </cell>
          <cell r="C849" t="str">
            <v>PTP Supplier Quality: Create New Vendor Certificate of Conformance Records - SB</v>
          </cell>
          <cell r="D849" t="str">
            <v>868cca3rv</v>
          </cell>
          <cell r="E849" t="str">
            <v>PTP Supplier Quality: Maintain WF User Assignment</v>
          </cell>
          <cell r="F849" t="str">
            <v>PREDEVELOPMENT</v>
          </cell>
          <cell r="G849" t="str">
            <v/>
          </cell>
          <cell r="H849" t="str">
            <v/>
          </cell>
          <cell r="I849" t="str">
            <v/>
          </cell>
          <cell r="J849" t="str">
            <v/>
          </cell>
          <cell r="K849">
            <v>45691.642361111109</v>
          </cell>
          <cell r="L849">
            <v>45691.643055555556</v>
          </cell>
          <cell r="M849" t="str">
            <v/>
          </cell>
          <cell r="N849" t="str">
            <v/>
          </cell>
          <cell r="O849" t="str">
            <v>ptp, sen</v>
          </cell>
          <cell r="P849" t="str">
            <v/>
          </cell>
          <cell r="Q849" t="str">
            <v/>
          </cell>
          <cell r="R849" t="str">
            <v/>
          </cell>
          <cell r="S849" t="str">
            <v/>
          </cell>
          <cell r="T849" t="str">
            <v/>
          </cell>
          <cell r="U849" t="str">
            <v/>
          </cell>
          <cell r="V849">
            <v>0</v>
          </cell>
          <cell r="W849" t="str">
            <v/>
          </cell>
          <cell r="X849" t="str">
            <v/>
          </cell>
          <cell r="Y849" t="str">
            <v/>
          </cell>
          <cell r="Z849" t="str">
            <v>ITC3</v>
          </cell>
          <cell r="AA849" t="str">
            <v/>
          </cell>
          <cell r="AB849" t="str">
            <v>Supplier Quality Integration</v>
          </cell>
          <cell r="AC849" t="str">
            <v/>
          </cell>
          <cell r="AD849" t="str">
            <v/>
          </cell>
          <cell r="AE849" t="str">
            <v/>
          </cell>
          <cell r="AF849" t="str">
            <v/>
          </cell>
          <cell r="AG849" t="str">
            <v/>
          </cell>
          <cell r="AH849" t="str">
            <v/>
          </cell>
          <cell r="AI849" t="str">
            <v/>
          </cell>
          <cell r="AJ849" t="str">
            <v/>
          </cell>
        </row>
        <row r="850">
          <cell r="A850" t="str">
            <v>868cca3tf</v>
          </cell>
          <cell r="B850" t="str">
            <v>868cca3tf</v>
          </cell>
          <cell r="C850" t="str">
            <v>PTP Supplier Quality: Maintain ZUSER Record - SB</v>
          </cell>
          <cell r="D850" t="str">
            <v>868cca3rv</v>
          </cell>
          <cell r="E850" t="str">
            <v>PTP Supplier Quality: Maintain WF User Assignment</v>
          </cell>
          <cell r="F850" t="str">
            <v>STORYBOARD</v>
          </cell>
          <cell r="G850" t="str">
            <v>URGENT</v>
          </cell>
          <cell r="H850" t="str">
            <v xml:space="preserve">Updates/Changes made to SB Draft, changed status to Ready for SME Review  @Jenn Cooke  </v>
          </cell>
          <cell r="I850">
            <v>45796</v>
          </cell>
          <cell r="J850">
            <v>45785</v>
          </cell>
          <cell r="K850">
            <v>45691.642361111109</v>
          </cell>
          <cell r="L850">
            <v>45797.166666666672</v>
          </cell>
          <cell r="M850" t="str">
            <v/>
          </cell>
          <cell r="N850" t="str">
            <v/>
          </cell>
          <cell r="O850" t="str">
            <v>sen, ptp</v>
          </cell>
          <cell r="P850" t="str">
            <v>Sprint 4 (5/5 - 5/30)</v>
          </cell>
          <cell r="Q850" t="str">
            <v/>
          </cell>
          <cell r="R850" t="str">
            <v/>
          </cell>
          <cell r="S850" t="str">
            <v/>
          </cell>
          <cell r="T850" t="str">
            <v/>
          </cell>
          <cell r="U850" t="str">
            <v/>
          </cell>
          <cell r="V850">
            <v>0</v>
          </cell>
          <cell r="W850" t="str">
            <v>Beta Review (SME)</v>
          </cell>
          <cell r="X850" t="str">
            <v/>
          </cell>
          <cell r="Y850" t="str">
            <v/>
          </cell>
          <cell r="Z850" t="str">
            <v>ITC3</v>
          </cell>
          <cell r="AA850" t="str">
            <v>Supplier Quality</v>
          </cell>
          <cell r="AB850" t="str">
            <v>PR Material Quality Data Integration</v>
          </cell>
          <cell r="AC850" t="b">
            <v>1</v>
          </cell>
          <cell r="AD850" t="str">
            <v>SEN</v>
          </cell>
          <cell r="AE850" t="str">
            <v>Overdue</v>
          </cell>
          <cell r="AF850" t="str">
            <v/>
          </cell>
          <cell r="AG850">
            <v>45779</v>
          </cell>
          <cell r="AH850" t="str">
            <v/>
          </cell>
          <cell r="AI850" t="str">
            <v/>
          </cell>
          <cell r="AJ850" t="str">
            <v>PTP</v>
          </cell>
        </row>
        <row r="851">
          <cell r="A851" t="str">
            <v>868cca5n4</v>
          </cell>
          <cell r="B851" t="str">
            <v>868cca5n4</v>
          </cell>
          <cell r="C851" t="str">
            <v>PTP Supplier Quality: Maintain WF Settings - SB</v>
          </cell>
          <cell r="D851" t="str">
            <v>868cca5mt</v>
          </cell>
          <cell r="E851" t="str">
            <v>PTP Supplier Quality: Workflow Settings</v>
          </cell>
          <cell r="F851" t="str">
            <v>STORYBOARD</v>
          </cell>
          <cell r="G851" t="str">
            <v>URGENT</v>
          </cell>
          <cell r="H851" t="str">
            <v xml:space="preserve">Updates/Changes made per the QA, changed status to ready for SME Review  @Jenn Cooke  </v>
          </cell>
          <cell r="I851">
            <v>45800</v>
          </cell>
          <cell r="J851">
            <v>45789</v>
          </cell>
          <cell r="K851">
            <v>45691.643750000003</v>
          </cell>
          <cell r="L851">
            <v>45790.739583333328</v>
          </cell>
          <cell r="M851" t="str">
            <v/>
          </cell>
          <cell r="N851" t="str">
            <v/>
          </cell>
          <cell r="O851" t="str">
            <v>ptp, sen</v>
          </cell>
          <cell r="P851" t="str">
            <v>Sprint 6 (5/19 - 6/13)</v>
          </cell>
          <cell r="Q851" t="str">
            <v/>
          </cell>
          <cell r="R851" t="str">
            <v/>
          </cell>
          <cell r="S851" t="str">
            <v/>
          </cell>
          <cell r="T851" t="str">
            <v/>
          </cell>
          <cell r="U851" t="str">
            <v/>
          </cell>
          <cell r="V851">
            <v>0</v>
          </cell>
          <cell r="W851" t="str">
            <v>Alpha Review (SME)</v>
          </cell>
          <cell r="X851" t="str">
            <v/>
          </cell>
          <cell r="Y851" t="str">
            <v/>
          </cell>
          <cell r="Z851" t="str">
            <v>ITC3</v>
          </cell>
          <cell r="AA851" t="str">
            <v>Supplier Quality</v>
          </cell>
          <cell r="AB851" t="str">
            <v>PR Material Quality Data Integration</v>
          </cell>
          <cell r="AC851" t="b">
            <v>1</v>
          </cell>
          <cell r="AD851" t="str">
            <v>SEN</v>
          </cell>
          <cell r="AE851" t="str">
            <v/>
          </cell>
          <cell r="AF851" t="str">
            <v/>
          </cell>
          <cell r="AG851">
            <v>45779</v>
          </cell>
          <cell r="AH851" t="str">
            <v/>
          </cell>
          <cell r="AI851" t="str">
            <v/>
          </cell>
          <cell r="AJ851" t="str">
            <v>PTP</v>
          </cell>
        </row>
        <row r="852">
          <cell r="A852" t="str">
            <v>868cca5n6</v>
          </cell>
          <cell r="B852" t="str">
            <v>868cca5n6</v>
          </cell>
          <cell r="C852" t="str">
            <v>PTP Supplier Quality: Display List of All Vendor Certificate of Conformance Records - SB</v>
          </cell>
          <cell r="D852" t="str">
            <v>868cca5mt</v>
          </cell>
          <cell r="E852" t="str">
            <v>PTP Supplier Quality: Workflow Settings</v>
          </cell>
          <cell r="F852" t="str">
            <v>PREDEVELOPMENT</v>
          </cell>
          <cell r="G852" t="str">
            <v/>
          </cell>
          <cell r="H852" t="str">
            <v/>
          </cell>
          <cell r="I852">
            <v>45863</v>
          </cell>
          <cell r="J852" t="str">
            <v/>
          </cell>
          <cell r="K852">
            <v>45691.643750000003</v>
          </cell>
          <cell r="L852">
            <v>45691.64444444445</v>
          </cell>
          <cell r="M852" t="str">
            <v/>
          </cell>
          <cell r="N852" t="str">
            <v/>
          </cell>
          <cell r="O852" t="str">
            <v>ptp, sen</v>
          </cell>
          <cell r="P852" t="str">
            <v/>
          </cell>
          <cell r="Q852" t="str">
            <v/>
          </cell>
          <cell r="R852" t="str">
            <v/>
          </cell>
          <cell r="S852" t="str">
            <v/>
          </cell>
          <cell r="T852" t="str">
            <v/>
          </cell>
          <cell r="U852" t="str">
            <v/>
          </cell>
          <cell r="V852">
            <v>0</v>
          </cell>
          <cell r="W852" t="str">
            <v/>
          </cell>
          <cell r="X852" t="str">
            <v/>
          </cell>
          <cell r="Y852" t="str">
            <v/>
          </cell>
          <cell r="Z852" t="str">
            <v>ITC3</v>
          </cell>
          <cell r="AA852" t="str">
            <v/>
          </cell>
          <cell r="AB852" t="str">
            <v>Supplier Quality Integration</v>
          </cell>
          <cell r="AC852" t="str">
            <v/>
          </cell>
          <cell r="AD852" t="str">
            <v/>
          </cell>
          <cell r="AE852" t="str">
            <v/>
          </cell>
          <cell r="AF852" t="str">
            <v/>
          </cell>
          <cell r="AG852" t="str">
            <v/>
          </cell>
          <cell r="AH852" t="str">
            <v/>
          </cell>
          <cell r="AI852" t="str">
            <v/>
          </cell>
          <cell r="AJ852" t="str">
            <v/>
          </cell>
        </row>
        <row r="853">
          <cell r="A853" t="str">
            <v>868cca5n7</v>
          </cell>
          <cell r="B853" t="str">
            <v>868cca5n7</v>
          </cell>
          <cell r="C853" t="str">
            <v>PTP Supplier Quality: Create New Vendor Certificate of Conformance Records - SB</v>
          </cell>
          <cell r="D853" t="str">
            <v>868cca5mt</v>
          </cell>
          <cell r="E853" t="str">
            <v>PTP Supplier Quality: Workflow Settings</v>
          </cell>
          <cell r="F853" t="str">
            <v>PREDEVELOPMENT</v>
          </cell>
          <cell r="G853" t="str">
            <v/>
          </cell>
          <cell r="H853" t="str">
            <v/>
          </cell>
          <cell r="I853" t="str">
            <v/>
          </cell>
          <cell r="J853" t="str">
            <v/>
          </cell>
          <cell r="K853">
            <v>45691.643750000003</v>
          </cell>
          <cell r="L853">
            <v>45691.64444444445</v>
          </cell>
          <cell r="M853" t="str">
            <v/>
          </cell>
          <cell r="N853" t="str">
            <v/>
          </cell>
          <cell r="O853" t="str">
            <v>ptp, sen</v>
          </cell>
          <cell r="P853" t="str">
            <v/>
          </cell>
          <cell r="Q853" t="str">
            <v/>
          </cell>
          <cell r="R853" t="str">
            <v/>
          </cell>
          <cell r="S853" t="str">
            <v/>
          </cell>
          <cell r="T853" t="str">
            <v/>
          </cell>
          <cell r="U853" t="str">
            <v/>
          </cell>
          <cell r="V853">
            <v>0</v>
          </cell>
          <cell r="W853" t="str">
            <v/>
          </cell>
          <cell r="X853" t="str">
            <v/>
          </cell>
          <cell r="Y853" t="str">
            <v/>
          </cell>
          <cell r="Z853" t="str">
            <v>ITC3</v>
          </cell>
          <cell r="AA853" t="str">
            <v/>
          </cell>
          <cell r="AB853" t="str">
            <v>Supplier Quality Integration</v>
          </cell>
          <cell r="AC853" t="str">
            <v/>
          </cell>
          <cell r="AD853" t="str">
            <v/>
          </cell>
          <cell r="AE853" t="str">
            <v/>
          </cell>
          <cell r="AF853" t="str">
            <v/>
          </cell>
          <cell r="AG853" t="str">
            <v/>
          </cell>
          <cell r="AH853" t="str">
            <v/>
          </cell>
          <cell r="AI853" t="str">
            <v/>
          </cell>
          <cell r="AJ853" t="str">
            <v/>
          </cell>
        </row>
        <row r="854">
          <cell r="A854" t="str">
            <v>868cca5n8</v>
          </cell>
          <cell r="B854" t="str">
            <v>868cca5n8</v>
          </cell>
          <cell r="C854" t="str">
            <v>PTP Supplier Quality: Create WF Settings - SB</v>
          </cell>
          <cell r="D854" t="str">
            <v>868cca5mt</v>
          </cell>
          <cell r="E854" t="str">
            <v>PTP Supplier Quality: Workflow Settings</v>
          </cell>
          <cell r="F854" t="str">
            <v>STORYBOARD</v>
          </cell>
          <cell r="G854" t="str">
            <v>URGENT</v>
          </cell>
          <cell r="H854" t="str">
            <v xml:space="preserve">QA complete - looks good  @Priscilla Holguin , no notes  </v>
          </cell>
          <cell r="I854">
            <v>45800</v>
          </cell>
          <cell r="J854">
            <v>45789</v>
          </cell>
          <cell r="K854">
            <v>45691.643750000003</v>
          </cell>
          <cell r="L854">
            <v>45790.739583333328</v>
          </cell>
          <cell r="M854" t="str">
            <v/>
          </cell>
          <cell r="N854" t="str">
            <v/>
          </cell>
          <cell r="O854" t="str">
            <v>sen, ptp</v>
          </cell>
          <cell r="P854" t="str">
            <v>Sprint 6 (5/19 - 6/13)</v>
          </cell>
          <cell r="Q854" t="str">
            <v/>
          </cell>
          <cell r="R854" t="str">
            <v/>
          </cell>
          <cell r="S854" t="str">
            <v/>
          </cell>
          <cell r="T854" t="str">
            <v/>
          </cell>
          <cell r="U854" t="str">
            <v/>
          </cell>
          <cell r="V854">
            <v>0</v>
          </cell>
          <cell r="W854" t="str">
            <v>Alpha Review (SME)</v>
          </cell>
          <cell r="X854" t="str">
            <v/>
          </cell>
          <cell r="Y854" t="str">
            <v/>
          </cell>
          <cell r="Z854" t="str">
            <v>ITC3</v>
          </cell>
          <cell r="AA854" t="str">
            <v>Supplier Quality</v>
          </cell>
          <cell r="AB854" t="str">
            <v>PR Material Quality Data Integration</v>
          </cell>
          <cell r="AC854" t="b">
            <v>1</v>
          </cell>
          <cell r="AD854" t="str">
            <v>SEN</v>
          </cell>
          <cell r="AE854" t="str">
            <v/>
          </cell>
          <cell r="AF854" t="str">
            <v/>
          </cell>
          <cell r="AG854">
            <v>45779</v>
          </cell>
          <cell r="AH854" t="str">
            <v/>
          </cell>
          <cell r="AI854" t="str">
            <v/>
          </cell>
          <cell r="AJ854" t="str">
            <v>PTP</v>
          </cell>
        </row>
        <row r="855">
          <cell r="A855" t="str">
            <v>868cca5n9</v>
          </cell>
          <cell r="B855" t="str">
            <v>868cca5n9</v>
          </cell>
          <cell r="C855" t="str">
            <v>PTP Supplier Quality: Maintain Vendor Certificate of Conformance Records - SB</v>
          </cell>
          <cell r="D855" t="str">
            <v>868cca5mt</v>
          </cell>
          <cell r="E855" t="str">
            <v>PTP Supplier Quality: Workflow Settings</v>
          </cell>
          <cell r="F855" t="str">
            <v>PREDEVELOPMENT</v>
          </cell>
          <cell r="G855" t="str">
            <v/>
          </cell>
          <cell r="H855" t="str">
            <v/>
          </cell>
          <cell r="I855" t="str">
            <v/>
          </cell>
          <cell r="J855" t="str">
            <v/>
          </cell>
          <cell r="K855">
            <v>45691.643750000003</v>
          </cell>
          <cell r="L855">
            <v>45691.64444444445</v>
          </cell>
          <cell r="M855" t="str">
            <v/>
          </cell>
          <cell r="N855" t="str">
            <v/>
          </cell>
          <cell r="O855" t="str">
            <v>sen, ptp</v>
          </cell>
          <cell r="P855" t="str">
            <v/>
          </cell>
          <cell r="Q855" t="str">
            <v/>
          </cell>
          <cell r="R855" t="str">
            <v/>
          </cell>
          <cell r="S855" t="str">
            <v/>
          </cell>
          <cell r="T855" t="str">
            <v/>
          </cell>
          <cell r="U855" t="str">
            <v/>
          </cell>
          <cell r="V855">
            <v>0</v>
          </cell>
          <cell r="W855" t="str">
            <v/>
          </cell>
          <cell r="X855" t="str">
            <v/>
          </cell>
          <cell r="Y855" t="str">
            <v/>
          </cell>
          <cell r="Z855" t="str">
            <v>ITC3</v>
          </cell>
          <cell r="AA855" t="str">
            <v/>
          </cell>
          <cell r="AB855" t="str">
            <v>Supplier Quality Integration</v>
          </cell>
          <cell r="AC855" t="str">
            <v/>
          </cell>
          <cell r="AD855" t="str">
            <v/>
          </cell>
          <cell r="AE855" t="str">
            <v/>
          </cell>
          <cell r="AF855" t="str">
            <v/>
          </cell>
          <cell r="AG855" t="str">
            <v/>
          </cell>
          <cell r="AH855" t="str">
            <v/>
          </cell>
          <cell r="AI855" t="str">
            <v/>
          </cell>
          <cell r="AJ855" t="str">
            <v/>
          </cell>
        </row>
        <row r="856">
          <cell r="A856" t="str">
            <v>868cca7da</v>
          </cell>
          <cell r="B856" t="str">
            <v>868cca7da</v>
          </cell>
          <cell r="C856" t="str">
            <v>PTP Supplier Quality: Display List of All Vendor Certificate of Conformance Records - SB</v>
          </cell>
          <cell r="D856" t="str">
            <v>868cca7d1</v>
          </cell>
          <cell r="E856" t="str">
            <v>PTP Supplier Quality: Current Approvals Report</v>
          </cell>
          <cell r="F856" t="str">
            <v>PREDEVELOPMENT</v>
          </cell>
          <cell r="G856" t="str">
            <v/>
          </cell>
          <cell r="H856" t="str">
            <v/>
          </cell>
          <cell r="I856">
            <v>45863</v>
          </cell>
          <cell r="J856" t="str">
            <v/>
          </cell>
          <cell r="K856">
            <v>45691.645138888889</v>
          </cell>
          <cell r="L856">
            <v>45691.645833333328</v>
          </cell>
          <cell r="M856" t="str">
            <v/>
          </cell>
          <cell r="N856" t="str">
            <v/>
          </cell>
          <cell r="O856" t="str">
            <v>ptp, sen</v>
          </cell>
          <cell r="P856" t="str">
            <v/>
          </cell>
          <cell r="Q856" t="str">
            <v/>
          </cell>
          <cell r="R856" t="str">
            <v/>
          </cell>
          <cell r="S856" t="str">
            <v/>
          </cell>
          <cell r="T856" t="str">
            <v/>
          </cell>
          <cell r="U856" t="str">
            <v/>
          </cell>
          <cell r="V856">
            <v>0</v>
          </cell>
          <cell r="W856" t="str">
            <v/>
          </cell>
          <cell r="X856" t="str">
            <v/>
          </cell>
          <cell r="Y856" t="str">
            <v/>
          </cell>
          <cell r="Z856" t="str">
            <v>ITC3</v>
          </cell>
          <cell r="AA856" t="str">
            <v/>
          </cell>
          <cell r="AB856" t="str">
            <v>Supplier Quality Integration</v>
          </cell>
          <cell r="AC856" t="str">
            <v/>
          </cell>
          <cell r="AD856" t="str">
            <v/>
          </cell>
          <cell r="AE856" t="str">
            <v/>
          </cell>
          <cell r="AF856" t="str">
            <v/>
          </cell>
          <cell r="AG856" t="str">
            <v/>
          </cell>
          <cell r="AH856" t="str">
            <v/>
          </cell>
          <cell r="AI856" t="str">
            <v/>
          </cell>
          <cell r="AJ856" t="str">
            <v/>
          </cell>
        </row>
        <row r="857">
          <cell r="A857" t="str">
            <v>868cca7db</v>
          </cell>
          <cell r="B857" t="str">
            <v>868cca7db</v>
          </cell>
          <cell r="C857" t="str">
            <v>PTP Supplier Quality: Search for Vendor Approvals - QRG</v>
          </cell>
          <cell r="D857" t="str">
            <v>868cca7d1</v>
          </cell>
          <cell r="E857" t="str">
            <v>PTP Supplier Quality: Current Approvals Report</v>
          </cell>
          <cell r="F857" t="str">
            <v>PREDEVELOPMENT</v>
          </cell>
          <cell r="G857" t="str">
            <v>URGENT</v>
          </cell>
          <cell r="H857" t="str">
            <v/>
          </cell>
          <cell r="I857" t="str">
            <v/>
          </cell>
          <cell r="J857" t="str">
            <v/>
          </cell>
          <cell r="K857">
            <v>45691.645138888889</v>
          </cell>
          <cell r="L857">
            <v>45779.567361111112</v>
          </cell>
          <cell r="M857" t="str">
            <v/>
          </cell>
          <cell r="N857" t="str">
            <v/>
          </cell>
          <cell r="O857" t="str">
            <v>ptp, qrg</v>
          </cell>
          <cell r="P857" t="str">
            <v>Sprint 6 (5/19 - 6/13)</v>
          </cell>
          <cell r="Q857" t="str">
            <v/>
          </cell>
          <cell r="R857" t="str">
            <v/>
          </cell>
          <cell r="S857" t="str">
            <v/>
          </cell>
          <cell r="T857" t="str">
            <v/>
          </cell>
          <cell r="U857" t="str">
            <v/>
          </cell>
          <cell r="V857">
            <v>0</v>
          </cell>
          <cell r="W857" t="str">
            <v/>
          </cell>
          <cell r="X857" t="str">
            <v/>
          </cell>
          <cell r="Y857" t="str">
            <v/>
          </cell>
          <cell r="Z857" t="str">
            <v>ITC3</v>
          </cell>
          <cell r="AA857" t="str">
            <v>Supplier Quality</v>
          </cell>
          <cell r="AB857" t="str">
            <v>PR Material Quality Data Integration</v>
          </cell>
          <cell r="AC857" t="b">
            <v>1</v>
          </cell>
          <cell r="AD857" t="str">
            <v>QRG</v>
          </cell>
          <cell r="AE857" t="str">
            <v/>
          </cell>
          <cell r="AF857" t="str">
            <v/>
          </cell>
          <cell r="AG857">
            <v>45779</v>
          </cell>
          <cell r="AH857" t="str">
            <v/>
          </cell>
          <cell r="AI857" t="str">
            <v/>
          </cell>
          <cell r="AJ857" t="str">
            <v>PTP</v>
          </cell>
        </row>
        <row r="858">
          <cell r="A858" t="str">
            <v>868cca7dc</v>
          </cell>
          <cell r="B858" t="str">
            <v>868cca7dc</v>
          </cell>
          <cell r="C858" t="str">
            <v>PTP Supplier Quality: Create WF Settings - SB</v>
          </cell>
          <cell r="D858" t="str">
            <v>868cca7d1</v>
          </cell>
          <cell r="E858" t="str">
            <v>PTP Supplier Quality: Current Approvals Report</v>
          </cell>
          <cell r="F858" t="str">
            <v>PREDEVELOPMENT</v>
          </cell>
          <cell r="G858" t="str">
            <v/>
          </cell>
          <cell r="H858" t="str">
            <v/>
          </cell>
          <cell r="I858" t="str">
            <v/>
          </cell>
          <cell r="J858" t="str">
            <v/>
          </cell>
          <cell r="K858">
            <v>45691.645138888889</v>
          </cell>
          <cell r="L858">
            <v>45691.645833333328</v>
          </cell>
          <cell r="M858" t="str">
            <v/>
          </cell>
          <cell r="N858" t="str">
            <v/>
          </cell>
          <cell r="O858" t="str">
            <v>ptp, sen</v>
          </cell>
          <cell r="P858" t="str">
            <v/>
          </cell>
          <cell r="Q858" t="str">
            <v/>
          </cell>
          <cell r="R858" t="str">
            <v/>
          </cell>
          <cell r="S858" t="str">
            <v/>
          </cell>
          <cell r="T858" t="str">
            <v/>
          </cell>
          <cell r="U858" t="str">
            <v/>
          </cell>
          <cell r="V858">
            <v>0</v>
          </cell>
          <cell r="W858" t="str">
            <v/>
          </cell>
          <cell r="X858" t="str">
            <v/>
          </cell>
          <cell r="Y858" t="str">
            <v/>
          </cell>
          <cell r="Z858" t="str">
            <v>ITC3</v>
          </cell>
          <cell r="AA858" t="str">
            <v/>
          </cell>
          <cell r="AB858" t="str">
            <v>Supplier Quality Integration</v>
          </cell>
          <cell r="AC858" t="str">
            <v/>
          </cell>
          <cell r="AD858" t="str">
            <v/>
          </cell>
          <cell r="AE858" t="str">
            <v/>
          </cell>
          <cell r="AF858" t="str">
            <v/>
          </cell>
          <cell r="AG858" t="str">
            <v/>
          </cell>
          <cell r="AH858" t="str">
            <v/>
          </cell>
          <cell r="AI858" t="str">
            <v/>
          </cell>
          <cell r="AJ858" t="str">
            <v/>
          </cell>
        </row>
        <row r="859">
          <cell r="A859" t="str">
            <v>868cca7dd</v>
          </cell>
          <cell r="B859" t="str">
            <v>868cca7dd</v>
          </cell>
          <cell r="C859" t="str">
            <v>PTP Supplier Quality: Create New Vendor Certificate of Conformance Records - SB</v>
          </cell>
          <cell r="D859" t="str">
            <v>868cca7d1</v>
          </cell>
          <cell r="E859" t="str">
            <v>PTP Supplier Quality: Current Approvals Report</v>
          </cell>
          <cell r="F859" t="str">
            <v>PREDEVELOPMENT</v>
          </cell>
          <cell r="G859" t="str">
            <v/>
          </cell>
          <cell r="H859" t="str">
            <v/>
          </cell>
          <cell r="I859" t="str">
            <v/>
          </cell>
          <cell r="J859" t="str">
            <v/>
          </cell>
          <cell r="K859">
            <v>45691.645138888889</v>
          </cell>
          <cell r="L859">
            <v>45691.645833333328</v>
          </cell>
          <cell r="M859" t="str">
            <v/>
          </cell>
          <cell r="N859" t="str">
            <v/>
          </cell>
          <cell r="O859" t="str">
            <v>ptp, sen</v>
          </cell>
          <cell r="P859" t="str">
            <v/>
          </cell>
          <cell r="Q859" t="str">
            <v/>
          </cell>
          <cell r="R859" t="str">
            <v/>
          </cell>
          <cell r="S859" t="str">
            <v/>
          </cell>
          <cell r="T859" t="str">
            <v/>
          </cell>
          <cell r="U859" t="str">
            <v/>
          </cell>
          <cell r="V859">
            <v>0</v>
          </cell>
          <cell r="W859" t="str">
            <v/>
          </cell>
          <cell r="X859" t="str">
            <v/>
          </cell>
          <cell r="Y859" t="str">
            <v/>
          </cell>
          <cell r="Z859" t="str">
            <v>ITC3</v>
          </cell>
          <cell r="AA859" t="str">
            <v/>
          </cell>
          <cell r="AB859" t="str">
            <v>Supplier Quality Integration</v>
          </cell>
          <cell r="AC859" t="str">
            <v/>
          </cell>
          <cell r="AD859" t="str">
            <v/>
          </cell>
          <cell r="AE859" t="str">
            <v/>
          </cell>
          <cell r="AF859" t="str">
            <v/>
          </cell>
          <cell r="AG859" t="str">
            <v/>
          </cell>
          <cell r="AH859" t="str">
            <v/>
          </cell>
          <cell r="AI859" t="str">
            <v/>
          </cell>
          <cell r="AJ859" t="str">
            <v/>
          </cell>
        </row>
        <row r="860">
          <cell r="A860" t="str">
            <v>868cca7de</v>
          </cell>
          <cell r="B860" t="str">
            <v>868cca7de</v>
          </cell>
          <cell r="C860" t="str">
            <v>PTP Supplier Quality: Search for Vendor Approvals in Excel - QRG</v>
          </cell>
          <cell r="D860" t="str">
            <v>868cca7d1</v>
          </cell>
          <cell r="E860" t="str">
            <v>PTP Supplier Quality: Current Approvals Report</v>
          </cell>
          <cell r="F860" t="str">
            <v>PREDEVELOPMENT</v>
          </cell>
          <cell r="G860" t="str">
            <v>URGENT</v>
          </cell>
          <cell r="H860" t="str">
            <v/>
          </cell>
          <cell r="I860" t="str">
            <v/>
          </cell>
          <cell r="J860" t="str">
            <v/>
          </cell>
          <cell r="K860">
            <v>45691.645138888889</v>
          </cell>
          <cell r="L860">
            <v>45779.567361111112</v>
          </cell>
          <cell r="M860" t="str">
            <v/>
          </cell>
          <cell r="N860" t="str">
            <v/>
          </cell>
          <cell r="O860" t="str">
            <v>ptp, qrg</v>
          </cell>
          <cell r="P860" t="str">
            <v>Sprint 6 (5/19 - 6/13)</v>
          </cell>
          <cell r="Q860" t="str">
            <v/>
          </cell>
          <cell r="R860" t="str">
            <v/>
          </cell>
          <cell r="S860" t="str">
            <v/>
          </cell>
          <cell r="T860" t="str">
            <v/>
          </cell>
          <cell r="U860" t="str">
            <v/>
          </cell>
          <cell r="V860">
            <v>0</v>
          </cell>
          <cell r="W860" t="str">
            <v/>
          </cell>
          <cell r="X860" t="str">
            <v/>
          </cell>
          <cell r="Y860" t="str">
            <v/>
          </cell>
          <cell r="Z860" t="str">
            <v>ITC3</v>
          </cell>
          <cell r="AA860" t="str">
            <v>Supplier Quality</v>
          </cell>
          <cell r="AB860" t="str">
            <v>PR Material Quality Data Integration</v>
          </cell>
          <cell r="AC860" t="b">
            <v>1</v>
          </cell>
          <cell r="AD860" t="str">
            <v>QRG</v>
          </cell>
          <cell r="AE860" t="str">
            <v/>
          </cell>
          <cell r="AF860" t="str">
            <v/>
          </cell>
          <cell r="AG860">
            <v>45779</v>
          </cell>
          <cell r="AH860" t="str">
            <v/>
          </cell>
          <cell r="AI860" t="str">
            <v/>
          </cell>
          <cell r="AJ860" t="str">
            <v>PTP</v>
          </cell>
        </row>
        <row r="861">
          <cell r="A861" t="str">
            <v>868cca9yr</v>
          </cell>
          <cell r="B861" t="str">
            <v>868cca9yr</v>
          </cell>
          <cell r="C861" t="str">
            <v>PTP Supplier Quality: Maintain WF Settings - SB</v>
          </cell>
          <cell r="D861" t="str">
            <v>868cca9yb</v>
          </cell>
          <cell r="E861" t="str">
            <v>PTP Supplier Quality: Quality Record Queue Report (Run the ZMMQR Report) - QRG</v>
          </cell>
          <cell r="F861" t="str">
            <v>PREDEVELOPMENT</v>
          </cell>
          <cell r="G861" t="str">
            <v/>
          </cell>
          <cell r="H861" t="str">
            <v/>
          </cell>
          <cell r="I861" t="str">
            <v/>
          </cell>
          <cell r="J861" t="str">
            <v/>
          </cell>
          <cell r="K861">
            <v>45691.647222222222</v>
          </cell>
          <cell r="L861">
            <v>45691.655555555553</v>
          </cell>
          <cell r="M861" t="str">
            <v/>
          </cell>
          <cell r="N861" t="str">
            <v/>
          </cell>
          <cell r="O861" t="str">
            <v>ptp, sen</v>
          </cell>
          <cell r="P861" t="str">
            <v/>
          </cell>
          <cell r="Q861" t="str">
            <v/>
          </cell>
          <cell r="R861" t="str">
            <v/>
          </cell>
          <cell r="S861" t="str">
            <v/>
          </cell>
          <cell r="T861" t="str">
            <v/>
          </cell>
          <cell r="U861" t="str">
            <v/>
          </cell>
          <cell r="V861">
            <v>0</v>
          </cell>
          <cell r="W861" t="str">
            <v/>
          </cell>
          <cell r="X861" t="str">
            <v/>
          </cell>
          <cell r="Y861" t="str">
            <v/>
          </cell>
          <cell r="Z861" t="str">
            <v>ITC3</v>
          </cell>
          <cell r="AA861" t="str">
            <v/>
          </cell>
          <cell r="AB861" t="str">
            <v>Supplier Quality Integration</v>
          </cell>
          <cell r="AC861" t="str">
            <v/>
          </cell>
          <cell r="AD861" t="str">
            <v/>
          </cell>
          <cell r="AE861" t="str">
            <v/>
          </cell>
          <cell r="AF861" t="str">
            <v/>
          </cell>
          <cell r="AG861" t="str">
            <v/>
          </cell>
          <cell r="AH861" t="str">
            <v/>
          </cell>
          <cell r="AI861" t="str">
            <v/>
          </cell>
          <cell r="AJ861" t="str">
            <v/>
          </cell>
        </row>
        <row r="862">
          <cell r="A862" t="str">
            <v>868cca9yw</v>
          </cell>
          <cell r="B862" t="str">
            <v>868cca9yw</v>
          </cell>
          <cell r="C862" t="str">
            <v>PTP Supplier Quality: Create a Corporate Override Record - SB</v>
          </cell>
          <cell r="D862" t="str">
            <v>868cca9yb</v>
          </cell>
          <cell r="E862" t="str">
            <v>PTP Supplier Quality: Quality Record Queue Report (Run the ZMMQR Report) - QRG</v>
          </cell>
          <cell r="F862" t="str">
            <v>PREDEVELOPMENT</v>
          </cell>
          <cell r="G862" t="str">
            <v/>
          </cell>
          <cell r="H862" t="str">
            <v/>
          </cell>
          <cell r="I862" t="str">
            <v/>
          </cell>
          <cell r="J862" t="str">
            <v/>
          </cell>
          <cell r="K862">
            <v>45691.647222222222</v>
          </cell>
          <cell r="L862">
            <v>45691.655555555553</v>
          </cell>
          <cell r="M862" t="str">
            <v/>
          </cell>
          <cell r="N862" t="str">
            <v/>
          </cell>
          <cell r="O862" t="str">
            <v>ptp, sen</v>
          </cell>
          <cell r="P862" t="str">
            <v/>
          </cell>
          <cell r="Q862" t="str">
            <v/>
          </cell>
          <cell r="R862" t="str">
            <v/>
          </cell>
          <cell r="S862" t="str">
            <v/>
          </cell>
          <cell r="T862" t="str">
            <v/>
          </cell>
          <cell r="U862" t="str">
            <v/>
          </cell>
          <cell r="V862">
            <v>0</v>
          </cell>
          <cell r="W862" t="str">
            <v/>
          </cell>
          <cell r="X862" t="str">
            <v/>
          </cell>
          <cell r="Y862" t="str">
            <v/>
          </cell>
          <cell r="Z862" t="str">
            <v>ITC3</v>
          </cell>
          <cell r="AA862" t="str">
            <v/>
          </cell>
          <cell r="AB862" t="str">
            <v>Supplier Quality Integration</v>
          </cell>
          <cell r="AC862" t="str">
            <v/>
          </cell>
          <cell r="AD862" t="str">
            <v/>
          </cell>
          <cell r="AE862" t="str">
            <v/>
          </cell>
          <cell r="AF862" t="str">
            <v/>
          </cell>
          <cell r="AG862" t="str">
            <v/>
          </cell>
          <cell r="AH862" t="str">
            <v/>
          </cell>
          <cell r="AI862" t="str">
            <v/>
          </cell>
          <cell r="AJ862" t="str">
            <v/>
          </cell>
        </row>
        <row r="863">
          <cell r="A863" t="str">
            <v>868cca9yx</v>
          </cell>
          <cell r="B863" t="str">
            <v>868cca9yx</v>
          </cell>
          <cell r="C863" t="str">
            <v>PTP Supplier Quality: Update a Corporate Override Record - SB</v>
          </cell>
          <cell r="D863" t="str">
            <v>868cca9yb</v>
          </cell>
          <cell r="E863" t="str">
            <v>PTP Supplier Quality: Quality Record Queue Report (Run the ZMMQR Report) - QRG</v>
          </cell>
          <cell r="F863" t="str">
            <v>PREDEVELOPMENT</v>
          </cell>
          <cell r="G863" t="str">
            <v/>
          </cell>
          <cell r="H863" t="str">
            <v/>
          </cell>
          <cell r="I863" t="str">
            <v/>
          </cell>
          <cell r="J863" t="str">
            <v/>
          </cell>
          <cell r="K863">
            <v>45691.647222222222</v>
          </cell>
          <cell r="L863">
            <v>45691.655555555553</v>
          </cell>
          <cell r="M863" t="str">
            <v/>
          </cell>
          <cell r="N863" t="str">
            <v/>
          </cell>
          <cell r="O863" t="str">
            <v>ptp, sen</v>
          </cell>
          <cell r="P863" t="str">
            <v/>
          </cell>
          <cell r="Q863" t="str">
            <v/>
          </cell>
          <cell r="R863" t="str">
            <v/>
          </cell>
          <cell r="S863" t="str">
            <v/>
          </cell>
          <cell r="T863" t="str">
            <v/>
          </cell>
          <cell r="U863" t="str">
            <v/>
          </cell>
          <cell r="V863">
            <v>0</v>
          </cell>
          <cell r="W863" t="str">
            <v/>
          </cell>
          <cell r="X863" t="str">
            <v/>
          </cell>
          <cell r="Y863" t="str">
            <v/>
          </cell>
          <cell r="Z863" t="str">
            <v>ITC3</v>
          </cell>
          <cell r="AA863" t="str">
            <v/>
          </cell>
          <cell r="AB863" t="str">
            <v>Supplier Quality Integration</v>
          </cell>
          <cell r="AC863" t="str">
            <v/>
          </cell>
          <cell r="AD863" t="str">
            <v/>
          </cell>
          <cell r="AE863" t="str">
            <v/>
          </cell>
          <cell r="AF863" t="str">
            <v/>
          </cell>
          <cell r="AG863" t="str">
            <v/>
          </cell>
          <cell r="AH863" t="str">
            <v/>
          </cell>
          <cell r="AI863" t="str">
            <v/>
          </cell>
          <cell r="AJ863" t="str">
            <v/>
          </cell>
        </row>
        <row r="864">
          <cell r="A864" t="str">
            <v>868cca9yy</v>
          </cell>
          <cell r="B864" t="str">
            <v>868cca9yy</v>
          </cell>
          <cell r="C864" t="str">
            <v>PTP Supplier Quality: Display a List of Corporate Overrides - SB</v>
          </cell>
          <cell r="D864" t="str">
            <v>868cca9yb</v>
          </cell>
          <cell r="E864" t="str">
            <v>PTP Supplier Quality: Quality Record Queue Report (Run the ZMMQR Report) - QRG</v>
          </cell>
          <cell r="F864" t="str">
            <v>PREDEVELOPMENT</v>
          </cell>
          <cell r="G864" t="str">
            <v/>
          </cell>
          <cell r="H864" t="str">
            <v/>
          </cell>
          <cell r="I864">
            <v>45863</v>
          </cell>
          <cell r="J864" t="str">
            <v/>
          </cell>
          <cell r="K864">
            <v>45691.647222222222</v>
          </cell>
          <cell r="L864">
            <v>45691.655555555553</v>
          </cell>
          <cell r="M864" t="str">
            <v/>
          </cell>
          <cell r="N864" t="str">
            <v/>
          </cell>
          <cell r="O864" t="str">
            <v>ptp, sen</v>
          </cell>
          <cell r="P864" t="str">
            <v/>
          </cell>
          <cell r="Q864" t="str">
            <v/>
          </cell>
          <cell r="R864" t="str">
            <v/>
          </cell>
          <cell r="S864" t="str">
            <v/>
          </cell>
          <cell r="T864" t="str">
            <v/>
          </cell>
          <cell r="U864" t="str">
            <v/>
          </cell>
          <cell r="V864">
            <v>0</v>
          </cell>
          <cell r="W864" t="str">
            <v/>
          </cell>
          <cell r="X864" t="str">
            <v/>
          </cell>
          <cell r="Y864" t="str">
            <v/>
          </cell>
          <cell r="Z864" t="str">
            <v>ITC3</v>
          </cell>
          <cell r="AA864" t="str">
            <v/>
          </cell>
          <cell r="AB864" t="str">
            <v>Supplier Quality Integration</v>
          </cell>
          <cell r="AC864" t="str">
            <v/>
          </cell>
          <cell r="AD864" t="str">
            <v/>
          </cell>
          <cell r="AE864" t="str">
            <v/>
          </cell>
          <cell r="AF864" t="str">
            <v/>
          </cell>
          <cell r="AG864" t="str">
            <v/>
          </cell>
          <cell r="AH864" t="str">
            <v/>
          </cell>
          <cell r="AI864" t="str">
            <v/>
          </cell>
          <cell r="AJ864" t="str">
            <v/>
          </cell>
        </row>
        <row r="865">
          <cell r="A865" t="str">
            <v>868ccaad7</v>
          </cell>
          <cell r="B865" t="str">
            <v>868ccaad7</v>
          </cell>
          <cell r="C865" t="str">
            <v>PTP Supplier Quality: Update a Corporate Override Record - SB</v>
          </cell>
          <cell r="D865" t="str">
            <v>868ccaacz</v>
          </cell>
          <cell r="E865" t="str">
            <v>PTP Supplier Quality: Purchase Order Report - OL</v>
          </cell>
          <cell r="F865" t="str">
            <v>PREDEVELOPMENT</v>
          </cell>
          <cell r="G865" t="str">
            <v/>
          </cell>
          <cell r="H865" t="str">
            <v/>
          </cell>
          <cell r="I865" t="str">
            <v/>
          </cell>
          <cell r="J865" t="str">
            <v/>
          </cell>
          <cell r="K865">
            <v>45691.647222222222</v>
          </cell>
          <cell r="L865">
            <v>45691.65625</v>
          </cell>
          <cell r="M865" t="str">
            <v/>
          </cell>
          <cell r="N865" t="str">
            <v/>
          </cell>
          <cell r="O865" t="str">
            <v>ptp, sen</v>
          </cell>
          <cell r="P865" t="str">
            <v/>
          </cell>
          <cell r="Q865" t="str">
            <v/>
          </cell>
          <cell r="R865" t="str">
            <v/>
          </cell>
          <cell r="S865" t="str">
            <v/>
          </cell>
          <cell r="T865" t="str">
            <v/>
          </cell>
          <cell r="U865" t="str">
            <v/>
          </cell>
          <cell r="V865">
            <v>0</v>
          </cell>
          <cell r="W865" t="str">
            <v/>
          </cell>
          <cell r="X865" t="str">
            <v/>
          </cell>
          <cell r="Y865" t="str">
            <v/>
          </cell>
          <cell r="Z865" t="str">
            <v>ITC3</v>
          </cell>
          <cell r="AA865" t="str">
            <v/>
          </cell>
          <cell r="AB865" t="str">
            <v>Supplier Quality Integration</v>
          </cell>
          <cell r="AC865" t="str">
            <v/>
          </cell>
          <cell r="AD865" t="str">
            <v/>
          </cell>
          <cell r="AE865" t="str">
            <v/>
          </cell>
          <cell r="AF865" t="str">
            <v/>
          </cell>
          <cell r="AG865" t="str">
            <v/>
          </cell>
          <cell r="AH865" t="str">
            <v/>
          </cell>
          <cell r="AI865" t="str">
            <v/>
          </cell>
          <cell r="AJ865" t="str">
            <v/>
          </cell>
        </row>
        <row r="866">
          <cell r="A866" t="str">
            <v>868ccaad8</v>
          </cell>
          <cell r="B866" t="str">
            <v>868ccaad8</v>
          </cell>
          <cell r="C866" t="str">
            <v>PTP Supplier Quality: Create a Corporate Override Record - SB</v>
          </cell>
          <cell r="D866" t="str">
            <v>868ccaacz</v>
          </cell>
          <cell r="E866" t="str">
            <v>PTP Supplier Quality: Purchase Order Report - OL</v>
          </cell>
          <cell r="F866" t="str">
            <v>PREDEVELOPMENT</v>
          </cell>
          <cell r="G866" t="str">
            <v/>
          </cell>
          <cell r="H866" t="str">
            <v/>
          </cell>
          <cell r="I866" t="str">
            <v/>
          </cell>
          <cell r="J866" t="str">
            <v/>
          </cell>
          <cell r="K866">
            <v>45691.647222222222</v>
          </cell>
          <cell r="L866">
            <v>45691.65625</v>
          </cell>
          <cell r="M866" t="str">
            <v/>
          </cell>
          <cell r="N866" t="str">
            <v/>
          </cell>
          <cell r="O866" t="str">
            <v>ptp, sen</v>
          </cell>
          <cell r="P866" t="str">
            <v/>
          </cell>
          <cell r="Q866" t="str">
            <v/>
          </cell>
          <cell r="R866" t="str">
            <v/>
          </cell>
          <cell r="S866" t="str">
            <v/>
          </cell>
          <cell r="T866" t="str">
            <v/>
          </cell>
          <cell r="U866" t="str">
            <v/>
          </cell>
          <cell r="V866">
            <v>0</v>
          </cell>
          <cell r="W866" t="str">
            <v/>
          </cell>
          <cell r="X866" t="str">
            <v/>
          </cell>
          <cell r="Y866" t="str">
            <v/>
          </cell>
          <cell r="Z866" t="str">
            <v>ITC3</v>
          </cell>
          <cell r="AA866" t="str">
            <v/>
          </cell>
          <cell r="AB866" t="str">
            <v>Supplier Quality Integration</v>
          </cell>
          <cell r="AC866" t="str">
            <v/>
          </cell>
          <cell r="AD866" t="str">
            <v/>
          </cell>
          <cell r="AE866" t="str">
            <v/>
          </cell>
          <cell r="AF866" t="str">
            <v/>
          </cell>
          <cell r="AG866" t="str">
            <v/>
          </cell>
          <cell r="AH866" t="str">
            <v/>
          </cell>
          <cell r="AI866" t="str">
            <v/>
          </cell>
          <cell r="AJ866" t="str">
            <v/>
          </cell>
        </row>
        <row r="867">
          <cell r="A867" t="str">
            <v>868ccaad9</v>
          </cell>
          <cell r="B867" t="str">
            <v>868ccaad9</v>
          </cell>
          <cell r="C867" t="str">
            <v>PTP Supplier Quality: Display a List of Corporate Overrides - SB</v>
          </cell>
          <cell r="D867" t="str">
            <v>868ccaacz</v>
          </cell>
          <cell r="E867" t="str">
            <v>PTP Supplier Quality: Purchase Order Report - OL</v>
          </cell>
          <cell r="F867" t="str">
            <v>PREDEVELOPMENT</v>
          </cell>
          <cell r="G867" t="str">
            <v/>
          </cell>
          <cell r="H867" t="str">
            <v/>
          </cell>
          <cell r="I867">
            <v>45863</v>
          </cell>
          <cell r="J867" t="str">
            <v/>
          </cell>
          <cell r="K867">
            <v>45691.647222222222</v>
          </cell>
          <cell r="L867">
            <v>45691.65625</v>
          </cell>
          <cell r="M867" t="str">
            <v/>
          </cell>
          <cell r="N867" t="str">
            <v/>
          </cell>
          <cell r="O867" t="str">
            <v>sen, ptp</v>
          </cell>
          <cell r="P867" t="str">
            <v/>
          </cell>
          <cell r="Q867" t="str">
            <v/>
          </cell>
          <cell r="R867" t="str">
            <v/>
          </cell>
          <cell r="S867" t="str">
            <v/>
          </cell>
          <cell r="T867" t="str">
            <v/>
          </cell>
          <cell r="U867" t="str">
            <v/>
          </cell>
          <cell r="V867">
            <v>0</v>
          </cell>
          <cell r="W867" t="str">
            <v/>
          </cell>
          <cell r="X867" t="str">
            <v/>
          </cell>
          <cell r="Y867" t="str">
            <v/>
          </cell>
          <cell r="Z867" t="str">
            <v>ITC3</v>
          </cell>
          <cell r="AA867" t="str">
            <v/>
          </cell>
          <cell r="AB867" t="str">
            <v>Supplier Quality Integration</v>
          </cell>
          <cell r="AC867" t="str">
            <v/>
          </cell>
          <cell r="AD867" t="str">
            <v/>
          </cell>
          <cell r="AE867" t="str">
            <v/>
          </cell>
          <cell r="AF867" t="str">
            <v/>
          </cell>
          <cell r="AG867" t="str">
            <v/>
          </cell>
          <cell r="AH867" t="str">
            <v/>
          </cell>
          <cell r="AI867" t="str">
            <v/>
          </cell>
          <cell r="AJ867" t="str">
            <v/>
          </cell>
        </row>
        <row r="868">
          <cell r="A868" t="str">
            <v>868ccaada</v>
          </cell>
          <cell r="B868" t="str">
            <v>868ccaada</v>
          </cell>
          <cell r="C868" t="str">
            <v>PTP Supplier Quality: Maintain WF Settings - SB</v>
          </cell>
          <cell r="D868" t="str">
            <v>868ccaacz</v>
          </cell>
          <cell r="E868" t="str">
            <v>PTP Supplier Quality: Purchase Order Report - OL</v>
          </cell>
          <cell r="F868" t="str">
            <v>PREDEVELOPMENT</v>
          </cell>
          <cell r="G868" t="str">
            <v/>
          </cell>
          <cell r="H868" t="str">
            <v/>
          </cell>
          <cell r="I868" t="str">
            <v/>
          </cell>
          <cell r="J868" t="str">
            <v/>
          </cell>
          <cell r="K868">
            <v>45691.647222222222</v>
          </cell>
          <cell r="L868">
            <v>45691.65625</v>
          </cell>
          <cell r="M868" t="str">
            <v/>
          </cell>
          <cell r="N868" t="str">
            <v/>
          </cell>
          <cell r="O868" t="str">
            <v>sen, ptp</v>
          </cell>
          <cell r="P868" t="str">
            <v/>
          </cell>
          <cell r="Q868" t="str">
            <v/>
          </cell>
          <cell r="R868" t="str">
            <v/>
          </cell>
          <cell r="S868" t="str">
            <v/>
          </cell>
          <cell r="T868" t="str">
            <v/>
          </cell>
          <cell r="U868" t="str">
            <v/>
          </cell>
          <cell r="V868">
            <v>0</v>
          </cell>
          <cell r="W868" t="str">
            <v/>
          </cell>
          <cell r="X868" t="str">
            <v/>
          </cell>
          <cell r="Y868" t="str">
            <v/>
          </cell>
          <cell r="Z868" t="str">
            <v>ITC3</v>
          </cell>
          <cell r="AA868" t="str">
            <v/>
          </cell>
          <cell r="AB868" t="str">
            <v>Supplier Quality Integration</v>
          </cell>
          <cell r="AC868" t="str">
            <v/>
          </cell>
          <cell r="AD868" t="str">
            <v/>
          </cell>
          <cell r="AE868" t="str">
            <v/>
          </cell>
          <cell r="AF868" t="str">
            <v/>
          </cell>
          <cell r="AG868" t="str">
            <v/>
          </cell>
          <cell r="AH868" t="str">
            <v/>
          </cell>
          <cell r="AI868" t="str">
            <v/>
          </cell>
          <cell r="AJ868" t="str">
            <v/>
          </cell>
        </row>
        <row r="869">
          <cell r="A869" t="str">
            <v>868ccafpy</v>
          </cell>
          <cell r="B869" t="str">
            <v>868ccafpy</v>
          </cell>
          <cell r="C869" t="str">
            <v>PTP Supplier Quality: Display ZSC_DTS Table - QRG</v>
          </cell>
          <cell r="D869" t="str">
            <v>868ccafpp</v>
          </cell>
          <cell r="E869" t="str">
            <v>PTP Supplier Quality: Inspection Relevance Determination Program</v>
          </cell>
          <cell r="F869" t="str">
            <v>PREDEVELOPMENT</v>
          </cell>
          <cell r="G869" t="str">
            <v>HIGH</v>
          </cell>
          <cell r="H869" t="str">
            <v/>
          </cell>
          <cell r="I869" t="str">
            <v/>
          </cell>
          <cell r="J869" t="str">
            <v/>
          </cell>
          <cell r="K869">
            <v>45691.652083333334</v>
          </cell>
          <cell r="L869">
            <v>45779.568055555559</v>
          </cell>
          <cell r="M869" t="str">
            <v/>
          </cell>
          <cell r="N869" t="str">
            <v/>
          </cell>
          <cell r="O869" t="str">
            <v>ptp, qrg</v>
          </cell>
          <cell r="P869" t="str">
            <v>Sprint 8 (6/2 - 6/27)</v>
          </cell>
          <cell r="Q869" t="str">
            <v/>
          </cell>
          <cell r="R869" t="str">
            <v/>
          </cell>
          <cell r="S869" t="str">
            <v/>
          </cell>
          <cell r="T869" t="str">
            <v/>
          </cell>
          <cell r="U869" t="str">
            <v/>
          </cell>
          <cell r="V869">
            <v>0</v>
          </cell>
          <cell r="W869" t="str">
            <v/>
          </cell>
          <cell r="X869" t="str">
            <v/>
          </cell>
          <cell r="Y869" t="str">
            <v/>
          </cell>
          <cell r="Z869" t="str">
            <v>ITC3</v>
          </cell>
          <cell r="AA869" t="str">
            <v>Supplier Quality</v>
          </cell>
          <cell r="AB869" t="str">
            <v>Supplier Quality Integration</v>
          </cell>
          <cell r="AC869" t="b">
            <v>1</v>
          </cell>
          <cell r="AD869" t="str">
            <v>QRG</v>
          </cell>
          <cell r="AE869" t="str">
            <v/>
          </cell>
          <cell r="AF869" t="str">
            <v/>
          </cell>
          <cell r="AG869">
            <v>45779</v>
          </cell>
          <cell r="AH869" t="str">
            <v/>
          </cell>
          <cell r="AI869" t="str">
            <v/>
          </cell>
          <cell r="AJ869" t="str">
            <v>PTP</v>
          </cell>
        </row>
        <row r="870">
          <cell r="A870" t="str">
            <v>868ccafpz</v>
          </cell>
          <cell r="B870" t="str">
            <v>868ccafpz</v>
          </cell>
          <cell r="C870" t="str">
            <v>PTP Supplier Quality: Display ZSC_HOLD Table - QRG</v>
          </cell>
          <cell r="D870" t="str">
            <v>868ccafpp</v>
          </cell>
          <cell r="E870" t="str">
            <v>PTP Supplier Quality: Inspection Relevance Determination Program</v>
          </cell>
          <cell r="F870" t="str">
            <v>PREDEVELOPMENT</v>
          </cell>
          <cell r="G870" t="str">
            <v>HIGH</v>
          </cell>
          <cell r="H870" t="str">
            <v/>
          </cell>
          <cell r="I870" t="str">
            <v/>
          </cell>
          <cell r="J870" t="str">
            <v/>
          </cell>
          <cell r="K870">
            <v>45691.652083333334</v>
          </cell>
          <cell r="L870">
            <v>45779.568055555559</v>
          </cell>
          <cell r="M870" t="str">
            <v/>
          </cell>
          <cell r="N870" t="str">
            <v/>
          </cell>
          <cell r="O870" t="str">
            <v>ptp, qrg</v>
          </cell>
          <cell r="P870" t="str">
            <v>Sprint 8 (6/2 - 6/27)</v>
          </cell>
          <cell r="Q870" t="str">
            <v/>
          </cell>
          <cell r="R870" t="str">
            <v/>
          </cell>
          <cell r="S870" t="str">
            <v/>
          </cell>
          <cell r="T870" t="str">
            <v/>
          </cell>
          <cell r="U870" t="str">
            <v/>
          </cell>
          <cell r="V870">
            <v>0</v>
          </cell>
          <cell r="W870" t="str">
            <v/>
          </cell>
          <cell r="X870" t="str">
            <v/>
          </cell>
          <cell r="Y870" t="str">
            <v/>
          </cell>
          <cell r="Z870" t="str">
            <v>ITC3</v>
          </cell>
          <cell r="AA870" t="str">
            <v>Supplier Quality</v>
          </cell>
          <cell r="AB870" t="str">
            <v>Supplier Quality Integration</v>
          </cell>
          <cell r="AC870" t="b">
            <v>1</v>
          </cell>
          <cell r="AD870" t="str">
            <v>QRG</v>
          </cell>
          <cell r="AE870" t="str">
            <v/>
          </cell>
          <cell r="AF870" t="str">
            <v/>
          </cell>
          <cell r="AG870">
            <v>45779</v>
          </cell>
          <cell r="AH870" t="str">
            <v/>
          </cell>
          <cell r="AI870" t="str">
            <v/>
          </cell>
          <cell r="AJ870" t="str">
            <v>PTP</v>
          </cell>
        </row>
        <row r="871">
          <cell r="A871" t="str">
            <v>868ccafq0</v>
          </cell>
          <cell r="B871" t="str">
            <v>868ccafq0</v>
          </cell>
          <cell r="C871" t="str">
            <v>PTP Supplier Quality: Create New Vendor Certificate of Conformance Records - SB</v>
          </cell>
          <cell r="D871" t="str">
            <v>868ccafpp</v>
          </cell>
          <cell r="E871" t="str">
            <v>PTP Supplier Quality: Inspection Relevance Determination Program</v>
          </cell>
          <cell r="F871" t="str">
            <v>PREDEVELOPMENT</v>
          </cell>
          <cell r="G871" t="str">
            <v/>
          </cell>
          <cell r="H871" t="str">
            <v/>
          </cell>
          <cell r="I871" t="str">
            <v/>
          </cell>
          <cell r="J871" t="str">
            <v/>
          </cell>
          <cell r="K871">
            <v>45691.652083333334</v>
          </cell>
          <cell r="L871">
            <v>45691.652777777781</v>
          </cell>
          <cell r="M871" t="str">
            <v/>
          </cell>
          <cell r="N871" t="str">
            <v/>
          </cell>
          <cell r="O871" t="str">
            <v>ptp, sen</v>
          </cell>
          <cell r="P871" t="str">
            <v/>
          </cell>
          <cell r="Q871" t="str">
            <v/>
          </cell>
          <cell r="R871" t="str">
            <v/>
          </cell>
          <cell r="S871" t="str">
            <v/>
          </cell>
          <cell r="T871" t="str">
            <v/>
          </cell>
          <cell r="U871" t="str">
            <v/>
          </cell>
          <cell r="V871">
            <v>0</v>
          </cell>
          <cell r="W871" t="str">
            <v/>
          </cell>
          <cell r="X871" t="str">
            <v/>
          </cell>
          <cell r="Y871" t="str">
            <v/>
          </cell>
          <cell r="Z871" t="str">
            <v>ITC3</v>
          </cell>
          <cell r="AA871" t="str">
            <v/>
          </cell>
          <cell r="AB871" t="str">
            <v>Supplier Quality Integration</v>
          </cell>
          <cell r="AC871" t="str">
            <v/>
          </cell>
          <cell r="AD871" t="str">
            <v/>
          </cell>
          <cell r="AE871" t="str">
            <v/>
          </cell>
          <cell r="AF871" t="str">
            <v/>
          </cell>
          <cell r="AG871" t="str">
            <v/>
          </cell>
          <cell r="AH871" t="str">
            <v/>
          </cell>
          <cell r="AI871" t="str">
            <v/>
          </cell>
          <cell r="AJ871" t="str">
            <v/>
          </cell>
        </row>
        <row r="872">
          <cell r="A872" t="str">
            <v>868ccafq2</v>
          </cell>
          <cell r="B872" t="str">
            <v>868ccafq2</v>
          </cell>
          <cell r="C872" t="str">
            <v>PTP Supplier Quality: Display ZSC_INSPLOTLOG Table - QRG</v>
          </cell>
          <cell r="D872" t="str">
            <v>868ccafpp</v>
          </cell>
          <cell r="E872" t="str">
            <v>PTP Supplier Quality: Inspection Relevance Determination Program</v>
          </cell>
          <cell r="F872" t="str">
            <v>PREDEVELOPMENT</v>
          </cell>
          <cell r="G872" t="str">
            <v>HIGH</v>
          </cell>
          <cell r="H872" t="str">
            <v/>
          </cell>
          <cell r="I872" t="str">
            <v/>
          </cell>
          <cell r="J872" t="str">
            <v/>
          </cell>
          <cell r="K872">
            <v>45691.652083333334</v>
          </cell>
          <cell r="L872">
            <v>45779.568055555559</v>
          </cell>
          <cell r="M872" t="str">
            <v/>
          </cell>
          <cell r="N872" t="str">
            <v/>
          </cell>
          <cell r="O872" t="str">
            <v>ptp, qrg</v>
          </cell>
          <cell r="P872" t="str">
            <v>Sprint 8 (6/2 - 6/27)</v>
          </cell>
          <cell r="Q872" t="str">
            <v/>
          </cell>
          <cell r="R872" t="str">
            <v/>
          </cell>
          <cell r="S872" t="str">
            <v/>
          </cell>
          <cell r="T872" t="str">
            <v/>
          </cell>
          <cell r="U872" t="str">
            <v/>
          </cell>
          <cell r="V872">
            <v>0</v>
          </cell>
          <cell r="W872" t="str">
            <v/>
          </cell>
          <cell r="X872" t="str">
            <v/>
          </cell>
          <cell r="Y872" t="str">
            <v/>
          </cell>
          <cell r="Z872" t="str">
            <v>ITC3</v>
          </cell>
          <cell r="AA872" t="str">
            <v>Supplier Quality</v>
          </cell>
          <cell r="AB872" t="str">
            <v>Supplier Quality Integration</v>
          </cell>
          <cell r="AC872" t="b">
            <v>1</v>
          </cell>
          <cell r="AD872" t="str">
            <v>QRG</v>
          </cell>
          <cell r="AE872" t="str">
            <v/>
          </cell>
          <cell r="AF872" t="str">
            <v/>
          </cell>
          <cell r="AG872">
            <v>45779</v>
          </cell>
          <cell r="AH872" t="str">
            <v/>
          </cell>
          <cell r="AI872" t="str">
            <v/>
          </cell>
          <cell r="AJ872" t="str">
            <v>PTP</v>
          </cell>
        </row>
        <row r="873">
          <cell r="A873" t="str">
            <v>868ccafq3</v>
          </cell>
          <cell r="B873" t="str">
            <v>868ccafq3</v>
          </cell>
          <cell r="C873" t="str">
            <v>PTP Supplier Quality: Display List of All Vendor Certificate of Conformance Records - SB</v>
          </cell>
          <cell r="D873" t="str">
            <v>868ccafpp</v>
          </cell>
          <cell r="E873" t="str">
            <v>PTP Supplier Quality: Inspection Relevance Determination Program</v>
          </cell>
          <cell r="F873" t="str">
            <v>PREDEVELOPMENT</v>
          </cell>
          <cell r="G873" t="str">
            <v/>
          </cell>
          <cell r="H873" t="str">
            <v/>
          </cell>
          <cell r="I873">
            <v>45863</v>
          </cell>
          <cell r="J873" t="str">
            <v/>
          </cell>
          <cell r="K873">
            <v>45691.652083333334</v>
          </cell>
          <cell r="L873">
            <v>45691.652777777781</v>
          </cell>
          <cell r="M873" t="str">
            <v/>
          </cell>
          <cell r="N873" t="str">
            <v/>
          </cell>
          <cell r="O873" t="str">
            <v>ptp, sen</v>
          </cell>
          <cell r="P873" t="str">
            <v/>
          </cell>
          <cell r="Q873" t="str">
            <v/>
          </cell>
          <cell r="R873" t="str">
            <v/>
          </cell>
          <cell r="S873" t="str">
            <v/>
          </cell>
          <cell r="T873" t="str">
            <v/>
          </cell>
          <cell r="U873" t="str">
            <v/>
          </cell>
          <cell r="V873">
            <v>0</v>
          </cell>
          <cell r="W873" t="str">
            <v/>
          </cell>
          <cell r="X873" t="str">
            <v/>
          </cell>
          <cell r="Y873" t="str">
            <v/>
          </cell>
          <cell r="Z873" t="str">
            <v>ITC3</v>
          </cell>
          <cell r="AA873" t="str">
            <v/>
          </cell>
          <cell r="AB873" t="str">
            <v>Supplier Quality Integration</v>
          </cell>
          <cell r="AC873" t="str">
            <v/>
          </cell>
          <cell r="AD873" t="str">
            <v/>
          </cell>
          <cell r="AE873" t="str">
            <v/>
          </cell>
          <cell r="AF873" t="str">
            <v/>
          </cell>
          <cell r="AG873" t="str">
            <v/>
          </cell>
          <cell r="AH873" t="str">
            <v/>
          </cell>
          <cell r="AI873" t="str">
            <v/>
          </cell>
          <cell r="AJ873" t="str">
            <v/>
          </cell>
        </row>
        <row r="874">
          <cell r="A874" t="str">
            <v>868ccajuy</v>
          </cell>
          <cell r="B874" t="str">
            <v>868ccajuy</v>
          </cell>
          <cell r="C874" t="str">
            <v>PTP Supplier Quality: Display Quality Note - QRG</v>
          </cell>
          <cell r="D874" t="str">
            <v>868ccajuu</v>
          </cell>
          <cell r="E874" t="str">
            <v>PTP Supplier Quality: ASN Controls &amp; Quality Notification (QNote) - OL</v>
          </cell>
          <cell r="F874" t="str">
            <v>STORYBOARD</v>
          </cell>
          <cell r="G874" t="str">
            <v>URGENT</v>
          </cell>
          <cell r="H874" t="str">
            <v xml:space="preserve">Updates/changes made per the SME, changed status to Ready for SME Review  @Jenn Cooke  </v>
          </cell>
          <cell r="I874">
            <v>45799</v>
          </cell>
          <cell r="J874">
            <v>45786</v>
          </cell>
          <cell r="K874">
            <v>45691.654861111107</v>
          </cell>
          <cell r="L874">
            <v>45793.59097222222</v>
          </cell>
          <cell r="M874" t="str">
            <v/>
          </cell>
          <cell r="N874" t="str">
            <v/>
          </cell>
          <cell r="O874" t="str">
            <v>ptp, qrg</v>
          </cell>
          <cell r="P874" t="str">
            <v>Sprint 4 (5/5 - 5/30)</v>
          </cell>
          <cell r="Q874" t="str">
            <v/>
          </cell>
          <cell r="R874" t="str">
            <v/>
          </cell>
          <cell r="S874" t="str">
            <v/>
          </cell>
          <cell r="T874" t="str">
            <v/>
          </cell>
          <cell r="U874" t="str">
            <v/>
          </cell>
          <cell r="V874">
            <v>0</v>
          </cell>
          <cell r="W874" t="str">
            <v>Beta Review (SME)</v>
          </cell>
          <cell r="X874" t="str">
            <v/>
          </cell>
          <cell r="Y874" t="str">
            <v/>
          </cell>
          <cell r="Z874" t="str">
            <v>ITC3</v>
          </cell>
          <cell r="AA874" t="str">
            <v>Supplier Quality</v>
          </cell>
          <cell r="AB874" t="str">
            <v>No L3 Custom Content</v>
          </cell>
          <cell r="AC874" t="b">
            <v>1</v>
          </cell>
          <cell r="AD874" t="str">
            <v>QRG</v>
          </cell>
          <cell r="AE874" t="str">
            <v/>
          </cell>
          <cell r="AF874" t="str">
            <v/>
          </cell>
          <cell r="AG874">
            <v>45779</v>
          </cell>
          <cell r="AH874" t="str">
            <v/>
          </cell>
          <cell r="AI874" t="str">
            <v/>
          </cell>
          <cell r="AJ874" t="str">
            <v>PTP</v>
          </cell>
        </row>
        <row r="875">
          <cell r="A875" t="str">
            <v>868ccajuz</v>
          </cell>
          <cell r="B875" t="str">
            <v>868ccajuz</v>
          </cell>
          <cell r="C875" t="str">
            <v>PTP Supplier Quality: Update New Text Key - QRG</v>
          </cell>
          <cell r="D875" t="str">
            <v>868ccajuu</v>
          </cell>
          <cell r="E875" t="str">
            <v>PTP Supplier Quality: ASN Controls &amp; Quality Notification (QNote) - OL</v>
          </cell>
          <cell r="F875" t="str">
            <v>PREDEVELOPMENT</v>
          </cell>
          <cell r="G875" t="str">
            <v/>
          </cell>
          <cell r="H875" t="str">
            <v/>
          </cell>
          <cell r="I875" t="str">
            <v/>
          </cell>
          <cell r="J875" t="str">
            <v/>
          </cell>
          <cell r="K875">
            <v>45691.654861111107</v>
          </cell>
          <cell r="L875">
            <v>45691.65625</v>
          </cell>
          <cell r="M875" t="str">
            <v/>
          </cell>
          <cell r="N875" t="str">
            <v/>
          </cell>
          <cell r="O875" t="str">
            <v>ptp, qrg</v>
          </cell>
          <cell r="P875" t="str">
            <v/>
          </cell>
          <cell r="Q875" t="str">
            <v/>
          </cell>
          <cell r="R875" t="str">
            <v/>
          </cell>
          <cell r="S875" t="str">
            <v/>
          </cell>
          <cell r="T875" t="str">
            <v/>
          </cell>
          <cell r="U875" t="str">
            <v/>
          </cell>
          <cell r="V875">
            <v>0</v>
          </cell>
          <cell r="W875" t="str">
            <v/>
          </cell>
          <cell r="X875" t="str">
            <v/>
          </cell>
          <cell r="Y875" t="str">
            <v/>
          </cell>
          <cell r="Z875" t="str">
            <v>ITC3</v>
          </cell>
          <cell r="AA875" t="str">
            <v/>
          </cell>
          <cell r="AB875" t="str">
            <v>Supplier Quality Integration</v>
          </cell>
          <cell r="AC875" t="str">
            <v/>
          </cell>
          <cell r="AD875" t="str">
            <v>QRG</v>
          </cell>
          <cell r="AE875" t="str">
            <v/>
          </cell>
          <cell r="AF875" t="str">
            <v/>
          </cell>
          <cell r="AG875" t="str">
            <v/>
          </cell>
          <cell r="AH875" t="str">
            <v/>
          </cell>
          <cell r="AI875" t="str">
            <v/>
          </cell>
          <cell r="AJ875" t="str">
            <v/>
          </cell>
        </row>
        <row r="876">
          <cell r="A876" t="str">
            <v>868ccajv0</v>
          </cell>
          <cell r="B876" t="str">
            <v>868ccajv0</v>
          </cell>
          <cell r="C876" t="str">
            <v>PTP Supplier Quality: Enter Mass Changes to Plan Characteristics - SB</v>
          </cell>
          <cell r="D876" t="str">
            <v>868ccajuu</v>
          </cell>
          <cell r="E876" t="str">
            <v>PTP Supplier Quality: ASN Controls &amp; Quality Notification (QNote) - OL</v>
          </cell>
          <cell r="F876" t="str">
            <v>PREDEVELOPMENT</v>
          </cell>
          <cell r="G876" t="str">
            <v/>
          </cell>
          <cell r="H876" t="str">
            <v/>
          </cell>
          <cell r="I876" t="str">
            <v/>
          </cell>
          <cell r="J876" t="str">
            <v/>
          </cell>
          <cell r="K876">
            <v>45691.654861111107</v>
          </cell>
          <cell r="L876">
            <v>45691.655555555553</v>
          </cell>
          <cell r="M876" t="str">
            <v/>
          </cell>
          <cell r="N876" t="str">
            <v/>
          </cell>
          <cell r="O876" t="str">
            <v>ptp, sen</v>
          </cell>
          <cell r="P876" t="str">
            <v/>
          </cell>
          <cell r="Q876" t="str">
            <v/>
          </cell>
          <cell r="R876" t="str">
            <v/>
          </cell>
          <cell r="S876" t="str">
            <v/>
          </cell>
          <cell r="T876" t="str">
            <v/>
          </cell>
          <cell r="U876" t="str">
            <v/>
          </cell>
          <cell r="V876">
            <v>0</v>
          </cell>
          <cell r="W876" t="str">
            <v/>
          </cell>
          <cell r="X876" t="str">
            <v/>
          </cell>
          <cell r="Y876" t="str">
            <v/>
          </cell>
          <cell r="Z876" t="str">
            <v>ITC3</v>
          </cell>
          <cell r="AA876" t="str">
            <v/>
          </cell>
          <cell r="AB876" t="str">
            <v>Supplier Quality Integration</v>
          </cell>
          <cell r="AC876" t="str">
            <v/>
          </cell>
          <cell r="AD876" t="str">
            <v/>
          </cell>
          <cell r="AE876" t="str">
            <v/>
          </cell>
          <cell r="AF876" t="str">
            <v/>
          </cell>
          <cell r="AG876" t="str">
            <v/>
          </cell>
          <cell r="AH876" t="str">
            <v/>
          </cell>
          <cell r="AI876" t="str">
            <v/>
          </cell>
          <cell r="AJ876" t="str">
            <v/>
          </cell>
        </row>
        <row r="877">
          <cell r="A877" t="str">
            <v>868ccajv1</v>
          </cell>
          <cell r="B877" t="str">
            <v>868ccajv1</v>
          </cell>
          <cell r="C877" t="str">
            <v>PTP Supplier Quality: Display ZSC_ASN Table - QRG</v>
          </cell>
          <cell r="D877" t="str">
            <v>868ccajuu</v>
          </cell>
          <cell r="E877" t="str">
            <v>PTP Supplier Quality: ASN Controls &amp; Quality Notification (QNote) - OL</v>
          </cell>
          <cell r="F877" t="str">
            <v>STORYBOARD</v>
          </cell>
          <cell r="G877" t="str">
            <v>URGENT</v>
          </cell>
          <cell r="H877" t="str">
            <v xml:space="preserve">Holding onto this temporarily while we try to get a question answered via LM Teams  </v>
          </cell>
          <cell r="I877">
            <v>45799</v>
          </cell>
          <cell r="J877">
            <v>45786</v>
          </cell>
          <cell r="K877">
            <v>45691.654861111107</v>
          </cell>
          <cell r="L877">
            <v>45793.576388888891</v>
          </cell>
          <cell r="M877" t="str">
            <v/>
          </cell>
          <cell r="N877" t="str">
            <v/>
          </cell>
          <cell r="O877" t="str">
            <v>ptp, qrg</v>
          </cell>
          <cell r="P877" t="str">
            <v>Sprint 4 (5/5 - 5/30)</v>
          </cell>
          <cell r="Q877" t="str">
            <v/>
          </cell>
          <cell r="R877" t="str">
            <v/>
          </cell>
          <cell r="S877" t="str">
            <v/>
          </cell>
          <cell r="T877" t="str">
            <v/>
          </cell>
          <cell r="U877" t="str">
            <v/>
          </cell>
          <cell r="V877">
            <v>0</v>
          </cell>
          <cell r="W877" t="str">
            <v>Check Notes</v>
          </cell>
          <cell r="X877" t="str">
            <v/>
          </cell>
          <cell r="Y877" t="str">
            <v/>
          </cell>
          <cell r="Z877" t="str">
            <v>ITC3</v>
          </cell>
          <cell r="AA877" t="str">
            <v>Supplier Quality</v>
          </cell>
          <cell r="AB877" t="str">
            <v>No L3 Custom Content</v>
          </cell>
          <cell r="AC877" t="b">
            <v>1</v>
          </cell>
          <cell r="AD877" t="str">
            <v>QRG</v>
          </cell>
          <cell r="AE877" t="str">
            <v/>
          </cell>
          <cell r="AF877" t="str">
            <v/>
          </cell>
          <cell r="AG877">
            <v>45779</v>
          </cell>
          <cell r="AH877" t="str">
            <v/>
          </cell>
          <cell r="AI877" t="str">
            <v/>
          </cell>
          <cell r="AJ877" t="str">
            <v>PTP</v>
          </cell>
        </row>
        <row r="878">
          <cell r="A878" t="str">
            <v>868chn5a9</v>
          </cell>
          <cell r="B878" t="str">
            <v>868chn5a9</v>
          </cell>
          <cell r="C878" t="str">
            <v>PTS Prod Ops: Validate Prerequisites Before Executing Customer Selloff - SB</v>
          </cell>
          <cell r="D878" t="str">
            <v>868ca0z4d</v>
          </cell>
          <cell r="E878" t="str">
            <v>PTS Prod Ops: Perform Customer Selloff - OL</v>
          </cell>
          <cell r="F878" t="str">
            <v>STORYBOARD</v>
          </cell>
          <cell r="G878" t="str">
            <v>URGENT</v>
          </cell>
          <cell r="H878" t="str">
            <v xml:space="preserve">JV made  @Shannon Bagent  edits and forwarded them to  @Eugene Deloatch  for VS review.  </v>
          </cell>
          <cell r="I878">
            <v>45863</v>
          </cell>
          <cell r="J878">
            <v>45771</v>
          </cell>
          <cell r="K878">
            <v>45698.714583333334</v>
          </cell>
          <cell r="L878">
            <v>45790.46875</v>
          </cell>
          <cell r="M878" t="str">
            <v/>
          </cell>
          <cell r="N878" t="str">
            <v/>
          </cell>
          <cell r="O878" t="str">
            <v>sen, p2s, dap</v>
          </cell>
          <cell r="P878" t="str">
            <v>Sprint 4 (5/5 - 5/30)</v>
          </cell>
          <cell r="Q878">
            <v>45770</v>
          </cell>
          <cell r="R878" t="str">
            <v/>
          </cell>
          <cell r="S878" t="str">
            <v/>
          </cell>
          <cell r="T878" t="str">
            <v/>
          </cell>
          <cell r="U878" t="str">
            <v/>
          </cell>
          <cell r="V878">
            <v>0</v>
          </cell>
          <cell r="W878" t="str">
            <v>Alpha Draft (ISG)</v>
          </cell>
          <cell r="X878" t="str">
            <v/>
          </cell>
          <cell r="Y878" t="str">
            <v/>
          </cell>
          <cell r="Z878" t="str">
            <v>ITC3</v>
          </cell>
          <cell r="AA878" t="str">
            <v>Prod Ops</v>
          </cell>
          <cell r="AB878" t="str">
            <v>Process Outbound Shipping</v>
          </cell>
          <cell r="AC878" t="str">
            <v/>
          </cell>
          <cell r="AD878" t="str">
            <v>SEN</v>
          </cell>
          <cell r="AE878" t="str">
            <v/>
          </cell>
          <cell r="AF878" t="str">
            <v/>
          </cell>
          <cell r="AG878" t="str">
            <v/>
          </cell>
          <cell r="AH878" t="str">
            <v/>
          </cell>
          <cell r="AI878" t="str">
            <v/>
          </cell>
          <cell r="AJ878" t="str">
            <v>PTS</v>
          </cell>
        </row>
        <row r="879">
          <cell r="A879" t="str">
            <v>868chn64n</v>
          </cell>
          <cell r="B879" t="str">
            <v>868chn64n</v>
          </cell>
          <cell r="C879" t="str">
            <v>PTS Prod Ops: Submit DD250 WAWF - SB</v>
          </cell>
          <cell r="D879" t="str">
            <v>868ca0z4d</v>
          </cell>
          <cell r="E879" t="str">
            <v>PTS Prod Ops: Perform Customer Selloff - OL</v>
          </cell>
          <cell r="F879" t="str">
            <v>PAUSED</v>
          </cell>
          <cell r="G879" t="str">
            <v>URGENT</v>
          </cell>
          <cell r="H879" t="str">
            <v xml:space="preserve">5/11/25: Need access to WAWF to develop  </v>
          </cell>
          <cell r="I879">
            <v>45863</v>
          </cell>
          <cell r="J879">
            <v>45772</v>
          </cell>
          <cell r="K879">
            <v>45698.715277777781</v>
          </cell>
          <cell r="L879">
            <v>45790.46875</v>
          </cell>
          <cell r="M879" t="str">
            <v/>
          </cell>
          <cell r="N879" t="str">
            <v/>
          </cell>
          <cell r="O879" t="str">
            <v>sen, p2s, dap</v>
          </cell>
          <cell r="P879" t="str">
            <v>Sprint 4 (5/5 - 5/30)</v>
          </cell>
          <cell r="Q879" t="str">
            <v/>
          </cell>
          <cell r="R879" t="str">
            <v/>
          </cell>
          <cell r="S879" t="str">
            <v/>
          </cell>
          <cell r="T879" t="str">
            <v/>
          </cell>
          <cell r="U879" t="str">
            <v/>
          </cell>
          <cell r="V879">
            <v>0</v>
          </cell>
          <cell r="W879" t="str">
            <v>Alpha Draft (ISG)</v>
          </cell>
          <cell r="X879" t="str">
            <v/>
          </cell>
          <cell r="Y879" t="str">
            <v/>
          </cell>
          <cell r="Z879" t="str">
            <v>ITC3</v>
          </cell>
          <cell r="AA879" t="str">
            <v>Prod Ops</v>
          </cell>
          <cell r="AB879" t="str">
            <v>Process Outbound Shipping</v>
          </cell>
          <cell r="AC879" t="str">
            <v/>
          </cell>
          <cell r="AD879" t="str">
            <v>SEN</v>
          </cell>
          <cell r="AE879" t="str">
            <v/>
          </cell>
          <cell r="AF879" t="str">
            <v/>
          </cell>
          <cell r="AG879" t="str">
            <v/>
          </cell>
          <cell r="AH879" t="str">
            <v/>
          </cell>
          <cell r="AI879" t="str">
            <v/>
          </cell>
          <cell r="AJ879" t="str">
            <v>PTS</v>
          </cell>
        </row>
        <row r="880">
          <cell r="A880" t="str">
            <v>868chn79m</v>
          </cell>
          <cell r="B880" t="str">
            <v>868chn79m</v>
          </cell>
          <cell r="C880" t="str">
            <v>PTS Prod Ops: Submit DCMA in WAWF (ITC-70030-I) - SB</v>
          </cell>
          <cell r="D880" t="str">
            <v>868ca0z4d</v>
          </cell>
          <cell r="E880" t="str">
            <v>PTS Prod Ops: Perform Customer Selloff - OL</v>
          </cell>
          <cell r="F880" t="str">
            <v>STORYBOARD</v>
          </cell>
          <cell r="G880" t="str">
            <v>URGENT</v>
          </cell>
          <cell r="H880" t="str">
            <v xml:space="preserve">Per  @Eugene Deloatch  we will need access to WAWF to do this lesson. He is working on getting access for us.   </v>
          </cell>
          <cell r="I880">
            <v>45863</v>
          </cell>
          <cell r="J880">
            <v>45685</v>
          </cell>
          <cell r="K880">
            <v>45698.716666666667</v>
          </cell>
          <cell r="L880">
            <v>45790.46875</v>
          </cell>
          <cell r="M880" t="str">
            <v/>
          </cell>
          <cell r="N880" t="str">
            <v/>
          </cell>
          <cell r="O880" t="str">
            <v>sen, p2s, dap</v>
          </cell>
          <cell r="P880" t="str">
            <v>Sprint 4 (5/5 - 5/30)</v>
          </cell>
          <cell r="Q880" t="str">
            <v/>
          </cell>
          <cell r="R880" t="str">
            <v/>
          </cell>
          <cell r="S880" t="str">
            <v/>
          </cell>
          <cell r="T880" t="str">
            <v/>
          </cell>
          <cell r="U880" t="str">
            <v/>
          </cell>
          <cell r="V880">
            <v>0</v>
          </cell>
          <cell r="W880" t="str">
            <v>Alpha Draft (ISG)</v>
          </cell>
          <cell r="X880" t="str">
            <v/>
          </cell>
          <cell r="Y880" t="str">
            <v/>
          </cell>
          <cell r="Z880" t="str">
            <v>ITC3</v>
          </cell>
          <cell r="AA880" t="str">
            <v>Prod Ops</v>
          </cell>
          <cell r="AB880" t="str">
            <v>Process Outbound Shipping</v>
          </cell>
          <cell r="AC880" t="str">
            <v/>
          </cell>
          <cell r="AD880" t="str">
            <v>SEN</v>
          </cell>
          <cell r="AE880" t="str">
            <v/>
          </cell>
          <cell r="AF880" t="str">
            <v/>
          </cell>
          <cell r="AG880" t="str">
            <v/>
          </cell>
          <cell r="AH880" t="str">
            <v/>
          </cell>
          <cell r="AI880" t="str">
            <v/>
          </cell>
          <cell r="AJ880" t="str">
            <v>PTS</v>
          </cell>
        </row>
        <row r="881">
          <cell r="A881" t="str">
            <v>868ck6wxz</v>
          </cell>
          <cell r="B881" t="str">
            <v>868ck6wxz</v>
          </cell>
          <cell r="C881" t="str">
            <v>PTS DYNSCH: Review Ability to Loan Any Operator Within Plant - SB</v>
          </cell>
          <cell r="D881" t="str">
            <v>868ck6vxz</v>
          </cell>
          <cell r="E881" t="str">
            <v>PTS DYNSCH: Plant Admin - OL</v>
          </cell>
          <cell r="F881" t="str">
            <v>PREDEVELOPMENT</v>
          </cell>
          <cell r="G881" t="str">
            <v>HIGH</v>
          </cell>
          <cell r="H881" t="str">
            <v/>
          </cell>
          <cell r="I881" t="str">
            <v/>
          </cell>
          <cell r="J881" t="str">
            <v/>
          </cell>
          <cell r="K881">
            <v>45700.677083333328</v>
          </cell>
          <cell r="L881">
            <v>45790.524305555555</v>
          </cell>
          <cell r="M881" t="str">
            <v/>
          </cell>
          <cell r="N881" t="str">
            <v/>
          </cell>
          <cell r="O881" t="str">
            <v>aps, dap, p2s, sen</v>
          </cell>
          <cell r="P881" t="str">
            <v>Sprint 15 (7/21 - 8/15)</v>
          </cell>
          <cell r="Q881" t="str">
            <v/>
          </cell>
          <cell r="R881" t="str">
            <v/>
          </cell>
          <cell r="S881" t="str">
            <v/>
          </cell>
          <cell r="T881" t="str">
            <v/>
          </cell>
          <cell r="U881" t="str">
            <v/>
          </cell>
          <cell r="V881">
            <v>0</v>
          </cell>
          <cell r="W881" t="str">
            <v/>
          </cell>
          <cell r="X881" t="str">
            <v/>
          </cell>
          <cell r="Y881" t="str">
            <v/>
          </cell>
          <cell r="Z881" t="str">
            <v>ITC4</v>
          </cell>
          <cell r="AA881" t="str">
            <v>DYNSCH</v>
          </cell>
          <cell r="AB881" t="str">
            <v>Production Scheduling Management</v>
          </cell>
          <cell r="AC881" t="str">
            <v/>
          </cell>
          <cell r="AD881" t="str">
            <v>SEN</v>
          </cell>
          <cell r="AE881" t="str">
            <v/>
          </cell>
          <cell r="AF881" t="str">
            <v/>
          </cell>
          <cell r="AG881" t="str">
            <v/>
          </cell>
          <cell r="AH881" t="str">
            <v/>
          </cell>
          <cell r="AI881" t="str">
            <v/>
          </cell>
          <cell r="AJ881" t="str">
            <v>PTS</v>
          </cell>
        </row>
        <row r="882">
          <cell r="A882" t="str">
            <v>868ck6xkb</v>
          </cell>
          <cell r="B882" t="str">
            <v>868ck6xkb</v>
          </cell>
          <cell r="C882" t="str">
            <v>PTS DYNSCH: Supervisor Association to Work Center - SB</v>
          </cell>
          <cell r="D882" t="str">
            <v>868ck6vxz</v>
          </cell>
          <cell r="E882" t="str">
            <v>PTS DYNSCH: Plant Admin - OL</v>
          </cell>
          <cell r="F882" t="str">
            <v>PREDEVELOPMENT</v>
          </cell>
          <cell r="G882" t="str">
            <v>HIGH</v>
          </cell>
          <cell r="H882" t="str">
            <v/>
          </cell>
          <cell r="I882" t="str">
            <v/>
          </cell>
          <cell r="J882" t="str">
            <v/>
          </cell>
          <cell r="K882">
            <v>45700.677777777775</v>
          </cell>
          <cell r="L882">
            <v>45790.524305555555</v>
          </cell>
          <cell r="M882" t="str">
            <v/>
          </cell>
          <cell r="N882" t="str">
            <v/>
          </cell>
          <cell r="O882" t="str">
            <v>aps, p2s, dap, sen</v>
          </cell>
          <cell r="P882" t="str">
            <v>Sprint 15 (7/21 - 8/15)</v>
          </cell>
          <cell r="Q882" t="str">
            <v/>
          </cell>
          <cell r="R882" t="str">
            <v/>
          </cell>
          <cell r="S882" t="str">
            <v/>
          </cell>
          <cell r="T882" t="str">
            <v/>
          </cell>
          <cell r="U882" t="str">
            <v/>
          </cell>
          <cell r="V882">
            <v>0</v>
          </cell>
          <cell r="W882" t="str">
            <v/>
          </cell>
          <cell r="X882" t="str">
            <v/>
          </cell>
          <cell r="Y882" t="str">
            <v/>
          </cell>
          <cell r="Z882" t="str">
            <v>ITC4</v>
          </cell>
          <cell r="AA882" t="str">
            <v>DYNSCH</v>
          </cell>
          <cell r="AB882" t="str">
            <v>Production Scheduling Management</v>
          </cell>
          <cell r="AC882" t="str">
            <v/>
          </cell>
          <cell r="AD882" t="str">
            <v>SEN</v>
          </cell>
          <cell r="AE882" t="str">
            <v/>
          </cell>
          <cell r="AF882" t="str">
            <v/>
          </cell>
          <cell r="AG882" t="str">
            <v/>
          </cell>
          <cell r="AH882" t="str">
            <v/>
          </cell>
          <cell r="AI882" t="str">
            <v/>
          </cell>
          <cell r="AJ882" t="str">
            <v>PTS</v>
          </cell>
        </row>
        <row r="883">
          <cell r="A883" t="str">
            <v>868cmd801</v>
          </cell>
          <cell r="B883" t="str">
            <v>868cmd801</v>
          </cell>
          <cell r="C883" t="str">
            <v>A2R Asset Accounting: Intra-Company Asset Transfer: Perform Intra-Company Transfer Entry - QRG</v>
          </cell>
          <cell r="D883" t="str">
            <v>868c03qur</v>
          </cell>
          <cell r="E883" t="str">
            <v>A2R Asset Accounting: Intra-Company Asset Transfer</v>
          </cell>
          <cell r="F883" t="str">
            <v>COMPLETED</v>
          </cell>
          <cell r="G883" t="str">
            <v>URGENT</v>
          </cell>
          <cell r="H883" t="str">
            <v xml:space="preserve">This QRG title was missing the word "Transfer" in the title which is important for what this represents and the course it is part of.  @Trish Cortez , I just added the word in the title, so the course sub-tasks and course titles match.  @Veronica Massey ,  I've renamed the QRG by adding the word "Transfer" in the title. Can you please verify the sim title in Producer is updated?  </v>
          </cell>
          <cell r="I883">
            <v>45750</v>
          </cell>
          <cell r="J883">
            <v>45723</v>
          </cell>
          <cell r="K883">
            <v>45702.661805555559</v>
          </cell>
          <cell r="L883">
            <v>45768.526388888888</v>
          </cell>
          <cell r="M883" t="str">
            <v/>
          </cell>
          <cell r="N883">
            <v>45741.648611111115</v>
          </cell>
          <cell r="O883" t="str">
            <v>a2r, qrg</v>
          </cell>
          <cell r="P883" t="str">
            <v/>
          </cell>
          <cell r="Q883" t="str">
            <v/>
          </cell>
          <cell r="R883">
            <v>45740</v>
          </cell>
          <cell r="S883" t="str">
            <v/>
          </cell>
          <cell r="T883" t="str">
            <v/>
          </cell>
          <cell r="U883" t="str">
            <v/>
          </cell>
          <cell r="V883">
            <v>0</v>
          </cell>
          <cell r="W883" t="str">
            <v>Development Complete</v>
          </cell>
          <cell r="X883" t="str">
            <v/>
          </cell>
          <cell r="Y883" t="str">
            <v/>
          </cell>
          <cell r="Z883" t="str">
            <v>ITC2</v>
          </cell>
          <cell r="AA883" t="str">
            <v/>
          </cell>
          <cell r="AB883" t="str">
            <v>Disposition, Decommission, and Miscellaneous Transactions</v>
          </cell>
          <cell r="AC883" t="b">
            <v>1</v>
          </cell>
          <cell r="AD883" t="str">
            <v>QRG</v>
          </cell>
          <cell r="AE883" t="str">
            <v>Overdue</v>
          </cell>
          <cell r="AF883" t="str">
            <v/>
          </cell>
          <cell r="AG883">
            <v>45768</v>
          </cell>
          <cell r="AH883">
            <v>45740</v>
          </cell>
          <cell r="AI883" t="str">
            <v/>
          </cell>
          <cell r="AJ883" t="str">
            <v>A2R</v>
          </cell>
        </row>
        <row r="884">
          <cell r="A884" t="str">
            <v>868cuh7gb</v>
          </cell>
          <cell r="B884" t="str">
            <v>868cuh7gb</v>
          </cell>
          <cell r="C884" t="str">
            <v>Ad Hoc Reporting</v>
          </cell>
          <cell r="D884" t="str">
            <v>868cuh6gf</v>
          </cell>
          <cell r="E884" t="str">
            <v>Ad Hoc Reporting (All VS)</v>
          </cell>
          <cell r="F884" t="str">
            <v>PREDEVELOPMENT</v>
          </cell>
          <cell r="G884" t="str">
            <v>NORMAL</v>
          </cell>
          <cell r="H884" t="str">
            <v/>
          </cell>
          <cell r="I884" t="str">
            <v/>
          </cell>
          <cell r="J884" t="str">
            <v/>
          </cell>
          <cell r="K884">
            <v>45715.413194444445</v>
          </cell>
          <cell r="L884">
            <v>45769.6875</v>
          </cell>
          <cell r="M884" t="str">
            <v/>
          </cell>
          <cell r="N884" t="str">
            <v/>
          </cell>
          <cell r="O884" t="str">
            <v>sen</v>
          </cell>
          <cell r="P884" t="str">
            <v>Sprint 4 (5/5 - 5/30)</v>
          </cell>
          <cell r="Q884" t="str">
            <v/>
          </cell>
          <cell r="R884" t="str">
            <v/>
          </cell>
          <cell r="S884" t="str">
            <v/>
          </cell>
          <cell r="T884" t="str">
            <v/>
          </cell>
          <cell r="U884" t="str">
            <v/>
          </cell>
          <cell r="V884">
            <v>0</v>
          </cell>
          <cell r="W884" t="str">
            <v/>
          </cell>
          <cell r="X884" t="str">
            <v/>
          </cell>
          <cell r="Y884" t="str">
            <v/>
          </cell>
          <cell r="Z884" t="str">
            <v xml:space="preserve">Not part of ITC </v>
          </cell>
          <cell r="AA884" t="str">
            <v/>
          </cell>
          <cell r="AB884" t="str">
            <v>No L3 Custom Content</v>
          </cell>
          <cell r="AC884" t="str">
            <v/>
          </cell>
          <cell r="AD884" t="str">
            <v/>
          </cell>
          <cell r="AE884" t="str">
            <v>On-time</v>
          </cell>
          <cell r="AF884" t="str">
            <v/>
          </cell>
          <cell r="AG884" t="str">
            <v/>
          </cell>
          <cell r="AH884" t="str">
            <v/>
          </cell>
          <cell r="AI884" t="str">
            <v/>
          </cell>
          <cell r="AJ884" t="str">
            <v/>
          </cell>
        </row>
        <row r="885">
          <cell r="A885" t="str">
            <v>868d13tjp</v>
          </cell>
          <cell r="B885" t="str">
            <v>868d13tjp</v>
          </cell>
          <cell r="C885" t="str">
            <v>R2R Tax Accounting: Ad Hoc Reporting: Creating and Managing Report Layout Variants - SB</v>
          </cell>
          <cell r="D885" t="str">
            <v>868bytq3p</v>
          </cell>
          <cell r="E885" t="str">
            <v>R2R Tax Accounting: Generate Ad Hoc Tax Fixed Asset Reports (Ad Hoc Reporting)</v>
          </cell>
          <cell r="F885" t="str">
            <v>COMPLETED</v>
          </cell>
          <cell r="G885" t="str">
            <v>HIGH</v>
          </cell>
          <cell r="H885" t="str">
            <v/>
          </cell>
          <cell r="I885">
            <v>45751</v>
          </cell>
          <cell r="J885">
            <v>45734</v>
          </cell>
          <cell r="K885">
            <v>45727.710416666669</v>
          </cell>
          <cell r="L885">
            <v>45783.499305555553</v>
          </cell>
          <cell r="M885" t="str">
            <v/>
          </cell>
          <cell r="N885">
            <v>45783.499305555553</v>
          </cell>
          <cell r="O885" t="str">
            <v>r2r, sen</v>
          </cell>
          <cell r="P885" t="str">
            <v>Sprint 2 (4/21 - 5/16)</v>
          </cell>
          <cell r="Q885" t="str">
            <v/>
          </cell>
          <cell r="R885" t="str">
            <v/>
          </cell>
          <cell r="S885" t="str">
            <v/>
          </cell>
          <cell r="T885" t="str">
            <v/>
          </cell>
          <cell r="U885" t="str">
            <v/>
          </cell>
          <cell r="V885">
            <v>1</v>
          </cell>
          <cell r="W885" t="str">
            <v>Sign off Received</v>
          </cell>
          <cell r="X885" t="str">
            <v/>
          </cell>
          <cell r="Y885" t="str">
            <v/>
          </cell>
          <cell r="Z885" t="str">
            <v>ITC2</v>
          </cell>
          <cell r="AA885" t="str">
            <v>Tax Accounting</v>
          </cell>
          <cell r="AB885" t="str">
            <v>Consolidations &amp; Tax: Indirect Taxes- Manage Tax Fixed Assets L4</v>
          </cell>
          <cell r="AC885" t="str">
            <v/>
          </cell>
          <cell r="AD885" t="str">
            <v>SEN</v>
          </cell>
          <cell r="AE885" t="str">
            <v>Overdue</v>
          </cell>
          <cell r="AF885" t="str">
            <v/>
          </cell>
          <cell r="AG885" t="str">
            <v/>
          </cell>
          <cell r="AH885" t="str">
            <v/>
          </cell>
          <cell r="AI885" t="str">
            <v/>
          </cell>
          <cell r="AJ885" t="str">
            <v>R2R</v>
          </cell>
        </row>
        <row r="886">
          <cell r="A886" t="str">
            <v>868d45h1z</v>
          </cell>
          <cell r="B886" t="str">
            <v>868d45h1z</v>
          </cell>
          <cell r="C886" t="str">
            <v>R2R Tax Accounting: Indirect Tax Corrections (PO and SD Invoices): Overview of Tax-Relevant Fields in SAP Documents - WBT</v>
          </cell>
          <cell r="D886" t="str">
            <v>868byrx87</v>
          </cell>
          <cell r="E886" t="str">
            <v>R2R Tax Accounting: Indirect Tax Corrections (PO and SD Invoices)</v>
          </cell>
          <cell r="F886" t="str">
            <v>COMPLETED</v>
          </cell>
          <cell r="G886" t="str">
            <v>URGENT</v>
          </cell>
          <cell r="H886" t="str">
            <v/>
          </cell>
          <cell r="I886" t="str">
            <v/>
          </cell>
          <cell r="J886">
            <v>45750</v>
          </cell>
          <cell r="K886">
            <v>45734.573611111111</v>
          </cell>
          <cell r="L886">
            <v>45792.6</v>
          </cell>
          <cell r="M886" t="str">
            <v/>
          </cell>
          <cell r="N886">
            <v>45792.6</v>
          </cell>
          <cell r="O886" t="str">
            <v>content, r2r</v>
          </cell>
          <cell r="P886" t="str">
            <v>Sprint 4 (5/5 - 5/30)</v>
          </cell>
          <cell r="Q886" t="str">
            <v/>
          </cell>
          <cell r="R886" t="str">
            <v/>
          </cell>
          <cell r="S886" t="str">
            <v/>
          </cell>
          <cell r="T886" t="str">
            <v/>
          </cell>
          <cell r="U886" t="str">
            <v/>
          </cell>
          <cell r="V886">
            <v>1</v>
          </cell>
          <cell r="W886" t="str">
            <v>Alpha Draft (ISG)</v>
          </cell>
          <cell r="X886" t="str">
            <v/>
          </cell>
          <cell r="Y886" t="str">
            <v/>
          </cell>
          <cell r="Z886" t="str">
            <v>ITC3</v>
          </cell>
          <cell r="AA886" t="str">
            <v>Tax Accounting</v>
          </cell>
          <cell r="AB886" t="str">
            <v>Consolidations &amp; Tax (Indirect Tax Data Error Correction L4)</v>
          </cell>
          <cell r="AC886" t="str">
            <v/>
          </cell>
          <cell r="AD886" t="str">
            <v>WBT</v>
          </cell>
          <cell r="AE886" t="str">
            <v>On-time</v>
          </cell>
          <cell r="AF886" t="str">
            <v>Tax Analyst: https://app.clickup.com/t/868cje8w4)</v>
          </cell>
          <cell r="AG886" t="str">
            <v/>
          </cell>
          <cell r="AH886" t="str">
            <v/>
          </cell>
          <cell r="AI886" t="str">
            <v/>
          </cell>
          <cell r="AJ886" t="str">
            <v>R2R</v>
          </cell>
        </row>
        <row r="887">
          <cell r="A887" t="str">
            <v>868d45mm6</v>
          </cell>
          <cell r="B887" t="str">
            <v>868d45mm6</v>
          </cell>
          <cell r="C887" t="str">
            <v>R2R Tax Accounting: Indirect Tax Corrections (PO and SD Invoices): Tax Correction Workflow - WBT</v>
          </cell>
          <cell r="D887" t="str">
            <v>868byrx87</v>
          </cell>
          <cell r="E887" t="str">
            <v>R2R Tax Accounting: Indirect Tax Corrections (PO and SD Invoices)</v>
          </cell>
          <cell r="F887" t="str">
            <v>COMPLETED</v>
          </cell>
          <cell r="G887" t="str">
            <v>URGENT</v>
          </cell>
          <cell r="H887" t="str">
            <v/>
          </cell>
          <cell r="I887">
            <v>45863</v>
          </cell>
          <cell r="J887">
            <v>45782</v>
          </cell>
          <cell r="K887">
            <v>45734.575694444444</v>
          </cell>
          <cell r="L887">
            <v>45792.677777777775</v>
          </cell>
          <cell r="M887" t="str">
            <v/>
          </cell>
          <cell r="N887">
            <v>45792.599305555559</v>
          </cell>
          <cell r="O887" t="str">
            <v>r2r, content</v>
          </cell>
          <cell r="P887" t="str">
            <v>Sprint 4 (5/5 - 5/30)</v>
          </cell>
          <cell r="Q887" t="str">
            <v/>
          </cell>
          <cell r="R887" t="str">
            <v/>
          </cell>
          <cell r="S887" t="str">
            <v/>
          </cell>
          <cell r="T887" t="str">
            <v/>
          </cell>
          <cell r="U887" t="str">
            <v/>
          </cell>
          <cell r="V887">
            <v>1</v>
          </cell>
          <cell r="W887" t="str">
            <v>Alpha Draft (ISG)</v>
          </cell>
          <cell r="X887" t="str">
            <v/>
          </cell>
          <cell r="Y887" t="str">
            <v/>
          </cell>
          <cell r="Z887" t="str">
            <v>ITC3</v>
          </cell>
          <cell r="AA887" t="str">
            <v>Tax Accounting</v>
          </cell>
          <cell r="AB887" t="str">
            <v>Consolidations &amp; Tax (Indirect Tax Data Error Correction L4)</v>
          </cell>
          <cell r="AC887" t="str">
            <v/>
          </cell>
          <cell r="AD887" t="str">
            <v>WBT</v>
          </cell>
          <cell r="AE887" t="str">
            <v>On-time</v>
          </cell>
          <cell r="AF887" t="str">
            <v>Strategic Buyer: https://app.clickup.com/t/868d5dttr)
Accounts Payable Accountant: https://app.clickup.com/t/868cjc856)
Tax Analyst: https://app.clickup.com/t/868cje8w4)</v>
          </cell>
          <cell r="AG887" t="str">
            <v/>
          </cell>
          <cell r="AH887" t="str">
            <v/>
          </cell>
          <cell r="AI887" t="str">
            <v/>
          </cell>
          <cell r="AJ887" t="str">
            <v>R2R</v>
          </cell>
        </row>
        <row r="888">
          <cell r="A888" t="str">
            <v>868d45n1k</v>
          </cell>
          <cell r="B888" t="str">
            <v>868d45n1k</v>
          </cell>
          <cell r="C888" t="str">
            <v>R2R Tax Accounting: Indirect Tax Corrections (PO and SD Invoices): Scenarios - WBT</v>
          </cell>
          <cell r="D888" t="str">
            <v>868byrx87</v>
          </cell>
          <cell r="E888" t="str">
            <v>R2R Tax Accounting: Indirect Tax Corrections (PO and SD Invoices)</v>
          </cell>
          <cell r="F888" t="str">
            <v>DEVELOPMENT</v>
          </cell>
          <cell r="G888" t="str">
            <v>URGENT</v>
          </cell>
          <cell r="H888" t="str">
            <v/>
          </cell>
          <cell r="I888" t="str">
            <v/>
          </cell>
          <cell r="J888" t="str">
            <v/>
          </cell>
          <cell r="K888">
            <v>45734.576388888891</v>
          </cell>
          <cell r="L888">
            <v>45792.594444444447</v>
          </cell>
          <cell r="M888" t="str">
            <v/>
          </cell>
          <cell r="N888" t="str">
            <v/>
          </cell>
          <cell r="O888" t="str">
            <v>r2r</v>
          </cell>
          <cell r="P888" t="str">
            <v>Sprint 4 (5/5 - 5/30)</v>
          </cell>
          <cell r="Q888" t="str">
            <v/>
          </cell>
          <cell r="R888" t="str">
            <v/>
          </cell>
          <cell r="S888" t="str">
            <v/>
          </cell>
          <cell r="T888" t="str">
            <v/>
          </cell>
          <cell r="U888" t="str">
            <v/>
          </cell>
          <cell r="V888">
            <v>0</v>
          </cell>
          <cell r="W888" t="str">
            <v>Check Notes</v>
          </cell>
          <cell r="X888" t="str">
            <v/>
          </cell>
          <cell r="Y888" t="str">
            <v/>
          </cell>
          <cell r="Z888" t="str">
            <v>ITC3</v>
          </cell>
          <cell r="AA888" t="str">
            <v>Tax Accounting</v>
          </cell>
          <cell r="AB888" t="str">
            <v>Consolidations &amp; Tax (Indirect Tax Data Error Correction L4)</v>
          </cell>
          <cell r="AC888" t="str">
            <v/>
          </cell>
          <cell r="AD888" t="str">
            <v>WBT</v>
          </cell>
          <cell r="AE888" t="str">
            <v>On-time</v>
          </cell>
          <cell r="AF888" t="str">
            <v>Strategic Buyer: https://app.clickup.com/t/868d5dttr)
Tax Analyst: https://app.clickup.com/t/868cje8w4)
Accounts Payable Accountant: https://app.clickup.com/t/868cjc856)</v>
          </cell>
          <cell r="AG888" t="str">
            <v/>
          </cell>
          <cell r="AH888" t="str">
            <v/>
          </cell>
          <cell r="AI888" t="str">
            <v/>
          </cell>
          <cell r="AJ888" t="str">
            <v>R2R</v>
          </cell>
        </row>
        <row r="889">
          <cell r="A889" t="str">
            <v>868d47dyh</v>
          </cell>
          <cell r="B889" t="str">
            <v>868d47dyh</v>
          </cell>
          <cell r="C889" t="str">
            <v>A2R Asset Management: Print Custom Property Tags</v>
          </cell>
          <cell r="D889" t="str">
            <v>868c394z2</v>
          </cell>
          <cell r="E889" t="str">
            <v>A2R Asset Management: Print Property Tags</v>
          </cell>
          <cell r="F889" t="str">
            <v>DEVELOPMENT</v>
          </cell>
          <cell r="G889" t="str">
            <v>URGENT</v>
          </cell>
          <cell r="H889" t="str">
            <v xml:space="preserve">SME review was sent 3/28 with due date of 4/2. Reminder was sent 4/2 to approve by EOD.  SMEs have not responded to review/approval email. Follow up was sent today (4/4)  </v>
          </cell>
          <cell r="I889">
            <v>45754</v>
          </cell>
          <cell r="J889">
            <v>45734</v>
          </cell>
          <cell r="K889">
            <v>45734.615972222222</v>
          </cell>
          <cell r="L889">
            <v>45762.714583333334</v>
          </cell>
          <cell r="M889" t="str">
            <v/>
          </cell>
          <cell r="N889" t="str">
            <v/>
          </cell>
          <cell r="O889" t="str">
            <v>a2r, sen</v>
          </cell>
          <cell r="P889" t="str">
            <v/>
          </cell>
          <cell r="Q889" t="str">
            <v/>
          </cell>
          <cell r="R889">
            <v>45744</v>
          </cell>
          <cell r="S889" t="b">
            <v>1</v>
          </cell>
          <cell r="T889">
            <v>45751</v>
          </cell>
          <cell r="U889">
            <v>45751</v>
          </cell>
          <cell r="V889">
            <v>0</v>
          </cell>
          <cell r="W889" t="str">
            <v>Development Complete</v>
          </cell>
          <cell r="X889" t="str">
            <v/>
          </cell>
          <cell r="Y889" t="str">
            <v/>
          </cell>
          <cell r="Z889" t="str">
            <v>ITC2</v>
          </cell>
          <cell r="AA889" t="str">
            <v/>
          </cell>
          <cell r="AB889" t="str">
            <v>Acquire Assets</v>
          </cell>
          <cell r="AC889" t="str">
            <v/>
          </cell>
          <cell r="AD889" t="str">
            <v>SEN</v>
          </cell>
          <cell r="AE889" t="str">
            <v>Overdue</v>
          </cell>
          <cell r="AF889" t="str">
            <v/>
          </cell>
          <cell r="AG889" t="str">
            <v/>
          </cell>
          <cell r="AH889">
            <v>45755</v>
          </cell>
          <cell r="AI889" t="str">
            <v/>
          </cell>
          <cell r="AJ889" t="str">
            <v>A2R</v>
          </cell>
        </row>
        <row r="890">
          <cell r="A890" t="str">
            <v>868d47wq8</v>
          </cell>
          <cell r="B890" t="str">
            <v>868d47wq8</v>
          </cell>
          <cell r="C890" t="str">
            <v>A2R: Asset Accounting: Execute Ad Hoc Reporting Inter-Company Asset Transfer - Content</v>
          </cell>
          <cell r="D890" t="str">
            <v>868c053xr</v>
          </cell>
          <cell r="E890" t="str">
            <v>A2R Asset Accounting: Inter-Company Asset Transfer</v>
          </cell>
          <cell r="F890" t="str">
            <v>COMPLETED</v>
          </cell>
          <cell r="G890" t="str">
            <v>URGENT</v>
          </cell>
          <cell r="H890" t="str">
            <v xml:space="preserve">This Ad Hoc Reporting lesson is the same lesson that is in Commissioning Assets. It will be included in all L3 Disposition, Decommission, and Miscellaneous Transactions. This does not need to be developed.  </v>
          </cell>
          <cell r="I890" t="str">
            <v/>
          </cell>
          <cell r="J890" t="str">
            <v/>
          </cell>
          <cell r="K890">
            <v>45734.625694444447</v>
          </cell>
          <cell r="L890">
            <v>45768.526388888888</v>
          </cell>
          <cell r="M890" t="str">
            <v/>
          </cell>
          <cell r="N890">
            <v>45749.567361111112</v>
          </cell>
          <cell r="O890" t="str">
            <v>a2r, content</v>
          </cell>
          <cell r="P890" t="str">
            <v/>
          </cell>
          <cell r="Q890" t="str">
            <v/>
          </cell>
          <cell r="R890" t="str">
            <v/>
          </cell>
          <cell r="S890" t="str">
            <v/>
          </cell>
          <cell r="T890" t="str">
            <v/>
          </cell>
          <cell r="U890" t="str">
            <v/>
          </cell>
          <cell r="V890">
            <v>1</v>
          </cell>
          <cell r="W890" t="str">
            <v>Development Complete</v>
          </cell>
          <cell r="X890" t="str">
            <v/>
          </cell>
          <cell r="Y890" t="str">
            <v/>
          </cell>
          <cell r="Z890" t="str">
            <v>ITC2</v>
          </cell>
          <cell r="AA890" t="str">
            <v/>
          </cell>
          <cell r="AB890" t="str">
            <v>Disposition, Decommission, and Miscellaneous Transactions (Software Subscription Licenses)</v>
          </cell>
          <cell r="AC890" t="b">
            <v>1</v>
          </cell>
          <cell r="AD890" t="str">
            <v>Content</v>
          </cell>
          <cell r="AE890" t="str">
            <v>On-time</v>
          </cell>
          <cell r="AF890" t="str">
            <v/>
          </cell>
          <cell r="AG890">
            <v>45768</v>
          </cell>
          <cell r="AH890" t="str">
            <v/>
          </cell>
          <cell r="AI890" t="str">
            <v/>
          </cell>
          <cell r="AJ890" t="str">
            <v>A2R</v>
          </cell>
        </row>
        <row r="891">
          <cell r="A891" t="str">
            <v>868d4ck0c</v>
          </cell>
          <cell r="B891" t="str">
            <v>868d4ck0c</v>
          </cell>
          <cell r="C891" t="str">
            <v>R2R Tax Accounting: US Federal Tax Return: Generate Book/Tax Fixed Assets Reports - SB</v>
          </cell>
          <cell r="D891" t="str">
            <v>868byurfn</v>
          </cell>
          <cell r="E891" t="str">
            <v>R2R Tax Accounting: US Federal Tax Return</v>
          </cell>
          <cell r="F891" t="str">
            <v>PREDEVELOPMENT</v>
          </cell>
          <cell r="G891" t="str">
            <v>LOW</v>
          </cell>
          <cell r="H891" t="str">
            <v/>
          </cell>
          <cell r="I891" t="str">
            <v/>
          </cell>
          <cell r="J891" t="str">
            <v/>
          </cell>
          <cell r="K891">
            <v>45734.75277777778</v>
          </cell>
          <cell r="L891">
            <v>45756.581250000003</v>
          </cell>
          <cell r="M891" t="str">
            <v/>
          </cell>
          <cell r="N891" t="str">
            <v/>
          </cell>
          <cell r="O891" t="str">
            <v>r2r, sen</v>
          </cell>
          <cell r="P891" t="str">
            <v>Sprint 8 (6/2 - 6/27)</v>
          </cell>
          <cell r="Q891" t="str">
            <v/>
          </cell>
          <cell r="R891" t="str">
            <v/>
          </cell>
          <cell r="S891" t="str">
            <v/>
          </cell>
          <cell r="T891" t="str">
            <v/>
          </cell>
          <cell r="U891" t="str">
            <v/>
          </cell>
          <cell r="V891">
            <v>0</v>
          </cell>
          <cell r="W891" t="str">
            <v/>
          </cell>
          <cell r="X891" t="str">
            <v/>
          </cell>
          <cell r="Y891" t="str">
            <v/>
          </cell>
          <cell r="Z891" t="str">
            <v>ITC3B</v>
          </cell>
          <cell r="AA891" t="str">
            <v>Tax Accounting</v>
          </cell>
          <cell r="AB891" t="str">
            <v>Consolidations &amp; Tax (US Federal Tax Return L4)</v>
          </cell>
          <cell r="AC891" t="str">
            <v/>
          </cell>
          <cell r="AD891" t="str">
            <v/>
          </cell>
          <cell r="AE891" t="str">
            <v>On-time</v>
          </cell>
          <cell r="AF891" t="str">
            <v>Tax Accountant (Corporate): https://app.clickup.com/t/868cje8ad)
(BA) Tax Accountant  (includes GFS Group): https://app.clickup.com/t/868cjb2jj)
Fixed Asset Analyst (R2R): https://app.clickup.com/t/868cjczct)</v>
          </cell>
          <cell r="AG891" t="str">
            <v/>
          </cell>
          <cell r="AH891" t="str">
            <v/>
          </cell>
          <cell r="AI891" t="str">
            <v/>
          </cell>
          <cell r="AJ891" t="str">
            <v>R2R</v>
          </cell>
        </row>
        <row r="892">
          <cell r="A892" t="str">
            <v>868d4cx1w</v>
          </cell>
          <cell r="B892" t="str">
            <v>868d4cx1w</v>
          </cell>
          <cell r="C892" t="str">
            <v>R2R Tax Accounting: Vertex-RoW: Indirect Tax Determination Engine: Create Tax Pre-Calculation Rules</v>
          </cell>
          <cell r="D892" t="str">
            <v>868d4cvm3</v>
          </cell>
          <cell r="E892" t="str">
            <v>R2R Tax Accounting: Vertex-RoW: Indirect Tax Determination Engine</v>
          </cell>
          <cell r="F892" t="str">
            <v>PREDEVELOPMENT</v>
          </cell>
          <cell r="G892" t="str">
            <v>NORMAL</v>
          </cell>
          <cell r="H892" t="str">
            <v/>
          </cell>
          <cell r="I892" t="str">
            <v/>
          </cell>
          <cell r="J892" t="str">
            <v/>
          </cell>
          <cell r="K892">
            <v>45734.765277777777</v>
          </cell>
          <cell r="L892">
            <v>45756.573611111111</v>
          </cell>
          <cell r="M892" t="str">
            <v/>
          </cell>
          <cell r="N892" t="str">
            <v/>
          </cell>
          <cell r="O892" t="str">
            <v>r2r, vertex, row, ilt</v>
          </cell>
          <cell r="P892" t="str">
            <v>Sprint 16 (7/28 - 8/22)</v>
          </cell>
          <cell r="Q892" t="str">
            <v/>
          </cell>
          <cell r="R892" t="str">
            <v/>
          </cell>
          <cell r="S892" t="str">
            <v/>
          </cell>
          <cell r="T892" t="str">
            <v/>
          </cell>
          <cell r="U892" t="str">
            <v/>
          </cell>
          <cell r="V892">
            <v>0</v>
          </cell>
          <cell r="W892" t="str">
            <v/>
          </cell>
          <cell r="X892" t="str">
            <v/>
          </cell>
          <cell r="Y892" t="str">
            <v/>
          </cell>
          <cell r="Z892" t="str">
            <v>ITC4</v>
          </cell>
          <cell r="AA892" t="str">
            <v>Tax Accounting</v>
          </cell>
          <cell r="AB892" t="str">
            <v>Consolidations &amp; Tax (Non-US VAT/GST/Other Indirect Tax Return Compliance and Reporting L4)</v>
          </cell>
          <cell r="AC892" t="str">
            <v/>
          </cell>
          <cell r="AD892" t="str">
            <v/>
          </cell>
          <cell r="AE892" t="str">
            <v>On-time</v>
          </cell>
          <cell r="AF892" t="str">
            <v>Tax Analyst: https://app.clickup.com/t/868cje8w4)
Tax Application Administrator: https://app.clickup.com/t/868cqarx2)
Tax Approver: https://app.clickup.com/t/868cqary8)</v>
          </cell>
          <cell r="AG892" t="str">
            <v/>
          </cell>
          <cell r="AH892" t="str">
            <v/>
          </cell>
          <cell r="AI892" t="str">
            <v/>
          </cell>
          <cell r="AJ892" t="str">
            <v>R2R</v>
          </cell>
        </row>
        <row r="893">
          <cell r="A893" t="str">
            <v>868d4czqp</v>
          </cell>
          <cell r="B893" t="str">
            <v>868d4czqp</v>
          </cell>
          <cell r="C893" t="str">
            <v>R2R Tax Accounting: Vertex-RoW: Indirect Tax Determination Engine: Confirm Master Data Elements</v>
          </cell>
          <cell r="D893" t="str">
            <v>868d4cvm3</v>
          </cell>
          <cell r="E893" t="str">
            <v>R2R Tax Accounting: Vertex-RoW: Indirect Tax Determination Engine</v>
          </cell>
          <cell r="F893" t="str">
            <v>PREDEVELOPMENT</v>
          </cell>
          <cell r="G893" t="str">
            <v>NORMAL</v>
          </cell>
          <cell r="H893" t="str">
            <v/>
          </cell>
          <cell r="I893" t="str">
            <v/>
          </cell>
          <cell r="J893" t="str">
            <v/>
          </cell>
          <cell r="K893">
            <v>45734.768055555556</v>
          </cell>
          <cell r="L893">
            <v>45756.573611111111</v>
          </cell>
          <cell r="M893" t="str">
            <v/>
          </cell>
          <cell r="N893" t="str">
            <v/>
          </cell>
          <cell r="O893" t="str">
            <v>vertex, row, ilt, r2r</v>
          </cell>
          <cell r="P893" t="str">
            <v>Sprint 16 (7/28 - 8/22)</v>
          </cell>
          <cell r="Q893" t="str">
            <v/>
          </cell>
          <cell r="R893" t="str">
            <v/>
          </cell>
          <cell r="S893" t="str">
            <v/>
          </cell>
          <cell r="T893" t="str">
            <v/>
          </cell>
          <cell r="U893" t="str">
            <v/>
          </cell>
          <cell r="V893">
            <v>0</v>
          </cell>
          <cell r="W893" t="str">
            <v/>
          </cell>
          <cell r="X893" t="str">
            <v/>
          </cell>
          <cell r="Y893" t="str">
            <v/>
          </cell>
          <cell r="Z893" t="str">
            <v>ITC4</v>
          </cell>
          <cell r="AA893" t="str">
            <v>Tax Accounting</v>
          </cell>
          <cell r="AB893" t="str">
            <v>Consolidations &amp; Tax (Non-US VAT/GST/Other Indirect Tax Return Compliance and Reporting L4)</v>
          </cell>
          <cell r="AC893" t="str">
            <v/>
          </cell>
          <cell r="AD893" t="str">
            <v/>
          </cell>
          <cell r="AE893" t="str">
            <v>On-time</v>
          </cell>
          <cell r="AF893" t="str">
            <v>Tax Application Administrator: https://app.clickup.com/t/868cqarx2)
Tax Approver: https://app.clickup.com/t/868cqary8)
Tax Analyst: https://app.clickup.com/t/868cje8w4)</v>
          </cell>
          <cell r="AG893" t="str">
            <v/>
          </cell>
          <cell r="AH893" t="str">
            <v/>
          </cell>
          <cell r="AI893" t="str">
            <v/>
          </cell>
          <cell r="AJ893" t="str">
            <v>R2R</v>
          </cell>
        </row>
        <row r="894">
          <cell r="A894" t="str">
            <v>868d4czun</v>
          </cell>
          <cell r="B894" t="str">
            <v>868d4czun</v>
          </cell>
          <cell r="C894" t="str">
            <v>R2R Tax Accounting: Vertex-RoW: Indirect Tax Determination Engine: Determine Nature of Supply</v>
          </cell>
          <cell r="D894" t="str">
            <v>868d4cvm3</v>
          </cell>
          <cell r="E894" t="str">
            <v>R2R Tax Accounting: Vertex-RoW: Indirect Tax Determination Engine</v>
          </cell>
          <cell r="F894" t="str">
            <v>PREDEVELOPMENT</v>
          </cell>
          <cell r="G894" t="str">
            <v>NORMAL</v>
          </cell>
          <cell r="H894" t="str">
            <v/>
          </cell>
          <cell r="I894" t="str">
            <v/>
          </cell>
          <cell r="J894" t="str">
            <v/>
          </cell>
          <cell r="K894">
            <v>45734.768750000003</v>
          </cell>
          <cell r="L894">
            <v>45756.573611111111</v>
          </cell>
          <cell r="M894" t="str">
            <v/>
          </cell>
          <cell r="N894" t="str">
            <v/>
          </cell>
          <cell r="O894" t="str">
            <v>vertex, ilt, r2r, row</v>
          </cell>
          <cell r="P894" t="str">
            <v>Sprint 16 (7/28 - 8/22)</v>
          </cell>
          <cell r="Q894" t="str">
            <v/>
          </cell>
          <cell r="R894" t="str">
            <v/>
          </cell>
          <cell r="S894" t="str">
            <v/>
          </cell>
          <cell r="T894" t="str">
            <v/>
          </cell>
          <cell r="U894" t="str">
            <v/>
          </cell>
          <cell r="V894">
            <v>0</v>
          </cell>
          <cell r="W894" t="str">
            <v/>
          </cell>
          <cell r="X894" t="str">
            <v/>
          </cell>
          <cell r="Y894" t="str">
            <v/>
          </cell>
          <cell r="Z894" t="str">
            <v>ITC4</v>
          </cell>
          <cell r="AA894" t="str">
            <v>Tax Accounting</v>
          </cell>
          <cell r="AB894" t="str">
            <v>Consolidations &amp; Tax (Non-US VAT/GST/Other Indirect Tax Return Compliance and Reporting L4)</v>
          </cell>
          <cell r="AC894" t="str">
            <v/>
          </cell>
          <cell r="AD894" t="str">
            <v/>
          </cell>
          <cell r="AE894" t="str">
            <v>On-time</v>
          </cell>
          <cell r="AF894" t="str">
            <v>Tax Application Administrator: https://app.clickup.com/t/868cqarx2)
Tax Approver: https://app.clickup.com/t/868cqary8)
Tax Analyst: https://app.clickup.com/t/868cje8w4)</v>
          </cell>
          <cell r="AG894" t="str">
            <v/>
          </cell>
          <cell r="AH894" t="str">
            <v/>
          </cell>
          <cell r="AI894" t="str">
            <v/>
          </cell>
          <cell r="AJ894" t="str">
            <v>R2R</v>
          </cell>
        </row>
        <row r="895">
          <cell r="A895" t="str">
            <v>868d4czxf</v>
          </cell>
          <cell r="B895" t="str">
            <v>868d4czxf</v>
          </cell>
          <cell r="C895" t="str">
            <v>R2R Tax Accounting: Vertex-RoW: Indirect Tax Determination Engine: Determine Taxing Jurisdiction</v>
          </cell>
          <cell r="D895" t="str">
            <v>868d4cvm3</v>
          </cell>
          <cell r="E895" t="str">
            <v>R2R Tax Accounting: Vertex-RoW: Indirect Tax Determination Engine</v>
          </cell>
          <cell r="F895" t="str">
            <v>PREDEVELOPMENT</v>
          </cell>
          <cell r="G895" t="str">
            <v>NORMAL</v>
          </cell>
          <cell r="H895" t="str">
            <v/>
          </cell>
          <cell r="I895" t="str">
            <v/>
          </cell>
          <cell r="J895" t="str">
            <v/>
          </cell>
          <cell r="K895">
            <v>45734.768750000003</v>
          </cell>
          <cell r="L895">
            <v>45756.573611111111</v>
          </cell>
          <cell r="M895" t="str">
            <v/>
          </cell>
          <cell r="N895" t="str">
            <v/>
          </cell>
          <cell r="O895" t="str">
            <v>row, r2r, ilt, ver</v>
          </cell>
          <cell r="P895" t="str">
            <v>Sprint 16 (7/28 - 8/22)</v>
          </cell>
          <cell r="Q895" t="str">
            <v/>
          </cell>
          <cell r="R895" t="str">
            <v/>
          </cell>
          <cell r="S895" t="str">
            <v/>
          </cell>
          <cell r="T895" t="str">
            <v/>
          </cell>
          <cell r="U895" t="str">
            <v/>
          </cell>
          <cell r="V895">
            <v>0</v>
          </cell>
          <cell r="W895" t="str">
            <v/>
          </cell>
          <cell r="X895" t="str">
            <v/>
          </cell>
          <cell r="Y895" t="str">
            <v/>
          </cell>
          <cell r="Z895" t="str">
            <v>ITC4</v>
          </cell>
          <cell r="AA895" t="str">
            <v>Tax Accounting</v>
          </cell>
          <cell r="AB895" t="str">
            <v>Consolidations &amp; Tax (Non-US VAT/GST/Other Indirect Tax Return Compliance and Reporting L4)</v>
          </cell>
          <cell r="AC895" t="str">
            <v/>
          </cell>
          <cell r="AD895" t="str">
            <v/>
          </cell>
          <cell r="AE895" t="str">
            <v>On-time</v>
          </cell>
          <cell r="AF895" t="str">
            <v>Tax Approver: https://app.clickup.com/t/868cqary8)
Tax Application Administrator: https://app.clickup.com/t/868cqarx2)
Tax Analyst: https://app.clickup.com/t/868cje8w4)</v>
          </cell>
          <cell r="AG895" t="str">
            <v/>
          </cell>
          <cell r="AH895" t="str">
            <v/>
          </cell>
          <cell r="AI895" t="str">
            <v/>
          </cell>
          <cell r="AJ895" t="str">
            <v>R2R</v>
          </cell>
        </row>
        <row r="896">
          <cell r="A896" t="str">
            <v>868d4d05d</v>
          </cell>
          <cell r="B896" t="str">
            <v>868d4d05d</v>
          </cell>
          <cell r="C896" t="str">
            <v>R2R Tax Accounting: Vertex-RoW: Indirect Tax Determination Engine: Determine Time of Supply</v>
          </cell>
          <cell r="D896" t="str">
            <v>868d4cvm3</v>
          </cell>
          <cell r="E896" t="str">
            <v>R2R Tax Accounting: Vertex-RoW: Indirect Tax Determination Engine</v>
          </cell>
          <cell r="F896" t="str">
            <v>PREDEVELOPMENT</v>
          </cell>
          <cell r="G896" t="str">
            <v>NORMAL</v>
          </cell>
          <cell r="H896" t="str">
            <v/>
          </cell>
          <cell r="I896" t="str">
            <v/>
          </cell>
          <cell r="J896" t="str">
            <v/>
          </cell>
          <cell r="K896">
            <v>45734.768750000003</v>
          </cell>
          <cell r="L896">
            <v>45756.573611111111</v>
          </cell>
          <cell r="M896" t="str">
            <v/>
          </cell>
          <cell r="N896" t="str">
            <v/>
          </cell>
          <cell r="O896" t="str">
            <v>r2r, vert, ilt, row</v>
          </cell>
          <cell r="P896" t="str">
            <v>Sprint 16 (7/28 - 8/22)</v>
          </cell>
          <cell r="Q896" t="str">
            <v/>
          </cell>
          <cell r="R896" t="str">
            <v/>
          </cell>
          <cell r="S896" t="str">
            <v/>
          </cell>
          <cell r="T896" t="str">
            <v/>
          </cell>
          <cell r="U896" t="str">
            <v/>
          </cell>
          <cell r="V896">
            <v>0</v>
          </cell>
          <cell r="W896" t="str">
            <v/>
          </cell>
          <cell r="X896" t="str">
            <v/>
          </cell>
          <cell r="Y896" t="str">
            <v/>
          </cell>
          <cell r="Z896" t="str">
            <v>ITC4</v>
          </cell>
          <cell r="AA896" t="str">
            <v>Tax Accounting</v>
          </cell>
          <cell r="AB896" t="str">
            <v>Consolidations &amp; Tax (Non-US VAT/GST/Other Indirect Tax Return Compliance and Reporting L4)</v>
          </cell>
          <cell r="AC896" t="str">
            <v/>
          </cell>
          <cell r="AD896" t="str">
            <v/>
          </cell>
          <cell r="AE896" t="str">
            <v>On-time</v>
          </cell>
          <cell r="AF896" t="str">
            <v>Tax Approver: https://app.clickup.com/t/868cqary8)
Tax Application Administrator: https://app.clickup.com/t/868cqarx2)
Tax Analyst: https://app.clickup.com/t/868cje8w4)</v>
          </cell>
          <cell r="AG896" t="str">
            <v/>
          </cell>
          <cell r="AH896" t="str">
            <v/>
          </cell>
          <cell r="AI896" t="str">
            <v/>
          </cell>
          <cell r="AJ896" t="str">
            <v>R2R</v>
          </cell>
        </row>
        <row r="897">
          <cell r="A897" t="str">
            <v>868d4d0em</v>
          </cell>
          <cell r="B897" t="str">
            <v>868d4d0em</v>
          </cell>
          <cell r="C897" t="str">
            <v>R2R Tax Accounting: Vertex-RoW: Indirect Tax Determination Engine: Check Applicability</v>
          </cell>
          <cell r="D897" t="str">
            <v>868d4cvm3</v>
          </cell>
          <cell r="E897" t="str">
            <v>R2R Tax Accounting: Vertex-RoW: Indirect Tax Determination Engine</v>
          </cell>
          <cell r="F897" t="str">
            <v>PREDEVELOPMENT</v>
          </cell>
          <cell r="G897" t="str">
            <v>NORMAL</v>
          </cell>
          <cell r="H897" t="str">
            <v/>
          </cell>
          <cell r="I897" t="str">
            <v/>
          </cell>
          <cell r="J897" t="str">
            <v/>
          </cell>
          <cell r="K897">
            <v>45734.76944444445</v>
          </cell>
          <cell r="L897">
            <v>45756.573611111111</v>
          </cell>
          <cell r="M897" t="str">
            <v/>
          </cell>
          <cell r="N897" t="str">
            <v/>
          </cell>
          <cell r="O897" t="str">
            <v>ilt, r2r, row, vertex</v>
          </cell>
          <cell r="P897" t="str">
            <v>Sprint 16 (7/28 - 8/22)</v>
          </cell>
          <cell r="Q897" t="str">
            <v/>
          </cell>
          <cell r="R897" t="str">
            <v/>
          </cell>
          <cell r="S897" t="str">
            <v/>
          </cell>
          <cell r="T897" t="str">
            <v/>
          </cell>
          <cell r="U897" t="str">
            <v/>
          </cell>
          <cell r="V897">
            <v>0</v>
          </cell>
          <cell r="W897" t="str">
            <v/>
          </cell>
          <cell r="X897" t="str">
            <v/>
          </cell>
          <cell r="Y897" t="str">
            <v/>
          </cell>
          <cell r="Z897" t="str">
            <v>ITC4</v>
          </cell>
          <cell r="AA897" t="str">
            <v>Tax Accounting</v>
          </cell>
          <cell r="AB897" t="str">
            <v>Consolidations &amp; Tax (Non-US VAT/GST/Other Indirect Tax Return Compliance and Reporting L4)</v>
          </cell>
          <cell r="AC897" t="str">
            <v/>
          </cell>
          <cell r="AD897" t="str">
            <v/>
          </cell>
          <cell r="AE897" t="str">
            <v>On-time</v>
          </cell>
          <cell r="AF897" t="str">
            <v>Tax Approver: https://app.clickup.com/t/868cqary8)
Tax Application Administrator: https://app.clickup.com/t/868cqarx2)
Tax Analyst: https://app.clickup.com/t/868cje8w4)</v>
          </cell>
          <cell r="AG897" t="str">
            <v/>
          </cell>
          <cell r="AH897" t="str">
            <v/>
          </cell>
          <cell r="AI897" t="str">
            <v/>
          </cell>
          <cell r="AJ897" t="str">
            <v>R2R</v>
          </cell>
        </row>
        <row r="898">
          <cell r="A898" t="str">
            <v>868d4d0pz</v>
          </cell>
          <cell r="B898" t="str">
            <v>868d4d0pz</v>
          </cell>
          <cell r="C898" t="str">
            <v>R2R Tax Accounting: Vertex-RoW: Indirect Tax Determination Engine: Customer Exemption/zero-rate</v>
          </cell>
          <cell r="D898" t="str">
            <v>868d4cvm3</v>
          </cell>
          <cell r="E898" t="str">
            <v>R2R Tax Accounting: Vertex-RoW: Indirect Tax Determination Engine</v>
          </cell>
          <cell r="F898" t="str">
            <v>PREDEVELOPMENT</v>
          </cell>
          <cell r="G898" t="str">
            <v>NORMAL</v>
          </cell>
          <cell r="H898" t="str">
            <v/>
          </cell>
          <cell r="I898" t="str">
            <v/>
          </cell>
          <cell r="J898" t="str">
            <v/>
          </cell>
          <cell r="K898">
            <v>45734.76944444445</v>
          </cell>
          <cell r="L898">
            <v>45756.573611111111</v>
          </cell>
          <cell r="M898" t="str">
            <v/>
          </cell>
          <cell r="N898" t="str">
            <v/>
          </cell>
          <cell r="O898" t="str">
            <v>vertex, r2r, row, ilt</v>
          </cell>
          <cell r="P898" t="str">
            <v>Sprint 16 (7/28 - 8/22)</v>
          </cell>
          <cell r="Q898" t="str">
            <v/>
          </cell>
          <cell r="R898" t="str">
            <v/>
          </cell>
          <cell r="S898" t="str">
            <v/>
          </cell>
          <cell r="T898" t="str">
            <v/>
          </cell>
          <cell r="U898" t="str">
            <v/>
          </cell>
          <cell r="V898">
            <v>0</v>
          </cell>
          <cell r="W898" t="str">
            <v/>
          </cell>
          <cell r="X898" t="str">
            <v/>
          </cell>
          <cell r="Y898" t="str">
            <v/>
          </cell>
          <cell r="Z898" t="str">
            <v>ITC4</v>
          </cell>
          <cell r="AA898" t="str">
            <v>Tax Accounting</v>
          </cell>
          <cell r="AB898" t="str">
            <v>Consolidations &amp; Tax (Non-US VAT/GST/Other Indirect Tax Return Compliance and Reporting L4)</v>
          </cell>
          <cell r="AC898" t="str">
            <v/>
          </cell>
          <cell r="AD898" t="str">
            <v/>
          </cell>
          <cell r="AE898" t="str">
            <v>On-time</v>
          </cell>
          <cell r="AF898" t="str">
            <v>Tax Application Administrator: https://app.clickup.com/t/868cqarx2)
Tax Approver: https://app.clickup.com/t/868cqary8)
Tax Analyst: https://app.clickup.com/t/868cje8w4)</v>
          </cell>
          <cell r="AG898" t="str">
            <v/>
          </cell>
          <cell r="AH898" t="str">
            <v/>
          </cell>
          <cell r="AI898" t="str">
            <v/>
          </cell>
          <cell r="AJ898" t="str">
            <v>R2R</v>
          </cell>
        </row>
        <row r="899">
          <cell r="A899" t="str">
            <v>868d4d0tt</v>
          </cell>
          <cell r="B899" t="str">
            <v>868d4d0tt</v>
          </cell>
          <cell r="C899" t="str">
            <v>R2R Tax Accounting: Vertex-RoW: Indirect Tax Determination Engine: Apply Standard VAT Rate</v>
          </cell>
          <cell r="D899" t="str">
            <v>868d4cvm3</v>
          </cell>
          <cell r="E899" t="str">
            <v>R2R Tax Accounting: Vertex-RoW: Indirect Tax Determination Engine</v>
          </cell>
          <cell r="F899" t="str">
            <v>PREDEVELOPMENT</v>
          </cell>
          <cell r="G899" t="str">
            <v>NORMAL</v>
          </cell>
          <cell r="H899" t="str">
            <v/>
          </cell>
          <cell r="I899" t="str">
            <v/>
          </cell>
          <cell r="J899" t="str">
            <v/>
          </cell>
          <cell r="K899">
            <v>45734.770138888889</v>
          </cell>
          <cell r="L899">
            <v>45756.573611111111</v>
          </cell>
          <cell r="M899" t="str">
            <v/>
          </cell>
          <cell r="N899" t="str">
            <v/>
          </cell>
          <cell r="O899" t="str">
            <v>vertex, row, r2r, ilt</v>
          </cell>
          <cell r="P899" t="str">
            <v>Sprint 16 (7/28 - 8/22)</v>
          </cell>
          <cell r="Q899" t="str">
            <v/>
          </cell>
          <cell r="R899" t="str">
            <v/>
          </cell>
          <cell r="S899" t="str">
            <v/>
          </cell>
          <cell r="T899" t="str">
            <v/>
          </cell>
          <cell r="U899" t="str">
            <v/>
          </cell>
          <cell r="V899">
            <v>0</v>
          </cell>
          <cell r="W899" t="str">
            <v/>
          </cell>
          <cell r="X899" t="str">
            <v/>
          </cell>
          <cell r="Y899" t="str">
            <v/>
          </cell>
          <cell r="Z899" t="str">
            <v>ITC4</v>
          </cell>
          <cell r="AA899" t="str">
            <v>Tax Accounting</v>
          </cell>
          <cell r="AB899" t="str">
            <v>Consolidations &amp; Tax (Non-US VAT/GST/Other Indirect Tax Return Compliance and Reporting L4)</v>
          </cell>
          <cell r="AC899" t="str">
            <v/>
          </cell>
          <cell r="AD899" t="str">
            <v/>
          </cell>
          <cell r="AE899" t="str">
            <v>On-time</v>
          </cell>
          <cell r="AF899" t="str">
            <v>Tax Approver: https://app.clickup.com/t/868cqary8)
Tax Application Administrator: https://app.clickup.com/t/868cqarx2)
Tax Analyst: https://app.clickup.com/t/868cje8w4)</v>
          </cell>
          <cell r="AG899" t="str">
            <v/>
          </cell>
          <cell r="AH899" t="str">
            <v/>
          </cell>
          <cell r="AI899" t="str">
            <v/>
          </cell>
          <cell r="AJ899" t="str">
            <v>R2R</v>
          </cell>
        </row>
        <row r="900">
          <cell r="A900" t="str">
            <v>868d4d12c</v>
          </cell>
          <cell r="B900" t="str">
            <v>868d4d12c</v>
          </cell>
          <cell r="C900" t="str">
            <v>R2R Tax Accounting: Vertex-RoW: Indirect Tax Determination Engine: Apply Reduced or Super-Reduced Rate</v>
          </cell>
          <cell r="D900" t="str">
            <v>868d4cvm3</v>
          </cell>
          <cell r="E900" t="str">
            <v>R2R Tax Accounting: Vertex-RoW: Indirect Tax Determination Engine</v>
          </cell>
          <cell r="F900" t="str">
            <v>PREDEVELOPMENT</v>
          </cell>
          <cell r="G900" t="str">
            <v>NORMAL</v>
          </cell>
          <cell r="H900" t="str">
            <v/>
          </cell>
          <cell r="I900" t="str">
            <v/>
          </cell>
          <cell r="J900" t="str">
            <v/>
          </cell>
          <cell r="K900">
            <v>45734.770833333328</v>
          </cell>
          <cell r="L900">
            <v>45756.573611111111</v>
          </cell>
          <cell r="M900" t="str">
            <v/>
          </cell>
          <cell r="N900" t="str">
            <v/>
          </cell>
          <cell r="O900" t="str">
            <v>row, ilt, r2r, vertex</v>
          </cell>
          <cell r="P900" t="str">
            <v>Sprint 16 (7/28 - 8/22)</v>
          </cell>
          <cell r="Q900" t="str">
            <v/>
          </cell>
          <cell r="R900" t="str">
            <v/>
          </cell>
          <cell r="S900" t="str">
            <v/>
          </cell>
          <cell r="T900" t="str">
            <v/>
          </cell>
          <cell r="U900" t="str">
            <v/>
          </cell>
          <cell r="V900">
            <v>0</v>
          </cell>
          <cell r="W900" t="str">
            <v/>
          </cell>
          <cell r="X900" t="str">
            <v/>
          </cell>
          <cell r="Y900" t="str">
            <v/>
          </cell>
          <cell r="Z900" t="str">
            <v>ITC4</v>
          </cell>
          <cell r="AA900" t="str">
            <v>Tax Accounting</v>
          </cell>
          <cell r="AB900" t="str">
            <v>Consolidations &amp; Tax (Non-US VAT/GST/Other Indirect Tax Return Compliance and Reporting L4)</v>
          </cell>
          <cell r="AC900" t="str">
            <v/>
          </cell>
          <cell r="AD900" t="str">
            <v/>
          </cell>
          <cell r="AE900" t="str">
            <v>On-time</v>
          </cell>
          <cell r="AF900" t="str">
            <v>Tax Approver: https://app.clickup.com/t/868cqary8)
Tax Application Administrator: https://app.clickup.com/t/868cqarx2)
Tax Analyst: https://app.clickup.com/t/868cje8w4)</v>
          </cell>
          <cell r="AG900" t="str">
            <v/>
          </cell>
          <cell r="AH900" t="str">
            <v/>
          </cell>
          <cell r="AI900" t="str">
            <v/>
          </cell>
          <cell r="AJ900" t="str">
            <v>R2R</v>
          </cell>
        </row>
        <row r="901">
          <cell r="A901" t="str">
            <v>868d4d167</v>
          </cell>
          <cell r="B901" t="str">
            <v>868d4d167</v>
          </cell>
          <cell r="C901" t="str">
            <v>R2R Tax Accounting: Vertex-RoW: Indirect Tax Determination Engine: Confirm Application of VAT Withholding</v>
          </cell>
          <cell r="D901" t="str">
            <v>868d4cvm3</v>
          </cell>
          <cell r="E901" t="str">
            <v>R2R Tax Accounting: Vertex-RoW: Indirect Tax Determination Engine</v>
          </cell>
          <cell r="F901" t="str">
            <v>PREDEVELOPMENT</v>
          </cell>
          <cell r="G901" t="str">
            <v>NORMAL</v>
          </cell>
          <cell r="H901" t="str">
            <v/>
          </cell>
          <cell r="I901" t="str">
            <v/>
          </cell>
          <cell r="J901" t="str">
            <v/>
          </cell>
          <cell r="K901">
            <v>45734.770833333328</v>
          </cell>
          <cell r="L901">
            <v>45756.573611111111</v>
          </cell>
          <cell r="M901" t="str">
            <v/>
          </cell>
          <cell r="N901" t="str">
            <v/>
          </cell>
          <cell r="O901" t="str">
            <v>ilt, r2r, vertex, row</v>
          </cell>
          <cell r="P901" t="str">
            <v>Sprint 16 (7/28 - 8/22)</v>
          </cell>
          <cell r="Q901" t="str">
            <v/>
          </cell>
          <cell r="R901" t="str">
            <v/>
          </cell>
          <cell r="S901" t="str">
            <v/>
          </cell>
          <cell r="T901" t="str">
            <v/>
          </cell>
          <cell r="U901" t="str">
            <v/>
          </cell>
          <cell r="V901">
            <v>0</v>
          </cell>
          <cell r="W901" t="str">
            <v/>
          </cell>
          <cell r="X901" t="str">
            <v/>
          </cell>
          <cell r="Y901" t="str">
            <v/>
          </cell>
          <cell r="Z901" t="str">
            <v>ITC4</v>
          </cell>
          <cell r="AA901" t="str">
            <v>Tax Accounting</v>
          </cell>
          <cell r="AB901" t="str">
            <v>Consolidations &amp; Tax (Non-US VAT/GST/Other Indirect Tax Return Compliance and Reporting L4)</v>
          </cell>
          <cell r="AC901" t="str">
            <v/>
          </cell>
          <cell r="AD901" t="str">
            <v/>
          </cell>
          <cell r="AE901" t="str">
            <v>On-time</v>
          </cell>
          <cell r="AF901" t="str">
            <v>Tax Approver: https://app.clickup.com/t/868cqary8)
Tax Application Administrator: https://app.clickup.com/t/868cqarx2)
Tax Analyst: https://app.clickup.com/t/868cje8w4)</v>
          </cell>
          <cell r="AG901" t="str">
            <v/>
          </cell>
          <cell r="AH901" t="str">
            <v/>
          </cell>
          <cell r="AI901" t="str">
            <v/>
          </cell>
          <cell r="AJ901" t="str">
            <v>R2R</v>
          </cell>
        </row>
        <row r="902">
          <cell r="A902" t="str">
            <v>868d4d1bt</v>
          </cell>
          <cell r="B902" t="str">
            <v>868d4d1bt</v>
          </cell>
          <cell r="C902" t="str">
            <v>R2R Tax Accounting: Vertex-RoW: Indirect Tax Determination Engine: LM Exemption/zero-rate</v>
          </cell>
          <cell r="D902" t="str">
            <v>868d4cvm3</v>
          </cell>
          <cell r="E902" t="str">
            <v>R2R Tax Accounting: Vertex-RoW: Indirect Tax Determination Engine</v>
          </cell>
          <cell r="F902" t="str">
            <v>PREDEVELOPMENT</v>
          </cell>
          <cell r="G902" t="str">
            <v>NORMAL</v>
          </cell>
          <cell r="H902" t="str">
            <v/>
          </cell>
          <cell r="I902" t="str">
            <v/>
          </cell>
          <cell r="J902" t="str">
            <v/>
          </cell>
          <cell r="K902">
            <v>45734.770833333328</v>
          </cell>
          <cell r="L902">
            <v>45756.573611111111</v>
          </cell>
          <cell r="M902" t="str">
            <v/>
          </cell>
          <cell r="N902" t="str">
            <v/>
          </cell>
          <cell r="O902" t="str">
            <v>ilt, r2r, vertex, row</v>
          </cell>
          <cell r="P902" t="str">
            <v>Sprint 16 (7/28 - 8/22)</v>
          </cell>
          <cell r="Q902" t="str">
            <v/>
          </cell>
          <cell r="R902" t="str">
            <v/>
          </cell>
          <cell r="S902" t="str">
            <v/>
          </cell>
          <cell r="T902" t="str">
            <v/>
          </cell>
          <cell r="U902" t="str">
            <v/>
          </cell>
          <cell r="V902">
            <v>0</v>
          </cell>
          <cell r="W902" t="str">
            <v/>
          </cell>
          <cell r="X902" t="str">
            <v/>
          </cell>
          <cell r="Y902" t="str">
            <v/>
          </cell>
          <cell r="Z902" t="str">
            <v>ITC4</v>
          </cell>
          <cell r="AA902" t="str">
            <v>Tax Accounting</v>
          </cell>
          <cell r="AB902" t="str">
            <v>Consolidations &amp; Tax (Non-US VAT/GST/Other Indirect Tax Return Compliance and Reporting L4)</v>
          </cell>
          <cell r="AC902" t="str">
            <v/>
          </cell>
          <cell r="AD902" t="str">
            <v/>
          </cell>
          <cell r="AE902" t="str">
            <v>On-time</v>
          </cell>
          <cell r="AF902" t="str">
            <v>Tax Approver: https://app.clickup.com/t/868cqary8)
Tax Application Administrator: https://app.clickup.com/t/868cqarx2)
Tax Analyst: https://app.clickup.com/t/868cje8w4)</v>
          </cell>
          <cell r="AG902" t="str">
            <v/>
          </cell>
          <cell r="AH902" t="str">
            <v/>
          </cell>
          <cell r="AI902" t="str">
            <v/>
          </cell>
          <cell r="AJ902" t="str">
            <v>R2R</v>
          </cell>
        </row>
        <row r="903">
          <cell r="A903" t="str">
            <v>868d4d1gt</v>
          </cell>
          <cell r="B903" t="str">
            <v>868d4d1gt</v>
          </cell>
          <cell r="C903" t="str">
            <v>R2R Tax Accounting: Vertex-RoW: Indirect Tax Determination Engine: Confirm VAT Recoverability and Potential Limitations</v>
          </cell>
          <cell r="D903" t="str">
            <v>868d4cvm3</v>
          </cell>
          <cell r="E903" t="str">
            <v>R2R Tax Accounting: Vertex-RoW: Indirect Tax Determination Engine</v>
          </cell>
          <cell r="F903" t="str">
            <v>PREDEVELOPMENT</v>
          </cell>
          <cell r="G903" t="str">
            <v>NORMAL</v>
          </cell>
          <cell r="H903" t="str">
            <v/>
          </cell>
          <cell r="I903" t="str">
            <v/>
          </cell>
          <cell r="J903" t="str">
            <v/>
          </cell>
          <cell r="K903">
            <v>45734.771527777775</v>
          </cell>
          <cell r="L903">
            <v>45756.573611111111</v>
          </cell>
          <cell r="M903" t="str">
            <v/>
          </cell>
          <cell r="N903" t="str">
            <v/>
          </cell>
          <cell r="O903" t="str">
            <v>ilt, r2r, row, vertex</v>
          </cell>
          <cell r="P903" t="str">
            <v>Sprint 16 (7/28 - 8/22)</v>
          </cell>
          <cell r="Q903" t="str">
            <v/>
          </cell>
          <cell r="R903" t="str">
            <v/>
          </cell>
          <cell r="S903" t="str">
            <v/>
          </cell>
          <cell r="T903" t="str">
            <v/>
          </cell>
          <cell r="U903" t="str">
            <v/>
          </cell>
          <cell r="V903">
            <v>0</v>
          </cell>
          <cell r="W903" t="str">
            <v/>
          </cell>
          <cell r="X903" t="str">
            <v/>
          </cell>
          <cell r="Y903" t="str">
            <v/>
          </cell>
          <cell r="Z903" t="str">
            <v>ITC4</v>
          </cell>
          <cell r="AA903" t="str">
            <v>Tax Accounting</v>
          </cell>
          <cell r="AB903" t="str">
            <v>Consolidations &amp; Tax (Non-US VAT/GST/Other Indirect Tax Return Compliance and Reporting L4)</v>
          </cell>
          <cell r="AC903" t="str">
            <v/>
          </cell>
          <cell r="AD903" t="str">
            <v/>
          </cell>
          <cell r="AE903" t="str">
            <v>On-time</v>
          </cell>
          <cell r="AF903" t="str">
            <v>Tax Approver: https://app.clickup.com/t/868cqary8)
Tax Application Administrator: https://app.clickup.com/t/868cqarx2)
Tax Analyst: https://app.clickup.com/t/868cje8w4)</v>
          </cell>
          <cell r="AG903" t="str">
            <v/>
          </cell>
          <cell r="AH903" t="str">
            <v/>
          </cell>
          <cell r="AI903" t="str">
            <v/>
          </cell>
          <cell r="AJ903" t="str">
            <v>R2R</v>
          </cell>
        </row>
        <row r="904">
          <cell r="A904" t="str">
            <v>868d4d1mq</v>
          </cell>
          <cell r="B904" t="str">
            <v>868d4d1mq</v>
          </cell>
          <cell r="C904" t="str">
            <v>R2R Tax Accounting: Vertex-RoW: Indirect Tax Determination Engine: Perform Tax Calculation and Return Values</v>
          </cell>
          <cell r="D904" t="str">
            <v>868d4cvm3</v>
          </cell>
          <cell r="E904" t="str">
            <v>R2R Tax Accounting: Vertex-RoW: Indirect Tax Determination Engine</v>
          </cell>
          <cell r="F904" t="str">
            <v>PREDEVELOPMENT</v>
          </cell>
          <cell r="G904" t="str">
            <v>NORMAL</v>
          </cell>
          <cell r="H904" t="str">
            <v/>
          </cell>
          <cell r="I904" t="str">
            <v/>
          </cell>
          <cell r="J904" t="str">
            <v/>
          </cell>
          <cell r="K904">
            <v>45734.771527777775</v>
          </cell>
          <cell r="L904">
            <v>45756.573611111111</v>
          </cell>
          <cell r="M904" t="str">
            <v/>
          </cell>
          <cell r="N904" t="str">
            <v/>
          </cell>
          <cell r="O904" t="str">
            <v>r2r, vertex, row, ilt</v>
          </cell>
          <cell r="P904" t="str">
            <v>Sprint 16 (7/28 - 8/22)</v>
          </cell>
          <cell r="Q904" t="str">
            <v/>
          </cell>
          <cell r="R904" t="str">
            <v/>
          </cell>
          <cell r="S904" t="str">
            <v/>
          </cell>
          <cell r="T904" t="str">
            <v/>
          </cell>
          <cell r="U904" t="str">
            <v/>
          </cell>
          <cell r="V904">
            <v>0</v>
          </cell>
          <cell r="W904" t="str">
            <v/>
          </cell>
          <cell r="X904" t="str">
            <v/>
          </cell>
          <cell r="Y904" t="str">
            <v/>
          </cell>
          <cell r="Z904" t="str">
            <v>ITC4</v>
          </cell>
          <cell r="AA904" t="str">
            <v>Tax Accounting</v>
          </cell>
          <cell r="AB904" t="str">
            <v>Consolidations &amp; Tax (Non-US VAT/GST/Other Indirect Tax Return Compliance and Reporting L4)</v>
          </cell>
          <cell r="AC904" t="str">
            <v/>
          </cell>
          <cell r="AD904" t="str">
            <v/>
          </cell>
          <cell r="AE904" t="str">
            <v>On-time</v>
          </cell>
          <cell r="AF904" t="str">
            <v>Tax Application Administrator: https://app.clickup.com/t/868cqarx2)
Tax Approver: https://app.clickup.com/t/868cqary8)
Tax Analyst: https://app.clickup.com/t/868cje8w4)</v>
          </cell>
          <cell r="AG904" t="str">
            <v/>
          </cell>
          <cell r="AH904" t="str">
            <v/>
          </cell>
          <cell r="AI904" t="str">
            <v/>
          </cell>
          <cell r="AJ904" t="str">
            <v>R2R</v>
          </cell>
        </row>
        <row r="905">
          <cell r="A905" t="str">
            <v>868d4d1tg</v>
          </cell>
          <cell r="B905" t="str">
            <v>868d4d1tg</v>
          </cell>
          <cell r="C905" t="str">
            <v>R2R Tax Accounting: Vertex-RoW: Indirect Tax Determination Engine: Send Tax Results to SAP S/4</v>
          </cell>
          <cell r="D905" t="str">
            <v>868d4cvm3</v>
          </cell>
          <cell r="E905" t="str">
            <v>R2R Tax Accounting: Vertex-RoW: Indirect Tax Determination Engine</v>
          </cell>
          <cell r="F905" t="str">
            <v>PREDEVELOPMENT</v>
          </cell>
          <cell r="G905" t="str">
            <v>NORMAL</v>
          </cell>
          <cell r="H905" t="str">
            <v/>
          </cell>
          <cell r="I905" t="str">
            <v/>
          </cell>
          <cell r="J905" t="str">
            <v/>
          </cell>
          <cell r="K905">
            <v>45734.771527777775</v>
          </cell>
          <cell r="L905">
            <v>45756.573611111111</v>
          </cell>
          <cell r="M905" t="str">
            <v/>
          </cell>
          <cell r="N905" t="str">
            <v/>
          </cell>
          <cell r="O905" t="str">
            <v>row, vertex, r2r, ilt</v>
          </cell>
          <cell r="P905" t="str">
            <v>Sprint 16 (7/28 - 8/22)</v>
          </cell>
          <cell r="Q905" t="str">
            <v/>
          </cell>
          <cell r="R905" t="str">
            <v/>
          </cell>
          <cell r="S905" t="str">
            <v/>
          </cell>
          <cell r="T905" t="str">
            <v/>
          </cell>
          <cell r="U905" t="str">
            <v/>
          </cell>
          <cell r="V905">
            <v>0</v>
          </cell>
          <cell r="W905" t="str">
            <v/>
          </cell>
          <cell r="X905" t="str">
            <v/>
          </cell>
          <cell r="Y905" t="str">
            <v/>
          </cell>
          <cell r="Z905" t="str">
            <v>ITC4</v>
          </cell>
          <cell r="AA905" t="str">
            <v>Tax Accounting</v>
          </cell>
          <cell r="AB905" t="str">
            <v>Consolidations &amp; Tax (Non-US VAT/GST/Other Indirect Tax Return Compliance and Reporting L4)</v>
          </cell>
          <cell r="AC905" t="str">
            <v/>
          </cell>
          <cell r="AD905" t="str">
            <v/>
          </cell>
          <cell r="AE905" t="str">
            <v>On-time</v>
          </cell>
          <cell r="AF905" t="str">
            <v>Tax Approver: https://app.clickup.com/t/868cqary8)
Tax Application Administrator: https://app.clickup.com/t/868cqarx2)
Tax Analyst: https://app.clickup.com/t/868cje8w4)</v>
          </cell>
          <cell r="AG905" t="str">
            <v/>
          </cell>
          <cell r="AH905" t="str">
            <v/>
          </cell>
          <cell r="AI905" t="str">
            <v/>
          </cell>
          <cell r="AJ905" t="str">
            <v>R2R</v>
          </cell>
        </row>
        <row r="906">
          <cell r="A906" t="str">
            <v>868d4d1xf</v>
          </cell>
          <cell r="B906" t="str">
            <v>868d4d1xf</v>
          </cell>
          <cell r="C906" t="str">
            <v>R2R Tax Accounting: Vertex-RoW: Indirect Tax Determination Engine: Post Transaction to the Vertex Tax Journal</v>
          </cell>
          <cell r="D906" t="str">
            <v>868d4cvm3</v>
          </cell>
          <cell r="E906" t="str">
            <v>R2R Tax Accounting: Vertex-RoW: Indirect Tax Determination Engine</v>
          </cell>
          <cell r="F906" t="str">
            <v>PREDEVELOPMENT</v>
          </cell>
          <cell r="G906" t="str">
            <v>NORMAL</v>
          </cell>
          <cell r="H906" t="str">
            <v/>
          </cell>
          <cell r="I906" t="str">
            <v/>
          </cell>
          <cell r="J906" t="str">
            <v/>
          </cell>
          <cell r="K906">
            <v>45734.772222222222</v>
          </cell>
          <cell r="L906">
            <v>45756.573611111111</v>
          </cell>
          <cell r="M906" t="str">
            <v/>
          </cell>
          <cell r="N906" t="str">
            <v/>
          </cell>
          <cell r="O906" t="str">
            <v>r2r, vertex, row, ilt</v>
          </cell>
          <cell r="P906" t="str">
            <v>Sprint 16 (7/28 - 8/22)</v>
          </cell>
          <cell r="Q906" t="str">
            <v/>
          </cell>
          <cell r="R906" t="str">
            <v/>
          </cell>
          <cell r="S906" t="str">
            <v/>
          </cell>
          <cell r="T906" t="str">
            <v/>
          </cell>
          <cell r="U906" t="str">
            <v/>
          </cell>
          <cell r="V906">
            <v>0</v>
          </cell>
          <cell r="W906" t="str">
            <v/>
          </cell>
          <cell r="X906" t="str">
            <v/>
          </cell>
          <cell r="Y906" t="str">
            <v/>
          </cell>
          <cell r="Z906" t="str">
            <v>ITC4</v>
          </cell>
          <cell r="AA906" t="str">
            <v>Tax Accounting</v>
          </cell>
          <cell r="AB906" t="str">
            <v>Consolidations &amp; Tax (Non-US VAT/GST/Other Indirect Tax Return Compliance and Reporting L4)</v>
          </cell>
          <cell r="AC906" t="str">
            <v/>
          </cell>
          <cell r="AD906" t="str">
            <v/>
          </cell>
          <cell r="AE906" t="str">
            <v>On-time</v>
          </cell>
          <cell r="AF906" t="str">
            <v>Tax Approver: https://app.clickup.com/t/868cqary8)
Tax Application Administrator: https://app.clickup.com/t/868cqarx2)
Tax Analyst: https://app.clickup.com/t/868cje8w4)</v>
          </cell>
          <cell r="AG906" t="str">
            <v/>
          </cell>
          <cell r="AH906" t="str">
            <v/>
          </cell>
          <cell r="AI906" t="str">
            <v/>
          </cell>
          <cell r="AJ906" t="str">
            <v>R2R</v>
          </cell>
        </row>
        <row r="907">
          <cell r="A907" t="str">
            <v>868d7g8pk</v>
          </cell>
          <cell r="B907" t="str">
            <v>868d7g8pk</v>
          </cell>
          <cell r="C907" t="str">
            <v>A2R Asset Management: Print Multiple Property Tags from a List View - QRG</v>
          </cell>
          <cell r="D907" t="str">
            <v>868c394z2</v>
          </cell>
          <cell r="E907" t="str">
            <v>A2R Asset Management: Print Property Tags</v>
          </cell>
          <cell r="F907" t="str">
            <v>DEVELOPMENT</v>
          </cell>
          <cell r="G907" t="str">
            <v>URGENT</v>
          </cell>
          <cell r="H907" t="str">
            <v xml:space="preserve">Sent to SME Review  </v>
          </cell>
          <cell r="I907">
            <v>45765</v>
          </cell>
          <cell r="J907" t="str">
            <v/>
          </cell>
          <cell r="K907">
            <v>45741.540972222225</v>
          </cell>
          <cell r="L907">
            <v>45768.506944444445</v>
          </cell>
          <cell r="M907" t="str">
            <v/>
          </cell>
          <cell r="N907" t="str">
            <v/>
          </cell>
          <cell r="O907" t="str">
            <v>a2r, qrg</v>
          </cell>
          <cell r="P907" t="str">
            <v/>
          </cell>
          <cell r="Q907" t="str">
            <v/>
          </cell>
          <cell r="R907">
            <v>45755</v>
          </cell>
          <cell r="S907" t="b">
            <v>1</v>
          </cell>
          <cell r="T907" t="str">
            <v/>
          </cell>
          <cell r="U907" t="str">
            <v/>
          </cell>
          <cell r="V907">
            <v>0</v>
          </cell>
          <cell r="W907" t="str">
            <v>Development Complete</v>
          </cell>
          <cell r="X907" t="str">
            <v/>
          </cell>
          <cell r="Y907" t="str">
            <v/>
          </cell>
          <cell r="Z907" t="str">
            <v>ITC2</v>
          </cell>
          <cell r="AA907" t="str">
            <v/>
          </cell>
          <cell r="AB907" t="str">
            <v>Acquire Assets</v>
          </cell>
          <cell r="AC907" t="b">
            <v>1</v>
          </cell>
          <cell r="AD907" t="str">
            <v>QRG</v>
          </cell>
          <cell r="AE907" t="str">
            <v>Overdue</v>
          </cell>
          <cell r="AF907" t="str">
            <v/>
          </cell>
          <cell r="AG907">
            <v>45768</v>
          </cell>
          <cell r="AH907">
            <v>45755</v>
          </cell>
          <cell r="AI907" t="str">
            <v/>
          </cell>
          <cell r="AJ907" t="str">
            <v>A2R</v>
          </cell>
        </row>
        <row r="908">
          <cell r="A908" t="str">
            <v>868da7c3a</v>
          </cell>
          <cell r="B908" t="str">
            <v>868da7c3a</v>
          </cell>
          <cell r="C908" t="str">
            <v>R2R Product Costing: Maintain PMMO Master Data: Maintain GRM4 Assignments - QRG</v>
          </cell>
          <cell r="D908" t="str">
            <v>868bz079f</v>
          </cell>
          <cell r="E908" t="str">
            <v>R2R Product Costing: Maintain PMMO Master Data</v>
          </cell>
          <cell r="F908" t="str">
            <v>COMPLETED</v>
          </cell>
          <cell r="G908" t="str">
            <v>HIGH</v>
          </cell>
          <cell r="H908" t="str">
            <v/>
          </cell>
          <cell r="I908">
            <v>45759</v>
          </cell>
          <cell r="J908" t="str">
            <v/>
          </cell>
          <cell r="K908">
            <v>45747.626388888893</v>
          </cell>
          <cell r="L908">
            <v>45783.62222222222</v>
          </cell>
          <cell r="M908" t="str">
            <v/>
          </cell>
          <cell r="N908">
            <v>45783.62222222222</v>
          </cell>
          <cell r="O908" t="str">
            <v>r2r, qrg</v>
          </cell>
          <cell r="P908" t="str">
            <v>Sprint 3 (4/28 - 5/23)</v>
          </cell>
          <cell r="Q908" t="str">
            <v/>
          </cell>
          <cell r="R908" t="str">
            <v/>
          </cell>
          <cell r="S908" t="str">
            <v/>
          </cell>
          <cell r="T908" t="str">
            <v/>
          </cell>
          <cell r="U908" t="str">
            <v/>
          </cell>
          <cell r="V908">
            <v>1</v>
          </cell>
          <cell r="W908" t="str">
            <v>Sign off Received</v>
          </cell>
          <cell r="X908" t="str">
            <v/>
          </cell>
          <cell r="Y908" t="str">
            <v/>
          </cell>
          <cell r="Z908" t="str">
            <v>ITC3</v>
          </cell>
          <cell r="AA908" t="str">
            <v/>
          </cell>
          <cell r="AB908" t="str">
            <v/>
          </cell>
          <cell r="AC908" t="str">
            <v/>
          </cell>
          <cell r="AD908" t="str">
            <v/>
          </cell>
          <cell r="AE908" t="str">
            <v>Overdue</v>
          </cell>
          <cell r="AF908" t="str">
            <v/>
          </cell>
          <cell r="AG908" t="str">
            <v/>
          </cell>
          <cell r="AH908" t="str">
            <v/>
          </cell>
          <cell r="AI908" t="str">
            <v/>
          </cell>
          <cell r="AJ908" t="str">
            <v/>
          </cell>
        </row>
        <row r="909">
          <cell r="A909" t="str">
            <v>868da7d5x</v>
          </cell>
          <cell r="B909" t="str">
            <v>868da7d5x</v>
          </cell>
          <cell r="C909" t="str">
            <v>R2R Product Costing: Maintain PMMO Master Data: Maintain GRM5 Assignments - QRG</v>
          </cell>
          <cell r="D909" t="str">
            <v>868bz079f</v>
          </cell>
          <cell r="E909" t="str">
            <v>R2R Product Costing: Maintain PMMO Master Data</v>
          </cell>
          <cell r="F909" t="str">
            <v>COMPLETED</v>
          </cell>
          <cell r="G909" t="str">
            <v>HIGH</v>
          </cell>
          <cell r="H909" t="str">
            <v/>
          </cell>
          <cell r="I909">
            <v>45759</v>
          </cell>
          <cell r="J909" t="str">
            <v/>
          </cell>
          <cell r="K909">
            <v>45747.627083333333</v>
          </cell>
          <cell r="L909">
            <v>45783.62222222222</v>
          </cell>
          <cell r="M909" t="str">
            <v/>
          </cell>
          <cell r="N909">
            <v>45783.62222222222</v>
          </cell>
          <cell r="O909" t="str">
            <v>r2r, qrg</v>
          </cell>
          <cell r="P909" t="str">
            <v>Sprint 3 (4/28 - 5/23)</v>
          </cell>
          <cell r="Q909" t="str">
            <v/>
          </cell>
          <cell r="R909" t="str">
            <v/>
          </cell>
          <cell r="S909" t="str">
            <v/>
          </cell>
          <cell r="T909" t="str">
            <v/>
          </cell>
          <cell r="U909" t="str">
            <v/>
          </cell>
          <cell r="V909">
            <v>1</v>
          </cell>
          <cell r="W909" t="str">
            <v>Sign off Received</v>
          </cell>
          <cell r="X909" t="str">
            <v/>
          </cell>
          <cell r="Y909" t="str">
            <v/>
          </cell>
          <cell r="Z909" t="str">
            <v>ITC3</v>
          </cell>
          <cell r="AA909" t="str">
            <v/>
          </cell>
          <cell r="AB909" t="str">
            <v/>
          </cell>
          <cell r="AC909" t="str">
            <v/>
          </cell>
          <cell r="AD909" t="str">
            <v/>
          </cell>
          <cell r="AE909" t="str">
            <v>Overdue</v>
          </cell>
          <cell r="AF909" t="str">
            <v/>
          </cell>
          <cell r="AG909" t="str">
            <v/>
          </cell>
          <cell r="AH909" t="str">
            <v/>
          </cell>
          <cell r="AI909" t="str">
            <v/>
          </cell>
          <cell r="AJ909" t="str">
            <v/>
          </cell>
        </row>
        <row r="910">
          <cell r="A910" t="str">
            <v>868ddmzxg</v>
          </cell>
          <cell r="B910" t="str">
            <v>868ddmzxg</v>
          </cell>
          <cell r="C910" t="str">
            <v>A2R CLRP Capital: Approval Workflow: Approval Request Outlook Notification</v>
          </cell>
          <cell r="D910" t="str">
            <v>868c0uctc</v>
          </cell>
          <cell r="E910" t="str">
            <v>A2R CLRP Capital: Approval Workflow</v>
          </cell>
          <cell r="F910" t="str">
            <v>PREDEVELOPMENT</v>
          </cell>
          <cell r="G910" t="str">
            <v>URGENT</v>
          </cell>
          <cell r="H910" t="str">
            <v/>
          </cell>
          <cell r="I910" t="str">
            <v/>
          </cell>
          <cell r="J910" t="str">
            <v/>
          </cell>
          <cell r="K910">
            <v>45754.606944444444</v>
          </cell>
          <cell r="L910">
            <v>45776.472916666666</v>
          </cell>
          <cell r="M910" t="str">
            <v/>
          </cell>
          <cell r="N910" t="str">
            <v/>
          </cell>
          <cell r="O910" t="str">
            <v>sen, a2r</v>
          </cell>
          <cell r="P910" t="str">
            <v>Sprint 5 (5/12 - 6/6)</v>
          </cell>
          <cell r="Q910" t="str">
            <v/>
          </cell>
          <cell r="R910" t="str">
            <v/>
          </cell>
          <cell r="S910" t="str">
            <v/>
          </cell>
          <cell r="T910" t="str">
            <v/>
          </cell>
          <cell r="U910" t="str">
            <v/>
          </cell>
          <cell r="V910">
            <v>0</v>
          </cell>
          <cell r="W910" t="str">
            <v/>
          </cell>
          <cell r="X910" t="str">
            <v/>
          </cell>
          <cell r="Y910" t="str">
            <v/>
          </cell>
          <cell r="Z910" t="str">
            <v>ITC3B</v>
          </cell>
          <cell r="AA910" t="str">
            <v>CLRP</v>
          </cell>
          <cell r="AB910" t="str">
            <v>Execute CLRP (Project Approval L4)</v>
          </cell>
          <cell r="AC910" t="b">
            <v>1</v>
          </cell>
          <cell r="AD910" t="str">
            <v>SEN</v>
          </cell>
          <cell r="AE910" t="str">
            <v>On-time</v>
          </cell>
          <cell r="AF910" t="str">
            <v/>
          </cell>
          <cell r="AG910">
            <v>45776</v>
          </cell>
          <cell r="AH910" t="str">
            <v/>
          </cell>
          <cell r="AI910" t="str">
            <v/>
          </cell>
          <cell r="AJ910" t="str">
            <v>A2R</v>
          </cell>
        </row>
        <row r="911">
          <cell r="A911" t="str">
            <v>868ddn2tn</v>
          </cell>
          <cell r="B911" t="str">
            <v>868ddn2tn</v>
          </cell>
          <cell r="C911" t="str">
            <v>A2R CLRP Capital: Approval Workflow: Approval Request in My Inbox</v>
          </cell>
          <cell r="D911" t="str">
            <v>868c0uctc</v>
          </cell>
          <cell r="E911" t="str">
            <v>A2R CLRP Capital: Approval Workflow</v>
          </cell>
          <cell r="F911" t="str">
            <v>PREDEVELOPMENT</v>
          </cell>
          <cell r="G911" t="str">
            <v>URGENT</v>
          </cell>
          <cell r="H911" t="str">
            <v/>
          </cell>
          <cell r="I911" t="str">
            <v/>
          </cell>
          <cell r="J911" t="str">
            <v/>
          </cell>
          <cell r="K911">
            <v>45754.609027777777</v>
          </cell>
          <cell r="L911">
            <v>45776.472916666666</v>
          </cell>
          <cell r="M911" t="str">
            <v/>
          </cell>
          <cell r="N911" t="str">
            <v/>
          </cell>
          <cell r="O911" t="str">
            <v>sen, a2r</v>
          </cell>
          <cell r="P911" t="str">
            <v>Sprint 5 (5/12 - 6/6)</v>
          </cell>
          <cell r="Q911" t="str">
            <v/>
          </cell>
          <cell r="R911" t="str">
            <v/>
          </cell>
          <cell r="S911" t="str">
            <v/>
          </cell>
          <cell r="T911" t="str">
            <v/>
          </cell>
          <cell r="U911" t="str">
            <v/>
          </cell>
          <cell r="V911">
            <v>0</v>
          </cell>
          <cell r="W911" t="str">
            <v/>
          </cell>
          <cell r="X911" t="str">
            <v/>
          </cell>
          <cell r="Y911" t="str">
            <v/>
          </cell>
          <cell r="Z911" t="str">
            <v>ITC3B</v>
          </cell>
          <cell r="AA911" t="str">
            <v>CLRP</v>
          </cell>
          <cell r="AB911" t="str">
            <v>Execute CLRP (Project Approval L4)</v>
          </cell>
          <cell r="AC911" t="b">
            <v>1</v>
          </cell>
          <cell r="AD911" t="str">
            <v>SEN</v>
          </cell>
          <cell r="AE911" t="str">
            <v>On-time</v>
          </cell>
          <cell r="AF911" t="str">
            <v/>
          </cell>
          <cell r="AG911">
            <v>45776</v>
          </cell>
          <cell r="AH911" t="str">
            <v/>
          </cell>
          <cell r="AI911" t="str">
            <v/>
          </cell>
          <cell r="AJ911" t="str">
            <v>A2R</v>
          </cell>
        </row>
        <row r="912">
          <cell r="A912" t="str">
            <v>868ddn566</v>
          </cell>
          <cell r="B912" t="str">
            <v>868ddn566</v>
          </cell>
          <cell r="C912" t="str">
            <v>A2R CLRP Capital: Approval Workflow: Review Request Details</v>
          </cell>
          <cell r="D912" t="str">
            <v>868c0uctc</v>
          </cell>
          <cell r="E912" t="str">
            <v>A2R CLRP Capital: Approval Workflow</v>
          </cell>
          <cell r="F912" t="str">
            <v>PREDEVELOPMENT</v>
          </cell>
          <cell r="G912" t="str">
            <v>URGENT</v>
          </cell>
          <cell r="H912" t="str">
            <v/>
          </cell>
          <cell r="I912" t="str">
            <v/>
          </cell>
          <cell r="J912" t="str">
            <v/>
          </cell>
          <cell r="K912">
            <v>45754.610416666663</v>
          </cell>
          <cell r="L912">
            <v>45776.472916666666</v>
          </cell>
          <cell r="M912" t="str">
            <v/>
          </cell>
          <cell r="N912" t="str">
            <v/>
          </cell>
          <cell r="O912" t="str">
            <v>sen, a2r</v>
          </cell>
          <cell r="P912" t="str">
            <v>Sprint 5 (5/12 - 6/6)</v>
          </cell>
          <cell r="Q912" t="str">
            <v/>
          </cell>
          <cell r="R912" t="str">
            <v/>
          </cell>
          <cell r="S912" t="str">
            <v/>
          </cell>
          <cell r="T912" t="str">
            <v/>
          </cell>
          <cell r="U912" t="str">
            <v/>
          </cell>
          <cell r="V912">
            <v>0</v>
          </cell>
          <cell r="W912" t="str">
            <v/>
          </cell>
          <cell r="X912" t="str">
            <v/>
          </cell>
          <cell r="Y912" t="str">
            <v/>
          </cell>
          <cell r="Z912" t="str">
            <v>ITC3B</v>
          </cell>
          <cell r="AA912" t="str">
            <v>CLRP</v>
          </cell>
          <cell r="AB912" t="str">
            <v>Execute CLRP (Project Approval L4)</v>
          </cell>
          <cell r="AC912" t="b">
            <v>1</v>
          </cell>
          <cell r="AD912" t="str">
            <v>SEN</v>
          </cell>
          <cell r="AE912" t="str">
            <v>On-time</v>
          </cell>
          <cell r="AF912" t="str">
            <v/>
          </cell>
          <cell r="AG912">
            <v>45776</v>
          </cell>
          <cell r="AH912" t="str">
            <v/>
          </cell>
          <cell r="AI912" t="str">
            <v/>
          </cell>
          <cell r="AJ912" t="str">
            <v>A2R</v>
          </cell>
        </row>
        <row r="913">
          <cell r="A913" t="str">
            <v>868ddn5kd</v>
          </cell>
          <cell r="B913" t="str">
            <v>868ddn5kd</v>
          </cell>
          <cell r="C913" t="str">
            <v>A2R CLRP Capital: Approval Workflow: Approve Request</v>
          </cell>
          <cell r="D913" t="str">
            <v>868c0uctc</v>
          </cell>
          <cell r="E913" t="str">
            <v>A2R CLRP Capital: Approval Workflow</v>
          </cell>
          <cell r="F913" t="str">
            <v>PREDEVELOPMENT</v>
          </cell>
          <cell r="G913" t="str">
            <v>URGENT</v>
          </cell>
          <cell r="H913" t="str">
            <v/>
          </cell>
          <cell r="I913" t="str">
            <v/>
          </cell>
          <cell r="J913" t="str">
            <v/>
          </cell>
          <cell r="K913">
            <v>45754.610416666663</v>
          </cell>
          <cell r="L913">
            <v>45776.472916666666</v>
          </cell>
          <cell r="M913" t="str">
            <v/>
          </cell>
          <cell r="N913" t="str">
            <v/>
          </cell>
          <cell r="O913" t="str">
            <v>sen, a2r</v>
          </cell>
          <cell r="P913" t="str">
            <v>Sprint 5 (5/12 - 6/6)</v>
          </cell>
          <cell r="Q913" t="str">
            <v/>
          </cell>
          <cell r="R913" t="str">
            <v/>
          </cell>
          <cell r="S913" t="str">
            <v/>
          </cell>
          <cell r="T913" t="str">
            <v/>
          </cell>
          <cell r="U913" t="str">
            <v/>
          </cell>
          <cell r="V913">
            <v>0</v>
          </cell>
          <cell r="W913" t="str">
            <v/>
          </cell>
          <cell r="X913" t="str">
            <v/>
          </cell>
          <cell r="Y913" t="str">
            <v/>
          </cell>
          <cell r="Z913" t="str">
            <v>ITC3B</v>
          </cell>
          <cell r="AA913" t="str">
            <v>CLRP</v>
          </cell>
          <cell r="AB913" t="str">
            <v>Execute CLRP (Project Approval L4)</v>
          </cell>
          <cell r="AC913" t="b">
            <v>1</v>
          </cell>
          <cell r="AD913" t="str">
            <v>SEN</v>
          </cell>
          <cell r="AE913" t="str">
            <v>On-time</v>
          </cell>
          <cell r="AF913" t="str">
            <v/>
          </cell>
          <cell r="AG913">
            <v>45776</v>
          </cell>
          <cell r="AH913" t="str">
            <v/>
          </cell>
          <cell r="AI913" t="str">
            <v/>
          </cell>
          <cell r="AJ913" t="str">
            <v>A2R</v>
          </cell>
        </row>
        <row r="914">
          <cell r="A914" t="str">
            <v>868ddn5vx</v>
          </cell>
          <cell r="B914" t="str">
            <v>868ddn5vx</v>
          </cell>
          <cell r="C914" t="str">
            <v>A2R CLRP Capital: Approval Workflow: Reject Request</v>
          </cell>
          <cell r="D914" t="str">
            <v>868c0uctc</v>
          </cell>
          <cell r="E914" t="str">
            <v>A2R CLRP Capital: Approval Workflow</v>
          </cell>
          <cell r="F914" t="str">
            <v>PREDEVELOPMENT</v>
          </cell>
          <cell r="G914" t="str">
            <v>URGENT</v>
          </cell>
          <cell r="H914" t="str">
            <v/>
          </cell>
          <cell r="I914" t="str">
            <v/>
          </cell>
          <cell r="J914" t="str">
            <v/>
          </cell>
          <cell r="K914">
            <v>45754.610416666663</v>
          </cell>
          <cell r="L914">
            <v>45776.472916666666</v>
          </cell>
          <cell r="M914" t="str">
            <v/>
          </cell>
          <cell r="N914" t="str">
            <v/>
          </cell>
          <cell r="O914" t="str">
            <v>sen, a2r</v>
          </cell>
          <cell r="P914" t="str">
            <v>Sprint 5 (5/12 - 6/6)</v>
          </cell>
          <cell r="Q914" t="str">
            <v/>
          </cell>
          <cell r="R914" t="str">
            <v/>
          </cell>
          <cell r="S914" t="str">
            <v/>
          </cell>
          <cell r="T914" t="str">
            <v/>
          </cell>
          <cell r="U914" t="str">
            <v/>
          </cell>
          <cell r="V914">
            <v>0</v>
          </cell>
          <cell r="W914" t="str">
            <v/>
          </cell>
          <cell r="X914" t="str">
            <v/>
          </cell>
          <cell r="Y914" t="str">
            <v/>
          </cell>
          <cell r="Z914" t="str">
            <v>ITC3B</v>
          </cell>
          <cell r="AA914" t="str">
            <v>CLRP</v>
          </cell>
          <cell r="AB914" t="str">
            <v>Execute CLRP (Project Approval L4)</v>
          </cell>
          <cell r="AC914" t="b">
            <v>1</v>
          </cell>
          <cell r="AD914" t="str">
            <v>SEN</v>
          </cell>
          <cell r="AE914" t="str">
            <v>On-time</v>
          </cell>
          <cell r="AF914" t="str">
            <v/>
          </cell>
          <cell r="AG914">
            <v>45776</v>
          </cell>
          <cell r="AH914" t="str">
            <v/>
          </cell>
          <cell r="AI914" t="str">
            <v/>
          </cell>
          <cell r="AJ914" t="str">
            <v>A2R</v>
          </cell>
        </row>
        <row r="915">
          <cell r="A915" t="str">
            <v>868ddn6dx</v>
          </cell>
          <cell r="B915" t="str">
            <v>868ddn6dx</v>
          </cell>
          <cell r="C915" t="str">
            <v>A2R CLRP Capital: Approval Workflow: Put Request on Hold</v>
          </cell>
          <cell r="D915" t="str">
            <v>868c0uctc</v>
          </cell>
          <cell r="E915" t="str">
            <v>A2R CLRP Capital: Approval Workflow</v>
          </cell>
          <cell r="F915" t="str">
            <v>PREDEVELOPMENT</v>
          </cell>
          <cell r="G915" t="str">
            <v>URGENT</v>
          </cell>
          <cell r="H915" t="str">
            <v/>
          </cell>
          <cell r="I915" t="str">
            <v/>
          </cell>
          <cell r="J915" t="str">
            <v/>
          </cell>
          <cell r="K915">
            <v>45754.611111111109</v>
          </cell>
          <cell r="L915">
            <v>45776.472916666666</v>
          </cell>
          <cell r="M915" t="str">
            <v/>
          </cell>
          <cell r="N915" t="str">
            <v/>
          </cell>
          <cell r="O915" t="str">
            <v>sen, a2r</v>
          </cell>
          <cell r="P915" t="str">
            <v>Sprint 5 (5/12 - 6/6)</v>
          </cell>
          <cell r="Q915" t="str">
            <v/>
          </cell>
          <cell r="R915" t="str">
            <v/>
          </cell>
          <cell r="S915" t="str">
            <v/>
          </cell>
          <cell r="T915" t="str">
            <v/>
          </cell>
          <cell r="U915" t="str">
            <v/>
          </cell>
          <cell r="V915">
            <v>0</v>
          </cell>
          <cell r="W915" t="str">
            <v/>
          </cell>
          <cell r="X915" t="str">
            <v/>
          </cell>
          <cell r="Y915" t="str">
            <v/>
          </cell>
          <cell r="Z915" t="str">
            <v>ITC3B</v>
          </cell>
          <cell r="AA915" t="str">
            <v>CLRP</v>
          </cell>
          <cell r="AB915" t="str">
            <v>Execute CLRP (Project Approval L4)</v>
          </cell>
          <cell r="AC915" t="b">
            <v>1</v>
          </cell>
          <cell r="AD915" t="str">
            <v>SEN</v>
          </cell>
          <cell r="AE915" t="str">
            <v>On-time</v>
          </cell>
          <cell r="AF915" t="str">
            <v/>
          </cell>
          <cell r="AG915">
            <v>45776</v>
          </cell>
          <cell r="AH915" t="str">
            <v/>
          </cell>
          <cell r="AI915" t="str">
            <v/>
          </cell>
          <cell r="AJ915" t="str">
            <v>A2R</v>
          </cell>
        </row>
        <row r="916">
          <cell r="A916" t="str">
            <v>868ddn6v7</v>
          </cell>
          <cell r="B916" t="str">
            <v>868ddn6v7</v>
          </cell>
          <cell r="C916" t="str">
            <v>A2R CLRP Capital: Approval Workflow: Return Request to Requestor</v>
          </cell>
          <cell r="D916" t="str">
            <v>868c0uctc</v>
          </cell>
          <cell r="E916" t="str">
            <v>A2R CLRP Capital: Approval Workflow</v>
          </cell>
          <cell r="F916" t="str">
            <v>PREDEVELOPMENT</v>
          </cell>
          <cell r="G916" t="str">
            <v>URGENT</v>
          </cell>
          <cell r="H916" t="str">
            <v/>
          </cell>
          <cell r="I916" t="str">
            <v/>
          </cell>
          <cell r="J916" t="str">
            <v/>
          </cell>
          <cell r="K916">
            <v>45754.611111111109</v>
          </cell>
          <cell r="L916">
            <v>45776.472916666666</v>
          </cell>
          <cell r="M916" t="str">
            <v/>
          </cell>
          <cell r="N916" t="str">
            <v/>
          </cell>
          <cell r="O916" t="str">
            <v>sen, a2r</v>
          </cell>
          <cell r="P916" t="str">
            <v>Sprint 5 (5/12 - 6/6)</v>
          </cell>
          <cell r="Q916" t="str">
            <v/>
          </cell>
          <cell r="R916" t="str">
            <v/>
          </cell>
          <cell r="S916" t="str">
            <v/>
          </cell>
          <cell r="T916" t="str">
            <v/>
          </cell>
          <cell r="U916" t="str">
            <v/>
          </cell>
          <cell r="V916">
            <v>0</v>
          </cell>
          <cell r="W916" t="str">
            <v/>
          </cell>
          <cell r="X916" t="str">
            <v/>
          </cell>
          <cell r="Y916" t="str">
            <v/>
          </cell>
          <cell r="Z916" t="str">
            <v>ITC3B</v>
          </cell>
          <cell r="AA916" t="str">
            <v>CLRP</v>
          </cell>
          <cell r="AB916" t="str">
            <v>Execute CLRP (Project Approval L4)</v>
          </cell>
          <cell r="AC916" t="b">
            <v>1</v>
          </cell>
          <cell r="AD916" t="str">
            <v>SEN</v>
          </cell>
          <cell r="AE916" t="str">
            <v>On-time</v>
          </cell>
          <cell r="AF916" t="str">
            <v/>
          </cell>
          <cell r="AG916">
            <v>45776</v>
          </cell>
          <cell r="AH916" t="str">
            <v/>
          </cell>
          <cell r="AI916" t="str">
            <v/>
          </cell>
          <cell r="AJ916" t="str">
            <v>A2R</v>
          </cell>
        </row>
        <row r="917">
          <cell r="A917" t="str">
            <v>868ddne2q</v>
          </cell>
          <cell r="B917" t="str">
            <v>868ddne2q</v>
          </cell>
          <cell r="C917" t="str">
            <v>A2R CLRP Overhead: Approval Workflow: Approval Request Outlook Notification</v>
          </cell>
          <cell r="D917" t="str">
            <v>868ddhxa4</v>
          </cell>
          <cell r="E917" t="str">
            <v>A2R CLRP Overhead: Approval Workflow (Possible all content or roll into Cap content?)</v>
          </cell>
          <cell r="F917" t="str">
            <v>PREDEVELOPMENT</v>
          </cell>
          <cell r="G917" t="str">
            <v>URGENT</v>
          </cell>
          <cell r="H917" t="str">
            <v/>
          </cell>
          <cell r="I917" t="str">
            <v/>
          </cell>
          <cell r="J917" t="str">
            <v/>
          </cell>
          <cell r="K917">
            <v>45754.615277777775</v>
          </cell>
          <cell r="L917">
            <v>45776.47152777778</v>
          </cell>
          <cell r="M917" t="str">
            <v/>
          </cell>
          <cell r="N917" t="str">
            <v/>
          </cell>
          <cell r="O917" t="str">
            <v>sen, a2r</v>
          </cell>
          <cell r="P917" t="str">
            <v>Sprint 5 (5/12 - 6/6)</v>
          </cell>
          <cell r="Q917" t="str">
            <v/>
          </cell>
          <cell r="R917" t="str">
            <v/>
          </cell>
          <cell r="S917" t="str">
            <v/>
          </cell>
          <cell r="T917" t="str">
            <v/>
          </cell>
          <cell r="U917" t="str">
            <v/>
          </cell>
          <cell r="V917">
            <v>0</v>
          </cell>
          <cell r="W917" t="str">
            <v/>
          </cell>
          <cell r="X917" t="str">
            <v/>
          </cell>
          <cell r="Y917" t="str">
            <v/>
          </cell>
          <cell r="Z917" t="str">
            <v>ITC3B</v>
          </cell>
          <cell r="AA917" t="str">
            <v>CLRP</v>
          </cell>
          <cell r="AB917" t="str">
            <v>Execute CLRP (Project Approval L4)</v>
          </cell>
          <cell r="AC917" t="b">
            <v>1</v>
          </cell>
          <cell r="AD917" t="str">
            <v>SEN</v>
          </cell>
          <cell r="AE917" t="str">
            <v>On-time</v>
          </cell>
          <cell r="AF917" t="str">
            <v/>
          </cell>
          <cell r="AG917">
            <v>45776</v>
          </cell>
          <cell r="AH917" t="str">
            <v/>
          </cell>
          <cell r="AI917" t="str">
            <v/>
          </cell>
          <cell r="AJ917" t="str">
            <v>A2R</v>
          </cell>
        </row>
        <row r="918">
          <cell r="A918" t="str">
            <v>868ddneu0</v>
          </cell>
          <cell r="B918" t="str">
            <v>868ddneu0</v>
          </cell>
          <cell r="C918" t="str">
            <v>A2R CLRP Overhead: Approval Workflow: Approval Request in My Inbox</v>
          </cell>
          <cell r="D918" t="str">
            <v>868ddhxa4</v>
          </cell>
          <cell r="E918" t="str">
            <v>A2R CLRP Overhead: Approval Workflow (Possible all content or roll into Cap content?)</v>
          </cell>
          <cell r="F918" t="str">
            <v>PREDEVELOPMENT</v>
          </cell>
          <cell r="G918" t="str">
            <v>URGENT</v>
          </cell>
          <cell r="H918" t="str">
            <v/>
          </cell>
          <cell r="I918" t="str">
            <v/>
          </cell>
          <cell r="J918" t="str">
            <v/>
          </cell>
          <cell r="K918">
            <v>45754.615972222222</v>
          </cell>
          <cell r="L918">
            <v>45776.47152777778</v>
          </cell>
          <cell r="M918" t="str">
            <v/>
          </cell>
          <cell r="N918" t="str">
            <v/>
          </cell>
          <cell r="O918" t="str">
            <v>sen, a2r</v>
          </cell>
          <cell r="P918" t="str">
            <v>Sprint 5 (5/12 - 6/6)</v>
          </cell>
          <cell r="Q918" t="str">
            <v/>
          </cell>
          <cell r="R918" t="str">
            <v/>
          </cell>
          <cell r="S918" t="str">
            <v/>
          </cell>
          <cell r="T918" t="str">
            <v/>
          </cell>
          <cell r="U918" t="str">
            <v/>
          </cell>
          <cell r="V918">
            <v>0</v>
          </cell>
          <cell r="W918" t="str">
            <v/>
          </cell>
          <cell r="X918" t="str">
            <v/>
          </cell>
          <cell r="Y918" t="str">
            <v/>
          </cell>
          <cell r="Z918" t="str">
            <v>ITC3B</v>
          </cell>
          <cell r="AA918" t="str">
            <v>CLRP</v>
          </cell>
          <cell r="AB918" t="str">
            <v>Execute CLRP (Project Approval L4)</v>
          </cell>
          <cell r="AC918" t="b">
            <v>1</v>
          </cell>
          <cell r="AD918" t="str">
            <v>SEN</v>
          </cell>
          <cell r="AE918" t="str">
            <v>On-time</v>
          </cell>
          <cell r="AF918" t="str">
            <v/>
          </cell>
          <cell r="AG918">
            <v>45776</v>
          </cell>
          <cell r="AH918" t="str">
            <v/>
          </cell>
          <cell r="AI918" t="str">
            <v/>
          </cell>
          <cell r="AJ918" t="str">
            <v>A2R</v>
          </cell>
        </row>
        <row r="919">
          <cell r="A919" t="str">
            <v>868ddnf5c</v>
          </cell>
          <cell r="B919" t="str">
            <v>868ddnf5c</v>
          </cell>
          <cell r="C919" t="str">
            <v>A2R CLRP Overhead: Approval Workflow: Review Request Details</v>
          </cell>
          <cell r="D919" t="str">
            <v>868ddhxa4</v>
          </cell>
          <cell r="E919" t="str">
            <v>A2R CLRP Overhead: Approval Workflow (Possible all content or roll into Cap content?)</v>
          </cell>
          <cell r="F919" t="str">
            <v>PREDEVELOPMENT</v>
          </cell>
          <cell r="G919" t="str">
            <v>URGENT</v>
          </cell>
          <cell r="H919" t="str">
            <v/>
          </cell>
          <cell r="I919" t="str">
            <v/>
          </cell>
          <cell r="J919" t="str">
            <v/>
          </cell>
          <cell r="K919">
            <v>45754.615972222222</v>
          </cell>
          <cell r="L919">
            <v>45776.47152777778</v>
          </cell>
          <cell r="M919" t="str">
            <v/>
          </cell>
          <cell r="N919" t="str">
            <v/>
          </cell>
          <cell r="O919" t="str">
            <v>sen, a2r</v>
          </cell>
          <cell r="P919" t="str">
            <v>Sprint 5 (5/12 - 6/6)</v>
          </cell>
          <cell r="Q919" t="str">
            <v/>
          </cell>
          <cell r="R919" t="str">
            <v/>
          </cell>
          <cell r="S919" t="str">
            <v/>
          </cell>
          <cell r="T919" t="str">
            <v/>
          </cell>
          <cell r="U919" t="str">
            <v/>
          </cell>
          <cell r="V919">
            <v>0</v>
          </cell>
          <cell r="W919" t="str">
            <v/>
          </cell>
          <cell r="X919" t="str">
            <v/>
          </cell>
          <cell r="Y919" t="str">
            <v/>
          </cell>
          <cell r="Z919" t="str">
            <v>ITC3B</v>
          </cell>
          <cell r="AA919" t="str">
            <v>CLRP</v>
          </cell>
          <cell r="AB919" t="str">
            <v>Execute CLRP (Project Approval L4)</v>
          </cell>
          <cell r="AC919" t="b">
            <v>1</v>
          </cell>
          <cell r="AD919" t="str">
            <v>SEN</v>
          </cell>
          <cell r="AE919" t="str">
            <v>On-time</v>
          </cell>
          <cell r="AF919" t="str">
            <v/>
          </cell>
          <cell r="AG919">
            <v>45776</v>
          </cell>
          <cell r="AH919" t="str">
            <v/>
          </cell>
          <cell r="AI919" t="str">
            <v/>
          </cell>
          <cell r="AJ919" t="str">
            <v>A2R</v>
          </cell>
        </row>
        <row r="920">
          <cell r="A920" t="str">
            <v>868ddnfpr</v>
          </cell>
          <cell r="B920" t="str">
            <v>868ddnfpr</v>
          </cell>
          <cell r="C920" t="str">
            <v>A2R CLRP Overhead: Approval Workflow: Approve Request</v>
          </cell>
          <cell r="D920" t="str">
            <v>868ddhxa4</v>
          </cell>
          <cell r="E920" t="str">
            <v>A2R CLRP Overhead: Approval Workflow (Possible all content or roll into Cap content?)</v>
          </cell>
          <cell r="F920" t="str">
            <v>PREDEVELOPMENT</v>
          </cell>
          <cell r="G920" t="str">
            <v>URGENT</v>
          </cell>
          <cell r="H920" t="str">
            <v/>
          </cell>
          <cell r="I920" t="str">
            <v/>
          </cell>
          <cell r="J920" t="str">
            <v/>
          </cell>
          <cell r="K920">
            <v>45754.616666666669</v>
          </cell>
          <cell r="L920">
            <v>45776.47152777778</v>
          </cell>
          <cell r="M920" t="str">
            <v/>
          </cell>
          <cell r="N920" t="str">
            <v/>
          </cell>
          <cell r="O920" t="str">
            <v>sen, a2r</v>
          </cell>
          <cell r="P920" t="str">
            <v>Sprint 5 (5/12 - 6/6)</v>
          </cell>
          <cell r="Q920" t="str">
            <v/>
          </cell>
          <cell r="R920" t="str">
            <v/>
          </cell>
          <cell r="S920" t="str">
            <v/>
          </cell>
          <cell r="T920" t="str">
            <v/>
          </cell>
          <cell r="U920" t="str">
            <v/>
          </cell>
          <cell r="V920">
            <v>0</v>
          </cell>
          <cell r="W920" t="str">
            <v/>
          </cell>
          <cell r="X920" t="str">
            <v/>
          </cell>
          <cell r="Y920" t="str">
            <v/>
          </cell>
          <cell r="Z920" t="str">
            <v>ITC3B</v>
          </cell>
          <cell r="AA920" t="str">
            <v>CLRP</v>
          </cell>
          <cell r="AB920" t="str">
            <v>Execute CLRP (Project Approval L4)</v>
          </cell>
          <cell r="AC920" t="b">
            <v>1</v>
          </cell>
          <cell r="AD920" t="str">
            <v>SEN</v>
          </cell>
          <cell r="AE920" t="str">
            <v>On-time</v>
          </cell>
          <cell r="AF920" t="str">
            <v/>
          </cell>
          <cell r="AG920">
            <v>45776</v>
          </cell>
          <cell r="AH920" t="str">
            <v/>
          </cell>
          <cell r="AI920" t="str">
            <v/>
          </cell>
          <cell r="AJ920" t="str">
            <v>A2R</v>
          </cell>
        </row>
        <row r="921">
          <cell r="A921" t="str">
            <v>868ddng1r</v>
          </cell>
          <cell r="B921" t="str">
            <v>868ddng1r</v>
          </cell>
          <cell r="C921" t="str">
            <v>A2R CLRP Overhead: Approval Workflow: Reject Request</v>
          </cell>
          <cell r="D921" t="str">
            <v>868ddhxa4</v>
          </cell>
          <cell r="E921" t="str">
            <v>A2R CLRP Overhead: Approval Workflow (Possible all content or roll into Cap content?)</v>
          </cell>
          <cell r="F921" t="str">
            <v>PREDEVELOPMENT</v>
          </cell>
          <cell r="G921" t="str">
            <v>URGENT</v>
          </cell>
          <cell r="H921" t="str">
            <v/>
          </cell>
          <cell r="I921" t="str">
            <v/>
          </cell>
          <cell r="J921" t="str">
            <v/>
          </cell>
          <cell r="K921">
            <v>45754.616666666669</v>
          </cell>
          <cell r="L921">
            <v>45776.47152777778</v>
          </cell>
          <cell r="M921" t="str">
            <v/>
          </cell>
          <cell r="N921" t="str">
            <v/>
          </cell>
          <cell r="O921" t="str">
            <v>sen, a2r</v>
          </cell>
          <cell r="P921" t="str">
            <v>Sprint 5 (5/12 - 6/6)</v>
          </cell>
          <cell r="Q921" t="str">
            <v/>
          </cell>
          <cell r="R921" t="str">
            <v/>
          </cell>
          <cell r="S921" t="str">
            <v/>
          </cell>
          <cell r="T921" t="str">
            <v/>
          </cell>
          <cell r="U921" t="str">
            <v/>
          </cell>
          <cell r="V921">
            <v>0</v>
          </cell>
          <cell r="W921" t="str">
            <v/>
          </cell>
          <cell r="X921" t="str">
            <v/>
          </cell>
          <cell r="Y921" t="str">
            <v/>
          </cell>
          <cell r="Z921" t="str">
            <v>ITC3B</v>
          </cell>
          <cell r="AA921" t="str">
            <v>CLRP</v>
          </cell>
          <cell r="AB921" t="str">
            <v>Execute CLRP (Project Approval L4)</v>
          </cell>
          <cell r="AC921" t="b">
            <v>1</v>
          </cell>
          <cell r="AD921" t="str">
            <v>SEN</v>
          </cell>
          <cell r="AE921" t="str">
            <v>On-time</v>
          </cell>
          <cell r="AF921" t="str">
            <v/>
          </cell>
          <cell r="AG921">
            <v>45776</v>
          </cell>
          <cell r="AH921" t="str">
            <v/>
          </cell>
          <cell r="AI921" t="str">
            <v/>
          </cell>
          <cell r="AJ921" t="str">
            <v>A2R</v>
          </cell>
        </row>
        <row r="922">
          <cell r="A922" t="str">
            <v>868ddngem</v>
          </cell>
          <cell r="B922" t="str">
            <v>868ddngem</v>
          </cell>
          <cell r="C922" t="str">
            <v>A2R CLRP Overhead: Approval Workflow: Put Request on Hold</v>
          </cell>
          <cell r="D922" t="str">
            <v>868ddhxa4</v>
          </cell>
          <cell r="E922" t="str">
            <v>A2R CLRP Overhead: Approval Workflow (Possible all content or roll into Cap content?)</v>
          </cell>
          <cell r="F922" t="str">
            <v>PREDEVELOPMENT</v>
          </cell>
          <cell r="G922" t="str">
            <v>URGENT</v>
          </cell>
          <cell r="H922" t="str">
            <v/>
          </cell>
          <cell r="I922" t="str">
            <v/>
          </cell>
          <cell r="J922" t="str">
            <v/>
          </cell>
          <cell r="K922">
            <v>45754.617361111115</v>
          </cell>
          <cell r="L922">
            <v>45768.683333333334</v>
          </cell>
          <cell r="M922" t="str">
            <v/>
          </cell>
          <cell r="N922" t="str">
            <v/>
          </cell>
          <cell r="O922" t="str">
            <v>sen, a2r</v>
          </cell>
          <cell r="P922" t="str">
            <v>Sprint 5 (5/12 - 6/6)</v>
          </cell>
          <cell r="Q922" t="str">
            <v/>
          </cell>
          <cell r="R922" t="str">
            <v/>
          </cell>
          <cell r="S922" t="str">
            <v/>
          </cell>
          <cell r="T922" t="str">
            <v/>
          </cell>
          <cell r="U922" t="str">
            <v/>
          </cell>
          <cell r="V922">
            <v>0</v>
          </cell>
          <cell r="W922" t="str">
            <v/>
          </cell>
          <cell r="X922" t="str">
            <v/>
          </cell>
          <cell r="Y922" t="str">
            <v/>
          </cell>
          <cell r="Z922" t="str">
            <v>ITC3B</v>
          </cell>
          <cell r="AA922" t="str">
            <v>CLRP</v>
          </cell>
          <cell r="AB922" t="str">
            <v>Execute CLRP (Project Approval L4)</v>
          </cell>
          <cell r="AC922" t="str">
            <v/>
          </cell>
          <cell r="AD922" t="str">
            <v>SEN</v>
          </cell>
          <cell r="AE922" t="str">
            <v>On-time</v>
          </cell>
          <cell r="AF922" t="str">
            <v/>
          </cell>
          <cell r="AG922">
            <v>45765</v>
          </cell>
          <cell r="AH922" t="str">
            <v/>
          </cell>
          <cell r="AI922" t="str">
            <v/>
          </cell>
          <cell r="AJ922" t="str">
            <v>A2R</v>
          </cell>
        </row>
        <row r="923">
          <cell r="A923" t="str">
            <v>868ddngmz</v>
          </cell>
          <cell r="B923" t="str">
            <v>868ddngmz</v>
          </cell>
          <cell r="C923" t="str">
            <v>A2R CLRP Overhead: Approval Workflow: Return Request to Requestor</v>
          </cell>
          <cell r="D923" t="str">
            <v>868ddhxa4</v>
          </cell>
          <cell r="E923" t="str">
            <v>A2R CLRP Overhead: Approval Workflow (Possible all content or roll into Cap content?)</v>
          </cell>
          <cell r="F923" t="str">
            <v>PREDEVELOPMENT</v>
          </cell>
          <cell r="G923" t="str">
            <v>URGENT</v>
          </cell>
          <cell r="H923" t="str">
            <v/>
          </cell>
          <cell r="I923" t="str">
            <v/>
          </cell>
          <cell r="J923" t="str">
            <v/>
          </cell>
          <cell r="K923">
            <v>45754.617361111115</v>
          </cell>
          <cell r="L923">
            <v>45776.472222222219</v>
          </cell>
          <cell r="M923" t="str">
            <v/>
          </cell>
          <cell r="N923" t="str">
            <v/>
          </cell>
          <cell r="O923" t="str">
            <v>sen, a2r</v>
          </cell>
          <cell r="P923" t="str">
            <v>Sprint 5 (5/12 - 6/6)</v>
          </cell>
          <cell r="Q923" t="str">
            <v/>
          </cell>
          <cell r="R923" t="str">
            <v/>
          </cell>
          <cell r="S923" t="str">
            <v/>
          </cell>
          <cell r="T923" t="str">
            <v/>
          </cell>
          <cell r="U923" t="str">
            <v/>
          </cell>
          <cell r="V923">
            <v>0</v>
          </cell>
          <cell r="W923" t="str">
            <v/>
          </cell>
          <cell r="X923" t="str">
            <v/>
          </cell>
          <cell r="Y923" t="str">
            <v/>
          </cell>
          <cell r="Z923" t="str">
            <v>ITC3B</v>
          </cell>
          <cell r="AA923" t="str">
            <v>CLRP</v>
          </cell>
          <cell r="AB923" t="str">
            <v>Execute CLRP (Project Approval L4)</v>
          </cell>
          <cell r="AC923" t="b">
            <v>1</v>
          </cell>
          <cell r="AD923" t="str">
            <v>SEN</v>
          </cell>
          <cell r="AE923" t="str">
            <v>On-time</v>
          </cell>
          <cell r="AF923" t="str">
            <v/>
          </cell>
          <cell r="AG923">
            <v>45776</v>
          </cell>
          <cell r="AH923" t="str">
            <v/>
          </cell>
          <cell r="AI923" t="str">
            <v/>
          </cell>
          <cell r="AJ923" t="str">
            <v>A2R</v>
          </cell>
        </row>
        <row r="924">
          <cell r="A924" t="str">
            <v>868ddnzqk</v>
          </cell>
          <cell r="B924" t="str">
            <v>868ddnzqk</v>
          </cell>
          <cell r="C924" t="str">
            <v>A2R CLRP Capital: Project Closeout: Initiating Capital Asset Closeout Process</v>
          </cell>
          <cell r="D924" t="str">
            <v>868c0tu34</v>
          </cell>
          <cell r="E924" t="str">
            <v>A2R CLRP Capital: Capital Project Closeout</v>
          </cell>
          <cell r="F924" t="str">
            <v>PREDEVELOPMENT</v>
          </cell>
          <cell r="G924" t="str">
            <v>URGENT</v>
          </cell>
          <cell r="H924" t="str">
            <v/>
          </cell>
          <cell r="I924" t="str">
            <v/>
          </cell>
          <cell r="J924" t="str">
            <v/>
          </cell>
          <cell r="K924">
            <v>45754.62777777778</v>
          </cell>
          <cell r="L924">
            <v>45783.584027777775</v>
          </cell>
          <cell r="M924" t="str">
            <v/>
          </cell>
          <cell r="N924" t="str">
            <v/>
          </cell>
          <cell r="O924" t="str">
            <v>a2r, sen</v>
          </cell>
          <cell r="P924" t="str">
            <v>Sprint 5 (5/12 - 6/6)</v>
          </cell>
          <cell r="Q924" t="str">
            <v/>
          </cell>
          <cell r="R924" t="str">
            <v/>
          </cell>
          <cell r="S924" t="str">
            <v/>
          </cell>
          <cell r="T924" t="str">
            <v/>
          </cell>
          <cell r="U924" t="str">
            <v/>
          </cell>
          <cell r="V924">
            <v>0</v>
          </cell>
          <cell r="W924" t="str">
            <v/>
          </cell>
          <cell r="X924" t="str">
            <v/>
          </cell>
          <cell r="Y924" t="str">
            <v/>
          </cell>
          <cell r="Z924" t="str">
            <v>ITC3B</v>
          </cell>
          <cell r="AA924" t="str">
            <v/>
          </cell>
          <cell r="AB924" t="str">
            <v>Execute CLRP (Project Approval L4)</v>
          </cell>
          <cell r="AC924" t="b">
            <v>1</v>
          </cell>
          <cell r="AD924" t="str">
            <v/>
          </cell>
          <cell r="AE924" t="str">
            <v>On-time</v>
          </cell>
          <cell r="AF924" t="str">
            <v/>
          </cell>
          <cell r="AG924">
            <v>45776</v>
          </cell>
          <cell r="AH924" t="str">
            <v/>
          </cell>
          <cell r="AI924" t="str">
            <v/>
          </cell>
          <cell r="AJ924" t="str">
            <v/>
          </cell>
        </row>
        <row r="925">
          <cell r="A925" t="str">
            <v>868ddp2yr</v>
          </cell>
          <cell r="B925" t="str">
            <v>868ddp2yr</v>
          </cell>
          <cell r="C925" t="str">
            <v>A2R CLRP Capital: Project Closeout: Completing MACRs Questionnaire</v>
          </cell>
          <cell r="D925" t="str">
            <v>868c0tu34</v>
          </cell>
          <cell r="E925" t="str">
            <v>A2R CLRP Capital: Capital Project Closeout</v>
          </cell>
          <cell r="F925" t="str">
            <v>PREDEVELOPMENT</v>
          </cell>
          <cell r="G925" t="str">
            <v>URGENT</v>
          </cell>
          <cell r="H925" t="str">
            <v/>
          </cell>
          <cell r="I925" t="str">
            <v/>
          </cell>
          <cell r="J925" t="str">
            <v/>
          </cell>
          <cell r="K925">
            <v>45754.629166666666</v>
          </cell>
          <cell r="L925">
            <v>45783.584027777775</v>
          </cell>
          <cell r="M925" t="str">
            <v/>
          </cell>
          <cell r="N925" t="str">
            <v/>
          </cell>
          <cell r="O925" t="str">
            <v>a2r, sen</v>
          </cell>
          <cell r="P925" t="str">
            <v>Sprint 5 (5/12 - 6/6)</v>
          </cell>
          <cell r="Q925" t="str">
            <v/>
          </cell>
          <cell r="R925" t="str">
            <v/>
          </cell>
          <cell r="S925" t="str">
            <v/>
          </cell>
          <cell r="T925" t="str">
            <v/>
          </cell>
          <cell r="U925" t="str">
            <v/>
          </cell>
          <cell r="V925">
            <v>0</v>
          </cell>
          <cell r="W925" t="str">
            <v/>
          </cell>
          <cell r="X925" t="str">
            <v/>
          </cell>
          <cell r="Y925" t="str">
            <v/>
          </cell>
          <cell r="Z925" t="str">
            <v>ITC3B</v>
          </cell>
          <cell r="AA925" t="str">
            <v/>
          </cell>
          <cell r="AB925" t="str">
            <v>Execute CLRP (Project Approval L4)</v>
          </cell>
          <cell r="AC925" t="b">
            <v>1</v>
          </cell>
          <cell r="AD925" t="str">
            <v/>
          </cell>
          <cell r="AE925" t="str">
            <v>On-time</v>
          </cell>
          <cell r="AF925" t="str">
            <v/>
          </cell>
          <cell r="AG925">
            <v>45776</v>
          </cell>
          <cell r="AH925" t="str">
            <v/>
          </cell>
          <cell r="AI925" t="str">
            <v/>
          </cell>
          <cell r="AJ925" t="str">
            <v/>
          </cell>
        </row>
        <row r="926">
          <cell r="A926" t="str">
            <v>868ddp392</v>
          </cell>
          <cell r="B926" t="str">
            <v>868ddp392</v>
          </cell>
          <cell r="C926" t="str">
            <v>A2R CLRP Capital: Project Closeout: Marking Asset Ready for Intended use</v>
          </cell>
          <cell r="D926" t="str">
            <v>868c0tu34</v>
          </cell>
          <cell r="E926" t="str">
            <v>A2R CLRP Capital: Capital Project Closeout</v>
          </cell>
          <cell r="F926" t="str">
            <v>PREDEVELOPMENT</v>
          </cell>
          <cell r="G926" t="str">
            <v>URGENT</v>
          </cell>
          <cell r="H926" t="str">
            <v/>
          </cell>
          <cell r="I926" t="str">
            <v/>
          </cell>
          <cell r="J926" t="str">
            <v/>
          </cell>
          <cell r="K926">
            <v>45754.629166666666</v>
          </cell>
          <cell r="L926">
            <v>45783.584027777775</v>
          </cell>
          <cell r="M926" t="str">
            <v/>
          </cell>
          <cell r="N926" t="str">
            <v/>
          </cell>
          <cell r="O926" t="str">
            <v>sen, a2r</v>
          </cell>
          <cell r="P926" t="str">
            <v>Sprint 5 (5/12 - 6/6)</v>
          </cell>
          <cell r="Q926" t="str">
            <v/>
          </cell>
          <cell r="R926" t="str">
            <v/>
          </cell>
          <cell r="S926" t="str">
            <v/>
          </cell>
          <cell r="T926" t="str">
            <v/>
          </cell>
          <cell r="U926" t="str">
            <v/>
          </cell>
          <cell r="V926">
            <v>0</v>
          </cell>
          <cell r="W926" t="str">
            <v/>
          </cell>
          <cell r="X926" t="str">
            <v/>
          </cell>
          <cell r="Y926" t="str">
            <v/>
          </cell>
          <cell r="Z926" t="str">
            <v>ITC3B</v>
          </cell>
          <cell r="AA926" t="str">
            <v/>
          </cell>
          <cell r="AB926" t="str">
            <v>Execute CLRP (Project Approval L4)</v>
          </cell>
          <cell r="AC926" t="b">
            <v>1</v>
          </cell>
          <cell r="AD926" t="str">
            <v/>
          </cell>
          <cell r="AE926" t="str">
            <v>On-time</v>
          </cell>
          <cell r="AF926" t="str">
            <v/>
          </cell>
          <cell r="AG926">
            <v>45776</v>
          </cell>
          <cell r="AH926" t="str">
            <v/>
          </cell>
          <cell r="AI926" t="str">
            <v/>
          </cell>
          <cell r="AJ926" t="str">
            <v/>
          </cell>
        </row>
        <row r="927">
          <cell r="A927" t="str">
            <v>868ddp3pe</v>
          </cell>
          <cell r="B927" t="str">
            <v>868ddp3pe</v>
          </cell>
          <cell r="C927" t="str">
            <v>A2R CLRP Capital: Project Closeout: Capitalization Request - Capital Planner</v>
          </cell>
          <cell r="D927" t="str">
            <v>868c0tu34</v>
          </cell>
          <cell r="E927" t="str">
            <v>A2R CLRP Capital: Capital Project Closeout</v>
          </cell>
          <cell r="F927" t="str">
            <v>PREDEVELOPMENT</v>
          </cell>
          <cell r="G927" t="str">
            <v>URGENT</v>
          </cell>
          <cell r="H927" t="str">
            <v/>
          </cell>
          <cell r="I927" t="str">
            <v/>
          </cell>
          <cell r="J927" t="str">
            <v/>
          </cell>
          <cell r="K927">
            <v>45754.629861111112</v>
          </cell>
          <cell r="L927">
            <v>45783.584027777775</v>
          </cell>
          <cell r="M927" t="str">
            <v/>
          </cell>
          <cell r="N927" t="str">
            <v/>
          </cell>
          <cell r="O927" t="str">
            <v>a2r, sen</v>
          </cell>
          <cell r="P927" t="str">
            <v>Sprint 5 (5/12 - 6/6)</v>
          </cell>
          <cell r="Q927" t="str">
            <v/>
          </cell>
          <cell r="R927" t="str">
            <v/>
          </cell>
          <cell r="S927" t="str">
            <v/>
          </cell>
          <cell r="T927" t="str">
            <v/>
          </cell>
          <cell r="U927" t="str">
            <v/>
          </cell>
          <cell r="V927">
            <v>0</v>
          </cell>
          <cell r="W927" t="str">
            <v/>
          </cell>
          <cell r="X927" t="str">
            <v/>
          </cell>
          <cell r="Y927" t="str">
            <v/>
          </cell>
          <cell r="Z927" t="str">
            <v>ITC3B</v>
          </cell>
          <cell r="AA927" t="str">
            <v/>
          </cell>
          <cell r="AB927" t="str">
            <v>Execute CLRP (Project Approval L4)</v>
          </cell>
          <cell r="AC927" t="b">
            <v>1</v>
          </cell>
          <cell r="AD927" t="str">
            <v/>
          </cell>
          <cell r="AE927" t="str">
            <v>On-time</v>
          </cell>
          <cell r="AF927" t="str">
            <v/>
          </cell>
          <cell r="AG927">
            <v>45776</v>
          </cell>
          <cell r="AH927" t="str">
            <v/>
          </cell>
          <cell r="AI927" t="str">
            <v/>
          </cell>
          <cell r="AJ927" t="str">
            <v/>
          </cell>
        </row>
        <row r="928">
          <cell r="A928" t="str">
            <v>868ddp3tj</v>
          </cell>
          <cell r="B928" t="str">
            <v>868ddp3tj</v>
          </cell>
          <cell r="C928" t="str">
            <v>A2R CLRP Capital: Project Closeout: Assigning settlement rules in capitalization request</v>
          </cell>
          <cell r="D928" t="str">
            <v>868c0tu34</v>
          </cell>
          <cell r="E928" t="str">
            <v>A2R CLRP Capital: Capital Project Closeout</v>
          </cell>
          <cell r="F928" t="str">
            <v>PREDEVELOPMENT</v>
          </cell>
          <cell r="G928" t="str">
            <v>URGENT</v>
          </cell>
          <cell r="H928" t="str">
            <v/>
          </cell>
          <cell r="I928" t="str">
            <v/>
          </cell>
          <cell r="J928" t="str">
            <v/>
          </cell>
          <cell r="K928">
            <v>45754.629861111112</v>
          </cell>
          <cell r="L928">
            <v>45783.584027777775</v>
          </cell>
          <cell r="M928" t="str">
            <v/>
          </cell>
          <cell r="N928" t="str">
            <v/>
          </cell>
          <cell r="O928" t="str">
            <v>sen, a2r</v>
          </cell>
          <cell r="P928" t="str">
            <v>Sprint 5 (5/12 - 6/6)</v>
          </cell>
          <cell r="Q928" t="str">
            <v/>
          </cell>
          <cell r="R928" t="str">
            <v/>
          </cell>
          <cell r="S928" t="str">
            <v/>
          </cell>
          <cell r="T928" t="str">
            <v/>
          </cell>
          <cell r="U928" t="str">
            <v/>
          </cell>
          <cell r="V928">
            <v>0</v>
          </cell>
          <cell r="W928" t="str">
            <v/>
          </cell>
          <cell r="X928" t="str">
            <v/>
          </cell>
          <cell r="Y928" t="str">
            <v/>
          </cell>
          <cell r="Z928" t="str">
            <v>ITC3B</v>
          </cell>
          <cell r="AA928" t="str">
            <v/>
          </cell>
          <cell r="AB928" t="str">
            <v>Execute CLRP (Project Approval L4)</v>
          </cell>
          <cell r="AC928" t="b">
            <v>1</v>
          </cell>
          <cell r="AD928" t="str">
            <v/>
          </cell>
          <cell r="AE928" t="str">
            <v>On-time</v>
          </cell>
          <cell r="AF928" t="str">
            <v/>
          </cell>
          <cell r="AG928">
            <v>45776</v>
          </cell>
          <cell r="AH928" t="str">
            <v/>
          </cell>
          <cell r="AI928" t="str">
            <v/>
          </cell>
          <cell r="AJ928" t="str">
            <v/>
          </cell>
        </row>
        <row r="929">
          <cell r="A929" t="str">
            <v>868ddp3yk</v>
          </cell>
          <cell r="B929" t="str">
            <v>868ddp3yk</v>
          </cell>
          <cell r="C929" t="str">
            <v>A2R CLRP Capital: Project Closeout: Approving / Rejecting Capitalization Request</v>
          </cell>
          <cell r="D929" t="str">
            <v>868c0tu34</v>
          </cell>
          <cell r="E929" t="str">
            <v>A2R CLRP Capital: Capital Project Closeout</v>
          </cell>
          <cell r="F929" t="str">
            <v>PREDEVELOPMENT</v>
          </cell>
          <cell r="G929" t="str">
            <v>URGENT</v>
          </cell>
          <cell r="H929" t="str">
            <v/>
          </cell>
          <cell r="I929" t="str">
            <v/>
          </cell>
          <cell r="J929" t="str">
            <v/>
          </cell>
          <cell r="K929">
            <v>45754.629861111112</v>
          </cell>
          <cell r="L929">
            <v>45783.584027777775</v>
          </cell>
          <cell r="M929" t="str">
            <v/>
          </cell>
          <cell r="N929" t="str">
            <v/>
          </cell>
          <cell r="O929" t="str">
            <v>a2r, sen</v>
          </cell>
          <cell r="P929" t="str">
            <v>Sprint 5 (5/12 - 6/6)</v>
          </cell>
          <cell r="Q929" t="str">
            <v/>
          </cell>
          <cell r="R929" t="str">
            <v/>
          </cell>
          <cell r="S929" t="str">
            <v/>
          </cell>
          <cell r="T929" t="str">
            <v/>
          </cell>
          <cell r="U929" t="str">
            <v/>
          </cell>
          <cell r="V929">
            <v>0</v>
          </cell>
          <cell r="W929" t="str">
            <v/>
          </cell>
          <cell r="X929" t="str">
            <v/>
          </cell>
          <cell r="Y929" t="str">
            <v/>
          </cell>
          <cell r="Z929" t="str">
            <v>ITC3B</v>
          </cell>
          <cell r="AA929" t="str">
            <v/>
          </cell>
          <cell r="AB929" t="str">
            <v>Execute CLRP (Project Approval L4)</v>
          </cell>
          <cell r="AC929" t="b">
            <v>1</v>
          </cell>
          <cell r="AD929" t="str">
            <v/>
          </cell>
          <cell r="AE929" t="str">
            <v>On-time</v>
          </cell>
          <cell r="AF929" t="str">
            <v/>
          </cell>
          <cell r="AG929">
            <v>45776</v>
          </cell>
          <cell r="AH929" t="str">
            <v/>
          </cell>
          <cell r="AI929" t="str">
            <v/>
          </cell>
          <cell r="AJ929" t="str">
            <v/>
          </cell>
        </row>
        <row r="930">
          <cell r="A930" t="str">
            <v>868ddp48n</v>
          </cell>
          <cell r="B930" t="str">
            <v>868ddp48n</v>
          </cell>
          <cell r="C930" t="str">
            <v>A2R CLRP Capital: Project Closeout: Capitalization Request - GFS Accounting</v>
          </cell>
          <cell r="D930" t="str">
            <v>868c0tu34</v>
          </cell>
          <cell r="E930" t="str">
            <v>A2R CLRP Capital: Capital Project Closeout</v>
          </cell>
          <cell r="F930" t="str">
            <v>PREDEVELOPMENT</v>
          </cell>
          <cell r="G930" t="str">
            <v>URGENT</v>
          </cell>
          <cell r="H930" t="str">
            <v/>
          </cell>
          <cell r="I930" t="str">
            <v/>
          </cell>
          <cell r="J930" t="str">
            <v/>
          </cell>
          <cell r="K930">
            <v>45754.629861111112</v>
          </cell>
          <cell r="L930">
            <v>45783.584027777775</v>
          </cell>
          <cell r="M930" t="str">
            <v/>
          </cell>
          <cell r="N930" t="str">
            <v/>
          </cell>
          <cell r="O930" t="str">
            <v>sen, a2r</v>
          </cell>
          <cell r="P930" t="str">
            <v>Sprint 5 (5/12 - 6/6)</v>
          </cell>
          <cell r="Q930" t="str">
            <v/>
          </cell>
          <cell r="R930" t="str">
            <v/>
          </cell>
          <cell r="S930" t="str">
            <v/>
          </cell>
          <cell r="T930" t="str">
            <v/>
          </cell>
          <cell r="U930" t="str">
            <v/>
          </cell>
          <cell r="V930">
            <v>0</v>
          </cell>
          <cell r="W930" t="str">
            <v/>
          </cell>
          <cell r="X930" t="str">
            <v/>
          </cell>
          <cell r="Y930" t="str">
            <v/>
          </cell>
          <cell r="Z930" t="str">
            <v>ITC3B</v>
          </cell>
          <cell r="AA930" t="str">
            <v/>
          </cell>
          <cell r="AB930" t="str">
            <v>Execute CLRP (Project Approval L4)</v>
          </cell>
          <cell r="AC930" t="b">
            <v>1</v>
          </cell>
          <cell r="AD930" t="str">
            <v/>
          </cell>
          <cell r="AE930" t="str">
            <v>On-time</v>
          </cell>
          <cell r="AF930" t="str">
            <v/>
          </cell>
          <cell r="AG930">
            <v>45776</v>
          </cell>
          <cell r="AH930" t="str">
            <v/>
          </cell>
          <cell r="AI930" t="str">
            <v/>
          </cell>
          <cell r="AJ930" t="str">
            <v/>
          </cell>
        </row>
        <row r="931">
          <cell r="A931" t="str">
            <v>868ddp4an</v>
          </cell>
          <cell r="B931" t="str">
            <v>868ddp4an</v>
          </cell>
          <cell r="C931" t="str">
            <v>A2R CLRP Capital: Project Closeout: Approving / Rejecting Capitalization Request - GFS Accounting</v>
          </cell>
          <cell r="D931" t="str">
            <v>868c0tu34</v>
          </cell>
          <cell r="E931" t="str">
            <v>A2R CLRP Capital: Capital Project Closeout</v>
          </cell>
          <cell r="F931" t="str">
            <v>PREDEVELOPMENT</v>
          </cell>
          <cell r="G931" t="str">
            <v>URGENT</v>
          </cell>
          <cell r="H931" t="str">
            <v/>
          </cell>
          <cell r="I931" t="str">
            <v/>
          </cell>
          <cell r="J931" t="str">
            <v/>
          </cell>
          <cell r="K931">
            <v>45754.629861111112</v>
          </cell>
          <cell r="L931">
            <v>45783.584027777775</v>
          </cell>
          <cell r="M931" t="str">
            <v/>
          </cell>
          <cell r="N931" t="str">
            <v/>
          </cell>
          <cell r="O931" t="str">
            <v>a2r, sen</v>
          </cell>
          <cell r="P931" t="str">
            <v>Sprint 5 (5/12 - 6/6)</v>
          </cell>
          <cell r="Q931" t="str">
            <v/>
          </cell>
          <cell r="R931" t="str">
            <v/>
          </cell>
          <cell r="S931" t="str">
            <v/>
          </cell>
          <cell r="T931" t="str">
            <v/>
          </cell>
          <cell r="U931" t="str">
            <v/>
          </cell>
          <cell r="V931">
            <v>0</v>
          </cell>
          <cell r="W931" t="str">
            <v/>
          </cell>
          <cell r="X931" t="str">
            <v/>
          </cell>
          <cell r="Y931" t="str">
            <v/>
          </cell>
          <cell r="Z931" t="str">
            <v>ITC3B</v>
          </cell>
          <cell r="AA931" t="str">
            <v/>
          </cell>
          <cell r="AB931" t="str">
            <v>Execute CLRP (Project Approval L4)</v>
          </cell>
          <cell r="AC931" t="b">
            <v>1</v>
          </cell>
          <cell r="AD931" t="str">
            <v/>
          </cell>
          <cell r="AE931" t="str">
            <v>On-time</v>
          </cell>
          <cell r="AF931" t="str">
            <v/>
          </cell>
          <cell r="AG931">
            <v>45776</v>
          </cell>
          <cell r="AH931" t="str">
            <v/>
          </cell>
          <cell r="AI931" t="str">
            <v/>
          </cell>
          <cell r="AJ931" t="str">
            <v/>
          </cell>
        </row>
        <row r="932">
          <cell r="A932" t="str">
            <v>868ddp4j9</v>
          </cell>
          <cell r="B932" t="str">
            <v>868ddp4j9</v>
          </cell>
          <cell r="C932" t="str">
            <v>A2R CLRP Capital: Project Closeout: Reviewing Closeout Dashboard</v>
          </cell>
          <cell r="D932" t="str">
            <v>868c0tu34</v>
          </cell>
          <cell r="E932" t="str">
            <v>A2R CLRP Capital: Capital Project Closeout</v>
          </cell>
          <cell r="F932" t="str">
            <v>PREDEVELOPMENT</v>
          </cell>
          <cell r="G932" t="str">
            <v>URGENT</v>
          </cell>
          <cell r="H932" t="str">
            <v/>
          </cell>
          <cell r="I932" t="str">
            <v/>
          </cell>
          <cell r="J932" t="str">
            <v/>
          </cell>
          <cell r="K932">
            <v>45754.629861111112</v>
          </cell>
          <cell r="L932">
            <v>45783.584027777775</v>
          </cell>
          <cell r="M932" t="str">
            <v/>
          </cell>
          <cell r="N932" t="str">
            <v/>
          </cell>
          <cell r="O932" t="str">
            <v>sen, a2r</v>
          </cell>
          <cell r="P932" t="str">
            <v>Sprint 5 (5/12 - 6/6)</v>
          </cell>
          <cell r="Q932" t="str">
            <v/>
          </cell>
          <cell r="R932" t="str">
            <v/>
          </cell>
          <cell r="S932" t="str">
            <v/>
          </cell>
          <cell r="T932" t="str">
            <v/>
          </cell>
          <cell r="U932" t="str">
            <v/>
          </cell>
          <cell r="V932">
            <v>0</v>
          </cell>
          <cell r="W932" t="str">
            <v/>
          </cell>
          <cell r="X932" t="str">
            <v/>
          </cell>
          <cell r="Y932" t="str">
            <v/>
          </cell>
          <cell r="Z932" t="str">
            <v>ITC3B</v>
          </cell>
          <cell r="AA932" t="str">
            <v/>
          </cell>
          <cell r="AB932" t="str">
            <v>Execute CLRP (Project Approval L4)</v>
          </cell>
          <cell r="AC932" t="b">
            <v>1</v>
          </cell>
          <cell r="AD932" t="str">
            <v/>
          </cell>
          <cell r="AE932" t="str">
            <v>On-time</v>
          </cell>
          <cell r="AF932" t="str">
            <v/>
          </cell>
          <cell r="AG932">
            <v>45776</v>
          </cell>
          <cell r="AH932" t="str">
            <v/>
          </cell>
          <cell r="AI932" t="str">
            <v/>
          </cell>
          <cell r="AJ932" t="str">
            <v/>
          </cell>
        </row>
        <row r="933">
          <cell r="A933" t="str">
            <v>868ddp4nt</v>
          </cell>
          <cell r="B933" t="str">
            <v>868ddp4nt</v>
          </cell>
          <cell r="C933" t="str">
            <v>A2R CLRP Capital: Project Closeout: Reviewing Settlement Rules</v>
          </cell>
          <cell r="D933" t="str">
            <v>868c0tu34</v>
          </cell>
          <cell r="E933" t="str">
            <v>A2R CLRP Capital: Capital Project Closeout</v>
          </cell>
          <cell r="F933" t="str">
            <v>PREDEVELOPMENT</v>
          </cell>
          <cell r="G933" t="str">
            <v>URGENT</v>
          </cell>
          <cell r="H933" t="str">
            <v/>
          </cell>
          <cell r="I933" t="str">
            <v/>
          </cell>
          <cell r="J933" t="str">
            <v/>
          </cell>
          <cell r="K933">
            <v>45754.629861111112</v>
          </cell>
          <cell r="L933">
            <v>45783.584027777775</v>
          </cell>
          <cell r="M933" t="str">
            <v/>
          </cell>
          <cell r="N933" t="str">
            <v/>
          </cell>
          <cell r="O933" t="str">
            <v>sen, a2r</v>
          </cell>
          <cell r="P933" t="str">
            <v>Sprint 5 (5/12 - 6/6)</v>
          </cell>
          <cell r="Q933" t="str">
            <v/>
          </cell>
          <cell r="R933" t="str">
            <v/>
          </cell>
          <cell r="S933" t="str">
            <v/>
          </cell>
          <cell r="T933" t="str">
            <v/>
          </cell>
          <cell r="U933" t="str">
            <v/>
          </cell>
          <cell r="V933">
            <v>0</v>
          </cell>
          <cell r="W933" t="str">
            <v/>
          </cell>
          <cell r="X933" t="str">
            <v/>
          </cell>
          <cell r="Y933" t="str">
            <v/>
          </cell>
          <cell r="Z933" t="str">
            <v>ITC3B</v>
          </cell>
          <cell r="AA933" t="str">
            <v/>
          </cell>
          <cell r="AB933" t="str">
            <v>Execute CLRP (Project Approval L4)</v>
          </cell>
          <cell r="AC933" t="b">
            <v>1</v>
          </cell>
          <cell r="AD933" t="str">
            <v/>
          </cell>
          <cell r="AE933" t="str">
            <v>On-time</v>
          </cell>
          <cell r="AF933" t="str">
            <v/>
          </cell>
          <cell r="AG933">
            <v>45776</v>
          </cell>
          <cell r="AH933" t="str">
            <v/>
          </cell>
          <cell r="AI933" t="str">
            <v/>
          </cell>
          <cell r="AJ933" t="str">
            <v/>
          </cell>
        </row>
        <row r="934">
          <cell r="A934" t="str">
            <v>868ddpgu1</v>
          </cell>
          <cell r="B934" t="str">
            <v>868ddpgu1</v>
          </cell>
          <cell r="C934" t="str">
            <v>A2R CLRP Capital: Create Plan Item and Enter Financial and Labor Plan: Create Plan Item</v>
          </cell>
          <cell r="D934" t="str">
            <v>868c0qr9k</v>
          </cell>
          <cell r="E934" t="str">
            <v>A2R CLRP Capital: Create Plan Item and Enter Financial and Labor Plan</v>
          </cell>
          <cell r="F934" t="str">
            <v>PREDEVELOPMENT</v>
          </cell>
          <cell r="G934" t="str">
            <v>URGENT</v>
          </cell>
          <cell r="H934" t="str">
            <v/>
          </cell>
          <cell r="I934" t="str">
            <v/>
          </cell>
          <cell r="J934" t="str">
            <v/>
          </cell>
          <cell r="K934">
            <v>45754.638194444444</v>
          </cell>
          <cell r="L934">
            <v>45784.431944444441</v>
          </cell>
          <cell r="M934" t="str">
            <v/>
          </cell>
          <cell r="N934" t="str">
            <v/>
          </cell>
          <cell r="O934" t="str">
            <v>sen, a2r</v>
          </cell>
          <cell r="P934" t="str">
            <v>Sprint 5 (5/12 - 6/6)</v>
          </cell>
          <cell r="Q934" t="str">
            <v/>
          </cell>
          <cell r="R934" t="str">
            <v/>
          </cell>
          <cell r="S934" t="str">
            <v/>
          </cell>
          <cell r="T934" t="str">
            <v/>
          </cell>
          <cell r="U934" t="str">
            <v/>
          </cell>
          <cell r="V934">
            <v>0</v>
          </cell>
          <cell r="W934" t="str">
            <v/>
          </cell>
          <cell r="X934" t="str">
            <v/>
          </cell>
          <cell r="Y934" t="str">
            <v/>
          </cell>
          <cell r="Z934" t="str">
            <v>ITC3B</v>
          </cell>
          <cell r="AA934" t="str">
            <v/>
          </cell>
          <cell r="AB934" t="str">
            <v>Develop CLRP</v>
          </cell>
          <cell r="AC934" t="b">
            <v>1</v>
          </cell>
          <cell r="AD934" t="str">
            <v/>
          </cell>
          <cell r="AE934" t="str">
            <v>On-time</v>
          </cell>
          <cell r="AF934" t="str">
            <v/>
          </cell>
          <cell r="AG934">
            <v>45776</v>
          </cell>
          <cell r="AH934" t="str">
            <v/>
          </cell>
          <cell r="AI934" t="str">
            <v/>
          </cell>
          <cell r="AJ934" t="str">
            <v/>
          </cell>
        </row>
        <row r="935">
          <cell r="A935" t="str">
            <v>868ddph2j</v>
          </cell>
          <cell r="B935" t="str">
            <v>868ddph2j</v>
          </cell>
          <cell r="C935" t="str">
            <v>A2R CLRP Capital: Create Plan Item and Enter Financial and Labor Plan: Gate Plan item</v>
          </cell>
          <cell r="D935" t="str">
            <v>868c0qr9k</v>
          </cell>
          <cell r="E935" t="str">
            <v>A2R CLRP Capital: Create Plan Item and Enter Financial and Labor Plan</v>
          </cell>
          <cell r="F935" t="str">
            <v>PREDEVELOPMENT</v>
          </cell>
          <cell r="G935" t="str">
            <v>URGENT</v>
          </cell>
          <cell r="H935" t="str">
            <v/>
          </cell>
          <cell r="I935" t="str">
            <v/>
          </cell>
          <cell r="J935" t="str">
            <v/>
          </cell>
          <cell r="K935">
            <v>45754.638888888891</v>
          </cell>
          <cell r="L935">
            <v>45784.431944444441</v>
          </cell>
          <cell r="M935" t="str">
            <v/>
          </cell>
          <cell r="N935" t="str">
            <v/>
          </cell>
          <cell r="O935" t="str">
            <v>sen, a2r</v>
          </cell>
          <cell r="P935" t="str">
            <v>Sprint 5 (5/12 - 6/6)</v>
          </cell>
          <cell r="Q935" t="str">
            <v/>
          </cell>
          <cell r="R935" t="str">
            <v/>
          </cell>
          <cell r="S935" t="str">
            <v/>
          </cell>
          <cell r="T935" t="str">
            <v/>
          </cell>
          <cell r="U935" t="str">
            <v/>
          </cell>
          <cell r="V935">
            <v>0</v>
          </cell>
          <cell r="W935" t="str">
            <v/>
          </cell>
          <cell r="X935" t="str">
            <v/>
          </cell>
          <cell r="Y935" t="str">
            <v/>
          </cell>
          <cell r="Z935" t="str">
            <v>ITC3B</v>
          </cell>
          <cell r="AA935" t="str">
            <v/>
          </cell>
          <cell r="AB935" t="str">
            <v>Develop CLRP</v>
          </cell>
          <cell r="AC935" t="b">
            <v>1</v>
          </cell>
          <cell r="AD935" t="str">
            <v/>
          </cell>
          <cell r="AE935" t="str">
            <v>On-time</v>
          </cell>
          <cell r="AF935" t="str">
            <v/>
          </cell>
          <cell r="AG935">
            <v>45776</v>
          </cell>
          <cell r="AH935" t="str">
            <v/>
          </cell>
          <cell r="AI935" t="str">
            <v/>
          </cell>
          <cell r="AJ935" t="str">
            <v/>
          </cell>
        </row>
        <row r="936">
          <cell r="A936" t="str">
            <v>868ddph6h</v>
          </cell>
          <cell r="B936" t="str">
            <v>868ddph6h</v>
          </cell>
          <cell r="C936" t="str">
            <v>A2R CLRP Capital: Create Plan Item and Enter Financial and Labor Plan: Enter financial and Labor Plan</v>
          </cell>
          <cell r="D936" t="str">
            <v>868c0qr9k</v>
          </cell>
          <cell r="E936" t="str">
            <v>A2R CLRP Capital: Create Plan Item and Enter Financial and Labor Plan</v>
          </cell>
          <cell r="F936" t="str">
            <v>PREDEVELOPMENT</v>
          </cell>
          <cell r="G936" t="str">
            <v>URGENT</v>
          </cell>
          <cell r="H936" t="str">
            <v/>
          </cell>
          <cell r="I936" t="str">
            <v/>
          </cell>
          <cell r="J936" t="str">
            <v/>
          </cell>
          <cell r="K936">
            <v>45754.638888888891</v>
          </cell>
          <cell r="L936">
            <v>45784.431944444441</v>
          </cell>
          <cell r="M936" t="str">
            <v/>
          </cell>
          <cell r="N936" t="str">
            <v/>
          </cell>
          <cell r="O936" t="str">
            <v>sen, a2r</v>
          </cell>
          <cell r="P936" t="str">
            <v>Sprint 5 (5/12 - 6/6)</v>
          </cell>
          <cell r="Q936" t="str">
            <v/>
          </cell>
          <cell r="R936" t="str">
            <v/>
          </cell>
          <cell r="S936" t="str">
            <v/>
          </cell>
          <cell r="T936" t="str">
            <v/>
          </cell>
          <cell r="U936" t="str">
            <v/>
          </cell>
          <cell r="V936">
            <v>0</v>
          </cell>
          <cell r="W936" t="str">
            <v/>
          </cell>
          <cell r="X936" t="str">
            <v/>
          </cell>
          <cell r="Y936" t="str">
            <v/>
          </cell>
          <cell r="Z936" t="str">
            <v>ITC3B</v>
          </cell>
          <cell r="AA936" t="str">
            <v/>
          </cell>
          <cell r="AB936" t="str">
            <v>Develop CLRP</v>
          </cell>
          <cell r="AC936" t="b">
            <v>1</v>
          </cell>
          <cell r="AD936" t="str">
            <v/>
          </cell>
          <cell r="AE936" t="str">
            <v>On-time</v>
          </cell>
          <cell r="AF936" t="str">
            <v/>
          </cell>
          <cell r="AG936">
            <v>45776</v>
          </cell>
          <cell r="AH936" t="str">
            <v/>
          </cell>
          <cell r="AI936" t="str">
            <v/>
          </cell>
          <cell r="AJ936" t="str">
            <v/>
          </cell>
        </row>
        <row r="937">
          <cell r="A937" t="str">
            <v>868ddphcm</v>
          </cell>
          <cell r="B937" t="str">
            <v>868ddphcm</v>
          </cell>
          <cell r="C937" t="str">
            <v>A2R CLRP Capital: Create Plan Item and Enter Financial and Labor Plan: Enter Asset Planning Table</v>
          </cell>
          <cell r="D937" t="str">
            <v>868c0qr9k</v>
          </cell>
          <cell r="E937" t="str">
            <v>A2R CLRP Capital: Create Plan Item and Enter Financial and Labor Plan</v>
          </cell>
          <cell r="F937" t="str">
            <v>PREDEVELOPMENT</v>
          </cell>
          <cell r="G937" t="str">
            <v>URGENT</v>
          </cell>
          <cell r="H937" t="str">
            <v/>
          </cell>
          <cell r="I937" t="str">
            <v/>
          </cell>
          <cell r="J937" t="str">
            <v/>
          </cell>
          <cell r="K937">
            <v>45754.638888888891</v>
          </cell>
          <cell r="L937">
            <v>45784.431944444441</v>
          </cell>
          <cell r="M937" t="str">
            <v/>
          </cell>
          <cell r="N937" t="str">
            <v/>
          </cell>
          <cell r="O937" t="str">
            <v>sen, a2r</v>
          </cell>
          <cell r="P937" t="str">
            <v>Sprint 5 (5/12 - 6/6)</v>
          </cell>
          <cell r="Q937" t="str">
            <v/>
          </cell>
          <cell r="R937" t="str">
            <v/>
          </cell>
          <cell r="S937" t="str">
            <v/>
          </cell>
          <cell r="T937" t="str">
            <v/>
          </cell>
          <cell r="U937" t="str">
            <v/>
          </cell>
          <cell r="V937">
            <v>0</v>
          </cell>
          <cell r="W937" t="str">
            <v/>
          </cell>
          <cell r="X937" t="str">
            <v/>
          </cell>
          <cell r="Y937" t="str">
            <v/>
          </cell>
          <cell r="Z937" t="str">
            <v>ITC3B</v>
          </cell>
          <cell r="AA937" t="str">
            <v/>
          </cell>
          <cell r="AB937" t="str">
            <v>Develop CLRP</v>
          </cell>
          <cell r="AC937" t="b">
            <v>1</v>
          </cell>
          <cell r="AD937" t="str">
            <v/>
          </cell>
          <cell r="AE937" t="str">
            <v>On-time</v>
          </cell>
          <cell r="AF937" t="str">
            <v/>
          </cell>
          <cell r="AG937">
            <v>45776</v>
          </cell>
          <cell r="AH937" t="str">
            <v/>
          </cell>
          <cell r="AI937" t="str">
            <v/>
          </cell>
          <cell r="AJ937" t="str">
            <v/>
          </cell>
        </row>
        <row r="938">
          <cell r="A938" t="str">
            <v>868ddphjn</v>
          </cell>
          <cell r="B938" t="str">
            <v>868ddphjn</v>
          </cell>
          <cell r="C938" t="str">
            <v>A2R CLRP Capital: Create Plan Item and Enter Financial and Labor Plan: Submit plan item for prioritization</v>
          </cell>
          <cell r="D938" t="str">
            <v>868c0qr9k</v>
          </cell>
          <cell r="E938" t="str">
            <v>A2R CLRP Capital: Create Plan Item and Enter Financial and Labor Plan</v>
          </cell>
          <cell r="F938" t="str">
            <v>PREDEVELOPMENT</v>
          </cell>
          <cell r="G938" t="str">
            <v>URGENT</v>
          </cell>
          <cell r="H938" t="str">
            <v/>
          </cell>
          <cell r="I938" t="str">
            <v/>
          </cell>
          <cell r="J938" t="str">
            <v/>
          </cell>
          <cell r="K938">
            <v>45754.638888888891</v>
          </cell>
          <cell r="L938">
            <v>45784.432638888888</v>
          </cell>
          <cell r="M938" t="str">
            <v/>
          </cell>
          <cell r="N938" t="str">
            <v/>
          </cell>
          <cell r="O938" t="str">
            <v>a2r, sen</v>
          </cell>
          <cell r="P938" t="str">
            <v>Sprint 5 (5/12 - 6/6)</v>
          </cell>
          <cell r="Q938" t="str">
            <v/>
          </cell>
          <cell r="R938" t="str">
            <v/>
          </cell>
          <cell r="S938" t="str">
            <v/>
          </cell>
          <cell r="T938" t="str">
            <v/>
          </cell>
          <cell r="U938" t="str">
            <v/>
          </cell>
          <cell r="V938">
            <v>0</v>
          </cell>
          <cell r="W938" t="str">
            <v/>
          </cell>
          <cell r="X938" t="str">
            <v/>
          </cell>
          <cell r="Y938" t="str">
            <v/>
          </cell>
          <cell r="Z938" t="str">
            <v>ITC3B</v>
          </cell>
          <cell r="AA938" t="str">
            <v/>
          </cell>
          <cell r="AB938" t="str">
            <v>Develop CLRP</v>
          </cell>
          <cell r="AC938" t="b">
            <v>1</v>
          </cell>
          <cell r="AD938" t="str">
            <v/>
          </cell>
          <cell r="AE938" t="str">
            <v>On-time</v>
          </cell>
          <cell r="AF938" t="str">
            <v/>
          </cell>
          <cell r="AG938">
            <v>45776</v>
          </cell>
          <cell r="AH938" t="str">
            <v/>
          </cell>
          <cell r="AI938" t="str">
            <v/>
          </cell>
          <cell r="AJ938" t="str">
            <v/>
          </cell>
        </row>
        <row r="939">
          <cell r="A939" t="str">
            <v>868ddpjw4</v>
          </cell>
          <cell r="B939" t="str">
            <v>868ddpjw4</v>
          </cell>
          <cell r="C939" t="str">
            <v>A2R CLRP Overhead: Create Plan Item and Enter Financial and Labor Plan: Submit plan item for prioritization</v>
          </cell>
          <cell r="D939" t="str">
            <v>868ddm192</v>
          </cell>
          <cell r="E939" t="str">
            <v>A2R CLRP Overhead: Create Plan Item and Enter Financial and Labor Plan</v>
          </cell>
          <cell r="F939" t="str">
            <v>PREDEVELOPMENT</v>
          </cell>
          <cell r="G939" t="str">
            <v>URGENT</v>
          </cell>
          <cell r="H939" t="str">
            <v/>
          </cell>
          <cell r="I939" t="str">
            <v/>
          </cell>
          <cell r="J939" t="str">
            <v/>
          </cell>
          <cell r="K939">
            <v>45754.640277777777</v>
          </cell>
          <cell r="L939">
            <v>45784.431944444441</v>
          </cell>
          <cell r="M939" t="str">
            <v/>
          </cell>
          <cell r="N939" t="str">
            <v/>
          </cell>
          <cell r="O939" t="str">
            <v>a2r, sen</v>
          </cell>
          <cell r="P939" t="str">
            <v>Sprint 5 (5/12 - 6/6)</v>
          </cell>
          <cell r="Q939" t="str">
            <v/>
          </cell>
          <cell r="R939" t="str">
            <v/>
          </cell>
          <cell r="S939" t="str">
            <v/>
          </cell>
          <cell r="T939" t="str">
            <v/>
          </cell>
          <cell r="U939" t="str">
            <v/>
          </cell>
          <cell r="V939">
            <v>0</v>
          </cell>
          <cell r="W939" t="str">
            <v/>
          </cell>
          <cell r="X939" t="str">
            <v/>
          </cell>
          <cell r="Y939" t="str">
            <v/>
          </cell>
          <cell r="Z939" t="str">
            <v>ITC3B</v>
          </cell>
          <cell r="AA939" t="str">
            <v/>
          </cell>
          <cell r="AB939" t="str">
            <v>Develop CLRP</v>
          </cell>
          <cell r="AC939" t="b">
            <v>1</v>
          </cell>
          <cell r="AD939" t="str">
            <v/>
          </cell>
          <cell r="AE939" t="str">
            <v>On-time</v>
          </cell>
          <cell r="AF939" t="str">
            <v/>
          </cell>
          <cell r="AG939">
            <v>45776</v>
          </cell>
          <cell r="AH939" t="str">
            <v/>
          </cell>
          <cell r="AI939" t="str">
            <v/>
          </cell>
          <cell r="AJ939" t="str">
            <v/>
          </cell>
        </row>
        <row r="940">
          <cell r="A940" t="str">
            <v>868ddpk9r</v>
          </cell>
          <cell r="B940" t="str">
            <v>868ddpk9r</v>
          </cell>
          <cell r="C940" t="str">
            <v>A2R CLRP Overhead: Create Plan Item and Enter Financial and Labor Plan: Enter financial and Labor Plan</v>
          </cell>
          <cell r="D940" t="str">
            <v>868ddm192</v>
          </cell>
          <cell r="E940" t="str">
            <v>A2R CLRP Overhead: Create Plan Item and Enter Financial and Labor Plan</v>
          </cell>
          <cell r="F940" t="str">
            <v>PREDEVELOPMENT</v>
          </cell>
          <cell r="G940" t="str">
            <v>URGENT</v>
          </cell>
          <cell r="H940" t="str">
            <v/>
          </cell>
          <cell r="I940" t="str">
            <v/>
          </cell>
          <cell r="J940" t="str">
            <v/>
          </cell>
          <cell r="K940">
            <v>45754.640277777777</v>
          </cell>
          <cell r="L940">
            <v>45784.431944444441</v>
          </cell>
          <cell r="M940" t="str">
            <v/>
          </cell>
          <cell r="N940" t="str">
            <v/>
          </cell>
          <cell r="O940" t="str">
            <v>a2r, sen</v>
          </cell>
          <cell r="P940" t="str">
            <v>Sprint 5 (5/12 - 6/6)</v>
          </cell>
          <cell r="Q940" t="str">
            <v/>
          </cell>
          <cell r="R940" t="str">
            <v/>
          </cell>
          <cell r="S940" t="str">
            <v/>
          </cell>
          <cell r="T940" t="str">
            <v/>
          </cell>
          <cell r="U940" t="str">
            <v/>
          </cell>
          <cell r="V940">
            <v>0</v>
          </cell>
          <cell r="W940" t="str">
            <v/>
          </cell>
          <cell r="X940" t="str">
            <v/>
          </cell>
          <cell r="Y940" t="str">
            <v/>
          </cell>
          <cell r="Z940" t="str">
            <v>ITC3B</v>
          </cell>
          <cell r="AA940" t="str">
            <v/>
          </cell>
          <cell r="AB940" t="str">
            <v>Develop CLRP</v>
          </cell>
          <cell r="AC940" t="b">
            <v>1</v>
          </cell>
          <cell r="AD940" t="str">
            <v/>
          </cell>
          <cell r="AE940" t="str">
            <v>On-time</v>
          </cell>
          <cell r="AF940" t="str">
            <v/>
          </cell>
          <cell r="AG940">
            <v>45776</v>
          </cell>
          <cell r="AH940" t="str">
            <v/>
          </cell>
          <cell r="AI940" t="str">
            <v/>
          </cell>
          <cell r="AJ940" t="str">
            <v/>
          </cell>
        </row>
        <row r="941">
          <cell r="A941" t="str">
            <v>868ddpkh0</v>
          </cell>
          <cell r="B941" t="str">
            <v>868ddpkh0</v>
          </cell>
          <cell r="C941" t="str">
            <v>A2R CLRP Overhead: Create Plan Item and Enter Financial and Labor Plan: Create Plan Item</v>
          </cell>
          <cell r="D941" t="str">
            <v>868ddm192</v>
          </cell>
          <cell r="E941" t="str">
            <v>A2R CLRP Overhead: Create Plan Item and Enter Financial and Labor Plan</v>
          </cell>
          <cell r="F941" t="str">
            <v>PREDEVELOPMENT</v>
          </cell>
          <cell r="G941" t="str">
            <v>URGENT</v>
          </cell>
          <cell r="H941" t="str">
            <v/>
          </cell>
          <cell r="I941" t="str">
            <v/>
          </cell>
          <cell r="J941" t="str">
            <v/>
          </cell>
          <cell r="K941">
            <v>45754.640972222223</v>
          </cell>
          <cell r="L941">
            <v>45784.431944444441</v>
          </cell>
          <cell r="M941" t="str">
            <v/>
          </cell>
          <cell r="N941" t="str">
            <v/>
          </cell>
          <cell r="O941" t="str">
            <v>sen, a2r</v>
          </cell>
          <cell r="P941" t="str">
            <v>Sprint 5 (5/12 - 6/6)</v>
          </cell>
          <cell r="Q941" t="str">
            <v/>
          </cell>
          <cell r="R941" t="str">
            <v/>
          </cell>
          <cell r="S941" t="str">
            <v/>
          </cell>
          <cell r="T941" t="str">
            <v/>
          </cell>
          <cell r="U941" t="str">
            <v/>
          </cell>
          <cell r="V941">
            <v>0</v>
          </cell>
          <cell r="W941" t="str">
            <v/>
          </cell>
          <cell r="X941" t="str">
            <v/>
          </cell>
          <cell r="Y941" t="str">
            <v/>
          </cell>
          <cell r="Z941" t="str">
            <v>ITC3B</v>
          </cell>
          <cell r="AA941" t="str">
            <v/>
          </cell>
          <cell r="AB941" t="str">
            <v>Develop CLRP</v>
          </cell>
          <cell r="AC941" t="b">
            <v>1</v>
          </cell>
          <cell r="AD941" t="str">
            <v/>
          </cell>
          <cell r="AE941" t="str">
            <v>On-time</v>
          </cell>
          <cell r="AF941" t="str">
            <v/>
          </cell>
          <cell r="AG941">
            <v>45776</v>
          </cell>
          <cell r="AH941" t="str">
            <v/>
          </cell>
          <cell r="AI941" t="str">
            <v/>
          </cell>
          <cell r="AJ941" t="str">
            <v/>
          </cell>
        </row>
        <row r="942">
          <cell r="A942" t="str">
            <v>868ddu71d</v>
          </cell>
          <cell r="B942" t="str">
            <v>868ddu71d</v>
          </cell>
          <cell r="C942" t="str">
            <v>A2R CLRP Capital: Forecast Depreciation Model (SAP Analytics Cloud): Depreciation forecast Reporting (Create Snapshot)</v>
          </cell>
          <cell r="D942" t="str">
            <v>868c0tt5m</v>
          </cell>
          <cell r="E942" t="str">
            <v>A2R CLRP Capital: Forecast Depreciation Model (SAP Analytics Cloud) (Possibly Descope?)</v>
          </cell>
          <cell r="F942" t="str">
            <v>PREDEVELOPMENT</v>
          </cell>
          <cell r="G942" t="str">
            <v>NORMAL</v>
          </cell>
          <cell r="H942" t="str">
            <v/>
          </cell>
          <cell r="I942" t="str">
            <v/>
          </cell>
          <cell r="J942" t="str">
            <v/>
          </cell>
          <cell r="K942">
            <v>45754.73055555555</v>
          </cell>
          <cell r="L942">
            <v>45783.598611111112</v>
          </cell>
          <cell r="M942" t="str">
            <v/>
          </cell>
          <cell r="N942" t="str">
            <v/>
          </cell>
          <cell r="O942" t="str">
            <v>sen, a2r</v>
          </cell>
          <cell r="P942" t="str">
            <v>Sprint 5 (5/12 - 6/6)</v>
          </cell>
          <cell r="Q942" t="str">
            <v/>
          </cell>
          <cell r="R942" t="str">
            <v/>
          </cell>
          <cell r="S942" t="str">
            <v/>
          </cell>
          <cell r="T942" t="str">
            <v/>
          </cell>
          <cell r="U942" t="str">
            <v/>
          </cell>
          <cell r="V942">
            <v>0</v>
          </cell>
          <cell r="W942" t="str">
            <v/>
          </cell>
          <cell r="X942" t="str">
            <v/>
          </cell>
          <cell r="Y942" t="str">
            <v/>
          </cell>
          <cell r="Z942" t="str">
            <v>ITC3B</v>
          </cell>
          <cell r="AA942" t="str">
            <v/>
          </cell>
          <cell r="AB942" t="str">
            <v>Forecasting Depreciation</v>
          </cell>
          <cell r="AC942" t="b">
            <v>1</v>
          </cell>
          <cell r="AD942" t="str">
            <v/>
          </cell>
          <cell r="AE942" t="str">
            <v>On-time</v>
          </cell>
          <cell r="AF942" t="str">
            <v/>
          </cell>
          <cell r="AG942">
            <v>45776</v>
          </cell>
          <cell r="AH942" t="str">
            <v/>
          </cell>
          <cell r="AI942" t="str">
            <v/>
          </cell>
          <cell r="AJ942" t="str">
            <v/>
          </cell>
        </row>
        <row r="943">
          <cell r="A943" t="str">
            <v>868ddu75g</v>
          </cell>
          <cell r="B943" t="str">
            <v>868ddu75g</v>
          </cell>
          <cell r="C943" t="str">
            <v>A2R CLRP Capital: Forecast Depreciation Model (SAP Analytics Cloud): Depreciation Input Story Page</v>
          </cell>
          <cell r="D943" t="str">
            <v>868c0tt5m</v>
          </cell>
          <cell r="E943" t="str">
            <v>A2R CLRP Capital: Forecast Depreciation Model (SAP Analytics Cloud) (Possibly Descope?)</v>
          </cell>
          <cell r="F943" t="str">
            <v>PREDEVELOPMENT</v>
          </cell>
          <cell r="G943" t="str">
            <v>NORMAL</v>
          </cell>
          <cell r="H943" t="str">
            <v/>
          </cell>
          <cell r="I943" t="str">
            <v/>
          </cell>
          <cell r="J943" t="str">
            <v/>
          </cell>
          <cell r="K943">
            <v>45754.73055555555</v>
          </cell>
          <cell r="L943">
            <v>45783.599305555559</v>
          </cell>
          <cell r="M943" t="str">
            <v/>
          </cell>
          <cell r="N943" t="str">
            <v/>
          </cell>
          <cell r="O943" t="str">
            <v>a2r, sen</v>
          </cell>
          <cell r="P943" t="str">
            <v>Sprint 5 (5/12 - 6/6)</v>
          </cell>
          <cell r="Q943" t="str">
            <v/>
          </cell>
          <cell r="R943" t="str">
            <v/>
          </cell>
          <cell r="S943" t="str">
            <v/>
          </cell>
          <cell r="T943" t="str">
            <v/>
          </cell>
          <cell r="U943" t="str">
            <v/>
          </cell>
          <cell r="V943">
            <v>0</v>
          </cell>
          <cell r="W943" t="str">
            <v/>
          </cell>
          <cell r="X943" t="str">
            <v/>
          </cell>
          <cell r="Y943" t="str">
            <v/>
          </cell>
          <cell r="Z943" t="str">
            <v>ITC3B</v>
          </cell>
          <cell r="AA943" t="str">
            <v/>
          </cell>
          <cell r="AB943" t="str">
            <v>Forecasting Depreciation</v>
          </cell>
          <cell r="AC943" t="b">
            <v>1</v>
          </cell>
          <cell r="AD943" t="str">
            <v/>
          </cell>
          <cell r="AE943" t="str">
            <v>On-time</v>
          </cell>
          <cell r="AF943" t="str">
            <v/>
          </cell>
          <cell r="AG943">
            <v>45776</v>
          </cell>
          <cell r="AH943" t="str">
            <v/>
          </cell>
          <cell r="AI943" t="str">
            <v/>
          </cell>
          <cell r="AJ943" t="str">
            <v/>
          </cell>
        </row>
        <row r="944">
          <cell r="A944" t="str">
            <v>868ddu78d</v>
          </cell>
          <cell r="B944" t="str">
            <v>868ddu78d</v>
          </cell>
          <cell r="C944" t="str">
            <v>A2R CLRP Capital: Forecast Depreciation Model (SAP Analytics Cloud): Review in-process depreciation forecast attributes</v>
          </cell>
          <cell r="D944" t="str">
            <v>868c0tt5m</v>
          </cell>
          <cell r="E944" t="str">
            <v>A2R CLRP Capital: Forecast Depreciation Model (SAP Analytics Cloud) (Possibly Descope?)</v>
          </cell>
          <cell r="F944" t="str">
            <v>PREDEVELOPMENT</v>
          </cell>
          <cell r="G944" t="str">
            <v>NORMAL</v>
          </cell>
          <cell r="H944" t="str">
            <v/>
          </cell>
          <cell r="I944" t="str">
            <v/>
          </cell>
          <cell r="J944" t="str">
            <v/>
          </cell>
          <cell r="K944">
            <v>45754.73055555555</v>
          </cell>
          <cell r="L944">
            <v>45783.599305555559</v>
          </cell>
          <cell r="M944" t="str">
            <v/>
          </cell>
          <cell r="N944" t="str">
            <v/>
          </cell>
          <cell r="O944" t="str">
            <v>sen, a2r</v>
          </cell>
          <cell r="P944" t="str">
            <v>Sprint 5 (5/12 - 6/6)</v>
          </cell>
          <cell r="Q944" t="str">
            <v/>
          </cell>
          <cell r="R944" t="str">
            <v/>
          </cell>
          <cell r="S944" t="str">
            <v/>
          </cell>
          <cell r="T944" t="str">
            <v/>
          </cell>
          <cell r="U944" t="str">
            <v/>
          </cell>
          <cell r="V944">
            <v>0</v>
          </cell>
          <cell r="W944" t="str">
            <v/>
          </cell>
          <cell r="X944" t="str">
            <v/>
          </cell>
          <cell r="Y944" t="str">
            <v/>
          </cell>
          <cell r="Z944" t="str">
            <v>ITC3B</v>
          </cell>
          <cell r="AA944" t="str">
            <v/>
          </cell>
          <cell r="AB944" t="str">
            <v>Forecasting Depreciation</v>
          </cell>
          <cell r="AC944" t="b">
            <v>1</v>
          </cell>
          <cell r="AD944" t="str">
            <v/>
          </cell>
          <cell r="AE944" t="str">
            <v>On-time</v>
          </cell>
          <cell r="AF944" t="str">
            <v/>
          </cell>
          <cell r="AG944">
            <v>45776</v>
          </cell>
          <cell r="AH944" t="str">
            <v/>
          </cell>
          <cell r="AI944" t="str">
            <v/>
          </cell>
          <cell r="AJ944" t="str">
            <v/>
          </cell>
        </row>
        <row r="945">
          <cell r="A945" t="str">
            <v>868ddu7mk</v>
          </cell>
          <cell r="B945" t="str">
            <v>868ddu7mk</v>
          </cell>
          <cell r="C945" t="str">
            <v>A2R CLRP Capital: Forecast Depreciation Model (SAP Analytics Cloud): Model Adjustments</v>
          </cell>
          <cell r="D945" t="str">
            <v>868c0tt5m</v>
          </cell>
          <cell r="E945" t="str">
            <v>A2R CLRP Capital: Forecast Depreciation Model (SAP Analytics Cloud) (Possibly Descope?)</v>
          </cell>
          <cell r="F945" t="str">
            <v>PREDEVELOPMENT</v>
          </cell>
          <cell r="G945" t="str">
            <v>NORMAL</v>
          </cell>
          <cell r="H945" t="str">
            <v/>
          </cell>
          <cell r="I945" t="str">
            <v/>
          </cell>
          <cell r="J945" t="str">
            <v/>
          </cell>
          <cell r="K945">
            <v>45754.731249999997</v>
          </cell>
          <cell r="L945">
            <v>45783.599305555559</v>
          </cell>
          <cell r="M945" t="str">
            <v/>
          </cell>
          <cell r="N945" t="str">
            <v/>
          </cell>
          <cell r="O945" t="str">
            <v>sen, a2r</v>
          </cell>
          <cell r="P945" t="str">
            <v>Sprint 5 (5/12 - 6/6)</v>
          </cell>
          <cell r="Q945" t="str">
            <v/>
          </cell>
          <cell r="R945" t="str">
            <v/>
          </cell>
          <cell r="S945" t="str">
            <v/>
          </cell>
          <cell r="T945" t="str">
            <v/>
          </cell>
          <cell r="U945" t="str">
            <v/>
          </cell>
          <cell r="V945">
            <v>0</v>
          </cell>
          <cell r="W945" t="str">
            <v/>
          </cell>
          <cell r="X945" t="str">
            <v/>
          </cell>
          <cell r="Y945" t="str">
            <v/>
          </cell>
          <cell r="Z945" t="str">
            <v>ITC3B</v>
          </cell>
          <cell r="AA945" t="str">
            <v/>
          </cell>
          <cell r="AB945" t="str">
            <v>Forecasting Depreciation</v>
          </cell>
          <cell r="AC945" t="b">
            <v>1</v>
          </cell>
          <cell r="AD945" t="str">
            <v/>
          </cell>
          <cell r="AE945" t="str">
            <v>On-time</v>
          </cell>
          <cell r="AF945" t="str">
            <v/>
          </cell>
          <cell r="AG945">
            <v>45776</v>
          </cell>
          <cell r="AH945" t="str">
            <v/>
          </cell>
          <cell r="AI945" t="str">
            <v/>
          </cell>
          <cell r="AJ945" t="str">
            <v/>
          </cell>
        </row>
        <row r="946">
          <cell r="A946" t="str">
            <v>868ddu7te</v>
          </cell>
          <cell r="B946" t="str">
            <v>868ddu7te</v>
          </cell>
          <cell r="C946" t="str">
            <v>A2R CLRP Capital: Forecast Depreciation Model (SAP Analytics Cloud): Run depreciation forecast</v>
          </cell>
          <cell r="D946" t="str">
            <v>868c0tt5m</v>
          </cell>
          <cell r="E946" t="str">
            <v>A2R CLRP Capital: Forecast Depreciation Model (SAP Analytics Cloud) (Possibly Descope?)</v>
          </cell>
          <cell r="F946" t="str">
            <v>PREDEVELOPMENT</v>
          </cell>
          <cell r="G946" t="str">
            <v>NORMAL</v>
          </cell>
          <cell r="H946" t="str">
            <v/>
          </cell>
          <cell r="I946" t="str">
            <v/>
          </cell>
          <cell r="J946" t="str">
            <v/>
          </cell>
          <cell r="K946">
            <v>45754.731249999997</v>
          </cell>
          <cell r="L946">
            <v>45783.599305555559</v>
          </cell>
          <cell r="M946" t="str">
            <v/>
          </cell>
          <cell r="N946" t="str">
            <v/>
          </cell>
          <cell r="O946" t="str">
            <v>sen, a2r</v>
          </cell>
          <cell r="P946" t="str">
            <v>Sprint 5 (5/12 - 6/6)</v>
          </cell>
          <cell r="Q946" t="str">
            <v/>
          </cell>
          <cell r="R946" t="str">
            <v/>
          </cell>
          <cell r="S946" t="str">
            <v/>
          </cell>
          <cell r="T946" t="str">
            <v/>
          </cell>
          <cell r="U946" t="str">
            <v/>
          </cell>
          <cell r="V946">
            <v>0</v>
          </cell>
          <cell r="W946" t="str">
            <v/>
          </cell>
          <cell r="X946" t="str">
            <v/>
          </cell>
          <cell r="Y946" t="str">
            <v/>
          </cell>
          <cell r="Z946" t="str">
            <v>ITC3B</v>
          </cell>
          <cell r="AA946" t="str">
            <v/>
          </cell>
          <cell r="AB946" t="str">
            <v>Forecasting Depreciation</v>
          </cell>
          <cell r="AC946" t="b">
            <v>1</v>
          </cell>
          <cell r="AD946" t="str">
            <v/>
          </cell>
          <cell r="AE946" t="str">
            <v>On-time</v>
          </cell>
          <cell r="AF946" t="str">
            <v/>
          </cell>
          <cell r="AG946">
            <v>45776</v>
          </cell>
          <cell r="AH946" t="str">
            <v/>
          </cell>
          <cell r="AI946" t="str">
            <v/>
          </cell>
          <cell r="AJ946" t="str">
            <v/>
          </cell>
        </row>
        <row r="947">
          <cell r="A947" t="str">
            <v>868ddu7w0</v>
          </cell>
          <cell r="B947" t="str">
            <v>868ddu7w0</v>
          </cell>
          <cell r="C947" t="str">
            <v>A2R CLRP Capital: Forecast Depreciation Model (SAP Analytics Cloud): Copy to LRP or Outlook (Create snapshot)</v>
          </cell>
          <cell r="D947" t="str">
            <v>868c0tt5m</v>
          </cell>
          <cell r="E947" t="str">
            <v>A2R CLRP Capital: Forecast Depreciation Model (SAP Analytics Cloud) (Possibly Descope?)</v>
          </cell>
          <cell r="F947" t="str">
            <v>PREDEVELOPMENT</v>
          </cell>
          <cell r="G947" t="str">
            <v>NORMAL</v>
          </cell>
          <cell r="H947" t="str">
            <v/>
          </cell>
          <cell r="I947" t="str">
            <v/>
          </cell>
          <cell r="J947" t="str">
            <v/>
          </cell>
          <cell r="K947">
            <v>45754.731249999997</v>
          </cell>
          <cell r="L947">
            <v>45783.599305555559</v>
          </cell>
          <cell r="M947" t="str">
            <v/>
          </cell>
          <cell r="N947" t="str">
            <v/>
          </cell>
          <cell r="O947" t="str">
            <v>sen, a2r</v>
          </cell>
          <cell r="P947" t="str">
            <v>Sprint 5 (5/12 - 6/6)</v>
          </cell>
          <cell r="Q947" t="str">
            <v/>
          </cell>
          <cell r="R947" t="str">
            <v/>
          </cell>
          <cell r="S947" t="str">
            <v/>
          </cell>
          <cell r="T947" t="str">
            <v/>
          </cell>
          <cell r="U947" t="str">
            <v/>
          </cell>
          <cell r="V947">
            <v>0</v>
          </cell>
          <cell r="W947" t="str">
            <v/>
          </cell>
          <cell r="X947" t="str">
            <v/>
          </cell>
          <cell r="Y947" t="str">
            <v/>
          </cell>
          <cell r="Z947" t="str">
            <v>ITC3B</v>
          </cell>
          <cell r="AA947" t="str">
            <v/>
          </cell>
          <cell r="AB947" t="str">
            <v>Forecasting Depreciation</v>
          </cell>
          <cell r="AC947" t="b">
            <v>1</v>
          </cell>
          <cell r="AD947" t="str">
            <v/>
          </cell>
          <cell r="AE947" t="str">
            <v>On-time</v>
          </cell>
          <cell r="AF947" t="str">
            <v/>
          </cell>
          <cell r="AG947">
            <v>45776</v>
          </cell>
          <cell r="AH947" t="str">
            <v/>
          </cell>
          <cell r="AI947" t="str">
            <v/>
          </cell>
          <cell r="AJ947" t="str">
            <v/>
          </cell>
        </row>
        <row r="948">
          <cell r="A948" t="str">
            <v>868ddu9a8</v>
          </cell>
          <cell r="B948" t="str">
            <v>868ddu9a8</v>
          </cell>
          <cell r="C948" t="str">
            <v>A2R CLRP Capital: Manage Plan Financials: Monthly Capital Workflow</v>
          </cell>
          <cell r="D948" t="str">
            <v>868ddhb41</v>
          </cell>
          <cell r="E948" t="str">
            <v>A2R CLRP Capital: Manage Plan Financials</v>
          </cell>
          <cell r="F948" t="str">
            <v>PREDEVELOPMENT</v>
          </cell>
          <cell r="G948" t="str">
            <v>URGENT</v>
          </cell>
          <cell r="H948" t="str">
            <v/>
          </cell>
          <cell r="I948" t="str">
            <v/>
          </cell>
          <cell r="J948" t="str">
            <v/>
          </cell>
          <cell r="K948">
            <v>45754.733333333337</v>
          </cell>
          <cell r="L948">
            <v>45783.599305555559</v>
          </cell>
          <cell r="M948" t="str">
            <v/>
          </cell>
          <cell r="N948" t="str">
            <v/>
          </cell>
          <cell r="O948" t="str">
            <v>a2r, sen</v>
          </cell>
          <cell r="P948" t="str">
            <v>Sprint 5 (5/12 - 6/6)</v>
          </cell>
          <cell r="Q948" t="str">
            <v/>
          </cell>
          <cell r="R948" t="str">
            <v/>
          </cell>
          <cell r="S948" t="str">
            <v/>
          </cell>
          <cell r="T948" t="str">
            <v/>
          </cell>
          <cell r="U948" t="str">
            <v/>
          </cell>
          <cell r="V948">
            <v>0</v>
          </cell>
          <cell r="W948" t="str">
            <v/>
          </cell>
          <cell r="X948" t="str">
            <v/>
          </cell>
          <cell r="Y948" t="str">
            <v/>
          </cell>
          <cell r="Z948" t="str">
            <v>ITC3B</v>
          </cell>
          <cell r="AA948" t="str">
            <v/>
          </cell>
          <cell r="AB948" t="str">
            <v>Execute CLRP (Manage Project Performance L4)</v>
          </cell>
          <cell r="AC948" t="b">
            <v>1</v>
          </cell>
          <cell r="AD948" t="str">
            <v/>
          </cell>
          <cell r="AE948" t="str">
            <v>On-time</v>
          </cell>
          <cell r="AF948" t="str">
            <v/>
          </cell>
          <cell r="AG948">
            <v>45776</v>
          </cell>
          <cell r="AH948" t="str">
            <v/>
          </cell>
          <cell r="AI948" t="str">
            <v/>
          </cell>
          <cell r="AJ948" t="str">
            <v/>
          </cell>
        </row>
        <row r="949">
          <cell r="A949" t="str">
            <v>868ddu9eb</v>
          </cell>
          <cell r="B949" t="str">
            <v>868ddu9eb</v>
          </cell>
          <cell r="C949" t="str">
            <v>A2R CLRP Capital: Manage Plan Financials: Updating item including schedule dates</v>
          </cell>
          <cell r="D949" t="str">
            <v>868ddhb41</v>
          </cell>
          <cell r="E949" t="str">
            <v>A2R CLRP Capital: Manage Plan Financials</v>
          </cell>
          <cell r="F949" t="str">
            <v>PREDEVELOPMENT</v>
          </cell>
          <cell r="G949" t="str">
            <v>URGENT</v>
          </cell>
          <cell r="H949" t="str">
            <v/>
          </cell>
          <cell r="I949" t="str">
            <v/>
          </cell>
          <cell r="J949" t="str">
            <v/>
          </cell>
          <cell r="K949">
            <v>45754.734027777777</v>
          </cell>
          <cell r="L949">
            <v>45783.6</v>
          </cell>
          <cell r="M949" t="str">
            <v/>
          </cell>
          <cell r="N949" t="str">
            <v/>
          </cell>
          <cell r="O949" t="str">
            <v>sen, a2r</v>
          </cell>
          <cell r="P949" t="str">
            <v>Sprint 5 (5/12 - 6/6)</v>
          </cell>
          <cell r="Q949" t="str">
            <v/>
          </cell>
          <cell r="R949" t="str">
            <v/>
          </cell>
          <cell r="S949" t="str">
            <v/>
          </cell>
          <cell r="T949" t="str">
            <v/>
          </cell>
          <cell r="U949" t="str">
            <v/>
          </cell>
          <cell r="V949">
            <v>0</v>
          </cell>
          <cell r="W949" t="str">
            <v/>
          </cell>
          <cell r="X949" t="str">
            <v/>
          </cell>
          <cell r="Y949" t="str">
            <v/>
          </cell>
          <cell r="Z949" t="str">
            <v>ITC3B</v>
          </cell>
          <cell r="AA949" t="str">
            <v/>
          </cell>
          <cell r="AB949" t="str">
            <v>Execute CLRP (Manage Project Performance L4)</v>
          </cell>
          <cell r="AC949" t="b">
            <v>1</v>
          </cell>
          <cell r="AD949" t="str">
            <v/>
          </cell>
          <cell r="AE949" t="str">
            <v>On-time</v>
          </cell>
          <cell r="AF949" t="str">
            <v/>
          </cell>
          <cell r="AG949">
            <v>45776</v>
          </cell>
          <cell r="AH949" t="str">
            <v/>
          </cell>
          <cell r="AI949" t="str">
            <v/>
          </cell>
          <cell r="AJ949" t="str">
            <v/>
          </cell>
        </row>
        <row r="950">
          <cell r="A950" t="str">
            <v>868ddu9gr</v>
          </cell>
          <cell r="B950" t="str">
            <v>868ddu9gr</v>
          </cell>
          <cell r="C950" t="str">
            <v>A2R CLRP Capital: Manage Plan Financials: Updating financial information Pre-BAC/Pre-BCWS and asset class table</v>
          </cell>
          <cell r="D950" t="str">
            <v>868ddhb41</v>
          </cell>
          <cell r="E950" t="str">
            <v>A2R CLRP Capital: Manage Plan Financials</v>
          </cell>
          <cell r="F950" t="str">
            <v>PREDEVELOPMENT</v>
          </cell>
          <cell r="G950" t="str">
            <v>URGENT</v>
          </cell>
          <cell r="H950" t="str">
            <v/>
          </cell>
          <cell r="I950" t="str">
            <v/>
          </cell>
          <cell r="J950" t="str">
            <v/>
          </cell>
          <cell r="K950">
            <v>45754.734027777777</v>
          </cell>
          <cell r="L950">
            <v>45783.6</v>
          </cell>
          <cell r="M950" t="str">
            <v/>
          </cell>
          <cell r="N950" t="str">
            <v/>
          </cell>
          <cell r="O950" t="str">
            <v>sen, a2r</v>
          </cell>
          <cell r="P950" t="str">
            <v>Sprint 5 (5/12 - 6/6)</v>
          </cell>
          <cell r="Q950" t="str">
            <v/>
          </cell>
          <cell r="R950" t="str">
            <v/>
          </cell>
          <cell r="S950" t="str">
            <v/>
          </cell>
          <cell r="T950" t="str">
            <v/>
          </cell>
          <cell r="U950" t="str">
            <v/>
          </cell>
          <cell r="V950">
            <v>0</v>
          </cell>
          <cell r="W950" t="str">
            <v/>
          </cell>
          <cell r="X950" t="str">
            <v/>
          </cell>
          <cell r="Y950" t="str">
            <v/>
          </cell>
          <cell r="Z950" t="str">
            <v>ITC3B</v>
          </cell>
          <cell r="AA950" t="str">
            <v/>
          </cell>
          <cell r="AB950" t="str">
            <v>Execute CLRP (Manage Project Performance L4)</v>
          </cell>
          <cell r="AC950" t="b">
            <v>1</v>
          </cell>
          <cell r="AD950" t="str">
            <v/>
          </cell>
          <cell r="AE950" t="str">
            <v>On-time</v>
          </cell>
          <cell r="AF950" t="str">
            <v/>
          </cell>
          <cell r="AG950">
            <v>45776</v>
          </cell>
          <cell r="AH950" t="str">
            <v/>
          </cell>
          <cell r="AI950" t="str">
            <v/>
          </cell>
          <cell r="AJ950" t="str">
            <v/>
          </cell>
        </row>
        <row r="951">
          <cell r="A951" t="str">
            <v>868ddu9pp</v>
          </cell>
          <cell r="B951" t="str">
            <v>868ddu9pp</v>
          </cell>
          <cell r="C951" t="str">
            <v>A2R CLRP Capital: Manage Plan Financials: Confirming Workflow Completion</v>
          </cell>
          <cell r="D951" t="str">
            <v>868ddhb41</v>
          </cell>
          <cell r="E951" t="str">
            <v>A2R CLRP Capital: Manage Plan Financials</v>
          </cell>
          <cell r="F951" t="str">
            <v>PREDEVELOPMENT</v>
          </cell>
          <cell r="G951" t="str">
            <v>URGENT</v>
          </cell>
          <cell r="H951" t="str">
            <v/>
          </cell>
          <cell r="I951" t="str">
            <v/>
          </cell>
          <cell r="J951" t="str">
            <v/>
          </cell>
          <cell r="K951">
            <v>45754.734027777777</v>
          </cell>
          <cell r="L951">
            <v>45783.6</v>
          </cell>
          <cell r="M951" t="str">
            <v/>
          </cell>
          <cell r="N951" t="str">
            <v/>
          </cell>
          <cell r="O951" t="str">
            <v>a2r, sen</v>
          </cell>
          <cell r="P951" t="str">
            <v>Sprint 5 (5/12 - 6/6)</v>
          </cell>
          <cell r="Q951" t="str">
            <v/>
          </cell>
          <cell r="R951" t="str">
            <v/>
          </cell>
          <cell r="S951" t="str">
            <v/>
          </cell>
          <cell r="T951" t="str">
            <v/>
          </cell>
          <cell r="U951" t="str">
            <v/>
          </cell>
          <cell r="V951">
            <v>0</v>
          </cell>
          <cell r="W951" t="str">
            <v/>
          </cell>
          <cell r="X951" t="str">
            <v/>
          </cell>
          <cell r="Y951" t="str">
            <v/>
          </cell>
          <cell r="Z951" t="str">
            <v>ITC3B</v>
          </cell>
          <cell r="AA951" t="str">
            <v/>
          </cell>
          <cell r="AB951" t="str">
            <v>Execute CLRP (Manage Project Performance L4)</v>
          </cell>
          <cell r="AC951" t="b">
            <v>1</v>
          </cell>
          <cell r="AD951" t="str">
            <v/>
          </cell>
          <cell r="AE951" t="str">
            <v>On-time</v>
          </cell>
          <cell r="AF951" t="str">
            <v/>
          </cell>
          <cell r="AG951">
            <v>45776</v>
          </cell>
          <cell r="AH951" t="str">
            <v/>
          </cell>
          <cell r="AI951" t="str">
            <v/>
          </cell>
          <cell r="AJ951" t="str">
            <v/>
          </cell>
        </row>
        <row r="952">
          <cell r="A952" t="str">
            <v>868dduaq5</v>
          </cell>
          <cell r="B952" t="str">
            <v>868dduaq5</v>
          </cell>
          <cell r="C952" t="str">
            <v>A2R CLRP Overhead: Manage Plan Financials: Indirect Budget Management Processes Workflow</v>
          </cell>
          <cell r="D952" t="str">
            <v>868ddhpmb</v>
          </cell>
          <cell r="E952" t="str">
            <v>A2R CLRP Overhead: Manage Plan Financials</v>
          </cell>
          <cell r="F952" t="str">
            <v>PREDEVELOPMENT</v>
          </cell>
          <cell r="G952" t="str">
            <v>URGENT</v>
          </cell>
          <cell r="H952" t="str">
            <v/>
          </cell>
          <cell r="I952" t="str">
            <v/>
          </cell>
          <cell r="J952" t="str">
            <v/>
          </cell>
          <cell r="K952">
            <v>45754.736111111109</v>
          </cell>
          <cell r="L952">
            <v>45783.6</v>
          </cell>
          <cell r="M952" t="str">
            <v/>
          </cell>
          <cell r="N952" t="str">
            <v/>
          </cell>
          <cell r="O952" t="str">
            <v>a2r, sen</v>
          </cell>
          <cell r="P952" t="str">
            <v>Sprint 5 (5/12 - 6/6)</v>
          </cell>
          <cell r="Q952" t="str">
            <v/>
          </cell>
          <cell r="R952" t="str">
            <v/>
          </cell>
          <cell r="S952" t="str">
            <v/>
          </cell>
          <cell r="T952" t="str">
            <v/>
          </cell>
          <cell r="U952" t="str">
            <v/>
          </cell>
          <cell r="V952">
            <v>0</v>
          </cell>
          <cell r="W952" t="str">
            <v/>
          </cell>
          <cell r="X952" t="str">
            <v/>
          </cell>
          <cell r="Y952" t="str">
            <v/>
          </cell>
          <cell r="Z952" t="str">
            <v>ITC3B</v>
          </cell>
          <cell r="AA952" t="str">
            <v/>
          </cell>
          <cell r="AB952" t="str">
            <v>Execute CLRP (Manage Project Performance L4)</v>
          </cell>
          <cell r="AC952" t="b">
            <v>1</v>
          </cell>
          <cell r="AD952" t="str">
            <v/>
          </cell>
          <cell r="AE952" t="str">
            <v>On-time</v>
          </cell>
          <cell r="AF952" t="str">
            <v/>
          </cell>
          <cell r="AG952">
            <v>45776</v>
          </cell>
          <cell r="AH952" t="str">
            <v/>
          </cell>
          <cell r="AI952" t="str">
            <v/>
          </cell>
          <cell r="AJ952" t="str">
            <v/>
          </cell>
        </row>
        <row r="953">
          <cell r="A953" t="str">
            <v>868dduaqy</v>
          </cell>
          <cell r="B953" t="str">
            <v>868dduaqy</v>
          </cell>
          <cell r="C953" t="str">
            <v>A2R CLRP Overhead: Manage Plan Financials: Updating item Including Schedule Dates</v>
          </cell>
          <cell r="D953" t="str">
            <v>868ddhpmb</v>
          </cell>
          <cell r="E953" t="str">
            <v>A2R CLRP Overhead: Manage Plan Financials</v>
          </cell>
          <cell r="F953" t="str">
            <v>PREDEVELOPMENT</v>
          </cell>
          <cell r="G953" t="str">
            <v>URGENT</v>
          </cell>
          <cell r="H953" t="str">
            <v/>
          </cell>
          <cell r="I953" t="str">
            <v/>
          </cell>
          <cell r="J953" t="str">
            <v/>
          </cell>
          <cell r="K953">
            <v>45754.736111111109</v>
          </cell>
          <cell r="L953">
            <v>45783.6</v>
          </cell>
          <cell r="M953" t="str">
            <v/>
          </cell>
          <cell r="N953" t="str">
            <v/>
          </cell>
          <cell r="O953" t="str">
            <v>a2r, sen</v>
          </cell>
          <cell r="P953" t="str">
            <v>Sprint 5 (5/12 - 6/6)</v>
          </cell>
          <cell r="Q953" t="str">
            <v/>
          </cell>
          <cell r="R953" t="str">
            <v/>
          </cell>
          <cell r="S953" t="str">
            <v/>
          </cell>
          <cell r="T953" t="str">
            <v/>
          </cell>
          <cell r="U953" t="str">
            <v/>
          </cell>
          <cell r="V953">
            <v>0</v>
          </cell>
          <cell r="W953" t="str">
            <v/>
          </cell>
          <cell r="X953" t="str">
            <v/>
          </cell>
          <cell r="Y953" t="str">
            <v/>
          </cell>
          <cell r="Z953" t="str">
            <v>ITC3B</v>
          </cell>
          <cell r="AA953" t="str">
            <v/>
          </cell>
          <cell r="AB953" t="str">
            <v>Execute CLRP (Manage Project Performance L4)</v>
          </cell>
          <cell r="AC953" t="b">
            <v>1</v>
          </cell>
          <cell r="AD953" t="str">
            <v/>
          </cell>
          <cell r="AE953" t="str">
            <v>On-time</v>
          </cell>
          <cell r="AF953" t="str">
            <v/>
          </cell>
          <cell r="AG953">
            <v>45776</v>
          </cell>
          <cell r="AH953" t="str">
            <v/>
          </cell>
          <cell r="AI953" t="str">
            <v/>
          </cell>
          <cell r="AJ953" t="str">
            <v/>
          </cell>
        </row>
        <row r="954">
          <cell r="A954" t="str">
            <v>868dduary</v>
          </cell>
          <cell r="B954" t="str">
            <v>868dduary</v>
          </cell>
          <cell r="C954" t="str">
            <v>A2R CLRP Overhead: Manage Plan Financials: Updating financial information Pre-BAC/Pre-BCWS</v>
          </cell>
          <cell r="D954" t="str">
            <v>868ddhpmb</v>
          </cell>
          <cell r="E954" t="str">
            <v>A2R CLRP Overhead: Manage Plan Financials</v>
          </cell>
          <cell r="F954" t="str">
            <v>PREDEVELOPMENT</v>
          </cell>
          <cell r="G954" t="str">
            <v>URGENT</v>
          </cell>
          <cell r="H954" t="str">
            <v/>
          </cell>
          <cell r="I954" t="str">
            <v/>
          </cell>
          <cell r="J954" t="str">
            <v/>
          </cell>
          <cell r="K954">
            <v>45754.736111111109</v>
          </cell>
          <cell r="L954">
            <v>45783.6</v>
          </cell>
          <cell r="M954" t="str">
            <v/>
          </cell>
          <cell r="N954" t="str">
            <v/>
          </cell>
          <cell r="O954" t="str">
            <v>a2r, sen</v>
          </cell>
          <cell r="P954" t="str">
            <v>Sprint 5 (5/12 - 6/6)</v>
          </cell>
          <cell r="Q954" t="str">
            <v/>
          </cell>
          <cell r="R954" t="str">
            <v/>
          </cell>
          <cell r="S954" t="str">
            <v/>
          </cell>
          <cell r="T954" t="str">
            <v/>
          </cell>
          <cell r="U954" t="str">
            <v/>
          </cell>
          <cell r="V954">
            <v>0</v>
          </cell>
          <cell r="W954" t="str">
            <v/>
          </cell>
          <cell r="X954" t="str">
            <v/>
          </cell>
          <cell r="Y954" t="str">
            <v/>
          </cell>
          <cell r="Z954" t="str">
            <v>ITC3B</v>
          </cell>
          <cell r="AA954" t="str">
            <v/>
          </cell>
          <cell r="AB954" t="str">
            <v>Execute CLRP (Manage Project Performance L4)</v>
          </cell>
          <cell r="AC954" t="b">
            <v>1</v>
          </cell>
          <cell r="AD954" t="str">
            <v/>
          </cell>
          <cell r="AE954" t="str">
            <v>On-time</v>
          </cell>
          <cell r="AF954" t="str">
            <v/>
          </cell>
          <cell r="AG954">
            <v>45776</v>
          </cell>
          <cell r="AH954" t="str">
            <v/>
          </cell>
          <cell r="AI954" t="str">
            <v/>
          </cell>
          <cell r="AJ954" t="str">
            <v/>
          </cell>
        </row>
        <row r="955">
          <cell r="A955" t="str">
            <v>868dduatw</v>
          </cell>
          <cell r="B955" t="str">
            <v>868dduatw</v>
          </cell>
          <cell r="C955" t="str">
            <v>A2R CLRP Overhead: Manage Plan Financials: Confirming Workflow Completion</v>
          </cell>
          <cell r="D955" t="str">
            <v>868ddhpmb</v>
          </cell>
          <cell r="E955" t="str">
            <v>A2R CLRP Overhead: Manage Plan Financials</v>
          </cell>
          <cell r="F955" t="str">
            <v>PREDEVELOPMENT</v>
          </cell>
          <cell r="G955" t="str">
            <v>URGENT</v>
          </cell>
          <cell r="H955" t="str">
            <v/>
          </cell>
          <cell r="I955" t="str">
            <v/>
          </cell>
          <cell r="J955" t="str">
            <v/>
          </cell>
          <cell r="K955">
            <v>45754.736111111109</v>
          </cell>
          <cell r="L955">
            <v>45783.6</v>
          </cell>
          <cell r="M955" t="str">
            <v/>
          </cell>
          <cell r="N955" t="str">
            <v/>
          </cell>
          <cell r="O955" t="str">
            <v>sen, a2r</v>
          </cell>
          <cell r="P955" t="str">
            <v>Sprint 5 (5/12 - 6/6)</v>
          </cell>
          <cell r="Q955" t="str">
            <v/>
          </cell>
          <cell r="R955" t="str">
            <v/>
          </cell>
          <cell r="S955" t="str">
            <v/>
          </cell>
          <cell r="T955" t="str">
            <v/>
          </cell>
          <cell r="U955" t="str">
            <v/>
          </cell>
          <cell r="V955">
            <v>0</v>
          </cell>
          <cell r="W955" t="str">
            <v/>
          </cell>
          <cell r="X955" t="str">
            <v/>
          </cell>
          <cell r="Y955" t="str">
            <v/>
          </cell>
          <cell r="Z955" t="str">
            <v>ITC3B</v>
          </cell>
          <cell r="AA955" t="str">
            <v/>
          </cell>
          <cell r="AB955" t="str">
            <v>Execute CLRP (Manage Project Performance L4)</v>
          </cell>
          <cell r="AC955" t="b">
            <v>1</v>
          </cell>
          <cell r="AD955" t="str">
            <v/>
          </cell>
          <cell r="AE955" t="str">
            <v>On-time</v>
          </cell>
          <cell r="AF955" t="str">
            <v/>
          </cell>
          <cell r="AG955">
            <v>45776</v>
          </cell>
          <cell r="AH955" t="str">
            <v/>
          </cell>
          <cell r="AI955" t="str">
            <v/>
          </cell>
          <cell r="AJ955" t="str">
            <v/>
          </cell>
        </row>
        <row r="956">
          <cell r="A956" t="str">
            <v>868ddud71</v>
          </cell>
          <cell r="B956" t="str">
            <v>868ddud71</v>
          </cell>
          <cell r="C956" t="str">
            <v>A2R CLRP Capital: Managing Project Performance: Monthly Workflow Work Item</v>
          </cell>
          <cell r="D956" t="str">
            <v>868ddj3nt</v>
          </cell>
          <cell r="E956" t="str">
            <v>A2R CLRP Capital: Managing Project Performance</v>
          </cell>
          <cell r="F956" t="str">
            <v>PREDEVELOPMENT</v>
          </cell>
          <cell r="G956" t="str">
            <v>URGENT</v>
          </cell>
          <cell r="H956" t="str">
            <v/>
          </cell>
          <cell r="I956" t="str">
            <v/>
          </cell>
          <cell r="J956" t="str">
            <v/>
          </cell>
          <cell r="K956">
            <v>45754.738888888889</v>
          </cell>
          <cell r="L956">
            <v>45784.438194444447</v>
          </cell>
          <cell r="M956" t="str">
            <v/>
          </cell>
          <cell r="N956" t="str">
            <v/>
          </cell>
          <cell r="O956" t="str">
            <v>a2r, sen</v>
          </cell>
          <cell r="P956" t="str">
            <v>Sprint 5 (5/12 - 6/6)</v>
          </cell>
          <cell r="Q956" t="str">
            <v/>
          </cell>
          <cell r="R956" t="str">
            <v/>
          </cell>
          <cell r="S956" t="str">
            <v/>
          </cell>
          <cell r="T956" t="str">
            <v/>
          </cell>
          <cell r="U956" t="str">
            <v/>
          </cell>
          <cell r="V956">
            <v>0</v>
          </cell>
          <cell r="W956" t="str">
            <v/>
          </cell>
          <cell r="X956" t="str">
            <v/>
          </cell>
          <cell r="Y956" t="str">
            <v/>
          </cell>
          <cell r="Z956" t="str">
            <v>ITC3B</v>
          </cell>
          <cell r="AA956" t="str">
            <v/>
          </cell>
          <cell r="AB956" t="str">
            <v>Execute CLRP (Manage Project Performance L4)</v>
          </cell>
          <cell r="AC956" t="b">
            <v>1</v>
          </cell>
          <cell r="AD956" t="str">
            <v/>
          </cell>
          <cell r="AE956" t="str">
            <v>On-time</v>
          </cell>
          <cell r="AF956" t="str">
            <v/>
          </cell>
          <cell r="AG956">
            <v>45776</v>
          </cell>
          <cell r="AH956" t="str">
            <v/>
          </cell>
          <cell r="AI956" t="str">
            <v/>
          </cell>
          <cell r="AJ956" t="str">
            <v/>
          </cell>
        </row>
        <row r="957">
          <cell r="A957" t="str">
            <v>868ddud9x</v>
          </cell>
          <cell r="B957" t="str">
            <v>868ddud9x</v>
          </cell>
          <cell r="C957" t="str">
            <v>A2R CLRP Capital: Managing Project Performance: Updating PM EAC</v>
          </cell>
          <cell r="D957" t="str">
            <v>868ddj3nt</v>
          </cell>
          <cell r="E957" t="str">
            <v>A2R CLRP Capital: Managing Project Performance</v>
          </cell>
          <cell r="F957" t="str">
            <v>PREDEVELOPMENT</v>
          </cell>
          <cell r="G957" t="str">
            <v>URGENT</v>
          </cell>
          <cell r="H957" t="str">
            <v/>
          </cell>
          <cell r="I957" t="str">
            <v/>
          </cell>
          <cell r="J957" t="str">
            <v/>
          </cell>
          <cell r="K957">
            <v>45754.738888888889</v>
          </cell>
          <cell r="L957">
            <v>45784.438194444447</v>
          </cell>
          <cell r="M957" t="str">
            <v/>
          </cell>
          <cell r="N957" t="str">
            <v/>
          </cell>
          <cell r="O957" t="str">
            <v>a2r, sen</v>
          </cell>
          <cell r="P957" t="str">
            <v>Sprint 5 (5/12 - 6/6)</v>
          </cell>
          <cell r="Q957" t="str">
            <v/>
          </cell>
          <cell r="R957" t="str">
            <v/>
          </cell>
          <cell r="S957" t="str">
            <v/>
          </cell>
          <cell r="T957" t="str">
            <v/>
          </cell>
          <cell r="U957" t="str">
            <v/>
          </cell>
          <cell r="V957">
            <v>0</v>
          </cell>
          <cell r="W957" t="str">
            <v/>
          </cell>
          <cell r="X957" t="str">
            <v/>
          </cell>
          <cell r="Y957" t="str">
            <v/>
          </cell>
          <cell r="Z957" t="str">
            <v>ITC3B</v>
          </cell>
          <cell r="AA957" t="str">
            <v/>
          </cell>
          <cell r="AB957" t="str">
            <v>Execute CLRP (Manage Project Performance L4)</v>
          </cell>
          <cell r="AC957" t="b">
            <v>1</v>
          </cell>
          <cell r="AD957" t="str">
            <v/>
          </cell>
          <cell r="AE957" t="str">
            <v>On-time</v>
          </cell>
          <cell r="AF957" t="str">
            <v/>
          </cell>
          <cell r="AG957">
            <v>45776</v>
          </cell>
          <cell r="AH957" t="str">
            <v/>
          </cell>
          <cell r="AI957" t="str">
            <v/>
          </cell>
          <cell r="AJ957" t="str">
            <v/>
          </cell>
        </row>
        <row r="958">
          <cell r="A958" t="str">
            <v>868ddudfn</v>
          </cell>
          <cell r="B958" t="str">
            <v>868ddudfn</v>
          </cell>
          <cell r="C958" t="str">
            <v>A2R CLRP Capital: Managing Project Performance: Updating Schedule Dates</v>
          </cell>
          <cell r="D958" t="str">
            <v>868ddj3nt</v>
          </cell>
          <cell r="E958" t="str">
            <v>A2R CLRP Capital: Managing Project Performance</v>
          </cell>
          <cell r="F958" t="str">
            <v>PREDEVELOPMENT</v>
          </cell>
          <cell r="G958" t="str">
            <v>URGENT</v>
          </cell>
          <cell r="H958" t="str">
            <v/>
          </cell>
          <cell r="I958" t="str">
            <v/>
          </cell>
          <cell r="J958" t="str">
            <v/>
          </cell>
          <cell r="K958">
            <v>45754.738888888889</v>
          </cell>
          <cell r="L958">
            <v>45784.438194444447</v>
          </cell>
          <cell r="M958" t="str">
            <v/>
          </cell>
          <cell r="N958" t="str">
            <v/>
          </cell>
          <cell r="O958" t="str">
            <v>sen, a2r</v>
          </cell>
          <cell r="P958" t="str">
            <v>Sprint 5 (5/12 - 6/6)</v>
          </cell>
          <cell r="Q958" t="str">
            <v/>
          </cell>
          <cell r="R958" t="str">
            <v/>
          </cell>
          <cell r="S958" t="str">
            <v/>
          </cell>
          <cell r="T958" t="str">
            <v/>
          </cell>
          <cell r="U958" t="str">
            <v/>
          </cell>
          <cell r="V958">
            <v>0</v>
          </cell>
          <cell r="W958" t="str">
            <v/>
          </cell>
          <cell r="X958" t="str">
            <v/>
          </cell>
          <cell r="Y958" t="str">
            <v/>
          </cell>
          <cell r="Z958" t="str">
            <v>ITC3B</v>
          </cell>
          <cell r="AA958" t="str">
            <v/>
          </cell>
          <cell r="AB958" t="str">
            <v>Execute CLRP (Manage Project Performance L4)</v>
          </cell>
          <cell r="AC958" t="b">
            <v>1</v>
          </cell>
          <cell r="AD958" t="str">
            <v/>
          </cell>
          <cell r="AE958" t="str">
            <v>On-time</v>
          </cell>
          <cell r="AF958" t="str">
            <v/>
          </cell>
          <cell r="AG958">
            <v>45776</v>
          </cell>
          <cell r="AH958" t="str">
            <v/>
          </cell>
          <cell r="AI958" t="str">
            <v/>
          </cell>
          <cell r="AJ958" t="str">
            <v/>
          </cell>
        </row>
        <row r="959">
          <cell r="A959" t="str">
            <v>868ddudm5</v>
          </cell>
          <cell r="B959" t="str">
            <v>868ddudm5</v>
          </cell>
          <cell r="C959" t="str">
            <v>A2R CLRP Capital: Managing Project Performance: Updating Project Structure</v>
          </cell>
          <cell r="D959" t="str">
            <v>868ddj3nt</v>
          </cell>
          <cell r="E959" t="str">
            <v>A2R CLRP Capital: Managing Project Performance</v>
          </cell>
          <cell r="F959" t="str">
            <v>PREDEVELOPMENT</v>
          </cell>
          <cell r="G959" t="str">
            <v>URGENT</v>
          </cell>
          <cell r="H959" t="str">
            <v/>
          </cell>
          <cell r="I959" t="str">
            <v/>
          </cell>
          <cell r="J959" t="str">
            <v/>
          </cell>
          <cell r="K959">
            <v>45754.738888888889</v>
          </cell>
          <cell r="L959">
            <v>45784.438888888893</v>
          </cell>
          <cell r="M959" t="str">
            <v/>
          </cell>
          <cell r="N959" t="str">
            <v/>
          </cell>
          <cell r="O959" t="str">
            <v>a2r, sen</v>
          </cell>
          <cell r="P959" t="str">
            <v>Sprint 5 (5/12 - 6/6)</v>
          </cell>
          <cell r="Q959" t="str">
            <v/>
          </cell>
          <cell r="R959" t="str">
            <v/>
          </cell>
          <cell r="S959" t="str">
            <v/>
          </cell>
          <cell r="T959" t="str">
            <v/>
          </cell>
          <cell r="U959" t="str">
            <v/>
          </cell>
          <cell r="V959">
            <v>0</v>
          </cell>
          <cell r="W959" t="str">
            <v/>
          </cell>
          <cell r="X959" t="str">
            <v/>
          </cell>
          <cell r="Y959" t="str">
            <v/>
          </cell>
          <cell r="Z959" t="str">
            <v>ITC3B</v>
          </cell>
          <cell r="AA959" t="str">
            <v/>
          </cell>
          <cell r="AB959" t="str">
            <v>Execute CLRP (Manage Project Performance L4)</v>
          </cell>
          <cell r="AC959" t="b">
            <v>1</v>
          </cell>
          <cell r="AD959" t="str">
            <v/>
          </cell>
          <cell r="AE959" t="str">
            <v>On-time</v>
          </cell>
          <cell r="AF959" t="str">
            <v/>
          </cell>
          <cell r="AG959">
            <v>45776</v>
          </cell>
          <cell r="AH959" t="str">
            <v/>
          </cell>
          <cell r="AI959" t="str">
            <v/>
          </cell>
          <cell r="AJ959" t="str">
            <v/>
          </cell>
        </row>
        <row r="960">
          <cell r="A960" t="str">
            <v>868ddudpe</v>
          </cell>
          <cell r="B960" t="str">
            <v>868ddudpe</v>
          </cell>
          <cell r="C960" t="str">
            <v>A2R CLRP Capital: Managing Project Performance: Updating Asset Class Table</v>
          </cell>
          <cell r="D960" t="str">
            <v>868ddj3nt</v>
          </cell>
          <cell r="E960" t="str">
            <v>A2R CLRP Capital: Managing Project Performance</v>
          </cell>
          <cell r="F960" t="str">
            <v>PREDEVELOPMENT</v>
          </cell>
          <cell r="G960" t="str">
            <v>URGENT</v>
          </cell>
          <cell r="H960" t="str">
            <v/>
          </cell>
          <cell r="I960" t="str">
            <v/>
          </cell>
          <cell r="J960" t="str">
            <v/>
          </cell>
          <cell r="K960">
            <v>45754.738888888889</v>
          </cell>
          <cell r="L960">
            <v>45784.438888888893</v>
          </cell>
          <cell r="M960" t="str">
            <v/>
          </cell>
          <cell r="N960" t="str">
            <v/>
          </cell>
          <cell r="O960" t="str">
            <v>a2r, sen</v>
          </cell>
          <cell r="P960" t="str">
            <v>Sprint 5 (5/12 - 6/6)</v>
          </cell>
          <cell r="Q960" t="str">
            <v/>
          </cell>
          <cell r="R960" t="str">
            <v/>
          </cell>
          <cell r="S960" t="str">
            <v/>
          </cell>
          <cell r="T960" t="str">
            <v/>
          </cell>
          <cell r="U960" t="str">
            <v/>
          </cell>
          <cell r="V960">
            <v>0</v>
          </cell>
          <cell r="W960" t="str">
            <v/>
          </cell>
          <cell r="X960" t="str">
            <v/>
          </cell>
          <cell r="Y960" t="str">
            <v/>
          </cell>
          <cell r="Z960" t="str">
            <v>ITC3B</v>
          </cell>
          <cell r="AA960" t="str">
            <v/>
          </cell>
          <cell r="AB960" t="str">
            <v>Execute CLRP (Manage Project Performance L4)</v>
          </cell>
          <cell r="AC960" t="b">
            <v>1</v>
          </cell>
          <cell r="AD960" t="str">
            <v/>
          </cell>
          <cell r="AE960" t="str">
            <v>On-time</v>
          </cell>
          <cell r="AF960" t="str">
            <v/>
          </cell>
          <cell r="AG960">
            <v>45776</v>
          </cell>
          <cell r="AH960" t="str">
            <v/>
          </cell>
          <cell r="AI960" t="str">
            <v/>
          </cell>
          <cell r="AJ960" t="str">
            <v/>
          </cell>
        </row>
        <row r="961">
          <cell r="A961" t="str">
            <v>868ddudra</v>
          </cell>
          <cell r="B961" t="str">
            <v>868ddudra</v>
          </cell>
          <cell r="C961" t="str">
            <v>A2R CLRP Capital: Managing Project Performance: Work Item Tasks</v>
          </cell>
          <cell r="D961" t="str">
            <v>868ddj3nt</v>
          </cell>
          <cell r="E961" t="str">
            <v>A2R CLRP Capital: Managing Project Performance</v>
          </cell>
          <cell r="F961" t="str">
            <v>PREDEVELOPMENT</v>
          </cell>
          <cell r="G961" t="str">
            <v>URGENT</v>
          </cell>
          <cell r="H961" t="str">
            <v/>
          </cell>
          <cell r="I961" t="str">
            <v/>
          </cell>
          <cell r="J961" t="str">
            <v/>
          </cell>
          <cell r="K961">
            <v>45754.738888888889</v>
          </cell>
          <cell r="L961">
            <v>45784.438888888893</v>
          </cell>
          <cell r="M961" t="str">
            <v/>
          </cell>
          <cell r="N961" t="str">
            <v/>
          </cell>
          <cell r="O961" t="str">
            <v>a2r, sen</v>
          </cell>
          <cell r="P961" t="str">
            <v>Sprint 5 (5/12 - 6/6)</v>
          </cell>
          <cell r="Q961" t="str">
            <v/>
          </cell>
          <cell r="R961" t="str">
            <v/>
          </cell>
          <cell r="S961" t="str">
            <v/>
          </cell>
          <cell r="T961" t="str">
            <v/>
          </cell>
          <cell r="U961" t="str">
            <v/>
          </cell>
          <cell r="V961">
            <v>0</v>
          </cell>
          <cell r="W961" t="str">
            <v/>
          </cell>
          <cell r="X961" t="str">
            <v/>
          </cell>
          <cell r="Y961" t="str">
            <v/>
          </cell>
          <cell r="Z961" t="str">
            <v>ITC3B</v>
          </cell>
          <cell r="AA961" t="str">
            <v/>
          </cell>
          <cell r="AB961" t="str">
            <v>Execute CLRP (Manage Project Performance L4)</v>
          </cell>
          <cell r="AC961" t="b">
            <v>1</v>
          </cell>
          <cell r="AD961" t="str">
            <v/>
          </cell>
          <cell r="AE961" t="str">
            <v>On-time</v>
          </cell>
          <cell r="AF961" t="str">
            <v/>
          </cell>
          <cell r="AG961">
            <v>45776</v>
          </cell>
          <cell r="AH961" t="str">
            <v/>
          </cell>
          <cell r="AI961" t="str">
            <v/>
          </cell>
          <cell r="AJ961" t="str">
            <v/>
          </cell>
        </row>
        <row r="962">
          <cell r="A962" t="str">
            <v>868ddudtm</v>
          </cell>
          <cell r="B962" t="str">
            <v>868ddudtm</v>
          </cell>
          <cell r="C962" t="str">
            <v>A2R CLRP Capital: Managing Project Performance: Work Item Completion</v>
          </cell>
          <cell r="D962" t="str">
            <v>868ddj3nt</v>
          </cell>
          <cell r="E962" t="str">
            <v>A2R CLRP Capital: Managing Project Performance</v>
          </cell>
          <cell r="F962" t="str">
            <v>PREDEVELOPMENT</v>
          </cell>
          <cell r="G962" t="str">
            <v>URGENT</v>
          </cell>
          <cell r="H962" t="str">
            <v/>
          </cell>
          <cell r="I962" t="str">
            <v/>
          </cell>
          <cell r="J962" t="str">
            <v/>
          </cell>
          <cell r="K962">
            <v>45754.738888888889</v>
          </cell>
          <cell r="L962">
            <v>45784.438888888893</v>
          </cell>
          <cell r="M962" t="str">
            <v/>
          </cell>
          <cell r="N962" t="str">
            <v/>
          </cell>
          <cell r="O962" t="str">
            <v>a2r, sen</v>
          </cell>
          <cell r="P962" t="str">
            <v>Sprint 5 (5/12 - 6/6)</v>
          </cell>
          <cell r="Q962" t="str">
            <v/>
          </cell>
          <cell r="R962" t="str">
            <v/>
          </cell>
          <cell r="S962" t="str">
            <v/>
          </cell>
          <cell r="T962" t="str">
            <v/>
          </cell>
          <cell r="U962" t="str">
            <v/>
          </cell>
          <cell r="V962">
            <v>0</v>
          </cell>
          <cell r="W962" t="str">
            <v/>
          </cell>
          <cell r="X962" t="str">
            <v/>
          </cell>
          <cell r="Y962" t="str">
            <v/>
          </cell>
          <cell r="Z962" t="str">
            <v>ITC3B</v>
          </cell>
          <cell r="AA962" t="str">
            <v/>
          </cell>
          <cell r="AB962" t="str">
            <v>Execute CLRP (Manage Project Performance L4)</v>
          </cell>
          <cell r="AC962" t="b">
            <v>1</v>
          </cell>
          <cell r="AD962" t="str">
            <v/>
          </cell>
          <cell r="AE962" t="str">
            <v>On-time</v>
          </cell>
          <cell r="AF962" t="str">
            <v/>
          </cell>
          <cell r="AG962">
            <v>45776</v>
          </cell>
          <cell r="AH962" t="str">
            <v/>
          </cell>
          <cell r="AI962" t="str">
            <v/>
          </cell>
          <cell r="AJ962" t="str">
            <v/>
          </cell>
        </row>
        <row r="963">
          <cell r="A963" t="str">
            <v>868dduebt</v>
          </cell>
          <cell r="B963" t="str">
            <v>868dduebt</v>
          </cell>
          <cell r="C963" t="str">
            <v>A2R CLRP Overhead: Managing Project Performance: Monthly Workflow Work Item</v>
          </cell>
          <cell r="D963" t="str">
            <v>868ddj4ay</v>
          </cell>
          <cell r="E963" t="str">
            <v>A2R CLRP Overhead: Managing Project Performance</v>
          </cell>
          <cell r="F963" t="str">
            <v>PREDEVELOPMENT</v>
          </cell>
          <cell r="G963" t="str">
            <v>URGENT</v>
          </cell>
          <cell r="H963" t="str">
            <v/>
          </cell>
          <cell r="I963" t="str">
            <v/>
          </cell>
          <cell r="J963" t="str">
            <v/>
          </cell>
          <cell r="K963">
            <v>45754.740277777775</v>
          </cell>
          <cell r="L963">
            <v>45784.438888888893</v>
          </cell>
          <cell r="M963" t="str">
            <v/>
          </cell>
          <cell r="N963" t="str">
            <v/>
          </cell>
          <cell r="O963" t="str">
            <v>sen, a2r</v>
          </cell>
          <cell r="P963" t="str">
            <v>Sprint 5 (5/12 - 6/6)</v>
          </cell>
          <cell r="Q963" t="str">
            <v/>
          </cell>
          <cell r="R963" t="str">
            <v/>
          </cell>
          <cell r="S963" t="str">
            <v/>
          </cell>
          <cell r="T963" t="str">
            <v/>
          </cell>
          <cell r="U963" t="str">
            <v/>
          </cell>
          <cell r="V963">
            <v>0</v>
          </cell>
          <cell r="W963" t="str">
            <v/>
          </cell>
          <cell r="X963" t="str">
            <v/>
          </cell>
          <cell r="Y963" t="str">
            <v/>
          </cell>
          <cell r="Z963" t="str">
            <v>ITC3B</v>
          </cell>
          <cell r="AA963" t="str">
            <v/>
          </cell>
          <cell r="AB963" t="str">
            <v>Execute CLRP (Manage Project Performance L4)</v>
          </cell>
          <cell r="AC963" t="b">
            <v>1</v>
          </cell>
          <cell r="AD963" t="str">
            <v/>
          </cell>
          <cell r="AE963" t="str">
            <v>On-time</v>
          </cell>
          <cell r="AF963" t="str">
            <v/>
          </cell>
          <cell r="AG963">
            <v>45776</v>
          </cell>
          <cell r="AH963" t="str">
            <v/>
          </cell>
          <cell r="AI963" t="str">
            <v/>
          </cell>
          <cell r="AJ963" t="str">
            <v/>
          </cell>
        </row>
        <row r="964">
          <cell r="A964" t="str">
            <v>868ddueem</v>
          </cell>
          <cell r="B964" t="str">
            <v>868ddueem</v>
          </cell>
          <cell r="C964" t="str">
            <v>A2R CLRP Overhead: Managing Project Performance: Updating PM EAC</v>
          </cell>
          <cell r="D964" t="str">
            <v>868ddj4ay</v>
          </cell>
          <cell r="E964" t="str">
            <v>A2R CLRP Overhead: Managing Project Performance</v>
          </cell>
          <cell r="F964" t="str">
            <v>PREDEVELOPMENT</v>
          </cell>
          <cell r="G964" t="str">
            <v>URGENT</v>
          </cell>
          <cell r="H964" t="str">
            <v/>
          </cell>
          <cell r="I964" t="str">
            <v/>
          </cell>
          <cell r="J964" t="str">
            <v/>
          </cell>
          <cell r="K964">
            <v>45754.740277777775</v>
          </cell>
          <cell r="L964">
            <v>45784.438888888893</v>
          </cell>
          <cell r="M964" t="str">
            <v/>
          </cell>
          <cell r="N964" t="str">
            <v/>
          </cell>
          <cell r="O964" t="str">
            <v>a2r, sen</v>
          </cell>
          <cell r="P964" t="str">
            <v>Sprint 5 (5/12 - 6/6)</v>
          </cell>
          <cell r="Q964" t="str">
            <v/>
          </cell>
          <cell r="R964" t="str">
            <v/>
          </cell>
          <cell r="S964" t="str">
            <v/>
          </cell>
          <cell r="T964" t="str">
            <v/>
          </cell>
          <cell r="U964" t="str">
            <v/>
          </cell>
          <cell r="V964">
            <v>0</v>
          </cell>
          <cell r="W964" t="str">
            <v/>
          </cell>
          <cell r="X964" t="str">
            <v/>
          </cell>
          <cell r="Y964" t="str">
            <v/>
          </cell>
          <cell r="Z964" t="str">
            <v>ITC3B</v>
          </cell>
          <cell r="AA964" t="str">
            <v/>
          </cell>
          <cell r="AB964" t="str">
            <v>Execute CLRP (Manage Project Performance L4)</v>
          </cell>
          <cell r="AC964" t="b">
            <v>1</v>
          </cell>
          <cell r="AD964" t="str">
            <v/>
          </cell>
          <cell r="AE964" t="str">
            <v>On-time</v>
          </cell>
          <cell r="AF964" t="str">
            <v/>
          </cell>
          <cell r="AG964">
            <v>45776</v>
          </cell>
          <cell r="AH964" t="str">
            <v/>
          </cell>
          <cell r="AI964" t="str">
            <v/>
          </cell>
          <cell r="AJ964" t="str">
            <v/>
          </cell>
        </row>
        <row r="965">
          <cell r="A965" t="str">
            <v>868ddueh9</v>
          </cell>
          <cell r="B965" t="str">
            <v>868ddueh9</v>
          </cell>
          <cell r="C965" t="str">
            <v>A2R CLRP Overhead: Managing Project Performance: Updating Schedule Dates</v>
          </cell>
          <cell r="D965" t="str">
            <v>868ddj4ay</v>
          </cell>
          <cell r="E965" t="str">
            <v>A2R CLRP Overhead: Managing Project Performance</v>
          </cell>
          <cell r="F965" t="str">
            <v>PREDEVELOPMENT</v>
          </cell>
          <cell r="G965" t="str">
            <v>URGENT</v>
          </cell>
          <cell r="H965" t="str">
            <v/>
          </cell>
          <cell r="I965" t="str">
            <v/>
          </cell>
          <cell r="J965" t="str">
            <v/>
          </cell>
          <cell r="K965">
            <v>45754.740972222222</v>
          </cell>
          <cell r="L965">
            <v>45784.438888888893</v>
          </cell>
          <cell r="M965" t="str">
            <v/>
          </cell>
          <cell r="N965" t="str">
            <v/>
          </cell>
          <cell r="O965" t="str">
            <v>a2r, sen</v>
          </cell>
          <cell r="P965" t="str">
            <v>Sprint 5 (5/12 - 6/6)</v>
          </cell>
          <cell r="Q965" t="str">
            <v/>
          </cell>
          <cell r="R965" t="str">
            <v/>
          </cell>
          <cell r="S965" t="str">
            <v/>
          </cell>
          <cell r="T965" t="str">
            <v/>
          </cell>
          <cell r="U965" t="str">
            <v/>
          </cell>
          <cell r="V965">
            <v>0</v>
          </cell>
          <cell r="W965" t="str">
            <v/>
          </cell>
          <cell r="X965" t="str">
            <v/>
          </cell>
          <cell r="Y965" t="str">
            <v/>
          </cell>
          <cell r="Z965" t="str">
            <v>ITC3B</v>
          </cell>
          <cell r="AA965" t="str">
            <v/>
          </cell>
          <cell r="AB965" t="str">
            <v>Execute CLRP (Manage Project Performance L4)</v>
          </cell>
          <cell r="AC965" t="b">
            <v>1</v>
          </cell>
          <cell r="AD965" t="str">
            <v/>
          </cell>
          <cell r="AE965" t="str">
            <v>On-time</v>
          </cell>
          <cell r="AF965" t="str">
            <v/>
          </cell>
          <cell r="AG965">
            <v>45776</v>
          </cell>
          <cell r="AH965" t="str">
            <v/>
          </cell>
          <cell r="AI965" t="str">
            <v/>
          </cell>
          <cell r="AJ965" t="str">
            <v/>
          </cell>
        </row>
        <row r="966">
          <cell r="A966" t="str">
            <v>868dduepf</v>
          </cell>
          <cell r="B966" t="str">
            <v>868dduepf</v>
          </cell>
          <cell r="C966" t="str">
            <v>A2R CLRP Overhead: Managing Project Performance: Updating Project Structure</v>
          </cell>
          <cell r="D966" t="str">
            <v>868ddj4ay</v>
          </cell>
          <cell r="E966" t="str">
            <v>A2R CLRP Overhead: Managing Project Performance</v>
          </cell>
          <cell r="F966" t="str">
            <v>PREDEVELOPMENT</v>
          </cell>
          <cell r="G966" t="str">
            <v>URGENT</v>
          </cell>
          <cell r="H966" t="str">
            <v/>
          </cell>
          <cell r="I966" t="str">
            <v/>
          </cell>
          <cell r="J966" t="str">
            <v/>
          </cell>
          <cell r="K966">
            <v>45754.740972222222</v>
          </cell>
          <cell r="L966">
            <v>45784.438888888893</v>
          </cell>
          <cell r="M966" t="str">
            <v/>
          </cell>
          <cell r="N966" t="str">
            <v/>
          </cell>
          <cell r="O966" t="str">
            <v>sen, a2r</v>
          </cell>
          <cell r="P966" t="str">
            <v>Sprint 5 (5/12 - 6/6)</v>
          </cell>
          <cell r="Q966" t="str">
            <v/>
          </cell>
          <cell r="R966" t="str">
            <v/>
          </cell>
          <cell r="S966" t="str">
            <v/>
          </cell>
          <cell r="T966" t="str">
            <v/>
          </cell>
          <cell r="U966" t="str">
            <v/>
          </cell>
          <cell r="V966">
            <v>0</v>
          </cell>
          <cell r="W966" t="str">
            <v/>
          </cell>
          <cell r="X966" t="str">
            <v/>
          </cell>
          <cell r="Y966" t="str">
            <v/>
          </cell>
          <cell r="Z966" t="str">
            <v>ITC3B</v>
          </cell>
          <cell r="AA966" t="str">
            <v/>
          </cell>
          <cell r="AB966" t="str">
            <v>Execute CLRP (Manage Project Performance L4)</v>
          </cell>
          <cell r="AC966" t="b">
            <v>1</v>
          </cell>
          <cell r="AD966" t="str">
            <v/>
          </cell>
          <cell r="AE966" t="str">
            <v>On-time</v>
          </cell>
          <cell r="AF966" t="str">
            <v/>
          </cell>
          <cell r="AG966">
            <v>45776</v>
          </cell>
          <cell r="AH966" t="str">
            <v/>
          </cell>
          <cell r="AI966" t="str">
            <v/>
          </cell>
          <cell r="AJ966" t="str">
            <v/>
          </cell>
        </row>
        <row r="967">
          <cell r="A967" t="str">
            <v>868ddueuz</v>
          </cell>
          <cell r="B967" t="str">
            <v>868ddueuz</v>
          </cell>
          <cell r="C967" t="str">
            <v>A2R CLRP Overhead: Managing Project Performance: Work Item Tasks</v>
          </cell>
          <cell r="D967" t="str">
            <v>868ddj4ay</v>
          </cell>
          <cell r="E967" t="str">
            <v>A2R CLRP Overhead: Managing Project Performance</v>
          </cell>
          <cell r="F967" t="str">
            <v>PREDEVELOPMENT</v>
          </cell>
          <cell r="G967" t="str">
            <v>URGENT</v>
          </cell>
          <cell r="H967" t="str">
            <v/>
          </cell>
          <cell r="I967" t="str">
            <v/>
          </cell>
          <cell r="J967" t="str">
            <v/>
          </cell>
          <cell r="K967">
            <v>45754.741666666669</v>
          </cell>
          <cell r="L967">
            <v>45784.438888888893</v>
          </cell>
          <cell r="M967" t="str">
            <v/>
          </cell>
          <cell r="N967" t="str">
            <v/>
          </cell>
          <cell r="O967" t="str">
            <v>sen, a2r</v>
          </cell>
          <cell r="P967" t="str">
            <v>Sprint 5 (5/12 - 6/6)</v>
          </cell>
          <cell r="Q967" t="str">
            <v/>
          </cell>
          <cell r="R967" t="str">
            <v/>
          </cell>
          <cell r="S967" t="str">
            <v/>
          </cell>
          <cell r="T967" t="str">
            <v/>
          </cell>
          <cell r="U967" t="str">
            <v/>
          </cell>
          <cell r="V967">
            <v>0</v>
          </cell>
          <cell r="W967" t="str">
            <v/>
          </cell>
          <cell r="X967" t="str">
            <v/>
          </cell>
          <cell r="Y967" t="str">
            <v/>
          </cell>
          <cell r="Z967" t="str">
            <v>ITC3B</v>
          </cell>
          <cell r="AA967" t="str">
            <v/>
          </cell>
          <cell r="AB967" t="str">
            <v>Execute CLRP (Manage Project Performance L4)</v>
          </cell>
          <cell r="AC967" t="b">
            <v>1</v>
          </cell>
          <cell r="AD967" t="str">
            <v/>
          </cell>
          <cell r="AE967" t="str">
            <v>On-time</v>
          </cell>
          <cell r="AF967" t="str">
            <v/>
          </cell>
          <cell r="AG967">
            <v>45776</v>
          </cell>
          <cell r="AH967" t="str">
            <v/>
          </cell>
          <cell r="AI967" t="str">
            <v/>
          </cell>
          <cell r="AJ967" t="str">
            <v/>
          </cell>
        </row>
        <row r="968">
          <cell r="A968" t="str">
            <v>868dduezb</v>
          </cell>
          <cell r="B968" t="str">
            <v>868dduezb</v>
          </cell>
          <cell r="C968" t="str">
            <v>A2R CLRP Overhead: Managing Project Performance: Work Item Completion</v>
          </cell>
          <cell r="D968" t="str">
            <v>868ddj4ay</v>
          </cell>
          <cell r="E968" t="str">
            <v>A2R CLRP Overhead: Managing Project Performance</v>
          </cell>
          <cell r="F968" t="str">
            <v>PREDEVELOPMENT</v>
          </cell>
          <cell r="G968" t="str">
            <v>URGENT</v>
          </cell>
          <cell r="H968" t="str">
            <v/>
          </cell>
          <cell r="I968" t="str">
            <v/>
          </cell>
          <cell r="J968" t="str">
            <v/>
          </cell>
          <cell r="K968">
            <v>45754.741666666669</v>
          </cell>
          <cell r="L968">
            <v>45784.439583333333</v>
          </cell>
          <cell r="M968" t="str">
            <v/>
          </cell>
          <cell r="N968" t="str">
            <v/>
          </cell>
          <cell r="O968" t="str">
            <v>a2r, sen</v>
          </cell>
          <cell r="P968" t="str">
            <v>Sprint 5 (5/12 - 6/6)</v>
          </cell>
          <cell r="Q968" t="str">
            <v/>
          </cell>
          <cell r="R968" t="str">
            <v/>
          </cell>
          <cell r="S968" t="str">
            <v/>
          </cell>
          <cell r="T968" t="str">
            <v/>
          </cell>
          <cell r="U968" t="str">
            <v/>
          </cell>
          <cell r="V968">
            <v>0</v>
          </cell>
          <cell r="W968" t="str">
            <v/>
          </cell>
          <cell r="X968" t="str">
            <v/>
          </cell>
          <cell r="Y968" t="str">
            <v/>
          </cell>
          <cell r="Z968" t="str">
            <v>ITC3B</v>
          </cell>
          <cell r="AA968" t="str">
            <v/>
          </cell>
          <cell r="AB968" t="str">
            <v>Execute CLRP (Manage Project Performance L4)</v>
          </cell>
          <cell r="AC968" t="b">
            <v>1</v>
          </cell>
          <cell r="AD968" t="str">
            <v/>
          </cell>
          <cell r="AE968" t="str">
            <v>On-time</v>
          </cell>
          <cell r="AF968" t="str">
            <v/>
          </cell>
          <cell r="AG968">
            <v>45776</v>
          </cell>
          <cell r="AH968" t="str">
            <v/>
          </cell>
          <cell r="AI968" t="str">
            <v/>
          </cell>
          <cell r="AJ968" t="str">
            <v/>
          </cell>
        </row>
        <row r="969">
          <cell r="A969" t="str">
            <v>868ddug1y</v>
          </cell>
          <cell r="B969" t="str">
            <v>868ddug1y</v>
          </cell>
          <cell r="C969" t="str">
            <v>A2R CLRP Overhead: Overhead Project Closeout: Initiating Indirect Project Closeout Process</v>
          </cell>
          <cell r="D969" t="str">
            <v>868c0tw8v</v>
          </cell>
          <cell r="E969" t="str">
            <v>A2R CLRP Overhead: Overhead Project Closeout</v>
          </cell>
          <cell r="F969" t="str">
            <v>PREDEVELOPMENT</v>
          </cell>
          <cell r="G969" t="str">
            <v>NORMAL</v>
          </cell>
          <cell r="H969" t="str">
            <v/>
          </cell>
          <cell r="I969" t="str">
            <v/>
          </cell>
          <cell r="J969" t="str">
            <v/>
          </cell>
          <cell r="K969">
            <v>45754.743750000001</v>
          </cell>
          <cell r="L969">
            <v>45783.598611111112</v>
          </cell>
          <cell r="M969" t="str">
            <v/>
          </cell>
          <cell r="N969" t="str">
            <v/>
          </cell>
          <cell r="O969" t="str">
            <v>sen, a2r</v>
          </cell>
          <cell r="P969" t="str">
            <v>Sprint 5 (5/12 - 6/6)</v>
          </cell>
          <cell r="Q969" t="str">
            <v/>
          </cell>
          <cell r="R969" t="str">
            <v/>
          </cell>
          <cell r="S969" t="str">
            <v/>
          </cell>
          <cell r="T969" t="str">
            <v/>
          </cell>
          <cell r="U969" t="str">
            <v/>
          </cell>
          <cell r="V969">
            <v>0</v>
          </cell>
          <cell r="W969" t="str">
            <v/>
          </cell>
          <cell r="X969" t="str">
            <v/>
          </cell>
          <cell r="Y969" t="str">
            <v/>
          </cell>
          <cell r="Z969" t="str">
            <v>ITC3B</v>
          </cell>
          <cell r="AA969" t="str">
            <v/>
          </cell>
          <cell r="AB969" t="str">
            <v>Execute CLRP (Capital Project Closeout L4), Planning Strategy</v>
          </cell>
          <cell r="AC969" t="b">
            <v>1</v>
          </cell>
          <cell r="AD969" t="str">
            <v/>
          </cell>
          <cell r="AE969" t="str">
            <v>On-time</v>
          </cell>
          <cell r="AF969" t="str">
            <v/>
          </cell>
          <cell r="AG969">
            <v>45776</v>
          </cell>
          <cell r="AH969" t="str">
            <v/>
          </cell>
          <cell r="AI969" t="str">
            <v/>
          </cell>
          <cell r="AJ969" t="str">
            <v/>
          </cell>
        </row>
        <row r="970">
          <cell r="A970" t="str">
            <v>868dduh7h</v>
          </cell>
          <cell r="B970" t="str">
            <v>868dduh7h</v>
          </cell>
          <cell r="C970" t="str">
            <v>A2R CLRP Capital: Post Approval Request Automations: Asset Shell Creation</v>
          </cell>
          <cell r="D970" t="str">
            <v>868ddj1td</v>
          </cell>
          <cell r="E970" t="str">
            <v>A2R CLRP Capital: Post Approval Request Automations</v>
          </cell>
          <cell r="F970" t="str">
            <v>PREDEVELOPMENT</v>
          </cell>
          <cell r="G970" t="str">
            <v>URGENT</v>
          </cell>
          <cell r="H970" t="str">
            <v/>
          </cell>
          <cell r="I970" t="str">
            <v/>
          </cell>
          <cell r="J970" t="str">
            <v/>
          </cell>
          <cell r="K970">
            <v>45754.745138888888</v>
          </cell>
          <cell r="L970">
            <v>45784.438194444447</v>
          </cell>
          <cell r="M970" t="str">
            <v/>
          </cell>
          <cell r="N970" t="str">
            <v/>
          </cell>
          <cell r="O970" t="str">
            <v>content, a2r</v>
          </cell>
          <cell r="P970" t="str">
            <v>Sprint 5 (5/12 - 6/6)</v>
          </cell>
          <cell r="Q970" t="str">
            <v/>
          </cell>
          <cell r="R970" t="str">
            <v/>
          </cell>
          <cell r="S970" t="str">
            <v/>
          </cell>
          <cell r="T970" t="str">
            <v/>
          </cell>
          <cell r="U970" t="str">
            <v/>
          </cell>
          <cell r="V970">
            <v>0</v>
          </cell>
          <cell r="W970" t="str">
            <v/>
          </cell>
          <cell r="X970" t="str">
            <v/>
          </cell>
          <cell r="Y970" t="str">
            <v/>
          </cell>
          <cell r="Z970" t="str">
            <v>ITC3B</v>
          </cell>
          <cell r="AA970" t="str">
            <v/>
          </cell>
          <cell r="AB970" t="str">
            <v>Execute CLRP (Project Approval L4)</v>
          </cell>
          <cell r="AC970" t="str">
            <v/>
          </cell>
          <cell r="AD970" t="str">
            <v/>
          </cell>
          <cell r="AE970" t="str">
            <v>On-time</v>
          </cell>
          <cell r="AF970" t="str">
            <v/>
          </cell>
          <cell r="AG970">
            <v>45776</v>
          </cell>
          <cell r="AH970" t="str">
            <v/>
          </cell>
          <cell r="AI970" t="str">
            <v/>
          </cell>
          <cell r="AJ970" t="str">
            <v/>
          </cell>
        </row>
        <row r="971">
          <cell r="A971" t="str">
            <v>868dduhb8</v>
          </cell>
          <cell r="B971" t="str">
            <v>868dduhb8</v>
          </cell>
          <cell r="C971" t="str">
            <v>A2R CLRP Capital: Post Approval Request Automations: Project Systems Project Structure Creation</v>
          </cell>
          <cell r="D971" t="str">
            <v>868ddj1td</v>
          </cell>
          <cell r="E971" t="str">
            <v>A2R CLRP Capital: Post Approval Request Automations</v>
          </cell>
          <cell r="F971" t="str">
            <v>PREDEVELOPMENT</v>
          </cell>
          <cell r="G971" t="str">
            <v>URGENT</v>
          </cell>
          <cell r="H971" t="str">
            <v/>
          </cell>
          <cell r="I971" t="str">
            <v/>
          </cell>
          <cell r="J971" t="str">
            <v/>
          </cell>
          <cell r="K971">
            <v>45754.745138888888</v>
          </cell>
          <cell r="L971">
            <v>45784.438194444447</v>
          </cell>
          <cell r="M971" t="str">
            <v/>
          </cell>
          <cell r="N971" t="str">
            <v/>
          </cell>
          <cell r="O971" t="str">
            <v>content, a2r</v>
          </cell>
          <cell r="P971" t="str">
            <v>Sprint 5 (5/12 - 6/6)</v>
          </cell>
          <cell r="Q971" t="str">
            <v/>
          </cell>
          <cell r="R971" t="str">
            <v/>
          </cell>
          <cell r="S971" t="str">
            <v/>
          </cell>
          <cell r="T971" t="str">
            <v/>
          </cell>
          <cell r="U971" t="str">
            <v/>
          </cell>
          <cell r="V971">
            <v>0</v>
          </cell>
          <cell r="W971" t="str">
            <v/>
          </cell>
          <cell r="X971" t="str">
            <v/>
          </cell>
          <cell r="Y971" t="str">
            <v/>
          </cell>
          <cell r="Z971" t="str">
            <v>ITC3B</v>
          </cell>
          <cell r="AA971" t="str">
            <v/>
          </cell>
          <cell r="AB971" t="str">
            <v>Execute CLRP (Project Approval L4)</v>
          </cell>
          <cell r="AC971" t="str">
            <v/>
          </cell>
          <cell r="AD971" t="str">
            <v/>
          </cell>
          <cell r="AE971" t="str">
            <v>On-time</v>
          </cell>
          <cell r="AF971" t="str">
            <v/>
          </cell>
          <cell r="AG971">
            <v>45776</v>
          </cell>
          <cell r="AH971" t="str">
            <v/>
          </cell>
          <cell r="AI971" t="str">
            <v/>
          </cell>
          <cell r="AJ971" t="str">
            <v/>
          </cell>
        </row>
        <row r="972">
          <cell r="A972" t="str">
            <v>868dduhd7</v>
          </cell>
          <cell r="B972" t="str">
            <v>868dduhd7</v>
          </cell>
          <cell r="C972" t="str">
            <v>A2R CLRP Capital: Post Approval Request Automations: Distribution of Budget to WBS elements</v>
          </cell>
          <cell r="D972" t="str">
            <v>868ddj1td</v>
          </cell>
          <cell r="E972" t="str">
            <v>A2R CLRP Capital: Post Approval Request Automations</v>
          </cell>
          <cell r="F972" t="str">
            <v>PREDEVELOPMENT</v>
          </cell>
          <cell r="G972" t="str">
            <v>URGENT</v>
          </cell>
          <cell r="H972" t="str">
            <v/>
          </cell>
          <cell r="I972" t="str">
            <v/>
          </cell>
          <cell r="J972" t="str">
            <v/>
          </cell>
          <cell r="K972">
            <v>45754.745138888888</v>
          </cell>
          <cell r="L972">
            <v>45784.438194444447</v>
          </cell>
          <cell r="M972" t="str">
            <v/>
          </cell>
          <cell r="N972" t="str">
            <v/>
          </cell>
          <cell r="O972" t="str">
            <v>content, a2r</v>
          </cell>
          <cell r="P972" t="str">
            <v>Sprint 5 (5/12 - 6/6)</v>
          </cell>
          <cell r="Q972" t="str">
            <v/>
          </cell>
          <cell r="R972" t="str">
            <v/>
          </cell>
          <cell r="S972" t="str">
            <v/>
          </cell>
          <cell r="T972" t="str">
            <v/>
          </cell>
          <cell r="U972" t="str">
            <v/>
          </cell>
          <cell r="V972">
            <v>0</v>
          </cell>
          <cell r="W972" t="str">
            <v/>
          </cell>
          <cell r="X972" t="str">
            <v/>
          </cell>
          <cell r="Y972" t="str">
            <v/>
          </cell>
          <cell r="Z972" t="str">
            <v>ITC3B</v>
          </cell>
          <cell r="AA972" t="str">
            <v/>
          </cell>
          <cell r="AB972" t="str">
            <v>Execute CLRP (Project Approval L4)</v>
          </cell>
          <cell r="AC972" t="str">
            <v/>
          </cell>
          <cell r="AD972" t="str">
            <v/>
          </cell>
          <cell r="AE972" t="str">
            <v>On-time</v>
          </cell>
          <cell r="AF972" t="str">
            <v/>
          </cell>
          <cell r="AG972">
            <v>45776</v>
          </cell>
          <cell r="AH972" t="str">
            <v/>
          </cell>
          <cell r="AI972" t="str">
            <v/>
          </cell>
          <cell r="AJ972" t="str">
            <v/>
          </cell>
        </row>
        <row r="973">
          <cell r="A973" t="str">
            <v>868dduhyp</v>
          </cell>
          <cell r="B973" t="str">
            <v>868dduhyp</v>
          </cell>
          <cell r="C973" t="str">
            <v>A2R CLRP Overhead: Post Approval Request Automations: Project Systems Project Structure Creation</v>
          </cell>
          <cell r="D973" t="str">
            <v>868ddhxa4</v>
          </cell>
          <cell r="E973" t="str">
            <v>A2R CLRP Overhead: Approval Workflow (Possible all content or roll into Cap content?)</v>
          </cell>
          <cell r="F973" t="str">
            <v>PREDEVELOPMENT</v>
          </cell>
          <cell r="G973" t="str">
            <v>URGENT</v>
          </cell>
          <cell r="H973" t="str">
            <v/>
          </cell>
          <cell r="I973" t="str">
            <v/>
          </cell>
          <cell r="J973" t="str">
            <v/>
          </cell>
          <cell r="K973">
            <v>45754.745833333334</v>
          </cell>
          <cell r="L973">
            <v>45783.586111111115</v>
          </cell>
          <cell r="M973" t="str">
            <v/>
          </cell>
          <cell r="N973" t="str">
            <v/>
          </cell>
          <cell r="O973" t="str">
            <v>a2r, content</v>
          </cell>
          <cell r="P973" t="str">
            <v>Sprint 5 (5/12 - 6/6)</v>
          </cell>
          <cell r="Q973" t="str">
            <v/>
          </cell>
          <cell r="R973" t="str">
            <v/>
          </cell>
          <cell r="S973" t="str">
            <v/>
          </cell>
          <cell r="T973" t="str">
            <v/>
          </cell>
          <cell r="U973" t="str">
            <v/>
          </cell>
          <cell r="V973">
            <v>0</v>
          </cell>
          <cell r="W973" t="str">
            <v/>
          </cell>
          <cell r="X973" t="str">
            <v/>
          </cell>
          <cell r="Y973" t="str">
            <v/>
          </cell>
          <cell r="Z973" t="str">
            <v>ITC3B</v>
          </cell>
          <cell r="AA973" t="str">
            <v/>
          </cell>
          <cell r="AB973" t="str">
            <v>Execute CLRP (Project Approval L4)</v>
          </cell>
          <cell r="AC973" t="str">
            <v/>
          </cell>
          <cell r="AD973" t="str">
            <v/>
          </cell>
          <cell r="AE973" t="str">
            <v>On-time</v>
          </cell>
          <cell r="AF973" t="str">
            <v/>
          </cell>
          <cell r="AG973">
            <v>45776</v>
          </cell>
          <cell r="AH973" t="str">
            <v/>
          </cell>
          <cell r="AI973" t="str">
            <v/>
          </cell>
          <cell r="AJ973" t="str">
            <v/>
          </cell>
        </row>
        <row r="974">
          <cell r="A974" t="str">
            <v>868dduj4p</v>
          </cell>
          <cell r="B974" t="str">
            <v>868dduj4p</v>
          </cell>
          <cell r="C974" t="str">
            <v>A2R CLRP Overhead: Post Approval Request Automations: Distribution of Budget to WBS elements</v>
          </cell>
          <cell r="D974" t="str">
            <v>868ddhxa4</v>
          </cell>
          <cell r="E974" t="str">
            <v>A2R CLRP Overhead: Approval Workflow (Possible all content or roll into Cap content?)</v>
          </cell>
          <cell r="F974" t="str">
            <v>PREDEVELOPMENT</v>
          </cell>
          <cell r="G974" t="str">
            <v>URGENT</v>
          </cell>
          <cell r="H974" t="str">
            <v/>
          </cell>
          <cell r="I974" t="str">
            <v/>
          </cell>
          <cell r="J974" t="str">
            <v/>
          </cell>
          <cell r="K974">
            <v>45754.745833333334</v>
          </cell>
          <cell r="L974">
            <v>45783.586805555555</v>
          </cell>
          <cell r="M974" t="str">
            <v/>
          </cell>
          <cell r="N974" t="str">
            <v/>
          </cell>
          <cell r="O974" t="str">
            <v>a2r, content</v>
          </cell>
          <cell r="P974" t="str">
            <v>Sprint 5 (5/12 - 6/6)</v>
          </cell>
          <cell r="Q974" t="str">
            <v/>
          </cell>
          <cell r="R974" t="str">
            <v/>
          </cell>
          <cell r="S974" t="str">
            <v/>
          </cell>
          <cell r="T974" t="str">
            <v/>
          </cell>
          <cell r="U974" t="str">
            <v/>
          </cell>
          <cell r="V974">
            <v>0</v>
          </cell>
          <cell r="W974" t="str">
            <v/>
          </cell>
          <cell r="X974" t="str">
            <v/>
          </cell>
          <cell r="Y974" t="str">
            <v/>
          </cell>
          <cell r="Z974" t="str">
            <v>ITC3B</v>
          </cell>
          <cell r="AA974" t="str">
            <v/>
          </cell>
          <cell r="AB974" t="str">
            <v>Execute CLRP (Project Approval L4)</v>
          </cell>
          <cell r="AC974" t="str">
            <v/>
          </cell>
          <cell r="AD974" t="str">
            <v/>
          </cell>
          <cell r="AE974" t="str">
            <v>On-time</v>
          </cell>
          <cell r="AF974" t="str">
            <v/>
          </cell>
          <cell r="AG974">
            <v>45776</v>
          </cell>
          <cell r="AH974" t="str">
            <v/>
          </cell>
          <cell r="AI974" t="str">
            <v/>
          </cell>
          <cell r="AJ974" t="str">
            <v/>
          </cell>
        </row>
        <row r="975">
          <cell r="A975" t="str">
            <v>868ddun6b</v>
          </cell>
          <cell r="B975" t="str">
            <v>868ddun6b</v>
          </cell>
          <cell r="C975" t="str">
            <v>A2R CLRP Capital: Prioritize Plan Items Inputs: Review and Prioritize Plan Items (Program/Organization)</v>
          </cell>
          <cell r="D975" t="str">
            <v>868c0u5nk</v>
          </cell>
          <cell r="E975" t="str">
            <v>A2R CLRP Capital: Prioritize Plan Items Inputs</v>
          </cell>
          <cell r="F975" t="str">
            <v>PREDEVELOPMENT</v>
          </cell>
          <cell r="G975" t="str">
            <v>URGENT</v>
          </cell>
          <cell r="H975" t="str">
            <v/>
          </cell>
          <cell r="I975" t="str">
            <v/>
          </cell>
          <cell r="J975" t="str">
            <v/>
          </cell>
          <cell r="K975">
            <v>45754.750694444447</v>
          </cell>
          <cell r="L975">
            <v>45783.597916666666</v>
          </cell>
          <cell r="M975" t="str">
            <v/>
          </cell>
          <cell r="N975" t="str">
            <v/>
          </cell>
          <cell r="O975" t="str">
            <v>a2r, sen</v>
          </cell>
          <cell r="P975" t="str">
            <v>Sprint 5 (5/12 - 6/6)</v>
          </cell>
          <cell r="Q975" t="str">
            <v/>
          </cell>
          <cell r="R975" t="str">
            <v/>
          </cell>
          <cell r="S975" t="str">
            <v/>
          </cell>
          <cell r="T975" t="str">
            <v/>
          </cell>
          <cell r="U975" t="str">
            <v/>
          </cell>
          <cell r="V975">
            <v>0</v>
          </cell>
          <cell r="W975" t="str">
            <v/>
          </cell>
          <cell r="X975" t="str">
            <v/>
          </cell>
          <cell r="Y975" t="str">
            <v/>
          </cell>
          <cell r="Z975" t="str">
            <v>ITC3B</v>
          </cell>
          <cell r="AA975" t="str">
            <v/>
          </cell>
          <cell r="AB975" t="str">
            <v>Develop CLRP (Prioritize Plan Item Inputs L4)</v>
          </cell>
          <cell r="AC975" t="b">
            <v>1</v>
          </cell>
          <cell r="AD975" t="str">
            <v/>
          </cell>
          <cell r="AE975" t="str">
            <v>On-time</v>
          </cell>
          <cell r="AF975" t="str">
            <v/>
          </cell>
          <cell r="AG975">
            <v>45768</v>
          </cell>
          <cell r="AH975" t="str">
            <v/>
          </cell>
          <cell r="AI975" t="str">
            <v/>
          </cell>
          <cell r="AJ975" t="str">
            <v/>
          </cell>
        </row>
        <row r="976">
          <cell r="A976" t="str">
            <v>868ddunch</v>
          </cell>
          <cell r="B976" t="str">
            <v>868ddunch</v>
          </cell>
          <cell r="C976" t="str">
            <v>A2R CLRP Capital: Prioritize Plan Items Inputs: Review Program/Org Affordability</v>
          </cell>
          <cell r="D976" t="str">
            <v>868c0u5nk</v>
          </cell>
          <cell r="E976" t="str">
            <v>A2R CLRP Capital: Prioritize Plan Items Inputs</v>
          </cell>
          <cell r="F976" t="str">
            <v>PREDEVELOPMENT</v>
          </cell>
          <cell r="G976" t="str">
            <v>URGENT</v>
          </cell>
          <cell r="H976" t="str">
            <v/>
          </cell>
          <cell r="I976" t="str">
            <v/>
          </cell>
          <cell r="J976" t="str">
            <v/>
          </cell>
          <cell r="K976">
            <v>45754.750694444447</v>
          </cell>
          <cell r="L976">
            <v>45783.597916666666</v>
          </cell>
          <cell r="M976" t="str">
            <v/>
          </cell>
          <cell r="N976" t="str">
            <v/>
          </cell>
          <cell r="O976" t="str">
            <v>sen, a2r</v>
          </cell>
          <cell r="P976" t="str">
            <v>Sprint 5 (5/12 - 6/6)</v>
          </cell>
          <cell r="Q976" t="str">
            <v/>
          </cell>
          <cell r="R976" t="str">
            <v/>
          </cell>
          <cell r="S976" t="str">
            <v/>
          </cell>
          <cell r="T976" t="str">
            <v/>
          </cell>
          <cell r="U976" t="str">
            <v/>
          </cell>
          <cell r="V976">
            <v>0</v>
          </cell>
          <cell r="W976" t="str">
            <v/>
          </cell>
          <cell r="X976" t="str">
            <v/>
          </cell>
          <cell r="Y976" t="str">
            <v/>
          </cell>
          <cell r="Z976" t="str">
            <v>ITC3B</v>
          </cell>
          <cell r="AA976" t="str">
            <v/>
          </cell>
          <cell r="AB976" t="str">
            <v>Develop CLRP (Prioritize Plan Item Inputs L4)</v>
          </cell>
          <cell r="AC976" t="b">
            <v>1</v>
          </cell>
          <cell r="AD976" t="str">
            <v/>
          </cell>
          <cell r="AE976" t="str">
            <v>On-time</v>
          </cell>
          <cell r="AF976" t="str">
            <v/>
          </cell>
          <cell r="AG976">
            <v>45768</v>
          </cell>
          <cell r="AH976" t="str">
            <v/>
          </cell>
          <cell r="AI976" t="str">
            <v/>
          </cell>
          <cell r="AJ976" t="str">
            <v/>
          </cell>
        </row>
        <row r="977">
          <cell r="A977" t="str">
            <v>868ddunh0</v>
          </cell>
          <cell r="B977" t="str">
            <v>868ddunh0</v>
          </cell>
          <cell r="C977" t="str">
            <v>A2R CLRP Capital: Prioritize Plan Items Inputs: Review and Prioritize Plan items (LOB/Functional Area)</v>
          </cell>
          <cell r="D977" t="str">
            <v>868c0u5nk</v>
          </cell>
          <cell r="E977" t="str">
            <v>A2R CLRP Capital: Prioritize Plan Items Inputs</v>
          </cell>
          <cell r="F977" t="str">
            <v>PREDEVELOPMENT</v>
          </cell>
          <cell r="G977" t="str">
            <v>URGENT</v>
          </cell>
          <cell r="H977" t="str">
            <v/>
          </cell>
          <cell r="I977" t="str">
            <v/>
          </cell>
          <cell r="J977" t="str">
            <v/>
          </cell>
          <cell r="K977">
            <v>45754.750694444447</v>
          </cell>
          <cell r="L977">
            <v>45783.597916666666</v>
          </cell>
          <cell r="M977" t="str">
            <v/>
          </cell>
          <cell r="N977" t="str">
            <v/>
          </cell>
          <cell r="O977" t="str">
            <v>sen, a2r</v>
          </cell>
          <cell r="P977" t="str">
            <v>Sprint 5 (5/12 - 6/6)</v>
          </cell>
          <cell r="Q977" t="str">
            <v/>
          </cell>
          <cell r="R977" t="str">
            <v/>
          </cell>
          <cell r="S977" t="str">
            <v/>
          </cell>
          <cell r="T977" t="str">
            <v/>
          </cell>
          <cell r="U977" t="str">
            <v/>
          </cell>
          <cell r="V977">
            <v>0</v>
          </cell>
          <cell r="W977" t="str">
            <v/>
          </cell>
          <cell r="X977" t="str">
            <v/>
          </cell>
          <cell r="Y977" t="str">
            <v/>
          </cell>
          <cell r="Z977" t="str">
            <v>ITC3B</v>
          </cell>
          <cell r="AA977" t="str">
            <v/>
          </cell>
          <cell r="AB977" t="str">
            <v>Develop CLRP (Prioritize Plan Item Inputs L4)</v>
          </cell>
          <cell r="AC977" t="b">
            <v>1</v>
          </cell>
          <cell r="AD977" t="str">
            <v/>
          </cell>
          <cell r="AE977" t="str">
            <v>On-time</v>
          </cell>
          <cell r="AF977" t="str">
            <v/>
          </cell>
          <cell r="AG977">
            <v>45768</v>
          </cell>
          <cell r="AH977" t="str">
            <v/>
          </cell>
          <cell r="AI977" t="str">
            <v/>
          </cell>
          <cell r="AJ977" t="str">
            <v/>
          </cell>
        </row>
        <row r="978">
          <cell r="A978" t="str">
            <v>868ddunjn</v>
          </cell>
          <cell r="B978" t="str">
            <v>868ddunjn</v>
          </cell>
          <cell r="C978" t="str">
            <v>A2R CLRP Capital: Prioritize Plan Items Inputs: Review LOB/FA affordability</v>
          </cell>
          <cell r="D978" t="str">
            <v>868c0u5nk</v>
          </cell>
          <cell r="E978" t="str">
            <v>A2R CLRP Capital: Prioritize Plan Items Inputs</v>
          </cell>
          <cell r="F978" t="str">
            <v>PREDEVELOPMENT</v>
          </cell>
          <cell r="G978" t="str">
            <v>URGENT</v>
          </cell>
          <cell r="H978" t="str">
            <v/>
          </cell>
          <cell r="I978" t="str">
            <v/>
          </cell>
          <cell r="J978" t="str">
            <v/>
          </cell>
          <cell r="K978">
            <v>45754.751388888893</v>
          </cell>
          <cell r="L978">
            <v>45783.598611111112</v>
          </cell>
          <cell r="M978" t="str">
            <v/>
          </cell>
          <cell r="N978" t="str">
            <v/>
          </cell>
          <cell r="O978" t="str">
            <v>a2r, sen</v>
          </cell>
          <cell r="P978" t="str">
            <v>Sprint 5 (5/12 - 6/6)</v>
          </cell>
          <cell r="Q978" t="str">
            <v/>
          </cell>
          <cell r="R978" t="str">
            <v/>
          </cell>
          <cell r="S978" t="str">
            <v/>
          </cell>
          <cell r="T978" t="str">
            <v/>
          </cell>
          <cell r="U978" t="str">
            <v/>
          </cell>
          <cell r="V978">
            <v>0</v>
          </cell>
          <cell r="W978" t="str">
            <v/>
          </cell>
          <cell r="X978" t="str">
            <v/>
          </cell>
          <cell r="Y978" t="str">
            <v/>
          </cell>
          <cell r="Z978" t="str">
            <v>ITC3B</v>
          </cell>
          <cell r="AA978" t="str">
            <v/>
          </cell>
          <cell r="AB978" t="str">
            <v>Develop CLRP (Prioritize Plan Item Inputs L4)</v>
          </cell>
          <cell r="AC978" t="b">
            <v>1</v>
          </cell>
          <cell r="AD978" t="str">
            <v/>
          </cell>
          <cell r="AE978" t="str">
            <v>On-time</v>
          </cell>
          <cell r="AF978" t="str">
            <v/>
          </cell>
          <cell r="AG978">
            <v>45768</v>
          </cell>
          <cell r="AH978" t="str">
            <v/>
          </cell>
          <cell r="AI978" t="str">
            <v/>
          </cell>
          <cell r="AJ978" t="str">
            <v/>
          </cell>
        </row>
        <row r="979">
          <cell r="A979" t="str">
            <v>868ddunmw</v>
          </cell>
          <cell r="B979" t="str">
            <v>868ddunmw</v>
          </cell>
          <cell r="C979" t="str">
            <v>A2R CLRP Capital: Prioritize Plan Items Inputs: Submit Plan Items to BA</v>
          </cell>
          <cell r="D979" t="str">
            <v>868c0u5nk</v>
          </cell>
          <cell r="E979" t="str">
            <v>A2R CLRP Capital: Prioritize Plan Items Inputs</v>
          </cell>
          <cell r="F979" t="str">
            <v>PREDEVELOPMENT</v>
          </cell>
          <cell r="G979" t="str">
            <v>URGENT</v>
          </cell>
          <cell r="H979" t="str">
            <v/>
          </cell>
          <cell r="I979" t="str">
            <v/>
          </cell>
          <cell r="J979" t="str">
            <v/>
          </cell>
          <cell r="K979">
            <v>45754.751388888893</v>
          </cell>
          <cell r="L979">
            <v>45783.598611111112</v>
          </cell>
          <cell r="M979" t="str">
            <v/>
          </cell>
          <cell r="N979" t="str">
            <v/>
          </cell>
          <cell r="O979" t="str">
            <v>a2r, sen</v>
          </cell>
          <cell r="P979" t="str">
            <v>Sprint 5 (5/12 - 6/6)</v>
          </cell>
          <cell r="Q979" t="str">
            <v/>
          </cell>
          <cell r="R979" t="str">
            <v/>
          </cell>
          <cell r="S979" t="str">
            <v/>
          </cell>
          <cell r="T979" t="str">
            <v/>
          </cell>
          <cell r="U979" t="str">
            <v/>
          </cell>
          <cell r="V979">
            <v>0</v>
          </cell>
          <cell r="W979" t="str">
            <v/>
          </cell>
          <cell r="X979" t="str">
            <v/>
          </cell>
          <cell r="Y979" t="str">
            <v/>
          </cell>
          <cell r="Z979" t="str">
            <v>ITC3B</v>
          </cell>
          <cell r="AA979" t="str">
            <v/>
          </cell>
          <cell r="AB979" t="str">
            <v>Develop CLRP (Prioritize Plan Item Inputs L4)</v>
          </cell>
          <cell r="AC979" t="b">
            <v>1</v>
          </cell>
          <cell r="AD979" t="str">
            <v/>
          </cell>
          <cell r="AE979" t="str">
            <v>On-time</v>
          </cell>
          <cell r="AF979" t="str">
            <v/>
          </cell>
          <cell r="AG979">
            <v>45768</v>
          </cell>
          <cell r="AH979" t="str">
            <v/>
          </cell>
          <cell r="AI979" t="str">
            <v/>
          </cell>
          <cell r="AJ979" t="str">
            <v/>
          </cell>
        </row>
        <row r="980">
          <cell r="A980" t="str">
            <v>868ddup30</v>
          </cell>
          <cell r="B980" t="str">
            <v>868ddup30</v>
          </cell>
          <cell r="C980" t="str">
            <v>A2R CLRP Capital: Prioritize Plan Items Inputs: Submit Plan Items to LOB/FA</v>
          </cell>
          <cell r="D980" t="str">
            <v>868c0u5nk</v>
          </cell>
          <cell r="E980" t="str">
            <v>A2R CLRP Capital: Prioritize Plan Items Inputs</v>
          </cell>
          <cell r="F980" t="str">
            <v>PREDEVELOPMENT</v>
          </cell>
          <cell r="G980" t="str">
            <v>URGENT</v>
          </cell>
          <cell r="H980" t="str">
            <v/>
          </cell>
          <cell r="I980" t="str">
            <v/>
          </cell>
          <cell r="J980" t="str">
            <v/>
          </cell>
          <cell r="K980">
            <v>45754.752083333333</v>
          </cell>
          <cell r="L980">
            <v>45783.598611111112</v>
          </cell>
          <cell r="M980" t="str">
            <v/>
          </cell>
          <cell r="N980" t="str">
            <v/>
          </cell>
          <cell r="O980" t="str">
            <v>a2r, sen</v>
          </cell>
          <cell r="P980" t="str">
            <v>Sprint 5 (5/12 - 6/6)</v>
          </cell>
          <cell r="Q980" t="str">
            <v/>
          </cell>
          <cell r="R980" t="str">
            <v/>
          </cell>
          <cell r="S980" t="str">
            <v/>
          </cell>
          <cell r="T980" t="str">
            <v/>
          </cell>
          <cell r="U980" t="str">
            <v/>
          </cell>
          <cell r="V980">
            <v>0</v>
          </cell>
          <cell r="W980" t="str">
            <v/>
          </cell>
          <cell r="X980" t="str">
            <v/>
          </cell>
          <cell r="Y980" t="str">
            <v/>
          </cell>
          <cell r="Z980" t="str">
            <v>ITC3B</v>
          </cell>
          <cell r="AA980" t="str">
            <v/>
          </cell>
          <cell r="AB980" t="str">
            <v>Develop CLRP (Prioritize Plan Item Inputs L4)</v>
          </cell>
          <cell r="AC980" t="b">
            <v>1</v>
          </cell>
          <cell r="AD980" t="str">
            <v/>
          </cell>
          <cell r="AE980" t="str">
            <v>On-time</v>
          </cell>
          <cell r="AF980" t="str">
            <v/>
          </cell>
          <cell r="AG980">
            <v>45768</v>
          </cell>
          <cell r="AH980" t="str">
            <v/>
          </cell>
          <cell r="AI980" t="str">
            <v/>
          </cell>
          <cell r="AJ980" t="str">
            <v/>
          </cell>
        </row>
        <row r="981">
          <cell r="A981" t="str">
            <v>868ddupk1</v>
          </cell>
          <cell r="B981" t="str">
            <v>868ddupk1</v>
          </cell>
          <cell r="C981" t="str">
            <v>A2R CLRP Overhead: Prioritize Plan Items Inputs: Review and Prioritize Plan Items (Program/Organization)</v>
          </cell>
          <cell r="D981" t="str">
            <v>868ddh3a9</v>
          </cell>
          <cell r="E981" t="str">
            <v>A2R CLRP Overhead: Prioritize Plan Items Inputs</v>
          </cell>
          <cell r="F981" t="str">
            <v>PREDEVELOPMENT</v>
          </cell>
          <cell r="G981" t="str">
            <v>URGENT</v>
          </cell>
          <cell r="H981" t="str">
            <v/>
          </cell>
          <cell r="I981" t="str">
            <v/>
          </cell>
          <cell r="J981" t="str">
            <v/>
          </cell>
          <cell r="K981">
            <v>45754.753472222219</v>
          </cell>
          <cell r="L981">
            <v>45784.452083333337</v>
          </cell>
          <cell r="M981" t="str">
            <v/>
          </cell>
          <cell r="N981" t="str">
            <v/>
          </cell>
          <cell r="O981" t="str">
            <v>a2r, content</v>
          </cell>
          <cell r="P981" t="str">
            <v>Sprint 5 (5/12 - 6/6)</v>
          </cell>
          <cell r="Q981" t="str">
            <v/>
          </cell>
          <cell r="R981" t="str">
            <v/>
          </cell>
          <cell r="S981" t="str">
            <v/>
          </cell>
          <cell r="T981" t="str">
            <v/>
          </cell>
          <cell r="U981" t="str">
            <v/>
          </cell>
          <cell r="V981">
            <v>0</v>
          </cell>
          <cell r="W981" t="str">
            <v/>
          </cell>
          <cell r="X981" t="str">
            <v/>
          </cell>
          <cell r="Y981" t="str">
            <v/>
          </cell>
          <cell r="Z981" t="str">
            <v>ITC3B</v>
          </cell>
          <cell r="AA981" t="str">
            <v/>
          </cell>
          <cell r="AB981" t="str">
            <v>Develop CLRP (Prioritize Plan Item Inputs L4)</v>
          </cell>
          <cell r="AC981" t="str">
            <v/>
          </cell>
          <cell r="AD981" t="str">
            <v/>
          </cell>
          <cell r="AE981" t="str">
            <v>On-time</v>
          </cell>
          <cell r="AF981" t="str">
            <v/>
          </cell>
          <cell r="AG981">
            <v>45765</v>
          </cell>
          <cell r="AH981" t="str">
            <v/>
          </cell>
          <cell r="AI981" t="str">
            <v/>
          </cell>
          <cell r="AJ981" t="str">
            <v/>
          </cell>
        </row>
        <row r="982">
          <cell r="A982" t="str">
            <v>868dduppp</v>
          </cell>
          <cell r="B982" t="str">
            <v>868dduppp</v>
          </cell>
          <cell r="C982" t="str">
            <v>A2R CLRP Overhead: Prioritize Plan Items Inputs: Review Program/Org Affordability</v>
          </cell>
          <cell r="D982" t="str">
            <v>868ddh3a9</v>
          </cell>
          <cell r="E982" t="str">
            <v>A2R CLRP Overhead: Prioritize Plan Items Inputs</v>
          </cell>
          <cell r="F982" t="str">
            <v>PREDEVELOPMENT</v>
          </cell>
          <cell r="G982" t="str">
            <v>URGENT</v>
          </cell>
          <cell r="H982" t="str">
            <v/>
          </cell>
          <cell r="I982" t="str">
            <v/>
          </cell>
          <cell r="J982" t="str">
            <v/>
          </cell>
          <cell r="K982">
            <v>45754.753472222219</v>
          </cell>
          <cell r="L982">
            <v>45784.452083333337</v>
          </cell>
          <cell r="M982" t="str">
            <v/>
          </cell>
          <cell r="N982" t="str">
            <v/>
          </cell>
          <cell r="O982" t="str">
            <v>a2r, content</v>
          </cell>
          <cell r="P982" t="str">
            <v>Sprint 5 (5/12 - 6/6)</v>
          </cell>
          <cell r="Q982" t="str">
            <v/>
          </cell>
          <cell r="R982" t="str">
            <v/>
          </cell>
          <cell r="S982" t="str">
            <v/>
          </cell>
          <cell r="T982" t="str">
            <v/>
          </cell>
          <cell r="U982" t="str">
            <v/>
          </cell>
          <cell r="V982">
            <v>0</v>
          </cell>
          <cell r="W982" t="str">
            <v/>
          </cell>
          <cell r="X982" t="str">
            <v/>
          </cell>
          <cell r="Y982" t="str">
            <v/>
          </cell>
          <cell r="Z982" t="str">
            <v>ITC3B</v>
          </cell>
          <cell r="AA982" t="str">
            <v/>
          </cell>
          <cell r="AB982" t="str">
            <v>Develop CLRP (Prioritize Plan Item Inputs L4)</v>
          </cell>
          <cell r="AC982" t="str">
            <v/>
          </cell>
          <cell r="AD982" t="str">
            <v/>
          </cell>
          <cell r="AE982" t="str">
            <v>On-time</v>
          </cell>
          <cell r="AF982" t="str">
            <v/>
          </cell>
          <cell r="AG982">
            <v>45765</v>
          </cell>
          <cell r="AH982" t="str">
            <v/>
          </cell>
          <cell r="AI982" t="str">
            <v/>
          </cell>
          <cell r="AJ982" t="str">
            <v/>
          </cell>
        </row>
        <row r="983">
          <cell r="A983" t="str">
            <v>868ddupvn</v>
          </cell>
          <cell r="B983" t="str">
            <v>868ddupvn</v>
          </cell>
          <cell r="C983" t="str">
            <v>A2R CLRP Overhead: Prioritize Plan Items Inputs: Review and Prioritize Plan items (LOB/Functional Area)</v>
          </cell>
          <cell r="D983" t="str">
            <v>868ddh3a9</v>
          </cell>
          <cell r="E983" t="str">
            <v>A2R CLRP Overhead: Prioritize Plan Items Inputs</v>
          </cell>
          <cell r="F983" t="str">
            <v>PREDEVELOPMENT</v>
          </cell>
          <cell r="G983" t="str">
            <v>URGENT</v>
          </cell>
          <cell r="H983" t="str">
            <v/>
          </cell>
          <cell r="I983" t="str">
            <v/>
          </cell>
          <cell r="J983" t="str">
            <v/>
          </cell>
          <cell r="K983">
            <v>45754.753472222219</v>
          </cell>
          <cell r="L983">
            <v>45784.452083333337</v>
          </cell>
          <cell r="M983" t="str">
            <v/>
          </cell>
          <cell r="N983" t="str">
            <v/>
          </cell>
          <cell r="O983" t="str">
            <v>a2r, content</v>
          </cell>
          <cell r="P983" t="str">
            <v>Sprint 5 (5/12 - 6/6)</v>
          </cell>
          <cell r="Q983" t="str">
            <v/>
          </cell>
          <cell r="R983" t="str">
            <v/>
          </cell>
          <cell r="S983" t="str">
            <v/>
          </cell>
          <cell r="T983" t="str">
            <v/>
          </cell>
          <cell r="U983" t="str">
            <v/>
          </cell>
          <cell r="V983">
            <v>0</v>
          </cell>
          <cell r="W983" t="str">
            <v/>
          </cell>
          <cell r="X983" t="str">
            <v/>
          </cell>
          <cell r="Y983" t="str">
            <v/>
          </cell>
          <cell r="Z983" t="str">
            <v>ITC3B</v>
          </cell>
          <cell r="AA983" t="str">
            <v/>
          </cell>
          <cell r="AB983" t="str">
            <v>Develop CLRP (Prioritize Plan Item Inputs L4)</v>
          </cell>
          <cell r="AC983" t="str">
            <v/>
          </cell>
          <cell r="AD983" t="str">
            <v/>
          </cell>
          <cell r="AE983" t="str">
            <v>On-time</v>
          </cell>
          <cell r="AF983" t="str">
            <v/>
          </cell>
          <cell r="AG983">
            <v>45765</v>
          </cell>
          <cell r="AH983" t="str">
            <v/>
          </cell>
          <cell r="AI983" t="str">
            <v/>
          </cell>
          <cell r="AJ983" t="str">
            <v/>
          </cell>
        </row>
        <row r="984">
          <cell r="A984" t="str">
            <v>868dduq0t</v>
          </cell>
          <cell r="B984" t="str">
            <v>868dduq0t</v>
          </cell>
          <cell r="C984" t="str">
            <v>A2R CLRP Overhead: Prioritize Plan Items Inputs: Review LOB/FA affordability</v>
          </cell>
          <cell r="D984" t="str">
            <v>868ddh3a9</v>
          </cell>
          <cell r="E984" t="str">
            <v>A2R CLRP Overhead: Prioritize Plan Items Inputs</v>
          </cell>
          <cell r="F984" t="str">
            <v>PREDEVELOPMENT</v>
          </cell>
          <cell r="G984" t="str">
            <v>URGENT</v>
          </cell>
          <cell r="H984" t="str">
            <v/>
          </cell>
          <cell r="I984" t="str">
            <v/>
          </cell>
          <cell r="J984" t="str">
            <v/>
          </cell>
          <cell r="K984">
            <v>45754.753472222219</v>
          </cell>
          <cell r="L984">
            <v>45784.452083333337</v>
          </cell>
          <cell r="M984" t="str">
            <v/>
          </cell>
          <cell r="N984" t="str">
            <v/>
          </cell>
          <cell r="O984" t="str">
            <v>a2r, content</v>
          </cell>
          <cell r="P984" t="str">
            <v>Sprint 5 (5/12 - 6/6)</v>
          </cell>
          <cell r="Q984" t="str">
            <v/>
          </cell>
          <cell r="R984" t="str">
            <v/>
          </cell>
          <cell r="S984" t="str">
            <v/>
          </cell>
          <cell r="T984" t="str">
            <v/>
          </cell>
          <cell r="U984" t="str">
            <v/>
          </cell>
          <cell r="V984">
            <v>0</v>
          </cell>
          <cell r="W984" t="str">
            <v/>
          </cell>
          <cell r="X984" t="str">
            <v/>
          </cell>
          <cell r="Y984" t="str">
            <v/>
          </cell>
          <cell r="Z984" t="str">
            <v>ITC3B</v>
          </cell>
          <cell r="AA984" t="str">
            <v/>
          </cell>
          <cell r="AB984" t="str">
            <v>Develop CLRP (Prioritize Plan Item Inputs L4)</v>
          </cell>
          <cell r="AC984" t="str">
            <v/>
          </cell>
          <cell r="AD984" t="str">
            <v/>
          </cell>
          <cell r="AE984" t="str">
            <v>On-time</v>
          </cell>
          <cell r="AF984" t="str">
            <v/>
          </cell>
          <cell r="AG984">
            <v>45765</v>
          </cell>
          <cell r="AH984" t="str">
            <v/>
          </cell>
          <cell r="AI984" t="str">
            <v/>
          </cell>
          <cell r="AJ984" t="str">
            <v/>
          </cell>
        </row>
        <row r="985">
          <cell r="A985" t="str">
            <v>868dduq4n</v>
          </cell>
          <cell r="B985" t="str">
            <v>868dduq4n</v>
          </cell>
          <cell r="C985" t="str">
            <v>A2R CLRP Overhead: Prioritize Plan Items Inputs: Submit Plan Items to BA</v>
          </cell>
          <cell r="D985" t="str">
            <v>868ddh3a9</v>
          </cell>
          <cell r="E985" t="str">
            <v>A2R CLRP Overhead: Prioritize Plan Items Inputs</v>
          </cell>
          <cell r="F985" t="str">
            <v>PREDEVELOPMENT</v>
          </cell>
          <cell r="G985" t="str">
            <v>URGENT</v>
          </cell>
          <cell r="H985" t="str">
            <v/>
          </cell>
          <cell r="I985" t="str">
            <v/>
          </cell>
          <cell r="J985" t="str">
            <v/>
          </cell>
          <cell r="K985">
            <v>45754.754166666666</v>
          </cell>
          <cell r="L985">
            <v>45784.452777777777</v>
          </cell>
          <cell r="M985" t="str">
            <v/>
          </cell>
          <cell r="N985" t="str">
            <v/>
          </cell>
          <cell r="O985" t="str">
            <v>a2r, content</v>
          </cell>
          <cell r="P985" t="str">
            <v>Sprint 5 (5/12 - 6/6)</v>
          </cell>
          <cell r="Q985" t="str">
            <v/>
          </cell>
          <cell r="R985" t="str">
            <v/>
          </cell>
          <cell r="S985" t="str">
            <v/>
          </cell>
          <cell r="T985" t="str">
            <v/>
          </cell>
          <cell r="U985" t="str">
            <v/>
          </cell>
          <cell r="V985">
            <v>0</v>
          </cell>
          <cell r="W985" t="str">
            <v/>
          </cell>
          <cell r="X985" t="str">
            <v/>
          </cell>
          <cell r="Y985" t="str">
            <v/>
          </cell>
          <cell r="Z985" t="str">
            <v>ITC3B</v>
          </cell>
          <cell r="AA985" t="str">
            <v/>
          </cell>
          <cell r="AB985" t="str">
            <v>Develop CLRP (Prioritize Plan Item Inputs L4)</v>
          </cell>
          <cell r="AC985" t="str">
            <v/>
          </cell>
          <cell r="AD985" t="str">
            <v/>
          </cell>
          <cell r="AE985" t="str">
            <v>On-time</v>
          </cell>
          <cell r="AF985" t="str">
            <v/>
          </cell>
          <cell r="AG985">
            <v>45765</v>
          </cell>
          <cell r="AH985" t="str">
            <v/>
          </cell>
          <cell r="AI985" t="str">
            <v/>
          </cell>
          <cell r="AJ985" t="str">
            <v/>
          </cell>
        </row>
        <row r="986">
          <cell r="A986" t="str">
            <v>868dduq9k</v>
          </cell>
          <cell r="B986" t="str">
            <v>868dduq9k</v>
          </cell>
          <cell r="C986" t="str">
            <v>A2R CLRP Overhead: Prioritize Plan Items Inputs: Submit Plan Items to LOB/FA</v>
          </cell>
          <cell r="D986" t="str">
            <v>868ddh3a9</v>
          </cell>
          <cell r="E986" t="str">
            <v>A2R CLRP Overhead: Prioritize Plan Items Inputs</v>
          </cell>
          <cell r="F986" t="str">
            <v>PREDEVELOPMENT</v>
          </cell>
          <cell r="G986" t="str">
            <v>URGENT</v>
          </cell>
          <cell r="H986" t="str">
            <v/>
          </cell>
          <cell r="I986" t="str">
            <v/>
          </cell>
          <cell r="J986" t="str">
            <v/>
          </cell>
          <cell r="K986">
            <v>45754.754166666666</v>
          </cell>
          <cell r="L986">
            <v>45784.452777777777</v>
          </cell>
          <cell r="M986" t="str">
            <v/>
          </cell>
          <cell r="N986" t="str">
            <v/>
          </cell>
          <cell r="O986" t="str">
            <v>a2r, content</v>
          </cell>
          <cell r="P986" t="str">
            <v>Sprint 5 (5/12 - 6/6)</v>
          </cell>
          <cell r="Q986" t="str">
            <v/>
          </cell>
          <cell r="R986" t="str">
            <v/>
          </cell>
          <cell r="S986" t="str">
            <v/>
          </cell>
          <cell r="T986" t="str">
            <v/>
          </cell>
          <cell r="U986" t="str">
            <v/>
          </cell>
          <cell r="V986">
            <v>0</v>
          </cell>
          <cell r="W986" t="str">
            <v/>
          </cell>
          <cell r="X986" t="str">
            <v/>
          </cell>
          <cell r="Y986" t="str">
            <v/>
          </cell>
          <cell r="Z986" t="str">
            <v>ITC3B</v>
          </cell>
          <cell r="AA986" t="str">
            <v/>
          </cell>
          <cell r="AB986" t="str">
            <v>Develop CLRP (Prioritize Plan Item Inputs L4)</v>
          </cell>
          <cell r="AC986" t="str">
            <v/>
          </cell>
          <cell r="AD986" t="str">
            <v/>
          </cell>
          <cell r="AE986" t="str">
            <v>On-time</v>
          </cell>
          <cell r="AF986" t="str">
            <v/>
          </cell>
          <cell r="AG986">
            <v>45765</v>
          </cell>
          <cell r="AH986" t="str">
            <v/>
          </cell>
          <cell r="AI986" t="str">
            <v/>
          </cell>
          <cell r="AJ986" t="str">
            <v/>
          </cell>
        </row>
        <row r="987">
          <cell r="A987" t="str">
            <v>868dduu1a</v>
          </cell>
          <cell r="B987" t="str">
            <v>868dduu1a</v>
          </cell>
          <cell r="C987" t="str">
            <v>A2R CLRP Capital: Project Approval Request Submission: Create Emergent Item for Unplanned Work</v>
          </cell>
          <cell r="D987" t="str">
            <v>868ddhk2p</v>
          </cell>
          <cell r="E987" t="str">
            <v>A2R CLRP Capital: Project Approval Request Submission</v>
          </cell>
          <cell r="F987" t="str">
            <v>PREDEVELOPMENT</v>
          </cell>
          <cell r="G987" t="str">
            <v>URGENT</v>
          </cell>
          <cell r="H987" t="str">
            <v/>
          </cell>
          <cell r="I987" t="str">
            <v/>
          </cell>
          <cell r="J987" t="str">
            <v/>
          </cell>
          <cell r="K987">
            <v>45754.758333333331</v>
          </cell>
          <cell r="L987">
            <v>45783.58194444445</v>
          </cell>
          <cell r="M987" t="str">
            <v/>
          </cell>
          <cell r="N987" t="str">
            <v/>
          </cell>
          <cell r="O987" t="str">
            <v>sen, a2r</v>
          </cell>
          <cell r="P987" t="str">
            <v>Sprint 5 (5/12 - 6/6)</v>
          </cell>
          <cell r="Q987" t="str">
            <v/>
          </cell>
          <cell r="R987" t="str">
            <v/>
          </cell>
          <cell r="S987" t="str">
            <v/>
          </cell>
          <cell r="T987" t="str">
            <v/>
          </cell>
          <cell r="U987" t="str">
            <v/>
          </cell>
          <cell r="V987">
            <v>0</v>
          </cell>
          <cell r="W987" t="str">
            <v/>
          </cell>
          <cell r="X987" t="str">
            <v/>
          </cell>
          <cell r="Y987" t="str">
            <v/>
          </cell>
          <cell r="Z987" t="str">
            <v>ITC3B</v>
          </cell>
          <cell r="AA987" t="str">
            <v/>
          </cell>
          <cell r="AB987" t="str">
            <v>Execute CLRP (Project Approval L4)</v>
          </cell>
          <cell r="AC987" t="b">
            <v>1</v>
          </cell>
          <cell r="AD987" t="str">
            <v/>
          </cell>
          <cell r="AE987" t="str">
            <v>On-time</v>
          </cell>
          <cell r="AF987" t="str">
            <v/>
          </cell>
          <cell r="AG987">
            <v>45776</v>
          </cell>
          <cell r="AH987" t="str">
            <v/>
          </cell>
          <cell r="AI987" t="str">
            <v/>
          </cell>
          <cell r="AJ987" t="str">
            <v/>
          </cell>
        </row>
        <row r="988">
          <cell r="A988" t="str">
            <v>868dduu32</v>
          </cell>
          <cell r="B988" t="str">
            <v>868dduu32</v>
          </cell>
          <cell r="C988" t="str">
            <v>A2R CLRP Capital: Project Approval Request Submission: Updating project details as needed</v>
          </cell>
          <cell r="D988" t="str">
            <v>868ddhk2p</v>
          </cell>
          <cell r="E988" t="str">
            <v>A2R CLRP Capital: Project Approval Request Submission</v>
          </cell>
          <cell r="F988" t="str">
            <v>PREDEVELOPMENT</v>
          </cell>
          <cell r="G988" t="str">
            <v>URGENT</v>
          </cell>
          <cell r="H988" t="str">
            <v/>
          </cell>
          <cell r="I988" t="str">
            <v/>
          </cell>
          <cell r="J988" t="str">
            <v/>
          </cell>
          <cell r="K988">
            <v>45754.758333333331</v>
          </cell>
          <cell r="L988">
            <v>45783.58194444445</v>
          </cell>
          <cell r="M988" t="str">
            <v/>
          </cell>
          <cell r="N988" t="str">
            <v/>
          </cell>
          <cell r="O988" t="str">
            <v>a2r, sen</v>
          </cell>
          <cell r="P988" t="str">
            <v>Sprint 5 (5/12 - 6/6)</v>
          </cell>
          <cell r="Q988" t="str">
            <v/>
          </cell>
          <cell r="R988" t="str">
            <v/>
          </cell>
          <cell r="S988" t="str">
            <v/>
          </cell>
          <cell r="T988" t="str">
            <v/>
          </cell>
          <cell r="U988" t="str">
            <v/>
          </cell>
          <cell r="V988">
            <v>0</v>
          </cell>
          <cell r="W988" t="str">
            <v/>
          </cell>
          <cell r="X988" t="str">
            <v/>
          </cell>
          <cell r="Y988" t="str">
            <v/>
          </cell>
          <cell r="Z988" t="str">
            <v>ITC3B</v>
          </cell>
          <cell r="AA988" t="str">
            <v/>
          </cell>
          <cell r="AB988" t="str">
            <v>Execute CLRP (Project Approval L4)</v>
          </cell>
          <cell r="AC988" t="b">
            <v>1</v>
          </cell>
          <cell r="AD988" t="str">
            <v/>
          </cell>
          <cell r="AE988" t="str">
            <v>On-time</v>
          </cell>
          <cell r="AF988" t="str">
            <v/>
          </cell>
          <cell r="AG988">
            <v>45776</v>
          </cell>
          <cell r="AH988" t="str">
            <v/>
          </cell>
          <cell r="AI988" t="str">
            <v/>
          </cell>
          <cell r="AJ988" t="str">
            <v/>
          </cell>
        </row>
        <row r="989">
          <cell r="A989" t="str">
            <v>868dduu45</v>
          </cell>
          <cell r="B989" t="str">
            <v>868dduu45</v>
          </cell>
          <cell r="C989" t="str">
            <v>A2R CLRP Capital: Project Approval Request Submission: Starting Approval Request</v>
          </cell>
          <cell r="D989" t="str">
            <v>868ddhk2p</v>
          </cell>
          <cell r="E989" t="str">
            <v>A2R CLRP Capital: Project Approval Request Submission</v>
          </cell>
          <cell r="F989" t="str">
            <v>PREDEVELOPMENT</v>
          </cell>
          <cell r="G989" t="str">
            <v>URGENT</v>
          </cell>
          <cell r="H989" t="str">
            <v/>
          </cell>
          <cell r="I989" t="str">
            <v/>
          </cell>
          <cell r="J989" t="str">
            <v/>
          </cell>
          <cell r="K989">
            <v>45754.759027777778</v>
          </cell>
          <cell r="L989">
            <v>45783.58194444445</v>
          </cell>
          <cell r="M989" t="str">
            <v/>
          </cell>
          <cell r="N989" t="str">
            <v/>
          </cell>
          <cell r="O989" t="str">
            <v>a2r, sen</v>
          </cell>
          <cell r="P989" t="str">
            <v>Sprint 5 (5/12 - 6/6)</v>
          </cell>
          <cell r="Q989" t="str">
            <v/>
          </cell>
          <cell r="R989" t="str">
            <v/>
          </cell>
          <cell r="S989" t="str">
            <v/>
          </cell>
          <cell r="T989" t="str">
            <v/>
          </cell>
          <cell r="U989" t="str">
            <v/>
          </cell>
          <cell r="V989">
            <v>0</v>
          </cell>
          <cell r="W989" t="str">
            <v/>
          </cell>
          <cell r="X989" t="str">
            <v/>
          </cell>
          <cell r="Y989" t="str">
            <v/>
          </cell>
          <cell r="Z989" t="str">
            <v>ITC3B</v>
          </cell>
          <cell r="AA989" t="str">
            <v/>
          </cell>
          <cell r="AB989" t="str">
            <v>Execute CLRP (Project Approval L4)</v>
          </cell>
          <cell r="AC989" t="b">
            <v>1</v>
          </cell>
          <cell r="AD989" t="str">
            <v/>
          </cell>
          <cell r="AE989" t="str">
            <v>On-time</v>
          </cell>
          <cell r="AF989" t="str">
            <v/>
          </cell>
          <cell r="AG989">
            <v>45776</v>
          </cell>
          <cell r="AH989" t="str">
            <v/>
          </cell>
          <cell r="AI989" t="str">
            <v/>
          </cell>
          <cell r="AJ989" t="str">
            <v/>
          </cell>
        </row>
        <row r="990">
          <cell r="A990" t="str">
            <v>868dduu66</v>
          </cell>
          <cell r="B990" t="str">
            <v>868dduu66</v>
          </cell>
          <cell r="C990" t="str">
            <v>A2R CLRP Capital: Project Approval Request Submission: Proposed Project/WBS Structure</v>
          </cell>
          <cell r="D990" t="str">
            <v>868ddhk2p</v>
          </cell>
          <cell r="E990" t="str">
            <v>A2R CLRP Capital: Project Approval Request Submission</v>
          </cell>
          <cell r="F990" t="str">
            <v>PREDEVELOPMENT</v>
          </cell>
          <cell r="G990" t="str">
            <v>URGENT</v>
          </cell>
          <cell r="H990" t="str">
            <v/>
          </cell>
          <cell r="I990" t="str">
            <v/>
          </cell>
          <cell r="J990" t="str">
            <v/>
          </cell>
          <cell r="K990">
            <v>45754.759027777778</v>
          </cell>
          <cell r="L990">
            <v>45783.58194444445</v>
          </cell>
          <cell r="M990" t="str">
            <v/>
          </cell>
          <cell r="N990" t="str">
            <v/>
          </cell>
          <cell r="O990" t="str">
            <v>a2r, sen</v>
          </cell>
          <cell r="P990" t="str">
            <v>Sprint 5 (5/12 - 6/6)</v>
          </cell>
          <cell r="Q990" t="str">
            <v/>
          </cell>
          <cell r="R990" t="str">
            <v/>
          </cell>
          <cell r="S990" t="str">
            <v/>
          </cell>
          <cell r="T990" t="str">
            <v/>
          </cell>
          <cell r="U990" t="str">
            <v/>
          </cell>
          <cell r="V990">
            <v>0</v>
          </cell>
          <cell r="W990" t="str">
            <v/>
          </cell>
          <cell r="X990" t="str">
            <v/>
          </cell>
          <cell r="Y990" t="str">
            <v/>
          </cell>
          <cell r="Z990" t="str">
            <v>ITC3B</v>
          </cell>
          <cell r="AA990" t="str">
            <v/>
          </cell>
          <cell r="AB990" t="str">
            <v>Execute CLRP (Project Approval L4)</v>
          </cell>
          <cell r="AC990" t="b">
            <v>1</v>
          </cell>
          <cell r="AD990" t="str">
            <v/>
          </cell>
          <cell r="AE990" t="str">
            <v>On-time</v>
          </cell>
          <cell r="AF990" t="str">
            <v/>
          </cell>
          <cell r="AG990">
            <v>45776</v>
          </cell>
          <cell r="AH990" t="str">
            <v/>
          </cell>
          <cell r="AI990" t="str">
            <v/>
          </cell>
          <cell r="AJ990" t="str">
            <v/>
          </cell>
        </row>
        <row r="991">
          <cell r="A991" t="str">
            <v>868dduu6g</v>
          </cell>
          <cell r="B991" t="str">
            <v>868dduu6g</v>
          </cell>
          <cell r="C991" t="str">
            <v>A2R CLRP Capital: Project Approval Request Submission: Approvers</v>
          </cell>
          <cell r="D991" t="str">
            <v>868ddhk2p</v>
          </cell>
          <cell r="E991" t="str">
            <v>A2R CLRP Capital: Project Approval Request Submission</v>
          </cell>
          <cell r="F991" t="str">
            <v>PREDEVELOPMENT</v>
          </cell>
          <cell r="G991" t="str">
            <v>URGENT</v>
          </cell>
          <cell r="H991" t="str">
            <v/>
          </cell>
          <cell r="I991" t="str">
            <v/>
          </cell>
          <cell r="J991" t="str">
            <v/>
          </cell>
          <cell r="K991">
            <v>45754.759027777778</v>
          </cell>
          <cell r="L991">
            <v>45783.58194444445</v>
          </cell>
          <cell r="M991" t="str">
            <v/>
          </cell>
          <cell r="N991" t="str">
            <v/>
          </cell>
          <cell r="O991" t="str">
            <v>sen, a2r</v>
          </cell>
          <cell r="P991" t="str">
            <v>Sprint 5 (5/12 - 6/6)</v>
          </cell>
          <cell r="Q991" t="str">
            <v/>
          </cell>
          <cell r="R991" t="str">
            <v/>
          </cell>
          <cell r="S991" t="str">
            <v/>
          </cell>
          <cell r="T991" t="str">
            <v/>
          </cell>
          <cell r="U991" t="str">
            <v/>
          </cell>
          <cell r="V991">
            <v>0</v>
          </cell>
          <cell r="W991" t="str">
            <v/>
          </cell>
          <cell r="X991" t="str">
            <v/>
          </cell>
          <cell r="Y991" t="str">
            <v/>
          </cell>
          <cell r="Z991" t="str">
            <v>ITC3B</v>
          </cell>
          <cell r="AA991" t="str">
            <v/>
          </cell>
          <cell r="AB991" t="str">
            <v>Execute CLRP (Project Approval L4)</v>
          </cell>
          <cell r="AC991" t="b">
            <v>1</v>
          </cell>
          <cell r="AD991" t="str">
            <v/>
          </cell>
          <cell r="AE991" t="str">
            <v>On-time</v>
          </cell>
          <cell r="AF991" t="str">
            <v/>
          </cell>
          <cell r="AG991">
            <v>45776</v>
          </cell>
          <cell r="AH991" t="str">
            <v/>
          </cell>
          <cell r="AI991" t="str">
            <v/>
          </cell>
          <cell r="AJ991" t="str">
            <v/>
          </cell>
        </row>
        <row r="992">
          <cell r="A992" t="str">
            <v>868dduu72</v>
          </cell>
          <cell r="B992" t="str">
            <v>868dduu72</v>
          </cell>
          <cell r="C992" t="str">
            <v>A2R CLRP Capital: Project Approval Request Submission: Basis of estimate</v>
          </cell>
          <cell r="D992" t="str">
            <v>868ddhk2p</v>
          </cell>
          <cell r="E992" t="str">
            <v>A2R CLRP Capital: Project Approval Request Submission</v>
          </cell>
          <cell r="F992" t="str">
            <v>PREDEVELOPMENT</v>
          </cell>
          <cell r="G992" t="str">
            <v>URGENT</v>
          </cell>
          <cell r="H992" t="str">
            <v/>
          </cell>
          <cell r="I992" t="str">
            <v/>
          </cell>
          <cell r="J992" t="str">
            <v/>
          </cell>
          <cell r="K992">
            <v>45754.759027777778</v>
          </cell>
          <cell r="L992">
            <v>45783.58194444445</v>
          </cell>
          <cell r="M992" t="str">
            <v/>
          </cell>
          <cell r="N992" t="str">
            <v/>
          </cell>
          <cell r="O992" t="str">
            <v>sen, a2r</v>
          </cell>
          <cell r="P992" t="str">
            <v>Sprint 5 (5/12 - 6/6)</v>
          </cell>
          <cell r="Q992" t="str">
            <v/>
          </cell>
          <cell r="R992" t="str">
            <v/>
          </cell>
          <cell r="S992" t="str">
            <v/>
          </cell>
          <cell r="T992" t="str">
            <v/>
          </cell>
          <cell r="U992" t="str">
            <v/>
          </cell>
          <cell r="V992">
            <v>0</v>
          </cell>
          <cell r="W992" t="str">
            <v/>
          </cell>
          <cell r="X992" t="str">
            <v/>
          </cell>
          <cell r="Y992" t="str">
            <v/>
          </cell>
          <cell r="Z992" t="str">
            <v>ITC3B</v>
          </cell>
          <cell r="AA992" t="str">
            <v/>
          </cell>
          <cell r="AB992" t="str">
            <v>Execute CLRP (Project Approval L4)</v>
          </cell>
          <cell r="AC992" t="b">
            <v>1</v>
          </cell>
          <cell r="AD992" t="str">
            <v/>
          </cell>
          <cell r="AE992" t="str">
            <v>On-time</v>
          </cell>
          <cell r="AF992" t="str">
            <v/>
          </cell>
          <cell r="AG992">
            <v>45776</v>
          </cell>
          <cell r="AH992" t="str">
            <v/>
          </cell>
          <cell r="AI992" t="str">
            <v/>
          </cell>
          <cell r="AJ992" t="str">
            <v/>
          </cell>
        </row>
        <row r="993">
          <cell r="A993" t="str">
            <v>868dduu80</v>
          </cell>
          <cell r="B993" t="str">
            <v>868dduu80</v>
          </cell>
          <cell r="C993" t="str">
            <v>A2R CLRP Capital: Project Approval Request Submission: Submit for approval</v>
          </cell>
          <cell r="D993" t="str">
            <v>868ddhk2p</v>
          </cell>
          <cell r="E993" t="str">
            <v>A2R CLRP Capital: Project Approval Request Submission</v>
          </cell>
          <cell r="F993" t="str">
            <v>PREDEVELOPMENT</v>
          </cell>
          <cell r="G993" t="str">
            <v>URGENT</v>
          </cell>
          <cell r="H993" t="str">
            <v/>
          </cell>
          <cell r="I993" t="str">
            <v/>
          </cell>
          <cell r="J993" t="str">
            <v/>
          </cell>
          <cell r="K993">
            <v>45754.759027777778</v>
          </cell>
          <cell r="L993">
            <v>45783.58194444445</v>
          </cell>
          <cell r="M993" t="str">
            <v/>
          </cell>
          <cell r="N993" t="str">
            <v/>
          </cell>
          <cell r="O993" t="str">
            <v>a2r, sen</v>
          </cell>
          <cell r="P993" t="str">
            <v>Sprint 5 (5/12 - 6/6)</v>
          </cell>
          <cell r="Q993" t="str">
            <v/>
          </cell>
          <cell r="R993" t="str">
            <v/>
          </cell>
          <cell r="S993" t="str">
            <v/>
          </cell>
          <cell r="T993" t="str">
            <v/>
          </cell>
          <cell r="U993" t="str">
            <v/>
          </cell>
          <cell r="V993">
            <v>0</v>
          </cell>
          <cell r="W993" t="str">
            <v/>
          </cell>
          <cell r="X993" t="str">
            <v/>
          </cell>
          <cell r="Y993" t="str">
            <v/>
          </cell>
          <cell r="Z993" t="str">
            <v>ITC3B</v>
          </cell>
          <cell r="AA993" t="str">
            <v/>
          </cell>
          <cell r="AB993" t="str">
            <v>Execute CLRP (Project Approval L4)</v>
          </cell>
          <cell r="AC993" t="b">
            <v>1</v>
          </cell>
          <cell r="AD993" t="str">
            <v/>
          </cell>
          <cell r="AE993" t="str">
            <v>On-time</v>
          </cell>
          <cell r="AF993" t="str">
            <v/>
          </cell>
          <cell r="AG993">
            <v>45776</v>
          </cell>
          <cell r="AH993" t="str">
            <v/>
          </cell>
          <cell r="AI993" t="str">
            <v/>
          </cell>
          <cell r="AJ993" t="str">
            <v/>
          </cell>
        </row>
        <row r="994">
          <cell r="A994" t="str">
            <v>868dduvx9</v>
          </cell>
          <cell r="B994" t="str">
            <v>868dduvx9</v>
          </cell>
          <cell r="C994" t="str">
            <v>A2R CLRP Overhead: Project Approval Request Submission Non-Stat Emergent: Create Non-Stat Emergent Item for Unplanned Work</v>
          </cell>
          <cell r="D994" t="str">
            <v>868ddhuc3</v>
          </cell>
          <cell r="E994" t="str">
            <v>A2R CLRP Overhead: Project Approval Request Submission Non-Stat Emergent</v>
          </cell>
          <cell r="F994" t="str">
            <v>PREDEVELOPMENT</v>
          </cell>
          <cell r="G994" t="str">
            <v>URGENT</v>
          </cell>
          <cell r="H994" t="str">
            <v/>
          </cell>
          <cell r="I994" t="str">
            <v/>
          </cell>
          <cell r="J994" t="str">
            <v/>
          </cell>
          <cell r="K994">
            <v>45754.762499999997</v>
          </cell>
          <cell r="L994">
            <v>45783.582638888889</v>
          </cell>
          <cell r="M994" t="str">
            <v/>
          </cell>
          <cell r="N994" t="str">
            <v/>
          </cell>
          <cell r="O994" t="str">
            <v>a2r, sen</v>
          </cell>
          <cell r="P994" t="str">
            <v>Sprint 5 (5/12 - 6/6)</v>
          </cell>
          <cell r="Q994" t="str">
            <v/>
          </cell>
          <cell r="R994" t="str">
            <v/>
          </cell>
          <cell r="S994" t="str">
            <v/>
          </cell>
          <cell r="T994" t="str">
            <v/>
          </cell>
          <cell r="U994" t="str">
            <v/>
          </cell>
          <cell r="V994">
            <v>0</v>
          </cell>
          <cell r="W994" t="str">
            <v/>
          </cell>
          <cell r="X994" t="str">
            <v/>
          </cell>
          <cell r="Y994" t="str">
            <v/>
          </cell>
          <cell r="Z994" t="str">
            <v>ITC3B</v>
          </cell>
          <cell r="AA994" t="str">
            <v/>
          </cell>
          <cell r="AB994" t="str">
            <v>Execute CLRP (Project Approval L4)</v>
          </cell>
          <cell r="AC994" t="b">
            <v>1</v>
          </cell>
          <cell r="AD994" t="str">
            <v/>
          </cell>
          <cell r="AE994" t="str">
            <v>On-time</v>
          </cell>
          <cell r="AF994" t="str">
            <v/>
          </cell>
          <cell r="AG994">
            <v>45776</v>
          </cell>
          <cell r="AH994" t="str">
            <v/>
          </cell>
          <cell r="AI994" t="str">
            <v/>
          </cell>
          <cell r="AJ994" t="str">
            <v/>
          </cell>
        </row>
        <row r="995">
          <cell r="A995" t="str">
            <v>868dduw1a</v>
          </cell>
          <cell r="B995" t="str">
            <v>868dduw1a</v>
          </cell>
          <cell r="C995" t="str">
            <v>A2R CLRP Overhead: Project Approval Request Submission Non-Stat Emergent: Updating project details as needed</v>
          </cell>
          <cell r="D995" t="str">
            <v>868ddhuc3</v>
          </cell>
          <cell r="E995" t="str">
            <v>A2R CLRP Overhead: Project Approval Request Submission Non-Stat Emergent</v>
          </cell>
          <cell r="F995" t="str">
            <v>PREDEVELOPMENT</v>
          </cell>
          <cell r="G995" t="str">
            <v>URGENT</v>
          </cell>
          <cell r="H995" t="str">
            <v/>
          </cell>
          <cell r="I995" t="str">
            <v/>
          </cell>
          <cell r="J995" t="str">
            <v/>
          </cell>
          <cell r="K995">
            <v>45754.762499999997</v>
          </cell>
          <cell r="L995">
            <v>45783.582638888889</v>
          </cell>
          <cell r="M995" t="str">
            <v/>
          </cell>
          <cell r="N995" t="str">
            <v/>
          </cell>
          <cell r="O995" t="str">
            <v>a2r, sen</v>
          </cell>
          <cell r="P995" t="str">
            <v>Sprint 5 (5/12 - 6/6)</v>
          </cell>
          <cell r="Q995" t="str">
            <v/>
          </cell>
          <cell r="R995" t="str">
            <v/>
          </cell>
          <cell r="S995" t="str">
            <v/>
          </cell>
          <cell r="T995" t="str">
            <v/>
          </cell>
          <cell r="U995" t="str">
            <v/>
          </cell>
          <cell r="V995">
            <v>0</v>
          </cell>
          <cell r="W995" t="str">
            <v/>
          </cell>
          <cell r="X995" t="str">
            <v/>
          </cell>
          <cell r="Y995" t="str">
            <v/>
          </cell>
          <cell r="Z995" t="str">
            <v>ITC3B</v>
          </cell>
          <cell r="AA995" t="str">
            <v/>
          </cell>
          <cell r="AB995" t="str">
            <v>Execute CLRP (Project Approval L4)</v>
          </cell>
          <cell r="AC995" t="b">
            <v>1</v>
          </cell>
          <cell r="AD995" t="str">
            <v/>
          </cell>
          <cell r="AE995" t="str">
            <v>On-time</v>
          </cell>
          <cell r="AF995" t="str">
            <v/>
          </cell>
          <cell r="AG995">
            <v>45776</v>
          </cell>
          <cell r="AH995" t="str">
            <v/>
          </cell>
          <cell r="AI995" t="str">
            <v/>
          </cell>
          <cell r="AJ995" t="str">
            <v/>
          </cell>
        </row>
        <row r="996">
          <cell r="A996" t="str">
            <v>868dduw39</v>
          </cell>
          <cell r="B996" t="str">
            <v>868dduw39</v>
          </cell>
          <cell r="C996" t="str">
            <v>A2R CLRP Overhead: Project Approval Request Submission Non-Stat Emergent: Starting Approval Request</v>
          </cell>
          <cell r="D996" t="str">
            <v>868ddhuc3</v>
          </cell>
          <cell r="E996" t="str">
            <v>A2R CLRP Overhead: Project Approval Request Submission Non-Stat Emergent</v>
          </cell>
          <cell r="F996" t="str">
            <v>PREDEVELOPMENT</v>
          </cell>
          <cell r="G996" t="str">
            <v>URGENT</v>
          </cell>
          <cell r="H996" t="str">
            <v/>
          </cell>
          <cell r="I996" t="str">
            <v/>
          </cell>
          <cell r="J996" t="str">
            <v/>
          </cell>
          <cell r="K996">
            <v>45754.762499999997</v>
          </cell>
          <cell r="L996">
            <v>45783.582638888889</v>
          </cell>
          <cell r="M996" t="str">
            <v/>
          </cell>
          <cell r="N996" t="str">
            <v/>
          </cell>
          <cell r="O996" t="str">
            <v>a2r, sen</v>
          </cell>
          <cell r="P996" t="str">
            <v>Sprint 5 (5/12 - 6/6)</v>
          </cell>
          <cell r="Q996" t="str">
            <v/>
          </cell>
          <cell r="R996" t="str">
            <v/>
          </cell>
          <cell r="S996" t="str">
            <v/>
          </cell>
          <cell r="T996" t="str">
            <v/>
          </cell>
          <cell r="U996" t="str">
            <v/>
          </cell>
          <cell r="V996">
            <v>0</v>
          </cell>
          <cell r="W996" t="str">
            <v/>
          </cell>
          <cell r="X996" t="str">
            <v/>
          </cell>
          <cell r="Y996" t="str">
            <v/>
          </cell>
          <cell r="Z996" t="str">
            <v>ITC3B</v>
          </cell>
          <cell r="AA996" t="str">
            <v/>
          </cell>
          <cell r="AB996" t="str">
            <v>Execute CLRP (Project Approval L4)</v>
          </cell>
          <cell r="AC996" t="b">
            <v>1</v>
          </cell>
          <cell r="AD996" t="str">
            <v/>
          </cell>
          <cell r="AE996" t="str">
            <v>On-time</v>
          </cell>
          <cell r="AF996" t="str">
            <v/>
          </cell>
          <cell r="AG996">
            <v>45776</v>
          </cell>
          <cell r="AH996" t="str">
            <v/>
          </cell>
          <cell r="AI996" t="str">
            <v/>
          </cell>
          <cell r="AJ996" t="str">
            <v/>
          </cell>
        </row>
        <row r="997">
          <cell r="A997" t="str">
            <v>868dduwa5</v>
          </cell>
          <cell r="B997" t="str">
            <v>868dduwa5</v>
          </cell>
          <cell r="C997" t="str">
            <v>A2R CLRP Overhead: Project Approval Request Submission Non-Stat Emergent: Proposed Project/WBS Structure</v>
          </cell>
          <cell r="D997" t="str">
            <v>868ddhuc3</v>
          </cell>
          <cell r="E997" t="str">
            <v>A2R CLRP Overhead: Project Approval Request Submission Non-Stat Emergent</v>
          </cell>
          <cell r="F997" t="str">
            <v>PREDEVELOPMENT</v>
          </cell>
          <cell r="G997" t="str">
            <v>URGENT</v>
          </cell>
          <cell r="H997" t="str">
            <v/>
          </cell>
          <cell r="I997" t="str">
            <v/>
          </cell>
          <cell r="J997" t="str">
            <v/>
          </cell>
          <cell r="K997">
            <v>45754.762499999997</v>
          </cell>
          <cell r="L997">
            <v>45783.582638888889</v>
          </cell>
          <cell r="M997" t="str">
            <v/>
          </cell>
          <cell r="N997" t="str">
            <v/>
          </cell>
          <cell r="O997" t="str">
            <v>sen, a2r</v>
          </cell>
          <cell r="P997" t="str">
            <v>Sprint 5 (5/12 - 6/6)</v>
          </cell>
          <cell r="Q997" t="str">
            <v/>
          </cell>
          <cell r="R997" t="str">
            <v/>
          </cell>
          <cell r="S997" t="str">
            <v/>
          </cell>
          <cell r="T997" t="str">
            <v/>
          </cell>
          <cell r="U997" t="str">
            <v/>
          </cell>
          <cell r="V997">
            <v>0</v>
          </cell>
          <cell r="W997" t="str">
            <v/>
          </cell>
          <cell r="X997" t="str">
            <v/>
          </cell>
          <cell r="Y997" t="str">
            <v/>
          </cell>
          <cell r="Z997" t="str">
            <v>ITC3B</v>
          </cell>
          <cell r="AA997" t="str">
            <v/>
          </cell>
          <cell r="AB997" t="str">
            <v>Execute CLRP (Project Approval L4)</v>
          </cell>
          <cell r="AC997" t="b">
            <v>1</v>
          </cell>
          <cell r="AD997" t="str">
            <v/>
          </cell>
          <cell r="AE997" t="str">
            <v>On-time</v>
          </cell>
          <cell r="AF997" t="str">
            <v/>
          </cell>
          <cell r="AG997">
            <v>45776</v>
          </cell>
          <cell r="AH997" t="str">
            <v/>
          </cell>
          <cell r="AI997" t="str">
            <v/>
          </cell>
          <cell r="AJ997" t="str">
            <v/>
          </cell>
        </row>
        <row r="998">
          <cell r="A998" t="str">
            <v>868dduwax</v>
          </cell>
          <cell r="B998" t="str">
            <v>868dduwax</v>
          </cell>
          <cell r="C998" t="str">
            <v>A2R CLRP Overhead: Project Approval Request Submission Non-Stat Emergent: Approvers</v>
          </cell>
          <cell r="D998" t="str">
            <v>868ddhuc3</v>
          </cell>
          <cell r="E998" t="str">
            <v>A2R CLRP Overhead: Project Approval Request Submission Non-Stat Emergent</v>
          </cell>
          <cell r="F998" t="str">
            <v>PREDEVELOPMENT</v>
          </cell>
          <cell r="G998" t="str">
            <v>URGENT</v>
          </cell>
          <cell r="H998" t="str">
            <v/>
          </cell>
          <cell r="I998" t="str">
            <v/>
          </cell>
          <cell r="J998" t="str">
            <v/>
          </cell>
          <cell r="K998">
            <v>45754.762499999997</v>
          </cell>
          <cell r="L998">
            <v>45783.582638888889</v>
          </cell>
          <cell r="M998" t="str">
            <v/>
          </cell>
          <cell r="N998" t="str">
            <v/>
          </cell>
          <cell r="O998" t="str">
            <v>a2r, sen</v>
          </cell>
          <cell r="P998" t="str">
            <v>Sprint 5 (5/12 - 6/6)</v>
          </cell>
          <cell r="Q998" t="str">
            <v/>
          </cell>
          <cell r="R998" t="str">
            <v/>
          </cell>
          <cell r="S998" t="str">
            <v/>
          </cell>
          <cell r="T998" t="str">
            <v/>
          </cell>
          <cell r="U998" t="str">
            <v/>
          </cell>
          <cell r="V998">
            <v>0</v>
          </cell>
          <cell r="W998" t="str">
            <v/>
          </cell>
          <cell r="X998" t="str">
            <v/>
          </cell>
          <cell r="Y998" t="str">
            <v/>
          </cell>
          <cell r="Z998" t="str">
            <v>ITC3B</v>
          </cell>
          <cell r="AA998" t="str">
            <v/>
          </cell>
          <cell r="AB998" t="str">
            <v>Execute CLRP (Project Approval L4)</v>
          </cell>
          <cell r="AC998" t="b">
            <v>1</v>
          </cell>
          <cell r="AD998" t="str">
            <v/>
          </cell>
          <cell r="AE998" t="str">
            <v>On-time</v>
          </cell>
          <cell r="AF998" t="str">
            <v/>
          </cell>
          <cell r="AG998">
            <v>45776</v>
          </cell>
          <cell r="AH998" t="str">
            <v/>
          </cell>
          <cell r="AI998" t="str">
            <v/>
          </cell>
          <cell r="AJ998" t="str">
            <v/>
          </cell>
        </row>
        <row r="999">
          <cell r="A999" t="str">
            <v>868dduwcb</v>
          </cell>
          <cell r="B999" t="str">
            <v>868dduwcb</v>
          </cell>
          <cell r="C999" t="str">
            <v>A2R CLRP Overhead: Project Approval Request Submission Non-Stat Emergent: Basis of estimate</v>
          </cell>
          <cell r="D999" t="str">
            <v>868ddhuc3</v>
          </cell>
          <cell r="E999" t="str">
            <v>A2R CLRP Overhead: Project Approval Request Submission Non-Stat Emergent</v>
          </cell>
          <cell r="F999" t="str">
            <v>PREDEVELOPMENT</v>
          </cell>
          <cell r="G999" t="str">
            <v>URGENT</v>
          </cell>
          <cell r="H999" t="str">
            <v/>
          </cell>
          <cell r="I999" t="str">
            <v/>
          </cell>
          <cell r="J999" t="str">
            <v/>
          </cell>
          <cell r="K999">
            <v>45754.762499999997</v>
          </cell>
          <cell r="L999">
            <v>45783.582638888889</v>
          </cell>
          <cell r="M999" t="str">
            <v/>
          </cell>
          <cell r="N999" t="str">
            <v/>
          </cell>
          <cell r="O999" t="str">
            <v>sen, a2r</v>
          </cell>
          <cell r="P999" t="str">
            <v>Sprint 5 (5/12 - 6/6)</v>
          </cell>
          <cell r="Q999" t="str">
            <v/>
          </cell>
          <cell r="R999" t="str">
            <v/>
          </cell>
          <cell r="S999" t="str">
            <v/>
          </cell>
          <cell r="T999" t="str">
            <v/>
          </cell>
          <cell r="U999" t="str">
            <v/>
          </cell>
          <cell r="V999">
            <v>0</v>
          </cell>
          <cell r="W999" t="str">
            <v/>
          </cell>
          <cell r="X999" t="str">
            <v/>
          </cell>
          <cell r="Y999" t="str">
            <v/>
          </cell>
          <cell r="Z999" t="str">
            <v>ITC3B</v>
          </cell>
          <cell r="AA999" t="str">
            <v/>
          </cell>
          <cell r="AB999" t="str">
            <v>Execute CLRP (Project Approval L4)</v>
          </cell>
          <cell r="AC999" t="b">
            <v>1</v>
          </cell>
          <cell r="AD999" t="str">
            <v/>
          </cell>
          <cell r="AE999" t="str">
            <v>On-time</v>
          </cell>
          <cell r="AF999" t="str">
            <v/>
          </cell>
          <cell r="AG999">
            <v>45776</v>
          </cell>
          <cell r="AH999" t="str">
            <v/>
          </cell>
          <cell r="AI999" t="str">
            <v/>
          </cell>
          <cell r="AJ999" t="str">
            <v/>
          </cell>
        </row>
        <row r="1000">
          <cell r="A1000" t="str">
            <v>868dduwd2</v>
          </cell>
          <cell r="B1000" t="str">
            <v>868dduwd2</v>
          </cell>
          <cell r="C1000" t="str">
            <v>A2R CLRP Overhead: Project Approval Request Submission Non-Stat Emergent: Submit for approval</v>
          </cell>
          <cell r="D1000" t="str">
            <v>868ddhuc3</v>
          </cell>
          <cell r="E1000" t="str">
            <v>A2R CLRP Overhead: Project Approval Request Submission Non-Stat Emergent</v>
          </cell>
          <cell r="F1000" t="str">
            <v>PREDEVELOPMENT</v>
          </cell>
          <cell r="G1000" t="str">
            <v>URGENT</v>
          </cell>
          <cell r="H1000" t="str">
            <v/>
          </cell>
          <cell r="I1000" t="str">
            <v/>
          </cell>
          <cell r="J1000" t="str">
            <v/>
          </cell>
          <cell r="K1000">
            <v>45754.763194444444</v>
          </cell>
          <cell r="L1000">
            <v>45783.583333333328</v>
          </cell>
          <cell r="M1000" t="str">
            <v/>
          </cell>
          <cell r="N1000" t="str">
            <v/>
          </cell>
          <cell r="O1000" t="str">
            <v>sen, a2r</v>
          </cell>
          <cell r="P1000" t="str">
            <v>Sprint 5 (5/12 - 6/6)</v>
          </cell>
          <cell r="Q1000" t="str">
            <v/>
          </cell>
          <cell r="R1000" t="str">
            <v/>
          </cell>
          <cell r="S1000" t="str">
            <v/>
          </cell>
          <cell r="T1000" t="str">
            <v/>
          </cell>
          <cell r="U1000" t="str">
            <v/>
          </cell>
          <cell r="V1000">
            <v>0</v>
          </cell>
          <cell r="W1000" t="str">
            <v/>
          </cell>
          <cell r="X1000" t="str">
            <v/>
          </cell>
          <cell r="Y1000" t="str">
            <v/>
          </cell>
          <cell r="Z1000" t="str">
            <v>ITC3B</v>
          </cell>
          <cell r="AA1000" t="str">
            <v/>
          </cell>
          <cell r="AB1000" t="str">
            <v>Execute CLRP (Project Approval L4)</v>
          </cell>
          <cell r="AC1000" t="b">
            <v>1</v>
          </cell>
          <cell r="AD1000" t="str">
            <v/>
          </cell>
          <cell r="AE1000" t="str">
            <v>On-time</v>
          </cell>
          <cell r="AF1000" t="str">
            <v/>
          </cell>
          <cell r="AG1000">
            <v>45776</v>
          </cell>
          <cell r="AH1000" t="str">
            <v/>
          </cell>
          <cell r="AI1000" t="str">
            <v/>
          </cell>
          <cell r="AJ1000" t="str">
            <v/>
          </cell>
        </row>
        <row r="1001">
          <cell r="A1001" t="str">
            <v>868ddux7c</v>
          </cell>
          <cell r="B1001" t="str">
            <v>868ddux7c</v>
          </cell>
          <cell r="C1001" t="str">
            <v>A2R CLRP Overhead: Project Approval Request Submission Stat Emergent: Create Stat Emergent Item for Unplanned Work</v>
          </cell>
          <cell r="D1001" t="str">
            <v>868ddhurb</v>
          </cell>
          <cell r="E1001" t="str">
            <v>A2R CLRP Overhead: Project Approval Request Submission Stat Emergent</v>
          </cell>
          <cell r="F1001" t="str">
            <v>PREDEVELOPMENT</v>
          </cell>
          <cell r="G1001" t="str">
            <v>URGENT</v>
          </cell>
          <cell r="H1001" t="str">
            <v/>
          </cell>
          <cell r="I1001" t="str">
            <v/>
          </cell>
          <cell r="J1001" t="str">
            <v/>
          </cell>
          <cell r="K1001">
            <v>45754.763888888891</v>
          </cell>
          <cell r="L1001">
            <v>45783.585416666669</v>
          </cell>
          <cell r="M1001" t="str">
            <v/>
          </cell>
          <cell r="N1001" t="str">
            <v/>
          </cell>
          <cell r="O1001" t="str">
            <v>a2r, sen</v>
          </cell>
          <cell r="P1001" t="str">
            <v>Sprint 5 (5/12 - 6/6)</v>
          </cell>
          <cell r="Q1001" t="str">
            <v/>
          </cell>
          <cell r="R1001" t="str">
            <v/>
          </cell>
          <cell r="S1001" t="str">
            <v/>
          </cell>
          <cell r="T1001" t="str">
            <v/>
          </cell>
          <cell r="U1001" t="str">
            <v/>
          </cell>
          <cell r="V1001">
            <v>0</v>
          </cell>
          <cell r="W1001" t="str">
            <v/>
          </cell>
          <cell r="X1001" t="str">
            <v/>
          </cell>
          <cell r="Y1001" t="str">
            <v/>
          </cell>
          <cell r="Z1001" t="str">
            <v>ITC3B</v>
          </cell>
          <cell r="AA1001" t="str">
            <v/>
          </cell>
          <cell r="AB1001" t="str">
            <v>Execute CLRP (Project Approval L4)</v>
          </cell>
          <cell r="AC1001" t="b">
            <v>1</v>
          </cell>
          <cell r="AD1001" t="str">
            <v/>
          </cell>
          <cell r="AE1001" t="str">
            <v>On-time</v>
          </cell>
          <cell r="AF1001" t="str">
            <v/>
          </cell>
          <cell r="AG1001">
            <v>45776</v>
          </cell>
          <cell r="AH1001" t="str">
            <v/>
          </cell>
          <cell r="AI1001" t="str">
            <v/>
          </cell>
          <cell r="AJ1001" t="str">
            <v/>
          </cell>
        </row>
        <row r="1002">
          <cell r="A1002" t="str">
            <v>868dduxdm</v>
          </cell>
          <cell r="B1002" t="str">
            <v>868dduxdm</v>
          </cell>
          <cell r="C1002" t="str">
            <v>A2R CLRP Overhead: Project Approval Request Submission Stat Emergent: Updating project details as needed</v>
          </cell>
          <cell r="D1002" t="str">
            <v>868ddhurb</v>
          </cell>
          <cell r="E1002" t="str">
            <v>A2R CLRP Overhead: Project Approval Request Submission Stat Emergent</v>
          </cell>
          <cell r="F1002" t="str">
            <v>PREDEVELOPMENT</v>
          </cell>
          <cell r="G1002" t="str">
            <v>URGENT</v>
          </cell>
          <cell r="H1002" t="str">
            <v/>
          </cell>
          <cell r="I1002" t="str">
            <v/>
          </cell>
          <cell r="J1002" t="str">
            <v/>
          </cell>
          <cell r="K1002">
            <v>45754.764583333337</v>
          </cell>
          <cell r="L1002">
            <v>45783.585416666669</v>
          </cell>
          <cell r="M1002" t="str">
            <v/>
          </cell>
          <cell r="N1002" t="str">
            <v/>
          </cell>
          <cell r="O1002" t="str">
            <v>a2r, sen</v>
          </cell>
          <cell r="P1002" t="str">
            <v>Sprint 5 (5/12 - 6/6)</v>
          </cell>
          <cell r="Q1002" t="str">
            <v/>
          </cell>
          <cell r="R1002" t="str">
            <v/>
          </cell>
          <cell r="S1002" t="str">
            <v/>
          </cell>
          <cell r="T1002" t="str">
            <v/>
          </cell>
          <cell r="U1002" t="str">
            <v/>
          </cell>
          <cell r="V1002">
            <v>0</v>
          </cell>
          <cell r="W1002" t="str">
            <v/>
          </cell>
          <cell r="X1002" t="str">
            <v/>
          </cell>
          <cell r="Y1002" t="str">
            <v/>
          </cell>
          <cell r="Z1002" t="str">
            <v>ITC3B</v>
          </cell>
          <cell r="AA1002" t="str">
            <v/>
          </cell>
          <cell r="AB1002" t="str">
            <v>Execute CLRP (Project Approval L4)</v>
          </cell>
          <cell r="AC1002" t="b">
            <v>1</v>
          </cell>
          <cell r="AD1002" t="str">
            <v/>
          </cell>
          <cell r="AE1002" t="str">
            <v>On-time</v>
          </cell>
          <cell r="AF1002" t="str">
            <v/>
          </cell>
          <cell r="AG1002">
            <v>45776</v>
          </cell>
          <cell r="AH1002" t="str">
            <v/>
          </cell>
          <cell r="AI1002" t="str">
            <v/>
          </cell>
          <cell r="AJ1002" t="str">
            <v/>
          </cell>
        </row>
        <row r="1003">
          <cell r="A1003" t="str">
            <v>868dduxgm</v>
          </cell>
          <cell r="B1003" t="str">
            <v>868dduxgm</v>
          </cell>
          <cell r="C1003" t="str">
            <v>A2R CLRP Overhead: Project Approval Request Submission Stat Emergent: Starting Approval Request</v>
          </cell>
          <cell r="D1003" t="str">
            <v>868ddhurb</v>
          </cell>
          <cell r="E1003" t="str">
            <v>A2R CLRP Overhead: Project Approval Request Submission Stat Emergent</v>
          </cell>
          <cell r="F1003" t="str">
            <v>PREDEVELOPMENT</v>
          </cell>
          <cell r="G1003" t="str">
            <v>URGENT</v>
          </cell>
          <cell r="H1003" t="str">
            <v/>
          </cell>
          <cell r="I1003" t="str">
            <v/>
          </cell>
          <cell r="J1003" t="str">
            <v/>
          </cell>
          <cell r="K1003">
            <v>45754.764583333337</v>
          </cell>
          <cell r="L1003">
            <v>45783.586111111115</v>
          </cell>
          <cell r="M1003" t="str">
            <v/>
          </cell>
          <cell r="N1003" t="str">
            <v/>
          </cell>
          <cell r="O1003" t="str">
            <v>sen, a2r</v>
          </cell>
          <cell r="P1003" t="str">
            <v>Sprint 5 (5/12 - 6/6)</v>
          </cell>
          <cell r="Q1003" t="str">
            <v/>
          </cell>
          <cell r="R1003" t="str">
            <v/>
          </cell>
          <cell r="S1003" t="str">
            <v/>
          </cell>
          <cell r="T1003" t="str">
            <v/>
          </cell>
          <cell r="U1003" t="str">
            <v/>
          </cell>
          <cell r="V1003">
            <v>0</v>
          </cell>
          <cell r="W1003" t="str">
            <v/>
          </cell>
          <cell r="X1003" t="str">
            <v/>
          </cell>
          <cell r="Y1003" t="str">
            <v/>
          </cell>
          <cell r="Z1003" t="str">
            <v>ITC3B</v>
          </cell>
          <cell r="AA1003" t="str">
            <v/>
          </cell>
          <cell r="AB1003" t="str">
            <v>Execute CLRP (Project Approval L4)</v>
          </cell>
          <cell r="AC1003" t="b">
            <v>1</v>
          </cell>
          <cell r="AD1003" t="str">
            <v/>
          </cell>
          <cell r="AE1003" t="str">
            <v>On-time</v>
          </cell>
          <cell r="AF1003" t="str">
            <v/>
          </cell>
          <cell r="AG1003">
            <v>45776</v>
          </cell>
          <cell r="AH1003" t="str">
            <v/>
          </cell>
          <cell r="AI1003" t="str">
            <v/>
          </cell>
          <cell r="AJ1003" t="str">
            <v/>
          </cell>
        </row>
        <row r="1004">
          <cell r="A1004" t="str">
            <v>868dduxkh</v>
          </cell>
          <cell r="B1004" t="str">
            <v>868dduxkh</v>
          </cell>
          <cell r="C1004" t="str">
            <v>A2R CLRP Overhead: Project Approval Request Submission Stat Emergent: Proposed Project/WBS Structure</v>
          </cell>
          <cell r="D1004" t="str">
            <v>868ddhurb</v>
          </cell>
          <cell r="E1004" t="str">
            <v>A2R CLRP Overhead: Project Approval Request Submission Stat Emergent</v>
          </cell>
          <cell r="F1004" t="str">
            <v>PREDEVELOPMENT</v>
          </cell>
          <cell r="G1004" t="str">
            <v>URGENT</v>
          </cell>
          <cell r="H1004" t="str">
            <v/>
          </cell>
          <cell r="I1004" t="str">
            <v/>
          </cell>
          <cell r="J1004" t="str">
            <v/>
          </cell>
          <cell r="K1004">
            <v>45754.764583333337</v>
          </cell>
          <cell r="L1004">
            <v>45783.586111111115</v>
          </cell>
          <cell r="M1004" t="str">
            <v/>
          </cell>
          <cell r="N1004" t="str">
            <v/>
          </cell>
          <cell r="O1004" t="str">
            <v>sen, a2r</v>
          </cell>
          <cell r="P1004" t="str">
            <v>Sprint 5 (5/12 - 6/6)</v>
          </cell>
          <cell r="Q1004" t="str">
            <v/>
          </cell>
          <cell r="R1004" t="str">
            <v/>
          </cell>
          <cell r="S1004" t="str">
            <v/>
          </cell>
          <cell r="T1004" t="str">
            <v/>
          </cell>
          <cell r="U1004" t="str">
            <v/>
          </cell>
          <cell r="V1004">
            <v>0</v>
          </cell>
          <cell r="W1004" t="str">
            <v/>
          </cell>
          <cell r="X1004" t="str">
            <v/>
          </cell>
          <cell r="Y1004" t="str">
            <v/>
          </cell>
          <cell r="Z1004" t="str">
            <v>ITC3B</v>
          </cell>
          <cell r="AA1004" t="str">
            <v/>
          </cell>
          <cell r="AB1004" t="str">
            <v>Execute CLRP (Project Approval L4)</v>
          </cell>
          <cell r="AC1004" t="b">
            <v>1</v>
          </cell>
          <cell r="AD1004" t="str">
            <v/>
          </cell>
          <cell r="AE1004" t="str">
            <v>On-time</v>
          </cell>
          <cell r="AF1004" t="str">
            <v/>
          </cell>
          <cell r="AG1004">
            <v>45776</v>
          </cell>
          <cell r="AH1004" t="str">
            <v/>
          </cell>
          <cell r="AI1004" t="str">
            <v/>
          </cell>
          <cell r="AJ1004" t="str">
            <v/>
          </cell>
        </row>
        <row r="1005">
          <cell r="A1005" t="str">
            <v>868dduxqj</v>
          </cell>
          <cell r="B1005" t="str">
            <v>868dduxqj</v>
          </cell>
          <cell r="C1005" t="str">
            <v>A2R CLRP Overhead: Project Approval Request Submission Stat Emergent: Approvers</v>
          </cell>
          <cell r="D1005" t="str">
            <v>868ddhurb</v>
          </cell>
          <cell r="E1005" t="str">
            <v>A2R CLRP Overhead: Project Approval Request Submission Stat Emergent</v>
          </cell>
          <cell r="F1005" t="str">
            <v>PREDEVELOPMENT</v>
          </cell>
          <cell r="G1005" t="str">
            <v>URGENT</v>
          </cell>
          <cell r="H1005" t="str">
            <v/>
          </cell>
          <cell r="I1005" t="str">
            <v/>
          </cell>
          <cell r="J1005" t="str">
            <v/>
          </cell>
          <cell r="K1005">
            <v>45754.764583333337</v>
          </cell>
          <cell r="L1005">
            <v>45783.586111111115</v>
          </cell>
          <cell r="M1005" t="str">
            <v/>
          </cell>
          <cell r="N1005" t="str">
            <v/>
          </cell>
          <cell r="O1005" t="str">
            <v>sen, a2r</v>
          </cell>
          <cell r="P1005" t="str">
            <v>Sprint 5 (5/12 - 6/6)</v>
          </cell>
          <cell r="Q1005" t="str">
            <v/>
          </cell>
          <cell r="R1005" t="str">
            <v/>
          </cell>
          <cell r="S1005" t="str">
            <v/>
          </cell>
          <cell r="T1005" t="str">
            <v/>
          </cell>
          <cell r="U1005" t="str">
            <v/>
          </cell>
          <cell r="V1005">
            <v>0</v>
          </cell>
          <cell r="W1005" t="str">
            <v/>
          </cell>
          <cell r="X1005" t="str">
            <v/>
          </cell>
          <cell r="Y1005" t="str">
            <v/>
          </cell>
          <cell r="Z1005" t="str">
            <v>ITC3B</v>
          </cell>
          <cell r="AA1005" t="str">
            <v/>
          </cell>
          <cell r="AB1005" t="str">
            <v>Execute CLRP (Project Approval L4)</v>
          </cell>
          <cell r="AC1005" t="b">
            <v>1</v>
          </cell>
          <cell r="AD1005" t="str">
            <v/>
          </cell>
          <cell r="AE1005" t="str">
            <v>On-time</v>
          </cell>
          <cell r="AF1005" t="str">
            <v/>
          </cell>
          <cell r="AG1005">
            <v>45776</v>
          </cell>
          <cell r="AH1005" t="str">
            <v/>
          </cell>
          <cell r="AI1005" t="str">
            <v/>
          </cell>
          <cell r="AJ1005" t="str">
            <v/>
          </cell>
        </row>
        <row r="1006">
          <cell r="A1006" t="str">
            <v>868dduxuz</v>
          </cell>
          <cell r="B1006" t="str">
            <v>868dduxuz</v>
          </cell>
          <cell r="C1006" t="str">
            <v>A2R CLRP Overhead: Project Approval Request Submission Stat Emergent: Basis of estimate</v>
          </cell>
          <cell r="D1006" t="str">
            <v>868ddhurb</v>
          </cell>
          <cell r="E1006" t="str">
            <v>A2R CLRP Overhead: Project Approval Request Submission Stat Emergent</v>
          </cell>
          <cell r="F1006" t="str">
            <v>PREDEVELOPMENT</v>
          </cell>
          <cell r="G1006" t="str">
            <v>URGENT</v>
          </cell>
          <cell r="H1006" t="str">
            <v/>
          </cell>
          <cell r="I1006" t="str">
            <v/>
          </cell>
          <cell r="J1006" t="str">
            <v/>
          </cell>
          <cell r="K1006">
            <v>45754.765277777777</v>
          </cell>
          <cell r="L1006">
            <v>45783.586111111115</v>
          </cell>
          <cell r="M1006" t="str">
            <v/>
          </cell>
          <cell r="N1006" t="str">
            <v/>
          </cell>
          <cell r="O1006" t="str">
            <v>sen, a2r</v>
          </cell>
          <cell r="P1006" t="str">
            <v>Sprint 5 (5/12 - 6/6)</v>
          </cell>
          <cell r="Q1006" t="str">
            <v/>
          </cell>
          <cell r="R1006" t="str">
            <v/>
          </cell>
          <cell r="S1006" t="str">
            <v/>
          </cell>
          <cell r="T1006" t="str">
            <v/>
          </cell>
          <cell r="U1006" t="str">
            <v/>
          </cell>
          <cell r="V1006">
            <v>0</v>
          </cell>
          <cell r="W1006" t="str">
            <v/>
          </cell>
          <cell r="X1006" t="str">
            <v/>
          </cell>
          <cell r="Y1006" t="str">
            <v/>
          </cell>
          <cell r="Z1006" t="str">
            <v>ITC3B</v>
          </cell>
          <cell r="AA1006" t="str">
            <v/>
          </cell>
          <cell r="AB1006" t="str">
            <v>Execute CLRP (Project Approval L4)</v>
          </cell>
          <cell r="AC1006" t="b">
            <v>1</v>
          </cell>
          <cell r="AD1006" t="str">
            <v/>
          </cell>
          <cell r="AE1006" t="str">
            <v>On-time</v>
          </cell>
          <cell r="AF1006" t="str">
            <v/>
          </cell>
          <cell r="AG1006">
            <v>45776</v>
          </cell>
          <cell r="AH1006" t="str">
            <v/>
          </cell>
          <cell r="AI1006" t="str">
            <v/>
          </cell>
          <cell r="AJ1006" t="str">
            <v/>
          </cell>
        </row>
        <row r="1007">
          <cell r="A1007" t="str">
            <v>868dduxxg</v>
          </cell>
          <cell r="B1007" t="str">
            <v>868dduxxg</v>
          </cell>
          <cell r="C1007" t="str">
            <v>A2R CLRP Overhead: Project Approval Request Submission Stat Emergent: Submit for approval</v>
          </cell>
          <cell r="D1007" t="str">
            <v>868ddhurb</v>
          </cell>
          <cell r="E1007" t="str">
            <v>A2R CLRP Overhead: Project Approval Request Submission Stat Emergent</v>
          </cell>
          <cell r="F1007" t="str">
            <v>PREDEVELOPMENT</v>
          </cell>
          <cell r="G1007" t="str">
            <v>URGENT</v>
          </cell>
          <cell r="H1007" t="str">
            <v/>
          </cell>
          <cell r="I1007" t="str">
            <v/>
          </cell>
          <cell r="J1007" t="str">
            <v/>
          </cell>
          <cell r="K1007">
            <v>45754.765277777777</v>
          </cell>
          <cell r="L1007">
            <v>45783.586111111115</v>
          </cell>
          <cell r="M1007" t="str">
            <v/>
          </cell>
          <cell r="N1007" t="str">
            <v/>
          </cell>
          <cell r="O1007" t="str">
            <v>sen, a2r</v>
          </cell>
          <cell r="P1007" t="str">
            <v>Sprint 5 (5/12 - 6/6)</v>
          </cell>
          <cell r="Q1007" t="str">
            <v/>
          </cell>
          <cell r="R1007" t="str">
            <v/>
          </cell>
          <cell r="S1007" t="str">
            <v/>
          </cell>
          <cell r="T1007" t="str">
            <v/>
          </cell>
          <cell r="U1007" t="str">
            <v/>
          </cell>
          <cell r="V1007">
            <v>0</v>
          </cell>
          <cell r="W1007" t="str">
            <v/>
          </cell>
          <cell r="X1007" t="str">
            <v/>
          </cell>
          <cell r="Y1007" t="str">
            <v/>
          </cell>
          <cell r="Z1007" t="str">
            <v>ITC3B</v>
          </cell>
          <cell r="AA1007" t="str">
            <v/>
          </cell>
          <cell r="AB1007" t="str">
            <v>Execute CLRP (Project Approval L4)</v>
          </cell>
          <cell r="AC1007" t="b">
            <v>1</v>
          </cell>
          <cell r="AD1007" t="str">
            <v/>
          </cell>
          <cell r="AE1007" t="str">
            <v>On-time</v>
          </cell>
          <cell r="AF1007" t="str">
            <v/>
          </cell>
          <cell r="AG1007">
            <v>45776</v>
          </cell>
          <cell r="AH1007" t="str">
            <v/>
          </cell>
          <cell r="AI1007" t="str">
            <v/>
          </cell>
          <cell r="AJ1007" t="str">
            <v/>
          </cell>
        </row>
        <row r="1008">
          <cell r="A1008" t="str">
            <v>868dduyn9</v>
          </cell>
          <cell r="B1008" t="str">
            <v>868dduyn9</v>
          </cell>
          <cell r="C1008" t="str">
            <v>A2R CLRP Overhead: Project Approval Request Submission Stat: Create Stat Item for Unplanned Work</v>
          </cell>
          <cell r="D1008" t="str">
            <v>868ddmdu4</v>
          </cell>
          <cell r="E1008" t="str">
            <v>A2R CLRP Overhead: Project Approval Request Submission Stat Project</v>
          </cell>
          <cell r="F1008" t="str">
            <v>PREDEVELOPMENT</v>
          </cell>
          <cell r="G1008" t="str">
            <v>URGENT</v>
          </cell>
          <cell r="H1008" t="str">
            <v/>
          </cell>
          <cell r="I1008" t="str">
            <v/>
          </cell>
          <cell r="J1008" t="str">
            <v/>
          </cell>
          <cell r="K1008">
            <v>45754.766666666663</v>
          </cell>
          <cell r="L1008">
            <v>45783.586805555555</v>
          </cell>
          <cell r="M1008" t="str">
            <v/>
          </cell>
          <cell r="N1008" t="str">
            <v/>
          </cell>
          <cell r="O1008" t="str">
            <v>a2r, sen</v>
          </cell>
          <cell r="P1008" t="str">
            <v>Sprint 5 (5/12 - 6/6)</v>
          </cell>
          <cell r="Q1008" t="str">
            <v/>
          </cell>
          <cell r="R1008" t="str">
            <v/>
          </cell>
          <cell r="S1008" t="str">
            <v/>
          </cell>
          <cell r="T1008" t="str">
            <v/>
          </cell>
          <cell r="U1008" t="str">
            <v/>
          </cell>
          <cell r="V1008">
            <v>0</v>
          </cell>
          <cell r="W1008" t="str">
            <v/>
          </cell>
          <cell r="X1008" t="str">
            <v/>
          </cell>
          <cell r="Y1008" t="str">
            <v/>
          </cell>
          <cell r="Z1008" t="str">
            <v>ITC3B</v>
          </cell>
          <cell r="AA1008" t="str">
            <v/>
          </cell>
          <cell r="AB1008" t="str">
            <v>Execute CLRP (Project Approval L4)</v>
          </cell>
          <cell r="AC1008" t="b">
            <v>1</v>
          </cell>
          <cell r="AD1008" t="str">
            <v/>
          </cell>
          <cell r="AE1008" t="str">
            <v>On-time</v>
          </cell>
          <cell r="AF1008" t="str">
            <v/>
          </cell>
          <cell r="AG1008">
            <v>45776</v>
          </cell>
          <cell r="AH1008" t="str">
            <v/>
          </cell>
          <cell r="AI1008" t="str">
            <v/>
          </cell>
          <cell r="AJ1008" t="str">
            <v/>
          </cell>
        </row>
        <row r="1009">
          <cell r="A1009" t="str">
            <v>868dduzm5</v>
          </cell>
          <cell r="B1009" t="str">
            <v>868dduzm5</v>
          </cell>
          <cell r="C1009" t="str">
            <v>A2R CLRP Overhead: Project Approval Request Submission Stat: Updating project details as needed</v>
          </cell>
          <cell r="D1009" t="str">
            <v>868ddmdu4</v>
          </cell>
          <cell r="E1009" t="str">
            <v>A2R CLRP Overhead: Project Approval Request Submission Stat Project</v>
          </cell>
          <cell r="F1009" t="str">
            <v>PREDEVELOPMENT</v>
          </cell>
          <cell r="G1009" t="str">
            <v>URGENT</v>
          </cell>
          <cell r="H1009" t="str">
            <v/>
          </cell>
          <cell r="I1009" t="str">
            <v/>
          </cell>
          <cell r="J1009" t="str">
            <v/>
          </cell>
          <cell r="K1009">
            <v>45754.768750000003</v>
          </cell>
          <cell r="L1009">
            <v>45783.586805555555</v>
          </cell>
          <cell r="M1009" t="str">
            <v/>
          </cell>
          <cell r="N1009" t="str">
            <v/>
          </cell>
          <cell r="O1009" t="str">
            <v>a2r, sen</v>
          </cell>
          <cell r="P1009" t="str">
            <v>Sprint 5 (5/12 - 6/6)</v>
          </cell>
          <cell r="Q1009" t="str">
            <v/>
          </cell>
          <cell r="R1009" t="str">
            <v/>
          </cell>
          <cell r="S1009" t="str">
            <v/>
          </cell>
          <cell r="T1009" t="str">
            <v/>
          </cell>
          <cell r="U1009" t="str">
            <v/>
          </cell>
          <cell r="V1009">
            <v>0</v>
          </cell>
          <cell r="W1009" t="str">
            <v/>
          </cell>
          <cell r="X1009" t="str">
            <v/>
          </cell>
          <cell r="Y1009" t="str">
            <v/>
          </cell>
          <cell r="Z1009" t="str">
            <v>ITC3B</v>
          </cell>
          <cell r="AA1009" t="str">
            <v/>
          </cell>
          <cell r="AB1009" t="str">
            <v>Execute CLRP (Project Approval L4)</v>
          </cell>
          <cell r="AC1009" t="b">
            <v>1</v>
          </cell>
          <cell r="AD1009" t="str">
            <v/>
          </cell>
          <cell r="AE1009" t="str">
            <v>On-time</v>
          </cell>
          <cell r="AF1009" t="str">
            <v/>
          </cell>
          <cell r="AG1009">
            <v>45776</v>
          </cell>
          <cell r="AH1009" t="str">
            <v/>
          </cell>
          <cell r="AI1009" t="str">
            <v/>
          </cell>
          <cell r="AJ1009" t="str">
            <v/>
          </cell>
        </row>
        <row r="1010">
          <cell r="A1010" t="str">
            <v>868dduzq8</v>
          </cell>
          <cell r="B1010" t="str">
            <v>868dduzq8</v>
          </cell>
          <cell r="C1010" t="str">
            <v>A2R CLRP Overhead: Project Approval Request Submission Stat: Approvers</v>
          </cell>
          <cell r="D1010" t="str">
            <v>868ddmdu4</v>
          </cell>
          <cell r="E1010" t="str">
            <v>A2R CLRP Overhead: Project Approval Request Submission Stat Project</v>
          </cell>
          <cell r="F1010" t="str">
            <v>PREDEVELOPMENT</v>
          </cell>
          <cell r="G1010" t="str">
            <v>URGENT</v>
          </cell>
          <cell r="H1010" t="str">
            <v/>
          </cell>
          <cell r="I1010" t="str">
            <v/>
          </cell>
          <cell r="J1010" t="str">
            <v/>
          </cell>
          <cell r="K1010">
            <v>45754.76944444445</v>
          </cell>
          <cell r="L1010">
            <v>45783.586805555555</v>
          </cell>
          <cell r="M1010" t="str">
            <v/>
          </cell>
          <cell r="N1010" t="str">
            <v/>
          </cell>
          <cell r="O1010" t="str">
            <v>a2r, sen</v>
          </cell>
          <cell r="P1010" t="str">
            <v>Sprint 5 (5/12 - 6/6)</v>
          </cell>
          <cell r="Q1010" t="str">
            <v/>
          </cell>
          <cell r="R1010" t="str">
            <v/>
          </cell>
          <cell r="S1010" t="str">
            <v/>
          </cell>
          <cell r="T1010" t="str">
            <v/>
          </cell>
          <cell r="U1010" t="str">
            <v/>
          </cell>
          <cell r="V1010">
            <v>0</v>
          </cell>
          <cell r="W1010" t="str">
            <v/>
          </cell>
          <cell r="X1010" t="str">
            <v/>
          </cell>
          <cell r="Y1010" t="str">
            <v/>
          </cell>
          <cell r="Z1010" t="str">
            <v>ITC3B</v>
          </cell>
          <cell r="AA1010" t="str">
            <v/>
          </cell>
          <cell r="AB1010" t="str">
            <v>Execute CLRP (Project Approval L4)</v>
          </cell>
          <cell r="AC1010" t="b">
            <v>1</v>
          </cell>
          <cell r="AD1010" t="str">
            <v/>
          </cell>
          <cell r="AE1010" t="str">
            <v>On-time</v>
          </cell>
          <cell r="AF1010" t="str">
            <v/>
          </cell>
          <cell r="AG1010">
            <v>45776</v>
          </cell>
          <cell r="AH1010" t="str">
            <v/>
          </cell>
          <cell r="AI1010" t="str">
            <v/>
          </cell>
          <cell r="AJ1010" t="str">
            <v/>
          </cell>
        </row>
        <row r="1011">
          <cell r="A1011" t="str">
            <v>868dduzt3</v>
          </cell>
          <cell r="B1011" t="str">
            <v>868dduzt3</v>
          </cell>
          <cell r="C1011" t="str">
            <v>A2R CLRP Overhead: Project Approval Request Submission Stat: Submit for approval</v>
          </cell>
          <cell r="D1011" t="str">
            <v>868ddmdu4</v>
          </cell>
          <cell r="E1011" t="str">
            <v>A2R CLRP Overhead: Project Approval Request Submission Stat Project</v>
          </cell>
          <cell r="F1011" t="str">
            <v>PREDEVELOPMENT</v>
          </cell>
          <cell r="G1011" t="str">
            <v>URGENT</v>
          </cell>
          <cell r="H1011" t="str">
            <v/>
          </cell>
          <cell r="I1011" t="str">
            <v/>
          </cell>
          <cell r="J1011" t="str">
            <v/>
          </cell>
          <cell r="K1011">
            <v>45754.76944444445</v>
          </cell>
          <cell r="L1011">
            <v>45783.586805555555</v>
          </cell>
          <cell r="M1011" t="str">
            <v/>
          </cell>
          <cell r="N1011" t="str">
            <v/>
          </cell>
          <cell r="O1011" t="str">
            <v>a2r, sen</v>
          </cell>
          <cell r="P1011" t="str">
            <v>Sprint 5 (5/12 - 6/6)</v>
          </cell>
          <cell r="Q1011" t="str">
            <v/>
          </cell>
          <cell r="R1011" t="str">
            <v/>
          </cell>
          <cell r="S1011" t="str">
            <v/>
          </cell>
          <cell r="T1011" t="str">
            <v/>
          </cell>
          <cell r="U1011" t="str">
            <v/>
          </cell>
          <cell r="V1011">
            <v>0</v>
          </cell>
          <cell r="W1011" t="str">
            <v/>
          </cell>
          <cell r="X1011" t="str">
            <v/>
          </cell>
          <cell r="Y1011" t="str">
            <v/>
          </cell>
          <cell r="Z1011" t="str">
            <v>ITC3B</v>
          </cell>
          <cell r="AA1011" t="str">
            <v/>
          </cell>
          <cell r="AB1011" t="str">
            <v>Execute CLRP (Project Approval L4)</v>
          </cell>
          <cell r="AC1011" t="b">
            <v>1</v>
          </cell>
          <cell r="AD1011" t="str">
            <v/>
          </cell>
          <cell r="AE1011" t="str">
            <v>On-time</v>
          </cell>
          <cell r="AF1011" t="str">
            <v/>
          </cell>
          <cell r="AG1011">
            <v>45776</v>
          </cell>
          <cell r="AH1011" t="str">
            <v/>
          </cell>
          <cell r="AI1011" t="str">
            <v/>
          </cell>
          <cell r="AJ1011" t="str">
            <v/>
          </cell>
        </row>
        <row r="1012">
          <cell r="A1012" t="str">
            <v>868ddv009</v>
          </cell>
          <cell r="B1012" t="str">
            <v>868ddv009</v>
          </cell>
          <cell r="C1012" t="str">
            <v>A2R CLRP Overhead: Project Approval Request Submission Stat: Basis of estimate</v>
          </cell>
          <cell r="D1012" t="str">
            <v>868ddmdu4</v>
          </cell>
          <cell r="E1012" t="str">
            <v>A2R CLRP Overhead: Project Approval Request Submission Stat Project</v>
          </cell>
          <cell r="F1012" t="str">
            <v>PREDEVELOPMENT</v>
          </cell>
          <cell r="G1012" t="str">
            <v>URGENT</v>
          </cell>
          <cell r="H1012" t="str">
            <v/>
          </cell>
          <cell r="I1012" t="str">
            <v/>
          </cell>
          <cell r="J1012" t="str">
            <v/>
          </cell>
          <cell r="K1012">
            <v>45754.76944444445</v>
          </cell>
          <cell r="L1012">
            <v>45783.586805555555</v>
          </cell>
          <cell r="M1012" t="str">
            <v/>
          </cell>
          <cell r="N1012" t="str">
            <v/>
          </cell>
          <cell r="O1012" t="str">
            <v>a2r, sen</v>
          </cell>
          <cell r="P1012" t="str">
            <v>Sprint 5 (5/12 - 6/6)</v>
          </cell>
          <cell r="Q1012" t="str">
            <v/>
          </cell>
          <cell r="R1012" t="str">
            <v/>
          </cell>
          <cell r="S1012" t="str">
            <v/>
          </cell>
          <cell r="T1012" t="str">
            <v/>
          </cell>
          <cell r="U1012" t="str">
            <v/>
          </cell>
          <cell r="V1012">
            <v>0</v>
          </cell>
          <cell r="W1012" t="str">
            <v/>
          </cell>
          <cell r="X1012" t="str">
            <v/>
          </cell>
          <cell r="Y1012" t="str">
            <v/>
          </cell>
          <cell r="Z1012" t="str">
            <v>ITC3B</v>
          </cell>
          <cell r="AA1012" t="str">
            <v/>
          </cell>
          <cell r="AB1012" t="str">
            <v>Execute CLRP (Project Approval L4)</v>
          </cell>
          <cell r="AC1012" t="b">
            <v>1</v>
          </cell>
          <cell r="AD1012" t="str">
            <v/>
          </cell>
          <cell r="AE1012" t="str">
            <v>On-time</v>
          </cell>
          <cell r="AF1012" t="str">
            <v/>
          </cell>
          <cell r="AG1012">
            <v>45776</v>
          </cell>
          <cell r="AH1012" t="str">
            <v/>
          </cell>
          <cell r="AI1012" t="str">
            <v/>
          </cell>
          <cell r="AJ1012" t="str">
            <v/>
          </cell>
        </row>
        <row r="1013">
          <cell r="A1013" t="str">
            <v>868ddv03x</v>
          </cell>
          <cell r="B1013" t="str">
            <v>868ddv03x</v>
          </cell>
          <cell r="C1013" t="str">
            <v>A2R CLRP Overhead: Project Approval Request Submission Stat: Proposed  Project/WBS Structure</v>
          </cell>
          <cell r="D1013" t="str">
            <v>868ddmdu4</v>
          </cell>
          <cell r="E1013" t="str">
            <v>A2R CLRP Overhead: Project Approval Request Submission Stat Project</v>
          </cell>
          <cell r="F1013" t="str">
            <v>PREDEVELOPMENT</v>
          </cell>
          <cell r="G1013" t="str">
            <v>URGENT</v>
          </cell>
          <cell r="H1013" t="str">
            <v/>
          </cell>
          <cell r="I1013" t="str">
            <v/>
          </cell>
          <cell r="J1013" t="str">
            <v/>
          </cell>
          <cell r="K1013">
            <v>45754.770138888889</v>
          </cell>
          <cell r="L1013">
            <v>45783.586805555555</v>
          </cell>
          <cell r="M1013" t="str">
            <v/>
          </cell>
          <cell r="N1013" t="str">
            <v/>
          </cell>
          <cell r="O1013" t="str">
            <v>a2r, sen</v>
          </cell>
          <cell r="P1013" t="str">
            <v>Sprint 5 (5/12 - 6/6)</v>
          </cell>
          <cell r="Q1013" t="str">
            <v/>
          </cell>
          <cell r="R1013" t="str">
            <v/>
          </cell>
          <cell r="S1013" t="str">
            <v/>
          </cell>
          <cell r="T1013" t="str">
            <v/>
          </cell>
          <cell r="U1013" t="str">
            <v/>
          </cell>
          <cell r="V1013">
            <v>0</v>
          </cell>
          <cell r="W1013" t="str">
            <v/>
          </cell>
          <cell r="X1013" t="str">
            <v/>
          </cell>
          <cell r="Y1013" t="str">
            <v/>
          </cell>
          <cell r="Z1013" t="str">
            <v>ITC3B</v>
          </cell>
          <cell r="AA1013" t="str">
            <v/>
          </cell>
          <cell r="AB1013" t="str">
            <v>Execute CLRP (Project Approval L4)</v>
          </cell>
          <cell r="AC1013" t="b">
            <v>1</v>
          </cell>
          <cell r="AD1013" t="str">
            <v/>
          </cell>
          <cell r="AE1013" t="str">
            <v>On-time</v>
          </cell>
          <cell r="AF1013" t="str">
            <v/>
          </cell>
          <cell r="AG1013">
            <v>45776</v>
          </cell>
          <cell r="AH1013" t="str">
            <v/>
          </cell>
          <cell r="AI1013" t="str">
            <v/>
          </cell>
          <cell r="AJ1013" t="str">
            <v/>
          </cell>
        </row>
        <row r="1014">
          <cell r="A1014" t="str">
            <v>868ddv084</v>
          </cell>
          <cell r="B1014" t="str">
            <v>868ddv084</v>
          </cell>
          <cell r="C1014" t="str">
            <v>A2R CLRP Overhead: Project Approval Request Submission Stat: Starting Approval Request</v>
          </cell>
          <cell r="D1014" t="str">
            <v>868ddmdu4</v>
          </cell>
          <cell r="E1014" t="str">
            <v>A2R CLRP Overhead: Project Approval Request Submission Stat Project</v>
          </cell>
          <cell r="F1014" t="str">
            <v>PREDEVELOPMENT</v>
          </cell>
          <cell r="G1014" t="str">
            <v>URGENT</v>
          </cell>
          <cell r="H1014" t="str">
            <v/>
          </cell>
          <cell r="I1014" t="str">
            <v/>
          </cell>
          <cell r="J1014" t="str">
            <v/>
          </cell>
          <cell r="K1014">
            <v>45754.770138888889</v>
          </cell>
          <cell r="L1014">
            <v>45783.587500000001</v>
          </cell>
          <cell r="M1014" t="str">
            <v/>
          </cell>
          <cell r="N1014" t="str">
            <v/>
          </cell>
          <cell r="O1014" t="str">
            <v>a2r, sen</v>
          </cell>
          <cell r="P1014" t="str">
            <v>Sprint 5 (5/12 - 6/6)</v>
          </cell>
          <cell r="Q1014" t="str">
            <v/>
          </cell>
          <cell r="R1014" t="str">
            <v/>
          </cell>
          <cell r="S1014" t="str">
            <v/>
          </cell>
          <cell r="T1014" t="str">
            <v/>
          </cell>
          <cell r="U1014" t="str">
            <v/>
          </cell>
          <cell r="V1014">
            <v>0</v>
          </cell>
          <cell r="W1014" t="str">
            <v/>
          </cell>
          <cell r="X1014" t="str">
            <v/>
          </cell>
          <cell r="Y1014" t="str">
            <v/>
          </cell>
          <cell r="Z1014" t="str">
            <v>ITC3B</v>
          </cell>
          <cell r="AA1014" t="str">
            <v/>
          </cell>
          <cell r="AB1014" t="str">
            <v>Execute CLRP (Project Approval L4)</v>
          </cell>
          <cell r="AC1014" t="b">
            <v>1</v>
          </cell>
          <cell r="AD1014" t="str">
            <v/>
          </cell>
          <cell r="AE1014" t="str">
            <v>On-time</v>
          </cell>
          <cell r="AF1014" t="str">
            <v/>
          </cell>
          <cell r="AG1014">
            <v>45776</v>
          </cell>
          <cell r="AH1014" t="str">
            <v/>
          </cell>
          <cell r="AI1014" t="str">
            <v/>
          </cell>
          <cell r="AJ1014" t="str">
            <v/>
          </cell>
        </row>
        <row r="1015">
          <cell r="A1015" t="str">
            <v>868ddv1ma</v>
          </cell>
          <cell r="B1015" t="str">
            <v>868ddv1ma</v>
          </cell>
          <cell r="C1015" t="str">
            <v>A2R CLRP Capital: Reset Decision Points: Reset the status of any future plan items back to draft based on capital planner trigger</v>
          </cell>
          <cell r="D1015" t="str">
            <v>868ddjhtw</v>
          </cell>
          <cell r="E1015" t="str">
            <v>A2R CLRP Capital: Reset Decision Points</v>
          </cell>
          <cell r="F1015" t="str">
            <v>PREDEVELOPMENT</v>
          </cell>
          <cell r="G1015" t="str">
            <v>URGENT</v>
          </cell>
          <cell r="H1015" t="str">
            <v/>
          </cell>
          <cell r="I1015" t="str">
            <v/>
          </cell>
          <cell r="J1015" t="str">
            <v/>
          </cell>
          <cell r="K1015">
            <v>45754.772222222222</v>
          </cell>
          <cell r="L1015">
            <v>45784.431944444441</v>
          </cell>
          <cell r="M1015" t="str">
            <v/>
          </cell>
          <cell r="N1015" t="str">
            <v/>
          </cell>
          <cell r="O1015" t="str">
            <v>content, a2r</v>
          </cell>
          <cell r="P1015" t="str">
            <v>Sprint 5 (5/12 - 6/6)</v>
          </cell>
          <cell r="Q1015" t="str">
            <v/>
          </cell>
          <cell r="R1015" t="str">
            <v/>
          </cell>
          <cell r="S1015" t="str">
            <v/>
          </cell>
          <cell r="T1015" t="str">
            <v/>
          </cell>
          <cell r="U1015" t="str">
            <v/>
          </cell>
          <cell r="V1015">
            <v>0</v>
          </cell>
          <cell r="W1015" t="str">
            <v/>
          </cell>
          <cell r="X1015" t="str">
            <v/>
          </cell>
          <cell r="Y1015" t="str">
            <v/>
          </cell>
          <cell r="Z1015" t="str">
            <v>ITC3B</v>
          </cell>
          <cell r="AA1015" t="str">
            <v/>
          </cell>
          <cell r="AB1015" t="str">
            <v>Develop CLRP</v>
          </cell>
          <cell r="AC1015" t="str">
            <v/>
          </cell>
          <cell r="AD1015" t="str">
            <v/>
          </cell>
          <cell r="AE1015" t="str">
            <v>On-time</v>
          </cell>
          <cell r="AF1015" t="str">
            <v/>
          </cell>
          <cell r="AG1015">
            <v>45776</v>
          </cell>
          <cell r="AH1015" t="str">
            <v/>
          </cell>
          <cell r="AI1015" t="str">
            <v/>
          </cell>
          <cell r="AJ1015" t="str">
            <v/>
          </cell>
        </row>
        <row r="1016">
          <cell r="A1016" t="str">
            <v>868ddv26v</v>
          </cell>
          <cell r="B1016" t="str">
            <v>868ddv26v</v>
          </cell>
          <cell r="C1016" t="str">
            <v>A2R CLRP Overhead: Reset Decision Points: As needed, reset the status of any future plan items back to draft based on Overhead Prog/Org/Site Planner needs</v>
          </cell>
          <cell r="D1016" t="str">
            <v>868a2vbxu</v>
          </cell>
          <cell r="E1016" t="str">
            <v>A2R CLRP Capital and Overhead: Overview and System Navigation</v>
          </cell>
          <cell r="F1016" t="str">
            <v>PREDEVELOPMENT</v>
          </cell>
          <cell r="G1016" t="str">
            <v>URGENT</v>
          </cell>
          <cell r="H1016" t="str">
            <v/>
          </cell>
          <cell r="I1016" t="str">
            <v/>
          </cell>
          <cell r="J1016" t="str">
            <v/>
          </cell>
          <cell r="K1016">
            <v>45754.772916666669</v>
          </cell>
          <cell r="L1016">
            <v>45784.452777777777</v>
          </cell>
          <cell r="M1016" t="str">
            <v/>
          </cell>
          <cell r="N1016" t="str">
            <v/>
          </cell>
          <cell r="O1016" t="str">
            <v>a2r, content</v>
          </cell>
          <cell r="P1016" t="str">
            <v>Sprint 5 (5/12 - 6/6)</v>
          </cell>
          <cell r="Q1016" t="str">
            <v/>
          </cell>
          <cell r="R1016" t="str">
            <v/>
          </cell>
          <cell r="S1016" t="str">
            <v/>
          </cell>
          <cell r="T1016" t="str">
            <v/>
          </cell>
          <cell r="U1016" t="str">
            <v/>
          </cell>
          <cell r="V1016">
            <v>0</v>
          </cell>
          <cell r="W1016" t="str">
            <v/>
          </cell>
          <cell r="X1016" t="str">
            <v/>
          </cell>
          <cell r="Y1016" t="str">
            <v/>
          </cell>
          <cell r="Z1016" t="str">
            <v>ITC3B</v>
          </cell>
          <cell r="AA1016" t="str">
            <v/>
          </cell>
          <cell r="AB1016" t="str">
            <v>No L3 Custom Content</v>
          </cell>
          <cell r="AC1016" t="str">
            <v/>
          </cell>
          <cell r="AD1016" t="str">
            <v/>
          </cell>
          <cell r="AE1016" t="str">
            <v>On-time</v>
          </cell>
          <cell r="AF1016" t="str">
            <v/>
          </cell>
          <cell r="AG1016">
            <v>45765</v>
          </cell>
          <cell r="AH1016" t="str">
            <v/>
          </cell>
          <cell r="AI1016" t="str">
            <v/>
          </cell>
          <cell r="AJ1016" t="str">
            <v/>
          </cell>
        </row>
        <row r="1017">
          <cell r="A1017" t="str">
            <v>868ddv64p</v>
          </cell>
          <cell r="B1017" t="str">
            <v>868ddv64p</v>
          </cell>
          <cell r="C1017" t="str">
            <v>A2R CLRP Capital: Upload Plan Items in Bulk: Bulk Upload Portfolio Items</v>
          </cell>
          <cell r="D1017" t="str">
            <v>868ddm5wf</v>
          </cell>
          <cell r="E1017" t="str">
            <v>A2R CLRP Capital: Upload Plan Items in Bulk (Possibly Descope?)</v>
          </cell>
          <cell r="F1017" t="str">
            <v>PREDEVELOPMENT</v>
          </cell>
          <cell r="G1017" t="str">
            <v>NORMAL</v>
          </cell>
          <cell r="H1017" t="str">
            <v/>
          </cell>
          <cell r="I1017" t="str">
            <v/>
          </cell>
          <cell r="J1017" t="str">
            <v/>
          </cell>
          <cell r="K1017">
            <v>45754.781944444447</v>
          </cell>
          <cell r="L1017">
            <v>45784.451388888891</v>
          </cell>
          <cell r="M1017" t="str">
            <v/>
          </cell>
          <cell r="N1017" t="str">
            <v/>
          </cell>
          <cell r="O1017" t="str">
            <v>content, a2r</v>
          </cell>
          <cell r="P1017" t="str">
            <v>Sprint 5 (5/12 - 6/6)</v>
          </cell>
          <cell r="Q1017" t="str">
            <v/>
          </cell>
          <cell r="R1017" t="str">
            <v/>
          </cell>
          <cell r="S1017" t="str">
            <v/>
          </cell>
          <cell r="T1017" t="str">
            <v/>
          </cell>
          <cell r="U1017" t="str">
            <v/>
          </cell>
          <cell r="V1017">
            <v>0</v>
          </cell>
          <cell r="W1017" t="str">
            <v/>
          </cell>
          <cell r="X1017" t="str">
            <v/>
          </cell>
          <cell r="Y1017" t="str">
            <v/>
          </cell>
          <cell r="Z1017" t="str">
            <v>ITC3B</v>
          </cell>
          <cell r="AA1017" t="str">
            <v/>
          </cell>
          <cell r="AB1017" t="str">
            <v>Develop CLRP</v>
          </cell>
          <cell r="AC1017" t="str">
            <v/>
          </cell>
          <cell r="AD1017" t="str">
            <v/>
          </cell>
          <cell r="AE1017" t="str">
            <v>On-time</v>
          </cell>
          <cell r="AF1017" t="str">
            <v/>
          </cell>
          <cell r="AG1017">
            <v>45776</v>
          </cell>
          <cell r="AH1017" t="str">
            <v/>
          </cell>
          <cell r="AI1017" t="str">
            <v/>
          </cell>
          <cell r="AJ1017" t="str">
            <v/>
          </cell>
        </row>
        <row r="1018">
          <cell r="A1018" t="str">
            <v>868ddv663</v>
          </cell>
          <cell r="B1018" t="str">
            <v>868ddv663</v>
          </cell>
          <cell r="C1018" t="str">
            <v>A2R CLRP Capital: Upload Plan Items in Bulk: Bulk Upload Financial/Capacity</v>
          </cell>
          <cell r="D1018" t="str">
            <v>868ddm5wf</v>
          </cell>
          <cell r="E1018" t="str">
            <v>A2R CLRP Capital: Upload Plan Items in Bulk (Possibly Descope?)</v>
          </cell>
          <cell r="F1018" t="str">
            <v>PREDEVELOPMENT</v>
          </cell>
          <cell r="G1018" t="str">
            <v>NORMAL</v>
          </cell>
          <cell r="H1018" t="str">
            <v/>
          </cell>
          <cell r="I1018" t="str">
            <v/>
          </cell>
          <cell r="J1018" t="str">
            <v/>
          </cell>
          <cell r="K1018">
            <v>45754.781944444447</v>
          </cell>
          <cell r="L1018">
            <v>45784.451388888891</v>
          </cell>
          <cell r="M1018" t="str">
            <v/>
          </cell>
          <cell r="N1018" t="str">
            <v/>
          </cell>
          <cell r="O1018" t="str">
            <v>content, a2r</v>
          </cell>
          <cell r="P1018" t="str">
            <v>Sprint 5 (5/12 - 6/6)</v>
          </cell>
          <cell r="Q1018" t="str">
            <v/>
          </cell>
          <cell r="R1018" t="str">
            <v/>
          </cell>
          <cell r="S1018" t="str">
            <v/>
          </cell>
          <cell r="T1018" t="str">
            <v/>
          </cell>
          <cell r="U1018" t="str">
            <v/>
          </cell>
          <cell r="V1018">
            <v>0</v>
          </cell>
          <cell r="W1018" t="str">
            <v/>
          </cell>
          <cell r="X1018" t="str">
            <v/>
          </cell>
          <cell r="Y1018" t="str">
            <v/>
          </cell>
          <cell r="Z1018" t="str">
            <v>ITC3B</v>
          </cell>
          <cell r="AA1018" t="str">
            <v/>
          </cell>
          <cell r="AB1018" t="str">
            <v>Develop CLRP</v>
          </cell>
          <cell r="AC1018" t="str">
            <v/>
          </cell>
          <cell r="AD1018" t="str">
            <v/>
          </cell>
          <cell r="AE1018" t="str">
            <v>On-time</v>
          </cell>
          <cell r="AF1018" t="str">
            <v/>
          </cell>
          <cell r="AG1018">
            <v>45776</v>
          </cell>
          <cell r="AH1018" t="str">
            <v/>
          </cell>
          <cell r="AI1018" t="str">
            <v/>
          </cell>
          <cell r="AJ1018" t="str">
            <v/>
          </cell>
        </row>
        <row r="1019">
          <cell r="A1019" t="str">
            <v>868ddv6hq</v>
          </cell>
          <cell r="B1019" t="str">
            <v>868ddv6hq</v>
          </cell>
          <cell r="C1019" t="str">
            <v>A2R CLRP Overhead: Upload Plan Items in Bulk: Bulk Upload Portfolio Items</v>
          </cell>
          <cell r="D1019" t="str">
            <v>868ddm6f3</v>
          </cell>
          <cell r="E1019" t="str">
            <v>A2R CLRP Overhead: Upload Plan Items in Bulk (Possibly Descope?)</v>
          </cell>
          <cell r="F1019" t="str">
            <v>PREDEVELOPMENT</v>
          </cell>
          <cell r="G1019" t="str">
            <v>URGENT</v>
          </cell>
          <cell r="H1019" t="str">
            <v/>
          </cell>
          <cell r="I1019" t="str">
            <v/>
          </cell>
          <cell r="J1019" t="str">
            <v/>
          </cell>
          <cell r="K1019">
            <v>45754.782638888893</v>
          </cell>
          <cell r="L1019">
            <v>45784.451388888891</v>
          </cell>
          <cell r="M1019" t="str">
            <v/>
          </cell>
          <cell r="N1019" t="str">
            <v/>
          </cell>
          <cell r="O1019" t="str">
            <v>a2r, sen</v>
          </cell>
          <cell r="P1019" t="str">
            <v>Sprint 5 (5/12 - 6/6)</v>
          </cell>
          <cell r="Q1019" t="str">
            <v/>
          </cell>
          <cell r="R1019" t="str">
            <v/>
          </cell>
          <cell r="S1019" t="str">
            <v/>
          </cell>
          <cell r="T1019" t="str">
            <v/>
          </cell>
          <cell r="U1019" t="str">
            <v/>
          </cell>
          <cell r="V1019">
            <v>0</v>
          </cell>
          <cell r="W1019" t="str">
            <v/>
          </cell>
          <cell r="X1019" t="str">
            <v/>
          </cell>
          <cell r="Y1019" t="str">
            <v/>
          </cell>
          <cell r="Z1019" t="str">
            <v>ITC3B</v>
          </cell>
          <cell r="AA1019" t="str">
            <v/>
          </cell>
          <cell r="AB1019" t="str">
            <v>Develop CLRP</v>
          </cell>
          <cell r="AC1019" t="b">
            <v>1</v>
          </cell>
          <cell r="AD1019" t="str">
            <v/>
          </cell>
          <cell r="AE1019" t="str">
            <v>On-time</v>
          </cell>
          <cell r="AF1019" t="str">
            <v/>
          </cell>
          <cell r="AG1019">
            <v>45776</v>
          </cell>
          <cell r="AH1019" t="str">
            <v/>
          </cell>
          <cell r="AI1019" t="str">
            <v/>
          </cell>
          <cell r="AJ1019" t="str">
            <v/>
          </cell>
        </row>
        <row r="1020">
          <cell r="A1020" t="str">
            <v>868ddv6kb</v>
          </cell>
          <cell r="B1020" t="str">
            <v>868ddv6kb</v>
          </cell>
          <cell r="C1020" t="str">
            <v>A2R CLRP Overhead: Upload Plan Items in Bulk: Bulk Upload Financial/Capacity</v>
          </cell>
          <cell r="D1020" t="str">
            <v>868ddm6f3</v>
          </cell>
          <cell r="E1020" t="str">
            <v>A2R CLRP Overhead: Upload Plan Items in Bulk (Possibly Descope?)</v>
          </cell>
          <cell r="F1020" t="str">
            <v>PREDEVELOPMENT</v>
          </cell>
          <cell r="G1020" t="str">
            <v>URGENT</v>
          </cell>
          <cell r="H1020" t="str">
            <v/>
          </cell>
          <cell r="I1020" t="str">
            <v/>
          </cell>
          <cell r="J1020" t="str">
            <v/>
          </cell>
          <cell r="K1020">
            <v>45754.783333333333</v>
          </cell>
          <cell r="L1020">
            <v>45784.451388888891</v>
          </cell>
          <cell r="M1020" t="str">
            <v/>
          </cell>
          <cell r="N1020" t="str">
            <v/>
          </cell>
          <cell r="O1020" t="str">
            <v>a2r, sen</v>
          </cell>
          <cell r="P1020" t="str">
            <v>Sprint 5 (5/12 - 6/6)</v>
          </cell>
          <cell r="Q1020" t="str">
            <v/>
          </cell>
          <cell r="R1020" t="str">
            <v/>
          </cell>
          <cell r="S1020" t="str">
            <v/>
          </cell>
          <cell r="T1020" t="str">
            <v/>
          </cell>
          <cell r="U1020" t="str">
            <v/>
          </cell>
          <cell r="V1020">
            <v>0</v>
          </cell>
          <cell r="W1020" t="str">
            <v/>
          </cell>
          <cell r="X1020" t="str">
            <v/>
          </cell>
          <cell r="Y1020" t="str">
            <v/>
          </cell>
          <cell r="Z1020" t="str">
            <v>ITC3B</v>
          </cell>
          <cell r="AA1020" t="str">
            <v/>
          </cell>
          <cell r="AB1020" t="str">
            <v>Develop CLRP</v>
          </cell>
          <cell r="AC1020" t="b">
            <v>1</v>
          </cell>
          <cell r="AD1020" t="str">
            <v/>
          </cell>
          <cell r="AE1020" t="str">
            <v>On-time</v>
          </cell>
          <cell r="AF1020" t="str">
            <v/>
          </cell>
          <cell r="AG1020">
            <v>45776</v>
          </cell>
          <cell r="AH1020" t="str">
            <v/>
          </cell>
          <cell r="AI1020" t="str">
            <v/>
          </cell>
          <cell r="AJ1020" t="str">
            <v/>
          </cell>
        </row>
        <row r="1021">
          <cell r="A1021" t="str">
            <v>868de395t</v>
          </cell>
          <cell r="B1021" t="str">
            <v>868de395t</v>
          </cell>
          <cell r="C1021" t="str">
            <v>SUS Perform Maintenance: Service Orders: Create Service Order in iMRO and Replicated to S4</v>
          </cell>
          <cell r="D1021" t="str">
            <v>868de38ea</v>
          </cell>
          <cell r="E1021" t="str">
            <v>SUS Perform Maintenance: Service Orders - OL</v>
          </cell>
          <cell r="F1021" t="str">
            <v>PREDEVELOPMENT</v>
          </cell>
          <cell r="G1021" t="str">
            <v>HIGH</v>
          </cell>
          <cell r="H1021" t="str">
            <v/>
          </cell>
          <cell r="I1021" t="str">
            <v/>
          </cell>
          <cell r="J1021" t="str">
            <v/>
          </cell>
          <cell r="K1021">
            <v>45755.354861111111</v>
          </cell>
          <cell r="L1021">
            <v>45769.534722222219</v>
          </cell>
          <cell r="M1021" t="str">
            <v/>
          </cell>
          <cell r="N1021" t="str">
            <v/>
          </cell>
          <cell r="O1021" t="str">
            <v>qrg, sen, wbt, sus</v>
          </cell>
          <cell r="P1021" t="str">
            <v>Sprint 16 (7/28 - 8/22)</v>
          </cell>
          <cell r="Q1021" t="str">
            <v/>
          </cell>
          <cell r="R1021" t="str">
            <v/>
          </cell>
          <cell r="S1021" t="str">
            <v/>
          </cell>
          <cell r="T1021" t="str">
            <v/>
          </cell>
          <cell r="U1021" t="str">
            <v/>
          </cell>
          <cell r="V1021">
            <v>0</v>
          </cell>
          <cell r="W1021" t="str">
            <v/>
          </cell>
          <cell r="X1021" t="str">
            <v/>
          </cell>
          <cell r="Y1021" t="str">
            <v/>
          </cell>
          <cell r="Z1021" t="str">
            <v>ITC4</v>
          </cell>
          <cell r="AA1021" t="str">
            <v/>
          </cell>
          <cell r="AB1021" t="str">
            <v/>
          </cell>
          <cell r="AC1021" t="str">
            <v/>
          </cell>
          <cell r="AD1021" t="str">
            <v/>
          </cell>
          <cell r="AE1021" t="str">
            <v>On-time</v>
          </cell>
          <cell r="AF1021" t="str">
            <v/>
          </cell>
          <cell r="AG1021" t="str">
            <v/>
          </cell>
          <cell r="AH1021" t="str">
            <v/>
          </cell>
          <cell r="AI1021" t="str">
            <v/>
          </cell>
          <cell r="AJ1021" t="str">
            <v/>
          </cell>
        </row>
        <row r="1022">
          <cell r="A1022" t="str">
            <v>868de3cgk</v>
          </cell>
          <cell r="B1022" t="str">
            <v>868de3cgk</v>
          </cell>
          <cell r="C1022" t="str">
            <v>SUS Perform Maintenance: Service Orders: Verify or update wbs manually and print as needed in S4</v>
          </cell>
          <cell r="D1022" t="str">
            <v>868de38ea</v>
          </cell>
          <cell r="E1022" t="str">
            <v>SUS Perform Maintenance: Service Orders - OL</v>
          </cell>
          <cell r="F1022" t="str">
            <v>PREDEVELOPMENT</v>
          </cell>
          <cell r="G1022" t="str">
            <v>HIGH</v>
          </cell>
          <cell r="H1022" t="str">
            <v/>
          </cell>
          <cell r="I1022" t="str">
            <v/>
          </cell>
          <cell r="J1022" t="str">
            <v/>
          </cell>
          <cell r="K1022">
            <v>45755.358333333337</v>
          </cell>
          <cell r="L1022">
            <v>45768.592361111107</v>
          </cell>
          <cell r="M1022" t="str">
            <v/>
          </cell>
          <cell r="N1022" t="str">
            <v/>
          </cell>
          <cell r="O1022" t="str">
            <v>sus, sen, qrg</v>
          </cell>
          <cell r="P1022" t="str">
            <v>Sprint 16 (7/28 - 8/22)</v>
          </cell>
          <cell r="Q1022" t="str">
            <v/>
          </cell>
          <cell r="R1022" t="str">
            <v/>
          </cell>
          <cell r="S1022" t="str">
            <v/>
          </cell>
          <cell r="T1022" t="str">
            <v/>
          </cell>
          <cell r="U1022" t="str">
            <v/>
          </cell>
          <cell r="V1022">
            <v>0</v>
          </cell>
          <cell r="W1022" t="str">
            <v/>
          </cell>
          <cell r="X1022" t="str">
            <v/>
          </cell>
          <cell r="Y1022" t="str">
            <v/>
          </cell>
          <cell r="Z1022" t="str">
            <v>ITC4</v>
          </cell>
          <cell r="AA1022" t="str">
            <v/>
          </cell>
          <cell r="AB1022" t="str">
            <v/>
          </cell>
          <cell r="AC1022" t="str">
            <v/>
          </cell>
          <cell r="AD1022" t="str">
            <v/>
          </cell>
          <cell r="AE1022" t="str">
            <v>On-time</v>
          </cell>
          <cell r="AF1022" t="str">
            <v/>
          </cell>
          <cell r="AG1022" t="str">
            <v/>
          </cell>
          <cell r="AH1022" t="str">
            <v/>
          </cell>
          <cell r="AI1022" t="str">
            <v/>
          </cell>
          <cell r="AJ1022" t="str">
            <v/>
          </cell>
        </row>
        <row r="1023">
          <cell r="A1023" t="str">
            <v>868de3dwc</v>
          </cell>
          <cell r="B1023" t="str">
            <v>868de3dwc</v>
          </cell>
          <cell r="C1023" t="str">
            <v>SUS Perform Maintenance: Service Orders: Replicate Service Order to Apriso</v>
          </cell>
          <cell r="D1023" t="str">
            <v>868de38ea</v>
          </cell>
          <cell r="E1023" t="str">
            <v>SUS Perform Maintenance: Service Orders - OL</v>
          </cell>
          <cell r="F1023" t="str">
            <v>PREDEVELOPMENT</v>
          </cell>
          <cell r="G1023" t="str">
            <v>HIGH</v>
          </cell>
          <cell r="H1023" t="str">
            <v/>
          </cell>
          <cell r="I1023" t="str">
            <v/>
          </cell>
          <cell r="J1023" t="str">
            <v/>
          </cell>
          <cell r="K1023">
            <v>45755.359722222223</v>
          </cell>
          <cell r="L1023">
            <v>45769.534722222219</v>
          </cell>
          <cell r="M1023" t="str">
            <v/>
          </cell>
          <cell r="N1023" t="str">
            <v/>
          </cell>
          <cell r="O1023" t="str">
            <v>sen, wbt, qrg, sus</v>
          </cell>
          <cell r="P1023" t="str">
            <v>Sprint 16 (7/28 - 8/22)</v>
          </cell>
          <cell r="Q1023" t="str">
            <v/>
          </cell>
          <cell r="R1023" t="str">
            <v/>
          </cell>
          <cell r="S1023" t="str">
            <v/>
          </cell>
          <cell r="T1023" t="str">
            <v/>
          </cell>
          <cell r="U1023" t="str">
            <v/>
          </cell>
          <cell r="V1023">
            <v>0</v>
          </cell>
          <cell r="W1023" t="str">
            <v/>
          </cell>
          <cell r="X1023" t="str">
            <v/>
          </cell>
          <cell r="Y1023" t="str">
            <v/>
          </cell>
          <cell r="Z1023" t="str">
            <v>ITC4</v>
          </cell>
          <cell r="AA1023" t="str">
            <v/>
          </cell>
          <cell r="AB1023" t="str">
            <v/>
          </cell>
          <cell r="AC1023" t="str">
            <v/>
          </cell>
          <cell r="AD1023" t="str">
            <v/>
          </cell>
          <cell r="AE1023" t="str">
            <v>On-time</v>
          </cell>
          <cell r="AF1023" t="str">
            <v/>
          </cell>
          <cell r="AG1023" t="str">
            <v/>
          </cell>
          <cell r="AH1023" t="str">
            <v/>
          </cell>
          <cell r="AI1023" t="str">
            <v/>
          </cell>
          <cell r="AJ1023" t="str">
            <v/>
          </cell>
        </row>
        <row r="1024">
          <cell r="A1024" t="str">
            <v>868de3eat</v>
          </cell>
          <cell r="B1024" t="str">
            <v>868de3eat</v>
          </cell>
          <cell r="C1024" t="str">
            <v>SUS Perform Maintenance: Service Orders: Log Labor in Apriso</v>
          </cell>
          <cell r="D1024" t="str">
            <v>868de38ea</v>
          </cell>
          <cell r="E1024" t="str">
            <v>SUS Perform Maintenance: Service Orders - OL</v>
          </cell>
          <cell r="F1024" t="str">
            <v>PREDEVELOPMENT</v>
          </cell>
          <cell r="G1024" t="str">
            <v>HIGH</v>
          </cell>
          <cell r="H1024" t="str">
            <v/>
          </cell>
          <cell r="I1024" t="str">
            <v/>
          </cell>
          <cell r="J1024" t="str">
            <v/>
          </cell>
          <cell r="K1024">
            <v>45755.360416666663</v>
          </cell>
          <cell r="L1024">
            <v>45768.592361111107</v>
          </cell>
          <cell r="M1024" t="str">
            <v/>
          </cell>
          <cell r="N1024" t="str">
            <v/>
          </cell>
          <cell r="O1024" t="str">
            <v>sen, sus, qrg, wbt</v>
          </cell>
          <cell r="P1024" t="str">
            <v>Sprint 16 (7/28 - 8/22)</v>
          </cell>
          <cell r="Q1024" t="str">
            <v/>
          </cell>
          <cell r="R1024" t="str">
            <v/>
          </cell>
          <cell r="S1024" t="str">
            <v/>
          </cell>
          <cell r="T1024" t="str">
            <v/>
          </cell>
          <cell r="U1024" t="str">
            <v/>
          </cell>
          <cell r="V1024">
            <v>0</v>
          </cell>
          <cell r="W1024" t="str">
            <v/>
          </cell>
          <cell r="X1024" t="str">
            <v/>
          </cell>
          <cell r="Y1024" t="str">
            <v/>
          </cell>
          <cell r="Z1024" t="str">
            <v>ITC4</v>
          </cell>
          <cell r="AA1024" t="str">
            <v/>
          </cell>
          <cell r="AB1024" t="str">
            <v/>
          </cell>
          <cell r="AC1024" t="str">
            <v/>
          </cell>
          <cell r="AD1024" t="str">
            <v/>
          </cell>
          <cell r="AE1024" t="str">
            <v>On-time</v>
          </cell>
          <cell r="AF1024" t="str">
            <v/>
          </cell>
          <cell r="AG1024" t="str">
            <v/>
          </cell>
          <cell r="AH1024" t="str">
            <v/>
          </cell>
          <cell r="AI1024" t="str">
            <v/>
          </cell>
          <cell r="AJ1024" t="str">
            <v/>
          </cell>
        </row>
        <row r="1025">
          <cell r="A1025" t="str">
            <v>868de3epv</v>
          </cell>
          <cell r="B1025" t="str">
            <v>868de3epv</v>
          </cell>
          <cell r="C1025" t="str">
            <v>SUS Perform Maintenance: Service Orders: Perform Confirmations and Complete Order in iMRO</v>
          </cell>
          <cell r="D1025" t="str">
            <v>868de38ea</v>
          </cell>
          <cell r="E1025" t="str">
            <v>SUS Perform Maintenance: Service Orders - OL</v>
          </cell>
          <cell r="F1025" t="str">
            <v>PREDEVELOPMENT</v>
          </cell>
          <cell r="G1025" t="str">
            <v>HIGH</v>
          </cell>
          <cell r="H1025" t="str">
            <v/>
          </cell>
          <cell r="I1025" t="str">
            <v/>
          </cell>
          <cell r="J1025" t="str">
            <v/>
          </cell>
          <cell r="K1025">
            <v>45755.360416666663</v>
          </cell>
          <cell r="L1025">
            <v>45768.592361111107</v>
          </cell>
          <cell r="M1025" t="str">
            <v/>
          </cell>
          <cell r="N1025" t="str">
            <v/>
          </cell>
          <cell r="O1025" t="str">
            <v>wbt, qrg, sus, sen</v>
          </cell>
          <cell r="P1025" t="str">
            <v>Sprint 16 (7/28 - 8/22)</v>
          </cell>
          <cell r="Q1025" t="str">
            <v/>
          </cell>
          <cell r="R1025" t="str">
            <v/>
          </cell>
          <cell r="S1025" t="str">
            <v/>
          </cell>
          <cell r="T1025" t="str">
            <v/>
          </cell>
          <cell r="U1025" t="str">
            <v/>
          </cell>
          <cell r="V1025">
            <v>0</v>
          </cell>
          <cell r="W1025" t="str">
            <v/>
          </cell>
          <cell r="X1025" t="str">
            <v/>
          </cell>
          <cell r="Y1025" t="str">
            <v/>
          </cell>
          <cell r="Z1025" t="str">
            <v>ITC4</v>
          </cell>
          <cell r="AA1025" t="str">
            <v/>
          </cell>
          <cell r="AB1025" t="str">
            <v/>
          </cell>
          <cell r="AC1025" t="str">
            <v/>
          </cell>
          <cell r="AD1025" t="str">
            <v/>
          </cell>
          <cell r="AE1025" t="str">
            <v>On-time</v>
          </cell>
          <cell r="AF1025" t="str">
            <v/>
          </cell>
          <cell r="AG1025" t="str">
            <v/>
          </cell>
          <cell r="AH1025" t="str">
            <v/>
          </cell>
          <cell r="AI1025" t="str">
            <v/>
          </cell>
          <cell r="AJ1025" t="str">
            <v/>
          </cell>
        </row>
        <row r="1026">
          <cell r="A1026" t="str">
            <v>868decfxe</v>
          </cell>
          <cell r="B1026" t="str">
            <v>868decfxe</v>
          </cell>
          <cell r="C1026" t="str">
            <v>A2R Asset Management: Asset Transfers: Indicate Record Should be Unembedded</v>
          </cell>
          <cell r="D1026" t="str">
            <v>868decc09</v>
          </cell>
          <cell r="E1026" t="str">
            <v>A2R Asset Management: Asset Transfers</v>
          </cell>
          <cell r="F1026" t="str">
            <v>STORYBOARD</v>
          </cell>
          <cell r="G1026" t="str">
            <v>URGENT</v>
          </cell>
          <cell r="H1026" t="str">
            <v xml:space="preserve">@Veronica Massey   @Bailey Petty  SIM SB SME reviewed and approved 5/20 and ready for SIM dev! TY  </v>
          </cell>
          <cell r="I1026" t="str">
            <v/>
          </cell>
          <cell r="J1026">
            <v>45789</v>
          </cell>
          <cell r="K1026">
            <v>45755.589583333334</v>
          </cell>
          <cell r="L1026">
            <v>45797.54305555555</v>
          </cell>
          <cell r="M1026" t="str">
            <v/>
          </cell>
          <cell r="N1026" t="str">
            <v/>
          </cell>
          <cell r="O1026" t="str">
            <v>a2r, sen</v>
          </cell>
          <cell r="P1026" t="str">
            <v>Sprint 4 (5/5 - 5/30)</v>
          </cell>
          <cell r="Q1026" t="str">
            <v/>
          </cell>
          <cell r="R1026" t="str">
            <v/>
          </cell>
          <cell r="S1026" t="str">
            <v/>
          </cell>
          <cell r="T1026" t="str">
            <v/>
          </cell>
          <cell r="U1026" t="str">
            <v/>
          </cell>
          <cell r="V1026">
            <v>0</v>
          </cell>
          <cell r="W1026" t="str">
            <v>Ready for Development</v>
          </cell>
          <cell r="X1026" t="str">
            <v/>
          </cell>
          <cell r="Y1026" t="str">
            <v/>
          </cell>
          <cell r="Z1026" t="str">
            <v>ITC3B</v>
          </cell>
          <cell r="AA1026" t="str">
            <v>Asset Management</v>
          </cell>
          <cell r="AB1026" t="str">
            <v>Disposition Asset</v>
          </cell>
          <cell r="AC1026" t="b">
            <v>1</v>
          </cell>
          <cell r="AD1026" t="str">
            <v>SEN</v>
          </cell>
          <cell r="AE1026" t="str">
            <v>On-time</v>
          </cell>
          <cell r="AF1026" t="str">
            <v/>
          </cell>
          <cell r="AG1026">
            <v>45786</v>
          </cell>
          <cell r="AH1026" t="str">
            <v/>
          </cell>
          <cell r="AI1026" t="str">
            <v/>
          </cell>
          <cell r="AJ1026" t="str">
            <v>A2R</v>
          </cell>
        </row>
        <row r="1027">
          <cell r="A1027" t="str">
            <v>868decgh2</v>
          </cell>
          <cell r="B1027" t="str">
            <v>868decgh2</v>
          </cell>
          <cell r="C1027" t="str">
            <v>A2R Asset Management: Asset Transfers: Include Entire Hierarchy</v>
          </cell>
          <cell r="D1027" t="str">
            <v>868decc09</v>
          </cell>
          <cell r="E1027" t="str">
            <v>A2R Asset Management: Asset Transfers</v>
          </cell>
          <cell r="F1027" t="str">
            <v>STORYBOARD</v>
          </cell>
          <cell r="G1027" t="str">
            <v>URGENT</v>
          </cell>
          <cell r="H1027" t="str">
            <v xml:space="preserve">@Veronica Massey   @Bailey Petty  SIM SB SME reviewed and approved 5/20 and ready for SIM dev! TY  </v>
          </cell>
          <cell r="I1027" t="str">
            <v/>
          </cell>
          <cell r="J1027">
            <v>45789</v>
          </cell>
          <cell r="K1027">
            <v>45755.589583333334</v>
          </cell>
          <cell r="L1027">
            <v>45797.541666666672</v>
          </cell>
          <cell r="M1027" t="str">
            <v/>
          </cell>
          <cell r="N1027" t="str">
            <v/>
          </cell>
          <cell r="O1027" t="str">
            <v>a2r, sen</v>
          </cell>
          <cell r="P1027" t="str">
            <v>Sprint 4 (5/5 - 5/30)</v>
          </cell>
          <cell r="Q1027" t="str">
            <v/>
          </cell>
          <cell r="R1027" t="str">
            <v/>
          </cell>
          <cell r="S1027" t="str">
            <v/>
          </cell>
          <cell r="T1027" t="str">
            <v/>
          </cell>
          <cell r="U1027" t="str">
            <v/>
          </cell>
          <cell r="V1027">
            <v>0</v>
          </cell>
          <cell r="W1027" t="str">
            <v>Ready for Development</v>
          </cell>
          <cell r="X1027" t="str">
            <v/>
          </cell>
          <cell r="Y1027" t="str">
            <v/>
          </cell>
          <cell r="Z1027" t="str">
            <v>ITC3B</v>
          </cell>
          <cell r="AA1027" t="str">
            <v>Asset Management</v>
          </cell>
          <cell r="AB1027" t="str">
            <v>Disposition Asset</v>
          </cell>
          <cell r="AC1027" t="b">
            <v>1</v>
          </cell>
          <cell r="AD1027" t="str">
            <v>SEN</v>
          </cell>
          <cell r="AE1027" t="str">
            <v>On-time</v>
          </cell>
          <cell r="AF1027" t="str">
            <v/>
          </cell>
          <cell r="AG1027">
            <v>45786</v>
          </cell>
          <cell r="AH1027" t="str">
            <v/>
          </cell>
          <cell r="AI1027" t="str">
            <v/>
          </cell>
          <cell r="AJ1027" t="str">
            <v>A2R</v>
          </cell>
        </row>
        <row r="1028">
          <cell r="A1028" t="str">
            <v>868dfz66d</v>
          </cell>
          <cell r="B1028" t="str">
            <v>868dfz66d</v>
          </cell>
          <cell r="C1028" t="str">
            <v>A2R Controlled Tooling: Hard/ Durable Tooling: Establish Maintenace Plan - SB</v>
          </cell>
          <cell r="D1028" t="str">
            <v>868dfz666</v>
          </cell>
          <cell r="E1028" t="str">
            <v>A2R Controlled Tooling: Hard/Durable Tooling: Maintenance Part B</v>
          </cell>
          <cell r="F1028" t="str">
            <v>STORYBOARD</v>
          </cell>
          <cell r="G1028" t="str">
            <v>URGENT</v>
          </cell>
          <cell r="H1028" t="str">
            <v xml:space="preserve">@Veronica Massey  VS QA complete and ready for SNME SB review and approval.  </v>
          </cell>
          <cell r="I1028">
            <v>45796</v>
          </cell>
          <cell r="J1028">
            <v>45779</v>
          </cell>
          <cell r="K1028">
            <v>45758.508333333331</v>
          </cell>
          <cell r="L1028">
            <v>45797.166666666672</v>
          </cell>
          <cell r="M1028" t="str">
            <v/>
          </cell>
          <cell r="N1028" t="str">
            <v/>
          </cell>
          <cell r="O1028" t="str">
            <v>sen, a2r</v>
          </cell>
          <cell r="P1028" t="str">
            <v>Sprint 4 (5/5 - 5/30)</v>
          </cell>
          <cell r="Q1028" t="str">
            <v/>
          </cell>
          <cell r="R1028">
            <v>45786</v>
          </cell>
          <cell r="S1028" t="str">
            <v/>
          </cell>
          <cell r="T1028" t="str">
            <v/>
          </cell>
          <cell r="U1028" t="str">
            <v/>
          </cell>
          <cell r="V1028">
            <v>0</v>
          </cell>
          <cell r="W1028" t="str">
            <v>Alpha Review (SME)</v>
          </cell>
          <cell r="X1028" t="str">
            <v/>
          </cell>
          <cell r="Y1028" t="str">
            <v/>
          </cell>
          <cell r="Z1028" t="str">
            <v>ITC3</v>
          </cell>
          <cell r="AA1028" t="str">
            <v>Controlled Tooling</v>
          </cell>
          <cell r="AB1028" t="str">
            <v>Controlled Tooling (Hard/Durable Tooling or Functional Test Equipment L4)</v>
          </cell>
          <cell r="AC1028" t="b">
            <v>1</v>
          </cell>
          <cell r="AD1028" t="str">
            <v/>
          </cell>
          <cell r="AE1028" t="str">
            <v>Overdue</v>
          </cell>
          <cell r="AF1028" t="str">
            <v/>
          </cell>
          <cell r="AG1028">
            <v>45756</v>
          </cell>
          <cell r="AH1028" t="str">
            <v/>
          </cell>
          <cell r="AI1028" t="str">
            <v/>
          </cell>
          <cell r="AJ1028" t="str">
            <v>A2R</v>
          </cell>
        </row>
        <row r="1029">
          <cell r="A1029" t="str">
            <v>868dfz66w</v>
          </cell>
          <cell r="B1029" t="str">
            <v>868dfz66w</v>
          </cell>
          <cell r="C1029" t="str">
            <v>A2R Controlled Tooling: Hard/ Durable Tooling: Modify Basic Start and Finish Dates on Work Order - SB</v>
          </cell>
          <cell r="D1029" t="str">
            <v>868dfz666</v>
          </cell>
          <cell r="E1029" t="str">
            <v>A2R Controlled Tooling: Hard/Durable Tooling: Maintenance Part B</v>
          </cell>
          <cell r="F1029" t="str">
            <v>STORYBOARD</v>
          </cell>
          <cell r="G1029" t="str">
            <v>URGENT</v>
          </cell>
          <cell r="H1029" t="str">
            <v xml:space="preserve">@Jessica Visser   @Veronica Massey  VS QA SB complete and minor edits added. QRG ready to dev.  </v>
          </cell>
          <cell r="I1029" t="str">
            <v/>
          </cell>
          <cell r="J1029">
            <v>45785</v>
          </cell>
          <cell r="K1029">
            <v>45758.508333333331</v>
          </cell>
          <cell r="L1029">
            <v>45795.669444444444</v>
          </cell>
          <cell r="M1029" t="str">
            <v/>
          </cell>
          <cell r="N1029" t="str">
            <v/>
          </cell>
          <cell r="O1029" t="str">
            <v>qrg, a2r</v>
          </cell>
          <cell r="P1029" t="str">
            <v>Sprint 4 (5/5 - 5/30)</v>
          </cell>
          <cell r="Q1029" t="str">
            <v/>
          </cell>
          <cell r="R1029" t="str">
            <v/>
          </cell>
          <cell r="S1029" t="str">
            <v/>
          </cell>
          <cell r="T1029" t="str">
            <v/>
          </cell>
          <cell r="U1029" t="str">
            <v/>
          </cell>
          <cell r="V1029">
            <v>0</v>
          </cell>
          <cell r="W1029" t="str">
            <v>Ready for SME Review</v>
          </cell>
          <cell r="X1029" t="str">
            <v/>
          </cell>
          <cell r="Y1029" t="str">
            <v/>
          </cell>
          <cell r="Z1029" t="str">
            <v>ITC3</v>
          </cell>
          <cell r="AA1029" t="str">
            <v>Controlled Tooling</v>
          </cell>
          <cell r="AB1029" t="str">
            <v>Controlled Tooling (Hard/Durable Tooling or Functional Test Equipment L4)</v>
          </cell>
          <cell r="AC1029" t="b">
            <v>1</v>
          </cell>
          <cell r="AD1029" t="str">
            <v/>
          </cell>
          <cell r="AE1029" t="str">
            <v/>
          </cell>
          <cell r="AF1029" t="str">
            <v/>
          </cell>
          <cell r="AG1029">
            <v>45756</v>
          </cell>
          <cell r="AH1029" t="str">
            <v/>
          </cell>
          <cell r="AI1029">
            <v>45777</v>
          </cell>
          <cell r="AJ1029" t="str">
            <v>A2R</v>
          </cell>
        </row>
        <row r="1030">
          <cell r="A1030" t="str">
            <v>868dfz66y</v>
          </cell>
          <cell r="B1030" t="str">
            <v>868dfz66y</v>
          </cell>
          <cell r="C1030" t="str">
            <v>A2R Controlled Tooling: Hard/ Durable Tooling: Send Out List of Work Orders to Production Work Center - Past Due - SB</v>
          </cell>
          <cell r="D1030" t="str">
            <v>868dfz666</v>
          </cell>
          <cell r="E1030" t="str">
            <v>A2R Controlled Tooling: Hard/Durable Tooling: Maintenance Part B</v>
          </cell>
          <cell r="F1030" t="str">
            <v>PREDEVELOPMENT</v>
          </cell>
          <cell r="G1030" t="str">
            <v>URGENT</v>
          </cell>
          <cell r="H1030" t="str">
            <v xml:space="preserve">Per SME feedback: this has been renamed to "Send out list of Work Orders to Production Work Center - Past Due" and entails that past due WOs need a separate report/email.  </v>
          </cell>
          <cell r="I1030" t="str">
            <v/>
          </cell>
          <cell r="J1030" t="str">
            <v/>
          </cell>
          <cell r="K1030">
            <v>45758.508333333331</v>
          </cell>
          <cell r="L1030">
            <v>45790.466666666667</v>
          </cell>
          <cell r="M1030" t="str">
            <v/>
          </cell>
          <cell r="N1030" t="str">
            <v/>
          </cell>
          <cell r="O1030" t="str">
            <v>a2r, qrg</v>
          </cell>
          <cell r="P1030" t="str">
            <v>Sprint 4 (5/5 - 5/30)</v>
          </cell>
          <cell r="Q1030" t="str">
            <v/>
          </cell>
          <cell r="R1030" t="str">
            <v/>
          </cell>
          <cell r="S1030" t="str">
            <v/>
          </cell>
          <cell r="T1030" t="str">
            <v/>
          </cell>
          <cell r="U1030" t="str">
            <v/>
          </cell>
          <cell r="V1030">
            <v>0</v>
          </cell>
          <cell r="W1030" t="str">
            <v/>
          </cell>
          <cell r="X1030" t="str">
            <v/>
          </cell>
          <cell r="Y1030" t="str">
            <v/>
          </cell>
          <cell r="Z1030" t="str">
            <v>ITC3</v>
          </cell>
          <cell r="AA1030" t="str">
            <v>Controlled Tooling</v>
          </cell>
          <cell r="AB1030" t="str">
            <v>Controlled Tooling (Hard/Durable Tooling or Functional Test Equipment L4)</v>
          </cell>
          <cell r="AC1030" t="str">
            <v/>
          </cell>
          <cell r="AD1030" t="str">
            <v/>
          </cell>
          <cell r="AE1030" t="str">
            <v/>
          </cell>
          <cell r="AF1030" t="str">
            <v/>
          </cell>
          <cell r="AG1030">
            <v>45768</v>
          </cell>
          <cell r="AH1030" t="str">
            <v/>
          </cell>
          <cell r="AI1030">
            <v>45777</v>
          </cell>
          <cell r="AJ1030" t="str">
            <v>A2R</v>
          </cell>
        </row>
        <row r="1031">
          <cell r="A1031" t="str">
            <v>868dfzm1t</v>
          </cell>
          <cell r="B1031" t="str">
            <v>868dfzm1t</v>
          </cell>
          <cell r="C1031" t="str">
            <v>A2R Controlled Tooling: Perishable Tooling: Notify Tool Inspection of Rebuild Replacement of Tool Assembly - SB</v>
          </cell>
          <cell r="D1031" t="str">
            <v>868dfzm17</v>
          </cell>
          <cell r="E1031" t="str">
            <v>A2R Controlled Tooling: Perishable Tooling Part B</v>
          </cell>
          <cell r="F1031" t="str">
            <v>PREDEVELOPMENT</v>
          </cell>
          <cell r="G1031" t="str">
            <v>URGENT</v>
          </cell>
          <cell r="H1031" t="str">
            <v/>
          </cell>
          <cell r="I1031" t="str">
            <v/>
          </cell>
          <cell r="J1031" t="str">
            <v/>
          </cell>
          <cell r="K1031">
            <v>45758.520138888889</v>
          </cell>
          <cell r="L1031">
            <v>45764.641666666663</v>
          </cell>
          <cell r="M1031" t="str">
            <v/>
          </cell>
          <cell r="N1031" t="str">
            <v/>
          </cell>
          <cell r="O1031" t="str">
            <v>qrg, a2r</v>
          </cell>
          <cell r="P1031" t="str">
            <v>Sprint 2 (4/21 - 5/16)</v>
          </cell>
          <cell r="Q1031" t="str">
            <v/>
          </cell>
          <cell r="R1031" t="str">
            <v/>
          </cell>
          <cell r="S1031" t="str">
            <v/>
          </cell>
          <cell r="T1031" t="str">
            <v/>
          </cell>
          <cell r="U1031" t="str">
            <v/>
          </cell>
          <cell r="V1031">
            <v>0</v>
          </cell>
          <cell r="W1031" t="str">
            <v/>
          </cell>
          <cell r="X1031" t="str">
            <v/>
          </cell>
          <cell r="Y1031" t="str">
            <v/>
          </cell>
          <cell r="Z1031" t="str">
            <v>ITC3</v>
          </cell>
          <cell r="AA1031" t="str">
            <v>Controlled Tooling</v>
          </cell>
          <cell r="AB1031" t="str">
            <v>Controlled Tooling (Perishable Tooling L4)</v>
          </cell>
          <cell r="AC1031" t="str">
            <v/>
          </cell>
          <cell r="AD1031" t="str">
            <v/>
          </cell>
          <cell r="AE1031" t="str">
            <v/>
          </cell>
          <cell r="AF1031" t="str">
            <v/>
          </cell>
          <cell r="AG1031" t="str">
            <v/>
          </cell>
          <cell r="AH1031" t="str">
            <v/>
          </cell>
          <cell r="AI1031" t="str">
            <v/>
          </cell>
          <cell r="AJ1031" t="str">
            <v>A2R</v>
          </cell>
        </row>
        <row r="1032">
          <cell r="A1032" t="str">
            <v>868dguu2g</v>
          </cell>
          <cell r="B1032" t="str">
            <v>868dguu2g</v>
          </cell>
          <cell r="C1032" t="str">
            <v>A2R CLRP Capital: Set Targets: Distribute Preliminary Targets to Levels Below LOBs/FAs</v>
          </cell>
          <cell r="D1032" t="str">
            <v>868ddgthj</v>
          </cell>
          <cell r="E1032" t="str">
            <v>A2R CLRP Capital: Set Targets</v>
          </cell>
          <cell r="F1032" t="str">
            <v>PREDEVELOPMENT</v>
          </cell>
          <cell r="G1032" t="str">
            <v>HIGH</v>
          </cell>
          <cell r="H1032" t="str">
            <v/>
          </cell>
          <cell r="I1032" t="str">
            <v/>
          </cell>
          <cell r="J1032" t="str">
            <v/>
          </cell>
          <cell r="K1032">
            <v>45761.442361111112</v>
          </cell>
          <cell r="L1032">
            <v>45792.474305555559</v>
          </cell>
          <cell r="M1032" t="str">
            <v/>
          </cell>
          <cell r="N1032" t="str">
            <v/>
          </cell>
          <cell r="O1032" t="str">
            <v>sen, a2r</v>
          </cell>
          <cell r="P1032" t="str">
            <v>Sprint 5 (5/12 - 6/6)</v>
          </cell>
          <cell r="Q1032" t="str">
            <v/>
          </cell>
          <cell r="R1032" t="str">
            <v/>
          </cell>
          <cell r="S1032" t="str">
            <v/>
          </cell>
          <cell r="T1032" t="str">
            <v/>
          </cell>
          <cell r="U1032" t="str">
            <v/>
          </cell>
          <cell r="V1032">
            <v>0</v>
          </cell>
          <cell r="W1032" t="str">
            <v/>
          </cell>
          <cell r="X1032" t="str">
            <v/>
          </cell>
          <cell r="Y1032" t="str">
            <v/>
          </cell>
          <cell r="Z1032" t="str">
            <v>ITC3B</v>
          </cell>
          <cell r="AA1032" t="str">
            <v/>
          </cell>
          <cell r="AB1032" t="str">
            <v>Develop CLRP</v>
          </cell>
          <cell r="AC1032" t="b">
            <v>1</v>
          </cell>
          <cell r="AD1032" t="str">
            <v/>
          </cell>
          <cell r="AE1032" t="str">
            <v>On-time</v>
          </cell>
          <cell r="AF1032" t="str">
            <v/>
          </cell>
          <cell r="AG1032">
            <v>45776</v>
          </cell>
          <cell r="AH1032" t="str">
            <v/>
          </cell>
          <cell r="AI1032" t="str">
            <v/>
          </cell>
          <cell r="AJ1032" t="str">
            <v/>
          </cell>
        </row>
        <row r="1033">
          <cell r="A1033" t="str">
            <v>868dgwv21</v>
          </cell>
          <cell r="B1033" t="str">
            <v>868dgwv21</v>
          </cell>
          <cell r="C1033" t="str">
            <v>O2C Sales Orders: Create End Item or Spares Sales Order: Create End Item or Spares Sales Order</v>
          </cell>
          <cell r="D1033" t="str">
            <v>868dh617q</v>
          </cell>
          <cell r="E1033" t="str">
            <v xml:space="preserve">O2C Sales Orders: Create End Item or Spares Sales Order
</v>
          </cell>
          <cell r="F1033" t="str">
            <v>OUTLINES</v>
          </cell>
          <cell r="G1033" t="str">
            <v>HIGH</v>
          </cell>
          <cell r="H1033" t="str">
            <v/>
          </cell>
          <cell r="I1033">
            <v>45863</v>
          </cell>
          <cell r="J1033" t="str">
            <v/>
          </cell>
          <cell r="K1033">
            <v>45761.502083333333</v>
          </cell>
          <cell r="L1033">
            <v>45777.506249999999</v>
          </cell>
          <cell r="M1033" t="str">
            <v/>
          </cell>
          <cell r="N1033" t="str">
            <v/>
          </cell>
          <cell r="O1033" t="str">
            <v>o2c, sen</v>
          </cell>
          <cell r="P1033" t="str">
            <v>Sprint 6 (5/19 - 6/13)</v>
          </cell>
          <cell r="Q1033" t="str">
            <v/>
          </cell>
          <cell r="R1033" t="str">
            <v/>
          </cell>
          <cell r="S1033" t="str">
            <v/>
          </cell>
          <cell r="T1033" t="str">
            <v/>
          </cell>
          <cell r="U1033" t="str">
            <v/>
          </cell>
          <cell r="V1033">
            <v>0</v>
          </cell>
          <cell r="W1033" t="str">
            <v/>
          </cell>
          <cell r="X1033" t="str">
            <v/>
          </cell>
          <cell r="Y1033" t="str">
            <v/>
          </cell>
          <cell r="Z1033" t="str">
            <v>ITC3</v>
          </cell>
          <cell r="AA1033" t="str">
            <v>Sales Orders</v>
          </cell>
          <cell r="AB1033" t="str">
            <v>Capture, Process, and Track End Item Deliverable Sales Orders Capture, Process and Track Sustainment Spares</v>
          </cell>
          <cell r="AC1033" t="str">
            <v/>
          </cell>
          <cell r="AD1033" t="str">
            <v>ILT</v>
          </cell>
          <cell r="AE1033" t="str">
            <v>On-time</v>
          </cell>
          <cell r="AF1033" t="str">
            <v/>
          </cell>
          <cell r="AG1033" t="str">
            <v/>
          </cell>
          <cell r="AH1033" t="str">
            <v/>
          </cell>
          <cell r="AI1033" t="str">
            <v/>
          </cell>
          <cell r="AJ1033" t="str">
            <v>O2C</v>
          </cell>
        </row>
        <row r="1034">
          <cell r="A1034" t="str">
            <v>868dh6d1h</v>
          </cell>
          <cell r="B1034" t="str">
            <v>868dh6d1h</v>
          </cell>
          <cell r="C1034" t="str">
            <v>O2C Sales Orders: Validate End Item or Spares Sales Order: Validate Sales Order</v>
          </cell>
          <cell r="D1034" t="str">
            <v>868dh6a78</v>
          </cell>
          <cell r="E1034" t="str">
            <v>O2C Sales Orders: Validate End Item or Spares Sales Order</v>
          </cell>
          <cell r="F1034" t="str">
            <v>PREDEVELOPMENT</v>
          </cell>
          <cell r="G1034" t="str">
            <v>HIGH</v>
          </cell>
          <cell r="H1034" t="str">
            <v/>
          </cell>
          <cell r="I1034">
            <v>45863</v>
          </cell>
          <cell r="J1034" t="str">
            <v/>
          </cell>
          <cell r="K1034">
            <v>45761.740277777775</v>
          </cell>
          <cell r="L1034">
            <v>45763.59652777778</v>
          </cell>
          <cell r="M1034" t="str">
            <v/>
          </cell>
          <cell r="N1034" t="str">
            <v/>
          </cell>
          <cell r="O1034" t="str">
            <v/>
          </cell>
          <cell r="P1034" t="str">
            <v>Sprint 6 (5/19 - 6/13)</v>
          </cell>
          <cell r="Q1034" t="str">
            <v/>
          </cell>
          <cell r="R1034" t="str">
            <v/>
          </cell>
          <cell r="S1034" t="str">
            <v/>
          </cell>
          <cell r="T1034" t="str">
            <v/>
          </cell>
          <cell r="U1034" t="str">
            <v/>
          </cell>
          <cell r="V1034">
            <v>0</v>
          </cell>
          <cell r="W1034" t="str">
            <v/>
          </cell>
          <cell r="X1034" t="str">
            <v/>
          </cell>
          <cell r="Y1034" t="str">
            <v/>
          </cell>
          <cell r="Z1034" t="str">
            <v>ITC3</v>
          </cell>
          <cell r="AA1034" t="str">
            <v>Sales Orders</v>
          </cell>
          <cell r="AB1034" t="str">
            <v>Capture, Process, and Track End Item Deliverable Sales Orders Capture, Process and Track Sustainment Spares, Capture, Process, and Track Sustainment Repairs, Exchange, Service Sales Orders</v>
          </cell>
          <cell r="AC1034" t="str">
            <v/>
          </cell>
          <cell r="AD1034" t="str">
            <v>ILT</v>
          </cell>
          <cell r="AE1034" t="str">
            <v>On-time</v>
          </cell>
          <cell r="AF1034" t="str">
            <v/>
          </cell>
          <cell r="AG1034" t="str">
            <v/>
          </cell>
          <cell r="AH1034" t="str">
            <v/>
          </cell>
          <cell r="AI1034" t="str">
            <v/>
          </cell>
          <cell r="AJ1034" t="str">
            <v>O2C</v>
          </cell>
        </row>
        <row r="1035">
          <cell r="A1035" t="str">
            <v>868dh6f1g</v>
          </cell>
          <cell r="B1035" t="str">
            <v>868dh6f1g</v>
          </cell>
          <cell r="C1035" t="str">
            <v>O2C Sales Orders: Validate End Item or Spares Sales Order: Troubleshoot Sales Order Creation</v>
          </cell>
          <cell r="D1035" t="str">
            <v>868dh6a78</v>
          </cell>
          <cell r="E1035" t="str">
            <v>O2C Sales Orders: Validate End Item or Spares Sales Order</v>
          </cell>
          <cell r="F1035" t="str">
            <v>PREDEVELOPMENT</v>
          </cell>
          <cell r="G1035" t="str">
            <v>HIGH</v>
          </cell>
          <cell r="H1035" t="str">
            <v/>
          </cell>
          <cell r="I1035">
            <v>45863</v>
          </cell>
          <cell r="J1035" t="str">
            <v/>
          </cell>
          <cell r="K1035">
            <v>45761.742361111115</v>
          </cell>
          <cell r="L1035">
            <v>45763.59652777778</v>
          </cell>
          <cell r="M1035" t="str">
            <v/>
          </cell>
          <cell r="N1035" t="str">
            <v/>
          </cell>
          <cell r="O1035" t="str">
            <v/>
          </cell>
          <cell r="P1035" t="str">
            <v>Sprint 6 (5/19 - 6/13)</v>
          </cell>
          <cell r="Q1035" t="str">
            <v/>
          </cell>
          <cell r="R1035" t="str">
            <v/>
          </cell>
          <cell r="S1035" t="str">
            <v/>
          </cell>
          <cell r="T1035" t="str">
            <v/>
          </cell>
          <cell r="U1035" t="str">
            <v/>
          </cell>
          <cell r="V1035">
            <v>0</v>
          </cell>
          <cell r="W1035" t="str">
            <v/>
          </cell>
          <cell r="X1035" t="str">
            <v/>
          </cell>
          <cell r="Y1035" t="str">
            <v/>
          </cell>
          <cell r="Z1035" t="str">
            <v>ITC3</v>
          </cell>
          <cell r="AA1035" t="str">
            <v>Sales Orders</v>
          </cell>
          <cell r="AB1035" t="str">
            <v>Capture, Process, and Track End Item Deliverable Sales Orders Capture, Process and Track Sustainment Spares, Capture, Process, and Track Sustainment Repairs, Exchange, Service Sales Orders</v>
          </cell>
          <cell r="AC1035" t="str">
            <v/>
          </cell>
          <cell r="AD1035" t="str">
            <v>ILT</v>
          </cell>
          <cell r="AE1035" t="str">
            <v>On-time</v>
          </cell>
          <cell r="AF1035" t="str">
            <v/>
          </cell>
          <cell r="AG1035" t="str">
            <v/>
          </cell>
          <cell r="AH1035" t="str">
            <v/>
          </cell>
          <cell r="AI1035" t="str">
            <v/>
          </cell>
          <cell r="AJ1035" t="str">
            <v>O2C</v>
          </cell>
        </row>
        <row r="1036">
          <cell r="A1036" t="str">
            <v>868dh6mm2</v>
          </cell>
          <cell r="B1036" t="str">
            <v>868dh6mm2</v>
          </cell>
          <cell r="C1036" t="str">
            <v>O2C Sales Orders: Update End Item or Spares Sales Order: Consult Demand Management</v>
          </cell>
          <cell r="D1036" t="str">
            <v>868dh6g2m</v>
          </cell>
          <cell r="E1036" t="str">
            <v>O2C Sales Orders: Update End Item or Spares Sales Order</v>
          </cell>
          <cell r="F1036" t="str">
            <v>PREDEVELOPMENT</v>
          </cell>
          <cell r="G1036" t="str">
            <v>HIGH</v>
          </cell>
          <cell r="H1036" t="str">
            <v/>
          </cell>
          <cell r="I1036">
            <v>45863</v>
          </cell>
          <cell r="J1036" t="str">
            <v/>
          </cell>
          <cell r="K1036">
            <v>45761.749305555553</v>
          </cell>
          <cell r="L1036">
            <v>45763.59652777778</v>
          </cell>
          <cell r="M1036" t="str">
            <v/>
          </cell>
          <cell r="N1036" t="str">
            <v/>
          </cell>
          <cell r="O1036" t="str">
            <v/>
          </cell>
          <cell r="P1036" t="str">
            <v>Sprint 6 (5/19 - 6/13)</v>
          </cell>
          <cell r="Q1036" t="str">
            <v/>
          </cell>
          <cell r="R1036" t="str">
            <v/>
          </cell>
          <cell r="S1036" t="str">
            <v/>
          </cell>
          <cell r="T1036" t="str">
            <v/>
          </cell>
          <cell r="U1036" t="str">
            <v/>
          </cell>
          <cell r="V1036">
            <v>0</v>
          </cell>
          <cell r="W1036" t="str">
            <v/>
          </cell>
          <cell r="X1036" t="str">
            <v/>
          </cell>
          <cell r="Y1036" t="str">
            <v/>
          </cell>
          <cell r="Z1036" t="str">
            <v>ITC3</v>
          </cell>
          <cell r="AA1036" t="str">
            <v>Sales Orders</v>
          </cell>
          <cell r="AB1036" t="str">
            <v>Capture, Process, and Track End Item Deliverable Sales Orders Capture, Process and Track Sustainment Spares</v>
          </cell>
          <cell r="AC1036" t="str">
            <v/>
          </cell>
          <cell r="AD1036" t="str">
            <v>ILT</v>
          </cell>
          <cell r="AE1036" t="str">
            <v>On-time</v>
          </cell>
          <cell r="AF1036" t="str">
            <v/>
          </cell>
          <cell r="AG1036" t="str">
            <v/>
          </cell>
          <cell r="AH1036" t="str">
            <v/>
          </cell>
          <cell r="AI1036" t="str">
            <v/>
          </cell>
          <cell r="AJ1036" t="str">
            <v>O2C</v>
          </cell>
        </row>
        <row r="1037">
          <cell r="A1037" t="str">
            <v>868dh6mmb</v>
          </cell>
          <cell r="B1037" t="str">
            <v>868dh6mmb</v>
          </cell>
          <cell r="C1037" t="str">
            <v>O2C Sales Orders: Update End Item or Spares Sales Order: Update Sales Order</v>
          </cell>
          <cell r="D1037" t="str">
            <v>868dh6g2m</v>
          </cell>
          <cell r="E1037" t="str">
            <v>O2C Sales Orders: Update End Item or Spares Sales Order</v>
          </cell>
          <cell r="F1037" t="str">
            <v>PREDEVELOPMENT</v>
          </cell>
          <cell r="G1037" t="str">
            <v>HIGH</v>
          </cell>
          <cell r="H1037" t="str">
            <v/>
          </cell>
          <cell r="I1037">
            <v>45863</v>
          </cell>
          <cell r="J1037" t="str">
            <v/>
          </cell>
          <cell r="K1037">
            <v>45761.749305555553</v>
          </cell>
          <cell r="L1037">
            <v>45763.59652777778</v>
          </cell>
          <cell r="M1037" t="str">
            <v/>
          </cell>
          <cell r="N1037" t="str">
            <v/>
          </cell>
          <cell r="O1037" t="str">
            <v/>
          </cell>
          <cell r="P1037" t="str">
            <v>Sprint 6 (5/19 - 6/13)</v>
          </cell>
          <cell r="Q1037" t="str">
            <v/>
          </cell>
          <cell r="R1037" t="str">
            <v/>
          </cell>
          <cell r="S1037" t="str">
            <v/>
          </cell>
          <cell r="T1037" t="str">
            <v/>
          </cell>
          <cell r="U1037" t="str">
            <v/>
          </cell>
          <cell r="V1037">
            <v>0</v>
          </cell>
          <cell r="W1037" t="str">
            <v/>
          </cell>
          <cell r="X1037" t="str">
            <v/>
          </cell>
          <cell r="Y1037" t="str">
            <v/>
          </cell>
          <cell r="Z1037" t="str">
            <v>ITC3</v>
          </cell>
          <cell r="AA1037" t="str">
            <v>Sales Orders</v>
          </cell>
          <cell r="AB1037" t="str">
            <v>Capture, Process, and Track End Item Deliverable Sales Orders Capture, Process and Track Sustainment Spares</v>
          </cell>
          <cell r="AC1037" t="str">
            <v/>
          </cell>
          <cell r="AD1037" t="str">
            <v>ILT</v>
          </cell>
          <cell r="AE1037" t="str">
            <v>On-time</v>
          </cell>
          <cell r="AF1037" t="str">
            <v/>
          </cell>
          <cell r="AG1037" t="str">
            <v/>
          </cell>
          <cell r="AH1037" t="str">
            <v/>
          </cell>
          <cell r="AI1037" t="str">
            <v/>
          </cell>
          <cell r="AJ1037" t="str">
            <v>O2C</v>
          </cell>
        </row>
        <row r="1038">
          <cell r="A1038" t="str">
            <v>868dh6mp5</v>
          </cell>
          <cell r="B1038" t="str">
            <v>868dh6mp5</v>
          </cell>
          <cell r="C1038" t="str">
            <v>O2C Sales Orders: Update End Item or Spares Sales Order: Run Sales Order Mass Upload Tool</v>
          </cell>
          <cell r="D1038" t="str">
            <v>868dh6g2m</v>
          </cell>
          <cell r="E1038" t="str">
            <v>O2C Sales Orders: Update End Item or Spares Sales Order</v>
          </cell>
          <cell r="F1038" t="str">
            <v>PREDEVELOPMENT</v>
          </cell>
          <cell r="G1038" t="str">
            <v>HIGH</v>
          </cell>
          <cell r="H1038" t="str">
            <v/>
          </cell>
          <cell r="I1038">
            <v>45863</v>
          </cell>
          <cell r="J1038" t="str">
            <v/>
          </cell>
          <cell r="K1038">
            <v>45761.749305555553</v>
          </cell>
          <cell r="L1038">
            <v>45769.535416666666</v>
          </cell>
          <cell r="M1038" t="str">
            <v/>
          </cell>
          <cell r="N1038" t="str">
            <v/>
          </cell>
          <cell r="O1038" t="str">
            <v/>
          </cell>
          <cell r="P1038" t="str">
            <v>Sprint 6 (5/19 - 6/13)</v>
          </cell>
          <cell r="Q1038" t="str">
            <v/>
          </cell>
          <cell r="R1038" t="str">
            <v/>
          </cell>
          <cell r="S1038" t="str">
            <v/>
          </cell>
          <cell r="T1038" t="str">
            <v/>
          </cell>
          <cell r="U1038" t="str">
            <v/>
          </cell>
          <cell r="V1038">
            <v>0</v>
          </cell>
          <cell r="W1038" t="str">
            <v/>
          </cell>
          <cell r="X1038" t="str">
            <v/>
          </cell>
          <cell r="Y1038" t="str">
            <v/>
          </cell>
          <cell r="Z1038" t="str">
            <v>ITC3</v>
          </cell>
          <cell r="AA1038" t="str">
            <v>Sales Orders</v>
          </cell>
          <cell r="AB1038" t="str">
            <v>Capture, Process, and Track End Item Deliverable Sales Orders Capture, Process and Track Sustainment Spares</v>
          </cell>
          <cell r="AC1038" t="str">
            <v/>
          </cell>
          <cell r="AD1038" t="str">
            <v>ILT</v>
          </cell>
          <cell r="AE1038" t="str">
            <v>On-time</v>
          </cell>
          <cell r="AF1038" t="str">
            <v/>
          </cell>
          <cell r="AG1038" t="str">
            <v/>
          </cell>
          <cell r="AH1038" t="str">
            <v/>
          </cell>
          <cell r="AI1038" t="str">
            <v/>
          </cell>
          <cell r="AJ1038" t="str">
            <v>O2C</v>
          </cell>
        </row>
        <row r="1039">
          <cell r="A1039" t="str">
            <v>868dh6mpa</v>
          </cell>
          <cell r="B1039" t="str">
            <v>868dh6mpa</v>
          </cell>
          <cell r="C1039" t="str">
            <v>O2C Sales Orders: Update End Item or Spares Sales Order: Validate Sales Order Updates</v>
          </cell>
          <cell r="D1039" t="str">
            <v>868dh6g2m</v>
          </cell>
          <cell r="E1039" t="str">
            <v>O2C Sales Orders: Update End Item or Spares Sales Order</v>
          </cell>
          <cell r="F1039" t="str">
            <v>PREDEVELOPMENT</v>
          </cell>
          <cell r="G1039" t="str">
            <v>HIGH</v>
          </cell>
          <cell r="H1039" t="str">
            <v/>
          </cell>
          <cell r="I1039">
            <v>45863</v>
          </cell>
          <cell r="J1039" t="str">
            <v/>
          </cell>
          <cell r="K1039">
            <v>45761.749305555553</v>
          </cell>
          <cell r="L1039">
            <v>45763.59652777778</v>
          </cell>
          <cell r="M1039" t="str">
            <v/>
          </cell>
          <cell r="N1039" t="str">
            <v/>
          </cell>
          <cell r="O1039" t="str">
            <v/>
          </cell>
          <cell r="P1039" t="str">
            <v>Sprint 6 (5/19 - 6/13)</v>
          </cell>
          <cell r="Q1039" t="str">
            <v/>
          </cell>
          <cell r="R1039" t="str">
            <v/>
          </cell>
          <cell r="S1039" t="str">
            <v/>
          </cell>
          <cell r="T1039" t="str">
            <v/>
          </cell>
          <cell r="U1039" t="str">
            <v/>
          </cell>
          <cell r="V1039">
            <v>0</v>
          </cell>
          <cell r="W1039" t="str">
            <v/>
          </cell>
          <cell r="X1039" t="str">
            <v/>
          </cell>
          <cell r="Y1039" t="str">
            <v/>
          </cell>
          <cell r="Z1039" t="str">
            <v>ITC3</v>
          </cell>
          <cell r="AA1039" t="str">
            <v>Sales Orders</v>
          </cell>
          <cell r="AB1039" t="str">
            <v>Capture, Process, and Track End Item Deliverable Sales Orders Capture, Process and Track Sustainment Spares</v>
          </cell>
          <cell r="AC1039" t="str">
            <v/>
          </cell>
          <cell r="AD1039" t="str">
            <v>ILT</v>
          </cell>
          <cell r="AE1039" t="str">
            <v>On-time</v>
          </cell>
          <cell r="AF1039" t="str">
            <v/>
          </cell>
          <cell r="AG1039" t="str">
            <v/>
          </cell>
          <cell r="AH1039" t="str">
            <v/>
          </cell>
          <cell r="AI1039" t="str">
            <v/>
          </cell>
          <cell r="AJ1039" t="str">
            <v>O2C</v>
          </cell>
        </row>
        <row r="1040">
          <cell r="A1040" t="str">
            <v>868dh6mpk</v>
          </cell>
          <cell r="B1040" t="str">
            <v>868dh6mpk</v>
          </cell>
          <cell r="C1040" t="str">
            <v>O2C Sales Orders: Update End Item or Spares Sales Order: Validate Contract Modifications</v>
          </cell>
          <cell r="D1040" t="str">
            <v>868dh6g2m</v>
          </cell>
          <cell r="E1040" t="str">
            <v>O2C Sales Orders: Update End Item or Spares Sales Order</v>
          </cell>
          <cell r="F1040" t="str">
            <v>PREDEVELOPMENT</v>
          </cell>
          <cell r="G1040" t="str">
            <v>HIGH</v>
          </cell>
          <cell r="H1040" t="str">
            <v/>
          </cell>
          <cell r="I1040">
            <v>45863</v>
          </cell>
          <cell r="J1040" t="str">
            <v/>
          </cell>
          <cell r="K1040">
            <v>45761.749305555553</v>
          </cell>
          <cell r="L1040">
            <v>45763.59652777778</v>
          </cell>
          <cell r="M1040" t="str">
            <v/>
          </cell>
          <cell r="N1040" t="str">
            <v/>
          </cell>
          <cell r="O1040" t="str">
            <v/>
          </cell>
          <cell r="P1040" t="str">
            <v>Sprint 6 (5/19 - 6/13)</v>
          </cell>
          <cell r="Q1040" t="str">
            <v/>
          </cell>
          <cell r="R1040" t="str">
            <v/>
          </cell>
          <cell r="S1040" t="str">
            <v/>
          </cell>
          <cell r="T1040" t="str">
            <v/>
          </cell>
          <cell r="U1040" t="str">
            <v/>
          </cell>
          <cell r="V1040">
            <v>0</v>
          </cell>
          <cell r="W1040" t="str">
            <v/>
          </cell>
          <cell r="X1040" t="str">
            <v/>
          </cell>
          <cell r="Y1040" t="str">
            <v/>
          </cell>
          <cell r="Z1040" t="str">
            <v>ITC3</v>
          </cell>
          <cell r="AA1040" t="str">
            <v>Sales Orders</v>
          </cell>
          <cell r="AB1040" t="str">
            <v>Capture, Process, and Track End Item Deliverable Sales Orders Capture, Process and Track Sustainment Spares</v>
          </cell>
          <cell r="AC1040" t="str">
            <v/>
          </cell>
          <cell r="AD1040" t="str">
            <v>ILT</v>
          </cell>
          <cell r="AE1040" t="str">
            <v>On-time</v>
          </cell>
          <cell r="AF1040" t="str">
            <v/>
          </cell>
          <cell r="AG1040" t="str">
            <v/>
          </cell>
          <cell r="AH1040" t="str">
            <v/>
          </cell>
          <cell r="AI1040" t="str">
            <v/>
          </cell>
          <cell r="AJ1040" t="str">
            <v>O2C</v>
          </cell>
        </row>
        <row r="1041">
          <cell r="A1041" t="str">
            <v>868dh6mpy</v>
          </cell>
          <cell r="B1041" t="str">
            <v>868dh6mpy</v>
          </cell>
          <cell r="C1041" t="str">
            <v>O2C Sales Orders: Update End Item or Spares Sales Order: Manage Delivery Blocks</v>
          </cell>
          <cell r="D1041" t="str">
            <v>868dh6g2m</v>
          </cell>
          <cell r="E1041" t="str">
            <v>O2C Sales Orders: Update End Item or Spares Sales Order</v>
          </cell>
          <cell r="F1041" t="str">
            <v>PREDEVELOPMENT</v>
          </cell>
          <cell r="G1041" t="str">
            <v>HIGH</v>
          </cell>
          <cell r="H1041" t="str">
            <v/>
          </cell>
          <cell r="I1041">
            <v>45863</v>
          </cell>
          <cell r="J1041" t="str">
            <v/>
          </cell>
          <cell r="K1041">
            <v>45761.749305555553</v>
          </cell>
          <cell r="L1041">
            <v>45763.59652777778</v>
          </cell>
          <cell r="M1041" t="str">
            <v/>
          </cell>
          <cell r="N1041" t="str">
            <v/>
          </cell>
          <cell r="O1041" t="str">
            <v/>
          </cell>
          <cell r="P1041" t="str">
            <v>Sprint 6 (5/19 - 6/13)</v>
          </cell>
          <cell r="Q1041" t="str">
            <v/>
          </cell>
          <cell r="R1041" t="str">
            <v/>
          </cell>
          <cell r="S1041" t="str">
            <v/>
          </cell>
          <cell r="T1041" t="str">
            <v/>
          </cell>
          <cell r="U1041" t="str">
            <v/>
          </cell>
          <cell r="V1041">
            <v>0</v>
          </cell>
          <cell r="W1041" t="str">
            <v/>
          </cell>
          <cell r="X1041" t="str">
            <v/>
          </cell>
          <cell r="Y1041" t="str">
            <v/>
          </cell>
          <cell r="Z1041" t="str">
            <v>ITC3</v>
          </cell>
          <cell r="AA1041" t="str">
            <v>Sales Orders</v>
          </cell>
          <cell r="AB1041" t="str">
            <v>Capture, Process, and Track End Item Deliverable Sales Orders Capture, Process and Track Sustainment Spares</v>
          </cell>
          <cell r="AC1041" t="str">
            <v/>
          </cell>
          <cell r="AD1041" t="str">
            <v>ILT</v>
          </cell>
          <cell r="AE1041" t="str">
            <v>On-time</v>
          </cell>
          <cell r="AF1041" t="str">
            <v/>
          </cell>
          <cell r="AG1041" t="str">
            <v/>
          </cell>
          <cell r="AH1041" t="str">
            <v/>
          </cell>
          <cell r="AI1041" t="str">
            <v/>
          </cell>
          <cell r="AJ1041" t="str">
            <v>O2C</v>
          </cell>
        </row>
        <row r="1042">
          <cell r="A1042" t="str">
            <v>868dh6mqd</v>
          </cell>
          <cell r="B1042" t="str">
            <v>868dh6mqd</v>
          </cell>
          <cell r="C1042" t="str">
            <v>O2C Sales Orders: Update End Item or Spares Sales Order: Cancel Sales Order Line Items</v>
          </cell>
          <cell r="D1042" t="str">
            <v>868dh6g2m</v>
          </cell>
          <cell r="E1042" t="str">
            <v>O2C Sales Orders: Update End Item or Spares Sales Order</v>
          </cell>
          <cell r="F1042" t="str">
            <v>PREDEVELOPMENT</v>
          </cell>
          <cell r="G1042" t="str">
            <v>HIGH</v>
          </cell>
          <cell r="H1042" t="str">
            <v/>
          </cell>
          <cell r="I1042">
            <v>45863</v>
          </cell>
          <cell r="J1042" t="str">
            <v/>
          </cell>
          <cell r="K1042">
            <v>45761.749305555553</v>
          </cell>
          <cell r="L1042">
            <v>45763.59652777778</v>
          </cell>
          <cell r="M1042" t="str">
            <v/>
          </cell>
          <cell r="N1042" t="str">
            <v/>
          </cell>
          <cell r="O1042" t="str">
            <v/>
          </cell>
          <cell r="P1042" t="str">
            <v>Sprint 6 (5/19 - 6/13)</v>
          </cell>
          <cell r="Q1042" t="str">
            <v/>
          </cell>
          <cell r="R1042" t="str">
            <v/>
          </cell>
          <cell r="S1042" t="str">
            <v/>
          </cell>
          <cell r="T1042" t="str">
            <v/>
          </cell>
          <cell r="U1042" t="str">
            <v/>
          </cell>
          <cell r="V1042">
            <v>0</v>
          </cell>
          <cell r="W1042" t="str">
            <v/>
          </cell>
          <cell r="X1042" t="str">
            <v/>
          </cell>
          <cell r="Y1042" t="str">
            <v/>
          </cell>
          <cell r="Z1042" t="str">
            <v>ITC3</v>
          </cell>
          <cell r="AA1042" t="str">
            <v>Sales Orders</v>
          </cell>
          <cell r="AB1042" t="str">
            <v>Capture, Process, and Track End Item Deliverable Sales Orders Capture, Process and Track Sustainment Spares</v>
          </cell>
          <cell r="AC1042" t="str">
            <v/>
          </cell>
          <cell r="AD1042" t="str">
            <v>ILT</v>
          </cell>
          <cell r="AE1042" t="str">
            <v>On-time</v>
          </cell>
          <cell r="AF1042" t="str">
            <v/>
          </cell>
          <cell r="AG1042" t="str">
            <v/>
          </cell>
          <cell r="AH1042" t="str">
            <v/>
          </cell>
          <cell r="AI1042" t="str">
            <v/>
          </cell>
          <cell r="AJ1042" t="str">
            <v>O2C</v>
          </cell>
        </row>
        <row r="1043">
          <cell r="A1043" t="str">
            <v>868dh6u07</v>
          </cell>
          <cell r="B1043" t="str">
            <v>868dh6u07</v>
          </cell>
          <cell r="C1043" t="str">
            <v>O2C Sales Orders: Create Repairs Sales Order: Create Repairs Sales Order</v>
          </cell>
          <cell r="D1043" t="str">
            <v>868dh6qbv</v>
          </cell>
          <cell r="E1043" t="str">
            <v>O2C Sales Orders: Create Repairs Sales Order</v>
          </cell>
          <cell r="F1043" t="str">
            <v>PREDEVELOPMENT</v>
          </cell>
          <cell r="G1043" t="str">
            <v>HIGH</v>
          </cell>
          <cell r="H1043" t="str">
            <v/>
          </cell>
          <cell r="I1043">
            <v>45863</v>
          </cell>
          <cell r="J1043" t="str">
            <v/>
          </cell>
          <cell r="K1043">
            <v>45761.756944444445</v>
          </cell>
          <cell r="L1043">
            <v>45763.59652777778</v>
          </cell>
          <cell r="M1043" t="str">
            <v/>
          </cell>
          <cell r="N1043" t="str">
            <v/>
          </cell>
          <cell r="O1043" t="str">
            <v/>
          </cell>
          <cell r="P1043" t="str">
            <v>Sprint 6 (5/19 - 6/13)</v>
          </cell>
          <cell r="Q1043" t="str">
            <v/>
          </cell>
          <cell r="R1043" t="str">
            <v/>
          </cell>
          <cell r="S1043" t="str">
            <v/>
          </cell>
          <cell r="T1043" t="str">
            <v/>
          </cell>
          <cell r="U1043" t="str">
            <v/>
          </cell>
          <cell r="V1043">
            <v>0</v>
          </cell>
          <cell r="W1043" t="str">
            <v/>
          </cell>
          <cell r="X1043" t="str">
            <v/>
          </cell>
          <cell r="Y1043" t="str">
            <v/>
          </cell>
          <cell r="Z1043" t="str">
            <v>ITC3</v>
          </cell>
          <cell r="AA1043" t="str">
            <v>Sales Orders</v>
          </cell>
          <cell r="AB1043" t="str">
            <v>Capture, Process, and Track Sustainment Repairs, Exchange, Service Sales Orders</v>
          </cell>
          <cell r="AC1043" t="str">
            <v/>
          </cell>
          <cell r="AD1043" t="str">
            <v>ILT</v>
          </cell>
          <cell r="AE1043" t="str">
            <v>On-time</v>
          </cell>
          <cell r="AF1043" t="str">
            <v/>
          </cell>
          <cell r="AG1043" t="str">
            <v/>
          </cell>
          <cell r="AH1043" t="str">
            <v/>
          </cell>
          <cell r="AI1043" t="str">
            <v/>
          </cell>
          <cell r="AJ1043" t="str">
            <v>O2C</v>
          </cell>
        </row>
        <row r="1044">
          <cell r="A1044" t="str">
            <v>868dh6u2u</v>
          </cell>
          <cell r="B1044" t="str">
            <v>868dh6u2u</v>
          </cell>
          <cell r="C1044" t="str">
            <v>O2C Sales Orders: Create Repairs Sales Order: Search for Sales Orders</v>
          </cell>
          <cell r="D1044" t="str">
            <v>868dh6qbv</v>
          </cell>
          <cell r="E1044" t="str">
            <v>O2C Sales Orders: Create Repairs Sales Order</v>
          </cell>
          <cell r="F1044" t="str">
            <v>PREDEVELOPMENT</v>
          </cell>
          <cell r="G1044" t="str">
            <v>HIGH</v>
          </cell>
          <cell r="H1044" t="str">
            <v/>
          </cell>
          <cell r="I1044">
            <v>45863</v>
          </cell>
          <cell r="J1044" t="str">
            <v/>
          </cell>
          <cell r="K1044">
            <v>45761.757638888885</v>
          </cell>
          <cell r="L1044">
            <v>45763.59652777778</v>
          </cell>
          <cell r="M1044" t="str">
            <v/>
          </cell>
          <cell r="N1044" t="str">
            <v/>
          </cell>
          <cell r="O1044" t="str">
            <v/>
          </cell>
          <cell r="P1044" t="str">
            <v>Sprint 6 (5/19 - 6/13)</v>
          </cell>
          <cell r="Q1044" t="str">
            <v/>
          </cell>
          <cell r="R1044" t="str">
            <v/>
          </cell>
          <cell r="S1044" t="str">
            <v/>
          </cell>
          <cell r="T1044" t="str">
            <v/>
          </cell>
          <cell r="U1044" t="str">
            <v/>
          </cell>
          <cell r="V1044">
            <v>0</v>
          </cell>
          <cell r="W1044" t="str">
            <v/>
          </cell>
          <cell r="X1044" t="str">
            <v/>
          </cell>
          <cell r="Y1044" t="str">
            <v/>
          </cell>
          <cell r="Z1044" t="str">
            <v>ITC3</v>
          </cell>
          <cell r="AA1044" t="str">
            <v>Sales Orders</v>
          </cell>
          <cell r="AB1044" t="str">
            <v>Capture, Process, and Track Sustainment Repairs, Exchange, Service Sales Orders</v>
          </cell>
          <cell r="AC1044" t="str">
            <v/>
          </cell>
          <cell r="AD1044" t="str">
            <v>ILT</v>
          </cell>
          <cell r="AE1044" t="str">
            <v>On-time</v>
          </cell>
          <cell r="AF1044" t="str">
            <v/>
          </cell>
          <cell r="AG1044" t="str">
            <v/>
          </cell>
          <cell r="AH1044" t="str">
            <v/>
          </cell>
          <cell r="AI1044" t="str">
            <v/>
          </cell>
          <cell r="AJ1044" t="str">
            <v>O2C</v>
          </cell>
        </row>
        <row r="1045">
          <cell r="A1045" t="str">
            <v>868dh6wau</v>
          </cell>
          <cell r="B1045" t="str">
            <v>868dh6wau</v>
          </cell>
          <cell r="C1045" t="str">
            <v>O2C Sales Orders: Validate Repairs Sales Order: Validate Sales Order</v>
          </cell>
          <cell r="D1045" t="str">
            <v>868dh6qr4</v>
          </cell>
          <cell r="E1045" t="str">
            <v>O2C Sales Orders: Validate Repairs Sales Order</v>
          </cell>
          <cell r="F1045" t="str">
            <v>PREDEVELOPMENT</v>
          </cell>
          <cell r="G1045" t="str">
            <v>HIGH</v>
          </cell>
          <cell r="H1045" t="str">
            <v/>
          </cell>
          <cell r="I1045">
            <v>45863</v>
          </cell>
          <cell r="J1045" t="str">
            <v/>
          </cell>
          <cell r="K1045">
            <v>45761.763194444444</v>
          </cell>
          <cell r="L1045">
            <v>45763.59652777778</v>
          </cell>
          <cell r="M1045" t="str">
            <v/>
          </cell>
          <cell r="N1045" t="str">
            <v/>
          </cell>
          <cell r="O1045" t="str">
            <v/>
          </cell>
          <cell r="P1045" t="str">
            <v>Sprint 6 (5/19 - 6/13)</v>
          </cell>
          <cell r="Q1045" t="str">
            <v/>
          </cell>
          <cell r="R1045" t="str">
            <v/>
          </cell>
          <cell r="S1045" t="str">
            <v/>
          </cell>
          <cell r="T1045" t="str">
            <v/>
          </cell>
          <cell r="U1045" t="str">
            <v/>
          </cell>
          <cell r="V1045">
            <v>0</v>
          </cell>
          <cell r="W1045" t="str">
            <v/>
          </cell>
          <cell r="X1045" t="str">
            <v/>
          </cell>
          <cell r="Y1045" t="str">
            <v/>
          </cell>
          <cell r="Z1045" t="str">
            <v>ITC3</v>
          </cell>
          <cell r="AA1045" t="str">
            <v>Sales Orders</v>
          </cell>
          <cell r="AB1045" t="str">
            <v>Capture, Process, and Track Sustainment Repairs, Exchange, Service Sales Orders</v>
          </cell>
          <cell r="AC1045" t="str">
            <v/>
          </cell>
          <cell r="AD1045" t="str">
            <v>ILT</v>
          </cell>
          <cell r="AE1045" t="str">
            <v>On-time</v>
          </cell>
          <cell r="AF1045" t="str">
            <v/>
          </cell>
          <cell r="AG1045" t="str">
            <v/>
          </cell>
          <cell r="AH1045" t="str">
            <v/>
          </cell>
          <cell r="AI1045" t="str">
            <v/>
          </cell>
          <cell r="AJ1045" t="str">
            <v>O2C</v>
          </cell>
        </row>
        <row r="1046">
          <cell r="A1046" t="str">
            <v>868dh6whm</v>
          </cell>
          <cell r="B1046" t="str">
            <v>868dh6whm</v>
          </cell>
          <cell r="C1046" t="str">
            <v>O2C Sales Orders: Validate Repairs Sales Order: Troubleshoot Sales Order Creation</v>
          </cell>
          <cell r="D1046" t="str">
            <v>868dh6qr4</v>
          </cell>
          <cell r="E1046" t="str">
            <v>O2C Sales Orders: Validate Repairs Sales Order</v>
          </cell>
          <cell r="F1046" t="str">
            <v>PREDEVELOPMENT</v>
          </cell>
          <cell r="G1046" t="str">
            <v>HIGH</v>
          </cell>
          <cell r="H1046" t="str">
            <v/>
          </cell>
          <cell r="I1046">
            <v>45863</v>
          </cell>
          <cell r="J1046" t="str">
            <v/>
          </cell>
          <cell r="K1046">
            <v>45761.763194444444</v>
          </cell>
          <cell r="L1046">
            <v>45763.59652777778</v>
          </cell>
          <cell r="M1046" t="str">
            <v/>
          </cell>
          <cell r="N1046" t="str">
            <v/>
          </cell>
          <cell r="O1046" t="str">
            <v/>
          </cell>
          <cell r="P1046" t="str">
            <v>Sprint 6 (5/19 - 6/13)</v>
          </cell>
          <cell r="Q1046" t="str">
            <v/>
          </cell>
          <cell r="R1046" t="str">
            <v/>
          </cell>
          <cell r="S1046" t="str">
            <v/>
          </cell>
          <cell r="T1046" t="str">
            <v/>
          </cell>
          <cell r="U1046" t="str">
            <v/>
          </cell>
          <cell r="V1046">
            <v>0</v>
          </cell>
          <cell r="W1046" t="str">
            <v/>
          </cell>
          <cell r="X1046" t="str">
            <v/>
          </cell>
          <cell r="Y1046" t="str">
            <v/>
          </cell>
          <cell r="Z1046" t="str">
            <v>ITC3</v>
          </cell>
          <cell r="AA1046" t="str">
            <v>Sales Orders</v>
          </cell>
          <cell r="AB1046" t="str">
            <v>Capture, Process, and Track Sustainment Repairs, Exchange, Service Sales Orders</v>
          </cell>
          <cell r="AC1046" t="str">
            <v/>
          </cell>
          <cell r="AD1046" t="str">
            <v>ILT</v>
          </cell>
          <cell r="AE1046" t="str">
            <v>On-time</v>
          </cell>
          <cell r="AF1046" t="str">
            <v/>
          </cell>
          <cell r="AG1046" t="str">
            <v/>
          </cell>
          <cell r="AH1046" t="str">
            <v/>
          </cell>
          <cell r="AI1046" t="str">
            <v/>
          </cell>
          <cell r="AJ1046" t="str">
            <v>O2C</v>
          </cell>
        </row>
        <row r="1047">
          <cell r="A1047" t="str">
            <v>868dhftz7</v>
          </cell>
          <cell r="B1047" t="str">
            <v>868dhftz7</v>
          </cell>
          <cell r="C1047" t="str">
            <v>O2C Sales Orders: Update Repairs Sales Order: Consult Demand Management</v>
          </cell>
          <cell r="D1047" t="str">
            <v>868dh6qtg</v>
          </cell>
          <cell r="E1047" t="str">
            <v>O2C Sales Orders: Update Repairs Sales Order</v>
          </cell>
          <cell r="F1047" t="str">
            <v>PREDEVELOPMENT</v>
          </cell>
          <cell r="G1047" t="str">
            <v>HIGH</v>
          </cell>
          <cell r="H1047" t="str">
            <v/>
          </cell>
          <cell r="I1047">
            <v>45863</v>
          </cell>
          <cell r="J1047" t="str">
            <v/>
          </cell>
          <cell r="K1047">
            <v>45762.424305555556</v>
          </cell>
          <cell r="L1047">
            <v>45763.59652777778</v>
          </cell>
          <cell r="M1047" t="str">
            <v/>
          </cell>
          <cell r="N1047" t="str">
            <v/>
          </cell>
          <cell r="O1047" t="str">
            <v/>
          </cell>
          <cell r="P1047" t="str">
            <v>Sprint 6 (5/19 - 6/13)</v>
          </cell>
          <cell r="Q1047" t="str">
            <v/>
          </cell>
          <cell r="R1047" t="str">
            <v/>
          </cell>
          <cell r="S1047" t="str">
            <v/>
          </cell>
          <cell r="T1047" t="str">
            <v/>
          </cell>
          <cell r="U1047" t="str">
            <v/>
          </cell>
          <cell r="V1047">
            <v>0</v>
          </cell>
          <cell r="W1047" t="str">
            <v/>
          </cell>
          <cell r="X1047" t="str">
            <v/>
          </cell>
          <cell r="Y1047" t="str">
            <v/>
          </cell>
          <cell r="Z1047" t="str">
            <v>ITC3</v>
          </cell>
          <cell r="AA1047" t="str">
            <v>Sales Orders</v>
          </cell>
          <cell r="AB1047" t="str">
            <v>Capture, Process, and Track Sustainment Repairs, Exchange, Service Sales Orders</v>
          </cell>
          <cell r="AC1047" t="str">
            <v/>
          </cell>
          <cell r="AD1047" t="str">
            <v>ILT</v>
          </cell>
          <cell r="AE1047" t="str">
            <v>On-time</v>
          </cell>
          <cell r="AF1047" t="str">
            <v/>
          </cell>
          <cell r="AG1047" t="str">
            <v/>
          </cell>
          <cell r="AH1047" t="str">
            <v/>
          </cell>
          <cell r="AI1047" t="str">
            <v/>
          </cell>
          <cell r="AJ1047" t="str">
            <v>O2C</v>
          </cell>
        </row>
        <row r="1048">
          <cell r="A1048" t="str">
            <v>868dhfu65</v>
          </cell>
          <cell r="B1048" t="str">
            <v>868dhfu65</v>
          </cell>
          <cell r="C1048" t="str">
            <v>O2C Sales Orders: Update Repairs Sales Order: Update Sales Order</v>
          </cell>
          <cell r="D1048" t="str">
            <v>868dh6qtg</v>
          </cell>
          <cell r="E1048" t="str">
            <v>O2C Sales Orders: Update Repairs Sales Order</v>
          </cell>
          <cell r="F1048" t="str">
            <v>PREDEVELOPMENT</v>
          </cell>
          <cell r="G1048" t="str">
            <v>HIGH</v>
          </cell>
          <cell r="H1048" t="str">
            <v/>
          </cell>
          <cell r="I1048">
            <v>45863</v>
          </cell>
          <cell r="J1048" t="str">
            <v/>
          </cell>
          <cell r="K1048">
            <v>45762.424305555556</v>
          </cell>
          <cell r="L1048">
            <v>45763.59652777778</v>
          </cell>
          <cell r="M1048" t="str">
            <v/>
          </cell>
          <cell r="N1048" t="str">
            <v/>
          </cell>
          <cell r="O1048" t="str">
            <v/>
          </cell>
          <cell r="P1048" t="str">
            <v>Sprint 6 (5/19 - 6/13)</v>
          </cell>
          <cell r="Q1048" t="str">
            <v/>
          </cell>
          <cell r="R1048" t="str">
            <v/>
          </cell>
          <cell r="S1048" t="str">
            <v/>
          </cell>
          <cell r="T1048" t="str">
            <v/>
          </cell>
          <cell r="U1048" t="str">
            <v/>
          </cell>
          <cell r="V1048">
            <v>0</v>
          </cell>
          <cell r="W1048" t="str">
            <v/>
          </cell>
          <cell r="X1048" t="str">
            <v/>
          </cell>
          <cell r="Y1048" t="str">
            <v/>
          </cell>
          <cell r="Z1048" t="str">
            <v>ITC3</v>
          </cell>
          <cell r="AA1048" t="str">
            <v>Sales Orders</v>
          </cell>
          <cell r="AB1048" t="str">
            <v>Capture, Process, and Track Sustainment Repairs, Exchange, Service Sales Orders</v>
          </cell>
          <cell r="AC1048" t="str">
            <v/>
          </cell>
          <cell r="AD1048" t="str">
            <v>ILT</v>
          </cell>
          <cell r="AE1048" t="str">
            <v>On-time</v>
          </cell>
          <cell r="AF1048" t="str">
            <v/>
          </cell>
          <cell r="AG1048" t="str">
            <v/>
          </cell>
          <cell r="AH1048" t="str">
            <v/>
          </cell>
          <cell r="AI1048" t="str">
            <v/>
          </cell>
          <cell r="AJ1048" t="str">
            <v>O2C</v>
          </cell>
        </row>
        <row r="1049">
          <cell r="A1049" t="str">
            <v>868dhfv7n</v>
          </cell>
          <cell r="B1049" t="str">
            <v>868dhfv7n</v>
          </cell>
          <cell r="C1049" t="str">
            <v>O2C Sales Orders: Update Repairs Sales Order: Sales Order Mass Upload Tool</v>
          </cell>
          <cell r="D1049" t="str">
            <v>868dh6qtg</v>
          </cell>
          <cell r="E1049" t="str">
            <v>O2C Sales Orders: Update Repairs Sales Order</v>
          </cell>
          <cell r="F1049" t="str">
            <v>PREDEVELOPMENT</v>
          </cell>
          <cell r="G1049" t="str">
            <v>HIGH</v>
          </cell>
          <cell r="H1049" t="str">
            <v/>
          </cell>
          <cell r="I1049">
            <v>45863</v>
          </cell>
          <cell r="J1049" t="str">
            <v/>
          </cell>
          <cell r="K1049">
            <v>45762.42569444445</v>
          </cell>
          <cell r="L1049">
            <v>45763.59652777778</v>
          </cell>
          <cell r="M1049" t="str">
            <v/>
          </cell>
          <cell r="N1049" t="str">
            <v/>
          </cell>
          <cell r="O1049" t="str">
            <v/>
          </cell>
          <cell r="P1049" t="str">
            <v>Sprint 6 (5/19 - 6/13)</v>
          </cell>
          <cell r="Q1049" t="str">
            <v/>
          </cell>
          <cell r="R1049" t="str">
            <v/>
          </cell>
          <cell r="S1049" t="str">
            <v/>
          </cell>
          <cell r="T1049" t="str">
            <v/>
          </cell>
          <cell r="U1049" t="str">
            <v/>
          </cell>
          <cell r="V1049">
            <v>0</v>
          </cell>
          <cell r="W1049" t="str">
            <v/>
          </cell>
          <cell r="X1049" t="str">
            <v/>
          </cell>
          <cell r="Y1049" t="str">
            <v/>
          </cell>
          <cell r="Z1049" t="str">
            <v>ITC3</v>
          </cell>
          <cell r="AA1049" t="str">
            <v>Sales Orders</v>
          </cell>
          <cell r="AB1049" t="str">
            <v>Capture, Process, and Track Sustainment Repairs, Exchange, Service Sales Orders</v>
          </cell>
          <cell r="AC1049" t="str">
            <v/>
          </cell>
          <cell r="AD1049" t="str">
            <v>ILT</v>
          </cell>
          <cell r="AE1049" t="str">
            <v>On-time</v>
          </cell>
          <cell r="AF1049" t="str">
            <v/>
          </cell>
          <cell r="AG1049" t="str">
            <v/>
          </cell>
          <cell r="AH1049" t="str">
            <v/>
          </cell>
          <cell r="AI1049" t="str">
            <v/>
          </cell>
          <cell r="AJ1049" t="str">
            <v>O2C</v>
          </cell>
        </row>
        <row r="1050">
          <cell r="A1050" t="str">
            <v>868dhfveq</v>
          </cell>
          <cell r="B1050" t="str">
            <v>868dhfveq</v>
          </cell>
          <cell r="C1050" t="str">
            <v>O2C Sales Orders: Update Repairs Sales Order: Validate Sales Order Updates</v>
          </cell>
          <cell r="D1050" t="str">
            <v>868dh6qtg</v>
          </cell>
          <cell r="E1050" t="str">
            <v>O2C Sales Orders: Update Repairs Sales Order</v>
          </cell>
          <cell r="F1050" t="str">
            <v>PREDEVELOPMENT</v>
          </cell>
          <cell r="G1050" t="str">
            <v>HIGH</v>
          </cell>
          <cell r="H1050" t="str">
            <v/>
          </cell>
          <cell r="I1050">
            <v>45863</v>
          </cell>
          <cell r="J1050" t="str">
            <v/>
          </cell>
          <cell r="K1050">
            <v>45762.42569444445</v>
          </cell>
          <cell r="L1050">
            <v>45763.59652777778</v>
          </cell>
          <cell r="M1050" t="str">
            <v/>
          </cell>
          <cell r="N1050" t="str">
            <v/>
          </cell>
          <cell r="O1050" t="str">
            <v/>
          </cell>
          <cell r="P1050" t="str">
            <v>Sprint 6 (5/19 - 6/13)</v>
          </cell>
          <cell r="Q1050" t="str">
            <v/>
          </cell>
          <cell r="R1050" t="str">
            <v/>
          </cell>
          <cell r="S1050" t="str">
            <v/>
          </cell>
          <cell r="T1050" t="str">
            <v/>
          </cell>
          <cell r="U1050" t="str">
            <v/>
          </cell>
          <cell r="V1050">
            <v>0</v>
          </cell>
          <cell r="W1050" t="str">
            <v/>
          </cell>
          <cell r="X1050" t="str">
            <v/>
          </cell>
          <cell r="Y1050" t="str">
            <v/>
          </cell>
          <cell r="Z1050" t="str">
            <v>ITC3</v>
          </cell>
          <cell r="AA1050" t="str">
            <v>Sales Orders</v>
          </cell>
          <cell r="AB1050" t="str">
            <v>Capture, Process, and Track Sustainment Repairs, Exchange, Service Sales Orders</v>
          </cell>
          <cell r="AC1050" t="str">
            <v/>
          </cell>
          <cell r="AD1050" t="str">
            <v>ILT</v>
          </cell>
          <cell r="AE1050" t="str">
            <v>On-time</v>
          </cell>
          <cell r="AF1050" t="str">
            <v/>
          </cell>
          <cell r="AG1050" t="str">
            <v/>
          </cell>
          <cell r="AH1050" t="str">
            <v/>
          </cell>
          <cell r="AI1050" t="str">
            <v/>
          </cell>
          <cell r="AJ1050" t="str">
            <v>O2C</v>
          </cell>
        </row>
        <row r="1051">
          <cell r="A1051" t="str">
            <v>868dhfvkh</v>
          </cell>
          <cell r="B1051" t="str">
            <v>868dhfvkh</v>
          </cell>
          <cell r="C1051" t="str">
            <v>O2C Sales Orders: Update Repairs Sales Order: Validate Contract Modifications</v>
          </cell>
          <cell r="D1051" t="str">
            <v>868dh6qtg</v>
          </cell>
          <cell r="E1051" t="str">
            <v>O2C Sales Orders: Update Repairs Sales Order</v>
          </cell>
          <cell r="F1051" t="str">
            <v>PREDEVELOPMENT</v>
          </cell>
          <cell r="G1051" t="str">
            <v>HIGH</v>
          </cell>
          <cell r="H1051" t="str">
            <v/>
          </cell>
          <cell r="I1051">
            <v>45863</v>
          </cell>
          <cell r="J1051" t="str">
            <v/>
          </cell>
          <cell r="K1051">
            <v>45762.42569444445</v>
          </cell>
          <cell r="L1051">
            <v>45763.59652777778</v>
          </cell>
          <cell r="M1051" t="str">
            <v/>
          </cell>
          <cell r="N1051" t="str">
            <v/>
          </cell>
          <cell r="O1051" t="str">
            <v/>
          </cell>
          <cell r="P1051" t="str">
            <v>Sprint 6 (5/19 - 6/13)</v>
          </cell>
          <cell r="Q1051" t="str">
            <v/>
          </cell>
          <cell r="R1051" t="str">
            <v/>
          </cell>
          <cell r="S1051" t="str">
            <v/>
          </cell>
          <cell r="T1051" t="str">
            <v/>
          </cell>
          <cell r="U1051" t="str">
            <v/>
          </cell>
          <cell r="V1051">
            <v>0</v>
          </cell>
          <cell r="W1051" t="str">
            <v/>
          </cell>
          <cell r="X1051" t="str">
            <v/>
          </cell>
          <cell r="Y1051" t="str">
            <v/>
          </cell>
          <cell r="Z1051" t="str">
            <v>ITC3</v>
          </cell>
          <cell r="AA1051" t="str">
            <v>Sales Orders</v>
          </cell>
          <cell r="AB1051" t="str">
            <v>Capture, Process, and Track Sustainment Repairs, Exchange, Service Sales Orders</v>
          </cell>
          <cell r="AC1051" t="str">
            <v/>
          </cell>
          <cell r="AD1051" t="str">
            <v>ILT</v>
          </cell>
          <cell r="AE1051" t="str">
            <v>On-time</v>
          </cell>
          <cell r="AF1051" t="str">
            <v/>
          </cell>
          <cell r="AG1051" t="str">
            <v/>
          </cell>
          <cell r="AH1051" t="str">
            <v/>
          </cell>
          <cell r="AI1051" t="str">
            <v/>
          </cell>
          <cell r="AJ1051" t="str">
            <v>O2C</v>
          </cell>
        </row>
        <row r="1052">
          <cell r="A1052" t="str">
            <v>868dhfvpq</v>
          </cell>
          <cell r="B1052" t="str">
            <v>868dhfvpq</v>
          </cell>
          <cell r="C1052" t="str">
            <v>O2C Sales Orders: Update Repairs Sales Order: Manage Delivery Blocks</v>
          </cell>
          <cell r="D1052" t="str">
            <v>868dh6qtg</v>
          </cell>
          <cell r="E1052" t="str">
            <v>O2C Sales Orders: Update Repairs Sales Order</v>
          </cell>
          <cell r="F1052" t="str">
            <v>PREDEVELOPMENT</v>
          </cell>
          <cell r="G1052" t="str">
            <v>HIGH</v>
          </cell>
          <cell r="H1052" t="str">
            <v/>
          </cell>
          <cell r="I1052">
            <v>45863</v>
          </cell>
          <cell r="J1052" t="str">
            <v/>
          </cell>
          <cell r="K1052">
            <v>45762.426388888889</v>
          </cell>
          <cell r="L1052">
            <v>45763.59652777778</v>
          </cell>
          <cell r="M1052" t="str">
            <v/>
          </cell>
          <cell r="N1052" t="str">
            <v/>
          </cell>
          <cell r="O1052" t="str">
            <v/>
          </cell>
          <cell r="P1052" t="str">
            <v>Sprint 6 (5/19 - 6/13)</v>
          </cell>
          <cell r="Q1052" t="str">
            <v/>
          </cell>
          <cell r="R1052" t="str">
            <v/>
          </cell>
          <cell r="S1052" t="str">
            <v/>
          </cell>
          <cell r="T1052" t="str">
            <v/>
          </cell>
          <cell r="U1052" t="str">
            <v/>
          </cell>
          <cell r="V1052">
            <v>0</v>
          </cell>
          <cell r="W1052" t="str">
            <v/>
          </cell>
          <cell r="X1052" t="str">
            <v/>
          </cell>
          <cell r="Y1052" t="str">
            <v/>
          </cell>
          <cell r="Z1052" t="str">
            <v>ITC3</v>
          </cell>
          <cell r="AA1052" t="str">
            <v>Sales Orders</v>
          </cell>
          <cell r="AB1052" t="str">
            <v>Capture, Process, and Track Sustainment Repairs, Exchange, Service Sales Orders</v>
          </cell>
          <cell r="AC1052" t="str">
            <v/>
          </cell>
          <cell r="AD1052" t="str">
            <v>ILT</v>
          </cell>
          <cell r="AE1052" t="str">
            <v>On-time</v>
          </cell>
          <cell r="AF1052" t="str">
            <v/>
          </cell>
          <cell r="AG1052" t="str">
            <v/>
          </cell>
          <cell r="AH1052" t="str">
            <v/>
          </cell>
          <cell r="AI1052" t="str">
            <v/>
          </cell>
          <cell r="AJ1052" t="str">
            <v>O2C</v>
          </cell>
        </row>
        <row r="1053">
          <cell r="A1053" t="str">
            <v>868dhfvvr</v>
          </cell>
          <cell r="B1053" t="str">
            <v>868dhfvvr</v>
          </cell>
          <cell r="C1053" t="str">
            <v>O2C Sales Orders: Update Repairs Sales Order: Cancel Sales Order Line Items</v>
          </cell>
          <cell r="D1053" t="str">
            <v>868dh6qtg</v>
          </cell>
          <cell r="E1053" t="str">
            <v>O2C Sales Orders: Update Repairs Sales Order</v>
          </cell>
          <cell r="F1053" t="str">
            <v>PREDEVELOPMENT</v>
          </cell>
          <cell r="G1053" t="str">
            <v>HIGH</v>
          </cell>
          <cell r="H1053" t="str">
            <v/>
          </cell>
          <cell r="I1053">
            <v>45863</v>
          </cell>
          <cell r="J1053" t="str">
            <v/>
          </cell>
          <cell r="K1053">
            <v>45762.426388888889</v>
          </cell>
          <cell r="L1053">
            <v>45763.59652777778</v>
          </cell>
          <cell r="M1053" t="str">
            <v/>
          </cell>
          <cell r="N1053" t="str">
            <v/>
          </cell>
          <cell r="O1053" t="str">
            <v/>
          </cell>
          <cell r="P1053" t="str">
            <v>Sprint 6 (5/19 - 6/13)</v>
          </cell>
          <cell r="Q1053" t="str">
            <v/>
          </cell>
          <cell r="R1053" t="str">
            <v/>
          </cell>
          <cell r="S1053" t="str">
            <v/>
          </cell>
          <cell r="T1053" t="str">
            <v/>
          </cell>
          <cell r="U1053" t="str">
            <v/>
          </cell>
          <cell r="V1053">
            <v>0</v>
          </cell>
          <cell r="W1053" t="str">
            <v/>
          </cell>
          <cell r="X1053" t="str">
            <v/>
          </cell>
          <cell r="Y1053" t="str">
            <v/>
          </cell>
          <cell r="Z1053" t="str">
            <v>ITC3</v>
          </cell>
          <cell r="AA1053" t="str">
            <v>Sales Orders</v>
          </cell>
          <cell r="AB1053" t="str">
            <v>Capture, Process, and Track Sustainment Repairs, Exchange, Service Sales Orders</v>
          </cell>
          <cell r="AC1053" t="str">
            <v/>
          </cell>
          <cell r="AD1053" t="str">
            <v>ILT</v>
          </cell>
          <cell r="AE1053" t="str">
            <v>On-time</v>
          </cell>
          <cell r="AF1053" t="str">
            <v/>
          </cell>
          <cell r="AG1053" t="str">
            <v/>
          </cell>
          <cell r="AH1053" t="str">
            <v/>
          </cell>
          <cell r="AI1053" t="str">
            <v/>
          </cell>
          <cell r="AJ1053" t="str">
            <v>O2C</v>
          </cell>
        </row>
        <row r="1054">
          <cell r="A1054" t="str">
            <v>868dj3w3u</v>
          </cell>
          <cell r="B1054" t="str">
            <v>868dj3w3u</v>
          </cell>
          <cell r="C1054" t="str">
            <v>R2R Tax Accounting: Defend Indirect Tax Audit: Business Personal Property Taxes - SB</v>
          </cell>
          <cell r="D1054" t="str">
            <v>868byrubk</v>
          </cell>
          <cell r="E1054" t="str">
            <v>R2R Tax Accounting: Defend Indirect Tax Audit</v>
          </cell>
          <cell r="F1054" t="str">
            <v>PREDEVELOPMENT</v>
          </cell>
          <cell r="G1054" t="str">
            <v>LOW</v>
          </cell>
          <cell r="H1054" t="str">
            <v xml:space="preserve">SB created  </v>
          </cell>
          <cell r="I1054">
            <v>45863</v>
          </cell>
          <cell r="J1054">
            <v>45777</v>
          </cell>
          <cell r="K1054">
            <v>45763.464583333334</v>
          </cell>
          <cell r="L1054">
            <v>45792.679166666669</v>
          </cell>
          <cell r="M1054" t="str">
            <v/>
          </cell>
          <cell r="N1054" t="str">
            <v/>
          </cell>
          <cell r="O1054" t="str">
            <v>r2r</v>
          </cell>
          <cell r="P1054" t="str">
            <v>Sprint 6 (5/19 - 6/13)</v>
          </cell>
          <cell r="Q1054" t="str">
            <v/>
          </cell>
          <cell r="R1054" t="str">
            <v/>
          </cell>
          <cell r="S1054" t="str">
            <v/>
          </cell>
          <cell r="T1054" t="str">
            <v/>
          </cell>
          <cell r="U1054" t="str">
            <v/>
          </cell>
          <cell r="V1054">
            <v>0</v>
          </cell>
          <cell r="W1054" t="str">
            <v>Check Notes</v>
          </cell>
          <cell r="X1054" t="str">
            <v/>
          </cell>
          <cell r="Y1054" t="str">
            <v/>
          </cell>
          <cell r="Z1054" t="str">
            <v>ITC3</v>
          </cell>
          <cell r="AA1054" t="str">
            <v>Tax Accounting</v>
          </cell>
          <cell r="AB1054" t="str">
            <v>Consolidations &amp; Tax (Indirect Tax - Defend Audit L4)</v>
          </cell>
          <cell r="AC1054" t="str">
            <v/>
          </cell>
          <cell r="AD1054" t="str">
            <v/>
          </cell>
          <cell r="AE1054" t="str">
            <v>On-time</v>
          </cell>
          <cell r="AF1054" t="str">
            <v/>
          </cell>
          <cell r="AG1054" t="str">
            <v/>
          </cell>
          <cell r="AH1054" t="str">
            <v/>
          </cell>
          <cell r="AI1054" t="str">
            <v/>
          </cell>
          <cell r="AJ1054" t="str">
            <v>R2R</v>
          </cell>
        </row>
        <row r="1055">
          <cell r="A1055" t="str">
            <v>868dj3w7w</v>
          </cell>
          <cell r="B1055" t="str">
            <v>868dj3w7w</v>
          </cell>
          <cell r="C1055" t="str">
            <v>R2R Tax Accounting: Defend Indirect Tax Audit: Business License and Privilege Taxes</v>
          </cell>
          <cell r="D1055" t="str">
            <v>868byrubk</v>
          </cell>
          <cell r="E1055" t="str">
            <v>R2R Tax Accounting: Defend Indirect Tax Audit</v>
          </cell>
          <cell r="F1055" t="str">
            <v>OUTLINES</v>
          </cell>
          <cell r="G1055" t="str">
            <v>LOW</v>
          </cell>
          <cell r="H1055" t="str">
            <v/>
          </cell>
          <cell r="I1055">
            <v>45863</v>
          </cell>
          <cell r="J1055">
            <v>45785</v>
          </cell>
          <cell r="K1055">
            <v>45763.465277777781</v>
          </cell>
          <cell r="L1055">
            <v>45792.679861111115</v>
          </cell>
          <cell r="M1055" t="str">
            <v/>
          </cell>
          <cell r="N1055" t="str">
            <v/>
          </cell>
          <cell r="O1055" t="str">
            <v>wbt, r2r</v>
          </cell>
          <cell r="P1055" t="str">
            <v>Sprint 6 (5/19 - 6/13)</v>
          </cell>
          <cell r="Q1055" t="str">
            <v/>
          </cell>
          <cell r="R1055" t="str">
            <v/>
          </cell>
          <cell r="S1055" t="str">
            <v/>
          </cell>
          <cell r="T1055" t="str">
            <v/>
          </cell>
          <cell r="U1055" t="str">
            <v/>
          </cell>
          <cell r="V1055">
            <v>0</v>
          </cell>
          <cell r="W1055" t="str">
            <v>Ready for OL Draft</v>
          </cell>
          <cell r="X1055" t="str">
            <v/>
          </cell>
          <cell r="Y1055" t="str">
            <v/>
          </cell>
          <cell r="Z1055" t="str">
            <v>ITC3</v>
          </cell>
          <cell r="AA1055" t="str">
            <v>Tax Accounting</v>
          </cell>
          <cell r="AB1055" t="str">
            <v>Consolidations &amp; Tax (Indirect Tax - Defend Audit L4)</v>
          </cell>
          <cell r="AC1055" t="str">
            <v/>
          </cell>
          <cell r="AD1055" t="str">
            <v/>
          </cell>
          <cell r="AE1055" t="str">
            <v>On-time</v>
          </cell>
          <cell r="AF1055" t="str">
            <v/>
          </cell>
          <cell r="AG1055" t="str">
            <v/>
          </cell>
          <cell r="AH1055" t="str">
            <v/>
          </cell>
          <cell r="AI1055" t="str">
            <v/>
          </cell>
          <cell r="AJ1055" t="str">
            <v>R2R</v>
          </cell>
        </row>
        <row r="1056">
          <cell r="A1056" t="str">
            <v>868dj3wn6</v>
          </cell>
          <cell r="B1056" t="str">
            <v>868dj3wn6</v>
          </cell>
          <cell r="C1056" t="str">
            <v>R2R Tax Accounting: Indirect Taxes Defend Audit: Audit Follow-Up Requests - Step 4</v>
          </cell>
          <cell r="D1056" t="str">
            <v>868byrubk</v>
          </cell>
          <cell r="E1056" t="str">
            <v>R2R Tax Accounting: Defend Indirect Tax Audit</v>
          </cell>
          <cell r="F1056" t="str">
            <v>PREDEVELOPMENT</v>
          </cell>
          <cell r="G1056" t="str">
            <v/>
          </cell>
          <cell r="H1056" t="str">
            <v/>
          </cell>
          <cell r="I1056" t="str">
            <v/>
          </cell>
          <cell r="J1056" t="str">
            <v/>
          </cell>
          <cell r="K1056">
            <v>45763.46597222222</v>
          </cell>
          <cell r="L1056">
            <v>45777.722916666666</v>
          </cell>
          <cell r="M1056" t="str">
            <v/>
          </cell>
          <cell r="N1056" t="str">
            <v/>
          </cell>
          <cell r="O1056" t="str">
            <v>r2r</v>
          </cell>
          <cell r="P1056" t="str">
            <v>Sprint 6 (5/19 - 6/13)</v>
          </cell>
          <cell r="Q1056" t="str">
            <v/>
          </cell>
          <cell r="R1056" t="str">
            <v/>
          </cell>
          <cell r="S1056" t="str">
            <v/>
          </cell>
          <cell r="T1056" t="str">
            <v/>
          </cell>
          <cell r="U1056" t="str">
            <v/>
          </cell>
          <cell r="V1056">
            <v>0</v>
          </cell>
          <cell r="W1056" t="str">
            <v>Check Notes</v>
          </cell>
          <cell r="X1056" t="str">
            <v/>
          </cell>
          <cell r="Y1056" t="str">
            <v/>
          </cell>
          <cell r="Z1056" t="str">
            <v>ITC3</v>
          </cell>
          <cell r="AA1056" t="str">
            <v>Tax Accounting</v>
          </cell>
          <cell r="AB1056" t="str">
            <v>Consolidations &amp; Tax (Indirect Tax - Defend Audit L4)</v>
          </cell>
          <cell r="AC1056" t="str">
            <v/>
          </cell>
          <cell r="AD1056" t="str">
            <v/>
          </cell>
          <cell r="AE1056" t="str">
            <v>On-time</v>
          </cell>
          <cell r="AF1056" t="str">
            <v/>
          </cell>
          <cell r="AG1056" t="str">
            <v/>
          </cell>
          <cell r="AH1056" t="str">
            <v/>
          </cell>
          <cell r="AI1056" t="str">
            <v/>
          </cell>
          <cell r="AJ1056" t="str">
            <v>R2R</v>
          </cell>
        </row>
        <row r="1057">
          <cell r="A1057" t="str">
            <v>868dj40g8</v>
          </cell>
          <cell r="B1057" t="str">
            <v>868dj40g8</v>
          </cell>
          <cell r="C1057" t="str">
            <v>R2R Tax Accounting: Defend Indirect Tax Audit: Sales and Use Taxes: Generate Trial Balance Report</v>
          </cell>
          <cell r="D1057" t="str">
            <v>868a2v6uu</v>
          </cell>
          <cell r="E1057" t="str">
            <v>R2R Tax Accounting: Defend Indirect Tax Audit: Sales and Use Taxes</v>
          </cell>
          <cell r="F1057" t="str">
            <v>DEVELOPMENT</v>
          </cell>
          <cell r="G1057" t="str">
            <v>LOW</v>
          </cell>
          <cell r="H1057" t="str">
            <v xml:space="preserve">SB created.  </v>
          </cell>
          <cell r="I1057">
            <v>45796</v>
          </cell>
          <cell r="J1057">
            <v>45761</v>
          </cell>
          <cell r="K1057">
            <v>45763.470833333333</v>
          </cell>
          <cell r="L1057">
            <v>45797.166666666672</v>
          </cell>
          <cell r="M1057" t="str">
            <v/>
          </cell>
          <cell r="N1057" t="str">
            <v/>
          </cell>
          <cell r="O1057" t="str">
            <v>qrg, r2r</v>
          </cell>
          <cell r="P1057" t="str">
            <v>Sprint 6 (5/19 - 6/13)</v>
          </cell>
          <cell r="Q1057" t="str">
            <v/>
          </cell>
          <cell r="R1057" t="str">
            <v/>
          </cell>
          <cell r="S1057" t="str">
            <v/>
          </cell>
          <cell r="T1057" t="str">
            <v/>
          </cell>
          <cell r="U1057" t="str">
            <v/>
          </cell>
          <cell r="V1057">
            <v>0</v>
          </cell>
          <cell r="W1057" t="str">
            <v>Sign off Received</v>
          </cell>
          <cell r="X1057" t="str">
            <v/>
          </cell>
          <cell r="Y1057" t="str">
            <v/>
          </cell>
          <cell r="Z1057" t="str">
            <v>ITC3</v>
          </cell>
          <cell r="AA1057" t="str">
            <v>Tax Accounting</v>
          </cell>
          <cell r="AB1057" t="str">
            <v>Consolidations &amp; Tax (Indirect Tax - Defend Audit L4)</v>
          </cell>
          <cell r="AC1057" t="str">
            <v/>
          </cell>
          <cell r="AD1057" t="str">
            <v>QRG</v>
          </cell>
          <cell r="AE1057" t="str">
            <v>Overdue</v>
          </cell>
          <cell r="AF1057" t="str">
            <v/>
          </cell>
          <cell r="AG1057" t="str">
            <v/>
          </cell>
          <cell r="AH1057" t="str">
            <v/>
          </cell>
          <cell r="AI1057" t="str">
            <v/>
          </cell>
          <cell r="AJ1057" t="str">
            <v>R2R</v>
          </cell>
        </row>
        <row r="1058">
          <cell r="A1058" t="str">
            <v>868dj40mr</v>
          </cell>
          <cell r="B1058" t="str">
            <v>868dj40mr</v>
          </cell>
          <cell r="C1058" t="str">
            <v>R2R Tax Accounting: Defend Indirect Tax Audit: Sales and Use Taxes: Extract Purchase Transaction Data</v>
          </cell>
          <cell r="D1058" t="str">
            <v>868a2v6uu</v>
          </cell>
          <cell r="E1058" t="str">
            <v>R2R Tax Accounting: Defend Indirect Tax Audit: Sales and Use Taxes</v>
          </cell>
          <cell r="F1058" t="str">
            <v>DEVELOPMENT</v>
          </cell>
          <cell r="G1058" t="str">
            <v>LOW</v>
          </cell>
          <cell r="H1058" t="str">
            <v xml:space="preserve">SB created  </v>
          </cell>
          <cell r="I1058">
            <v>45787</v>
          </cell>
          <cell r="J1058">
            <v>45761</v>
          </cell>
          <cell r="K1058">
            <v>45763.470833333333</v>
          </cell>
          <cell r="L1058">
            <v>45793.459027777775</v>
          </cell>
          <cell r="M1058" t="str">
            <v/>
          </cell>
          <cell r="N1058" t="str">
            <v/>
          </cell>
          <cell r="O1058" t="str">
            <v>r2r, qrg</v>
          </cell>
          <cell r="P1058" t="str">
            <v>Sprint 6 (5/19 - 6/13)</v>
          </cell>
          <cell r="Q1058" t="str">
            <v/>
          </cell>
          <cell r="R1058" t="str">
            <v/>
          </cell>
          <cell r="S1058" t="str">
            <v/>
          </cell>
          <cell r="T1058" t="str">
            <v/>
          </cell>
          <cell r="U1058" t="str">
            <v/>
          </cell>
          <cell r="V1058">
            <v>0</v>
          </cell>
          <cell r="W1058" t="str">
            <v xml:space="preserve">In QA </v>
          </cell>
          <cell r="X1058" t="str">
            <v/>
          </cell>
          <cell r="Y1058" t="str">
            <v/>
          </cell>
          <cell r="Z1058" t="str">
            <v>ITC3</v>
          </cell>
          <cell r="AA1058" t="str">
            <v>Tax Accounting</v>
          </cell>
          <cell r="AB1058" t="str">
            <v>Consolidations &amp; Tax (Indirect Tax - Defend Audit L4)</v>
          </cell>
          <cell r="AC1058" t="str">
            <v/>
          </cell>
          <cell r="AD1058" t="str">
            <v>QRG</v>
          </cell>
          <cell r="AE1058" t="str">
            <v>Overdue</v>
          </cell>
          <cell r="AF1058" t="str">
            <v/>
          </cell>
          <cell r="AG1058" t="str">
            <v/>
          </cell>
          <cell r="AH1058" t="str">
            <v/>
          </cell>
          <cell r="AI1058" t="str">
            <v/>
          </cell>
          <cell r="AJ1058" t="str">
            <v>R2R</v>
          </cell>
        </row>
        <row r="1059">
          <cell r="A1059" t="str">
            <v>868dj40rx</v>
          </cell>
          <cell r="B1059" t="str">
            <v>868dj40rx</v>
          </cell>
          <cell r="C1059" t="str">
            <v>R2R Tax Accounting: Defend Indirect Tax Audit: Sales and Use Taxes: Extract Sales Transaction Data</v>
          </cell>
          <cell r="D1059" t="str">
            <v>868a2v6uu</v>
          </cell>
          <cell r="E1059" t="str">
            <v>R2R Tax Accounting: Defend Indirect Tax Audit: Sales and Use Taxes</v>
          </cell>
          <cell r="F1059" t="str">
            <v>PREDEVELOPMENT</v>
          </cell>
          <cell r="G1059" t="str">
            <v>LOW</v>
          </cell>
          <cell r="H1059" t="str">
            <v xml:space="preserve">SB created  </v>
          </cell>
          <cell r="I1059">
            <v>45863</v>
          </cell>
          <cell r="J1059">
            <v>45761</v>
          </cell>
          <cell r="K1059">
            <v>45763.470833333333</v>
          </cell>
          <cell r="L1059">
            <v>45785.48819444445</v>
          </cell>
          <cell r="M1059" t="str">
            <v/>
          </cell>
          <cell r="N1059" t="str">
            <v/>
          </cell>
          <cell r="O1059" t="str">
            <v>r2r, qrg</v>
          </cell>
          <cell r="P1059" t="str">
            <v>Sprint 6 (5/19 - 6/13)</v>
          </cell>
          <cell r="Q1059" t="str">
            <v/>
          </cell>
          <cell r="R1059" t="str">
            <v/>
          </cell>
          <cell r="S1059" t="str">
            <v/>
          </cell>
          <cell r="T1059" t="str">
            <v/>
          </cell>
          <cell r="U1059" t="str">
            <v/>
          </cell>
          <cell r="V1059">
            <v>0</v>
          </cell>
          <cell r="W1059" t="str">
            <v/>
          </cell>
          <cell r="X1059" t="str">
            <v/>
          </cell>
          <cell r="Y1059" t="str">
            <v/>
          </cell>
          <cell r="Z1059" t="str">
            <v>ITC3</v>
          </cell>
          <cell r="AA1059" t="str">
            <v>Tax Accounting</v>
          </cell>
          <cell r="AB1059" t="str">
            <v>Consolidations &amp; Tax (Indirect Tax - Defend Audit L4)</v>
          </cell>
          <cell r="AC1059" t="str">
            <v/>
          </cell>
          <cell r="AD1059" t="str">
            <v>QRG</v>
          </cell>
          <cell r="AE1059" t="str">
            <v>On-time</v>
          </cell>
          <cell r="AF1059" t="str">
            <v/>
          </cell>
          <cell r="AG1059" t="str">
            <v/>
          </cell>
          <cell r="AH1059" t="str">
            <v/>
          </cell>
          <cell r="AI1059" t="str">
            <v/>
          </cell>
          <cell r="AJ1059" t="str">
            <v>R2R</v>
          </cell>
        </row>
        <row r="1060">
          <cell r="A1060" t="str">
            <v>868dj40zj</v>
          </cell>
          <cell r="B1060" t="str">
            <v>868dj40zj</v>
          </cell>
          <cell r="C1060" t="str">
            <v>R2R Tax Accounting: Defend Indirect Tax Audit: Sales and Use Taxes: Reconciliation of Data to Returns</v>
          </cell>
          <cell r="D1060" t="str">
            <v>868a2v6uu</v>
          </cell>
          <cell r="E1060" t="str">
            <v>R2R Tax Accounting: Defend Indirect Tax Audit: Sales and Use Taxes</v>
          </cell>
          <cell r="F1060" t="str">
            <v>OUTLINES</v>
          </cell>
          <cell r="G1060" t="str">
            <v>LOW</v>
          </cell>
          <cell r="H1060" t="str">
            <v xml:space="preserve">SB created  </v>
          </cell>
          <cell r="I1060">
            <v>45863</v>
          </cell>
          <cell r="J1060">
            <v>45785</v>
          </cell>
          <cell r="K1060">
            <v>45763.47152777778</v>
          </cell>
          <cell r="L1060">
            <v>45796.625694444447</v>
          </cell>
          <cell r="M1060" t="str">
            <v/>
          </cell>
          <cell r="N1060" t="str">
            <v/>
          </cell>
          <cell r="O1060" t="str">
            <v>r2r, wbt</v>
          </cell>
          <cell r="P1060" t="str">
            <v>Sprint 6 (5/19 - 6/13)</v>
          </cell>
          <cell r="Q1060" t="str">
            <v/>
          </cell>
          <cell r="R1060" t="str">
            <v/>
          </cell>
          <cell r="S1060" t="str">
            <v/>
          </cell>
          <cell r="T1060" t="str">
            <v/>
          </cell>
          <cell r="U1060" t="str">
            <v/>
          </cell>
          <cell r="V1060">
            <v>0</v>
          </cell>
          <cell r="W1060" t="str">
            <v>Sign off Received</v>
          </cell>
          <cell r="X1060" t="str">
            <v/>
          </cell>
          <cell r="Y1060" t="str">
            <v/>
          </cell>
          <cell r="Z1060" t="str">
            <v>ITC3</v>
          </cell>
          <cell r="AA1060" t="str">
            <v>Tax Accounting</v>
          </cell>
          <cell r="AB1060" t="str">
            <v>Consolidations &amp; Tax (Indirect Tax - Defend Audit L4)</v>
          </cell>
          <cell r="AC1060" t="str">
            <v/>
          </cell>
          <cell r="AD1060" t="str">
            <v>WBT</v>
          </cell>
          <cell r="AE1060" t="str">
            <v>On-time</v>
          </cell>
          <cell r="AF1060" t="str">
            <v/>
          </cell>
          <cell r="AG1060" t="str">
            <v/>
          </cell>
          <cell r="AH1060" t="str">
            <v/>
          </cell>
          <cell r="AI1060" t="str">
            <v/>
          </cell>
          <cell r="AJ1060" t="str">
            <v>R2R</v>
          </cell>
        </row>
        <row r="1061">
          <cell r="A1061" t="str">
            <v>868dj412k</v>
          </cell>
          <cell r="B1061" t="str">
            <v>868dj412k</v>
          </cell>
          <cell r="C1061" t="str">
            <v>R2R Tax Accounting: Indirect Taxes Defend Audit: Transaction Level Data: A/P Detail Report</v>
          </cell>
          <cell r="D1061" t="str">
            <v>868a2v6uu</v>
          </cell>
          <cell r="E1061" t="str">
            <v>R2R Tax Accounting: Defend Indirect Tax Audit: Sales and Use Taxes</v>
          </cell>
          <cell r="F1061" t="str">
            <v>STORYBOARD</v>
          </cell>
          <cell r="G1061" t="str">
            <v>LOW</v>
          </cell>
          <cell r="H1061" t="str">
            <v/>
          </cell>
          <cell r="I1061">
            <v>45863</v>
          </cell>
          <cell r="J1061">
            <v>45763</v>
          </cell>
          <cell r="K1061">
            <v>45763.47152777778</v>
          </cell>
          <cell r="L1061">
            <v>45777.719444444447</v>
          </cell>
          <cell r="M1061" t="str">
            <v/>
          </cell>
          <cell r="N1061" t="str">
            <v/>
          </cell>
          <cell r="O1061" t="str">
            <v>r2r, qrg</v>
          </cell>
          <cell r="P1061" t="str">
            <v>Sprint 6 (5/19 - 6/13)</v>
          </cell>
          <cell r="Q1061" t="str">
            <v/>
          </cell>
          <cell r="R1061" t="str">
            <v/>
          </cell>
          <cell r="S1061" t="str">
            <v/>
          </cell>
          <cell r="T1061" t="str">
            <v/>
          </cell>
          <cell r="U1061" t="str">
            <v/>
          </cell>
          <cell r="V1061">
            <v>0</v>
          </cell>
          <cell r="W1061" t="str">
            <v xml:space="preserve">In QA </v>
          </cell>
          <cell r="X1061" t="str">
            <v/>
          </cell>
          <cell r="Y1061" t="str">
            <v/>
          </cell>
          <cell r="Z1061" t="str">
            <v>ITC3</v>
          </cell>
          <cell r="AA1061" t="str">
            <v>Tax Accounting</v>
          </cell>
          <cell r="AB1061" t="str">
            <v>Consolidations &amp; Tax (Indirect Tax - Defend Audit L4)</v>
          </cell>
          <cell r="AC1061" t="str">
            <v/>
          </cell>
          <cell r="AD1061" t="str">
            <v>QRG</v>
          </cell>
          <cell r="AE1061" t="str">
            <v>On-time</v>
          </cell>
          <cell r="AF1061" t="str">
            <v/>
          </cell>
          <cell r="AG1061" t="str">
            <v/>
          </cell>
          <cell r="AH1061" t="str">
            <v/>
          </cell>
          <cell r="AI1061" t="str">
            <v/>
          </cell>
          <cell r="AJ1061" t="str">
            <v>R2R</v>
          </cell>
        </row>
        <row r="1062">
          <cell r="A1062" t="str">
            <v>868dj4165</v>
          </cell>
          <cell r="B1062" t="str">
            <v>868dj4165</v>
          </cell>
          <cell r="C1062" t="str">
            <v>R2R Tax Accounting: Indirect Taxes Defend Audit: Transaction Level Data: G/L Account Line Item Browser</v>
          </cell>
          <cell r="D1062" t="str">
            <v>868a2v6uu</v>
          </cell>
          <cell r="E1062" t="str">
            <v>R2R Tax Accounting: Defend Indirect Tax Audit: Sales and Use Taxes</v>
          </cell>
          <cell r="F1062" t="str">
            <v>STORYBOARD</v>
          </cell>
          <cell r="G1062" t="str">
            <v>LOW</v>
          </cell>
          <cell r="H1062" t="str">
            <v xml:space="preserve">SB created  </v>
          </cell>
          <cell r="I1062">
            <v>45863</v>
          </cell>
          <cell r="J1062">
            <v>45763</v>
          </cell>
          <cell r="K1062">
            <v>45763.47152777778</v>
          </cell>
          <cell r="L1062">
            <v>45777.719444444447</v>
          </cell>
          <cell r="M1062" t="str">
            <v/>
          </cell>
          <cell r="N1062" t="str">
            <v/>
          </cell>
          <cell r="O1062" t="str">
            <v>qrg, r2r</v>
          </cell>
          <cell r="P1062" t="str">
            <v>Sprint 6 (5/19 - 6/13)</v>
          </cell>
          <cell r="Q1062" t="str">
            <v/>
          </cell>
          <cell r="R1062" t="str">
            <v/>
          </cell>
          <cell r="S1062" t="str">
            <v/>
          </cell>
          <cell r="T1062" t="str">
            <v/>
          </cell>
          <cell r="U1062" t="str">
            <v/>
          </cell>
          <cell r="V1062">
            <v>0</v>
          </cell>
          <cell r="W1062" t="str">
            <v xml:space="preserve">In QA </v>
          </cell>
          <cell r="X1062" t="str">
            <v/>
          </cell>
          <cell r="Y1062" t="str">
            <v/>
          </cell>
          <cell r="Z1062" t="str">
            <v>ITC3</v>
          </cell>
          <cell r="AA1062" t="str">
            <v>Tax Accounting</v>
          </cell>
          <cell r="AB1062" t="str">
            <v>Consolidations &amp; Tax (Indirect Tax - Defend Audit L4)</v>
          </cell>
          <cell r="AC1062" t="str">
            <v/>
          </cell>
          <cell r="AD1062" t="str">
            <v>QRG</v>
          </cell>
          <cell r="AE1062" t="str">
            <v>On-time</v>
          </cell>
          <cell r="AF1062" t="str">
            <v/>
          </cell>
          <cell r="AG1062" t="str">
            <v/>
          </cell>
          <cell r="AH1062" t="str">
            <v/>
          </cell>
          <cell r="AI1062" t="str">
            <v/>
          </cell>
          <cell r="AJ1062" t="str">
            <v>R2R</v>
          </cell>
        </row>
        <row r="1063">
          <cell r="A1063" t="str">
            <v>868dj41dx</v>
          </cell>
          <cell r="B1063" t="str">
            <v>868dj41dx</v>
          </cell>
          <cell r="C1063" t="str">
            <v>R2R Tax Accounting: Indirect Taxes Defend Audit: Transaction Level Data: General Table Display</v>
          </cell>
          <cell r="D1063" t="str">
            <v>868a2v6uu</v>
          </cell>
          <cell r="E1063" t="str">
            <v>R2R Tax Accounting: Defend Indirect Tax Audit: Sales and Use Taxes</v>
          </cell>
          <cell r="F1063" t="str">
            <v>STORYBOARD</v>
          </cell>
          <cell r="G1063" t="str">
            <v>LOW</v>
          </cell>
          <cell r="H1063" t="str">
            <v xml:space="preserve">SB created  </v>
          </cell>
          <cell r="I1063">
            <v>45863</v>
          </cell>
          <cell r="J1063">
            <v>45769</v>
          </cell>
          <cell r="K1063">
            <v>45763.472222222219</v>
          </cell>
          <cell r="L1063">
            <v>45777.719444444447</v>
          </cell>
          <cell r="M1063" t="str">
            <v/>
          </cell>
          <cell r="N1063" t="str">
            <v/>
          </cell>
          <cell r="O1063" t="str">
            <v>qrg, r2r</v>
          </cell>
          <cell r="P1063" t="str">
            <v>Sprint 6 (5/19 - 6/13)</v>
          </cell>
          <cell r="Q1063" t="str">
            <v/>
          </cell>
          <cell r="R1063" t="str">
            <v/>
          </cell>
          <cell r="S1063" t="str">
            <v/>
          </cell>
          <cell r="T1063" t="str">
            <v/>
          </cell>
          <cell r="U1063" t="str">
            <v/>
          </cell>
          <cell r="V1063">
            <v>0</v>
          </cell>
          <cell r="W1063" t="str">
            <v>Alpha Draft (ISG)</v>
          </cell>
          <cell r="X1063" t="str">
            <v/>
          </cell>
          <cell r="Y1063" t="str">
            <v/>
          </cell>
          <cell r="Z1063" t="str">
            <v>ITC3</v>
          </cell>
          <cell r="AA1063" t="str">
            <v>Tax Accounting</v>
          </cell>
          <cell r="AB1063" t="str">
            <v>Consolidations &amp; Tax (Indirect Tax - Defend Audit L4)</v>
          </cell>
          <cell r="AC1063" t="str">
            <v/>
          </cell>
          <cell r="AD1063" t="str">
            <v>QRG</v>
          </cell>
          <cell r="AE1063" t="str">
            <v>On-time</v>
          </cell>
          <cell r="AF1063" t="str">
            <v/>
          </cell>
          <cell r="AG1063" t="str">
            <v/>
          </cell>
          <cell r="AH1063" t="str">
            <v/>
          </cell>
          <cell r="AI1063" t="str">
            <v/>
          </cell>
          <cell r="AJ1063" t="str">
            <v>R2R</v>
          </cell>
        </row>
        <row r="1064">
          <cell r="A1064" t="str">
            <v>868dj41jw</v>
          </cell>
          <cell r="B1064" t="str">
            <v>868dj41jw</v>
          </cell>
          <cell r="C1064" t="str">
            <v>R2R Tax Accounting: Indirect Taxes Defend Audit: Transaction Level Data: Project Actual Cost Line Items</v>
          </cell>
          <cell r="D1064" t="str">
            <v>868a2v6uu</v>
          </cell>
          <cell r="E1064" t="str">
            <v>R2R Tax Accounting: Defend Indirect Tax Audit: Sales and Use Taxes</v>
          </cell>
          <cell r="F1064" t="str">
            <v>PREDEVELOPMENT</v>
          </cell>
          <cell r="G1064" t="str">
            <v>LOW</v>
          </cell>
          <cell r="H1064" t="str">
            <v xml:space="preserve">SB created  </v>
          </cell>
          <cell r="I1064" t="str">
            <v/>
          </cell>
          <cell r="J1064" t="str">
            <v/>
          </cell>
          <cell r="K1064">
            <v>45763.472222222219</v>
          </cell>
          <cell r="L1064">
            <v>45777.719444444447</v>
          </cell>
          <cell r="M1064" t="str">
            <v/>
          </cell>
          <cell r="N1064" t="str">
            <v/>
          </cell>
          <cell r="O1064" t="str">
            <v>qrg, r2r</v>
          </cell>
          <cell r="P1064" t="str">
            <v>Sprint 6 (5/19 - 6/13)</v>
          </cell>
          <cell r="Q1064" t="str">
            <v/>
          </cell>
          <cell r="R1064" t="str">
            <v/>
          </cell>
          <cell r="S1064" t="str">
            <v/>
          </cell>
          <cell r="T1064" t="str">
            <v/>
          </cell>
          <cell r="U1064" t="str">
            <v/>
          </cell>
          <cell r="V1064">
            <v>0</v>
          </cell>
          <cell r="W1064" t="str">
            <v>Ready for Development</v>
          </cell>
          <cell r="X1064" t="str">
            <v/>
          </cell>
          <cell r="Y1064" t="str">
            <v/>
          </cell>
          <cell r="Z1064" t="str">
            <v>ITC3</v>
          </cell>
          <cell r="AA1064" t="str">
            <v>Tax Accounting</v>
          </cell>
          <cell r="AB1064" t="str">
            <v>Consolidations &amp; Tax (Indirect Tax - Defend Audit L4)</v>
          </cell>
          <cell r="AC1064" t="str">
            <v/>
          </cell>
          <cell r="AD1064" t="str">
            <v>QRG</v>
          </cell>
          <cell r="AE1064" t="str">
            <v>On-time</v>
          </cell>
          <cell r="AF1064" t="str">
            <v/>
          </cell>
          <cell r="AG1064" t="str">
            <v/>
          </cell>
          <cell r="AH1064" t="str">
            <v/>
          </cell>
          <cell r="AI1064" t="str">
            <v/>
          </cell>
          <cell r="AJ1064" t="str">
            <v>R2R</v>
          </cell>
        </row>
        <row r="1065">
          <cell r="A1065" t="str">
            <v>868dj42gm</v>
          </cell>
          <cell r="B1065" t="str">
            <v>868dj42gm</v>
          </cell>
          <cell r="C1065" t="str">
            <v>R2R Tax Accounting: Indirect Taxes Defend Audit: Audit Follow-Up Requests: Display Asset</v>
          </cell>
          <cell r="D1065" t="str">
            <v>868dj3wn6</v>
          </cell>
          <cell r="E1065" t="str">
            <v>R2R Tax Accounting: Indirect Taxes Defend Audit: Audit Follow-Up Requests - Step 4</v>
          </cell>
          <cell r="F1065" t="str">
            <v>PREDEVELOPMENT</v>
          </cell>
          <cell r="G1065" t="str">
            <v/>
          </cell>
          <cell r="H1065" t="str">
            <v xml:space="preserve">SB created  </v>
          </cell>
          <cell r="I1065" t="str">
            <v/>
          </cell>
          <cell r="J1065" t="str">
            <v/>
          </cell>
          <cell r="K1065">
            <v>45763.473611111112</v>
          </cell>
          <cell r="L1065">
            <v>45777.722916666666</v>
          </cell>
          <cell r="M1065" t="str">
            <v/>
          </cell>
          <cell r="N1065" t="str">
            <v/>
          </cell>
          <cell r="O1065" t="str">
            <v>qrg, r2r</v>
          </cell>
          <cell r="P1065" t="str">
            <v>Sprint 4 (5/5 - 5/30)</v>
          </cell>
          <cell r="Q1065" t="str">
            <v/>
          </cell>
          <cell r="R1065" t="str">
            <v/>
          </cell>
          <cell r="S1065" t="str">
            <v/>
          </cell>
          <cell r="T1065" t="str">
            <v/>
          </cell>
          <cell r="U1065" t="str">
            <v/>
          </cell>
          <cell r="V1065">
            <v>0</v>
          </cell>
          <cell r="W1065" t="str">
            <v>Ready for Development</v>
          </cell>
          <cell r="X1065" t="str">
            <v/>
          </cell>
          <cell r="Y1065" t="str">
            <v/>
          </cell>
          <cell r="Z1065" t="str">
            <v>ITC3</v>
          </cell>
          <cell r="AA1065" t="str">
            <v>Tax Accounting</v>
          </cell>
          <cell r="AB1065" t="str">
            <v>Consolidations &amp; Tax (Indirect Tax - Defend Audit L4)</v>
          </cell>
          <cell r="AC1065" t="str">
            <v/>
          </cell>
          <cell r="AD1065" t="str">
            <v>QRG</v>
          </cell>
          <cell r="AE1065" t="str">
            <v>On-time</v>
          </cell>
          <cell r="AF1065" t="str">
            <v/>
          </cell>
          <cell r="AG1065" t="str">
            <v/>
          </cell>
          <cell r="AH1065" t="str">
            <v/>
          </cell>
          <cell r="AI1065" t="str">
            <v/>
          </cell>
          <cell r="AJ1065" t="str">
            <v>R2R</v>
          </cell>
        </row>
        <row r="1066">
          <cell r="A1066" t="str">
            <v>868dj42p9</v>
          </cell>
          <cell r="B1066" t="str">
            <v>868dj42p9</v>
          </cell>
          <cell r="C1066" t="str">
            <v>R2R Tax Accounting: Indirect Taxes Defend Audit: Audit Follow-Up Requests: Display Sales Order</v>
          </cell>
          <cell r="D1066" t="str">
            <v>868dj3wn6</v>
          </cell>
          <cell r="E1066" t="str">
            <v>R2R Tax Accounting: Indirect Taxes Defend Audit: Audit Follow-Up Requests - Step 4</v>
          </cell>
          <cell r="F1066" t="str">
            <v>PREDEVELOPMENT</v>
          </cell>
          <cell r="G1066" t="str">
            <v/>
          </cell>
          <cell r="H1066" t="str">
            <v xml:space="preserve">SB created  </v>
          </cell>
          <cell r="I1066" t="str">
            <v/>
          </cell>
          <cell r="J1066" t="str">
            <v/>
          </cell>
          <cell r="K1066">
            <v>45763.473611111112</v>
          </cell>
          <cell r="L1066">
            <v>45777.722916666666</v>
          </cell>
          <cell r="M1066" t="str">
            <v/>
          </cell>
          <cell r="N1066" t="str">
            <v/>
          </cell>
          <cell r="O1066" t="str">
            <v>qrg, r2r</v>
          </cell>
          <cell r="P1066" t="str">
            <v>Sprint 4 (5/5 - 5/30)</v>
          </cell>
          <cell r="Q1066" t="str">
            <v/>
          </cell>
          <cell r="R1066" t="str">
            <v/>
          </cell>
          <cell r="S1066" t="str">
            <v/>
          </cell>
          <cell r="T1066" t="str">
            <v/>
          </cell>
          <cell r="U1066" t="str">
            <v/>
          </cell>
          <cell r="V1066">
            <v>0</v>
          </cell>
          <cell r="W1066" t="str">
            <v>Ready for Development</v>
          </cell>
          <cell r="X1066" t="str">
            <v/>
          </cell>
          <cell r="Y1066" t="str">
            <v/>
          </cell>
          <cell r="Z1066" t="str">
            <v>ITC3</v>
          </cell>
          <cell r="AA1066" t="str">
            <v>Tax Accounting</v>
          </cell>
          <cell r="AB1066" t="str">
            <v>Consolidations &amp; Tax (Indirect Tax - Defend Audit L4)</v>
          </cell>
          <cell r="AC1066" t="str">
            <v/>
          </cell>
          <cell r="AD1066" t="str">
            <v>QRG</v>
          </cell>
          <cell r="AE1066" t="str">
            <v>On-time</v>
          </cell>
          <cell r="AF1066" t="str">
            <v/>
          </cell>
          <cell r="AG1066" t="str">
            <v/>
          </cell>
          <cell r="AH1066" t="str">
            <v/>
          </cell>
          <cell r="AI1066" t="str">
            <v/>
          </cell>
          <cell r="AJ1066" t="str">
            <v>R2R</v>
          </cell>
        </row>
        <row r="1067">
          <cell r="A1067" t="str">
            <v>868dj42ym</v>
          </cell>
          <cell r="B1067" t="str">
            <v>868dj42ym</v>
          </cell>
          <cell r="C1067" t="str">
            <v>R2R Tax Accounting: Indirect Taxes Defend Audit: Audit Follow-Up Requests: Display Contract</v>
          </cell>
          <cell r="D1067" t="str">
            <v>868dj3wn6</v>
          </cell>
          <cell r="E1067" t="str">
            <v>R2R Tax Accounting: Indirect Taxes Defend Audit: Audit Follow-Up Requests - Step 4</v>
          </cell>
          <cell r="F1067" t="str">
            <v>PREDEVELOPMENT</v>
          </cell>
          <cell r="G1067" t="str">
            <v/>
          </cell>
          <cell r="H1067" t="str">
            <v xml:space="preserve">SB created  </v>
          </cell>
          <cell r="I1067" t="str">
            <v/>
          </cell>
          <cell r="J1067" t="str">
            <v/>
          </cell>
          <cell r="K1067">
            <v>45763.473611111112</v>
          </cell>
          <cell r="L1067">
            <v>45777.722916666666</v>
          </cell>
          <cell r="M1067" t="str">
            <v/>
          </cell>
          <cell r="N1067" t="str">
            <v/>
          </cell>
          <cell r="O1067" t="str">
            <v>r2r, qrg</v>
          </cell>
          <cell r="P1067" t="str">
            <v>Sprint 4 (5/5 - 5/30)</v>
          </cell>
          <cell r="Q1067" t="str">
            <v/>
          </cell>
          <cell r="R1067" t="str">
            <v/>
          </cell>
          <cell r="S1067" t="str">
            <v/>
          </cell>
          <cell r="T1067" t="str">
            <v/>
          </cell>
          <cell r="U1067" t="str">
            <v/>
          </cell>
          <cell r="V1067">
            <v>0</v>
          </cell>
          <cell r="W1067" t="str">
            <v>Ready for Development</v>
          </cell>
          <cell r="X1067" t="str">
            <v/>
          </cell>
          <cell r="Y1067" t="str">
            <v/>
          </cell>
          <cell r="Z1067" t="str">
            <v>ITC3</v>
          </cell>
          <cell r="AA1067" t="str">
            <v>Tax Accounting</v>
          </cell>
          <cell r="AB1067" t="str">
            <v>Consolidations &amp; Tax (Indirect Tax - Defend Audit L4)</v>
          </cell>
          <cell r="AC1067" t="str">
            <v/>
          </cell>
          <cell r="AD1067" t="str">
            <v>QRG</v>
          </cell>
          <cell r="AE1067" t="str">
            <v>On-time</v>
          </cell>
          <cell r="AF1067" t="str">
            <v/>
          </cell>
          <cell r="AG1067" t="str">
            <v/>
          </cell>
          <cell r="AH1067" t="str">
            <v/>
          </cell>
          <cell r="AI1067" t="str">
            <v/>
          </cell>
          <cell r="AJ1067" t="str">
            <v>R2R</v>
          </cell>
        </row>
        <row r="1068">
          <cell r="A1068" t="str">
            <v>868dj4367</v>
          </cell>
          <cell r="B1068" t="str">
            <v>868dj4367</v>
          </cell>
          <cell r="C1068" t="str">
            <v>R2R Tax Accounting: Indirect Taxes Defend Audit: Audit Follow-Up Requests: Display Billing</v>
          </cell>
          <cell r="D1068" t="str">
            <v>868dj3wn6</v>
          </cell>
          <cell r="E1068" t="str">
            <v>R2R Tax Accounting: Indirect Taxes Defend Audit: Audit Follow-Up Requests - Step 4</v>
          </cell>
          <cell r="F1068" t="str">
            <v>PREDEVELOPMENT</v>
          </cell>
          <cell r="G1068" t="str">
            <v/>
          </cell>
          <cell r="H1068" t="str">
            <v xml:space="preserve">SB created  </v>
          </cell>
          <cell r="I1068" t="str">
            <v/>
          </cell>
          <cell r="J1068" t="str">
            <v/>
          </cell>
          <cell r="K1068">
            <v>45763.474305555559</v>
          </cell>
          <cell r="L1068">
            <v>45777.722916666666</v>
          </cell>
          <cell r="M1068" t="str">
            <v/>
          </cell>
          <cell r="N1068" t="str">
            <v/>
          </cell>
          <cell r="O1068" t="str">
            <v>r2r, qrg</v>
          </cell>
          <cell r="P1068" t="str">
            <v>Sprint 4 (5/5 - 5/30)</v>
          </cell>
          <cell r="Q1068" t="str">
            <v/>
          </cell>
          <cell r="R1068" t="str">
            <v/>
          </cell>
          <cell r="S1068" t="str">
            <v/>
          </cell>
          <cell r="T1068" t="str">
            <v/>
          </cell>
          <cell r="U1068" t="str">
            <v/>
          </cell>
          <cell r="V1068">
            <v>0</v>
          </cell>
          <cell r="W1068" t="str">
            <v>Ready for Development</v>
          </cell>
          <cell r="X1068" t="str">
            <v/>
          </cell>
          <cell r="Y1068" t="str">
            <v/>
          </cell>
          <cell r="Z1068" t="str">
            <v>ITC3</v>
          </cell>
          <cell r="AA1068" t="str">
            <v>Tax Accounting</v>
          </cell>
          <cell r="AB1068" t="str">
            <v>Consolidations &amp; Tax (Indirect Tax - Defend Audit L4)</v>
          </cell>
          <cell r="AC1068" t="str">
            <v/>
          </cell>
          <cell r="AD1068" t="str">
            <v>QRG</v>
          </cell>
          <cell r="AE1068" t="str">
            <v>On-time</v>
          </cell>
          <cell r="AF1068" t="str">
            <v/>
          </cell>
          <cell r="AG1068" t="str">
            <v/>
          </cell>
          <cell r="AH1068" t="str">
            <v/>
          </cell>
          <cell r="AI1068" t="str">
            <v/>
          </cell>
          <cell r="AJ1068" t="str">
            <v>R2R</v>
          </cell>
        </row>
        <row r="1069">
          <cell r="A1069" t="str">
            <v>868dj45z4</v>
          </cell>
          <cell r="B1069" t="str">
            <v>868dj45z4</v>
          </cell>
          <cell r="C1069" t="str">
            <v>R2R Tax Accounting: Indirect Taxes Defend Audit: Audit Follow-Up Requests: Display Internal Order</v>
          </cell>
          <cell r="D1069" t="str">
            <v>868dj3wn6</v>
          </cell>
          <cell r="E1069" t="str">
            <v>R2R Tax Accounting: Indirect Taxes Defend Audit: Audit Follow-Up Requests - Step 4</v>
          </cell>
          <cell r="F1069" t="str">
            <v>PREDEVELOPMENT</v>
          </cell>
          <cell r="G1069" t="str">
            <v/>
          </cell>
          <cell r="H1069" t="str">
            <v/>
          </cell>
          <cell r="I1069" t="str">
            <v/>
          </cell>
          <cell r="J1069" t="str">
            <v/>
          </cell>
          <cell r="K1069">
            <v>45763.477777777778</v>
          </cell>
          <cell r="L1069">
            <v>45777.722916666666</v>
          </cell>
          <cell r="M1069" t="str">
            <v/>
          </cell>
          <cell r="N1069" t="str">
            <v/>
          </cell>
          <cell r="O1069" t="str">
            <v>qrg, r2r</v>
          </cell>
          <cell r="P1069" t="str">
            <v>Sprint 4 (5/5 - 5/30)</v>
          </cell>
          <cell r="Q1069" t="str">
            <v/>
          </cell>
          <cell r="R1069" t="str">
            <v/>
          </cell>
          <cell r="S1069" t="str">
            <v/>
          </cell>
          <cell r="T1069" t="str">
            <v/>
          </cell>
          <cell r="U1069" t="str">
            <v/>
          </cell>
          <cell r="V1069">
            <v>0</v>
          </cell>
          <cell r="W1069" t="str">
            <v>Ready for Development</v>
          </cell>
          <cell r="X1069" t="str">
            <v/>
          </cell>
          <cell r="Y1069" t="str">
            <v/>
          </cell>
          <cell r="Z1069" t="str">
            <v>ITC3</v>
          </cell>
          <cell r="AA1069" t="str">
            <v>Tax Accounting</v>
          </cell>
          <cell r="AB1069" t="str">
            <v>Consolidations &amp; Tax (Indirect Tax - Defend Audit L4)</v>
          </cell>
          <cell r="AC1069" t="str">
            <v/>
          </cell>
          <cell r="AD1069" t="str">
            <v>QRG</v>
          </cell>
          <cell r="AE1069" t="str">
            <v>On-time</v>
          </cell>
          <cell r="AF1069" t="str">
            <v/>
          </cell>
          <cell r="AG1069" t="str">
            <v/>
          </cell>
          <cell r="AH1069" t="str">
            <v/>
          </cell>
          <cell r="AI1069" t="str">
            <v/>
          </cell>
          <cell r="AJ1069" t="str">
            <v>R2R</v>
          </cell>
        </row>
        <row r="1070">
          <cell r="A1070" t="str">
            <v>868dj468a</v>
          </cell>
          <cell r="B1070" t="str">
            <v>868dj468a</v>
          </cell>
          <cell r="C1070" t="str">
            <v>R2R Tax Accounting: Indirect Taxes Defend Audit: Audit Follow-Up Requests: Display Cost Center</v>
          </cell>
          <cell r="D1070" t="str">
            <v>868dj3wn6</v>
          </cell>
          <cell r="E1070" t="str">
            <v>R2R Tax Accounting: Indirect Taxes Defend Audit: Audit Follow-Up Requests - Step 4</v>
          </cell>
          <cell r="F1070" t="str">
            <v>PREDEVELOPMENT</v>
          </cell>
          <cell r="G1070" t="str">
            <v/>
          </cell>
          <cell r="H1070" t="str">
            <v xml:space="preserve">SB created  </v>
          </cell>
          <cell r="I1070" t="str">
            <v/>
          </cell>
          <cell r="J1070" t="str">
            <v/>
          </cell>
          <cell r="K1070">
            <v>45763.477777777778</v>
          </cell>
          <cell r="L1070">
            <v>45777.722916666666</v>
          </cell>
          <cell r="M1070" t="str">
            <v/>
          </cell>
          <cell r="N1070" t="str">
            <v/>
          </cell>
          <cell r="O1070" t="str">
            <v>r2r, qrg</v>
          </cell>
          <cell r="P1070" t="str">
            <v>Sprint 4 (5/5 - 5/30)</v>
          </cell>
          <cell r="Q1070" t="str">
            <v/>
          </cell>
          <cell r="R1070" t="str">
            <v/>
          </cell>
          <cell r="S1070" t="str">
            <v/>
          </cell>
          <cell r="T1070" t="str">
            <v/>
          </cell>
          <cell r="U1070" t="str">
            <v/>
          </cell>
          <cell r="V1070">
            <v>0</v>
          </cell>
          <cell r="W1070" t="str">
            <v>Ready for Development</v>
          </cell>
          <cell r="X1070" t="str">
            <v/>
          </cell>
          <cell r="Y1070" t="str">
            <v/>
          </cell>
          <cell r="Z1070" t="str">
            <v>ITC3</v>
          </cell>
          <cell r="AA1070" t="str">
            <v>Tax Accounting</v>
          </cell>
          <cell r="AB1070" t="str">
            <v>Consolidations &amp; Tax (Indirect Tax - Defend Audit L4)</v>
          </cell>
          <cell r="AC1070" t="str">
            <v/>
          </cell>
          <cell r="AD1070" t="str">
            <v>QRG</v>
          </cell>
          <cell r="AE1070" t="str">
            <v>On-time</v>
          </cell>
          <cell r="AF1070" t="str">
            <v/>
          </cell>
          <cell r="AG1070" t="str">
            <v/>
          </cell>
          <cell r="AH1070" t="str">
            <v/>
          </cell>
          <cell r="AI1070" t="str">
            <v/>
          </cell>
          <cell r="AJ1070" t="str">
            <v>R2R</v>
          </cell>
        </row>
        <row r="1071">
          <cell r="A1071" t="str">
            <v>868dj46b1</v>
          </cell>
          <cell r="B1071" t="str">
            <v>868dj46b1</v>
          </cell>
          <cell r="C1071" t="str">
            <v>R2R Tax Accounting: Indirect Taxes Defend Audit: Audit Follow-Up Requests: Display Cost Element</v>
          </cell>
          <cell r="D1071" t="str">
            <v>868dj3wn6</v>
          </cell>
          <cell r="E1071" t="str">
            <v>R2R Tax Accounting: Indirect Taxes Defend Audit: Audit Follow-Up Requests - Step 4</v>
          </cell>
          <cell r="F1071" t="str">
            <v>PREDEVELOPMENT</v>
          </cell>
          <cell r="G1071" t="str">
            <v/>
          </cell>
          <cell r="H1071" t="str">
            <v xml:space="preserve">SB created  </v>
          </cell>
          <cell r="I1071" t="str">
            <v/>
          </cell>
          <cell r="J1071" t="str">
            <v/>
          </cell>
          <cell r="K1071">
            <v>45763.477777777778</v>
          </cell>
          <cell r="L1071">
            <v>45777.722916666666</v>
          </cell>
          <cell r="M1071" t="str">
            <v/>
          </cell>
          <cell r="N1071" t="str">
            <v/>
          </cell>
          <cell r="O1071" t="str">
            <v>r2r, qrg</v>
          </cell>
          <cell r="P1071" t="str">
            <v>Sprint 4 (5/5 - 5/30)</v>
          </cell>
          <cell r="Q1071" t="str">
            <v/>
          </cell>
          <cell r="R1071" t="str">
            <v/>
          </cell>
          <cell r="S1071" t="str">
            <v/>
          </cell>
          <cell r="T1071" t="str">
            <v/>
          </cell>
          <cell r="U1071" t="str">
            <v/>
          </cell>
          <cell r="V1071">
            <v>0</v>
          </cell>
          <cell r="W1071" t="str">
            <v>Ready for Development</v>
          </cell>
          <cell r="X1071" t="str">
            <v/>
          </cell>
          <cell r="Y1071" t="str">
            <v/>
          </cell>
          <cell r="Z1071" t="str">
            <v>ITC3</v>
          </cell>
          <cell r="AA1071" t="str">
            <v>Tax Accounting</v>
          </cell>
          <cell r="AB1071" t="str">
            <v>Consolidations &amp; Tax (Indirect Tax - Defend Audit L4)</v>
          </cell>
          <cell r="AC1071" t="str">
            <v/>
          </cell>
          <cell r="AD1071" t="str">
            <v>QRG</v>
          </cell>
          <cell r="AE1071" t="str">
            <v>On-time</v>
          </cell>
          <cell r="AF1071" t="str">
            <v/>
          </cell>
          <cell r="AG1071" t="str">
            <v/>
          </cell>
          <cell r="AH1071" t="str">
            <v/>
          </cell>
          <cell r="AI1071" t="str">
            <v/>
          </cell>
          <cell r="AJ1071" t="str">
            <v>R2R</v>
          </cell>
        </row>
        <row r="1072">
          <cell r="A1072" t="str">
            <v>868dj46fn</v>
          </cell>
          <cell r="B1072" t="str">
            <v>868dj46fn</v>
          </cell>
          <cell r="C1072" t="str">
            <v>R2R Tax Accounting: Indirect Taxes Defend Audit: Audit Follow-Up Requests: Display WBS Element</v>
          </cell>
          <cell r="D1072" t="str">
            <v>868dj3wn6</v>
          </cell>
          <cell r="E1072" t="str">
            <v>R2R Tax Accounting: Indirect Taxes Defend Audit: Audit Follow-Up Requests - Step 4</v>
          </cell>
          <cell r="F1072" t="str">
            <v>PREDEVELOPMENT</v>
          </cell>
          <cell r="G1072" t="str">
            <v/>
          </cell>
          <cell r="H1072" t="str">
            <v xml:space="preserve">SB created  </v>
          </cell>
          <cell r="I1072" t="str">
            <v/>
          </cell>
          <cell r="J1072" t="str">
            <v/>
          </cell>
          <cell r="K1072">
            <v>45763.478472222225</v>
          </cell>
          <cell r="L1072">
            <v>45777.722916666666</v>
          </cell>
          <cell r="M1072" t="str">
            <v/>
          </cell>
          <cell r="N1072" t="str">
            <v/>
          </cell>
          <cell r="O1072" t="str">
            <v>qrg, r2r</v>
          </cell>
          <cell r="P1072" t="str">
            <v>Sprint 4 (5/5 - 5/30)</v>
          </cell>
          <cell r="Q1072" t="str">
            <v/>
          </cell>
          <cell r="R1072" t="str">
            <v/>
          </cell>
          <cell r="S1072" t="str">
            <v/>
          </cell>
          <cell r="T1072" t="str">
            <v/>
          </cell>
          <cell r="U1072" t="str">
            <v/>
          </cell>
          <cell r="V1072">
            <v>0</v>
          </cell>
          <cell r="W1072" t="str">
            <v>Ready for Development</v>
          </cell>
          <cell r="X1072" t="str">
            <v/>
          </cell>
          <cell r="Y1072" t="str">
            <v/>
          </cell>
          <cell r="Z1072" t="str">
            <v>ITC3</v>
          </cell>
          <cell r="AA1072" t="str">
            <v>Tax Accounting</v>
          </cell>
          <cell r="AB1072" t="str">
            <v>Consolidations &amp; Tax (Indirect Tax - Defend Audit L4)</v>
          </cell>
          <cell r="AC1072" t="str">
            <v/>
          </cell>
          <cell r="AD1072" t="str">
            <v>QRG</v>
          </cell>
          <cell r="AE1072" t="str">
            <v>On-time</v>
          </cell>
          <cell r="AF1072" t="str">
            <v/>
          </cell>
          <cell r="AG1072" t="str">
            <v/>
          </cell>
          <cell r="AH1072" t="str">
            <v/>
          </cell>
          <cell r="AI1072" t="str">
            <v/>
          </cell>
          <cell r="AJ1072" t="str">
            <v>R2R</v>
          </cell>
        </row>
        <row r="1073">
          <cell r="A1073" t="str">
            <v>868dj46nc</v>
          </cell>
          <cell r="B1073" t="str">
            <v>868dj46nc</v>
          </cell>
          <cell r="C1073" t="str">
            <v>R2R Tax Accounting: Indirect Taxes Defend Audit: Audit Follow-Up Requests: Display Profit Center</v>
          </cell>
          <cell r="D1073" t="str">
            <v>868dj3wn6</v>
          </cell>
          <cell r="E1073" t="str">
            <v>R2R Tax Accounting: Indirect Taxes Defend Audit: Audit Follow-Up Requests - Step 4</v>
          </cell>
          <cell r="F1073" t="str">
            <v>PREDEVELOPMENT</v>
          </cell>
          <cell r="G1073" t="str">
            <v/>
          </cell>
          <cell r="H1073" t="str">
            <v/>
          </cell>
          <cell r="I1073" t="str">
            <v/>
          </cell>
          <cell r="J1073" t="str">
            <v/>
          </cell>
          <cell r="K1073">
            <v>45763.478472222225</v>
          </cell>
          <cell r="L1073">
            <v>45777.722916666666</v>
          </cell>
          <cell r="M1073" t="str">
            <v/>
          </cell>
          <cell r="N1073" t="str">
            <v/>
          </cell>
          <cell r="O1073" t="str">
            <v>r2r, qrg</v>
          </cell>
          <cell r="P1073" t="str">
            <v>Sprint 4 (5/5 - 5/30)</v>
          </cell>
          <cell r="Q1073" t="str">
            <v/>
          </cell>
          <cell r="R1073" t="str">
            <v/>
          </cell>
          <cell r="S1073" t="str">
            <v/>
          </cell>
          <cell r="T1073" t="str">
            <v/>
          </cell>
          <cell r="U1073" t="str">
            <v/>
          </cell>
          <cell r="V1073">
            <v>0</v>
          </cell>
          <cell r="W1073" t="str">
            <v>Ready for Development</v>
          </cell>
          <cell r="X1073" t="str">
            <v/>
          </cell>
          <cell r="Y1073" t="str">
            <v/>
          </cell>
          <cell r="Z1073" t="str">
            <v>ITC3</v>
          </cell>
          <cell r="AA1073" t="str">
            <v>Tax Accounting</v>
          </cell>
          <cell r="AB1073" t="str">
            <v>Consolidations &amp; Tax (Indirect Tax - Defend Audit L4)</v>
          </cell>
          <cell r="AC1073" t="str">
            <v/>
          </cell>
          <cell r="AD1073" t="str">
            <v>QRG</v>
          </cell>
          <cell r="AE1073" t="str">
            <v>On-time</v>
          </cell>
          <cell r="AF1073" t="str">
            <v/>
          </cell>
          <cell r="AG1073" t="str">
            <v/>
          </cell>
          <cell r="AH1073" t="str">
            <v/>
          </cell>
          <cell r="AI1073" t="str">
            <v/>
          </cell>
          <cell r="AJ1073" t="str">
            <v>R2R</v>
          </cell>
        </row>
        <row r="1074">
          <cell r="A1074" t="str">
            <v>868dj46u0</v>
          </cell>
          <cell r="B1074" t="str">
            <v>868dj46u0</v>
          </cell>
          <cell r="C1074" t="str">
            <v>R2R Tax Accounting: Indirect Taxes Defend Audit: Audit Follow-Up Requests: Display Project Definition</v>
          </cell>
          <cell r="D1074" t="str">
            <v>868dj3wn6</v>
          </cell>
          <cell r="E1074" t="str">
            <v>R2R Tax Accounting: Indirect Taxes Defend Audit: Audit Follow-Up Requests - Step 4</v>
          </cell>
          <cell r="F1074" t="str">
            <v>PREDEVELOPMENT</v>
          </cell>
          <cell r="G1074" t="str">
            <v/>
          </cell>
          <cell r="H1074" t="str">
            <v/>
          </cell>
          <cell r="I1074" t="str">
            <v/>
          </cell>
          <cell r="J1074" t="str">
            <v/>
          </cell>
          <cell r="K1074">
            <v>45763.478472222225</v>
          </cell>
          <cell r="L1074">
            <v>45777.722916666666</v>
          </cell>
          <cell r="M1074" t="str">
            <v/>
          </cell>
          <cell r="N1074" t="str">
            <v/>
          </cell>
          <cell r="O1074" t="str">
            <v>r2r, qrg</v>
          </cell>
          <cell r="P1074" t="str">
            <v>Sprint 4 (5/5 - 5/30)</v>
          </cell>
          <cell r="Q1074" t="str">
            <v/>
          </cell>
          <cell r="R1074" t="str">
            <v/>
          </cell>
          <cell r="S1074" t="str">
            <v/>
          </cell>
          <cell r="T1074" t="str">
            <v/>
          </cell>
          <cell r="U1074" t="str">
            <v/>
          </cell>
          <cell r="V1074">
            <v>0</v>
          </cell>
          <cell r="W1074" t="str">
            <v>Ready for Development</v>
          </cell>
          <cell r="X1074" t="str">
            <v/>
          </cell>
          <cell r="Y1074" t="str">
            <v/>
          </cell>
          <cell r="Z1074" t="str">
            <v>ITC3</v>
          </cell>
          <cell r="AA1074" t="str">
            <v>Tax Accounting</v>
          </cell>
          <cell r="AB1074" t="str">
            <v>Consolidations &amp; Tax (Indirect Tax - Defend Audit L4)</v>
          </cell>
          <cell r="AC1074" t="str">
            <v/>
          </cell>
          <cell r="AD1074" t="str">
            <v>QRG</v>
          </cell>
          <cell r="AE1074" t="str">
            <v>On-time</v>
          </cell>
          <cell r="AF1074" t="str">
            <v/>
          </cell>
          <cell r="AG1074" t="str">
            <v/>
          </cell>
          <cell r="AH1074" t="str">
            <v/>
          </cell>
          <cell r="AI1074" t="str">
            <v/>
          </cell>
          <cell r="AJ1074" t="str">
            <v>R2R</v>
          </cell>
        </row>
        <row r="1075">
          <cell r="A1075" t="str">
            <v>868dj4crv</v>
          </cell>
          <cell r="B1075" t="str">
            <v>868dj4crv</v>
          </cell>
          <cell r="C1075" t="str">
            <v>R2R Tax Accounting: Defend Indirect Tax Audit: Business Personal Property Taxes: Extract Fixed Asset Data - Address Data for Asset</v>
          </cell>
          <cell r="D1075" t="str">
            <v>868dj3w3u</v>
          </cell>
          <cell r="E1075" t="str">
            <v>R2R Tax Accounting: Defend Indirect Tax Audit: Business Personal Property Taxes - SB</v>
          </cell>
          <cell r="F1075" t="str">
            <v>DEVELOPMENT</v>
          </cell>
          <cell r="G1075" t="str">
            <v>LOW</v>
          </cell>
          <cell r="H1075" t="str">
            <v/>
          </cell>
          <cell r="I1075">
            <v>45863</v>
          </cell>
          <cell r="J1075">
            <v>45777</v>
          </cell>
          <cell r="K1075">
            <v>45763.484722222223</v>
          </cell>
          <cell r="L1075">
            <v>45796.607638888891</v>
          </cell>
          <cell r="M1075" t="str">
            <v/>
          </cell>
          <cell r="N1075" t="str">
            <v/>
          </cell>
          <cell r="O1075" t="str">
            <v>qrg, r2r</v>
          </cell>
          <cell r="P1075" t="str">
            <v>Sprint 6 (5/19 - 6/13)</v>
          </cell>
          <cell r="Q1075" t="str">
            <v/>
          </cell>
          <cell r="R1075" t="str">
            <v/>
          </cell>
          <cell r="S1075" t="str">
            <v/>
          </cell>
          <cell r="T1075" t="str">
            <v/>
          </cell>
          <cell r="U1075" t="str">
            <v/>
          </cell>
          <cell r="V1075">
            <v>0</v>
          </cell>
          <cell r="W1075" t="str">
            <v>Sign off Received</v>
          </cell>
          <cell r="X1075" t="str">
            <v/>
          </cell>
          <cell r="Y1075" t="str">
            <v/>
          </cell>
          <cell r="Z1075" t="str">
            <v>ITC3</v>
          </cell>
          <cell r="AA1075" t="str">
            <v>Tax Accounting</v>
          </cell>
          <cell r="AB1075" t="str">
            <v>Consolidations &amp; Tax (Indirect Tax - Defend Audit L4)</v>
          </cell>
          <cell r="AC1075" t="str">
            <v/>
          </cell>
          <cell r="AD1075" t="str">
            <v>QRG</v>
          </cell>
          <cell r="AE1075" t="str">
            <v>On-time</v>
          </cell>
          <cell r="AF1075" t="str">
            <v/>
          </cell>
          <cell r="AG1075" t="str">
            <v/>
          </cell>
          <cell r="AH1075" t="str">
            <v/>
          </cell>
          <cell r="AI1075" t="str">
            <v/>
          </cell>
          <cell r="AJ1075" t="str">
            <v>R2R</v>
          </cell>
        </row>
        <row r="1076">
          <cell r="A1076" t="str">
            <v>868dj7c2q</v>
          </cell>
          <cell r="B1076" t="str">
            <v>868dj7c2q</v>
          </cell>
          <cell r="C1076" t="str">
            <v>O2C Sales Orders: Create End Item or Spares Sales Order: Search for Sales Orders</v>
          </cell>
          <cell r="D1076" t="str">
            <v>868dh617q</v>
          </cell>
          <cell r="E1076" t="str">
            <v xml:space="preserve">O2C Sales Orders: Create End Item or Spares Sales Order
</v>
          </cell>
          <cell r="F1076" t="str">
            <v>OUTLINES</v>
          </cell>
          <cell r="G1076" t="str">
            <v>HIGH</v>
          </cell>
          <cell r="H1076" t="str">
            <v/>
          </cell>
          <cell r="I1076">
            <v>45863</v>
          </cell>
          <cell r="J1076" t="str">
            <v/>
          </cell>
          <cell r="K1076">
            <v>45763.581250000003</v>
          </cell>
          <cell r="L1076">
            <v>45777.507638888885</v>
          </cell>
          <cell r="M1076" t="str">
            <v/>
          </cell>
          <cell r="N1076" t="str">
            <v/>
          </cell>
          <cell r="O1076" t="str">
            <v>o2c, sen</v>
          </cell>
          <cell r="P1076" t="str">
            <v>Sprint 6 (5/19 - 6/13)</v>
          </cell>
          <cell r="Q1076" t="str">
            <v/>
          </cell>
          <cell r="R1076" t="str">
            <v/>
          </cell>
          <cell r="S1076" t="str">
            <v/>
          </cell>
          <cell r="T1076" t="str">
            <v/>
          </cell>
          <cell r="U1076" t="str">
            <v/>
          </cell>
          <cell r="V1076">
            <v>0</v>
          </cell>
          <cell r="W1076" t="str">
            <v/>
          </cell>
          <cell r="X1076" t="str">
            <v/>
          </cell>
          <cell r="Y1076" t="str">
            <v/>
          </cell>
          <cell r="Z1076" t="str">
            <v>ITC3</v>
          </cell>
          <cell r="AA1076" t="str">
            <v>Sales Orders</v>
          </cell>
          <cell r="AB1076" t="str">
            <v>Capture, Process, and Track End Item Deliverable Sales Orders Capture, Process and Track Sustainment Spares</v>
          </cell>
          <cell r="AC1076" t="str">
            <v/>
          </cell>
          <cell r="AD1076" t="str">
            <v>ILT</v>
          </cell>
          <cell r="AE1076" t="str">
            <v>On-time</v>
          </cell>
          <cell r="AF1076" t="str">
            <v/>
          </cell>
          <cell r="AG1076" t="str">
            <v/>
          </cell>
          <cell r="AH1076" t="str">
            <v/>
          </cell>
          <cell r="AI1076" t="str">
            <v/>
          </cell>
          <cell r="AJ1076" t="str">
            <v>O2C</v>
          </cell>
        </row>
        <row r="1077">
          <cell r="A1077" t="str">
            <v>868djc0vm</v>
          </cell>
          <cell r="B1077" t="str">
            <v>868djc0vm</v>
          </cell>
          <cell r="C1077" t="str">
            <v>R2R Financial Accounting: Create and Manage Online Journal Entries: Create Recurring Document</v>
          </cell>
          <cell r="D1077" t="str">
            <v>868byykmv</v>
          </cell>
          <cell r="E1077" t="str">
            <v>R2R Financial Accounting: Create and Manage Online Journal Entries</v>
          </cell>
          <cell r="F1077" t="str">
            <v>COMPLETED</v>
          </cell>
          <cell r="G1077" t="str">
            <v>LOW</v>
          </cell>
          <cell r="H1077" t="str">
            <v xml:space="preserve">SB ready to be viewed by Jade.  </v>
          </cell>
          <cell r="I1077">
            <v>45786</v>
          </cell>
          <cell r="J1077">
            <v>45764</v>
          </cell>
          <cell r="K1077">
            <v>45763.713194444441</v>
          </cell>
          <cell r="L1077">
            <v>45787.166666666672</v>
          </cell>
          <cell r="M1077" t="str">
            <v/>
          </cell>
          <cell r="N1077">
            <v>45784.665972222225</v>
          </cell>
          <cell r="O1077" t="str">
            <v>sen, r2r</v>
          </cell>
          <cell r="P1077" t="str">
            <v>Sprint 2 (4/21 - 5/16)</v>
          </cell>
          <cell r="Q1077" t="str">
            <v/>
          </cell>
          <cell r="R1077" t="str">
            <v/>
          </cell>
          <cell r="S1077" t="str">
            <v/>
          </cell>
          <cell r="T1077" t="str">
            <v/>
          </cell>
          <cell r="U1077" t="str">
            <v/>
          </cell>
          <cell r="V1077">
            <v>1</v>
          </cell>
          <cell r="W1077" t="str">
            <v>Sign off Received</v>
          </cell>
          <cell r="X1077" t="str">
            <v/>
          </cell>
          <cell r="Y1077" t="str">
            <v/>
          </cell>
          <cell r="Z1077" t="str">
            <v>ITC2</v>
          </cell>
          <cell r="AA1077" t="str">
            <v>Financial Accounting</v>
          </cell>
          <cell r="AB1077" t="str">
            <v>GL Close (Create On-Line Journal Entries L4)</v>
          </cell>
          <cell r="AC1077" t="str">
            <v/>
          </cell>
          <cell r="AD1077" t="str">
            <v>SEN</v>
          </cell>
          <cell r="AE1077" t="str">
            <v>Overdue</v>
          </cell>
          <cell r="AF1077" t="str">
            <v/>
          </cell>
          <cell r="AG1077" t="str">
            <v/>
          </cell>
          <cell r="AH1077" t="str">
            <v/>
          </cell>
          <cell r="AI1077" t="str">
            <v/>
          </cell>
          <cell r="AJ1077" t="str">
            <v>R2R</v>
          </cell>
        </row>
        <row r="1078">
          <cell r="A1078" t="str">
            <v>868djpqvu</v>
          </cell>
          <cell r="B1078" t="str">
            <v>868djpqvu</v>
          </cell>
          <cell r="C1078" t="str">
            <v>R2R Tax Accounting: Vertex-Americas: Indirect US Sales/Use Tax Compliance and Reporting: Generate Detail Reports from Tax Engine: Sales Tax</v>
          </cell>
          <cell r="D1078" t="str">
            <v>868aakc2n</v>
          </cell>
          <cell r="E1078" t="str">
            <v>R2R Tax Accounting: Vertex-Americas: Indirect US Sales/Use Tax Compliance and Reporting: Generate Detail Reports from Tax Engine - QRG</v>
          </cell>
          <cell r="F1078" t="str">
            <v>PREDEVELOPMENT</v>
          </cell>
          <cell r="G1078" t="str">
            <v>LOW</v>
          </cell>
          <cell r="H1078" t="str">
            <v/>
          </cell>
          <cell r="I1078" t="str">
            <v/>
          </cell>
          <cell r="J1078" t="str">
            <v/>
          </cell>
          <cell r="K1078">
            <v>45764.537499999999</v>
          </cell>
          <cell r="L1078">
            <v>45769.694444444445</v>
          </cell>
          <cell r="M1078" t="str">
            <v/>
          </cell>
          <cell r="N1078" t="str">
            <v/>
          </cell>
          <cell r="O1078" t="str">
            <v>qrg, americas, r2r</v>
          </cell>
          <cell r="P1078" t="str">
            <v>Sprint 6 (5/19 - 6/13)</v>
          </cell>
          <cell r="Q1078" t="str">
            <v/>
          </cell>
          <cell r="R1078" t="str">
            <v/>
          </cell>
          <cell r="S1078" t="str">
            <v/>
          </cell>
          <cell r="T1078" t="str">
            <v/>
          </cell>
          <cell r="U1078" t="str">
            <v/>
          </cell>
          <cell r="V1078">
            <v>0</v>
          </cell>
          <cell r="W1078" t="str">
            <v>Ready for SB draft</v>
          </cell>
          <cell r="X1078" t="str">
            <v/>
          </cell>
          <cell r="Y1078" t="str">
            <v/>
          </cell>
          <cell r="Z1078" t="str">
            <v>ITC3</v>
          </cell>
          <cell r="AA1078" t="str">
            <v>Tax Accounting</v>
          </cell>
          <cell r="AB1078" t="str">
            <v>Consolidations &amp; Tax (US Sales/Use Tax Compliance &amp; Reporting L4)</v>
          </cell>
          <cell r="AC1078" t="str">
            <v/>
          </cell>
          <cell r="AD1078" t="str">
            <v>QRG</v>
          </cell>
          <cell r="AE1078" t="str">
            <v>On-time</v>
          </cell>
          <cell r="AF1078" t="str">
            <v/>
          </cell>
          <cell r="AG1078" t="str">
            <v/>
          </cell>
          <cell r="AH1078" t="str">
            <v/>
          </cell>
          <cell r="AI1078" t="str">
            <v/>
          </cell>
          <cell r="AJ1078" t="str">
            <v>R2R</v>
          </cell>
        </row>
        <row r="1079">
          <cell r="A1079" t="str">
            <v>868djpr6q</v>
          </cell>
          <cell r="B1079" t="str">
            <v>868djpr6q</v>
          </cell>
          <cell r="C1079" t="str">
            <v>R2R Tax Accounting: Vertex-Americas: Indirect US Sales/Use Tax Compliance and Reporting: Generate Detail Reports from Tax Engine: Use Tax</v>
          </cell>
          <cell r="D1079" t="str">
            <v>868aakc2n</v>
          </cell>
          <cell r="E1079" t="str">
            <v>R2R Tax Accounting: Vertex-Americas: Indirect US Sales/Use Tax Compliance and Reporting: Generate Detail Reports from Tax Engine - QRG</v>
          </cell>
          <cell r="F1079" t="str">
            <v>PREDEVELOPMENT</v>
          </cell>
          <cell r="G1079" t="str">
            <v>LOW</v>
          </cell>
          <cell r="H1079" t="str">
            <v/>
          </cell>
          <cell r="I1079" t="str">
            <v/>
          </cell>
          <cell r="J1079" t="str">
            <v/>
          </cell>
          <cell r="K1079">
            <v>45764.538194444445</v>
          </cell>
          <cell r="L1079">
            <v>45769.694444444445</v>
          </cell>
          <cell r="M1079" t="str">
            <v/>
          </cell>
          <cell r="N1079" t="str">
            <v/>
          </cell>
          <cell r="O1079" t="str">
            <v>qrg, americas, r2r</v>
          </cell>
          <cell r="P1079" t="str">
            <v>Sprint 6 (5/19 - 6/13)</v>
          </cell>
          <cell r="Q1079" t="str">
            <v/>
          </cell>
          <cell r="R1079" t="str">
            <v/>
          </cell>
          <cell r="S1079" t="str">
            <v/>
          </cell>
          <cell r="T1079" t="str">
            <v/>
          </cell>
          <cell r="U1079" t="str">
            <v/>
          </cell>
          <cell r="V1079">
            <v>0</v>
          </cell>
          <cell r="W1079" t="str">
            <v>Ready for SB draft</v>
          </cell>
          <cell r="X1079" t="str">
            <v/>
          </cell>
          <cell r="Y1079" t="str">
            <v/>
          </cell>
          <cell r="Z1079" t="str">
            <v>ITC3</v>
          </cell>
          <cell r="AA1079" t="str">
            <v>Tax Accounting</v>
          </cell>
          <cell r="AB1079" t="str">
            <v>Consolidations &amp; Tax (US Sales/Use Tax Compliance &amp; Reporting L4)</v>
          </cell>
          <cell r="AC1079" t="str">
            <v/>
          </cell>
          <cell r="AD1079" t="str">
            <v>QRG</v>
          </cell>
          <cell r="AE1079" t="str">
            <v>On-time</v>
          </cell>
          <cell r="AF1079" t="str">
            <v/>
          </cell>
          <cell r="AG1079" t="str">
            <v/>
          </cell>
          <cell r="AH1079" t="str">
            <v/>
          </cell>
          <cell r="AI1079" t="str">
            <v/>
          </cell>
          <cell r="AJ1079" t="str">
            <v>R2R</v>
          </cell>
        </row>
        <row r="1080">
          <cell r="A1080" t="str">
            <v>868dkv4ak</v>
          </cell>
          <cell r="B1080" t="str">
            <v>868dkv4ak</v>
          </cell>
          <cell r="C1080" t="str">
            <v>A2R CLRP Capital: Capital Workflow Overview</v>
          </cell>
          <cell r="D1080" t="str">
            <v>868c0uctc</v>
          </cell>
          <cell r="E1080" t="str">
            <v>A2R CLRP Capital: Approval Workflow</v>
          </cell>
          <cell r="F1080" t="str">
            <v>PREDEVELOPMENT</v>
          </cell>
          <cell r="G1080" t="str">
            <v>URGENT</v>
          </cell>
          <cell r="H1080" t="str">
            <v/>
          </cell>
          <cell r="I1080" t="str">
            <v/>
          </cell>
          <cell r="J1080" t="str">
            <v/>
          </cell>
          <cell r="K1080">
            <v>45768.615972222222</v>
          </cell>
          <cell r="L1080">
            <v>45783.587500000001</v>
          </cell>
          <cell r="M1080" t="str">
            <v/>
          </cell>
          <cell r="N1080" t="str">
            <v/>
          </cell>
          <cell r="O1080" t="str">
            <v>content</v>
          </cell>
          <cell r="P1080" t="str">
            <v>Sprint 5 (5/12 - 6/6)</v>
          </cell>
          <cell r="Q1080" t="str">
            <v/>
          </cell>
          <cell r="R1080" t="str">
            <v/>
          </cell>
          <cell r="S1080" t="str">
            <v/>
          </cell>
          <cell r="T1080" t="str">
            <v/>
          </cell>
          <cell r="U1080" t="str">
            <v/>
          </cell>
          <cell r="V1080">
            <v>0</v>
          </cell>
          <cell r="W1080" t="str">
            <v/>
          </cell>
          <cell r="X1080" t="str">
            <v/>
          </cell>
          <cell r="Y1080" t="str">
            <v/>
          </cell>
          <cell r="Z1080" t="str">
            <v>ITC3B</v>
          </cell>
          <cell r="AA1080" t="str">
            <v>CLRP</v>
          </cell>
          <cell r="AB1080" t="str">
            <v>Execute CLRP (Project Approval L4)</v>
          </cell>
          <cell r="AC1080" t="str">
            <v/>
          </cell>
          <cell r="AD1080" t="str">
            <v>Content</v>
          </cell>
          <cell r="AE1080" t="str">
            <v>On-time</v>
          </cell>
          <cell r="AF1080" t="str">
            <v/>
          </cell>
          <cell r="AG1080" t="str">
            <v/>
          </cell>
          <cell r="AH1080" t="str">
            <v/>
          </cell>
          <cell r="AI1080" t="str">
            <v/>
          </cell>
          <cell r="AJ1080" t="str">
            <v>A2R</v>
          </cell>
        </row>
        <row r="1081">
          <cell r="A1081" t="str">
            <v>868dkzfwx</v>
          </cell>
          <cell r="B1081" t="str">
            <v>868dkzfwx</v>
          </cell>
          <cell r="C1081" t="str">
            <v>A2R Metrology: Asset Receiving: Asset Receiving</v>
          </cell>
          <cell r="D1081" t="str">
            <v>868dkzeyb</v>
          </cell>
          <cell r="E1081" t="str">
            <v>A2R Metrology: Asset Receiving</v>
          </cell>
          <cell r="F1081" t="str">
            <v>PREDEVELOPMENT</v>
          </cell>
          <cell r="G1081" t="str">
            <v>URGENT</v>
          </cell>
          <cell r="H1081" t="str">
            <v/>
          </cell>
          <cell r="I1081" t="str">
            <v/>
          </cell>
          <cell r="J1081" t="str">
            <v/>
          </cell>
          <cell r="K1081">
            <v>45768.786111111112</v>
          </cell>
          <cell r="L1081">
            <v>45777.551388888889</v>
          </cell>
          <cell r="M1081" t="str">
            <v/>
          </cell>
          <cell r="N1081" t="str">
            <v/>
          </cell>
          <cell r="O1081" t="str">
            <v>a2r, sen</v>
          </cell>
          <cell r="P1081" t="str">
            <v>Sprint 14 (7/14 - 8/8)</v>
          </cell>
          <cell r="Q1081" t="str">
            <v/>
          </cell>
          <cell r="R1081" t="str">
            <v/>
          </cell>
          <cell r="S1081" t="str">
            <v/>
          </cell>
          <cell r="T1081" t="str">
            <v/>
          </cell>
          <cell r="U1081" t="str">
            <v/>
          </cell>
          <cell r="V1081">
            <v>0</v>
          </cell>
          <cell r="W1081" t="str">
            <v/>
          </cell>
          <cell r="X1081" t="str">
            <v/>
          </cell>
          <cell r="Y1081" t="str">
            <v/>
          </cell>
          <cell r="Z1081" t="str">
            <v>ITC4</v>
          </cell>
          <cell r="AA1081" t="str">
            <v/>
          </cell>
          <cell r="AB1081" t="str">
            <v/>
          </cell>
          <cell r="AC1081" t="b">
            <v>1</v>
          </cell>
          <cell r="AD1081" t="str">
            <v/>
          </cell>
          <cell r="AE1081" t="str">
            <v>On-time</v>
          </cell>
          <cell r="AF1081" t="str">
            <v/>
          </cell>
          <cell r="AG1081">
            <v>45777</v>
          </cell>
          <cell r="AH1081" t="str">
            <v/>
          </cell>
          <cell r="AI1081" t="str">
            <v/>
          </cell>
          <cell r="AJ1081" t="str">
            <v/>
          </cell>
        </row>
        <row r="1082">
          <cell r="A1082" t="str">
            <v>868dkzkay</v>
          </cell>
          <cell r="B1082" t="str">
            <v>868dkzkay</v>
          </cell>
          <cell r="C1082" t="str">
            <v>A2R Metrology: Metrology and Calibration Troubleshooting: Customer Desires to Submit Feedback to Metrology - SB</v>
          </cell>
          <cell r="D1082" t="str">
            <v>868a2vamk</v>
          </cell>
          <cell r="E1082" t="str">
            <v>A2R Metrology: Metrology and Calibration Troubleshooting - OL</v>
          </cell>
          <cell r="F1082" t="str">
            <v>PREDEVELOPMENT</v>
          </cell>
          <cell r="G1082" t="str">
            <v>LOW</v>
          </cell>
          <cell r="H1082" t="str">
            <v/>
          </cell>
          <cell r="I1082" t="str">
            <v/>
          </cell>
          <cell r="J1082" t="str">
            <v/>
          </cell>
          <cell r="K1082">
            <v>45768.793749999997</v>
          </cell>
          <cell r="L1082">
            <v>45777.560416666667</v>
          </cell>
          <cell r="M1082" t="str">
            <v/>
          </cell>
          <cell r="N1082" t="str">
            <v/>
          </cell>
          <cell r="O1082" t="str">
            <v>a2r, sen</v>
          </cell>
          <cell r="P1082" t="str">
            <v/>
          </cell>
          <cell r="Q1082" t="str">
            <v/>
          </cell>
          <cell r="R1082" t="str">
            <v/>
          </cell>
          <cell r="S1082" t="str">
            <v/>
          </cell>
          <cell r="T1082" t="str">
            <v/>
          </cell>
          <cell r="U1082" t="str">
            <v/>
          </cell>
          <cell r="V1082">
            <v>0</v>
          </cell>
          <cell r="W1082" t="str">
            <v/>
          </cell>
          <cell r="X1082" t="str">
            <v/>
          </cell>
          <cell r="Y1082" t="str">
            <v/>
          </cell>
          <cell r="Z1082" t="str">
            <v>ITC4</v>
          </cell>
          <cell r="AA1082" t="str">
            <v>Metrology</v>
          </cell>
          <cell r="AB1082" t="str">
            <v>Metrology &amp; Calibration</v>
          </cell>
          <cell r="AC1082" t="str">
            <v/>
          </cell>
          <cell r="AD1082" t="str">
            <v>SEN</v>
          </cell>
          <cell r="AE1082" t="str">
            <v>On-time</v>
          </cell>
          <cell r="AF1082" t="str">
            <v/>
          </cell>
          <cell r="AG1082" t="str">
            <v/>
          </cell>
          <cell r="AH1082" t="str">
            <v/>
          </cell>
          <cell r="AI1082" t="str">
            <v/>
          </cell>
          <cell r="AJ1082" t="str">
            <v>A2R</v>
          </cell>
        </row>
        <row r="1083">
          <cell r="A1083" t="str">
            <v>868dp0b67</v>
          </cell>
          <cell r="B1083" t="str">
            <v>868dp0b67</v>
          </cell>
          <cell r="C1083" t="str">
            <v>PTP Supply Chain: Develop Business Rule for Firming a New PR - SB</v>
          </cell>
          <cell r="D1083" t="str">
            <v>868a2v87r</v>
          </cell>
          <cell r="E1083" t="str">
            <v>PTP Supply Chain: Purchase Requisition Handover - OL</v>
          </cell>
          <cell r="F1083" t="str">
            <v>PREDEVELOPMENT</v>
          </cell>
          <cell r="G1083" t="str">
            <v>URGENT</v>
          </cell>
          <cell r="H1083" t="str">
            <v/>
          </cell>
          <cell r="I1083" t="str">
            <v/>
          </cell>
          <cell r="J1083" t="str">
            <v/>
          </cell>
          <cell r="K1083">
            <v>45772.357638888891</v>
          </cell>
          <cell r="L1083">
            <v>45775.432638888888</v>
          </cell>
          <cell r="M1083" t="str">
            <v/>
          </cell>
          <cell r="N1083" t="str">
            <v/>
          </cell>
          <cell r="O1083" t="str">
            <v>ptp, sen</v>
          </cell>
          <cell r="P1083" t="str">
            <v>Sprint 15 (7/21 - 8/15)</v>
          </cell>
          <cell r="Q1083" t="str">
            <v/>
          </cell>
          <cell r="R1083" t="str">
            <v/>
          </cell>
          <cell r="S1083" t="str">
            <v/>
          </cell>
          <cell r="T1083" t="str">
            <v/>
          </cell>
          <cell r="U1083" t="str">
            <v/>
          </cell>
          <cell r="V1083">
            <v>0</v>
          </cell>
          <cell r="W1083" t="str">
            <v/>
          </cell>
          <cell r="X1083" t="str">
            <v/>
          </cell>
          <cell r="Y1083" t="str">
            <v/>
          </cell>
          <cell r="Z1083" t="str">
            <v>ITC4</v>
          </cell>
          <cell r="AA1083" t="str">
            <v>Supply Chain</v>
          </cell>
          <cell r="AB1083" t="str">
            <v>Purchase Requisition Mgmt (MRP/Non-MRP) &amp; Approval</v>
          </cell>
          <cell r="AC1083" t="str">
            <v/>
          </cell>
          <cell r="AD1083" t="str">
            <v>SEN</v>
          </cell>
          <cell r="AE1083" t="str">
            <v>On-time</v>
          </cell>
          <cell r="AF1083" t="str">
            <v/>
          </cell>
          <cell r="AG1083" t="str">
            <v/>
          </cell>
          <cell r="AH1083" t="str">
            <v/>
          </cell>
          <cell r="AI1083" t="str">
            <v/>
          </cell>
          <cell r="AJ1083" t="str">
            <v>PTP</v>
          </cell>
        </row>
        <row r="1084">
          <cell r="A1084" t="str">
            <v>868dp0bme</v>
          </cell>
          <cell r="B1084" t="str">
            <v>868dp0bme</v>
          </cell>
          <cell r="C1084" t="str">
            <v>PTP Supply Chain: Adjust the Unfirmed PR as Needed - SB</v>
          </cell>
          <cell r="D1084" t="str">
            <v>868a2v87r</v>
          </cell>
          <cell r="E1084" t="str">
            <v>PTP Supply Chain: Purchase Requisition Handover - OL</v>
          </cell>
          <cell r="F1084" t="str">
            <v>PREDEVELOPMENT</v>
          </cell>
          <cell r="G1084" t="str">
            <v>URGENT</v>
          </cell>
          <cell r="H1084" t="str">
            <v/>
          </cell>
          <cell r="I1084" t="str">
            <v/>
          </cell>
          <cell r="J1084" t="str">
            <v/>
          </cell>
          <cell r="K1084">
            <v>45772.359027777777</v>
          </cell>
          <cell r="L1084">
            <v>45775.432638888888</v>
          </cell>
          <cell r="M1084" t="str">
            <v/>
          </cell>
          <cell r="N1084" t="str">
            <v/>
          </cell>
          <cell r="O1084" t="str">
            <v>ptp, sen</v>
          </cell>
          <cell r="P1084" t="str">
            <v>Sprint 15 (7/21 - 8/15)</v>
          </cell>
          <cell r="Q1084" t="str">
            <v/>
          </cell>
          <cell r="R1084" t="str">
            <v/>
          </cell>
          <cell r="S1084" t="str">
            <v/>
          </cell>
          <cell r="T1084" t="str">
            <v/>
          </cell>
          <cell r="U1084" t="str">
            <v/>
          </cell>
          <cell r="V1084">
            <v>0</v>
          </cell>
          <cell r="W1084" t="str">
            <v/>
          </cell>
          <cell r="X1084" t="str">
            <v/>
          </cell>
          <cell r="Y1084" t="str">
            <v/>
          </cell>
          <cell r="Z1084" t="str">
            <v>ITC4</v>
          </cell>
          <cell r="AA1084" t="str">
            <v>Supply Chain</v>
          </cell>
          <cell r="AB1084" t="str">
            <v>Purchase Requisition Mgmt (MRP/Non-MRP) &amp; Approval</v>
          </cell>
          <cell r="AC1084" t="str">
            <v/>
          </cell>
          <cell r="AD1084" t="str">
            <v>SEN</v>
          </cell>
          <cell r="AE1084" t="str">
            <v>On-time</v>
          </cell>
          <cell r="AF1084" t="str">
            <v/>
          </cell>
          <cell r="AG1084" t="str">
            <v/>
          </cell>
          <cell r="AH1084" t="str">
            <v/>
          </cell>
          <cell r="AI1084" t="str">
            <v/>
          </cell>
          <cell r="AJ1084" t="str">
            <v>PTP</v>
          </cell>
        </row>
        <row r="1085">
          <cell r="A1085" t="str">
            <v>868dp0bxk</v>
          </cell>
          <cell r="B1085" t="str">
            <v>868dp0bxk</v>
          </cell>
          <cell r="C1085" t="str">
            <v>PTP Supply Chain: Complete the PR Firming Process and Capture Required Information - SB</v>
          </cell>
          <cell r="D1085" t="str">
            <v>868a2v87r</v>
          </cell>
          <cell r="E1085" t="str">
            <v>PTP Supply Chain: Purchase Requisition Handover - OL</v>
          </cell>
          <cell r="F1085" t="str">
            <v>PREDEVELOPMENT</v>
          </cell>
          <cell r="G1085" t="str">
            <v>URGENT</v>
          </cell>
          <cell r="H1085" t="str">
            <v/>
          </cell>
          <cell r="I1085" t="str">
            <v/>
          </cell>
          <cell r="J1085" t="str">
            <v/>
          </cell>
          <cell r="K1085">
            <v>45772.359722222223</v>
          </cell>
          <cell r="L1085">
            <v>45775.432638888888</v>
          </cell>
          <cell r="M1085" t="str">
            <v/>
          </cell>
          <cell r="N1085" t="str">
            <v/>
          </cell>
          <cell r="O1085" t="str">
            <v>ptp, sen</v>
          </cell>
          <cell r="P1085" t="str">
            <v>Sprint 15 (7/21 - 8/15)</v>
          </cell>
          <cell r="Q1085" t="str">
            <v/>
          </cell>
          <cell r="R1085" t="str">
            <v/>
          </cell>
          <cell r="S1085" t="str">
            <v/>
          </cell>
          <cell r="T1085" t="str">
            <v/>
          </cell>
          <cell r="U1085" t="str">
            <v/>
          </cell>
          <cell r="V1085">
            <v>0</v>
          </cell>
          <cell r="W1085" t="str">
            <v/>
          </cell>
          <cell r="X1085" t="str">
            <v/>
          </cell>
          <cell r="Y1085" t="str">
            <v/>
          </cell>
          <cell r="Z1085" t="str">
            <v>ITC4</v>
          </cell>
          <cell r="AA1085" t="str">
            <v>Supply Chain</v>
          </cell>
          <cell r="AB1085" t="str">
            <v>Purchase Requisition Mgmt (MRP/Non-MRP) &amp; Approval</v>
          </cell>
          <cell r="AC1085" t="str">
            <v/>
          </cell>
          <cell r="AD1085" t="str">
            <v>SEN</v>
          </cell>
          <cell r="AE1085" t="str">
            <v>On-time</v>
          </cell>
          <cell r="AF1085" t="str">
            <v/>
          </cell>
          <cell r="AG1085" t="str">
            <v/>
          </cell>
          <cell r="AH1085" t="str">
            <v/>
          </cell>
          <cell r="AI1085" t="str">
            <v/>
          </cell>
          <cell r="AJ1085" t="str">
            <v>PTP</v>
          </cell>
        </row>
        <row r="1086">
          <cell r="A1086" t="str">
            <v>868dp0eke</v>
          </cell>
          <cell r="B1086" t="str">
            <v>868dp0eke</v>
          </cell>
          <cell r="C1086" t="str">
            <v>PTP Supply Chain: Amend the Purchase Requisition - SB</v>
          </cell>
          <cell r="D1086" t="str">
            <v>868a2v87r</v>
          </cell>
          <cell r="E1086" t="str">
            <v>PTP Supply Chain: Purchase Requisition Handover - OL</v>
          </cell>
          <cell r="F1086" t="str">
            <v>PREDEVELOPMENT</v>
          </cell>
          <cell r="G1086" t="str">
            <v>URGENT</v>
          </cell>
          <cell r="H1086" t="str">
            <v/>
          </cell>
          <cell r="I1086" t="str">
            <v/>
          </cell>
          <cell r="J1086" t="str">
            <v/>
          </cell>
          <cell r="K1086">
            <v>45772.367361111115</v>
          </cell>
          <cell r="L1086">
            <v>45775.432638888888</v>
          </cell>
          <cell r="M1086" t="str">
            <v/>
          </cell>
          <cell r="N1086" t="str">
            <v/>
          </cell>
          <cell r="O1086" t="str">
            <v>ptp, sen</v>
          </cell>
          <cell r="P1086" t="str">
            <v>Sprint 15 (7/21 - 8/15)</v>
          </cell>
          <cell r="Q1086" t="str">
            <v/>
          </cell>
          <cell r="R1086" t="str">
            <v/>
          </cell>
          <cell r="S1086" t="str">
            <v/>
          </cell>
          <cell r="T1086" t="str">
            <v/>
          </cell>
          <cell r="U1086" t="str">
            <v/>
          </cell>
          <cell r="V1086">
            <v>0</v>
          </cell>
          <cell r="W1086" t="str">
            <v/>
          </cell>
          <cell r="X1086" t="str">
            <v/>
          </cell>
          <cell r="Y1086" t="str">
            <v/>
          </cell>
          <cell r="Z1086" t="str">
            <v>ITC4</v>
          </cell>
          <cell r="AA1086" t="str">
            <v>Supply Chain</v>
          </cell>
          <cell r="AB1086" t="str">
            <v>Purchase Requisition Mgmt (MRP/Non-MRP) &amp; Approval</v>
          </cell>
          <cell r="AC1086" t="str">
            <v/>
          </cell>
          <cell r="AD1086" t="str">
            <v>SEN</v>
          </cell>
          <cell r="AE1086" t="str">
            <v>On-time</v>
          </cell>
          <cell r="AF1086" t="str">
            <v/>
          </cell>
          <cell r="AG1086" t="str">
            <v/>
          </cell>
          <cell r="AH1086" t="str">
            <v/>
          </cell>
          <cell r="AI1086" t="str">
            <v/>
          </cell>
          <cell r="AJ1086" t="str">
            <v>PTP</v>
          </cell>
        </row>
        <row r="1087">
          <cell r="A1087" t="str">
            <v>868dp0hpq</v>
          </cell>
          <cell r="B1087" t="str">
            <v>868dp0hpq</v>
          </cell>
          <cell r="C1087" t="str">
            <v>PTP Supply Chain: Submit Request in LEAN Catalog - SB</v>
          </cell>
          <cell r="D1087" t="str">
            <v>868c04kmx</v>
          </cell>
          <cell r="E1087" t="str">
            <v>PTP Supply Chain: Non-MRP Request and Approval - OL</v>
          </cell>
          <cell r="F1087" t="str">
            <v>PREDEVELOPMENT</v>
          </cell>
          <cell r="G1087" t="str">
            <v>URGENT</v>
          </cell>
          <cell r="H1087" t="str">
            <v/>
          </cell>
          <cell r="I1087" t="str">
            <v/>
          </cell>
          <cell r="J1087" t="str">
            <v/>
          </cell>
          <cell r="K1087">
            <v>45772.371527777781</v>
          </cell>
          <cell r="L1087">
            <v>45775.431944444441</v>
          </cell>
          <cell r="M1087" t="str">
            <v/>
          </cell>
          <cell r="N1087" t="str">
            <v/>
          </cell>
          <cell r="O1087" t="str">
            <v>sen, ptp, lean request</v>
          </cell>
          <cell r="P1087" t="str">
            <v>Sprint 15 (7/21 - 8/15)</v>
          </cell>
          <cell r="Q1087" t="str">
            <v/>
          </cell>
          <cell r="R1087" t="str">
            <v/>
          </cell>
          <cell r="S1087" t="str">
            <v/>
          </cell>
          <cell r="T1087" t="str">
            <v/>
          </cell>
          <cell r="U1087" t="str">
            <v/>
          </cell>
          <cell r="V1087">
            <v>0</v>
          </cell>
          <cell r="W1087" t="str">
            <v/>
          </cell>
          <cell r="X1087" t="str">
            <v/>
          </cell>
          <cell r="Y1087" t="str">
            <v/>
          </cell>
          <cell r="Z1087" t="str">
            <v>ITC4</v>
          </cell>
          <cell r="AA1087" t="str">
            <v>Supply Chain</v>
          </cell>
          <cell r="AB1087" t="str">
            <v>Purchase Requisition Mgmt (MRP/Non-MRP) &amp; Approval</v>
          </cell>
          <cell r="AC1087" t="str">
            <v/>
          </cell>
          <cell r="AD1087" t="str">
            <v>SEN</v>
          </cell>
          <cell r="AE1087" t="str">
            <v>On-time</v>
          </cell>
          <cell r="AF1087" t="str">
            <v/>
          </cell>
          <cell r="AG1087" t="str">
            <v/>
          </cell>
          <cell r="AH1087" t="str">
            <v/>
          </cell>
          <cell r="AI1087" t="str">
            <v/>
          </cell>
          <cell r="AJ1087" t="str">
            <v>PTP</v>
          </cell>
        </row>
        <row r="1088">
          <cell r="A1088" t="str">
            <v>868dp0k7v</v>
          </cell>
          <cell r="B1088" t="str">
            <v>868dp0k7v</v>
          </cell>
          <cell r="C1088" t="str">
            <v>PTP Supply Chain: Initiate Request in Lean Request (Customer) - QRG</v>
          </cell>
          <cell r="D1088" t="str">
            <v>868c04kmx</v>
          </cell>
          <cell r="E1088" t="str">
            <v>PTP Supply Chain: Non-MRP Request and Approval - OL</v>
          </cell>
          <cell r="F1088" t="str">
            <v>PREDEVELOPMENT</v>
          </cell>
          <cell r="G1088" t="str">
            <v>URGENT</v>
          </cell>
          <cell r="H1088" t="str">
            <v/>
          </cell>
          <cell r="I1088" t="str">
            <v/>
          </cell>
          <cell r="J1088" t="str">
            <v/>
          </cell>
          <cell r="K1088">
            <v>45772.372916666667</v>
          </cell>
          <cell r="L1088">
            <v>45775.431944444441</v>
          </cell>
          <cell r="M1088" t="str">
            <v/>
          </cell>
          <cell r="N1088" t="str">
            <v/>
          </cell>
          <cell r="O1088" t="str">
            <v>qrg, lean request, ptp</v>
          </cell>
          <cell r="P1088" t="str">
            <v>Sprint 15 (7/21 - 8/15)</v>
          </cell>
          <cell r="Q1088" t="str">
            <v/>
          </cell>
          <cell r="R1088" t="str">
            <v/>
          </cell>
          <cell r="S1088" t="str">
            <v/>
          </cell>
          <cell r="T1088" t="str">
            <v/>
          </cell>
          <cell r="U1088" t="str">
            <v/>
          </cell>
          <cell r="V1088">
            <v>0</v>
          </cell>
          <cell r="W1088" t="str">
            <v/>
          </cell>
          <cell r="X1088" t="str">
            <v/>
          </cell>
          <cell r="Y1088" t="str">
            <v/>
          </cell>
          <cell r="Z1088" t="str">
            <v>ITC4</v>
          </cell>
          <cell r="AA1088" t="str">
            <v>Supply Chain</v>
          </cell>
          <cell r="AB1088" t="str">
            <v>Purchase Requisition Mgmt (MRP/Non-MRP) &amp; Approval</v>
          </cell>
          <cell r="AC1088" t="str">
            <v/>
          </cell>
          <cell r="AD1088" t="str">
            <v>QRG</v>
          </cell>
          <cell r="AE1088" t="str">
            <v>On-time</v>
          </cell>
          <cell r="AF1088" t="str">
            <v/>
          </cell>
          <cell r="AG1088" t="str">
            <v/>
          </cell>
          <cell r="AH1088" t="str">
            <v/>
          </cell>
          <cell r="AI1088" t="str">
            <v/>
          </cell>
          <cell r="AJ1088" t="str">
            <v>PTP</v>
          </cell>
        </row>
        <row r="1089">
          <cell r="A1089" t="str">
            <v>868dp0mkv</v>
          </cell>
          <cell r="B1089" t="str">
            <v>868dp0mkv</v>
          </cell>
          <cell r="C1089" t="str">
            <v>PTP Supply Chain: Create Lean Request - SB</v>
          </cell>
          <cell r="D1089" t="str">
            <v>868c04kmx</v>
          </cell>
          <cell r="E1089" t="str">
            <v>PTP Supply Chain: Non-MRP Request and Approval - OL</v>
          </cell>
          <cell r="F1089" t="str">
            <v>PREDEVELOPMENT</v>
          </cell>
          <cell r="G1089" t="str">
            <v>URGENT</v>
          </cell>
          <cell r="H1089" t="str">
            <v/>
          </cell>
          <cell r="I1089" t="str">
            <v/>
          </cell>
          <cell r="J1089" t="str">
            <v/>
          </cell>
          <cell r="K1089">
            <v>45772.374305555553</v>
          </cell>
          <cell r="L1089">
            <v>45775.431944444441</v>
          </cell>
          <cell r="M1089" t="str">
            <v/>
          </cell>
          <cell r="N1089" t="str">
            <v/>
          </cell>
          <cell r="O1089" t="str">
            <v>lean request, ptp, sen</v>
          </cell>
          <cell r="P1089" t="str">
            <v>Sprint 15 (7/21 - 8/15)</v>
          </cell>
          <cell r="Q1089" t="str">
            <v/>
          </cell>
          <cell r="R1089" t="str">
            <v/>
          </cell>
          <cell r="S1089" t="str">
            <v/>
          </cell>
          <cell r="T1089" t="str">
            <v/>
          </cell>
          <cell r="U1089" t="str">
            <v/>
          </cell>
          <cell r="V1089">
            <v>0</v>
          </cell>
          <cell r="W1089" t="str">
            <v/>
          </cell>
          <cell r="X1089" t="str">
            <v/>
          </cell>
          <cell r="Y1089" t="str">
            <v/>
          </cell>
          <cell r="Z1089" t="str">
            <v>ITC4</v>
          </cell>
          <cell r="AA1089" t="str">
            <v>Supply Chain</v>
          </cell>
          <cell r="AB1089" t="str">
            <v>Purchase Requisition Mgmt (MRP/Non-MRP) &amp; Approval</v>
          </cell>
          <cell r="AC1089" t="str">
            <v/>
          </cell>
          <cell r="AD1089" t="str">
            <v>SEN</v>
          </cell>
          <cell r="AE1089" t="str">
            <v>On-time</v>
          </cell>
          <cell r="AF1089" t="str">
            <v/>
          </cell>
          <cell r="AG1089" t="str">
            <v/>
          </cell>
          <cell r="AH1089" t="str">
            <v/>
          </cell>
          <cell r="AI1089" t="str">
            <v/>
          </cell>
          <cell r="AJ1089" t="str">
            <v>PTP</v>
          </cell>
        </row>
        <row r="1090">
          <cell r="A1090" t="str">
            <v>868dp0ng3</v>
          </cell>
          <cell r="B1090" t="str">
            <v>868dp0ng3</v>
          </cell>
          <cell r="C1090" t="str">
            <v>PTP Supply Chain: Initiate Lean Request in S/4HANA for Services or Materials - SB</v>
          </cell>
          <cell r="D1090" t="str">
            <v>868c04kmx</v>
          </cell>
          <cell r="E1090" t="str">
            <v>PTP Supply Chain: Non-MRP Request and Approval - OL</v>
          </cell>
          <cell r="F1090" t="str">
            <v>PREDEVELOPMENT</v>
          </cell>
          <cell r="G1090" t="str">
            <v>URGENT</v>
          </cell>
          <cell r="H1090" t="str">
            <v/>
          </cell>
          <cell r="I1090" t="str">
            <v/>
          </cell>
          <cell r="J1090" t="str">
            <v/>
          </cell>
          <cell r="K1090">
            <v>45772.375</v>
          </cell>
          <cell r="L1090">
            <v>45775.431944444441</v>
          </cell>
          <cell r="M1090" t="str">
            <v/>
          </cell>
          <cell r="N1090" t="str">
            <v/>
          </cell>
          <cell r="O1090" t="str">
            <v>ptp, lean request, sen</v>
          </cell>
          <cell r="P1090" t="str">
            <v>Sprint 15 (7/21 - 8/15)</v>
          </cell>
          <cell r="Q1090" t="str">
            <v/>
          </cell>
          <cell r="R1090" t="str">
            <v/>
          </cell>
          <cell r="S1090" t="str">
            <v/>
          </cell>
          <cell r="T1090" t="str">
            <v/>
          </cell>
          <cell r="U1090" t="str">
            <v/>
          </cell>
          <cell r="V1090">
            <v>0</v>
          </cell>
          <cell r="W1090" t="str">
            <v/>
          </cell>
          <cell r="X1090" t="str">
            <v/>
          </cell>
          <cell r="Y1090" t="str">
            <v/>
          </cell>
          <cell r="Z1090" t="str">
            <v>ITC4</v>
          </cell>
          <cell r="AA1090" t="str">
            <v>Supply Chain</v>
          </cell>
          <cell r="AB1090" t="str">
            <v>Purchase Requisition Mgmt (MRP/Non-MRP) &amp; Approval</v>
          </cell>
          <cell r="AC1090" t="str">
            <v/>
          </cell>
          <cell r="AD1090" t="str">
            <v>SEN</v>
          </cell>
          <cell r="AE1090" t="str">
            <v>On-time</v>
          </cell>
          <cell r="AF1090" t="str">
            <v/>
          </cell>
          <cell r="AG1090" t="str">
            <v/>
          </cell>
          <cell r="AH1090" t="str">
            <v/>
          </cell>
          <cell r="AI1090" t="str">
            <v/>
          </cell>
          <cell r="AJ1090" t="str">
            <v>PTP</v>
          </cell>
        </row>
        <row r="1091">
          <cell r="A1091" t="str">
            <v>868dp0p68</v>
          </cell>
          <cell r="B1091" t="str">
            <v>868dp0p68</v>
          </cell>
          <cell r="C1091" t="str">
            <v>PTP Supply Chain: Adjust for P-Card Policy Deviation - SB</v>
          </cell>
          <cell r="D1091" t="str">
            <v>868c04kmx</v>
          </cell>
          <cell r="E1091" t="str">
            <v>PTP Supply Chain: Non-MRP Request and Approval - OL</v>
          </cell>
          <cell r="F1091" t="str">
            <v>PREDEVELOPMENT</v>
          </cell>
          <cell r="G1091" t="str">
            <v>URGENT</v>
          </cell>
          <cell r="H1091" t="str">
            <v/>
          </cell>
          <cell r="I1091" t="str">
            <v/>
          </cell>
          <cell r="J1091" t="str">
            <v/>
          </cell>
          <cell r="K1091">
            <v>45772.375694444447</v>
          </cell>
          <cell r="L1091">
            <v>45775.431944444441</v>
          </cell>
          <cell r="M1091" t="str">
            <v/>
          </cell>
          <cell r="N1091" t="str">
            <v/>
          </cell>
          <cell r="O1091" t="str">
            <v>lean request, ptp, sen</v>
          </cell>
          <cell r="P1091" t="str">
            <v>Sprint 15 (7/21 - 8/15)</v>
          </cell>
          <cell r="Q1091" t="str">
            <v/>
          </cell>
          <cell r="R1091" t="str">
            <v/>
          </cell>
          <cell r="S1091" t="str">
            <v/>
          </cell>
          <cell r="T1091" t="str">
            <v/>
          </cell>
          <cell r="U1091" t="str">
            <v/>
          </cell>
          <cell r="V1091">
            <v>0</v>
          </cell>
          <cell r="W1091" t="str">
            <v/>
          </cell>
          <cell r="X1091" t="str">
            <v/>
          </cell>
          <cell r="Y1091" t="str">
            <v/>
          </cell>
          <cell r="Z1091" t="str">
            <v>ITC4</v>
          </cell>
          <cell r="AA1091" t="str">
            <v>Supply Chain</v>
          </cell>
          <cell r="AB1091" t="str">
            <v>Purchase Requisition Mgmt (MRP/Non-MRP) &amp; Approval</v>
          </cell>
          <cell r="AC1091" t="str">
            <v/>
          </cell>
          <cell r="AD1091" t="str">
            <v>SEN</v>
          </cell>
          <cell r="AE1091" t="str">
            <v>On-time</v>
          </cell>
          <cell r="AF1091" t="str">
            <v/>
          </cell>
          <cell r="AG1091" t="str">
            <v/>
          </cell>
          <cell r="AH1091" t="str">
            <v/>
          </cell>
          <cell r="AI1091" t="str">
            <v/>
          </cell>
          <cell r="AJ1091" t="str">
            <v>PTP</v>
          </cell>
        </row>
        <row r="1092">
          <cell r="A1092" t="str">
            <v>868dp0pqu</v>
          </cell>
          <cell r="B1092" t="str">
            <v>868dp0pqu</v>
          </cell>
          <cell r="C1092" t="str">
            <v>PTP Supply Chain: Approve P-Card Order and Send Catalog Order to Supplier - SB</v>
          </cell>
          <cell r="D1092" t="str">
            <v>868c04kmx</v>
          </cell>
          <cell r="E1092" t="str">
            <v>PTP Supply Chain: Non-MRP Request and Approval - OL</v>
          </cell>
          <cell r="F1092" t="str">
            <v>PREDEVELOPMENT</v>
          </cell>
          <cell r="G1092" t="str">
            <v>URGENT</v>
          </cell>
          <cell r="H1092" t="str">
            <v/>
          </cell>
          <cell r="I1092" t="str">
            <v/>
          </cell>
          <cell r="J1092" t="str">
            <v/>
          </cell>
          <cell r="K1092">
            <v>45772.376388888893</v>
          </cell>
          <cell r="L1092">
            <v>45775.431944444441</v>
          </cell>
          <cell r="M1092" t="str">
            <v/>
          </cell>
          <cell r="N1092" t="str">
            <v/>
          </cell>
          <cell r="O1092" t="str">
            <v>ptp, lean request, sen</v>
          </cell>
          <cell r="P1092" t="str">
            <v>Sprint 15 (7/21 - 8/15)</v>
          </cell>
          <cell r="Q1092" t="str">
            <v/>
          </cell>
          <cell r="R1092" t="str">
            <v/>
          </cell>
          <cell r="S1092" t="str">
            <v/>
          </cell>
          <cell r="T1092" t="str">
            <v/>
          </cell>
          <cell r="U1092" t="str">
            <v/>
          </cell>
          <cell r="V1092">
            <v>0</v>
          </cell>
          <cell r="W1092" t="str">
            <v/>
          </cell>
          <cell r="X1092" t="str">
            <v/>
          </cell>
          <cell r="Y1092" t="str">
            <v/>
          </cell>
          <cell r="Z1092" t="str">
            <v>ITC4</v>
          </cell>
          <cell r="AA1092" t="str">
            <v>Supply Chain</v>
          </cell>
          <cell r="AB1092" t="str">
            <v>Purchase Requisition Mgmt (MRP/Non-MRP) &amp; Approval</v>
          </cell>
          <cell r="AC1092" t="str">
            <v/>
          </cell>
          <cell r="AD1092" t="str">
            <v>SEN</v>
          </cell>
          <cell r="AE1092" t="str">
            <v>On-time</v>
          </cell>
          <cell r="AF1092" t="str">
            <v/>
          </cell>
          <cell r="AG1092" t="str">
            <v/>
          </cell>
          <cell r="AH1092" t="str">
            <v/>
          </cell>
          <cell r="AI1092" t="str">
            <v/>
          </cell>
          <cell r="AJ1092" t="str">
            <v>PTP</v>
          </cell>
        </row>
        <row r="1093">
          <cell r="A1093" t="str">
            <v>868dp0uph</v>
          </cell>
          <cell r="B1093" t="str">
            <v>868dp0uph</v>
          </cell>
          <cell r="C1093" t="str">
            <v>PTP Supply Chain: Process LR Line (WBS) - SB</v>
          </cell>
          <cell r="D1093" t="str">
            <v>868dpxftj</v>
          </cell>
          <cell r="E1093" t="str">
            <v>PTP Supply Chain: Lean Request Approval - OL</v>
          </cell>
          <cell r="F1093" t="str">
            <v>PREDEVELOPMENT</v>
          </cell>
          <cell r="G1093" t="str">
            <v>URGENT</v>
          </cell>
          <cell r="H1093" t="str">
            <v/>
          </cell>
          <cell r="I1093" t="str">
            <v/>
          </cell>
          <cell r="J1093" t="str">
            <v/>
          </cell>
          <cell r="K1093">
            <v>45772.380555555559</v>
          </cell>
          <cell r="L1093">
            <v>45789.408333333333</v>
          </cell>
          <cell r="M1093" t="str">
            <v/>
          </cell>
          <cell r="N1093" t="str">
            <v/>
          </cell>
          <cell r="O1093" t="str">
            <v>ptp, sen, lean request</v>
          </cell>
          <cell r="P1093" t="str">
            <v>Sprint 16 (7/28 - 8/22)</v>
          </cell>
          <cell r="Q1093" t="str">
            <v/>
          </cell>
          <cell r="R1093" t="str">
            <v/>
          </cell>
          <cell r="S1093" t="str">
            <v/>
          </cell>
          <cell r="T1093" t="str">
            <v/>
          </cell>
          <cell r="U1093" t="str">
            <v/>
          </cell>
          <cell r="V1093">
            <v>0</v>
          </cell>
          <cell r="W1093" t="str">
            <v/>
          </cell>
          <cell r="X1093" t="str">
            <v/>
          </cell>
          <cell r="Y1093" t="str">
            <v/>
          </cell>
          <cell r="Z1093" t="str">
            <v>ITC4</v>
          </cell>
          <cell r="AA1093" t="str">
            <v>Supply Chain</v>
          </cell>
          <cell r="AB1093" t="str">
            <v>Purchase Requisition Mgmt (MRP/Non-MRP) &amp; Approval</v>
          </cell>
          <cell r="AC1093" t="str">
            <v/>
          </cell>
          <cell r="AD1093" t="str">
            <v>SEN</v>
          </cell>
          <cell r="AE1093" t="str">
            <v>On-time</v>
          </cell>
          <cell r="AF1093" t="str">
            <v/>
          </cell>
          <cell r="AG1093" t="str">
            <v/>
          </cell>
          <cell r="AH1093" t="str">
            <v/>
          </cell>
          <cell r="AI1093" t="str">
            <v/>
          </cell>
          <cell r="AJ1093" t="str">
            <v>PTP</v>
          </cell>
        </row>
        <row r="1094">
          <cell r="A1094" t="str">
            <v>868dp0vjz</v>
          </cell>
          <cell r="B1094" t="str">
            <v>868dp0vjz</v>
          </cell>
          <cell r="C1094" t="str">
            <v>PTP Supply Chain: Process LR Line (Cost Center) - SB</v>
          </cell>
          <cell r="D1094" t="str">
            <v>868dpxftj</v>
          </cell>
          <cell r="E1094" t="str">
            <v>PTP Supply Chain: Lean Request Approval - OL</v>
          </cell>
          <cell r="F1094" t="str">
            <v>PREDEVELOPMENT</v>
          </cell>
          <cell r="G1094" t="str">
            <v>URGENT</v>
          </cell>
          <cell r="H1094" t="str">
            <v/>
          </cell>
          <cell r="I1094" t="str">
            <v/>
          </cell>
          <cell r="J1094" t="str">
            <v/>
          </cell>
          <cell r="K1094">
            <v>45772.381944444445</v>
          </cell>
          <cell r="L1094">
            <v>45789.408333333333</v>
          </cell>
          <cell r="M1094" t="str">
            <v/>
          </cell>
          <cell r="N1094" t="str">
            <v/>
          </cell>
          <cell r="O1094" t="str">
            <v>lean request, ptp, sen</v>
          </cell>
          <cell r="P1094" t="str">
            <v>Sprint 16 (7/28 - 8/22)</v>
          </cell>
          <cell r="Q1094" t="str">
            <v/>
          </cell>
          <cell r="R1094" t="str">
            <v/>
          </cell>
          <cell r="S1094" t="str">
            <v/>
          </cell>
          <cell r="T1094" t="str">
            <v/>
          </cell>
          <cell r="U1094" t="str">
            <v/>
          </cell>
          <cell r="V1094">
            <v>0</v>
          </cell>
          <cell r="W1094" t="str">
            <v/>
          </cell>
          <cell r="X1094" t="str">
            <v/>
          </cell>
          <cell r="Y1094" t="str">
            <v/>
          </cell>
          <cell r="Z1094" t="str">
            <v>ITC4</v>
          </cell>
          <cell r="AA1094" t="str">
            <v>Supply Chain</v>
          </cell>
          <cell r="AB1094" t="str">
            <v>Purchase Requisition Mgmt (MRP/Non-MRP) &amp; Approval</v>
          </cell>
          <cell r="AC1094" t="str">
            <v/>
          </cell>
          <cell r="AD1094" t="str">
            <v>SEN</v>
          </cell>
          <cell r="AE1094" t="str">
            <v>On-time</v>
          </cell>
          <cell r="AF1094" t="str">
            <v/>
          </cell>
          <cell r="AG1094" t="str">
            <v/>
          </cell>
          <cell r="AH1094" t="str">
            <v/>
          </cell>
          <cell r="AI1094" t="str">
            <v/>
          </cell>
          <cell r="AJ1094" t="str">
            <v>PTP</v>
          </cell>
        </row>
        <row r="1095">
          <cell r="A1095" t="str">
            <v>868dp0vx1</v>
          </cell>
          <cell r="B1095" t="str">
            <v>868dp0vx1</v>
          </cell>
          <cell r="C1095" t="str">
            <v>PTP Supply Chain: Set Line Item Rejection Indicator - SB</v>
          </cell>
          <cell r="D1095" t="str">
            <v>868dpxftj</v>
          </cell>
          <cell r="E1095" t="str">
            <v>PTP Supply Chain: Lean Request Approval - OL</v>
          </cell>
          <cell r="F1095" t="str">
            <v>PREDEVELOPMENT</v>
          </cell>
          <cell r="G1095" t="str">
            <v>URGENT</v>
          </cell>
          <cell r="H1095" t="str">
            <v/>
          </cell>
          <cell r="I1095" t="str">
            <v/>
          </cell>
          <cell r="J1095" t="str">
            <v/>
          </cell>
          <cell r="K1095">
            <v>45772.381944444445</v>
          </cell>
          <cell r="L1095">
            <v>45789.408333333333</v>
          </cell>
          <cell r="M1095" t="str">
            <v/>
          </cell>
          <cell r="N1095" t="str">
            <v/>
          </cell>
          <cell r="O1095" t="str">
            <v>sen, ptp, lean request</v>
          </cell>
          <cell r="P1095" t="str">
            <v>Sprint 16 (7/28 - 8/22)</v>
          </cell>
          <cell r="Q1095" t="str">
            <v/>
          </cell>
          <cell r="R1095" t="str">
            <v/>
          </cell>
          <cell r="S1095" t="str">
            <v/>
          </cell>
          <cell r="T1095" t="str">
            <v/>
          </cell>
          <cell r="U1095" t="str">
            <v/>
          </cell>
          <cell r="V1095">
            <v>0</v>
          </cell>
          <cell r="W1095" t="str">
            <v/>
          </cell>
          <cell r="X1095" t="str">
            <v/>
          </cell>
          <cell r="Y1095" t="str">
            <v/>
          </cell>
          <cell r="Z1095" t="str">
            <v>ITC4</v>
          </cell>
          <cell r="AA1095" t="str">
            <v>Supply Chain</v>
          </cell>
          <cell r="AB1095" t="str">
            <v>Purchase Requisition Mgmt (MRP/Non-MRP) &amp; Approval</v>
          </cell>
          <cell r="AC1095" t="str">
            <v/>
          </cell>
          <cell r="AD1095" t="str">
            <v>SEN</v>
          </cell>
          <cell r="AE1095" t="str">
            <v>On-time</v>
          </cell>
          <cell r="AF1095" t="str">
            <v/>
          </cell>
          <cell r="AG1095" t="str">
            <v/>
          </cell>
          <cell r="AH1095" t="str">
            <v/>
          </cell>
          <cell r="AI1095" t="str">
            <v/>
          </cell>
          <cell r="AJ1095" t="str">
            <v>PTP</v>
          </cell>
        </row>
        <row r="1096">
          <cell r="A1096" t="str">
            <v>868dp0w8q</v>
          </cell>
          <cell r="B1096" t="str">
            <v>868dp0w8q</v>
          </cell>
          <cell r="C1096" t="str">
            <v>PTP Supply Chain: Process LR Line Item by ESH/HazMat Manager or Plant Manager - SB</v>
          </cell>
          <cell r="D1096" t="str">
            <v>868dpxftj</v>
          </cell>
          <cell r="E1096" t="str">
            <v>PTP Supply Chain: Lean Request Approval - OL</v>
          </cell>
          <cell r="F1096" t="str">
            <v>PREDEVELOPMENT</v>
          </cell>
          <cell r="G1096" t="str">
            <v>URGENT</v>
          </cell>
          <cell r="H1096" t="str">
            <v/>
          </cell>
          <cell r="I1096" t="str">
            <v/>
          </cell>
          <cell r="J1096" t="str">
            <v/>
          </cell>
          <cell r="K1096">
            <v>45772.382638888885</v>
          </cell>
          <cell r="L1096">
            <v>45789.408333333333</v>
          </cell>
          <cell r="M1096" t="str">
            <v/>
          </cell>
          <cell r="N1096" t="str">
            <v/>
          </cell>
          <cell r="O1096" t="str">
            <v>lean request, ptp, sen</v>
          </cell>
          <cell r="P1096" t="str">
            <v>Sprint 16 (7/28 - 8/22)</v>
          </cell>
          <cell r="Q1096" t="str">
            <v/>
          </cell>
          <cell r="R1096" t="str">
            <v/>
          </cell>
          <cell r="S1096" t="str">
            <v/>
          </cell>
          <cell r="T1096" t="str">
            <v/>
          </cell>
          <cell r="U1096" t="str">
            <v/>
          </cell>
          <cell r="V1096">
            <v>0</v>
          </cell>
          <cell r="W1096" t="str">
            <v/>
          </cell>
          <cell r="X1096" t="str">
            <v/>
          </cell>
          <cell r="Y1096" t="str">
            <v/>
          </cell>
          <cell r="Z1096" t="str">
            <v>ITC4</v>
          </cell>
          <cell r="AA1096" t="str">
            <v>Supply Chain</v>
          </cell>
          <cell r="AB1096" t="str">
            <v>Purchase Requisition Mgmt (MRP/Non-MRP) &amp; Approval</v>
          </cell>
          <cell r="AC1096" t="str">
            <v/>
          </cell>
          <cell r="AD1096" t="str">
            <v>SEN</v>
          </cell>
          <cell r="AE1096" t="str">
            <v>On-time</v>
          </cell>
          <cell r="AF1096" t="str">
            <v/>
          </cell>
          <cell r="AG1096" t="str">
            <v/>
          </cell>
          <cell r="AH1096" t="str">
            <v/>
          </cell>
          <cell r="AI1096" t="str">
            <v/>
          </cell>
          <cell r="AJ1096" t="str">
            <v>PTP</v>
          </cell>
        </row>
        <row r="1097">
          <cell r="A1097" t="str">
            <v>868dp0wgk</v>
          </cell>
          <cell r="B1097" t="str">
            <v>868dp0wgk</v>
          </cell>
          <cell r="C1097" t="str">
            <v>Set Line Item Rejection Indicator - SB</v>
          </cell>
          <cell r="D1097" t="str">
            <v>868c04phn</v>
          </cell>
          <cell r="E1097" t="str">
            <v>PTP Supply Chain: Process LR Line (WBS) by Finance - SB</v>
          </cell>
          <cell r="F1097" t="str">
            <v>PREDEVELOPMENT</v>
          </cell>
          <cell r="G1097" t="str">
            <v>URGENT</v>
          </cell>
          <cell r="H1097" t="str">
            <v/>
          </cell>
          <cell r="I1097" t="str">
            <v/>
          </cell>
          <cell r="J1097" t="str">
            <v/>
          </cell>
          <cell r="K1097">
            <v>45772.382638888885</v>
          </cell>
          <cell r="L1097">
            <v>45775.429861111115</v>
          </cell>
          <cell r="M1097" t="str">
            <v/>
          </cell>
          <cell r="N1097" t="str">
            <v/>
          </cell>
          <cell r="O1097" t="str">
            <v>sen, lean request, ptp</v>
          </cell>
          <cell r="P1097" t="str">
            <v/>
          </cell>
          <cell r="Q1097" t="str">
            <v/>
          </cell>
          <cell r="R1097" t="str">
            <v/>
          </cell>
          <cell r="S1097" t="str">
            <v/>
          </cell>
          <cell r="T1097" t="str">
            <v/>
          </cell>
          <cell r="U1097" t="str">
            <v/>
          </cell>
          <cell r="V1097">
            <v>0</v>
          </cell>
          <cell r="W1097" t="str">
            <v/>
          </cell>
          <cell r="X1097" t="str">
            <v/>
          </cell>
          <cell r="Y1097" t="str">
            <v/>
          </cell>
          <cell r="Z1097" t="str">
            <v>ITC4</v>
          </cell>
          <cell r="AA1097" t="str">
            <v>Supply Chain</v>
          </cell>
          <cell r="AB1097" t="str">
            <v>Purchase Requisition Mgmt (MRP/Non-MRP) &amp; Approval</v>
          </cell>
          <cell r="AC1097" t="str">
            <v/>
          </cell>
          <cell r="AD1097" t="str">
            <v>SEN</v>
          </cell>
          <cell r="AE1097" t="str">
            <v>On-time</v>
          </cell>
          <cell r="AF1097" t="str">
            <v/>
          </cell>
          <cell r="AG1097" t="str">
            <v/>
          </cell>
          <cell r="AH1097" t="str">
            <v/>
          </cell>
          <cell r="AI1097" t="str">
            <v/>
          </cell>
          <cell r="AJ1097" t="str">
            <v>PTP</v>
          </cell>
        </row>
        <row r="1098">
          <cell r="A1098" t="str">
            <v>868dp0xed</v>
          </cell>
          <cell r="B1098" t="str">
            <v>868dp0xed</v>
          </cell>
          <cell r="C1098" t="str">
            <v>PTP Supply Chain: Order from Catalog After Lean Request Approval - SB</v>
          </cell>
          <cell r="D1098" t="str">
            <v>868dpxftj</v>
          </cell>
          <cell r="E1098" t="str">
            <v>PTP Supply Chain: Lean Request Approval - OL</v>
          </cell>
          <cell r="F1098" t="str">
            <v>PREDEVELOPMENT</v>
          </cell>
          <cell r="G1098" t="str">
            <v>URGENT</v>
          </cell>
          <cell r="H1098" t="str">
            <v/>
          </cell>
          <cell r="I1098" t="str">
            <v/>
          </cell>
          <cell r="J1098" t="str">
            <v/>
          </cell>
          <cell r="K1098">
            <v>45772.384027777778</v>
          </cell>
          <cell r="L1098">
            <v>45789.408333333333</v>
          </cell>
          <cell r="M1098" t="str">
            <v/>
          </cell>
          <cell r="N1098" t="str">
            <v/>
          </cell>
          <cell r="O1098" t="str">
            <v>ptp, lean request, sen</v>
          </cell>
          <cell r="P1098" t="str">
            <v>Sprint 16 (7/28 - 8/22)</v>
          </cell>
          <cell r="Q1098" t="str">
            <v/>
          </cell>
          <cell r="R1098" t="str">
            <v/>
          </cell>
          <cell r="S1098" t="str">
            <v/>
          </cell>
          <cell r="T1098" t="str">
            <v/>
          </cell>
          <cell r="U1098" t="str">
            <v/>
          </cell>
          <cell r="V1098">
            <v>0</v>
          </cell>
          <cell r="W1098" t="str">
            <v/>
          </cell>
          <cell r="X1098" t="str">
            <v/>
          </cell>
          <cell r="Y1098" t="str">
            <v/>
          </cell>
          <cell r="Z1098" t="str">
            <v>ITC4</v>
          </cell>
          <cell r="AA1098" t="str">
            <v>Supply Chain</v>
          </cell>
          <cell r="AB1098" t="str">
            <v>Purchase Requisition Mgmt (MRP/Non-MRP) &amp; Approval</v>
          </cell>
          <cell r="AC1098" t="str">
            <v/>
          </cell>
          <cell r="AD1098" t="str">
            <v>SEN</v>
          </cell>
          <cell r="AE1098" t="str">
            <v>On-time</v>
          </cell>
          <cell r="AF1098" t="str">
            <v/>
          </cell>
          <cell r="AG1098" t="str">
            <v/>
          </cell>
          <cell r="AH1098" t="str">
            <v/>
          </cell>
          <cell r="AI1098" t="str">
            <v/>
          </cell>
          <cell r="AJ1098" t="str">
            <v>PTP</v>
          </cell>
        </row>
        <row r="1099">
          <cell r="A1099" t="str">
            <v>868dp11wr</v>
          </cell>
          <cell r="B1099" t="str">
            <v>868dp11wr</v>
          </cell>
          <cell r="C1099" t="str">
            <v>PTP Supply Chain: Fix Warnings Reviewed by the System - SB</v>
          </cell>
          <cell r="D1099" t="str">
            <v>868a2v6bk</v>
          </cell>
          <cell r="E1099" t="str">
            <v>PTP Supply Chain: PO Edit Checks - OL</v>
          </cell>
          <cell r="F1099" t="str">
            <v>PREDEVELOPMENT</v>
          </cell>
          <cell r="G1099" t="str">
            <v>URGENT</v>
          </cell>
          <cell r="H1099" t="str">
            <v/>
          </cell>
          <cell r="I1099" t="str">
            <v/>
          </cell>
          <cell r="J1099" t="str">
            <v/>
          </cell>
          <cell r="K1099">
            <v>45772.388194444444</v>
          </cell>
          <cell r="L1099">
            <v>45775.435416666667</v>
          </cell>
          <cell r="M1099" t="str">
            <v/>
          </cell>
          <cell r="N1099" t="str">
            <v/>
          </cell>
          <cell r="O1099" t="str">
            <v>ptp, sen</v>
          </cell>
          <cell r="P1099" t="str">
            <v>Sprint 14 (7/14 - 8/8)</v>
          </cell>
          <cell r="Q1099" t="str">
            <v/>
          </cell>
          <cell r="R1099" t="str">
            <v/>
          </cell>
          <cell r="S1099" t="str">
            <v/>
          </cell>
          <cell r="T1099" t="str">
            <v/>
          </cell>
          <cell r="U1099" t="str">
            <v/>
          </cell>
          <cell r="V1099">
            <v>0</v>
          </cell>
          <cell r="W1099" t="str">
            <v/>
          </cell>
          <cell r="X1099" t="str">
            <v/>
          </cell>
          <cell r="Y1099" t="str">
            <v/>
          </cell>
          <cell r="Z1099" t="str">
            <v>ITC3</v>
          </cell>
          <cell r="AA1099" t="str">
            <v>Supply Chain</v>
          </cell>
          <cell r="AB1099" t="str">
            <v>PO Generation, Approval &amp; Release Strategy</v>
          </cell>
          <cell r="AC1099" t="str">
            <v/>
          </cell>
          <cell r="AD1099" t="str">
            <v>SEN</v>
          </cell>
          <cell r="AE1099" t="str">
            <v>On-time</v>
          </cell>
          <cell r="AF1099" t="str">
            <v/>
          </cell>
          <cell r="AG1099" t="str">
            <v/>
          </cell>
          <cell r="AH1099" t="str">
            <v/>
          </cell>
          <cell r="AI1099" t="str">
            <v/>
          </cell>
          <cell r="AJ1099" t="str">
            <v>PTP</v>
          </cell>
        </row>
        <row r="1100">
          <cell r="A1100" t="str">
            <v>868dpxfu2</v>
          </cell>
          <cell r="B1100" t="str">
            <v>868dpxfu2</v>
          </cell>
          <cell r="C1100" t="str">
            <v>PTP Supply Chain: Process LR Line Item by ESH/HazMat Mgr or Plant Mgr - SB</v>
          </cell>
          <cell r="D1100" t="str">
            <v>868dpxftj</v>
          </cell>
          <cell r="E1100" t="str">
            <v>PTP Supply Chain: Lean Request Approval - OL</v>
          </cell>
          <cell r="F1100" t="str">
            <v>PREDEVELOPMENT</v>
          </cell>
          <cell r="G1100" t="str">
            <v>URGENT</v>
          </cell>
          <cell r="H1100" t="str">
            <v/>
          </cell>
          <cell r="I1100" t="str">
            <v/>
          </cell>
          <cell r="J1100" t="str">
            <v/>
          </cell>
          <cell r="K1100">
            <v>45775.429861111115</v>
          </cell>
          <cell r="L1100">
            <v>45775.432638888888</v>
          </cell>
          <cell r="M1100" t="str">
            <v/>
          </cell>
          <cell r="N1100" t="str">
            <v/>
          </cell>
          <cell r="O1100" t="str">
            <v>lean request, sen, ptp</v>
          </cell>
          <cell r="P1100" t="str">
            <v>Sprint 16 (7/28 - 8/22)</v>
          </cell>
          <cell r="Q1100" t="str">
            <v/>
          </cell>
          <cell r="R1100" t="str">
            <v/>
          </cell>
          <cell r="S1100" t="str">
            <v/>
          </cell>
          <cell r="T1100" t="str">
            <v/>
          </cell>
          <cell r="U1100" t="str">
            <v/>
          </cell>
          <cell r="V1100">
            <v>0</v>
          </cell>
          <cell r="W1100" t="str">
            <v/>
          </cell>
          <cell r="X1100" t="str">
            <v/>
          </cell>
          <cell r="Y1100" t="str">
            <v/>
          </cell>
          <cell r="Z1100" t="str">
            <v>ITC4</v>
          </cell>
          <cell r="AA1100" t="str">
            <v>Supply Chain</v>
          </cell>
          <cell r="AB1100" t="str">
            <v>Purchase Requisition Mgmt (MRP/Non-MRP) &amp; Approval</v>
          </cell>
          <cell r="AC1100" t="str">
            <v/>
          </cell>
          <cell r="AD1100" t="str">
            <v>SEN</v>
          </cell>
          <cell r="AE1100" t="str">
            <v>On-time</v>
          </cell>
          <cell r="AF1100" t="str">
            <v/>
          </cell>
          <cell r="AG1100" t="str">
            <v/>
          </cell>
          <cell r="AH1100" t="str">
            <v/>
          </cell>
          <cell r="AI1100" t="str">
            <v/>
          </cell>
          <cell r="AJ1100" t="str">
            <v>PTP</v>
          </cell>
        </row>
        <row r="1101">
          <cell r="A1101" t="str">
            <v>868dpxfu3</v>
          </cell>
          <cell r="B1101" t="str">
            <v>868dpxfu3</v>
          </cell>
          <cell r="C1101" t="str">
            <v>PTP Supply Chain: Set Line Item Rejection Indicator (if coming from Plant Mgr) - SB</v>
          </cell>
          <cell r="D1101" t="str">
            <v>868dpxftj</v>
          </cell>
          <cell r="E1101" t="str">
            <v>PTP Supply Chain: Lean Request Approval - OL</v>
          </cell>
          <cell r="F1101" t="str">
            <v>PREDEVELOPMENT</v>
          </cell>
          <cell r="G1101" t="str">
            <v>URGENT</v>
          </cell>
          <cell r="H1101" t="str">
            <v/>
          </cell>
          <cell r="I1101" t="str">
            <v/>
          </cell>
          <cell r="J1101" t="str">
            <v/>
          </cell>
          <cell r="K1101">
            <v>45775.429861111115</v>
          </cell>
          <cell r="L1101">
            <v>45775.433333333334</v>
          </cell>
          <cell r="M1101" t="str">
            <v/>
          </cell>
          <cell r="N1101" t="str">
            <v/>
          </cell>
          <cell r="O1101" t="str">
            <v>lean request, sen, ptp</v>
          </cell>
          <cell r="P1101" t="str">
            <v>Sprint 16 (7/28 - 8/22)</v>
          </cell>
          <cell r="Q1101" t="str">
            <v/>
          </cell>
          <cell r="R1101" t="str">
            <v/>
          </cell>
          <cell r="S1101" t="str">
            <v/>
          </cell>
          <cell r="T1101" t="str">
            <v/>
          </cell>
          <cell r="U1101" t="str">
            <v/>
          </cell>
          <cell r="V1101">
            <v>0</v>
          </cell>
          <cell r="W1101" t="str">
            <v/>
          </cell>
          <cell r="X1101" t="str">
            <v/>
          </cell>
          <cell r="Y1101" t="str">
            <v/>
          </cell>
          <cell r="Z1101" t="str">
            <v>ITC4</v>
          </cell>
          <cell r="AA1101" t="str">
            <v>Supply Chain</v>
          </cell>
          <cell r="AB1101" t="str">
            <v>Purchase Requisition Mgmt (MRP/Non-MRP) &amp; Approval</v>
          </cell>
          <cell r="AC1101" t="str">
            <v/>
          </cell>
          <cell r="AD1101" t="str">
            <v>SEN</v>
          </cell>
          <cell r="AE1101" t="str">
            <v>On-time</v>
          </cell>
          <cell r="AF1101" t="str">
            <v/>
          </cell>
          <cell r="AG1101" t="str">
            <v/>
          </cell>
          <cell r="AH1101" t="str">
            <v/>
          </cell>
          <cell r="AI1101" t="str">
            <v/>
          </cell>
          <cell r="AJ1101" t="str">
            <v>PTP</v>
          </cell>
        </row>
        <row r="1102">
          <cell r="A1102" t="str">
            <v>868dpxfu6</v>
          </cell>
          <cell r="B1102" t="str">
            <v>868dpxfu6</v>
          </cell>
          <cell r="C1102" t="str">
            <v>PTP Supply Chain: Set Line Item Rejection Indicator (if LR Line is Rejected) - SB</v>
          </cell>
          <cell r="D1102" t="str">
            <v>868dpxftj</v>
          </cell>
          <cell r="E1102" t="str">
            <v>PTP Supply Chain: Lean Request Approval - OL</v>
          </cell>
          <cell r="F1102" t="str">
            <v>PREDEVELOPMENT</v>
          </cell>
          <cell r="G1102" t="str">
            <v>URGENT</v>
          </cell>
          <cell r="H1102" t="str">
            <v/>
          </cell>
          <cell r="I1102" t="str">
            <v/>
          </cell>
          <cell r="J1102" t="str">
            <v/>
          </cell>
          <cell r="K1102">
            <v>45775.429861111115</v>
          </cell>
          <cell r="L1102">
            <v>45775.434027777781</v>
          </cell>
          <cell r="M1102" t="str">
            <v/>
          </cell>
          <cell r="N1102" t="str">
            <v/>
          </cell>
          <cell r="O1102" t="str">
            <v>lean request, ptp, sen</v>
          </cell>
          <cell r="P1102" t="str">
            <v>Sprint 16 (7/28 - 8/22)</v>
          </cell>
          <cell r="Q1102" t="str">
            <v/>
          </cell>
          <cell r="R1102" t="str">
            <v/>
          </cell>
          <cell r="S1102" t="str">
            <v/>
          </cell>
          <cell r="T1102" t="str">
            <v/>
          </cell>
          <cell r="U1102" t="str">
            <v/>
          </cell>
          <cell r="V1102">
            <v>0</v>
          </cell>
          <cell r="W1102" t="str">
            <v/>
          </cell>
          <cell r="X1102" t="str">
            <v/>
          </cell>
          <cell r="Y1102" t="str">
            <v/>
          </cell>
          <cell r="Z1102" t="str">
            <v>ITC4</v>
          </cell>
          <cell r="AA1102" t="str">
            <v>Supply Chain</v>
          </cell>
          <cell r="AB1102" t="str">
            <v>Purchase Requisition Mgmt (MRP/Non-MRP) &amp; Approval</v>
          </cell>
          <cell r="AC1102" t="str">
            <v/>
          </cell>
          <cell r="AD1102" t="str">
            <v>SEN</v>
          </cell>
          <cell r="AE1102" t="str">
            <v>On-time</v>
          </cell>
          <cell r="AF1102" t="str">
            <v/>
          </cell>
          <cell r="AG1102" t="str">
            <v/>
          </cell>
          <cell r="AH1102" t="str">
            <v/>
          </cell>
          <cell r="AI1102" t="str">
            <v/>
          </cell>
          <cell r="AJ1102" t="str">
            <v>PTP</v>
          </cell>
        </row>
        <row r="1103">
          <cell r="A1103" t="str">
            <v>868dpxfu7</v>
          </cell>
          <cell r="B1103" t="str">
            <v>868dpxfu7</v>
          </cell>
          <cell r="C1103" t="str">
            <v>PTP Supply Chain: Process LR Line (Cost Center) by Finance - SB</v>
          </cell>
          <cell r="D1103" t="str">
            <v>868dpxftj</v>
          </cell>
          <cell r="E1103" t="str">
            <v>PTP Supply Chain: Lean Request Approval - OL</v>
          </cell>
          <cell r="F1103" t="str">
            <v>PREDEVELOPMENT</v>
          </cell>
          <cell r="G1103" t="str">
            <v>URGENT</v>
          </cell>
          <cell r="H1103" t="str">
            <v/>
          </cell>
          <cell r="I1103" t="str">
            <v/>
          </cell>
          <cell r="J1103" t="str">
            <v/>
          </cell>
          <cell r="K1103">
            <v>45775.429861111115</v>
          </cell>
          <cell r="L1103">
            <v>45775.430555555555</v>
          </cell>
          <cell r="M1103" t="str">
            <v/>
          </cell>
          <cell r="N1103" t="str">
            <v/>
          </cell>
          <cell r="O1103" t="str">
            <v>lean request, sen, ptp</v>
          </cell>
          <cell r="P1103" t="str">
            <v>Sprint 16 (7/28 - 8/22)</v>
          </cell>
          <cell r="Q1103" t="str">
            <v/>
          </cell>
          <cell r="R1103" t="str">
            <v/>
          </cell>
          <cell r="S1103" t="str">
            <v/>
          </cell>
          <cell r="T1103" t="str">
            <v/>
          </cell>
          <cell r="U1103" t="str">
            <v/>
          </cell>
          <cell r="V1103">
            <v>0</v>
          </cell>
          <cell r="W1103" t="str">
            <v/>
          </cell>
          <cell r="X1103" t="str">
            <v/>
          </cell>
          <cell r="Y1103" t="str">
            <v/>
          </cell>
          <cell r="Z1103" t="str">
            <v>ITC4</v>
          </cell>
          <cell r="AA1103" t="str">
            <v>Supply Chain</v>
          </cell>
          <cell r="AB1103" t="str">
            <v>Purchase Requisition Mgmt (MRP/Non-MRP) &amp; Approval</v>
          </cell>
          <cell r="AC1103" t="str">
            <v/>
          </cell>
          <cell r="AD1103" t="str">
            <v>SEN</v>
          </cell>
          <cell r="AE1103" t="str">
            <v>On-time</v>
          </cell>
          <cell r="AF1103" t="str">
            <v/>
          </cell>
          <cell r="AG1103" t="str">
            <v/>
          </cell>
          <cell r="AH1103" t="str">
            <v/>
          </cell>
          <cell r="AI1103" t="str">
            <v/>
          </cell>
          <cell r="AJ1103" t="str">
            <v>PTP</v>
          </cell>
        </row>
        <row r="1104">
          <cell r="A1104" t="str">
            <v>868dpxfu8</v>
          </cell>
          <cell r="B1104" t="str">
            <v>868dpxfu8</v>
          </cell>
          <cell r="C1104" t="str">
            <v>Adjust for P-Card Policy Deviation - SB</v>
          </cell>
          <cell r="D1104" t="str">
            <v>868dpxftj</v>
          </cell>
          <cell r="E1104" t="str">
            <v>PTP Supply Chain: Lean Request Approval - OL</v>
          </cell>
          <cell r="F1104" t="str">
            <v>PREDEVELOPMENT</v>
          </cell>
          <cell r="G1104" t="str">
            <v>URGENT</v>
          </cell>
          <cell r="H1104" t="str">
            <v/>
          </cell>
          <cell r="I1104" t="str">
            <v/>
          </cell>
          <cell r="J1104" t="str">
            <v/>
          </cell>
          <cell r="K1104">
            <v>45775.429861111115</v>
          </cell>
          <cell r="L1104">
            <v>45775.434027777781</v>
          </cell>
          <cell r="M1104" t="str">
            <v/>
          </cell>
          <cell r="N1104" t="str">
            <v/>
          </cell>
          <cell r="O1104" t="str">
            <v>lean request, sen, ptp</v>
          </cell>
          <cell r="P1104" t="str">
            <v/>
          </cell>
          <cell r="Q1104" t="str">
            <v/>
          </cell>
          <cell r="R1104" t="str">
            <v/>
          </cell>
          <cell r="S1104" t="str">
            <v/>
          </cell>
          <cell r="T1104" t="str">
            <v/>
          </cell>
          <cell r="U1104" t="str">
            <v/>
          </cell>
          <cell r="V1104">
            <v>0</v>
          </cell>
          <cell r="W1104" t="str">
            <v/>
          </cell>
          <cell r="X1104" t="str">
            <v/>
          </cell>
          <cell r="Y1104" t="str">
            <v/>
          </cell>
          <cell r="Z1104" t="str">
            <v>ITC4</v>
          </cell>
          <cell r="AA1104" t="str">
            <v>Supply Chain</v>
          </cell>
          <cell r="AB1104" t="str">
            <v>Purchase Requisition Mgmt (MRP/Non-MRP) &amp; Approval</v>
          </cell>
          <cell r="AC1104" t="str">
            <v/>
          </cell>
          <cell r="AD1104" t="str">
            <v>SEN</v>
          </cell>
          <cell r="AE1104" t="str">
            <v>On-time</v>
          </cell>
          <cell r="AF1104" t="str">
            <v/>
          </cell>
          <cell r="AG1104" t="str">
            <v/>
          </cell>
          <cell r="AH1104" t="str">
            <v/>
          </cell>
          <cell r="AI1104" t="str">
            <v/>
          </cell>
          <cell r="AJ1104" t="str">
            <v>PTP</v>
          </cell>
        </row>
        <row r="1105">
          <cell r="A1105" t="str">
            <v>868dpxfuj</v>
          </cell>
          <cell r="B1105" t="str">
            <v>868dpxfuj</v>
          </cell>
          <cell r="C1105" t="str">
            <v>Approve P-Card Order and Send Catalog Order to Supplier - SB</v>
          </cell>
          <cell r="D1105" t="str">
            <v>868dpxftj</v>
          </cell>
          <cell r="E1105" t="str">
            <v>PTP Supply Chain: Lean Request Approval - OL</v>
          </cell>
          <cell r="F1105" t="str">
            <v>PREDEVELOPMENT</v>
          </cell>
          <cell r="G1105" t="str">
            <v>URGENT</v>
          </cell>
          <cell r="H1105" t="str">
            <v/>
          </cell>
          <cell r="I1105" t="str">
            <v/>
          </cell>
          <cell r="J1105" t="str">
            <v/>
          </cell>
          <cell r="K1105">
            <v>45775.429861111115</v>
          </cell>
          <cell r="L1105">
            <v>45775.434027777781</v>
          </cell>
          <cell r="M1105" t="str">
            <v/>
          </cell>
          <cell r="N1105" t="str">
            <v/>
          </cell>
          <cell r="O1105" t="str">
            <v>ptp, sen, lean request</v>
          </cell>
          <cell r="P1105" t="str">
            <v/>
          </cell>
          <cell r="Q1105" t="str">
            <v/>
          </cell>
          <cell r="R1105" t="str">
            <v/>
          </cell>
          <cell r="S1105" t="str">
            <v/>
          </cell>
          <cell r="T1105" t="str">
            <v/>
          </cell>
          <cell r="U1105" t="str">
            <v/>
          </cell>
          <cell r="V1105">
            <v>0</v>
          </cell>
          <cell r="W1105" t="str">
            <v/>
          </cell>
          <cell r="X1105" t="str">
            <v/>
          </cell>
          <cell r="Y1105" t="str">
            <v/>
          </cell>
          <cell r="Z1105" t="str">
            <v>ITC4</v>
          </cell>
          <cell r="AA1105" t="str">
            <v>Supply Chain</v>
          </cell>
          <cell r="AB1105" t="str">
            <v>Purchase Requisition Mgmt (MRP/Non-MRP) &amp; Approval</v>
          </cell>
          <cell r="AC1105" t="str">
            <v/>
          </cell>
          <cell r="AD1105" t="str">
            <v>SEN</v>
          </cell>
          <cell r="AE1105" t="str">
            <v>On-time</v>
          </cell>
          <cell r="AF1105" t="str">
            <v/>
          </cell>
          <cell r="AG1105" t="str">
            <v/>
          </cell>
          <cell r="AH1105" t="str">
            <v/>
          </cell>
          <cell r="AI1105" t="str">
            <v/>
          </cell>
          <cell r="AJ1105" t="str">
            <v>PTP</v>
          </cell>
        </row>
        <row r="1106">
          <cell r="A1106" t="str">
            <v>868dpxktr</v>
          </cell>
          <cell r="B1106" t="str">
            <v>868dpxktr</v>
          </cell>
          <cell r="C1106" t="str">
            <v>PTP Supply Chain: Order from Catalog after Lean Request Approval - SB</v>
          </cell>
          <cell r="D1106" t="str">
            <v>868dpxftj</v>
          </cell>
          <cell r="E1106" t="str">
            <v>PTP Supply Chain: Lean Request Approval - OL</v>
          </cell>
          <cell r="F1106" t="str">
            <v>PREDEVELOPMENT</v>
          </cell>
          <cell r="G1106" t="str">
            <v>URGENT</v>
          </cell>
          <cell r="H1106" t="str">
            <v/>
          </cell>
          <cell r="I1106" t="str">
            <v/>
          </cell>
          <cell r="J1106" t="str">
            <v/>
          </cell>
          <cell r="K1106">
            <v>45775.43472222222</v>
          </cell>
          <cell r="L1106">
            <v>45775.43472222222</v>
          </cell>
          <cell r="M1106" t="str">
            <v/>
          </cell>
          <cell r="N1106" t="str">
            <v/>
          </cell>
          <cell r="O1106" t="str">
            <v>sen, lean request, ptp</v>
          </cell>
          <cell r="P1106" t="str">
            <v>Sprint 16 (7/28 - 8/22)</v>
          </cell>
          <cell r="Q1106" t="str">
            <v/>
          </cell>
          <cell r="R1106" t="str">
            <v/>
          </cell>
          <cell r="S1106" t="str">
            <v/>
          </cell>
          <cell r="T1106" t="str">
            <v/>
          </cell>
          <cell r="U1106" t="str">
            <v/>
          </cell>
          <cell r="V1106">
            <v>0</v>
          </cell>
          <cell r="W1106" t="str">
            <v/>
          </cell>
          <cell r="X1106" t="str">
            <v/>
          </cell>
          <cell r="Y1106" t="str">
            <v/>
          </cell>
          <cell r="Z1106" t="str">
            <v>ITC4</v>
          </cell>
          <cell r="AA1106" t="str">
            <v>Supply Chain</v>
          </cell>
          <cell r="AB1106" t="str">
            <v>Purchase Requisition Mgmt (MRP/Non-MRP) &amp; Approval</v>
          </cell>
          <cell r="AC1106" t="str">
            <v/>
          </cell>
          <cell r="AD1106" t="str">
            <v>SEN</v>
          </cell>
          <cell r="AE1106" t="str">
            <v>On-time</v>
          </cell>
          <cell r="AF1106" t="str">
            <v/>
          </cell>
          <cell r="AG1106" t="str">
            <v/>
          </cell>
          <cell r="AH1106" t="str">
            <v/>
          </cell>
          <cell r="AI1106" t="str">
            <v/>
          </cell>
          <cell r="AJ1106" t="str">
            <v>PTP</v>
          </cell>
        </row>
        <row r="1107">
          <cell r="A1107" t="str">
            <v>868dpxqem</v>
          </cell>
          <cell r="B1107" t="str">
            <v>868dpxqem</v>
          </cell>
          <cell r="C1107" t="str">
            <v>PTP Supply Chain: Fix Workflow - SB</v>
          </cell>
          <cell r="D1107" t="str">
            <v>868a2v6bk</v>
          </cell>
          <cell r="E1107" t="str">
            <v>PTP Supply Chain: PO Edit Checks - OL</v>
          </cell>
          <cell r="F1107" t="str">
            <v>PREDEVELOPMENT</v>
          </cell>
          <cell r="G1107" t="str">
            <v>URGENT</v>
          </cell>
          <cell r="H1107" t="str">
            <v/>
          </cell>
          <cell r="I1107" t="str">
            <v/>
          </cell>
          <cell r="J1107" t="str">
            <v/>
          </cell>
          <cell r="K1107">
            <v>45775.4375</v>
          </cell>
          <cell r="L1107">
            <v>45775.4375</v>
          </cell>
          <cell r="M1107" t="str">
            <v/>
          </cell>
          <cell r="N1107" t="str">
            <v/>
          </cell>
          <cell r="O1107" t="str">
            <v>ptp, sen</v>
          </cell>
          <cell r="P1107" t="str">
            <v>Sprint 14 (7/14 - 8/8)</v>
          </cell>
          <cell r="Q1107" t="str">
            <v/>
          </cell>
          <cell r="R1107" t="str">
            <v/>
          </cell>
          <cell r="S1107" t="str">
            <v/>
          </cell>
          <cell r="T1107" t="str">
            <v/>
          </cell>
          <cell r="U1107" t="str">
            <v/>
          </cell>
          <cell r="V1107">
            <v>0</v>
          </cell>
          <cell r="W1107" t="str">
            <v/>
          </cell>
          <cell r="X1107" t="str">
            <v/>
          </cell>
          <cell r="Y1107" t="str">
            <v/>
          </cell>
          <cell r="Z1107" t="str">
            <v>ITC3</v>
          </cell>
          <cell r="AA1107" t="str">
            <v>Supply Chain</v>
          </cell>
          <cell r="AB1107" t="str">
            <v>PO Generation, Approval &amp; Release Strategy</v>
          </cell>
          <cell r="AC1107" t="str">
            <v/>
          </cell>
          <cell r="AD1107" t="str">
            <v>SEN</v>
          </cell>
          <cell r="AE1107" t="str">
            <v>On-time</v>
          </cell>
          <cell r="AF1107" t="str">
            <v/>
          </cell>
          <cell r="AG1107" t="str">
            <v/>
          </cell>
          <cell r="AH1107" t="str">
            <v/>
          </cell>
          <cell r="AI1107" t="str">
            <v/>
          </cell>
          <cell r="AJ1107" t="str">
            <v>PTP</v>
          </cell>
        </row>
        <row r="1108">
          <cell r="A1108" t="str">
            <v>868dpxqp4</v>
          </cell>
          <cell r="B1108" t="str">
            <v>868dpxqp4</v>
          </cell>
          <cell r="C1108" t="str">
            <v>PTP Supply Chain: Fix Error - SB</v>
          </cell>
          <cell r="D1108" t="str">
            <v>868a2v6bk</v>
          </cell>
          <cell r="E1108" t="str">
            <v>PTP Supply Chain: PO Edit Checks - OL</v>
          </cell>
          <cell r="F1108" t="str">
            <v>PREDEVELOPMENT</v>
          </cell>
          <cell r="G1108" t="str">
            <v>URGENT</v>
          </cell>
          <cell r="H1108" t="str">
            <v/>
          </cell>
          <cell r="I1108" t="str">
            <v/>
          </cell>
          <cell r="J1108" t="str">
            <v/>
          </cell>
          <cell r="K1108">
            <v>45775.4375</v>
          </cell>
          <cell r="L1108">
            <v>45775.4375</v>
          </cell>
          <cell r="M1108" t="str">
            <v/>
          </cell>
          <cell r="N1108" t="str">
            <v/>
          </cell>
          <cell r="O1108" t="str">
            <v>sen, ptp</v>
          </cell>
          <cell r="P1108" t="str">
            <v>Sprint 14 (7/14 - 8/8)</v>
          </cell>
          <cell r="Q1108" t="str">
            <v/>
          </cell>
          <cell r="R1108" t="str">
            <v/>
          </cell>
          <cell r="S1108" t="str">
            <v/>
          </cell>
          <cell r="T1108" t="str">
            <v/>
          </cell>
          <cell r="U1108" t="str">
            <v/>
          </cell>
          <cell r="V1108">
            <v>0</v>
          </cell>
          <cell r="W1108" t="str">
            <v/>
          </cell>
          <cell r="X1108" t="str">
            <v/>
          </cell>
          <cell r="Y1108" t="str">
            <v/>
          </cell>
          <cell r="Z1108" t="str">
            <v>ITC3</v>
          </cell>
          <cell r="AA1108" t="str">
            <v>Supply Chain</v>
          </cell>
          <cell r="AB1108" t="str">
            <v>PO Generation, Approval &amp; Release Strategy</v>
          </cell>
          <cell r="AC1108" t="str">
            <v/>
          </cell>
          <cell r="AD1108" t="str">
            <v>SEN</v>
          </cell>
          <cell r="AE1108" t="str">
            <v>On-time</v>
          </cell>
          <cell r="AF1108" t="str">
            <v/>
          </cell>
          <cell r="AG1108" t="str">
            <v/>
          </cell>
          <cell r="AH1108" t="str">
            <v/>
          </cell>
          <cell r="AI1108" t="str">
            <v/>
          </cell>
          <cell r="AJ1108" t="str">
            <v>PTP</v>
          </cell>
        </row>
        <row r="1109">
          <cell r="A1109" t="str">
            <v>868dpxqzy</v>
          </cell>
          <cell r="B1109" t="str">
            <v>868dpxqzy</v>
          </cell>
          <cell r="C1109" t="str">
            <v>PTP Supply Chain: Complete Supplier Quality Edit Check - SB</v>
          </cell>
          <cell r="D1109" t="str">
            <v>868a2v6bk</v>
          </cell>
          <cell r="E1109" t="str">
            <v>PTP Supply Chain: PO Edit Checks - OL</v>
          </cell>
          <cell r="F1109" t="str">
            <v>PREDEVELOPMENT</v>
          </cell>
          <cell r="G1109" t="str">
            <v>URGENT</v>
          </cell>
          <cell r="H1109" t="str">
            <v/>
          </cell>
          <cell r="I1109" t="str">
            <v/>
          </cell>
          <cell r="J1109" t="str">
            <v/>
          </cell>
          <cell r="K1109">
            <v>45775.438194444447</v>
          </cell>
          <cell r="L1109">
            <v>45775.438194444447</v>
          </cell>
          <cell r="M1109" t="str">
            <v/>
          </cell>
          <cell r="N1109" t="str">
            <v/>
          </cell>
          <cell r="O1109" t="str">
            <v>sen, ptp</v>
          </cell>
          <cell r="P1109" t="str">
            <v>Sprint 14 (7/14 - 8/8)</v>
          </cell>
          <cell r="Q1109" t="str">
            <v/>
          </cell>
          <cell r="R1109" t="str">
            <v/>
          </cell>
          <cell r="S1109" t="str">
            <v/>
          </cell>
          <cell r="T1109" t="str">
            <v/>
          </cell>
          <cell r="U1109" t="str">
            <v/>
          </cell>
          <cell r="V1109">
            <v>0</v>
          </cell>
          <cell r="W1109" t="str">
            <v/>
          </cell>
          <cell r="X1109" t="str">
            <v/>
          </cell>
          <cell r="Y1109" t="str">
            <v/>
          </cell>
          <cell r="Z1109" t="str">
            <v>ITC3</v>
          </cell>
          <cell r="AA1109" t="str">
            <v>Supply Chain</v>
          </cell>
          <cell r="AB1109" t="str">
            <v>PO Generation, Approval &amp; Release Strategy</v>
          </cell>
          <cell r="AC1109" t="str">
            <v/>
          </cell>
          <cell r="AD1109" t="str">
            <v>SEN</v>
          </cell>
          <cell r="AE1109" t="str">
            <v>On-time</v>
          </cell>
          <cell r="AF1109" t="str">
            <v/>
          </cell>
          <cell r="AG1109" t="str">
            <v/>
          </cell>
          <cell r="AH1109" t="str">
            <v/>
          </cell>
          <cell r="AI1109" t="str">
            <v/>
          </cell>
          <cell r="AJ1109" t="str">
            <v>PTP</v>
          </cell>
        </row>
        <row r="1110">
          <cell r="A1110" t="str">
            <v>868dpxrer</v>
          </cell>
          <cell r="B1110" t="str">
            <v>868dpxrer</v>
          </cell>
          <cell r="C1110" t="str">
            <v>PTP Supply Chain: Complete NDA 889 Compliance Check - SB</v>
          </cell>
          <cell r="D1110" t="str">
            <v>868a2v6bk</v>
          </cell>
          <cell r="E1110" t="str">
            <v>PTP Supply Chain: PO Edit Checks - OL</v>
          </cell>
          <cell r="F1110" t="str">
            <v>PREDEVELOPMENT</v>
          </cell>
          <cell r="G1110" t="str">
            <v>URGENT</v>
          </cell>
          <cell r="H1110" t="str">
            <v/>
          </cell>
          <cell r="I1110" t="str">
            <v/>
          </cell>
          <cell r="J1110" t="str">
            <v/>
          </cell>
          <cell r="K1110">
            <v>45775.438888888893</v>
          </cell>
          <cell r="L1110">
            <v>45775.438888888893</v>
          </cell>
          <cell r="M1110" t="str">
            <v/>
          </cell>
          <cell r="N1110" t="str">
            <v/>
          </cell>
          <cell r="O1110" t="str">
            <v>sen, ptp</v>
          </cell>
          <cell r="P1110" t="str">
            <v>Sprint 14 (7/14 - 8/8)</v>
          </cell>
          <cell r="Q1110" t="str">
            <v/>
          </cell>
          <cell r="R1110" t="str">
            <v/>
          </cell>
          <cell r="S1110" t="str">
            <v/>
          </cell>
          <cell r="T1110" t="str">
            <v/>
          </cell>
          <cell r="U1110" t="str">
            <v/>
          </cell>
          <cell r="V1110">
            <v>0</v>
          </cell>
          <cell r="W1110" t="str">
            <v/>
          </cell>
          <cell r="X1110" t="str">
            <v/>
          </cell>
          <cell r="Y1110" t="str">
            <v/>
          </cell>
          <cell r="Z1110" t="str">
            <v>ITC3</v>
          </cell>
          <cell r="AA1110" t="str">
            <v>Supply Chain</v>
          </cell>
          <cell r="AB1110" t="str">
            <v>PO Generation, Approval &amp; Release Strategy</v>
          </cell>
          <cell r="AC1110" t="str">
            <v/>
          </cell>
          <cell r="AD1110" t="str">
            <v>SEN</v>
          </cell>
          <cell r="AE1110" t="str">
            <v>On-time</v>
          </cell>
          <cell r="AF1110" t="str">
            <v/>
          </cell>
          <cell r="AG1110" t="str">
            <v/>
          </cell>
          <cell r="AH1110" t="str">
            <v/>
          </cell>
          <cell r="AI1110" t="str">
            <v/>
          </cell>
          <cell r="AJ1110" t="str">
            <v>PTP</v>
          </cell>
        </row>
        <row r="1111">
          <cell r="A1111" t="str">
            <v>868dpxrtm</v>
          </cell>
          <cell r="B1111" t="str">
            <v>868dpxrtm</v>
          </cell>
          <cell r="C1111" t="str">
            <v>PTP Supply Chain: Complete Over Target Check - SB</v>
          </cell>
          <cell r="D1111" t="str">
            <v>868a2v6bk</v>
          </cell>
          <cell r="E1111" t="str">
            <v>PTP Supply Chain: PO Edit Checks - OL</v>
          </cell>
          <cell r="F1111" t="str">
            <v>PREDEVELOPMENT</v>
          </cell>
          <cell r="G1111" t="str">
            <v>URGENT</v>
          </cell>
          <cell r="H1111" t="str">
            <v/>
          </cell>
          <cell r="I1111" t="str">
            <v/>
          </cell>
          <cell r="J1111" t="str">
            <v/>
          </cell>
          <cell r="K1111">
            <v>45775.438888888893</v>
          </cell>
          <cell r="L1111">
            <v>45775.438888888893</v>
          </cell>
          <cell r="M1111" t="str">
            <v/>
          </cell>
          <cell r="N1111" t="str">
            <v/>
          </cell>
          <cell r="O1111" t="str">
            <v>sen, ptp</v>
          </cell>
          <cell r="P1111" t="str">
            <v>Sprint 14 (7/14 - 8/8)</v>
          </cell>
          <cell r="Q1111" t="str">
            <v/>
          </cell>
          <cell r="R1111" t="str">
            <v/>
          </cell>
          <cell r="S1111" t="str">
            <v/>
          </cell>
          <cell r="T1111" t="str">
            <v/>
          </cell>
          <cell r="U1111" t="str">
            <v/>
          </cell>
          <cell r="V1111">
            <v>0</v>
          </cell>
          <cell r="W1111" t="str">
            <v/>
          </cell>
          <cell r="X1111" t="str">
            <v/>
          </cell>
          <cell r="Y1111" t="str">
            <v/>
          </cell>
          <cell r="Z1111" t="str">
            <v>ITC3</v>
          </cell>
          <cell r="AA1111" t="str">
            <v>Supply Chain</v>
          </cell>
          <cell r="AB1111" t="str">
            <v>PO Generation, Approval &amp; Release Strategy</v>
          </cell>
          <cell r="AC1111" t="str">
            <v/>
          </cell>
          <cell r="AD1111" t="str">
            <v>SEN</v>
          </cell>
          <cell r="AE1111" t="str">
            <v>On-time</v>
          </cell>
          <cell r="AF1111" t="str">
            <v/>
          </cell>
          <cell r="AG1111" t="str">
            <v/>
          </cell>
          <cell r="AH1111" t="str">
            <v/>
          </cell>
          <cell r="AI1111" t="str">
            <v/>
          </cell>
          <cell r="AJ1111" t="str">
            <v>PTP</v>
          </cell>
        </row>
        <row r="1112">
          <cell r="A1112" t="str">
            <v>868dpxtgd</v>
          </cell>
          <cell r="B1112" t="str">
            <v>868dpxtgd</v>
          </cell>
          <cell r="C1112" t="str">
            <v>PTP Supply Chain: Complete Minimum Buy Check - SB</v>
          </cell>
          <cell r="D1112" t="str">
            <v>868a2v6bk</v>
          </cell>
          <cell r="E1112" t="str">
            <v>PTP Supply Chain: PO Edit Checks - OL</v>
          </cell>
          <cell r="F1112" t="str">
            <v>PREDEVELOPMENT</v>
          </cell>
          <cell r="G1112" t="str">
            <v>URGENT</v>
          </cell>
          <cell r="H1112" t="str">
            <v/>
          </cell>
          <cell r="I1112" t="str">
            <v/>
          </cell>
          <cell r="J1112" t="str">
            <v/>
          </cell>
          <cell r="K1112">
            <v>45775.439583333333</v>
          </cell>
          <cell r="L1112">
            <v>45775.439583333333</v>
          </cell>
          <cell r="M1112" t="str">
            <v/>
          </cell>
          <cell r="N1112" t="str">
            <v/>
          </cell>
          <cell r="O1112" t="str">
            <v>ptp, sen</v>
          </cell>
          <cell r="P1112" t="str">
            <v>Sprint 14 (7/14 - 8/8)</v>
          </cell>
          <cell r="Q1112" t="str">
            <v/>
          </cell>
          <cell r="R1112" t="str">
            <v/>
          </cell>
          <cell r="S1112" t="str">
            <v/>
          </cell>
          <cell r="T1112" t="str">
            <v/>
          </cell>
          <cell r="U1112" t="str">
            <v/>
          </cell>
          <cell r="V1112">
            <v>0</v>
          </cell>
          <cell r="W1112" t="str">
            <v/>
          </cell>
          <cell r="X1112" t="str">
            <v/>
          </cell>
          <cell r="Y1112" t="str">
            <v/>
          </cell>
          <cell r="Z1112" t="str">
            <v>ITC3</v>
          </cell>
          <cell r="AA1112" t="str">
            <v>Supply Chain</v>
          </cell>
          <cell r="AB1112" t="str">
            <v>PO Generation, Approval &amp; Release Strategy</v>
          </cell>
          <cell r="AC1112" t="str">
            <v/>
          </cell>
          <cell r="AD1112" t="str">
            <v>SEN</v>
          </cell>
          <cell r="AE1112" t="str">
            <v>On-time</v>
          </cell>
          <cell r="AF1112" t="str">
            <v/>
          </cell>
          <cell r="AG1112" t="str">
            <v/>
          </cell>
          <cell r="AH1112" t="str">
            <v/>
          </cell>
          <cell r="AI1112" t="str">
            <v/>
          </cell>
          <cell r="AJ1112" t="str">
            <v>PTP</v>
          </cell>
        </row>
        <row r="1113">
          <cell r="A1113" t="str">
            <v>868dpxw88</v>
          </cell>
          <cell r="B1113" t="str">
            <v>868dpxw88</v>
          </cell>
          <cell r="C1113" t="str">
            <v>PTP Supply Chain: Verify that All Line Items are Paid - SB</v>
          </cell>
          <cell r="D1113" t="str">
            <v>868a2v9g6</v>
          </cell>
          <cell r="E1113" t="str">
            <v>PTP Supply Chain: Purchase Order Close Out - OL</v>
          </cell>
          <cell r="F1113" t="str">
            <v>PREDEVELOPMENT</v>
          </cell>
          <cell r="G1113" t="str">
            <v>URGENT</v>
          </cell>
          <cell r="H1113" t="str">
            <v/>
          </cell>
          <cell r="I1113" t="str">
            <v/>
          </cell>
          <cell r="J1113" t="str">
            <v/>
          </cell>
          <cell r="K1113">
            <v>45775.442361111112</v>
          </cell>
          <cell r="L1113">
            <v>45775.442361111112</v>
          </cell>
          <cell r="M1113" t="str">
            <v/>
          </cell>
          <cell r="N1113" t="str">
            <v/>
          </cell>
          <cell r="O1113" t="str">
            <v>sen, ptp</v>
          </cell>
          <cell r="P1113" t="str">
            <v>Sprint 14 (7/14 - 8/8)</v>
          </cell>
          <cell r="Q1113" t="str">
            <v/>
          </cell>
          <cell r="R1113" t="str">
            <v/>
          </cell>
          <cell r="S1113" t="str">
            <v/>
          </cell>
          <cell r="T1113" t="str">
            <v/>
          </cell>
          <cell r="U1113" t="str">
            <v/>
          </cell>
          <cell r="V1113">
            <v>0</v>
          </cell>
          <cell r="W1113" t="str">
            <v/>
          </cell>
          <cell r="X1113" t="str">
            <v/>
          </cell>
          <cell r="Y1113" t="str">
            <v/>
          </cell>
          <cell r="Z1113" t="str">
            <v>ITC4</v>
          </cell>
          <cell r="AA1113" t="str">
            <v>Supply Chain</v>
          </cell>
          <cell r="AB1113" t="str">
            <v>PO Generation, Approval &amp; Release Strategy</v>
          </cell>
          <cell r="AC1113" t="str">
            <v/>
          </cell>
          <cell r="AD1113" t="str">
            <v>QRG</v>
          </cell>
          <cell r="AE1113" t="str">
            <v/>
          </cell>
          <cell r="AF1113" t="str">
            <v/>
          </cell>
          <cell r="AG1113" t="str">
            <v/>
          </cell>
          <cell r="AH1113" t="str">
            <v/>
          </cell>
          <cell r="AI1113" t="str">
            <v/>
          </cell>
          <cell r="AJ1113" t="str">
            <v>PTP</v>
          </cell>
        </row>
        <row r="1114">
          <cell r="A1114" t="str">
            <v>868dpxzx5</v>
          </cell>
          <cell r="B1114" t="str">
            <v>868dpxzx5</v>
          </cell>
          <cell r="C1114" t="str">
            <v>PTP Supply Chain: Complete the Acquisition Procedures Closing Contract Process - SB</v>
          </cell>
          <cell r="D1114" t="str">
            <v>868a2v9g6</v>
          </cell>
          <cell r="E1114" t="str">
            <v>PTP Supply Chain: Purchase Order Close Out - OL</v>
          </cell>
          <cell r="F1114" t="str">
            <v>PREDEVELOPMENT</v>
          </cell>
          <cell r="G1114" t="str">
            <v>URGENT</v>
          </cell>
          <cell r="H1114" t="str">
            <v/>
          </cell>
          <cell r="I1114" t="str">
            <v/>
          </cell>
          <cell r="J1114" t="str">
            <v/>
          </cell>
          <cell r="K1114">
            <v>45775.445138888885</v>
          </cell>
          <cell r="L1114">
            <v>45775.445138888885</v>
          </cell>
          <cell r="M1114" t="str">
            <v/>
          </cell>
          <cell r="N1114" t="str">
            <v/>
          </cell>
          <cell r="O1114" t="str">
            <v>ptp, sen</v>
          </cell>
          <cell r="P1114" t="str">
            <v>Sprint 14 (7/14 - 8/8)</v>
          </cell>
          <cell r="Q1114" t="str">
            <v/>
          </cell>
          <cell r="R1114" t="str">
            <v/>
          </cell>
          <cell r="S1114" t="str">
            <v/>
          </cell>
          <cell r="T1114" t="str">
            <v/>
          </cell>
          <cell r="U1114" t="str">
            <v/>
          </cell>
          <cell r="V1114">
            <v>0</v>
          </cell>
          <cell r="W1114" t="str">
            <v/>
          </cell>
          <cell r="X1114" t="str">
            <v/>
          </cell>
          <cell r="Y1114" t="str">
            <v/>
          </cell>
          <cell r="Z1114" t="str">
            <v>ITC4</v>
          </cell>
          <cell r="AA1114" t="str">
            <v>Supply Chain</v>
          </cell>
          <cell r="AB1114" t="str">
            <v>PO Generation, Approval &amp; Release Strategy</v>
          </cell>
          <cell r="AC1114" t="str">
            <v/>
          </cell>
          <cell r="AD1114" t="str">
            <v>QRG</v>
          </cell>
          <cell r="AE1114" t="str">
            <v/>
          </cell>
          <cell r="AF1114" t="str">
            <v/>
          </cell>
          <cell r="AG1114" t="str">
            <v/>
          </cell>
          <cell r="AH1114" t="str">
            <v/>
          </cell>
          <cell r="AI1114" t="str">
            <v/>
          </cell>
          <cell r="AJ1114" t="str">
            <v>PTP</v>
          </cell>
        </row>
        <row r="1115">
          <cell r="A1115" t="str">
            <v>868dpy0h4</v>
          </cell>
          <cell r="B1115" t="str">
            <v>868dpy0h4</v>
          </cell>
          <cell r="C1115" t="str">
            <v>PTP Supply Chain: Upload Closeout Documentation and Mark PO Closure Complete - SB</v>
          </cell>
          <cell r="D1115" t="str">
            <v>868a2v9g6</v>
          </cell>
          <cell r="E1115" t="str">
            <v>PTP Supply Chain: Purchase Order Close Out - OL</v>
          </cell>
          <cell r="F1115" t="str">
            <v>PREDEVELOPMENT</v>
          </cell>
          <cell r="G1115" t="str">
            <v>URGENT</v>
          </cell>
          <cell r="H1115" t="str">
            <v/>
          </cell>
          <cell r="I1115" t="str">
            <v/>
          </cell>
          <cell r="J1115" t="str">
            <v/>
          </cell>
          <cell r="K1115">
            <v>45775.445138888885</v>
          </cell>
          <cell r="L1115">
            <v>45775.445138888885</v>
          </cell>
          <cell r="M1115" t="str">
            <v/>
          </cell>
          <cell r="N1115" t="str">
            <v/>
          </cell>
          <cell r="O1115" t="str">
            <v>ptp, sen</v>
          </cell>
          <cell r="P1115" t="str">
            <v>Sprint 14 (7/14 - 8/8)</v>
          </cell>
          <cell r="Q1115" t="str">
            <v/>
          </cell>
          <cell r="R1115" t="str">
            <v/>
          </cell>
          <cell r="S1115" t="str">
            <v/>
          </cell>
          <cell r="T1115" t="str">
            <v/>
          </cell>
          <cell r="U1115" t="str">
            <v/>
          </cell>
          <cell r="V1115">
            <v>0</v>
          </cell>
          <cell r="W1115" t="str">
            <v/>
          </cell>
          <cell r="X1115" t="str">
            <v/>
          </cell>
          <cell r="Y1115" t="str">
            <v/>
          </cell>
          <cell r="Z1115" t="str">
            <v>ITC4</v>
          </cell>
          <cell r="AA1115" t="str">
            <v>Supply Chain</v>
          </cell>
          <cell r="AB1115" t="str">
            <v>PO Generation, Approval &amp; Release Strategy</v>
          </cell>
          <cell r="AC1115" t="str">
            <v/>
          </cell>
          <cell r="AD1115" t="str">
            <v>QRG</v>
          </cell>
          <cell r="AE1115" t="str">
            <v/>
          </cell>
          <cell r="AF1115" t="str">
            <v/>
          </cell>
          <cell r="AG1115" t="str">
            <v/>
          </cell>
          <cell r="AH1115" t="str">
            <v/>
          </cell>
          <cell r="AI1115" t="str">
            <v/>
          </cell>
          <cell r="AJ1115" t="str">
            <v>PTP</v>
          </cell>
        </row>
        <row r="1116">
          <cell r="A1116" t="str">
            <v>868dpycgn</v>
          </cell>
          <cell r="B1116" t="str">
            <v>868dpycgn</v>
          </cell>
          <cell r="C1116" t="str">
            <v>PTP Supply Chain: Send Confirmation to Appropriate Purchase Document - SB</v>
          </cell>
          <cell r="D1116" t="str">
            <v>868a2v7c7</v>
          </cell>
          <cell r="E1116" t="str">
            <v>PTP Supply Chain: PO Acknowledgement/Rejection - OL</v>
          </cell>
          <cell r="F1116" t="str">
            <v>PREDEVELOPMENT</v>
          </cell>
          <cell r="G1116" t="str">
            <v>URGENT</v>
          </cell>
          <cell r="H1116" t="str">
            <v/>
          </cell>
          <cell r="I1116" t="str">
            <v/>
          </cell>
          <cell r="J1116" t="str">
            <v/>
          </cell>
          <cell r="K1116">
            <v>45775.455555555556</v>
          </cell>
          <cell r="L1116">
            <v>45775.455555555556</v>
          </cell>
          <cell r="M1116" t="str">
            <v/>
          </cell>
          <cell r="N1116" t="str">
            <v/>
          </cell>
          <cell r="O1116" t="str">
            <v>sen, ptp</v>
          </cell>
          <cell r="P1116" t="str">
            <v>Sprint 14 (7/14 - 8/8)</v>
          </cell>
          <cell r="Q1116" t="str">
            <v/>
          </cell>
          <cell r="R1116" t="str">
            <v/>
          </cell>
          <cell r="S1116" t="str">
            <v/>
          </cell>
          <cell r="T1116" t="str">
            <v/>
          </cell>
          <cell r="U1116" t="str">
            <v/>
          </cell>
          <cell r="V1116">
            <v>0</v>
          </cell>
          <cell r="W1116" t="str">
            <v/>
          </cell>
          <cell r="X1116" t="str">
            <v/>
          </cell>
          <cell r="Y1116" t="str">
            <v/>
          </cell>
          <cell r="Z1116" t="str">
            <v>ITC4</v>
          </cell>
          <cell r="AA1116" t="str">
            <v>Supply Chain</v>
          </cell>
          <cell r="AB1116" t="str">
            <v>Supplier PO Communication, Acknowledgement, &amp; Schedule Mgmt.</v>
          </cell>
          <cell r="AC1116" t="str">
            <v/>
          </cell>
          <cell r="AD1116" t="str">
            <v>SEN</v>
          </cell>
          <cell r="AE1116" t="str">
            <v/>
          </cell>
          <cell r="AF1116" t="str">
            <v/>
          </cell>
          <cell r="AG1116" t="str">
            <v/>
          </cell>
          <cell r="AH1116" t="str">
            <v/>
          </cell>
          <cell r="AI1116" t="str">
            <v/>
          </cell>
          <cell r="AJ1116" t="str">
            <v>PTP</v>
          </cell>
        </row>
        <row r="1117">
          <cell r="A1117" t="str">
            <v>868dpzyw6</v>
          </cell>
          <cell r="B1117" t="str">
            <v>868dpzyw6</v>
          </cell>
          <cell r="C1117" t="str">
            <v>PTP Supply Chain: Approve Purchase Order or Sales Agreement - SB</v>
          </cell>
          <cell r="D1117" t="str">
            <v>868dpzyte</v>
          </cell>
          <cell r="E1117" t="str">
            <v>PTP Supply Chain: Schedule Management - OL</v>
          </cell>
          <cell r="F1117" t="str">
            <v>PREDEVELOPMENT</v>
          </cell>
          <cell r="G1117" t="str">
            <v>URGENT</v>
          </cell>
          <cell r="H1117" t="str">
            <v/>
          </cell>
          <cell r="I1117" t="str">
            <v/>
          </cell>
          <cell r="J1117" t="str">
            <v/>
          </cell>
          <cell r="K1117">
            <v>45775.490972222222</v>
          </cell>
          <cell r="L1117">
            <v>45775.491666666669</v>
          </cell>
          <cell r="M1117" t="str">
            <v/>
          </cell>
          <cell r="N1117" t="str">
            <v/>
          </cell>
          <cell r="O1117" t="str">
            <v>ptp, sen</v>
          </cell>
          <cell r="P1117" t="str">
            <v>Sprint 15 (7/21 - 8/15)</v>
          </cell>
          <cell r="Q1117" t="str">
            <v/>
          </cell>
          <cell r="R1117" t="str">
            <v/>
          </cell>
          <cell r="S1117" t="str">
            <v/>
          </cell>
          <cell r="T1117" t="str">
            <v/>
          </cell>
          <cell r="U1117" t="str">
            <v/>
          </cell>
          <cell r="V1117">
            <v>0</v>
          </cell>
          <cell r="W1117" t="str">
            <v/>
          </cell>
          <cell r="X1117" t="str">
            <v/>
          </cell>
          <cell r="Y1117" t="str">
            <v/>
          </cell>
          <cell r="Z1117" t="str">
            <v>ITC4</v>
          </cell>
          <cell r="AA1117" t="str">
            <v>Supply Chain</v>
          </cell>
          <cell r="AB1117" t="str">
            <v>Supplier PO Communication, Acknowledgement, &amp; Schedule Mgmt.</v>
          </cell>
          <cell r="AC1117" t="str">
            <v/>
          </cell>
          <cell r="AD1117" t="str">
            <v>SEN</v>
          </cell>
          <cell r="AE1117" t="str">
            <v/>
          </cell>
          <cell r="AF1117" t="str">
            <v/>
          </cell>
          <cell r="AG1117" t="str">
            <v/>
          </cell>
          <cell r="AH1117" t="str">
            <v/>
          </cell>
          <cell r="AI1117" t="str">
            <v/>
          </cell>
          <cell r="AJ1117" t="str">
            <v>PTP</v>
          </cell>
        </row>
        <row r="1118">
          <cell r="A1118" t="str">
            <v>868dpzywc</v>
          </cell>
          <cell r="B1118" t="str">
            <v>868dpzywc</v>
          </cell>
          <cell r="C1118" t="str">
            <v>PTP Supply Chain: Use Mass Update Delivery Date Tool to Make Date Changes - SB</v>
          </cell>
          <cell r="D1118" t="str">
            <v>868dpzyte</v>
          </cell>
          <cell r="E1118" t="str">
            <v>PTP Supply Chain: Schedule Management - OL</v>
          </cell>
          <cell r="F1118" t="str">
            <v>PREDEVELOPMENT</v>
          </cell>
          <cell r="G1118" t="str">
            <v>URGENT</v>
          </cell>
          <cell r="H1118" t="str">
            <v/>
          </cell>
          <cell r="I1118" t="str">
            <v/>
          </cell>
          <cell r="J1118" t="str">
            <v/>
          </cell>
          <cell r="K1118">
            <v>45775.490972222222</v>
          </cell>
          <cell r="L1118">
            <v>45775.491666666669</v>
          </cell>
          <cell r="M1118" t="str">
            <v/>
          </cell>
          <cell r="N1118" t="str">
            <v/>
          </cell>
          <cell r="O1118" t="str">
            <v>sen, ptp</v>
          </cell>
          <cell r="P1118" t="str">
            <v>Sprint 15 (7/21 - 8/15)</v>
          </cell>
          <cell r="Q1118" t="str">
            <v/>
          </cell>
          <cell r="R1118" t="str">
            <v/>
          </cell>
          <cell r="S1118" t="str">
            <v/>
          </cell>
          <cell r="T1118" t="str">
            <v/>
          </cell>
          <cell r="U1118" t="str">
            <v/>
          </cell>
          <cell r="V1118">
            <v>0</v>
          </cell>
          <cell r="W1118" t="str">
            <v/>
          </cell>
          <cell r="X1118" t="str">
            <v/>
          </cell>
          <cell r="Y1118" t="str">
            <v/>
          </cell>
          <cell r="Z1118" t="str">
            <v>ITC4</v>
          </cell>
          <cell r="AA1118" t="str">
            <v>Supply Chain</v>
          </cell>
          <cell r="AB1118" t="str">
            <v>Supplier PO Communication, Acknowledgement, &amp; Schedule Mgmt.</v>
          </cell>
          <cell r="AC1118" t="str">
            <v/>
          </cell>
          <cell r="AD1118" t="str">
            <v>SEN</v>
          </cell>
          <cell r="AE1118" t="str">
            <v/>
          </cell>
          <cell r="AF1118" t="str">
            <v/>
          </cell>
          <cell r="AG1118" t="str">
            <v/>
          </cell>
          <cell r="AH1118" t="str">
            <v/>
          </cell>
          <cell r="AI1118" t="str">
            <v/>
          </cell>
          <cell r="AJ1118" t="str">
            <v>PTP</v>
          </cell>
        </row>
        <row r="1119">
          <cell r="A1119" t="str">
            <v>868dq06q5</v>
          </cell>
          <cell r="B1119" t="str">
            <v>868dq06q5</v>
          </cell>
          <cell r="C1119" t="str">
            <v>PTP Supply Chain: Review Equipment Records in S/4HANA - SB</v>
          </cell>
          <cell r="D1119" t="str">
            <v>868a2vbj9</v>
          </cell>
          <cell r="E1119" t="str">
            <v>PTP Supply Chain: Non-Consumable Property (Drop Shipping, BFM, GFE, CFE) - OL</v>
          </cell>
          <cell r="F1119" t="str">
            <v>PREDEVELOPMENT</v>
          </cell>
          <cell r="G1119" t="str">
            <v>NORMAL</v>
          </cell>
          <cell r="H1119" t="str">
            <v/>
          </cell>
          <cell r="I1119" t="str">
            <v/>
          </cell>
          <cell r="J1119" t="str">
            <v/>
          </cell>
          <cell r="K1119">
            <v>45775.496527777781</v>
          </cell>
          <cell r="L1119">
            <v>45775.496527777781</v>
          </cell>
          <cell r="M1119" t="str">
            <v/>
          </cell>
          <cell r="N1119" t="str">
            <v/>
          </cell>
          <cell r="O1119" t="str">
            <v>ptp, sen</v>
          </cell>
          <cell r="P1119" t="str">
            <v>Sprint 9 (6/9 - 7/4)</v>
          </cell>
          <cell r="Q1119" t="str">
            <v/>
          </cell>
          <cell r="R1119" t="str">
            <v/>
          </cell>
          <cell r="S1119" t="str">
            <v/>
          </cell>
          <cell r="T1119" t="str">
            <v/>
          </cell>
          <cell r="U1119" t="str">
            <v/>
          </cell>
          <cell r="V1119">
            <v>0</v>
          </cell>
          <cell r="W1119" t="str">
            <v/>
          </cell>
          <cell r="X1119" t="str">
            <v/>
          </cell>
          <cell r="Y1119" t="str">
            <v/>
          </cell>
          <cell r="Z1119" t="str">
            <v>ITC3</v>
          </cell>
          <cell r="AA1119" t="str">
            <v>Supply Chain</v>
          </cell>
          <cell r="AB1119" t="str">
            <v>Non-Consumable Property: Drop Shipping, BFM, GFE, CFE</v>
          </cell>
          <cell r="AC1119" t="str">
            <v/>
          </cell>
          <cell r="AD1119" t="str">
            <v>SEN</v>
          </cell>
          <cell r="AE1119" t="str">
            <v/>
          </cell>
          <cell r="AF1119" t="str">
            <v/>
          </cell>
          <cell r="AG1119" t="str">
            <v/>
          </cell>
          <cell r="AH1119" t="str">
            <v/>
          </cell>
          <cell r="AI1119" t="str">
            <v/>
          </cell>
          <cell r="AJ1119" t="str">
            <v>PTP</v>
          </cell>
        </row>
        <row r="1120">
          <cell r="A1120" t="str">
            <v>868dq07hj</v>
          </cell>
          <cell r="B1120" t="str">
            <v>868dq07hj</v>
          </cell>
          <cell r="C1120" t="str">
            <v>PTP Supply Chain: Initiate/Confirm Property Agreement is in Place - SB</v>
          </cell>
          <cell r="D1120" t="str">
            <v>868dq07hc</v>
          </cell>
          <cell r="E1120" t="str">
            <v>PTP Supply Chain: Buyer/Customer Furnished Property - OL</v>
          </cell>
          <cell r="F1120" t="str">
            <v>PREDEVELOPMENT</v>
          </cell>
          <cell r="G1120" t="str">
            <v>NORMAL</v>
          </cell>
          <cell r="H1120" t="str">
            <v/>
          </cell>
          <cell r="I1120" t="str">
            <v/>
          </cell>
          <cell r="J1120" t="str">
            <v/>
          </cell>
          <cell r="K1120">
            <v>45775.49722222222</v>
          </cell>
          <cell r="L1120">
            <v>45775.497916666667</v>
          </cell>
          <cell r="M1120" t="str">
            <v/>
          </cell>
          <cell r="N1120" t="str">
            <v/>
          </cell>
          <cell r="O1120" t="str">
            <v>ptp, sen</v>
          </cell>
          <cell r="P1120" t="str">
            <v>Sprint 6 (5/19 - 6/13)</v>
          </cell>
          <cell r="Q1120" t="str">
            <v/>
          </cell>
          <cell r="R1120" t="str">
            <v/>
          </cell>
          <cell r="S1120" t="str">
            <v/>
          </cell>
          <cell r="T1120" t="str">
            <v/>
          </cell>
          <cell r="U1120" t="str">
            <v/>
          </cell>
          <cell r="V1120">
            <v>0</v>
          </cell>
          <cell r="W1120" t="str">
            <v/>
          </cell>
          <cell r="X1120" t="str">
            <v/>
          </cell>
          <cell r="Y1120" t="str">
            <v/>
          </cell>
          <cell r="Z1120" t="str">
            <v>ITC3</v>
          </cell>
          <cell r="AA1120" t="str">
            <v>Supply Chain</v>
          </cell>
          <cell r="AB1120" t="str">
            <v>Non-Consumable Property: Drop Shipping, BFM, GFE, CFE</v>
          </cell>
          <cell r="AC1120" t="str">
            <v/>
          </cell>
          <cell r="AD1120" t="str">
            <v>SEN</v>
          </cell>
          <cell r="AE1120" t="str">
            <v/>
          </cell>
          <cell r="AF1120" t="str">
            <v/>
          </cell>
          <cell r="AG1120" t="str">
            <v/>
          </cell>
          <cell r="AH1120" t="str">
            <v/>
          </cell>
          <cell r="AI1120" t="str">
            <v/>
          </cell>
          <cell r="AJ1120" t="str">
            <v>PTP</v>
          </cell>
        </row>
        <row r="1121">
          <cell r="A1121" t="str">
            <v>868dq07hk</v>
          </cell>
          <cell r="B1121" t="str">
            <v>868dq07hk</v>
          </cell>
          <cell r="C1121" t="str">
            <v>PTP Supply Chain: Review Equipment Records in S/4HANA - SB</v>
          </cell>
          <cell r="D1121" t="str">
            <v>868dq07hc</v>
          </cell>
          <cell r="E1121" t="str">
            <v>PTP Supply Chain: Buyer/Customer Furnished Property - OL</v>
          </cell>
          <cell r="F1121" t="str">
            <v>PREDEVELOPMENT</v>
          </cell>
          <cell r="G1121" t="str">
            <v>NORMAL</v>
          </cell>
          <cell r="H1121" t="str">
            <v/>
          </cell>
          <cell r="I1121" t="str">
            <v/>
          </cell>
          <cell r="J1121" t="str">
            <v/>
          </cell>
          <cell r="K1121">
            <v>45775.49722222222</v>
          </cell>
          <cell r="L1121">
            <v>45775.498611111107</v>
          </cell>
          <cell r="M1121" t="str">
            <v/>
          </cell>
          <cell r="N1121" t="str">
            <v/>
          </cell>
          <cell r="O1121" t="str">
            <v>ptp, sen</v>
          </cell>
          <cell r="P1121" t="str">
            <v/>
          </cell>
          <cell r="Q1121" t="str">
            <v/>
          </cell>
          <cell r="R1121" t="str">
            <v/>
          </cell>
          <cell r="S1121" t="str">
            <v/>
          </cell>
          <cell r="T1121" t="str">
            <v/>
          </cell>
          <cell r="U1121" t="str">
            <v/>
          </cell>
          <cell r="V1121">
            <v>0</v>
          </cell>
          <cell r="W1121" t="str">
            <v/>
          </cell>
          <cell r="X1121" t="str">
            <v/>
          </cell>
          <cell r="Y1121" t="str">
            <v/>
          </cell>
          <cell r="Z1121" t="str">
            <v>ITC3</v>
          </cell>
          <cell r="AA1121" t="str">
            <v>Supply Chain</v>
          </cell>
          <cell r="AB1121" t="str">
            <v>Non-Consumable Property: Drop Shipping, BFM, GFE, CFE</v>
          </cell>
          <cell r="AC1121" t="str">
            <v/>
          </cell>
          <cell r="AD1121" t="str">
            <v>SEN</v>
          </cell>
          <cell r="AE1121" t="str">
            <v/>
          </cell>
          <cell r="AF1121" t="str">
            <v/>
          </cell>
          <cell r="AG1121" t="str">
            <v/>
          </cell>
          <cell r="AH1121" t="str">
            <v/>
          </cell>
          <cell r="AI1121" t="str">
            <v/>
          </cell>
          <cell r="AJ1121" t="str">
            <v>PTP</v>
          </cell>
        </row>
        <row r="1122">
          <cell r="A1122" t="str">
            <v>868dq07hm</v>
          </cell>
          <cell r="B1122" t="str">
            <v>868dq07hm</v>
          </cell>
          <cell r="C1122" t="str">
            <v>PTP Supply Chain: Provide Direction to Ship - SB</v>
          </cell>
          <cell r="D1122" t="str">
            <v>868dq07hc</v>
          </cell>
          <cell r="E1122" t="str">
            <v>PTP Supply Chain: Buyer/Customer Furnished Property - OL</v>
          </cell>
          <cell r="F1122" t="str">
            <v>PREDEVELOPMENT</v>
          </cell>
          <cell r="G1122" t="str">
            <v>NORMAL</v>
          </cell>
          <cell r="H1122" t="str">
            <v xml:space="preserve">This may already be covered in another course - checking w/Matt Berinato for confirmation.  </v>
          </cell>
          <cell r="I1122" t="str">
            <v/>
          </cell>
          <cell r="J1122" t="str">
            <v/>
          </cell>
          <cell r="K1122">
            <v>45775.49722222222</v>
          </cell>
          <cell r="L1122">
            <v>45775.5</v>
          </cell>
          <cell r="M1122" t="str">
            <v/>
          </cell>
          <cell r="N1122" t="str">
            <v/>
          </cell>
          <cell r="O1122" t="str">
            <v>sen, ptp</v>
          </cell>
          <cell r="P1122" t="str">
            <v>Sprint 6 (5/19 - 6/13)</v>
          </cell>
          <cell r="Q1122" t="str">
            <v/>
          </cell>
          <cell r="R1122" t="str">
            <v/>
          </cell>
          <cell r="S1122" t="str">
            <v/>
          </cell>
          <cell r="T1122" t="str">
            <v/>
          </cell>
          <cell r="U1122" t="str">
            <v/>
          </cell>
          <cell r="V1122">
            <v>0</v>
          </cell>
          <cell r="W1122" t="str">
            <v>Check Notes</v>
          </cell>
          <cell r="X1122" t="str">
            <v/>
          </cell>
          <cell r="Y1122" t="str">
            <v/>
          </cell>
          <cell r="Z1122" t="str">
            <v>ITC3</v>
          </cell>
          <cell r="AA1122" t="str">
            <v>Supply Chain</v>
          </cell>
          <cell r="AB1122" t="str">
            <v>Non-Consumable Property: Drop Shipping, BFM, GFE, CFE</v>
          </cell>
          <cell r="AC1122" t="str">
            <v/>
          </cell>
          <cell r="AD1122" t="str">
            <v>SEN</v>
          </cell>
          <cell r="AE1122" t="str">
            <v/>
          </cell>
          <cell r="AF1122" t="str">
            <v/>
          </cell>
          <cell r="AG1122" t="str">
            <v/>
          </cell>
          <cell r="AH1122" t="str">
            <v/>
          </cell>
          <cell r="AI1122" t="str">
            <v/>
          </cell>
          <cell r="AJ1122" t="str">
            <v>PTP</v>
          </cell>
        </row>
        <row r="1123">
          <cell r="A1123" t="str">
            <v>868dq4jne</v>
          </cell>
          <cell r="B1123" t="str">
            <v>868dq4jne</v>
          </cell>
          <cell r="C1123" t="str">
            <v>PTP Supply Chain: Create Rules for Auto Flow - SB</v>
          </cell>
          <cell r="D1123" t="str">
            <v>868dq4jmp</v>
          </cell>
          <cell r="E1123" t="str">
            <v>PTP Supply Chain: Creating &amp; Maintaining Text Keys &amp; Clauses - OL</v>
          </cell>
          <cell r="F1123" t="str">
            <v>PREDEVELOPMENT</v>
          </cell>
          <cell r="G1123" t="str">
            <v>URGENT</v>
          </cell>
          <cell r="H1123" t="str">
            <v/>
          </cell>
          <cell r="I1123" t="str">
            <v/>
          </cell>
          <cell r="J1123" t="str">
            <v/>
          </cell>
          <cell r="K1123">
            <v>45775.601388888885</v>
          </cell>
          <cell r="L1123">
            <v>45775.615972222222</v>
          </cell>
          <cell r="M1123" t="str">
            <v/>
          </cell>
          <cell r="N1123" t="str">
            <v/>
          </cell>
          <cell r="O1123" t="str">
            <v>sen, ptp</v>
          </cell>
          <cell r="P1123" t="str">
            <v>Sprint 15 (7/21 - 8/15)</v>
          </cell>
          <cell r="Q1123" t="str">
            <v/>
          </cell>
          <cell r="R1123" t="str">
            <v/>
          </cell>
          <cell r="S1123" t="str">
            <v/>
          </cell>
          <cell r="T1123" t="str">
            <v/>
          </cell>
          <cell r="U1123" t="str">
            <v/>
          </cell>
          <cell r="V1123">
            <v>0</v>
          </cell>
          <cell r="W1123" t="str">
            <v/>
          </cell>
          <cell r="X1123" t="str">
            <v/>
          </cell>
          <cell r="Y1123" t="str">
            <v/>
          </cell>
          <cell r="Z1123" t="str">
            <v>ITC4</v>
          </cell>
          <cell r="AA1123" t="str">
            <v>Supply Chain</v>
          </cell>
          <cell r="AB1123" t="str">
            <v>PTP Strategy, Policies, &amp; Operating Models</v>
          </cell>
          <cell r="AC1123" t="str">
            <v/>
          </cell>
          <cell r="AD1123" t="str">
            <v>SEN</v>
          </cell>
          <cell r="AE1123" t="str">
            <v/>
          </cell>
          <cell r="AF1123" t="str">
            <v/>
          </cell>
          <cell r="AG1123" t="str">
            <v/>
          </cell>
          <cell r="AH1123" t="str">
            <v/>
          </cell>
          <cell r="AI1123" t="str">
            <v/>
          </cell>
          <cell r="AJ1123" t="str">
            <v>PTP</v>
          </cell>
        </row>
        <row r="1124">
          <cell r="A1124" t="str">
            <v>868dq4jnf</v>
          </cell>
          <cell r="B1124" t="str">
            <v>868dq4jnf</v>
          </cell>
          <cell r="C1124" t="str">
            <v>PTP Supply Chain: Request a New Clause or Text Key - SB</v>
          </cell>
          <cell r="D1124" t="str">
            <v>868dq4jmp</v>
          </cell>
          <cell r="E1124" t="str">
            <v>PTP Supply Chain: Creating &amp; Maintaining Text Keys &amp; Clauses - OL</v>
          </cell>
          <cell r="F1124" t="str">
            <v>PREDEVELOPMENT</v>
          </cell>
          <cell r="G1124" t="str">
            <v>URGENT</v>
          </cell>
          <cell r="H1124" t="str">
            <v/>
          </cell>
          <cell r="I1124" t="str">
            <v/>
          </cell>
          <cell r="J1124" t="str">
            <v/>
          </cell>
          <cell r="K1124">
            <v>45775.601388888885</v>
          </cell>
          <cell r="L1124">
            <v>45775.615972222222</v>
          </cell>
          <cell r="M1124" t="str">
            <v/>
          </cell>
          <cell r="N1124" t="str">
            <v/>
          </cell>
          <cell r="O1124" t="str">
            <v>ptp, sen</v>
          </cell>
          <cell r="P1124" t="str">
            <v>Sprint 15 (7/21 - 8/15)</v>
          </cell>
          <cell r="Q1124" t="str">
            <v/>
          </cell>
          <cell r="R1124" t="str">
            <v/>
          </cell>
          <cell r="S1124" t="str">
            <v/>
          </cell>
          <cell r="T1124" t="str">
            <v/>
          </cell>
          <cell r="U1124" t="str">
            <v/>
          </cell>
          <cell r="V1124">
            <v>0</v>
          </cell>
          <cell r="W1124" t="str">
            <v/>
          </cell>
          <cell r="X1124" t="str">
            <v/>
          </cell>
          <cell r="Y1124" t="str">
            <v/>
          </cell>
          <cell r="Z1124" t="str">
            <v>ITC4</v>
          </cell>
          <cell r="AA1124" t="str">
            <v>Supply Chain</v>
          </cell>
          <cell r="AB1124" t="str">
            <v>PTP Strategy, Policies, &amp; Operating Models</v>
          </cell>
          <cell r="AC1124" t="str">
            <v/>
          </cell>
          <cell r="AD1124" t="str">
            <v>SEN</v>
          </cell>
          <cell r="AE1124" t="str">
            <v/>
          </cell>
          <cell r="AF1124" t="str">
            <v/>
          </cell>
          <cell r="AG1124" t="str">
            <v/>
          </cell>
          <cell r="AH1124" t="str">
            <v/>
          </cell>
          <cell r="AI1124" t="str">
            <v/>
          </cell>
          <cell r="AJ1124" t="str">
            <v>PTP</v>
          </cell>
        </row>
        <row r="1125">
          <cell r="A1125" t="str">
            <v>868dq4jnh</v>
          </cell>
          <cell r="B1125" t="str">
            <v>868dq4jnh</v>
          </cell>
          <cell r="C1125" t="str">
            <v>PTP Supply Chain: Create/Maintain a New Clause or Text Key - SB</v>
          </cell>
          <cell r="D1125" t="str">
            <v>868dq4jmp</v>
          </cell>
          <cell r="E1125" t="str">
            <v>PTP Supply Chain: Creating &amp; Maintaining Text Keys &amp; Clauses - OL</v>
          </cell>
          <cell r="F1125" t="str">
            <v>PREDEVELOPMENT</v>
          </cell>
          <cell r="G1125" t="str">
            <v>URGENT</v>
          </cell>
          <cell r="H1125" t="str">
            <v/>
          </cell>
          <cell r="I1125" t="str">
            <v/>
          </cell>
          <cell r="J1125" t="str">
            <v/>
          </cell>
          <cell r="K1125">
            <v>45775.601388888885</v>
          </cell>
          <cell r="L1125">
            <v>45775.615972222222</v>
          </cell>
          <cell r="M1125" t="str">
            <v/>
          </cell>
          <cell r="N1125" t="str">
            <v/>
          </cell>
          <cell r="O1125" t="str">
            <v>ptp, sen</v>
          </cell>
          <cell r="P1125" t="str">
            <v>Sprint 15 (7/21 - 8/15)</v>
          </cell>
          <cell r="Q1125" t="str">
            <v/>
          </cell>
          <cell r="R1125" t="str">
            <v/>
          </cell>
          <cell r="S1125" t="str">
            <v/>
          </cell>
          <cell r="T1125" t="str">
            <v/>
          </cell>
          <cell r="U1125" t="str">
            <v/>
          </cell>
          <cell r="V1125">
            <v>0</v>
          </cell>
          <cell r="W1125" t="str">
            <v/>
          </cell>
          <cell r="X1125" t="str">
            <v/>
          </cell>
          <cell r="Y1125" t="str">
            <v/>
          </cell>
          <cell r="Z1125" t="str">
            <v>ITC4</v>
          </cell>
          <cell r="AA1125" t="str">
            <v>Supply Chain</v>
          </cell>
          <cell r="AB1125" t="str">
            <v>PTP Strategy, Policies, &amp; Operating Models</v>
          </cell>
          <cell r="AC1125" t="str">
            <v/>
          </cell>
          <cell r="AD1125" t="str">
            <v>SEN</v>
          </cell>
          <cell r="AE1125" t="str">
            <v/>
          </cell>
          <cell r="AF1125" t="str">
            <v/>
          </cell>
          <cell r="AG1125" t="str">
            <v/>
          </cell>
          <cell r="AH1125" t="str">
            <v/>
          </cell>
          <cell r="AI1125" t="str">
            <v/>
          </cell>
          <cell r="AJ1125" t="str">
            <v>PTP</v>
          </cell>
        </row>
        <row r="1126">
          <cell r="A1126" t="str">
            <v>868dq4vxu</v>
          </cell>
          <cell r="B1126" t="str">
            <v>868dq4vxu</v>
          </cell>
          <cell r="C1126" t="str">
            <v>PTP Supply Chain: Long Term Agreements (Outline Agreements) - OL</v>
          </cell>
          <cell r="D1126" t="str">
            <v>868dq07hc</v>
          </cell>
          <cell r="E1126" t="str">
            <v>PTP Supply Chain: Buyer/Customer Furnished Property - OL</v>
          </cell>
          <cell r="F1126" t="str">
            <v>PREDEVELOPMENT</v>
          </cell>
          <cell r="G1126" t="str">
            <v>NORMAL</v>
          </cell>
          <cell r="H1126" t="str">
            <v xml:space="preserve">This may already be covered in another course - checking w/Matt Berinato for confirmation.  </v>
          </cell>
          <cell r="I1126" t="str">
            <v/>
          </cell>
          <cell r="J1126" t="str">
            <v/>
          </cell>
          <cell r="K1126">
            <v>45775.609027777777</v>
          </cell>
          <cell r="L1126">
            <v>45775.609027777777</v>
          </cell>
          <cell r="M1126" t="str">
            <v/>
          </cell>
          <cell r="N1126" t="str">
            <v/>
          </cell>
          <cell r="O1126" t="str">
            <v>sen, ptp</v>
          </cell>
          <cell r="P1126" t="str">
            <v>Sprint 6 (5/19 - 6/13)</v>
          </cell>
          <cell r="Q1126" t="str">
            <v/>
          </cell>
          <cell r="R1126" t="str">
            <v/>
          </cell>
          <cell r="S1126" t="str">
            <v/>
          </cell>
          <cell r="T1126" t="str">
            <v/>
          </cell>
          <cell r="U1126" t="str">
            <v/>
          </cell>
          <cell r="V1126">
            <v>0</v>
          </cell>
          <cell r="W1126" t="str">
            <v>Check Notes</v>
          </cell>
          <cell r="X1126" t="str">
            <v/>
          </cell>
          <cell r="Y1126" t="str">
            <v/>
          </cell>
          <cell r="Z1126" t="str">
            <v>ITC3</v>
          </cell>
          <cell r="AA1126" t="str">
            <v>Supply Chain</v>
          </cell>
          <cell r="AB1126" t="str">
            <v>Non-Consumable Property: Drop Shipping, BFM, GFE, CFE</v>
          </cell>
          <cell r="AC1126" t="str">
            <v/>
          </cell>
          <cell r="AD1126" t="str">
            <v>SEN</v>
          </cell>
          <cell r="AE1126" t="str">
            <v/>
          </cell>
          <cell r="AF1126" t="str">
            <v/>
          </cell>
          <cell r="AG1126" t="str">
            <v/>
          </cell>
          <cell r="AH1126" t="str">
            <v/>
          </cell>
          <cell r="AI1126" t="str">
            <v/>
          </cell>
          <cell r="AJ1126" t="str">
            <v>PTP</v>
          </cell>
        </row>
        <row r="1127">
          <cell r="A1127" t="str">
            <v>868dq503k</v>
          </cell>
          <cell r="B1127" t="str">
            <v>868dq503k</v>
          </cell>
          <cell r="C1127" t="str">
            <v>PTP Supply Chain: Mass Upload Long Term Agreement - SB</v>
          </cell>
          <cell r="D1127" t="str">
            <v>868dq5038</v>
          </cell>
          <cell r="E1127" t="str">
            <v>PTP Supply Chain: Long Term Agreements (Outline Agreements) - OL</v>
          </cell>
          <cell r="F1127" t="str">
            <v>PREDEVELOPMENT</v>
          </cell>
          <cell r="G1127" t="str">
            <v>URGENT</v>
          </cell>
          <cell r="H1127" t="str">
            <v/>
          </cell>
          <cell r="I1127" t="str">
            <v/>
          </cell>
          <cell r="J1127" t="str">
            <v/>
          </cell>
          <cell r="K1127">
            <v>45775.612500000003</v>
          </cell>
          <cell r="L1127">
            <v>45775.616666666669</v>
          </cell>
          <cell r="M1127" t="str">
            <v/>
          </cell>
          <cell r="N1127" t="str">
            <v/>
          </cell>
          <cell r="O1127" t="str">
            <v>ptp, sen</v>
          </cell>
          <cell r="P1127" t="str">
            <v>Sprint 15 (7/21 - 8/15)</v>
          </cell>
          <cell r="Q1127" t="str">
            <v/>
          </cell>
          <cell r="R1127" t="str">
            <v/>
          </cell>
          <cell r="S1127" t="str">
            <v/>
          </cell>
          <cell r="T1127" t="str">
            <v/>
          </cell>
          <cell r="U1127" t="str">
            <v/>
          </cell>
          <cell r="V1127">
            <v>0</v>
          </cell>
          <cell r="W1127" t="str">
            <v/>
          </cell>
          <cell r="X1127" t="str">
            <v/>
          </cell>
          <cell r="Y1127" t="str">
            <v/>
          </cell>
          <cell r="Z1127" t="str">
            <v>ITC4</v>
          </cell>
          <cell r="AA1127" t="str">
            <v>Supply Chain</v>
          </cell>
          <cell r="AB1127" t="str">
            <v>Contract Initiation &amp; Setup</v>
          </cell>
          <cell r="AC1127" t="str">
            <v/>
          </cell>
          <cell r="AD1127" t="str">
            <v>SEN</v>
          </cell>
          <cell r="AE1127" t="str">
            <v/>
          </cell>
          <cell r="AF1127" t="str">
            <v/>
          </cell>
          <cell r="AG1127" t="str">
            <v/>
          </cell>
          <cell r="AH1127" t="str">
            <v/>
          </cell>
          <cell r="AI1127" t="str">
            <v/>
          </cell>
          <cell r="AJ1127" t="str">
            <v>PTP</v>
          </cell>
        </row>
        <row r="1128">
          <cell r="A1128" t="str">
            <v>868dq503m</v>
          </cell>
          <cell r="B1128" t="str">
            <v>868dq503m</v>
          </cell>
          <cell r="C1128" t="str">
            <v>PTP Supply Chain: Create Source List - SB</v>
          </cell>
          <cell r="D1128" t="str">
            <v>868dq5038</v>
          </cell>
          <cell r="E1128" t="str">
            <v>PTP Supply Chain: Long Term Agreements (Outline Agreements) - OL</v>
          </cell>
          <cell r="F1128" t="str">
            <v>PREDEVELOPMENT</v>
          </cell>
          <cell r="G1128" t="str">
            <v>URGENT</v>
          </cell>
          <cell r="H1128" t="str">
            <v/>
          </cell>
          <cell r="I1128" t="str">
            <v/>
          </cell>
          <cell r="J1128" t="str">
            <v/>
          </cell>
          <cell r="K1128">
            <v>45775.612500000003</v>
          </cell>
          <cell r="L1128">
            <v>45775.616666666669</v>
          </cell>
          <cell r="M1128" t="str">
            <v/>
          </cell>
          <cell r="N1128" t="str">
            <v/>
          </cell>
          <cell r="O1128" t="str">
            <v>sen, ptp</v>
          </cell>
          <cell r="P1128" t="str">
            <v>Sprint 15 (7/21 - 8/15)</v>
          </cell>
          <cell r="Q1128" t="str">
            <v/>
          </cell>
          <cell r="R1128" t="str">
            <v/>
          </cell>
          <cell r="S1128" t="str">
            <v/>
          </cell>
          <cell r="T1128" t="str">
            <v/>
          </cell>
          <cell r="U1128" t="str">
            <v/>
          </cell>
          <cell r="V1128">
            <v>0</v>
          </cell>
          <cell r="W1128" t="str">
            <v/>
          </cell>
          <cell r="X1128" t="str">
            <v/>
          </cell>
          <cell r="Y1128" t="str">
            <v/>
          </cell>
          <cell r="Z1128" t="str">
            <v>ITC4</v>
          </cell>
          <cell r="AA1128" t="str">
            <v>Supply Chain</v>
          </cell>
          <cell r="AB1128" t="str">
            <v>Contract Initiation &amp; Setup</v>
          </cell>
          <cell r="AC1128" t="str">
            <v/>
          </cell>
          <cell r="AD1128" t="str">
            <v>SEN</v>
          </cell>
          <cell r="AE1128" t="str">
            <v/>
          </cell>
          <cell r="AF1128" t="str">
            <v/>
          </cell>
          <cell r="AG1128" t="str">
            <v/>
          </cell>
          <cell r="AH1128" t="str">
            <v/>
          </cell>
          <cell r="AI1128" t="str">
            <v/>
          </cell>
          <cell r="AJ1128" t="str">
            <v>PTP</v>
          </cell>
        </row>
        <row r="1129">
          <cell r="A1129" t="str">
            <v>868dq503n</v>
          </cell>
          <cell r="B1129" t="str">
            <v>868dq503n</v>
          </cell>
          <cell r="C1129" t="str">
            <v>PTP Supply Chain: Manually Create Long Term Agreement - SB</v>
          </cell>
          <cell r="D1129" t="str">
            <v>868dq5038</v>
          </cell>
          <cell r="E1129" t="str">
            <v>PTP Supply Chain: Long Term Agreements (Outline Agreements) - OL</v>
          </cell>
          <cell r="F1129" t="str">
            <v>PREDEVELOPMENT</v>
          </cell>
          <cell r="G1129" t="str">
            <v>URGENT</v>
          </cell>
          <cell r="H1129" t="str">
            <v/>
          </cell>
          <cell r="I1129" t="str">
            <v/>
          </cell>
          <cell r="J1129" t="str">
            <v/>
          </cell>
          <cell r="K1129">
            <v>45775.612500000003</v>
          </cell>
          <cell r="L1129">
            <v>45775.616666666669</v>
          </cell>
          <cell r="M1129" t="str">
            <v/>
          </cell>
          <cell r="N1129" t="str">
            <v/>
          </cell>
          <cell r="O1129" t="str">
            <v>ptp, sen</v>
          </cell>
          <cell r="P1129" t="str">
            <v>Sprint 15 (7/21 - 8/15)</v>
          </cell>
          <cell r="Q1129" t="str">
            <v/>
          </cell>
          <cell r="R1129" t="str">
            <v/>
          </cell>
          <cell r="S1129" t="str">
            <v/>
          </cell>
          <cell r="T1129" t="str">
            <v/>
          </cell>
          <cell r="U1129" t="str">
            <v/>
          </cell>
          <cell r="V1129">
            <v>0</v>
          </cell>
          <cell r="W1129" t="str">
            <v/>
          </cell>
          <cell r="X1129" t="str">
            <v/>
          </cell>
          <cell r="Y1129" t="str">
            <v/>
          </cell>
          <cell r="Z1129" t="str">
            <v>ITC4</v>
          </cell>
          <cell r="AA1129" t="str">
            <v>Supply Chain</v>
          </cell>
          <cell r="AB1129" t="str">
            <v>Contract Initiation &amp; Setup</v>
          </cell>
          <cell r="AC1129" t="str">
            <v/>
          </cell>
          <cell r="AD1129" t="str">
            <v>SEN</v>
          </cell>
          <cell r="AE1129" t="str">
            <v/>
          </cell>
          <cell r="AF1129" t="str">
            <v/>
          </cell>
          <cell r="AG1129" t="str">
            <v/>
          </cell>
          <cell r="AH1129" t="str">
            <v/>
          </cell>
          <cell r="AI1129" t="str">
            <v/>
          </cell>
          <cell r="AJ1129" t="str">
            <v>PTP</v>
          </cell>
        </row>
        <row r="1130">
          <cell r="A1130" t="str">
            <v>868dq51je</v>
          </cell>
          <cell r="B1130" t="str">
            <v>868dq51je</v>
          </cell>
          <cell r="C1130" t="str">
            <v>PTP Supply Chain: Approve Agreement - SB</v>
          </cell>
          <cell r="D1130" t="str">
            <v>868dq5038</v>
          </cell>
          <cell r="E1130" t="str">
            <v>PTP Supply Chain: Long Term Agreements (Outline Agreements) - OL</v>
          </cell>
          <cell r="F1130" t="str">
            <v>PREDEVELOPMENT</v>
          </cell>
          <cell r="G1130" t="str">
            <v>URGENT</v>
          </cell>
          <cell r="H1130" t="str">
            <v/>
          </cell>
          <cell r="I1130" t="str">
            <v/>
          </cell>
          <cell r="J1130" t="str">
            <v/>
          </cell>
          <cell r="K1130">
            <v>45775.614583333328</v>
          </cell>
          <cell r="L1130">
            <v>45775.614583333328</v>
          </cell>
          <cell r="M1130" t="str">
            <v/>
          </cell>
          <cell r="N1130" t="str">
            <v/>
          </cell>
          <cell r="O1130" t="str">
            <v>ptp, sen</v>
          </cell>
          <cell r="P1130" t="str">
            <v>Sprint 15 (7/21 - 8/15)</v>
          </cell>
          <cell r="Q1130" t="str">
            <v/>
          </cell>
          <cell r="R1130" t="str">
            <v/>
          </cell>
          <cell r="S1130" t="str">
            <v/>
          </cell>
          <cell r="T1130" t="str">
            <v/>
          </cell>
          <cell r="U1130" t="str">
            <v/>
          </cell>
          <cell r="V1130">
            <v>0</v>
          </cell>
          <cell r="W1130" t="str">
            <v/>
          </cell>
          <cell r="X1130" t="str">
            <v/>
          </cell>
          <cell r="Y1130" t="str">
            <v/>
          </cell>
          <cell r="Z1130" t="str">
            <v>ITC4</v>
          </cell>
          <cell r="AA1130" t="str">
            <v>Supply Chain</v>
          </cell>
          <cell r="AB1130" t="str">
            <v>Sourcing Events (RFX Processing &amp; Award)</v>
          </cell>
          <cell r="AC1130" t="str">
            <v/>
          </cell>
          <cell r="AD1130" t="str">
            <v>SEN</v>
          </cell>
          <cell r="AE1130" t="str">
            <v/>
          </cell>
          <cell r="AF1130" t="str">
            <v/>
          </cell>
          <cell r="AG1130" t="str">
            <v/>
          </cell>
          <cell r="AH1130" t="str">
            <v/>
          </cell>
          <cell r="AI1130" t="str">
            <v/>
          </cell>
          <cell r="AJ1130" t="str">
            <v>PTP</v>
          </cell>
        </row>
        <row r="1131">
          <cell r="A1131" t="str">
            <v>868dq51z6</v>
          </cell>
          <cell r="B1131" t="str">
            <v>868dq51z6</v>
          </cell>
          <cell r="C1131" t="str">
            <v>PTP Supply Chain: Generate a Return Purchase Order - SB</v>
          </cell>
          <cell r="D1131" t="str">
            <v>868dq51yw</v>
          </cell>
          <cell r="E1131" t="str">
            <v>PTP Supply Chain: Returning Hardware to Suppliers - OL</v>
          </cell>
          <cell r="F1131" t="str">
            <v>PREDEVELOPMENT</v>
          </cell>
          <cell r="G1131" t="str">
            <v>URGENT</v>
          </cell>
          <cell r="H1131" t="str">
            <v/>
          </cell>
          <cell r="I1131" t="str">
            <v/>
          </cell>
          <cell r="J1131" t="str">
            <v/>
          </cell>
          <cell r="K1131">
            <v>45775.614583333328</v>
          </cell>
          <cell r="L1131">
            <v>45775.617361111115</v>
          </cell>
          <cell r="M1131" t="str">
            <v/>
          </cell>
          <cell r="N1131" t="str">
            <v/>
          </cell>
          <cell r="O1131" t="str">
            <v>sen, ptp</v>
          </cell>
          <cell r="P1131" t="str">
            <v>Sprint 15 (7/21 - 8/15)</v>
          </cell>
          <cell r="Q1131" t="str">
            <v/>
          </cell>
          <cell r="R1131" t="str">
            <v/>
          </cell>
          <cell r="S1131" t="str">
            <v/>
          </cell>
          <cell r="T1131" t="str">
            <v/>
          </cell>
          <cell r="U1131" t="str">
            <v/>
          </cell>
          <cell r="V1131">
            <v>0</v>
          </cell>
          <cell r="W1131" t="str">
            <v/>
          </cell>
          <cell r="X1131" t="str">
            <v/>
          </cell>
          <cell r="Y1131" t="str">
            <v/>
          </cell>
          <cell r="Z1131" t="str">
            <v>ITC4</v>
          </cell>
          <cell r="AA1131" t="str">
            <v>Supply Chain</v>
          </cell>
          <cell r="AB1131" t="str">
            <v>Return &amp; Repair Purchase Order Processing</v>
          </cell>
          <cell r="AC1131" t="str">
            <v/>
          </cell>
          <cell r="AD1131" t="str">
            <v>SEN</v>
          </cell>
          <cell r="AE1131" t="str">
            <v/>
          </cell>
          <cell r="AF1131" t="str">
            <v/>
          </cell>
          <cell r="AG1131" t="str">
            <v/>
          </cell>
          <cell r="AH1131" t="str">
            <v/>
          </cell>
          <cell r="AI1131" t="str">
            <v/>
          </cell>
          <cell r="AJ1131" t="str">
            <v>PTP</v>
          </cell>
        </row>
        <row r="1132">
          <cell r="A1132" t="str">
            <v>868dq51z8</v>
          </cell>
          <cell r="B1132" t="str">
            <v>868dq51z8</v>
          </cell>
          <cell r="C1132" t="str">
            <v>PTP Supply Chain: Review Quality Defect Data - SB</v>
          </cell>
          <cell r="D1132" t="str">
            <v>868dq51yw</v>
          </cell>
          <cell r="E1132" t="str">
            <v>PTP Supply Chain: Returning Hardware to Suppliers - OL</v>
          </cell>
          <cell r="F1132" t="str">
            <v>PREDEVELOPMENT</v>
          </cell>
          <cell r="G1132" t="str">
            <v>URGENT</v>
          </cell>
          <cell r="H1132" t="str">
            <v/>
          </cell>
          <cell r="I1132" t="str">
            <v/>
          </cell>
          <cell r="J1132" t="str">
            <v/>
          </cell>
          <cell r="K1132">
            <v>45775.614583333328</v>
          </cell>
          <cell r="L1132">
            <v>45775.617361111115</v>
          </cell>
          <cell r="M1132" t="str">
            <v/>
          </cell>
          <cell r="N1132" t="str">
            <v/>
          </cell>
          <cell r="O1132" t="str">
            <v>sen, ptp</v>
          </cell>
          <cell r="P1132" t="str">
            <v>Sprint 15 (7/21 - 8/15)</v>
          </cell>
          <cell r="Q1132" t="str">
            <v/>
          </cell>
          <cell r="R1132" t="str">
            <v/>
          </cell>
          <cell r="S1132" t="str">
            <v/>
          </cell>
          <cell r="T1132" t="str">
            <v/>
          </cell>
          <cell r="U1132" t="str">
            <v/>
          </cell>
          <cell r="V1132">
            <v>0</v>
          </cell>
          <cell r="W1132" t="str">
            <v/>
          </cell>
          <cell r="X1132" t="str">
            <v/>
          </cell>
          <cell r="Y1132" t="str">
            <v/>
          </cell>
          <cell r="Z1132" t="str">
            <v>ITC4</v>
          </cell>
          <cell r="AA1132" t="str">
            <v>Supply Chain</v>
          </cell>
          <cell r="AB1132" t="str">
            <v>Return &amp; Repair Purchase Order Processing</v>
          </cell>
          <cell r="AC1132" t="str">
            <v/>
          </cell>
          <cell r="AD1132" t="str">
            <v>SEN</v>
          </cell>
          <cell r="AE1132" t="str">
            <v/>
          </cell>
          <cell r="AF1132" t="str">
            <v/>
          </cell>
          <cell r="AG1132" t="str">
            <v/>
          </cell>
          <cell r="AH1132" t="str">
            <v/>
          </cell>
          <cell r="AI1132" t="str">
            <v/>
          </cell>
          <cell r="AJ1132" t="str">
            <v>PTP</v>
          </cell>
        </row>
        <row r="1133">
          <cell r="A1133" t="str">
            <v>868dq51z9</v>
          </cell>
          <cell r="B1133" t="str">
            <v>868dq51z9</v>
          </cell>
          <cell r="C1133" t="str">
            <v>PTP Supply Chain: Generate a Return Purchase Requisition - SB</v>
          </cell>
          <cell r="D1133" t="str">
            <v>868dq51yw</v>
          </cell>
          <cell r="E1133" t="str">
            <v>PTP Supply Chain: Returning Hardware to Suppliers - OL</v>
          </cell>
          <cell r="F1133" t="str">
            <v>PREDEVELOPMENT</v>
          </cell>
          <cell r="G1133" t="str">
            <v>URGENT</v>
          </cell>
          <cell r="H1133" t="str">
            <v/>
          </cell>
          <cell r="I1133" t="str">
            <v/>
          </cell>
          <cell r="J1133" t="str">
            <v/>
          </cell>
          <cell r="K1133">
            <v>45775.614583333328</v>
          </cell>
          <cell r="L1133">
            <v>45775.617361111115</v>
          </cell>
          <cell r="M1133" t="str">
            <v/>
          </cell>
          <cell r="N1133" t="str">
            <v/>
          </cell>
          <cell r="O1133" t="str">
            <v>sen, ptp</v>
          </cell>
          <cell r="P1133" t="str">
            <v>Sprint 15 (7/21 - 8/15)</v>
          </cell>
          <cell r="Q1133" t="str">
            <v/>
          </cell>
          <cell r="R1133" t="str">
            <v/>
          </cell>
          <cell r="S1133" t="str">
            <v/>
          </cell>
          <cell r="T1133" t="str">
            <v/>
          </cell>
          <cell r="U1133" t="str">
            <v/>
          </cell>
          <cell r="V1133">
            <v>0</v>
          </cell>
          <cell r="W1133" t="str">
            <v/>
          </cell>
          <cell r="X1133" t="str">
            <v/>
          </cell>
          <cell r="Y1133" t="str">
            <v/>
          </cell>
          <cell r="Z1133" t="str">
            <v>ITC4</v>
          </cell>
          <cell r="AA1133" t="str">
            <v>Supply Chain</v>
          </cell>
          <cell r="AB1133" t="str">
            <v>Return &amp; Repair Purchase Order Processing</v>
          </cell>
          <cell r="AC1133" t="str">
            <v/>
          </cell>
          <cell r="AD1133" t="str">
            <v>SEN</v>
          </cell>
          <cell r="AE1133" t="str">
            <v/>
          </cell>
          <cell r="AF1133" t="str">
            <v/>
          </cell>
          <cell r="AG1133" t="str">
            <v/>
          </cell>
          <cell r="AH1133" t="str">
            <v/>
          </cell>
          <cell r="AI1133" t="str">
            <v/>
          </cell>
          <cell r="AJ1133" t="str">
            <v>PTP</v>
          </cell>
        </row>
        <row r="1134">
          <cell r="A1134" t="str">
            <v>868dq85zp</v>
          </cell>
          <cell r="B1134" t="str">
            <v>868dq85zp</v>
          </cell>
          <cell r="C1134" t="str">
            <v>PTP Supply Chain: Document the Reason for Rejection - SB</v>
          </cell>
          <cell r="D1134" t="str">
            <v>868dq85zj</v>
          </cell>
          <cell r="E1134" t="str">
            <v>PTP Supply Chain: Purchase Order Approval Delegation of Authority (Workflow Approvals) - OL</v>
          </cell>
          <cell r="F1134" t="str">
            <v>PREDEVELOPMENT</v>
          </cell>
          <cell r="G1134" t="str">
            <v>URGENT</v>
          </cell>
          <cell r="H1134" t="str">
            <v/>
          </cell>
          <cell r="I1134" t="str">
            <v/>
          </cell>
          <cell r="J1134" t="str">
            <v/>
          </cell>
          <cell r="K1134">
            <v>45775.693055555559</v>
          </cell>
          <cell r="L1134">
            <v>45775.694444444445</v>
          </cell>
          <cell r="M1134" t="str">
            <v/>
          </cell>
          <cell r="N1134" t="str">
            <v/>
          </cell>
          <cell r="O1134" t="str">
            <v>sen, ptp</v>
          </cell>
          <cell r="P1134" t="str">
            <v>Sprint 15 (7/21 - 8/15)</v>
          </cell>
          <cell r="Q1134" t="str">
            <v/>
          </cell>
          <cell r="R1134" t="str">
            <v/>
          </cell>
          <cell r="S1134" t="str">
            <v/>
          </cell>
          <cell r="T1134" t="str">
            <v/>
          </cell>
          <cell r="U1134" t="str">
            <v/>
          </cell>
          <cell r="V1134">
            <v>0</v>
          </cell>
          <cell r="W1134" t="str">
            <v/>
          </cell>
          <cell r="X1134" t="str">
            <v/>
          </cell>
          <cell r="Y1134" t="str">
            <v/>
          </cell>
          <cell r="Z1134" t="str">
            <v>ITC4</v>
          </cell>
          <cell r="AA1134" t="str">
            <v>Supply Chain</v>
          </cell>
          <cell r="AB1134" t="str">
            <v>Purchase Requisition Mgmt (MRP/Non-MRP) &amp; Approval</v>
          </cell>
          <cell r="AC1134" t="str">
            <v/>
          </cell>
          <cell r="AD1134" t="str">
            <v>SEN</v>
          </cell>
          <cell r="AE1134" t="str">
            <v>On-time</v>
          </cell>
          <cell r="AF1134" t="str">
            <v/>
          </cell>
          <cell r="AG1134" t="str">
            <v/>
          </cell>
          <cell r="AH1134" t="str">
            <v/>
          </cell>
          <cell r="AI1134" t="str">
            <v/>
          </cell>
          <cell r="AJ1134" t="str">
            <v>PTP</v>
          </cell>
        </row>
        <row r="1135">
          <cell r="A1135" t="str">
            <v>868dq85zq</v>
          </cell>
          <cell r="B1135" t="str">
            <v>868dq85zq</v>
          </cell>
          <cell r="C1135" t="str">
            <v>PTP Supply Chain: Complete the PR Firming Process and Capture Required Information - SB</v>
          </cell>
          <cell r="D1135" t="str">
            <v>868dq85zj</v>
          </cell>
          <cell r="E1135" t="str">
            <v>PTP Supply Chain: Purchase Order Approval Delegation of Authority (Workflow Approvals) - OL</v>
          </cell>
          <cell r="F1135" t="str">
            <v>PREDEVELOPMENT</v>
          </cell>
          <cell r="G1135" t="str">
            <v>URGENT</v>
          </cell>
          <cell r="H1135" t="str">
            <v/>
          </cell>
          <cell r="I1135" t="str">
            <v/>
          </cell>
          <cell r="J1135" t="str">
            <v/>
          </cell>
          <cell r="K1135">
            <v>45775.693055555559</v>
          </cell>
          <cell r="L1135">
            <v>45775.694444444445</v>
          </cell>
          <cell r="M1135" t="str">
            <v/>
          </cell>
          <cell r="N1135" t="str">
            <v/>
          </cell>
          <cell r="O1135" t="str">
            <v>ptp, sen</v>
          </cell>
          <cell r="P1135" t="str">
            <v/>
          </cell>
          <cell r="Q1135" t="str">
            <v/>
          </cell>
          <cell r="R1135" t="str">
            <v/>
          </cell>
          <cell r="S1135" t="str">
            <v/>
          </cell>
          <cell r="T1135" t="str">
            <v/>
          </cell>
          <cell r="U1135" t="str">
            <v/>
          </cell>
          <cell r="V1135">
            <v>0</v>
          </cell>
          <cell r="W1135" t="str">
            <v/>
          </cell>
          <cell r="X1135" t="str">
            <v/>
          </cell>
          <cell r="Y1135" t="str">
            <v/>
          </cell>
          <cell r="Z1135" t="str">
            <v>ITC4</v>
          </cell>
          <cell r="AA1135" t="str">
            <v>Supply Chain</v>
          </cell>
          <cell r="AB1135" t="str">
            <v>Purchase Requisition Mgmt (MRP/Non-MRP) &amp; Approval</v>
          </cell>
          <cell r="AC1135" t="str">
            <v/>
          </cell>
          <cell r="AD1135" t="str">
            <v>SEN</v>
          </cell>
          <cell r="AE1135" t="str">
            <v>On-time</v>
          </cell>
          <cell r="AF1135" t="str">
            <v/>
          </cell>
          <cell r="AG1135" t="str">
            <v/>
          </cell>
          <cell r="AH1135" t="str">
            <v/>
          </cell>
          <cell r="AI1135" t="str">
            <v/>
          </cell>
          <cell r="AJ1135" t="str">
            <v>PTP</v>
          </cell>
        </row>
        <row r="1136">
          <cell r="A1136" t="str">
            <v>868dq85zr</v>
          </cell>
          <cell r="B1136" t="str">
            <v>868dq85zr</v>
          </cell>
          <cell r="C1136" t="str">
            <v>PTP Supply Chain: Amend the Purchase Requisition - SB</v>
          </cell>
          <cell r="D1136" t="str">
            <v>868dq85zj</v>
          </cell>
          <cell r="E1136" t="str">
            <v>PTP Supply Chain: Purchase Order Approval Delegation of Authority (Workflow Approvals) - OL</v>
          </cell>
          <cell r="F1136" t="str">
            <v>PREDEVELOPMENT</v>
          </cell>
          <cell r="G1136" t="str">
            <v>URGENT</v>
          </cell>
          <cell r="H1136" t="str">
            <v/>
          </cell>
          <cell r="I1136" t="str">
            <v/>
          </cell>
          <cell r="J1136" t="str">
            <v/>
          </cell>
          <cell r="K1136">
            <v>45775.693055555559</v>
          </cell>
          <cell r="L1136">
            <v>45775.693749999999</v>
          </cell>
          <cell r="M1136" t="str">
            <v/>
          </cell>
          <cell r="N1136" t="str">
            <v/>
          </cell>
          <cell r="O1136" t="str">
            <v>ptp, sen</v>
          </cell>
          <cell r="P1136" t="str">
            <v/>
          </cell>
          <cell r="Q1136" t="str">
            <v/>
          </cell>
          <cell r="R1136" t="str">
            <v/>
          </cell>
          <cell r="S1136" t="str">
            <v/>
          </cell>
          <cell r="T1136" t="str">
            <v/>
          </cell>
          <cell r="U1136" t="str">
            <v/>
          </cell>
          <cell r="V1136">
            <v>0</v>
          </cell>
          <cell r="W1136" t="str">
            <v/>
          </cell>
          <cell r="X1136" t="str">
            <v/>
          </cell>
          <cell r="Y1136" t="str">
            <v/>
          </cell>
          <cell r="Z1136" t="str">
            <v>ITC4</v>
          </cell>
          <cell r="AA1136" t="str">
            <v>Supply Chain</v>
          </cell>
          <cell r="AB1136" t="str">
            <v>Purchase Requisition Mgmt (MRP/Non-MRP) &amp; Approval</v>
          </cell>
          <cell r="AC1136" t="str">
            <v/>
          </cell>
          <cell r="AD1136" t="str">
            <v>SEN</v>
          </cell>
          <cell r="AE1136" t="str">
            <v>On-time</v>
          </cell>
          <cell r="AF1136" t="str">
            <v/>
          </cell>
          <cell r="AG1136" t="str">
            <v/>
          </cell>
          <cell r="AH1136" t="str">
            <v/>
          </cell>
          <cell r="AI1136" t="str">
            <v/>
          </cell>
          <cell r="AJ1136" t="str">
            <v>PTP</v>
          </cell>
        </row>
        <row r="1137">
          <cell r="A1137" t="str">
            <v>868dq85zv</v>
          </cell>
          <cell r="B1137" t="str">
            <v>868dq85zv</v>
          </cell>
          <cell r="C1137" t="str">
            <v>PTP Supply Chain: Compliance Approval - SB</v>
          </cell>
          <cell r="D1137" t="str">
            <v>868dq85zj</v>
          </cell>
          <cell r="E1137" t="str">
            <v>PTP Supply Chain: Purchase Order Approval Delegation of Authority (Workflow Approvals) - OL</v>
          </cell>
          <cell r="F1137" t="str">
            <v>PREDEVELOPMENT</v>
          </cell>
          <cell r="G1137" t="str">
            <v>URGENT</v>
          </cell>
          <cell r="H1137" t="str">
            <v/>
          </cell>
          <cell r="I1137" t="str">
            <v/>
          </cell>
          <cell r="J1137" t="str">
            <v/>
          </cell>
          <cell r="K1137">
            <v>45775.693055555559</v>
          </cell>
          <cell r="L1137">
            <v>45775.694444444445</v>
          </cell>
          <cell r="M1137" t="str">
            <v/>
          </cell>
          <cell r="N1137" t="str">
            <v/>
          </cell>
          <cell r="O1137" t="str">
            <v>ptp, sen</v>
          </cell>
          <cell r="P1137" t="str">
            <v>Sprint 15 (7/21 - 8/15)</v>
          </cell>
          <cell r="Q1137" t="str">
            <v/>
          </cell>
          <cell r="R1137" t="str">
            <v/>
          </cell>
          <cell r="S1137" t="str">
            <v/>
          </cell>
          <cell r="T1137" t="str">
            <v/>
          </cell>
          <cell r="U1137" t="str">
            <v/>
          </cell>
          <cell r="V1137">
            <v>0</v>
          </cell>
          <cell r="W1137" t="str">
            <v/>
          </cell>
          <cell r="X1137" t="str">
            <v/>
          </cell>
          <cell r="Y1137" t="str">
            <v/>
          </cell>
          <cell r="Z1137" t="str">
            <v>ITC4</v>
          </cell>
          <cell r="AA1137" t="str">
            <v>Supply Chain</v>
          </cell>
          <cell r="AB1137" t="str">
            <v>Purchase Requisition Mgmt (MRP/Non-MRP) &amp; Approval</v>
          </cell>
          <cell r="AC1137" t="str">
            <v/>
          </cell>
          <cell r="AD1137" t="str">
            <v>SEN</v>
          </cell>
          <cell r="AE1137" t="str">
            <v>On-time</v>
          </cell>
          <cell r="AF1137" t="str">
            <v/>
          </cell>
          <cell r="AG1137" t="str">
            <v/>
          </cell>
          <cell r="AH1137" t="str">
            <v/>
          </cell>
          <cell r="AI1137" t="str">
            <v/>
          </cell>
          <cell r="AJ1137" t="str">
            <v>PTP</v>
          </cell>
        </row>
        <row r="1138">
          <cell r="A1138" t="str">
            <v>868dq87bt</v>
          </cell>
          <cell r="B1138" t="str">
            <v>868dq87bt</v>
          </cell>
          <cell r="C1138" t="str">
            <v>PTP Supply Chain: Document the Reason for Rejection - SB</v>
          </cell>
          <cell r="D1138" t="str">
            <v>868dq87bb</v>
          </cell>
          <cell r="E1138" t="str">
            <v>PTP Supply Chain: Creating an Acquisition Compliance Folder (ACF) - OL</v>
          </cell>
          <cell r="F1138" t="str">
            <v>PREDEVELOPMENT</v>
          </cell>
          <cell r="G1138" t="str">
            <v>URGENT</v>
          </cell>
          <cell r="H1138" t="str">
            <v/>
          </cell>
          <cell r="I1138" t="str">
            <v/>
          </cell>
          <cell r="J1138" t="str">
            <v/>
          </cell>
          <cell r="K1138">
            <v>45775.695138888885</v>
          </cell>
          <cell r="L1138">
            <v>45775.695833333331</v>
          </cell>
          <cell r="M1138" t="str">
            <v/>
          </cell>
          <cell r="N1138" t="str">
            <v/>
          </cell>
          <cell r="O1138" t="str">
            <v>ptp, sen</v>
          </cell>
          <cell r="P1138" t="str">
            <v/>
          </cell>
          <cell r="Q1138" t="str">
            <v/>
          </cell>
          <cell r="R1138" t="str">
            <v/>
          </cell>
          <cell r="S1138" t="str">
            <v/>
          </cell>
          <cell r="T1138" t="str">
            <v/>
          </cell>
          <cell r="U1138" t="str">
            <v/>
          </cell>
          <cell r="V1138">
            <v>0</v>
          </cell>
          <cell r="W1138" t="str">
            <v/>
          </cell>
          <cell r="X1138" t="str">
            <v/>
          </cell>
          <cell r="Y1138" t="str">
            <v/>
          </cell>
          <cell r="Z1138" t="str">
            <v>ITC4</v>
          </cell>
          <cell r="AA1138" t="str">
            <v>Supply Chain</v>
          </cell>
          <cell r="AB1138" t="str">
            <v>Purchase Requisition Mgmt (MRP/Non-MRP) &amp; Approval</v>
          </cell>
          <cell r="AC1138" t="str">
            <v/>
          </cell>
          <cell r="AD1138" t="str">
            <v>SEN</v>
          </cell>
          <cell r="AE1138" t="str">
            <v>On-time</v>
          </cell>
          <cell r="AF1138" t="str">
            <v/>
          </cell>
          <cell r="AG1138" t="str">
            <v/>
          </cell>
          <cell r="AH1138" t="str">
            <v/>
          </cell>
          <cell r="AI1138" t="str">
            <v/>
          </cell>
          <cell r="AJ1138" t="str">
            <v>PTP</v>
          </cell>
        </row>
        <row r="1139">
          <cell r="A1139" t="str">
            <v>868dq87bu</v>
          </cell>
          <cell r="B1139" t="str">
            <v>868dq87bu</v>
          </cell>
          <cell r="C1139" t="str">
            <v>PTP Supply Chain: Amend the Purchase Requisition - SB</v>
          </cell>
          <cell r="D1139" t="str">
            <v>868dq87bb</v>
          </cell>
          <cell r="E1139" t="str">
            <v>PTP Supply Chain: Creating an Acquisition Compliance Folder (ACF) - OL</v>
          </cell>
          <cell r="F1139" t="str">
            <v>PREDEVELOPMENT</v>
          </cell>
          <cell r="G1139" t="str">
            <v>URGENT</v>
          </cell>
          <cell r="H1139" t="str">
            <v/>
          </cell>
          <cell r="I1139" t="str">
            <v/>
          </cell>
          <cell r="J1139" t="str">
            <v/>
          </cell>
          <cell r="K1139">
            <v>45775.695138888885</v>
          </cell>
          <cell r="L1139">
            <v>45775.695833333331</v>
          </cell>
          <cell r="M1139" t="str">
            <v/>
          </cell>
          <cell r="N1139" t="str">
            <v/>
          </cell>
          <cell r="O1139" t="str">
            <v>sen, ptp</v>
          </cell>
          <cell r="P1139" t="str">
            <v/>
          </cell>
          <cell r="Q1139" t="str">
            <v/>
          </cell>
          <cell r="R1139" t="str">
            <v/>
          </cell>
          <cell r="S1139" t="str">
            <v/>
          </cell>
          <cell r="T1139" t="str">
            <v/>
          </cell>
          <cell r="U1139" t="str">
            <v/>
          </cell>
          <cell r="V1139">
            <v>0</v>
          </cell>
          <cell r="W1139" t="str">
            <v/>
          </cell>
          <cell r="X1139" t="str">
            <v/>
          </cell>
          <cell r="Y1139" t="str">
            <v/>
          </cell>
          <cell r="Z1139" t="str">
            <v>ITC4</v>
          </cell>
          <cell r="AA1139" t="str">
            <v>Supply Chain</v>
          </cell>
          <cell r="AB1139" t="str">
            <v>Purchase Requisition Mgmt (MRP/Non-MRP) &amp; Approval</v>
          </cell>
          <cell r="AC1139" t="str">
            <v/>
          </cell>
          <cell r="AD1139" t="str">
            <v>SEN</v>
          </cell>
          <cell r="AE1139" t="str">
            <v>On-time</v>
          </cell>
          <cell r="AF1139" t="str">
            <v/>
          </cell>
          <cell r="AG1139" t="str">
            <v/>
          </cell>
          <cell r="AH1139" t="str">
            <v/>
          </cell>
          <cell r="AI1139" t="str">
            <v/>
          </cell>
          <cell r="AJ1139" t="str">
            <v>PTP</v>
          </cell>
        </row>
        <row r="1140">
          <cell r="A1140" t="str">
            <v>868dq87bv</v>
          </cell>
          <cell r="B1140" t="str">
            <v>868dq87bv</v>
          </cell>
          <cell r="C1140" t="str">
            <v>PTP Supply Chain: Complete the PR Firming Process and Capture Required Information - SB</v>
          </cell>
          <cell r="D1140" t="str">
            <v>868dq87bb</v>
          </cell>
          <cell r="E1140" t="str">
            <v>PTP Supply Chain: Creating an Acquisition Compliance Folder (ACF) - OL</v>
          </cell>
          <cell r="F1140" t="str">
            <v>PREDEVELOPMENT</v>
          </cell>
          <cell r="G1140" t="str">
            <v>URGENT</v>
          </cell>
          <cell r="H1140" t="str">
            <v/>
          </cell>
          <cell r="I1140" t="str">
            <v/>
          </cell>
          <cell r="J1140" t="str">
            <v/>
          </cell>
          <cell r="K1140">
            <v>45775.695138888885</v>
          </cell>
          <cell r="L1140">
            <v>45775.695833333331</v>
          </cell>
          <cell r="M1140" t="str">
            <v/>
          </cell>
          <cell r="N1140" t="str">
            <v/>
          </cell>
          <cell r="O1140" t="str">
            <v>ptp, sen</v>
          </cell>
          <cell r="P1140" t="str">
            <v/>
          </cell>
          <cell r="Q1140" t="str">
            <v/>
          </cell>
          <cell r="R1140" t="str">
            <v/>
          </cell>
          <cell r="S1140" t="str">
            <v/>
          </cell>
          <cell r="T1140" t="str">
            <v/>
          </cell>
          <cell r="U1140" t="str">
            <v/>
          </cell>
          <cell r="V1140">
            <v>0</v>
          </cell>
          <cell r="W1140" t="str">
            <v/>
          </cell>
          <cell r="X1140" t="str">
            <v/>
          </cell>
          <cell r="Y1140" t="str">
            <v/>
          </cell>
          <cell r="Z1140" t="str">
            <v>ITC4</v>
          </cell>
          <cell r="AA1140" t="str">
            <v>Supply Chain</v>
          </cell>
          <cell r="AB1140" t="str">
            <v>Purchase Requisition Mgmt (MRP/Non-MRP) &amp; Approval</v>
          </cell>
          <cell r="AC1140" t="str">
            <v/>
          </cell>
          <cell r="AD1140" t="str">
            <v>SEN</v>
          </cell>
          <cell r="AE1140" t="str">
            <v>On-time</v>
          </cell>
          <cell r="AF1140" t="str">
            <v/>
          </cell>
          <cell r="AG1140" t="str">
            <v/>
          </cell>
          <cell r="AH1140" t="str">
            <v/>
          </cell>
          <cell r="AI1140" t="str">
            <v/>
          </cell>
          <cell r="AJ1140" t="str">
            <v>PTP</v>
          </cell>
        </row>
        <row r="1141">
          <cell r="A1141" t="str">
            <v>868dq87bx</v>
          </cell>
          <cell r="B1141" t="str">
            <v>868dq87bx</v>
          </cell>
          <cell r="C1141" t="str">
            <v>PTP Supply Chain: Create an Acquisition Compliance Folder - SB</v>
          </cell>
          <cell r="D1141" t="str">
            <v>868dq87bb</v>
          </cell>
          <cell r="E1141" t="str">
            <v>PTP Supply Chain: Creating an Acquisition Compliance Folder (ACF) - OL</v>
          </cell>
          <cell r="F1141" t="str">
            <v>PREDEVELOPMENT</v>
          </cell>
          <cell r="G1141" t="str">
            <v>URGENT</v>
          </cell>
          <cell r="H1141" t="str">
            <v/>
          </cell>
          <cell r="I1141" t="str">
            <v/>
          </cell>
          <cell r="J1141" t="str">
            <v/>
          </cell>
          <cell r="K1141">
            <v>45775.695138888885</v>
          </cell>
          <cell r="L1141">
            <v>45775.696527777778</v>
          </cell>
          <cell r="M1141" t="str">
            <v/>
          </cell>
          <cell r="N1141" t="str">
            <v/>
          </cell>
          <cell r="O1141" t="str">
            <v>sen, ptp</v>
          </cell>
          <cell r="P1141" t="str">
            <v>Sprint 15 (7/21 - 8/15)</v>
          </cell>
          <cell r="Q1141" t="str">
            <v/>
          </cell>
          <cell r="R1141" t="str">
            <v/>
          </cell>
          <cell r="S1141" t="str">
            <v/>
          </cell>
          <cell r="T1141" t="str">
            <v/>
          </cell>
          <cell r="U1141" t="str">
            <v/>
          </cell>
          <cell r="V1141">
            <v>0</v>
          </cell>
          <cell r="W1141" t="str">
            <v/>
          </cell>
          <cell r="X1141" t="str">
            <v/>
          </cell>
          <cell r="Y1141" t="str">
            <v/>
          </cell>
          <cell r="Z1141" t="str">
            <v>ITC4</v>
          </cell>
          <cell r="AA1141" t="str">
            <v>Supply Chain</v>
          </cell>
          <cell r="AB1141" t="str">
            <v>PO Folder Documentation</v>
          </cell>
          <cell r="AC1141" t="str">
            <v/>
          </cell>
          <cell r="AD1141" t="str">
            <v>SEN</v>
          </cell>
          <cell r="AE1141" t="str">
            <v>On-time</v>
          </cell>
          <cell r="AF1141" t="str">
            <v/>
          </cell>
          <cell r="AG1141" t="str">
            <v/>
          </cell>
          <cell r="AH1141" t="str">
            <v/>
          </cell>
          <cell r="AI1141" t="str">
            <v/>
          </cell>
          <cell r="AJ1141" t="str">
            <v>PTP</v>
          </cell>
        </row>
        <row r="1142">
          <cell r="A1142" t="str">
            <v>868dqkuuw</v>
          </cell>
          <cell r="B1142" t="str">
            <v>868dqkuuw</v>
          </cell>
          <cell r="C1142" t="str">
            <v>PTP MCE: Display BOM Transaction in S/4HANA - QRG</v>
          </cell>
          <cell r="D1142" t="str">
            <v>868a2vbw2</v>
          </cell>
          <cell r="E1142" t="str">
            <v>PTP MCE: BOM Transactions - OL</v>
          </cell>
          <cell r="F1142" t="str">
            <v>PREDEVELOPMENT</v>
          </cell>
          <cell r="G1142" t="str">
            <v>NORMAL</v>
          </cell>
          <cell r="H1142" t="str">
            <v/>
          </cell>
          <cell r="I1142">
            <v>45863</v>
          </cell>
          <cell r="J1142" t="str">
            <v/>
          </cell>
          <cell r="K1142">
            <v>45776.391666666663</v>
          </cell>
          <cell r="L1142">
            <v>45776.391666666663</v>
          </cell>
          <cell r="M1142" t="str">
            <v/>
          </cell>
          <cell r="N1142" t="str">
            <v/>
          </cell>
          <cell r="O1142" t="str">
            <v>ptp, qrg</v>
          </cell>
          <cell r="P1142" t="str">
            <v/>
          </cell>
          <cell r="Q1142" t="str">
            <v/>
          </cell>
          <cell r="R1142" t="str">
            <v/>
          </cell>
          <cell r="S1142" t="str">
            <v/>
          </cell>
          <cell r="T1142" t="str">
            <v/>
          </cell>
          <cell r="U1142" t="str">
            <v/>
          </cell>
          <cell r="V1142">
            <v>0</v>
          </cell>
          <cell r="W1142" t="str">
            <v/>
          </cell>
          <cell r="X1142" t="str">
            <v/>
          </cell>
          <cell r="Y1142" t="str">
            <v/>
          </cell>
          <cell r="Z1142" t="str">
            <v>ITC3</v>
          </cell>
          <cell r="AA1142" t="str">
            <v>MCE</v>
          </cell>
          <cell r="AB1142" t="str">
            <v>MCE Lifecycle Management &amp; Reporting</v>
          </cell>
          <cell r="AC1142" t="str">
            <v/>
          </cell>
          <cell r="AD1142" t="str">
            <v>QRG</v>
          </cell>
          <cell r="AE1142" t="str">
            <v/>
          </cell>
          <cell r="AF1142" t="str">
            <v/>
          </cell>
          <cell r="AG1142" t="str">
            <v/>
          </cell>
          <cell r="AH1142" t="str">
            <v/>
          </cell>
          <cell r="AI1142" t="str">
            <v/>
          </cell>
          <cell r="AJ1142" t="str">
            <v>PTP</v>
          </cell>
        </row>
        <row r="1143">
          <cell r="A1143" t="str">
            <v>868dr1ape</v>
          </cell>
          <cell r="B1143" t="str">
            <v>868dr1ape</v>
          </cell>
          <cell r="C1143" t="str">
            <v>A2R Controlled Tooling: Hard/Durable Tooling: Update Maintenance Plan to Include Calibration</v>
          </cell>
          <cell r="D1143" t="str">
            <v>868dfz666</v>
          </cell>
          <cell r="E1143" t="str">
            <v>A2R Controlled Tooling: Hard/Durable Tooling: Maintenance Part B</v>
          </cell>
          <cell r="F1143" t="str">
            <v>STORYBOARD</v>
          </cell>
          <cell r="G1143" t="str">
            <v>URGENT</v>
          </cell>
          <cell r="H1143" t="str">
            <v xml:space="preserve">@Veronica Massey  VS QA Complete. Ready for SME SB review and approval. TY  </v>
          </cell>
          <cell r="I1143" t="str">
            <v/>
          </cell>
          <cell r="J1143">
            <v>45782</v>
          </cell>
          <cell r="K1143">
            <v>45776.75</v>
          </cell>
          <cell r="L1143">
            <v>45795.668749999997</v>
          </cell>
          <cell r="M1143" t="str">
            <v/>
          </cell>
          <cell r="N1143" t="str">
            <v/>
          </cell>
          <cell r="O1143" t="str">
            <v>a2r, qrg</v>
          </cell>
          <cell r="P1143" t="str">
            <v>Sprint 4 (5/5 - 5/30)</v>
          </cell>
          <cell r="Q1143" t="str">
            <v/>
          </cell>
          <cell r="R1143" t="str">
            <v/>
          </cell>
          <cell r="S1143" t="str">
            <v/>
          </cell>
          <cell r="T1143" t="str">
            <v/>
          </cell>
          <cell r="U1143" t="str">
            <v/>
          </cell>
          <cell r="V1143">
            <v>0</v>
          </cell>
          <cell r="W1143" t="str">
            <v>Ready for SME Review</v>
          </cell>
          <cell r="X1143" t="str">
            <v/>
          </cell>
          <cell r="Y1143" t="str">
            <v/>
          </cell>
          <cell r="Z1143" t="str">
            <v>ITC3</v>
          </cell>
          <cell r="AA1143" t="str">
            <v>Controlled Tooling</v>
          </cell>
          <cell r="AB1143" t="str">
            <v>Controlled Tooling (Hard/Durable Tooling or Functional Test Equipment L4)</v>
          </cell>
          <cell r="AC1143" t="b">
            <v>1</v>
          </cell>
          <cell r="AD1143" t="str">
            <v/>
          </cell>
          <cell r="AE1143" t="str">
            <v>On-time</v>
          </cell>
          <cell r="AF1143" t="str">
            <v/>
          </cell>
          <cell r="AG1143">
            <v>45777</v>
          </cell>
          <cell r="AH1143" t="str">
            <v/>
          </cell>
          <cell r="AI1143">
            <v>45777</v>
          </cell>
          <cell r="AJ1143" t="str">
            <v>A2R</v>
          </cell>
        </row>
        <row r="1144">
          <cell r="A1144" t="str">
            <v>868dray8w</v>
          </cell>
          <cell r="B1144" t="str">
            <v>868dray8w</v>
          </cell>
          <cell r="C1144" t="str">
            <v>O2C Billing: Transmit Invoices and Back-Up: Issue Credit Memo &amp; Customer Refund</v>
          </cell>
          <cell r="D1144" t="str">
            <v>868c01fzy</v>
          </cell>
          <cell r="E1144" t="str">
            <v>O2C Billing: Transmit Invoices and Back-Up</v>
          </cell>
          <cell r="F1144" t="str">
            <v>PREDEVELOPMENT</v>
          </cell>
          <cell r="G1144" t="str">
            <v>HIGH</v>
          </cell>
          <cell r="H1144" t="str">
            <v/>
          </cell>
          <cell r="I1144" t="str">
            <v/>
          </cell>
          <cell r="J1144" t="str">
            <v/>
          </cell>
          <cell r="K1144">
            <v>45777.44930555555</v>
          </cell>
          <cell r="L1144">
            <v>45784.561805555553</v>
          </cell>
          <cell r="M1144" t="str">
            <v/>
          </cell>
          <cell r="N1144" t="str">
            <v/>
          </cell>
          <cell r="O1144" t="str">
            <v>o2c, sen</v>
          </cell>
          <cell r="P1144" t="str">
            <v/>
          </cell>
          <cell r="Q1144" t="str">
            <v/>
          </cell>
          <cell r="R1144" t="str">
            <v/>
          </cell>
          <cell r="S1144" t="str">
            <v/>
          </cell>
          <cell r="T1144" t="str">
            <v/>
          </cell>
          <cell r="U1144" t="str">
            <v/>
          </cell>
          <cell r="V1144">
            <v>0</v>
          </cell>
          <cell r="W1144" t="str">
            <v/>
          </cell>
          <cell r="X1144" t="str">
            <v/>
          </cell>
          <cell r="Y1144" t="str">
            <v/>
          </cell>
          <cell r="Z1144" t="str">
            <v>ITC3</v>
          </cell>
          <cell r="AA1144" t="str">
            <v/>
          </cell>
          <cell r="AB1144" t="str">
            <v/>
          </cell>
          <cell r="AC1144" t="str">
            <v/>
          </cell>
          <cell r="AD1144" t="str">
            <v>WBT</v>
          </cell>
          <cell r="AE1144" t="str">
            <v>On-time</v>
          </cell>
          <cell r="AF1144" t="str">
            <v/>
          </cell>
          <cell r="AG1144" t="str">
            <v/>
          </cell>
          <cell r="AH1144" t="str">
            <v/>
          </cell>
          <cell r="AI1144" t="str">
            <v/>
          </cell>
          <cell r="AJ1144" t="str">
            <v/>
          </cell>
        </row>
        <row r="1145">
          <cell r="A1145" t="str">
            <v>868drcy5m</v>
          </cell>
          <cell r="B1145" t="str">
            <v>868drcy5m</v>
          </cell>
          <cell r="C1145" t="str">
            <v>O2C Billing: Work with Manual Invoices: Create Manual Invoices</v>
          </cell>
          <cell r="D1145" t="str">
            <v>868drcrh0</v>
          </cell>
          <cell r="E1145" t="str">
            <v>O2C Billing: Work with Manual Invoices</v>
          </cell>
          <cell r="F1145" t="str">
            <v>PREDEVELOPMENT</v>
          </cell>
          <cell r="G1145" t="str">
            <v>HIGH</v>
          </cell>
          <cell r="H1145" t="str">
            <v/>
          </cell>
          <cell r="I1145">
            <v>45863</v>
          </cell>
          <cell r="J1145" t="str">
            <v/>
          </cell>
          <cell r="K1145">
            <v>45777.504166666666</v>
          </cell>
          <cell r="L1145">
            <v>45777.507638888885</v>
          </cell>
          <cell r="M1145" t="str">
            <v/>
          </cell>
          <cell r="N1145" t="str">
            <v/>
          </cell>
          <cell r="O1145" t="str">
            <v/>
          </cell>
          <cell r="P1145" t="str">
            <v>Sprint 5 (5/12 - 6/6)</v>
          </cell>
          <cell r="Q1145" t="str">
            <v/>
          </cell>
          <cell r="R1145" t="str">
            <v/>
          </cell>
          <cell r="S1145" t="str">
            <v/>
          </cell>
          <cell r="T1145" t="str">
            <v/>
          </cell>
          <cell r="U1145" t="str">
            <v/>
          </cell>
          <cell r="V1145">
            <v>0</v>
          </cell>
          <cell r="W1145" t="str">
            <v/>
          </cell>
          <cell r="X1145" t="str">
            <v/>
          </cell>
          <cell r="Y1145" t="str">
            <v/>
          </cell>
          <cell r="Z1145" t="str">
            <v>ITC3</v>
          </cell>
          <cell r="AA1145" t="str">
            <v>Billing</v>
          </cell>
          <cell r="AB1145" t="str">
            <v>Issue Output Manage Billing Documents</v>
          </cell>
          <cell r="AC1145" t="str">
            <v/>
          </cell>
          <cell r="AD1145" t="str">
            <v>WBT</v>
          </cell>
          <cell r="AE1145" t="str">
            <v>On-time</v>
          </cell>
          <cell r="AF1145" t="str">
            <v/>
          </cell>
          <cell r="AG1145" t="str">
            <v/>
          </cell>
          <cell r="AH1145" t="str">
            <v/>
          </cell>
          <cell r="AI1145" t="str">
            <v/>
          </cell>
          <cell r="AJ1145" t="str">
            <v>O2C</v>
          </cell>
        </row>
        <row r="1146">
          <cell r="A1146" t="str">
            <v>868drd9gv</v>
          </cell>
          <cell r="B1146" t="str">
            <v>868drd9gv</v>
          </cell>
          <cell r="C1146" t="str">
            <v>O2C Billing: Perform Fixed-Price Billing: Confirm Billing Due List Completed</v>
          </cell>
          <cell r="D1146" t="str">
            <v>868c01k8d</v>
          </cell>
          <cell r="E1146" t="str">
            <v>O2C Billing: Perform Fixed-Price Billing</v>
          </cell>
          <cell r="F1146" t="str">
            <v>PREDEVELOPMENT</v>
          </cell>
          <cell r="G1146" t="str">
            <v>URGENT</v>
          </cell>
          <cell r="H1146" t="str">
            <v/>
          </cell>
          <cell r="I1146">
            <v>45863</v>
          </cell>
          <cell r="J1146" t="str">
            <v/>
          </cell>
          <cell r="K1146">
            <v>45777.513888888891</v>
          </cell>
          <cell r="L1146">
            <v>45777.520138888889</v>
          </cell>
          <cell r="M1146" t="str">
            <v/>
          </cell>
          <cell r="N1146" t="str">
            <v/>
          </cell>
          <cell r="O1146" t="str">
            <v>o2c, sen</v>
          </cell>
          <cell r="P1146" t="str">
            <v>Sprint 5 (5/12 - 6/6)</v>
          </cell>
          <cell r="Q1146" t="str">
            <v/>
          </cell>
          <cell r="R1146" t="str">
            <v/>
          </cell>
          <cell r="S1146" t="str">
            <v/>
          </cell>
          <cell r="T1146" t="str">
            <v/>
          </cell>
          <cell r="U1146" t="str">
            <v/>
          </cell>
          <cell r="V1146">
            <v>0</v>
          </cell>
          <cell r="W1146" t="str">
            <v/>
          </cell>
          <cell r="X1146" t="str">
            <v/>
          </cell>
          <cell r="Y1146" t="str">
            <v/>
          </cell>
          <cell r="Z1146" t="str">
            <v>ITC3</v>
          </cell>
          <cell r="AA1146" t="str">
            <v>Billing</v>
          </cell>
          <cell r="AB1146" t="str">
            <v>Perform Fixed-Cost Billing</v>
          </cell>
          <cell r="AC1146" t="str">
            <v/>
          </cell>
          <cell r="AD1146" t="str">
            <v/>
          </cell>
          <cell r="AE1146" t="str">
            <v>On-time</v>
          </cell>
          <cell r="AF1146" t="str">
            <v/>
          </cell>
          <cell r="AG1146" t="str">
            <v/>
          </cell>
          <cell r="AH1146" t="str">
            <v/>
          </cell>
          <cell r="AI1146" t="str">
            <v/>
          </cell>
          <cell r="AJ1146" t="str">
            <v>O2C</v>
          </cell>
        </row>
        <row r="1147">
          <cell r="A1147" t="str">
            <v>868drhqc0</v>
          </cell>
          <cell r="B1147" t="str">
            <v>868drhqc0</v>
          </cell>
          <cell r="C1147" t="str">
            <v>O2C Billing: Perform Fixed-Price Billing: Create Invoice</v>
          </cell>
          <cell r="D1147" t="str">
            <v>868c01k8d</v>
          </cell>
          <cell r="E1147" t="str">
            <v>O2C Billing: Perform Fixed-Price Billing</v>
          </cell>
          <cell r="F1147" t="str">
            <v>PREDEVELOPMENT</v>
          </cell>
          <cell r="G1147" t="str">
            <v>URGENT</v>
          </cell>
          <cell r="H1147" t="str">
            <v/>
          </cell>
          <cell r="I1147">
            <v>45863</v>
          </cell>
          <cell r="J1147" t="str">
            <v/>
          </cell>
          <cell r="K1147">
            <v>45777.633333333331</v>
          </cell>
          <cell r="L1147">
            <v>45777.634722222225</v>
          </cell>
          <cell r="M1147" t="str">
            <v/>
          </cell>
          <cell r="N1147" t="str">
            <v/>
          </cell>
          <cell r="O1147" t="str">
            <v/>
          </cell>
          <cell r="P1147" t="str">
            <v>Sprint 5 (5/12 - 6/6)</v>
          </cell>
          <cell r="Q1147" t="str">
            <v/>
          </cell>
          <cell r="R1147" t="str">
            <v/>
          </cell>
          <cell r="S1147" t="str">
            <v/>
          </cell>
          <cell r="T1147" t="str">
            <v/>
          </cell>
          <cell r="U1147" t="str">
            <v/>
          </cell>
          <cell r="V1147">
            <v>0</v>
          </cell>
          <cell r="W1147" t="str">
            <v/>
          </cell>
          <cell r="X1147" t="str">
            <v/>
          </cell>
          <cell r="Y1147" t="str">
            <v/>
          </cell>
          <cell r="Z1147" t="str">
            <v>ITC3</v>
          </cell>
          <cell r="AA1147" t="str">
            <v>Billing</v>
          </cell>
          <cell r="AB1147" t="str">
            <v>Perform Fixed-Cost Billing</v>
          </cell>
          <cell r="AC1147" t="str">
            <v/>
          </cell>
          <cell r="AD1147" t="str">
            <v/>
          </cell>
          <cell r="AE1147" t="str">
            <v>On-time</v>
          </cell>
          <cell r="AF1147" t="str">
            <v/>
          </cell>
          <cell r="AG1147" t="str">
            <v/>
          </cell>
          <cell r="AH1147" t="str">
            <v/>
          </cell>
          <cell r="AI1147" t="str">
            <v/>
          </cell>
          <cell r="AJ1147" t="str">
            <v>O2C</v>
          </cell>
        </row>
        <row r="1148">
          <cell r="A1148" t="str">
            <v>868drhtzz</v>
          </cell>
          <cell r="B1148" t="str">
            <v>868drhtzz</v>
          </cell>
          <cell r="C1148" t="str">
            <v>O2C Billing: Perform Time &amp; Material Billing: Create Invoice</v>
          </cell>
          <cell r="D1148" t="str">
            <v>868c01t4m</v>
          </cell>
          <cell r="E1148" t="str">
            <v>O2C Billing: Perform Time &amp; Material Billing</v>
          </cell>
          <cell r="F1148" t="str">
            <v>PREDEVELOPMENT</v>
          </cell>
          <cell r="G1148" t="str">
            <v>HIGH</v>
          </cell>
          <cell r="H1148" t="str">
            <v/>
          </cell>
          <cell r="I1148">
            <v>45863</v>
          </cell>
          <cell r="J1148" t="str">
            <v/>
          </cell>
          <cell r="K1148">
            <v>45777.636111111111</v>
          </cell>
          <cell r="L1148">
            <v>45790.490972222222</v>
          </cell>
          <cell r="M1148" t="str">
            <v/>
          </cell>
          <cell r="N1148" t="str">
            <v/>
          </cell>
          <cell r="O1148" t="str">
            <v>o2c, sen</v>
          </cell>
          <cell r="P1148" t="str">
            <v>Sprint 5 (5/12 - 6/6)</v>
          </cell>
          <cell r="Q1148" t="str">
            <v/>
          </cell>
          <cell r="R1148" t="str">
            <v/>
          </cell>
          <cell r="S1148" t="str">
            <v/>
          </cell>
          <cell r="T1148" t="str">
            <v/>
          </cell>
          <cell r="U1148" t="str">
            <v/>
          </cell>
          <cell r="V1148">
            <v>0</v>
          </cell>
          <cell r="W1148" t="str">
            <v/>
          </cell>
          <cell r="X1148" t="str">
            <v/>
          </cell>
          <cell r="Y1148" t="str">
            <v/>
          </cell>
          <cell r="Z1148" t="str">
            <v>ITC3B</v>
          </cell>
          <cell r="AA1148" t="str">
            <v/>
          </cell>
          <cell r="AB1148" t="str">
            <v/>
          </cell>
          <cell r="AC1148" t="str">
            <v/>
          </cell>
          <cell r="AD1148" t="str">
            <v/>
          </cell>
          <cell r="AE1148" t="str">
            <v>On-time</v>
          </cell>
          <cell r="AF1148" t="str">
            <v/>
          </cell>
          <cell r="AG1148" t="str">
            <v/>
          </cell>
          <cell r="AH1148" t="str">
            <v/>
          </cell>
          <cell r="AI1148" t="str">
            <v/>
          </cell>
          <cell r="AJ1148" t="str">
            <v/>
          </cell>
        </row>
        <row r="1149">
          <cell r="A1149" t="str">
            <v>868drhzkh</v>
          </cell>
          <cell r="B1149" t="str">
            <v>868drhzkh</v>
          </cell>
          <cell r="C1149" t="str">
            <v>O2C Billing: Perform BPMI Billing: BPMI Performance Payments</v>
          </cell>
          <cell r="D1149" t="str">
            <v>868c01nga</v>
          </cell>
          <cell r="E1149" t="str">
            <v>O2C Billing: Perform BPMI Billing</v>
          </cell>
          <cell r="F1149" t="str">
            <v>PREDEVELOPMENT</v>
          </cell>
          <cell r="G1149" t="str">
            <v>HIGH</v>
          </cell>
          <cell r="H1149" t="str">
            <v/>
          </cell>
          <cell r="I1149">
            <v>45863</v>
          </cell>
          <cell r="J1149" t="str">
            <v/>
          </cell>
          <cell r="K1149">
            <v>45777.642361111109</v>
          </cell>
          <cell r="L1149">
            <v>45777.643055555556</v>
          </cell>
          <cell r="M1149" t="str">
            <v/>
          </cell>
          <cell r="N1149" t="str">
            <v/>
          </cell>
          <cell r="O1149" t="str">
            <v>sen, o2c</v>
          </cell>
          <cell r="P1149" t="str">
            <v>Sprint 5 (5/12 - 6/6)</v>
          </cell>
          <cell r="Q1149" t="str">
            <v/>
          </cell>
          <cell r="R1149" t="str">
            <v/>
          </cell>
          <cell r="S1149" t="str">
            <v/>
          </cell>
          <cell r="T1149" t="str">
            <v/>
          </cell>
          <cell r="U1149" t="str">
            <v/>
          </cell>
          <cell r="V1149">
            <v>0</v>
          </cell>
          <cell r="W1149" t="str">
            <v/>
          </cell>
          <cell r="X1149" t="str">
            <v/>
          </cell>
          <cell r="Y1149" t="str">
            <v/>
          </cell>
          <cell r="Z1149" t="str">
            <v>ITC3</v>
          </cell>
          <cell r="AA1149" t="str">
            <v>Billing</v>
          </cell>
          <cell r="AB1149" t="str">
            <v>Perform Fixed-Cost Billing</v>
          </cell>
          <cell r="AC1149" t="str">
            <v/>
          </cell>
          <cell r="AD1149" t="str">
            <v/>
          </cell>
          <cell r="AE1149" t="str">
            <v>On-time</v>
          </cell>
          <cell r="AF1149" t="str">
            <v/>
          </cell>
          <cell r="AG1149" t="str">
            <v/>
          </cell>
          <cell r="AH1149" t="str">
            <v/>
          </cell>
          <cell r="AI1149" t="str">
            <v/>
          </cell>
          <cell r="AJ1149" t="str">
            <v>O2C</v>
          </cell>
        </row>
        <row r="1150">
          <cell r="A1150" t="str">
            <v>868drjd9t</v>
          </cell>
          <cell r="B1150" t="str">
            <v>868drjd9t</v>
          </cell>
          <cell r="C1150" t="str">
            <v>O2C AR: Monitor Payments &amp; Status: Perform Funding Validation</v>
          </cell>
          <cell r="D1150" t="str">
            <v>868c013rg</v>
          </cell>
          <cell r="E1150" t="str">
            <v>O2C AR: Monitor Payments &amp; Status</v>
          </cell>
          <cell r="F1150" t="str">
            <v>PREDEVELOPMENT</v>
          </cell>
          <cell r="G1150" t="str">
            <v>HIGH</v>
          </cell>
          <cell r="H1150" t="str">
            <v/>
          </cell>
          <cell r="I1150">
            <v>45863</v>
          </cell>
          <cell r="J1150" t="str">
            <v/>
          </cell>
          <cell r="K1150">
            <v>45777.654166666667</v>
          </cell>
          <cell r="L1150">
            <v>45777.655555555553</v>
          </cell>
          <cell r="M1150" t="str">
            <v/>
          </cell>
          <cell r="N1150" t="str">
            <v/>
          </cell>
          <cell r="O1150" t="str">
            <v>o2c, sen</v>
          </cell>
          <cell r="P1150" t="str">
            <v>Sprint 11 (6/23 - 7/18)</v>
          </cell>
          <cell r="Q1150" t="str">
            <v/>
          </cell>
          <cell r="R1150" t="str">
            <v/>
          </cell>
          <cell r="S1150" t="str">
            <v/>
          </cell>
          <cell r="T1150" t="str">
            <v/>
          </cell>
          <cell r="U1150" t="str">
            <v/>
          </cell>
          <cell r="V1150">
            <v>0</v>
          </cell>
          <cell r="W1150" t="str">
            <v/>
          </cell>
          <cell r="X1150" t="str">
            <v/>
          </cell>
          <cell r="Y1150" t="str">
            <v/>
          </cell>
          <cell r="Z1150" t="str">
            <v>ITC3B</v>
          </cell>
          <cell r="AA1150" t="str">
            <v>Accounts Receivable</v>
          </cell>
          <cell r="AB1150" t="str">
            <v>Collect Cash</v>
          </cell>
          <cell r="AC1150" t="str">
            <v/>
          </cell>
          <cell r="AD1150" t="str">
            <v/>
          </cell>
          <cell r="AE1150" t="str">
            <v>On-time</v>
          </cell>
          <cell r="AF1150" t="str">
            <v/>
          </cell>
          <cell r="AG1150" t="str">
            <v/>
          </cell>
          <cell r="AH1150" t="str">
            <v/>
          </cell>
          <cell r="AI1150" t="str">
            <v/>
          </cell>
          <cell r="AJ1150" t="str">
            <v>O2C</v>
          </cell>
        </row>
        <row r="1151">
          <cell r="A1151" t="str">
            <v>868drjjn3</v>
          </cell>
          <cell r="B1151" t="str">
            <v>868drjjn3</v>
          </cell>
          <cell r="C1151" t="str">
            <v>O2C AR: Work with Unapplied Cash: Work with Under and Over-Paid Cases</v>
          </cell>
          <cell r="D1151" t="str">
            <v>868c00y1d</v>
          </cell>
          <cell r="E1151" t="str">
            <v>O2C AR: Work with Unapplied Cash</v>
          </cell>
          <cell r="F1151" t="str">
            <v>PREDEVELOPMENT</v>
          </cell>
          <cell r="G1151" t="str">
            <v>HIGH</v>
          </cell>
          <cell r="H1151" t="str">
            <v/>
          </cell>
          <cell r="I1151">
            <v>45863</v>
          </cell>
          <cell r="J1151" t="str">
            <v/>
          </cell>
          <cell r="K1151">
            <v>45777.65902777778</v>
          </cell>
          <cell r="L1151">
            <v>45777.660416666666</v>
          </cell>
          <cell r="M1151" t="str">
            <v/>
          </cell>
          <cell r="N1151" t="str">
            <v/>
          </cell>
          <cell r="O1151" t="str">
            <v/>
          </cell>
          <cell r="P1151" t="str">
            <v>Sprint 6 (5/19 - 6/13)</v>
          </cell>
          <cell r="Q1151" t="str">
            <v/>
          </cell>
          <cell r="R1151" t="str">
            <v/>
          </cell>
          <cell r="S1151" t="str">
            <v/>
          </cell>
          <cell r="T1151" t="str">
            <v/>
          </cell>
          <cell r="U1151" t="str">
            <v/>
          </cell>
          <cell r="V1151">
            <v>0</v>
          </cell>
          <cell r="W1151" t="str">
            <v/>
          </cell>
          <cell r="X1151" t="str">
            <v/>
          </cell>
          <cell r="Y1151" t="str">
            <v/>
          </cell>
          <cell r="Z1151" t="str">
            <v>ITC3B</v>
          </cell>
          <cell r="AA1151" t="str">
            <v>Accounts Receivable</v>
          </cell>
          <cell r="AB1151" t="str">
            <v>Application of Cash</v>
          </cell>
          <cell r="AC1151" t="str">
            <v/>
          </cell>
          <cell r="AD1151" t="str">
            <v/>
          </cell>
          <cell r="AE1151" t="str">
            <v>On-time</v>
          </cell>
          <cell r="AF1151" t="str">
            <v/>
          </cell>
          <cell r="AG1151" t="str">
            <v/>
          </cell>
          <cell r="AH1151" t="str">
            <v/>
          </cell>
          <cell r="AI1151" t="str">
            <v/>
          </cell>
          <cell r="AJ1151" t="str">
            <v>O2C</v>
          </cell>
        </row>
        <row r="1152">
          <cell r="A1152" t="str">
            <v>868drmdc6</v>
          </cell>
          <cell r="B1152" t="str">
            <v>868drmdc6</v>
          </cell>
          <cell r="C1152" t="str">
            <v>R2R Tax Accounting: Defend Indirect Tax Audit: Business Personal Property Taxes: Extract Fixed Asset Data - Asset Transaction Report</v>
          </cell>
          <cell r="D1152" t="str">
            <v>868dj3w3u</v>
          </cell>
          <cell r="E1152" t="str">
            <v>R2R Tax Accounting: Defend Indirect Tax Audit: Business Personal Property Taxes - SB</v>
          </cell>
          <cell r="F1152" t="str">
            <v>DEVELOPMENT</v>
          </cell>
          <cell r="G1152" t="str">
            <v>LOW</v>
          </cell>
          <cell r="H1152" t="str">
            <v/>
          </cell>
          <cell r="I1152">
            <v>45863</v>
          </cell>
          <cell r="J1152">
            <v>45778</v>
          </cell>
          <cell r="K1152">
            <v>45777.72152777778</v>
          </cell>
          <cell r="L1152">
            <v>45796.609722222223</v>
          </cell>
          <cell r="M1152" t="str">
            <v/>
          </cell>
          <cell r="N1152" t="str">
            <v/>
          </cell>
          <cell r="O1152" t="str">
            <v>r2r, qrg</v>
          </cell>
          <cell r="P1152" t="str">
            <v/>
          </cell>
          <cell r="Q1152" t="str">
            <v/>
          </cell>
          <cell r="R1152" t="str">
            <v/>
          </cell>
          <cell r="S1152" t="str">
            <v/>
          </cell>
          <cell r="T1152" t="str">
            <v/>
          </cell>
          <cell r="U1152" t="str">
            <v/>
          </cell>
          <cell r="V1152">
            <v>0</v>
          </cell>
          <cell r="W1152" t="str">
            <v>Sign off Received</v>
          </cell>
          <cell r="X1152" t="str">
            <v/>
          </cell>
          <cell r="Y1152" t="str">
            <v/>
          </cell>
          <cell r="Z1152" t="str">
            <v>ITC3</v>
          </cell>
          <cell r="AA1152" t="str">
            <v>Tax Accounting</v>
          </cell>
          <cell r="AB1152" t="str">
            <v>Consolidations &amp; Tax (Indirect Tax - Defend Audit L4)</v>
          </cell>
          <cell r="AC1152" t="str">
            <v/>
          </cell>
          <cell r="AD1152" t="str">
            <v>QRG</v>
          </cell>
          <cell r="AE1152" t="str">
            <v>On-time</v>
          </cell>
          <cell r="AF1152" t="str">
            <v/>
          </cell>
          <cell r="AG1152" t="str">
            <v/>
          </cell>
          <cell r="AH1152" t="str">
            <v/>
          </cell>
          <cell r="AI1152" t="str">
            <v/>
          </cell>
          <cell r="AJ1152" t="str">
            <v>R2R</v>
          </cell>
        </row>
        <row r="1153">
          <cell r="A1153" t="str">
            <v>868drmdmw</v>
          </cell>
          <cell r="B1153" t="str">
            <v>868drmdmw</v>
          </cell>
          <cell r="C1153" t="str">
            <v>R2R Tax Accounting: Defend Indirect Tax Audit: Business Personal Property Taxes: Extract Expensed Asset Data</v>
          </cell>
          <cell r="D1153" t="str">
            <v>868dj3w3u</v>
          </cell>
          <cell r="E1153" t="str">
            <v>R2R Tax Accounting: Defend Indirect Tax Audit: Business Personal Property Taxes - SB</v>
          </cell>
          <cell r="F1153" t="str">
            <v>DEVELOPMENT</v>
          </cell>
          <cell r="G1153" t="str">
            <v>LOW</v>
          </cell>
          <cell r="H1153" t="str">
            <v/>
          </cell>
          <cell r="I1153">
            <v>45863</v>
          </cell>
          <cell r="J1153">
            <v>45778</v>
          </cell>
          <cell r="K1153">
            <v>45777.722222222219</v>
          </cell>
          <cell r="L1153">
            <v>45796.595138888893</v>
          </cell>
          <cell r="M1153" t="str">
            <v/>
          </cell>
          <cell r="N1153" t="str">
            <v/>
          </cell>
          <cell r="O1153" t="str">
            <v>r2r, qrg</v>
          </cell>
          <cell r="P1153" t="str">
            <v/>
          </cell>
          <cell r="Q1153" t="str">
            <v/>
          </cell>
          <cell r="R1153" t="str">
            <v/>
          </cell>
          <cell r="S1153" t="str">
            <v/>
          </cell>
          <cell r="T1153" t="str">
            <v/>
          </cell>
          <cell r="U1153" t="str">
            <v/>
          </cell>
          <cell r="V1153">
            <v>0</v>
          </cell>
          <cell r="W1153" t="str">
            <v>Sign off Received</v>
          </cell>
          <cell r="X1153" t="str">
            <v/>
          </cell>
          <cell r="Y1153" t="str">
            <v/>
          </cell>
          <cell r="Z1153" t="str">
            <v>ITC3</v>
          </cell>
          <cell r="AA1153" t="str">
            <v>Tax Accounting</v>
          </cell>
          <cell r="AB1153" t="str">
            <v>Consolidations &amp; Tax (Indirect Tax - Defend Audit L4)</v>
          </cell>
          <cell r="AC1153" t="str">
            <v/>
          </cell>
          <cell r="AD1153" t="str">
            <v>QRG</v>
          </cell>
          <cell r="AE1153" t="str">
            <v>On-time</v>
          </cell>
          <cell r="AF1153" t="str">
            <v/>
          </cell>
          <cell r="AG1153" t="str">
            <v/>
          </cell>
          <cell r="AH1153" t="str">
            <v/>
          </cell>
          <cell r="AI1153" t="str">
            <v/>
          </cell>
          <cell r="AJ1153" t="str">
            <v>R2R</v>
          </cell>
        </row>
        <row r="1154">
          <cell r="A1154" t="str">
            <v>868drmdwf</v>
          </cell>
          <cell r="B1154" t="str">
            <v>868drmdwf</v>
          </cell>
          <cell r="C1154" t="str">
            <v>R2R Tax Accounting: Defend Indirect Tax Audit: Business Personal Property Taxes: Pull Reconciliations from Rendition Workbooks</v>
          </cell>
          <cell r="D1154" t="str">
            <v>868dj3w3u</v>
          </cell>
          <cell r="E1154" t="str">
            <v>R2R Tax Accounting: Defend Indirect Tax Audit: Business Personal Property Taxes - SB</v>
          </cell>
          <cell r="F1154" t="str">
            <v>OUTLINES</v>
          </cell>
          <cell r="G1154" t="str">
            <v>LOW</v>
          </cell>
          <cell r="H1154" t="str">
            <v/>
          </cell>
          <cell r="I1154">
            <v>45863</v>
          </cell>
          <cell r="J1154">
            <v>45785</v>
          </cell>
          <cell r="K1154">
            <v>45777.722222222219</v>
          </cell>
          <cell r="L1154">
            <v>45785.71597222222</v>
          </cell>
          <cell r="M1154" t="str">
            <v/>
          </cell>
          <cell r="N1154" t="str">
            <v/>
          </cell>
          <cell r="O1154" t="str">
            <v>r2r, wbt</v>
          </cell>
          <cell r="P1154" t="str">
            <v/>
          </cell>
          <cell r="Q1154" t="str">
            <v/>
          </cell>
          <cell r="R1154" t="str">
            <v/>
          </cell>
          <cell r="S1154" t="str">
            <v/>
          </cell>
          <cell r="T1154" t="str">
            <v/>
          </cell>
          <cell r="U1154" t="str">
            <v/>
          </cell>
          <cell r="V1154">
            <v>0</v>
          </cell>
          <cell r="W1154" t="str">
            <v>Alpha Draft (ISG)</v>
          </cell>
          <cell r="X1154" t="str">
            <v/>
          </cell>
          <cell r="Y1154" t="str">
            <v/>
          </cell>
          <cell r="Z1154" t="str">
            <v>ITC3</v>
          </cell>
          <cell r="AA1154" t="str">
            <v>Tax Accounting</v>
          </cell>
          <cell r="AB1154" t="str">
            <v>Consolidations &amp; Tax (Indirect Tax - Defend Audit L4)</v>
          </cell>
          <cell r="AC1154" t="str">
            <v/>
          </cell>
          <cell r="AD1154" t="str">
            <v>WBT</v>
          </cell>
          <cell r="AE1154" t="str">
            <v>On-time</v>
          </cell>
          <cell r="AF1154" t="str">
            <v/>
          </cell>
          <cell r="AG1154" t="str">
            <v/>
          </cell>
          <cell r="AH1154" t="str">
            <v/>
          </cell>
          <cell r="AI1154" t="str">
            <v/>
          </cell>
          <cell r="AJ1154" t="str">
            <v>R2R</v>
          </cell>
        </row>
        <row r="1155">
          <cell r="A1155" t="str">
            <v>868drmepq</v>
          </cell>
          <cell r="B1155" t="str">
            <v>868drmepq</v>
          </cell>
          <cell r="C1155" t="str">
            <v>R2R Tax Accounting: Defend Indirect Tax Audit: Business License and Privilege Taxes: Extract Sales Transaction Data</v>
          </cell>
          <cell r="D1155" t="str">
            <v>868dj3w7w</v>
          </cell>
          <cell r="E1155" t="str">
            <v>R2R Tax Accounting: Defend Indirect Tax Audit: Business License and Privilege Taxes</v>
          </cell>
          <cell r="F1155" t="str">
            <v>PREDEVELOPMENT</v>
          </cell>
          <cell r="G1155" t="str">
            <v>LOW</v>
          </cell>
          <cell r="H1155" t="str">
            <v/>
          </cell>
          <cell r="I1155" t="str">
            <v/>
          </cell>
          <cell r="J1155" t="str">
            <v/>
          </cell>
          <cell r="K1155">
            <v>45777.723611111112</v>
          </cell>
          <cell r="L1155">
            <v>45778.496527777781</v>
          </cell>
          <cell r="M1155" t="str">
            <v/>
          </cell>
          <cell r="N1155" t="str">
            <v/>
          </cell>
          <cell r="O1155" t="str">
            <v>r2r, qrg</v>
          </cell>
          <cell r="P1155" t="str">
            <v/>
          </cell>
          <cell r="Q1155" t="str">
            <v/>
          </cell>
          <cell r="R1155" t="str">
            <v/>
          </cell>
          <cell r="S1155" t="str">
            <v/>
          </cell>
          <cell r="T1155" t="str">
            <v/>
          </cell>
          <cell r="U1155" t="str">
            <v/>
          </cell>
          <cell r="V1155">
            <v>0</v>
          </cell>
          <cell r="W1155" t="str">
            <v/>
          </cell>
          <cell r="X1155" t="str">
            <v/>
          </cell>
          <cell r="Y1155" t="str">
            <v/>
          </cell>
          <cell r="Z1155" t="str">
            <v>ITC3</v>
          </cell>
          <cell r="AA1155" t="str">
            <v>Tax Accounting</v>
          </cell>
          <cell r="AB1155" t="str">
            <v>Consolidations &amp; Tax (Indirect Tax - Defend Audit L4)</v>
          </cell>
          <cell r="AC1155" t="str">
            <v/>
          </cell>
          <cell r="AD1155" t="str">
            <v>WBT</v>
          </cell>
          <cell r="AE1155" t="str">
            <v>On-time</v>
          </cell>
          <cell r="AF1155" t="str">
            <v/>
          </cell>
          <cell r="AG1155" t="str">
            <v/>
          </cell>
          <cell r="AH1155" t="str">
            <v/>
          </cell>
          <cell r="AI1155" t="str">
            <v/>
          </cell>
          <cell r="AJ1155" t="str">
            <v>R2R</v>
          </cell>
        </row>
        <row r="1156">
          <cell r="A1156" t="str">
            <v>868drmezr</v>
          </cell>
          <cell r="B1156" t="str">
            <v>868drmezr</v>
          </cell>
          <cell r="C1156" t="str">
            <v>R2R Tax Accounting: Defend Indirect Tax Audit: Business License and Privilege Taxes: Extract Payroll Transaction Data</v>
          </cell>
          <cell r="D1156" t="str">
            <v>868dj3w7w</v>
          </cell>
          <cell r="E1156" t="str">
            <v>R2R Tax Accounting: Defend Indirect Tax Audit: Business License and Privilege Taxes</v>
          </cell>
          <cell r="F1156" t="str">
            <v>OUTLINES</v>
          </cell>
          <cell r="G1156" t="str">
            <v>LOW</v>
          </cell>
          <cell r="H1156" t="str">
            <v/>
          </cell>
          <cell r="I1156">
            <v>45806</v>
          </cell>
          <cell r="J1156">
            <v>45785</v>
          </cell>
          <cell r="K1156">
            <v>45777.723611111112</v>
          </cell>
          <cell r="L1156">
            <v>45796.60555555555</v>
          </cell>
          <cell r="M1156" t="str">
            <v/>
          </cell>
          <cell r="N1156" t="str">
            <v/>
          </cell>
          <cell r="O1156" t="str">
            <v>r2r, wbt</v>
          </cell>
          <cell r="P1156" t="str">
            <v/>
          </cell>
          <cell r="Q1156" t="str">
            <v/>
          </cell>
          <cell r="R1156" t="str">
            <v/>
          </cell>
          <cell r="S1156" t="str">
            <v/>
          </cell>
          <cell r="T1156" t="str">
            <v/>
          </cell>
          <cell r="U1156" t="str">
            <v/>
          </cell>
          <cell r="V1156">
            <v>0</v>
          </cell>
          <cell r="W1156" t="str">
            <v>Alpha Review (SME)</v>
          </cell>
          <cell r="X1156" t="str">
            <v/>
          </cell>
          <cell r="Y1156" t="str">
            <v/>
          </cell>
          <cell r="Z1156" t="str">
            <v>ITC3</v>
          </cell>
          <cell r="AA1156" t="str">
            <v>Tax Accounting</v>
          </cell>
          <cell r="AB1156" t="str">
            <v>Consolidations &amp; Tax (Indirect Tax - Defend Audit L4)</v>
          </cell>
          <cell r="AC1156" t="str">
            <v/>
          </cell>
          <cell r="AD1156" t="str">
            <v>WBT</v>
          </cell>
          <cell r="AE1156" t="str">
            <v>On-time</v>
          </cell>
          <cell r="AF1156" t="str">
            <v/>
          </cell>
          <cell r="AG1156" t="str">
            <v/>
          </cell>
          <cell r="AH1156" t="str">
            <v/>
          </cell>
          <cell r="AI1156" t="str">
            <v/>
          </cell>
          <cell r="AJ1156" t="str">
            <v>R2R</v>
          </cell>
        </row>
        <row r="1157">
          <cell r="A1157" t="str">
            <v>868drmx08</v>
          </cell>
          <cell r="B1157" t="str">
            <v>868drmx08</v>
          </cell>
          <cell r="C1157" t="str">
            <v>R2R Financial Accounting: Run Financial Reports: Data Collection</v>
          </cell>
          <cell r="D1157" t="str">
            <v>868byygr4</v>
          </cell>
          <cell r="E1157" t="str">
            <v>R2R Financial Accounting: Run Financial Reports</v>
          </cell>
          <cell r="F1157" t="str">
            <v>PREDEVELOPMENT</v>
          </cell>
          <cell r="G1157" t="str">
            <v/>
          </cell>
          <cell r="H1157" t="str">
            <v/>
          </cell>
          <cell r="I1157" t="str">
            <v/>
          </cell>
          <cell r="J1157" t="str">
            <v/>
          </cell>
          <cell r="K1157">
            <v>45777.745138888888</v>
          </cell>
          <cell r="L1157">
            <v>45789.759027777778</v>
          </cell>
          <cell r="M1157" t="str">
            <v/>
          </cell>
          <cell r="N1157" t="str">
            <v/>
          </cell>
          <cell r="O1157" t="str">
            <v>wbt, r2r</v>
          </cell>
          <cell r="P1157" t="str">
            <v/>
          </cell>
          <cell r="Q1157" t="str">
            <v/>
          </cell>
          <cell r="R1157" t="str">
            <v/>
          </cell>
          <cell r="S1157" t="str">
            <v/>
          </cell>
          <cell r="T1157" t="str">
            <v/>
          </cell>
          <cell r="U1157" t="str">
            <v/>
          </cell>
          <cell r="V1157">
            <v>0</v>
          </cell>
          <cell r="W1157" t="str">
            <v/>
          </cell>
          <cell r="X1157" t="str">
            <v/>
          </cell>
          <cell r="Y1157" t="str">
            <v/>
          </cell>
          <cell r="Z1157" t="str">
            <v>ITC3</v>
          </cell>
          <cell r="AA1157" t="str">
            <v/>
          </cell>
          <cell r="AB1157" t="str">
            <v/>
          </cell>
          <cell r="AC1157" t="str">
            <v/>
          </cell>
          <cell r="AD1157" t="str">
            <v>WBT</v>
          </cell>
          <cell r="AE1157" t="str">
            <v>On-time</v>
          </cell>
          <cell r="AF1157" t="str">
            <v/>
          </cell>
          <cell r="AG1157" t="str">
            <v/>
          </cell>
          <cell r="AH1157" t="str">
            <v/>
          </cell>
          <cell r="AI1157" t="str">
            <v/>
          </cell>
          <cell r="AJ1157" t="str">
            <v/>
          </cell>
        </row>
        <row r="1158">
          <cell r="A1158" t="str">
            <v>868dryu24</v>
          </cell>
          <cell r="B1158" t="str">
            <v>868dryu24</v>
          </cell>
          <cell r="C1158" t="str">
            <v>PTP Accounts Payable: Create Vendor in MDG - SB</v>
          </cell>
          <cell r="D1158" t="str">
            <v>868c1wx09</v>
          </cell>
          <cell r="E1158" t="str">
            <v>PTP Accounts Payable: Verify Vendor</v>
          </cell>
          <cell r="F1158" t="str">
            <v>PREDEVELOPMENT</v>
          </cell>
          <cell r="G1158" t="str">
            <v>NORMAL</v>
          </cell>
          <cell r="H1158" t="str">
            <v/>
          </cell>
          <cell r="I1158">
            <v>45863</v>
          </cell>
          <cell r="J1158" t="str">
            <v/>
          </cell>
          <cell r="K1158">
            <v>45778.491666666669</v>
          </cell>
          <cell r="L1158">
            <v>45778.495833333334</v>
          </cell>
          <cell r="M1158" t="str">
            <v/>
          </cell>
          <cell r="N1158" t="str">
            <v/>
          </cell>
          <cell r="O1158" t="str">
            <v>ot vim, dap, sen, ptp</v>
          </cell>
          <cell r="P1158" t="str">
            <v/>
          </cell>
          <cell r="Q1158" t="str">
            <v/>
          </cell>
          <cell r="R1158" t="str">
            <v/>
          </cell>
          <cell r="S1158" t="str">
            <v/>
          </cell>
          <cell r="T1158" t="str">
            <v/>
          </cell>
          <cell r="U1158" t="str">
            <v/>
          </cell>
          <cell r="V1158">
            <v>0</v>
          </cell>
          <cell r="W1158" t="str">
            <v/>
          </cell>
          <cell r="X1158" t="str">
            <v/>
          </cell>
          <cell r="Y1158" t="str">
            <v/>
          </cell>
          <cell r="Z1158" t="str">
            <v>ITC3B</v>
          </cell>
          <cell r="AA1158" t="str">
            <v>Accounts Payable</v>
          </cell>
          <cell r="AB1158" t="str">
            <v>Invoice &amp; Credit Processing</v>
          </cell>
          <cell r="AC1158" t="str">
            <v/>
          </cell>
          <cell r="AD1158" t="str">
            <v>DAP</v>
          </cell>
          <cell r="AE1158" t="str">
            <v/>
          </cell>
          <cell r="AF1158" t="str">
            <v/>
          </cell>
          <cell r="AG1158" t="str">
            <v/>
          </cell>
          <cell r="AH1158" t="str">
            <v/>
          </cell>
          <cell r="AI1158" t="str">
            <v/>
          </cell>
          <cell r="AJ1158" t="str">
            <v>PTP</v>
          </cell>
        </row>
        <row r="1159">
          <cell r="A1159" t="str">
            <v>868dt1axy</v>
          </cell>
          <cell r="B1159" t="str">
            <v>868dt1axy</v>
          </cell>
          <cell r="C1159" t="str">
            <v>R2R Tax Accounting: Indirect Tax Corrections (PO and SD Invoices): Scenarios: Taxable to Non-Taxable</v>
          </cell>
          <cell r="D1159" t="str">
            <v>868d45n1k</v>
          </cell>
          <cell r="E1159" t="str">
            <v>R2R Tax Accounting: Indirect Tax Corrections (PO and SD Invoices): Scenarios - WBT</v>
          </cell>
          <cell r="F1159" t="str">
            <v>PREDEVELOPMENT</v>
          </cell>
          <cell r="G1159" t="str">
            <v>URGENT</v>
          </cell>
          <cell r="H1159" t="str">
            <v/>
          </cell>
          <cell r="I1159">
            <v>45863</v>
          </cell>
          <cell r="J1159">
            <v>45790</v>
          </cell>
          <cell r="K1159">
            <v>45778.581250000003</v>
          </cell>
          <cell r="L1159">
            <v>45792.678472222222</v>
          </cell>
          <cell r="M1159" t="str">
            <v/>
          </cell>
          <cell r="N1159" t="str">
            <v/>
          </cell>
          <cell r="O1159" t="str">
            <v>r2r</v>
          </cell>
          <cell r="P1159" t="str">
            <v/>
          </cell>
          <cell r="Q1159" t="str">
            <v/>
          </cell>
          <cell r="R1159" t="str">
            <v/>
          </cell>
          <cell r="S1159" t="str">
            <v/>
          </cell>
          <cell r="T1159" t="str">
            <v/>
          </cell>
          <cell r="U1159" t="str">
            <v/>
          </cell>
          <cell r="V1159">
            <v>0</v>
          </cell>
          <cell r="W1159" t="str">
            <v>Check Notes</v>
          </cell>
          <cell r="X1159" t="str">
            <v/>
          </cell>
          <cell r="Y1159" t="str">
            <v/>
          </cell>
          <cell r="Z1159" t="str">
            <v>ITC3</v>
          </cell>
          <cell r="AA1159" t="str">
            <v>Tax Accounting</v>
          </cell>
          <cell r="AB1159" t="str">
            <v>Consolidations &amp; Tax (Indirect Tax Data Error Correction L4)</v>
          </cell>
          <cell r="AC1159" t="str">
            <v/>
          </cell>
          <cell r="AD1159" t="str">
            <v>WBT</v>
          </cell>
          <cell r="AE1159" t="str">
            <v>On-time</v>
          </cell>
          <cell r="AF1159" t="str">
            <v/>
          </cell>
          <cell r="AG1159" t="str">
            <v/>
          </cell>
          <cell r="AH1159" t="str">
            <v/>
          </cell>
          <cell r="AI1159" t="str">
            <v/>
          </cell>
          <cell r="AJ1159" t="str">
            <v>R2R</v>
          </cell>
        </row>
        <row r="1160">
          <cell r="A1160" t="str">
            <v>868dt1bdt</v>
          </cell>
          <cell r="B1160" t="str">
            <v>868dt1bdt</v>
          </cell>
          <cell r="C1160" t="str">
            <v>R2R Tax Accounting: Indirect Tax Corrections (PO and SD Invoices): Scenarios: Non-Taxable to Taxable</v>
          </cell>
          <cell r="D1160" t="str">
            <v>868d45n1k</v>
          </cell>
          <cell r="E1160" t="str">
            <v>R2R Tax Accounting: Indirect Tax Corrections (PO and SD Invoices): Scenarios - WBT</v>
          </cell>
          <cell r="F1160" t="str">
            <v>PREDEVELOPMENT</v>
          </cell>
          <cell r="G1160" t="str">
            <v>URGENT</v>
          </cell>
          <cell r="H1160" t="str">
            <v/>
          </cell>
          <cell r="I1160" t="str">
            <v/>
          </cell>
          <cell r="J1160" t="str">
            <v/>
          </cell>
          <cell r="K1160">
            <v>45778.581250000003</v>
          </cell>
          <cell r="L1160">
            <v>45792.599305555559</v>
          </cell>
          <cell r="M1160" t="str">
            <v/>
          </cell>
          <cell r="N1160" t="str">
            <v/>
          </cell>
          <cell r="O1160" t="str">
            <v>r2r</v>
          </cell>
          <cell r="P1160" t="str">
            <v/>
          </cell>
          <cell r="Q1160" t="str">
            <v/>
          </cell>
          <cell r="R1160" t="str">
            <v/>
          </cell>
          <cell r="S1160" t="str">
            <v/>
          </cell>
          <cell r="T1160" t="str">
            <v/>
          </cell>
          <cell r="U1160" t="str">
            <v/>
          </cell>
          <cell r="V1160">
            <v>0</v>
          </cell>
          <cell r="W1160" t="str">
            <v>Check Notes</v>
          </cell>
          <cell r="X1160" t="str">
            <v/>
          </cell>
          <cell r="Y1160" t="str">
            <v/>
          </cell>
          <cell r="Z1160" t="str">
            <v>ITC3</v>
          </cell>
          <cell r="AA1160" t="str">
            <v>Tax Accounting</v>
          </cell>
          <cell r="AB1160" t="str">
            <v>Consolidations &amp; Tax (Indirect Tax Data Error Correction L4)</v>
          </cell>
          <cell r="AC1160" t="str">
            <v/>
          </cell>
          <cell r="AD1160" t="str">
            <v>WBT</v>
          </cell>
          <cell r="AE1160" t="str">
            <v>On-time</v>
          </cell>
          <cell r="AF1160" t="str">
            <v/>
          </cell>
          <cell r="AG1160" t="str">
            <v/>
          </cell>
          <cell r="AH1160" t="str">
            <v/>
          </cell>
          <cell r="AI1160" t="str">
            <v/>
          </cell>
          <cell r="AJ1160" t="str">
            <v>R2R</v>
          </cell>
        </row>
        <row r="1161">
          <cell r="A1161" t="str">
            <v>868dt1brr</v>
          </cell>
          <cell r="B1161" t="str">
            <v>868dt1brr</v>
          </cell>
          <cell r="C1161" t="str">
            <v>R2R Tax Accounting: Indirect Tax Corrections (PO and SD Invoices): Scenarios: Reverse an Accrual and Pay the Vendor</v>
          </cell>
          <cell r="D1161" t="str">
            <v>868d45n1k</v>
          </cell>
          <cell r="E1161" t="str">
            <v>R2R Tax Accounting: Indirect Tax Corrections (PO and SD Invoices): Scenarios - WBT</v>
          </cell>
          <cell r="F1161" t="str">
            <v>PREDEVELOPMENT</v>
          </cell>
          <cell r="G1161" t="str">
            <v>URGENT</v>
          </cell>
          <cell r="H1161" t="str">
            <v/>
          </cell>
          <cell r="I1161">
            <v>45863</v>
          </cell>
          <cell r="J1161">
            <v>45790</v>
          </cell>
          <cell r="K1161">
            <v>45778.58194444445</v>
          </cell>
          <cell r="L1161">
            <v>45792.678472222222</v>
          </cell>
          <cell r="M1161" t="str">
            <v/>
          </cell>
          <cell r="N1161" t="str">
            <v/>
          </cell>
          <cell r="O1161" t="str">
            <v>r2r</v>
          </cell>
          <cell r="P1161" t="str">
            <v/>
          </cell>
          <cell r="Q1161" t="str">
            <v/>
          </cell>
          <cell r="R1161" t="str">
            <v/>
          </cell>
          <cell r="S1161" t="str">
            <v/>
          </cell>
          <cell r="T1161" t="str">
            <v/>
          </cell>
          <cell r="U1161" t="str">
            <v/>
          </cell>
          <cell r="V1161">
            <v>0</v>
          </cell>
          <cell r="W1161" t="str">
            <v>Check Notes</v>
          </cell>
          <cell r="X1161" t="str">
            <v/>
          </cell>
          <cell r="Y1161" t="str">
            <v/>
          </cell>
          <cell r="Z1161" t="str">
            <v>ITC3</v>
          </cell>
          <cell r="AA1161" t="str">
            <v>Tax Accounting</v>
          </cell>
          <cell r="AB1161" t="str">
            <v>Consolidations &amp; Tax (Indirect Tax Data Error Correction L4)</v>
          </cell>
          <cell r="AC1161" t="str">
            <v/>
          </cell>
          <cell r="AD1161" t="str">
            <v>WBT</v>
          </cell>
          <cell r="AE1161" t="str">
            <v>On-time</v>
          </cell>
          <cell r="AF1161" t="str">
            <v/>
          </cell>
          <cell r="AG1161" t="str">
            <v/>
          </cell>
          <cell r="AH1161" t="str">
            <v/>
          </cell>
          <cell r="AI1161" t="str">
            <v/>
          </cell>
          <cell r="AJ1161" t="str">
            <v>R2R</v>
          </cell>
        </row>
        <row r="1162">
          <cell r="A1162" t="str">
            <v>868dt1ccj</v>
          </cell>
          <cell r="B1162" t="str">
            <v>868dt1ccj</v>
          </cell>
          <cell r="C1162" t="str">
            <v>R2R Tax Accounting: Indirect Tax Corrections (PO and SD Invoices): Scenarios: Reverse an Accrual and Re-Accrue a New Tax Rate</v>
          </cell>
          <cell r="D1162" t="str">
            <v>868d45n1k</v>
          </cell>
          <cell r="E1162" t="str">
            <v>R2R Tax Accounting: Indirect Tax Corrections (PO and SD Invoices): Scenarios - WBT</v>
          </cell>
          <cell r="F1162" t="str">
            <v>PREDEVELOPMENT</v>
          </cell>
          <cell r="G1162" t="str">
            <v>URGENT</v>
          </cell>
          <cell r="H1162" t="str">
            <v/>
          </cell>
          <cell r="I1162">
            <v>45863</v>
          </cell>
          <cell r="J1162">
            <v>45790</v>
          </cell>
          <cell r="K1162">
            <v>45778.58194444445</v>
          </cell>
          <cell r="L1162">
            <v>45792.678472222222</v>
          </cell>
          <cell r="M1162" t="str">
            <v/>
          </cell>
          <cell r="N1162" t="str">
            <v/>
          </cell>
          <cell r="O1162" t="str">
            <v>r2r</v>
          </cell>
          <cell r="P1162" t="str">
            <v/>
          </cell>
          <cell r="Q1162" t="str">
            <v/>
          </cell>
          <cell r="R1162" t="str">
            <v/>
          </cell>
          <cell r="S1162" t="str">
            <v/>
          </cell>
          <cell r="T1162" t="str">
            <v/>
          </cell>
          <cell r="U1162" t="str">
            <v/>
          </cell>
          <cell r="V1162">
            <v>0</v>
          </cell>
          <cell r="W1162" t="str">
            <v>Check Notes</v>
          </cell>
          <cell r="X1162" t="str">
            <v/>
          </cell>
          <cell r="Y1162" t="str">
            <v/>
          </cell>
          <cell r="Z1162" t="str">
            <v>ITC3</v>
          </cell>
          <cell r="AA1162" t="str">
            <v>Tax Accounting</v>
          </cell>
          <cell r="AB1162" t="str">
            <v>Consolidations &amp; Tax (Indirect Tax Data Error Correction L4)</v>
          </cell>
          <cell r="AC1162" t="str">
            <v/>
          </cell>
          <cell r="AD1162" t="str">
            <v>WBT</v>
          </cell>
          <cell r="AE1162" t="str">
            <v>On-time</v>
          </cell>
          <cell r="AF1162" t="str">
            <v/>
          </cell>
          <cell r="AG1162" t="str">
            <v/>
          </cell>
          <cell r="AH1162" t="str">
            <v/>
          </cell>
          <cell r="AI1162" t="str">
            <v/>
          </cell>
          <cell r="AJ1162" t="str">
            <v>R2R</v>
          </cell>
        </row>
        <row r="1163">
          <cell r="A1163" t="str">
            <v>868dt1cwe</v>
          </cell>
          <cell r="B1163" t="str">
            <v>868dt1cwe</v>
          </cell>
          <cell r="C1163" t="str">
            <v>R2R Tax Accounting: Indirect Tax Corrections (PO and SD Invoices): Scenarios: Vendor Refund</v>
          </cell>
          <cell r="D1163" t="str">
            <v>868d45n1k</v>
          </cell>
          <cell r="E1163" t="str">
            <v>R2R Tax Accounting: Indirect Tax Corrections (PO and SD Invoices): Scenarios - WBT</v>
          </cell>
          <cell r="F1163" t="str">
            <v>PREDEVELOPMENT</v>
          </cell>
          <cell r="G1163" t="str">
            <v>URGENT</v>
          </cell>
          <cell r="H1163" t="str">
            <v/>
          </cell>
          <cell r="I1163" t="str">
            <v/>
          </cell>
          <cell r="J1163" t="str">
            <v/>
          </cell>
          <cell r="K1163">
            <v>45778.582638888889</v>
          </cell>
          <cell r="L1163">
            <v>45792.599305555559</v>
          </cell>
          <cell r="M1163" t="str">
            <v/>
          </cell>
          <cell r="N1163" t="str">
            <v/>
          </cell>
          <cell r="O1163" t="str">
            <v>r2r</v>
          </cell>
          <cell r="P1163" t="str">
            <v/>
          </cell>
          <cell r="Q1163" t="str">
            <v/>
          </cell>
          <cell r="R1163" t="str">
            <v/>
          </cell>
          <cell r="S1163" t="str">
            <v/>
          </cell>
          <cell r="T1163" t="str">
            <v/>
          </cell>
          <cell r="U1163" t="str">
            <v/>
          </cell>
          <cell r="V1163">
            <v>0</v>
          </cell>
          <cell r="W1163" t="str">
            <v>Check Notes</v>
          </cell>
          <cell r="X1163" t="str">
            <v/>
          </cell>
          <cell r="Y1163" t="str">
            <v/>
          </cell>
          <cell r="Z1163" t="str">
            <v>ITC3</v>
          </cell>
          <cell r="AA1163" t="str">
            <v>Tax Accounting</v>
          </cell>
          <cell r="AB1163" t="str">
            <v>Consolidations &amp; Tax (Indirect Tax Data Error Correction L4)</v>
          </cell>
          <cell r="AC1163" t="str">
            <v/>
          </cell>
          <cell r="AD1163" t="str">
            <v>WBT</v>
          </cell>
          <cell r="AE1163" t="str">
            <v>On-time</v>
          </cell>
          <cell r="AF1163" t="str">
            <v/>
          </cell>
          <cell r="AG1163" t="str">
            <v/>
          </cell>
          <cell r="AH1163" t="str">
            <v/>
          </cell>
          <cell r="AI1163" t="str">
            <v/>
          </cell>
          <cell r="AJ1163" t="str">
            <v>R2R</v>
          </cell>
        </row>
        <row r="1164">
          <cell r="A1164" t="str">
            <v>868duz0k8</v>
          </cell>
          <cell r="B1164" t="str">
            <v>868duz0k8</v>
          </cell>
          <cell r="C1164" t="str">
            <v>R2R Tax Accounting: Indirect Tax Corrections (PO and SD Invoices): Scenarios: Reverse an Accrual and Re-Accrue a New Tax Rate: Park Tax Adjustment</v>
          </cell>
          <cell r="D1164" t="str">
            <v>868dt1ccj</v>
          </cell>
          <cell r="E1164" t="str">
            <v>R2R Tax Accounting: Indirect Tax Corrections (PO and SD Invoices): Scenarios: Reverse an Accrual and Re-Accrue a New Tax Rate</v>
          </cell>
          <cell r="F1164" t="str">
            <v>STORYBOARD</v>
          </cell>
          <cell r="G1164" t="str">
            <v>URGENT</v>
          </cell>
          <cell r="H1164" t="str">
            <v/>
          </cell>
          <cell r="I1164">
            <v>45863</v>
          </cell>
          <cell r="J1164">
            <v>45790</v>
          </cell>
          <cell r="K1164">
            <v>45783.525000000001</v>
          </cell>
          <cell r="L1164">
            <v>45796.695138888885</v>
          </cell>
          <cell r="M1164" t="str">
            <v/>
          </cell>
          <cell r="N1164" t="str">
            <v/>
          </cell>
          <cell r="O1164" t="str">
            <v>r2r, sen</v>
          </cell>
          <cell r="P1164" t="str">
            <v/>
          </cell>
          <cell r="Q1164" t="str">
            <v/>
          </cell>
          <cell r="R1164" t="str">
            <v/>
          </cell>
          <cell r="S1164" t="str">
            <v/>
          </cell>
          <cell r="T1164" t="str">
            <v/>
          </cell>
          <cell r="U1164" t="str">
            <v/>
          </cell>
          <cell r="V1164">
            <v>0</v>
          </cell>
          <cell r="W1164" t="str">
            <v xml:space="preserve">In QA </v>
          </cell>
          <cell r="X1164" t="str">
            <v/>
          </cell>
          <cell r="Y1164" t="str">
            <v/>
          </cell>
          <cell r="Z1164" t="str">
            <v>ITC3</v>
          </cell>
          <cell r="AA1164" t="str">
            <v>Tax Accounting</v>
          </cell>
          <cell r="AB1164" t="str">
            <v>Consolidations &amp; Tax (Indirect Tax Data Error Correction L4)</v>
          </cell>
          <cell r="AC1164" t="str">
            <v/>
          </cell>
          <cell r="AD1164" t="str">
            <v>SEN</v>
          </cell>
          <cell r="AE1164" t="str">
            <v>On-time</v>
          </cell>
          <cell r="AF1164" t="str">
            <v/>
          </cell>
          <cell r="AG1164" t="str">
            <v/>
          </cell>
          <cell r="AH1164" t="str">
            <v/>
          </cell>
          <cell r="AI1164" t="str">
            <v/>
          </cell>
          <cell r="AJ1164" t="str">
            <v>R2R</v>
          </cell>
        </row>
        <row r="1165">
          <cell r="A1165" t="str">
            <v>868duz14a</v>
          </cell>
          <cell r="B1165" t="str">
            <v>868duz14a</v>
          </cell>
          <cell r="C1165" t="str">
            <v>R2R Tax Accounting: Indirect Tax Corrections (PO and SD Invoices): Scenarios: Reverse an Accrual and Re-Accrue a New Tax Rate: Verify Tax Adjustment</v>
          </cell>
          <cell r="D1165" t="str">
            <v>868dt1ccj</v>
          </cell>
          <cell r="E1165" t="str">
            <v>R2R Tax Accounting: Indirect Tax Corrections (PO and SD Invoices): Scenarios: Reverse an Accrual and Re-Accrue a New Tax Rate</v>
          </cell>
          <cell r="F1165" t="str">
            <v>STORYBOARD</v>
          </cell>
          <cell r="G1165" t="str">
            <v>URGENT</v>
          </cell>
          <cell r="H1165" t="str">
            <v/>
          </cell>
          <cell r="I1165">
            <v>45863</v>
          </cell>
          <cell r="J1165">
            <v>45790</v>
          </cell>
          <cell r="K1165">
            <v>45783.525000000001</v>
          </cell>
          <cell r="L1165">
            <v>45796.695138888885</v>
          </cell>
          <cell r="M1165" t="str">
            <v/>
          </cell>
          <cell r="N1165" t="str">
            <v/>
          </cell>
          <cell r="O1165" t="str">
            <v>r2r, sen</v>
          </cell>
          <cell r="P1165" t="str">
            <v/>
          </cell>
          <cell r="Q1165" t="str">
            <v/>
          </cell>
          <cell r="R1165" t="str">
            <v/>
          </cell>
          <cell r="S1165" t="str">
            <v/>
          </cell>
          <cell r="T1165" t="str">
            <v/>
          </cell>
          <cell r="U1165" t="str">
            <v/>
          </cell>
          <cell r="V1165">
            <v>0</v>
          </cell>
          <cell r="W1165" t="str">
            <v xml:space="preserve">In QA </v>
          </cell>
          <cell r="X1165" t="str">
            <v/>
          </cell>
          <cell r="Y1165" t="str">
            <v/>
          </cell>
          <cell r="Z1165" t="str">
            <v>ITC3</v>
          </cell>
          <cell r="AA1165" t="str">
            <v>Tax Accounting</v>
          </cell>
          <cell r="AB1165" t="str">
            <v>Consolidations &amp; Tax (Indirect Tax Data Error Correction L4)</v>
          </cell>
          <cell r="AC1165" t="str">
            <v/>
          </cell>
          <cell r="AD1165" t="str">
            <v>SEN</v>
          </cell>
          <cell r="AE1165" t="str">
            <v>On-time</v>
          </cell>
          <cell r="AF1165" t="str">
            <v/>
          </cell>
          <cell r="AG1165" t="str">
            <v/>
          </cell>
          <cell r="AH1165" t="str">
            <v/>
          </cell>
          <cell r="AI1165" t="str">
            <v/>
          </cell>
          <cell r="AJ1165" t="str">
            <v>R2R</v>
          </cell>
        </row>
        <row r="1166">
          <cell r="A1166" t="str">
            <v>868duz1xy</v>
          </cell>
          <cell r="B1166" t="str">
            <v>868duz1xy</v>
          </cell>
          <cell r="C1166" t="str">
            <v>R2R Tax Accounting: Indirect Tax Corrections (PO and SD Invoices): Scenarios: Reverse an Accrual and Re-Accrue a New Tax Rate: Verify JE for Tax Correction</v>
          </cell>
          <cell r="D1166" t="str">
            <v>868dt1ccj</v>
          </cell>
          <cell r="E1166" t="str">
            <v>R2R Tax Accounting: Indirect Tax Corrections (PO and SD Invoices): Scenarios: Reverse an Accrual and Re-Accrue a New Tax Rate</v>
          </cell>
          <cell r="F1166" t="str">
            <v>STORYBOARD</v>
          </cell>
          <cell r="G1166" t="str">
            <v>URGENT</v>
          </cell>
          <cell r="H1166" t="str">
            <v/>
          </cell>
          <cell r="I1166">
            <v>45863</v>
          </cell>
          <cell r="J1166">
            <v>45791</v>
          </cell>
          <cell r="K1166">
            <v>45783.525694444441</v>
          </cell>
          <cell r="L1166">
            <v>45791.395833333328</v>
          </cell>
          <cell r="M1166" t="str">
            <v/>
          </cell>
          <cell r="N1166" t="str">
            <v/>
          </cell>
          <cell r="O1166" t="str">
            <v>r2r, sen</v>
          </cell>
          <cell r="P1166" t="str">
            <v/>
          </cell>
          <cell r="Q1166" t="str">
            <v/>
          </cell>
          <cell r="R1166" t="str">
            <v/>
          </cell>
          <cell r="S1166" t="str">
            <v/>
          </cell>
          <cell r="T1166" t="str">
            <v/>
          </cell>
          <cell r="U1166" t="str">
            <v/>
          </cell>
          <cell r="V1166">
            <v>0</v>
          </cell>
          <cell r="W1166" t="str">
            <v>Alpha Draft (ISG)</v>
          </cell>
          <cell r="X1166" t="str">
            <v/>
          </cell>
          <cell r="Y1166" t="str">
            <v/>
          </cell>
          <cell r="Z1166" t="str">
            <v>ITC3</v>
          </cell>
          <cell r="AA1166" t="str">
            <v>Tax Accounting</v>
          </cell>
          <cell r="AB1166" t="str">
            <v>Consolidations &amp; Tax (Indirect Tax Data Error Correction L4)</v>
          </cell>
          <cell r="AC1166" t="str">
            <v/>
          </cell>
          <cell r="AD1166" t="str">
            <v>SEN</v>
          </cell>
          <cell r="AE1166" t="str">
            <v>On-time</v>
          </cell>
          <cell r="AF1166" t="str">
            <v/>
          </cell>
          <cell r="AG1166" t="str">
            <v/>
          </cell>
          <cell r="AH1166" t="str">
            <v/>
          </cell>
          <cell r="AI1166" t="str">
            <v/>
          </cell>
          <cell r="AJ1166" t="str">
            <v>R2R</v>
          </cell>
        </row>
        <row r="1167">
          <cell r="A1167" t="str">
            <v>868duzfkm</v>
          </cell>
          <cell r="B1167" t="str">
            <v>868duzfkm</v>
          </cell>
          <cell r="C1167" t="str">
            <v>R2R Tax Accounting: Indirect Tax Corrections (PO and SD Invoices): Scenarios: Taxable to Non-Taxable: Park Tax Adjustments</v>
          </cell>
          <cell r="D1167" t="str">
            <v>868dt1axy</v>
          </cell>
          <cell r="E1167" t="str">
            <v>R2R Tax Accounting: Indirect Tax Corrections (PO and SD Invoices): Scenarios: Taxable to Non-Taxable</v>
          </cell>
          <cell r="F1167" t="str">
            <v>STORYBOARD</v>
          </cell>
          <cell r="G1167" t="str">
            <v>URGENT</v>
          </cell>
          <cell r="H1167" t="str">
            <v/>
          </cell>
          <cell r="I1167">
            <v>45863</v>
          </cell>
          <cell r="J1167">
            <v>45784</v>
          </cell>
          <cell r="K1167">
            <v>45783.538888888885</v>
          </cell>
          <cell r="L1167">
            <v>45792.545833333337</v>
          </cell>
          <cell r="M1167" t="str">
            <v/>
          </cell>
          <cell r="N1167" t="str">
            <v/>
          </cell>
          <cell r="O1167" t="str">
            <v>r2r, sen</v>
          </cell>
          <cell r="P1167" t="str">
            <v/>
          </cell>
          <cell r="Q1167" t="str">
            <v/>
          </cell>
          <cell r="R1167" t="str">
            <v/>
          </cell>
          <cell r="S1167" t="str">
            <v/>
          </cell>
          <cell r="T1167" t="str">
            <v/>
          </cell>
          <cell r="U1167" t="str">
            <v/>
          </cell>
          <cell r="V1167">
            <v>0</v>
          </cell>
          <cell r="W1167" t="str">
            <v>Beta Revision (ISG)</v>
          </cell>
          <cell r="X1167" t="str">
            <v/>
          </cell>
          <cell r="Y1167" t="str">
            <v/>
          </cell>
          <cell r="Z1167" t="str">
            <v>ITC3</v>
          </cell>
          <cell r="AA1167" t="str">
            <v>Tax Accounting</v>
          </cell>
          <cell r="AB1167" t="str">
            <v>Consolidations &amp; Tax (Indirect Tax Data Error Correction L4)</v>
          </cell>
          <cell r="AC1167" t="str">
            <v/>
          </cell>
          <cell r="AD1167" t="str">
            <v>SEN</v>
          </cell>
          <cell r="AE1167" t="str">
            <v>On-time</v>
          </cell>
          <cell r="AF1167" t="str">
            <v/>
          </cell>
          <cell r="AG1167" t="str">
            <v/>
          </cell>
          <cell r="AH1167" t="str">
            <v/>
          </cell>
          <cell r="AI1167" t="str">
            <v/>
          </cell>
          <cell r="AJ1167" t="str">
            <v>R2R</v>
          </cell>
        </row>
        <row r="1168">
          <cell r="A1168" t="str">
            <v>868duzfwx</v>
          </cell>
          <cell r="B1168" t="str">
            <v>868duzfwx</v>
          </cell>
          <cell r="C1168" t="str">
            <v>R2R Tax Accounting: Indirect Tax Corrections (PO and SD Invoices): Scenarios: Taxable to Non-Taxable: Post Parked Documents</v>
          </cell>
          <cell r="D1168" t="str">
            <v>868dt1axy</v>
          </cell>
          <cell r="E1168" t="str">
            <v>R2R Tax Accounting: Indirect Tax Corrections (PO and SD Invoices): Scenarios: Taxable to Non-Taxable</v>
          </cell>
          <cell r="F1168" t="str">
            <v>STORYBOARD</v>
          </cell>
          <cell r="G1168" t="str">
            <v>URGENT</v>
          </cell>
          <cell r="H1168" t="str">
            <v/>
          </cell>
          <cell r="I1168">
            <v>45863</v>
          </cell>
          <cell r="J1168">
            <v>45790</v>
          </cell>
          <cell r="K1168">
            <v>45783.538888888885</v>
          </cell>
          <cell r="L1168">
            <v>45796.615277777775</v>
          </cell>
          <cell r="M1168" t="str">
            <v/>
          </cell>
          <cell r="N1168" t="str">
            <v/>
          </cell>
          <cell r="O1168" t="str">
            <v>sen, r2r</v>
          </cell>
          <cell r="P1168" t="str">
            <v/>
          </cell>
          <cell r="Q1168" t="str">
            <v/>
          </cell>
          <cell r="R1168" t="str">
            <v/>
          </cell>
          <cell r="S1168" t="str">
            <v/>
          </cell>
          <cell r="T1168" t="str">
            <v/>
          </cell>
          <cell r="U1168" t="str">
            <v/>
          </cell>
          <cell r="V1168">
            <v>0</v>
          </cell>
          <cell r="W1168" t="str">
            <v>Ready for SME Review</v>
          </cell>
          <cell r="X1168" t="str">
            <v/>
          </cell>
          <cell r="Y1168" t="str">
            <v/>
          </cell>
          <cell r="Z1168" t="str">
            <v>ITC3</v>
          </cell>
          <cell r="AA1168" t="str">
            <v>Tax Accounting</v>
          </cell>
          <cell r="AB1168" t="str">
            <v>Consolidations &amp; Tax (Indirect Tax Data Error Correction L4)</v>
          </cell>
          <cell r="AC1168" t="str">
            <v/>
          </cell>
          <cell r="AD1168" t="str">
            <v>SEN</v>
          </cell>
          <cell r="AE1168" t="str">
            <v>On-time</v>
          </cell>
          <cell r="AF1168" t="str">
            <v/>
          </cell>
          <cell r="AG1168" t="str">
            <v/>
          </cell>
          <cell r="AH1168" t="str">
            <v/>
          </cell>
          <cell r="AI1168" t="str">
            <v/>
          </cell>
          <cell r="AJ1168" t="str">
            <v>R2R</v>
          </cell>
        </row>
        <row r="1169">
          <cell r="A1169" t="str">
            <v>868duzmyh</v>
          </cell>
          <cell r="B1169" t="str">
            <v>868duzmyh</v>
          </cell>
          <cell r="C1169" t="str">
            <v>R2R Tax Accounting: Indirect Tax Corrections (PO and SD Invoices): Scenarios: Non-Taxable to Taxable: Park Tax Adjustments</v>
          </cell>
          <cell r="D1169" t="str">
            <v>868dt1bdt</v>
          </cell>
          <cell r="E1169" t="str">
            <v>R2R Tax Accounting: Indirect Tax Corrections (PO and SD Invoices): Scenarios: Non-Taxable to Taxable</v>
          </cell>
          <cell r="F1169" t="str">
            <v>PREDEVELOPMENT</v>
          </cell>
          <cell r="G1169" t="str">
            <v>URGENT</v>
          </cell>
          <cell r="H1169" t="str">
            <v/>
          </cell>
          <cell r="I1169" t="str">
            <v/>
          </cell>
          <cell r="J1169" t="str">
            <v/>
          </cell>
          <cell r="K1169">
            <v>45783.542361111111</v>
          </cell>
          <cell r="L1169">
            <v>45792.599305555559</v>
          </cell>
          <cell r="M1169" t="str">
            <v/>
          </cell>
          <cell r="N1169" t="str">
            <v/>
          </cell>
          <cell r="O1169" t="str">
            <v>r2r, sen</v>
          </cell>
          <cell r="P1169" t="str">
            <v/>
          </cell>
          <cell r="Q1169" t="str">
            <v/>
          </cell>
          <cell r="R1169" t="str">
            <v/>
          </cell>
          <cell r="S1169" t="str">
            <v/>
          </cell>
          <cell r="T1169" t="str">
            <v/>
          </cell>
          <cell r="U1169" t="str">
            <v/>
          </cell>
          <cell r="V1169">
            <v>0</v>
          </cell>
          <cell r="W1169" t="str">
            <v>Ready for SB draft</v>
          </cell>
          <cell r="X1169" t="str">
            <v/>
          </cell>
          <cell r="Y1169" t="str">
            <v/>
          </cell>
          <cell r="Z1169" t="str">
            <v>ITC3</v>
          </cell>
          <cell r="AA1169" t="str">
            <v>Tax Accounting</v>
          </cell>
          <cell r="AB1169" t="str">
            <v>Consolidations &amp; Tax (Indirect Tax Data Error Correction L4)</v>
          </cell>
          <cell r="AC1169" t="str">
            <v/>
          </cell>
          <cell r="AD1169" t="str">
            <v>SEN</v>
          </cell>
          <cell r="AE1169" t="str">
            <v>On-time</v>
          </cell>
          <cell r="AF1169" t="str">
            <v/>
          </cell>
          <cell r="AG1169" t="str">
            <v/>
          </cell>
          <cell r="AH1169" t="str">
            <v/>
          </cell>
          <cell r="AI1169" t="str">
            <v/>
          </cell>
          <cell r="AJ1169" t="str">
            <v>R2R</v>
          </cell>
        </row>
        <row r="1170">
          <cell r="A1170" t="str">
            <v>868duznew</v>
          </cell>
          <cell r="B1170" t="str">
            <v>868duznew</v>
          </cell>
          <cell r="C1170" t="str">
            <v>R2R Tax Accounting: Indirect Tax Corrections (PO and SD Invoices): Scenarios: Non-Taxable to Taxable: Post Parked Documents</v>
          </cell>
          <cell r="D1170" t="str">
            <v>868dt1bdt</v>
          </cell>
          <cell r="E1170" t="str">
            <v>R2R Tax Accounting: Indirect Tax Corrections (PO and SD Invoices): Scenarios: Non-Taxable to Taxable</v>
          </cell>
          <cell r="F1170" t="str">
            <v>PREDEVELOPMENT</v>
          </cell>
          <cell r="G1170" t="str">
            <v>URGENT</v>
          </cell>
          <cell r="H1170" t="str">
            <v/>
          </cell>
          <cell r="I1170" t="str">
            <v/>
          </cell>
          <cell r="J1170" t="str">
            <v/>
          </cell>
          <cell r="K1170">
            <v>45783.54305555555</v>
          </cell>
          <cell r="L1170">
            <v>45792.599305555559</v>
          </cell>
          <cell r="M1170" t="str">
            <v/>
          </cell>
          <cell r="N1170" t="str">
            <v/>
          </cell>
          <cell r="O1170" t="str">
            <v>r2r, sen</v>
          </cell>
          <cell r="P1170" t="str">
            <v/>
          </cell>
          <cell r="Q1170" t="str">
            <v/>
          </cell>
          <cell r="R1170" t="str">
            <v/>
          </cell>
          <cell r="S1170" t="str">
            <v/>
          </cell>
          <cell r="T1170" t="str">
            <v/>
          </cell>
          <cell r="U1170" t="str">
            <v/>
          </cell>
          <cell r="V1170">
            <v>0</v>
          </cell>
          <cell r="W1170" t="str">
            <v>Ready for SB draft</v>
          </cell>
          <cell r="X1170" t="str">
            <v/>
          </cell>
          <cell r="Y1170" t="str">
            <v/>
          </cell>
          <cell r="Z1170" t="str">
            <v>ITC3</v>
          </cell>
          <cell r="AA1170" t="str">
            <v>Tax Accounting</v>
          </cell>
          <cell r="AB1170" t="str">
            <v>Consolidations &amp; Tax (Indirect Tax Data Error Correction L4)</v>
          </cell>
          <cell r="AC1170" t="str">
            <v/>
          </cell>
          <cell r="AD1170" t="str">
            <v>SEN</v>
          </cell>
          <cell r="AE1170" t="str">
            <v>On-time</v>
          </cell>
          <cell r="AF1170" t="str">
            <v/>
          </cell>
          <cell r="AG1170" t="str">
            <v/>
          </cell>
          <cell r="AH1170" t="str">
            <v/>
          </cell>
          <cell r="AI1170" t="str">
            <v/>
          </cell>
          <cell r="AJ1170" t="str">
            <v>R2R</v>
          </cell>
        </row>
        <row r="1171">
          <cell r="A1171" t="str">
            <v>868duzq8q</v>
          </cell>
          <cell r="B1171" t="str">
            <v>868duzq8q</v>
          </cell>
          <cell r="C1171" t="str">
            <v>R2R Tax Accounting: Indirect Tax Corrections (PO and SD Invoices): Scenarios: Reverse an Accrual and Pay the Vendor: Park Tax Adjustments</v>
          </cell>
          <cell r="D1171" t="str">
            <v>868dt1brr</v>
          </cell>
          <cell r="E1171" t="str">
            <v>R2R Tax Accounting: Indirect Tax Corrections (PO and SD Invoices): Scenarios: Reverse an Accrual and Pay the Vendor</v>
          </cell>
          <cell r="F1171" t="str">
            <v>STORYBOARD</v>
          </cell>
          <cell r="G1171" t="str">
            <v>URGENT</v>
          </cell>
          <cell r="H1171" t="str">
            <v xml:space="preserve">Storyboard completed  </v>
          </cell>
          <cell r="I1171">
            <v>45863</v>
          </cell>
          <cell r="J1171">
            <v>45790</v>
          </cell>
          <cell r="K1171">
            <v>45783.54305555555</v>
          </cell>
          <cell r="L1171">
            <v>45796.703472222223</v>
          </cell>
          <cell r="M1171" t="str">
            <v/>
          </cell>
          <cell r="N1171" t="str">
            <v/>
          </cell>
          <cell r="O1171" t="str">
            <v>sen, r2r</v>
          </cell>
          <cell r="P1171" t="str">
            <v/>
          </cell>
          <cell r="Q1171" t="str">
            <v/>
          </cell>
          <cell r="R1171" t="str">
            <v/>
          </cell>
          <cell r="S1171" t="str">
            <v/>
          </cell>
          <cell r="T1171" t="str">
            <v/>
          </cell>
          <cell r="U1171" t="str">
            <v/>
          </cell>
          <cell r="V1171">
            <v>0</v>
          </cell>
          <cell r="W1171" t="str">
            <v>Alpha Draft (ISG)</v>
          </cell>
          <cell r="X1171" t="str">
            <v/>
          </cell>
          <cell r="Y1171" t="str">
            <v/>
          </cell>
          <cell r="Z1171" t="str">
            <v>ITC3</v>
          </cell>
          <cell r="AA1171" t="str">
            <v>Tax Accounting</v>
          </cell>
          <cell r="AB1171" t="str">
            <v>Consolidations &amp; Tax (Indirect Tax Data Error Correction L4)</v>
          </cell>
          <cell r="AC1171" t="str">
            <v/>
          </cell>
          <cell r="AD1171" t="str">
            <v>SEN</v>
          </cell>
          <cell r="AE1171" t="str">
            <v>On-time</v>
          </cell>
          <cell r="AF1171" t="str">
            <v/>
          </cell>
          <cell r="AG1171" t="str">
            <v/>
          </cell>
          <cell r="AH1171" t="str">
            <v/>
          </cell>
          <cell r="AI1171" t="str">
            <v/>
          </cell>
          <cell r="AJ1171" t="str">
            <v>R2R</v>
          </cell>
        </row>
        <row r="1172">
          <cell r="A1172" t="str">
            <v>868duzqnw</v>
          </cell>
          <cell r="B1172" t="str">
            <v>868duzqnw</v>
          </cell>
          <cell r="C1172" t="str">
            <v>R2R Tax Accounting: Indirect Tax Corrections (PO and SD Invoices): Scenarios: Reverse an Accrual and Pay the Vendor: Verify Tax Adjustment</v>
          </cell>
          <cell r="D1172" t="str">
            <v>868dt1brr</v>
          </cell>
          <cell r="E1172" t="str">
            <v>R2R Tax Accounting: Indirect Tax Corrections (PO and SD Invoices): Scenarios: Reverse an Accrual and Pay the Vendor</v>
          </cell>
          <cell r="F1172" t="str">
            <v>STORYBOARD</v>
          </cell>
          <cell r="G1172" t="str">
            <v>URGENT</v>
          </cell>
          <cell r="H1172" t="str">
            <v xml:space="preserve">Storyboard completed  </v>
          </cell>
          <cell r="I1172">
            <v>45863</v>
          </cell>
          <cell r="J1172">
            <v>45790</v>
          </cell>
          <cell r="K1172">
            <v>45783.543749999997</v>
          </cell>
          <cell r="L1172">
            <v>45796.703472222223</v>
          </cell>
          <cell r="M1172" t="str">
            <v/>
          </cell>
          <cell r="N1172" t="str">
            <v/>
          </cell>
          <cell r="O1172" t="str">
            <v>sen, r2r</v>
          </cell>
          <cell r="P1172" t="str">
            <v/>
          </cell>
          <cell r="Q1172" t="str">
            <v/>
          </cell>
          <cell r="R1172" t="str">
            <v/>
          </cell>
          <cell r="S1172" t="str">
            <v/>
          </cell>
          <cell r="T1172" t="str">
            <v/>
          </cell>
          <cell r="U1172" t="str">
            <v/>
          </cell>
          <cell r="V1172">
            <v>0</v>
          </cell>
          <cell r="W1172" t="str">
            <v>Alpha Draft (ISG)</v>
          </cell>
          <cell r="X1172" t="str">
            <v/>
          </cell>
          <cell r="Y1172" t="str">
            <v/>
          </cell>
          <cell r="Z1172" t="str">
            <v>ITC3</v>
          </cell>
          <cell r="AA1172" t="str">
            <v>Tax Accounting</v>
          </cell>
          <cell r="AB1172" t="str">
            <v>Consolidations &amp; Tax (Indirect Tax Data Error Correction L4)</v>
          </cell>
          <cell r="AC1172" t="str">
            <v/>
          </cell>
          <cell r="AD1172" t="str">
            <v>SEN</v>
          </cell>
          <cell r="AE1172" t="str">
            <v>On-time</v>
          </cell>
          <cell r="AF1172" t="str">
            <v/>
          </cell>
          <cell r="AG1172" t="str">
            <v/>
          </cell>
          <cell r="AH1172" t="str">
            <v/>
          </cell>
          <cell r="AI1172" t="str">
            <v/>
          </cell>
          <cell r="AJ1172" t="str">
            <v>R2R</v>
          </cell>
        </row>
        <row r="1173">
          <cell r="A1173" t="str">
            <v>868dvnh86</v>
          </cell>
          <cell r="B1173" t="str">
            <v>868dvnh86</v>
          </cell>
          <cell r="C1173" t="str">
            <v>R2R Financial Accounting: Revenue Recognition: Identify the Contract (Step 1) - SB</v>
          </cell>
          <cell r="D1173" t="str">
            <v>868byybuu</v>
          </cell>
          <cell r="E1173" t="str">
            <v>R2R Financial Accounting: Revenue Recognition</v>
          </cell>
          <cell r="F1173" t="str">
            <v>STORYBOARD</v>
          </cell>
          <cell r="G1173" t="str">
            <v>URGENT</v>
          </cell>
          <cell r="H1173" t="str">
            <v/>
          </cell>
          <cell r="I1173">
            <v>45863</v>
          </cell>
          <cell r="J1173">
            <v>45779</v>
          </cell>
          <cell r="K1173">
            <v>45784.634027777778</v>
          </cell>
          <cell r="L1173">
            <v>45789.401388888888</v>
          </cell>
          <cell r="M1173" t="str">
            <v/>
          </cell>
          <cell r="N1173" t="str">
            <v/>
          </cell>
          <cell r="O1173" t="str">
            <v>r2r, sen</v>
          </cell>
          <cell r="P1173" t="str">
            <v/>
          </cell>
          <cell r="Q1173" t="str">
            <v/>
          </cell>
          <cell r="R1173" t="str">
            <v/>
          </cell>
          <cell r="S1173" t="str">
            <v/>
          </cell>
          <cell r="T1173" t="str">
            <v/>
          </cell>
          <cell r="U1173" t="str">
            <v/>
          </cell>
          <cell r="V1173">
            <v>0</v>
          </cell>
          <cell r="W1173" t="str">
            <v>Ready for SME Review</v>
          </cell>
          <cell r="X1173" t="str">
            <v/>
          </cell>
          <cell r="Y1173" t="str">
            <v/>
          </cell>
          <cell r="Z1173" t="str">
            <v>ITC3B</v>
          </cell>
          <cell r="AA1173" t="str">
            <v>Financial Accounting</v>
          </cell>
          <cell r="AB1173" t="str">
            <v>Collect &amp; Process Actuals (Update Project Finance Master Data L4)</v>
          </cell>
          <cell r="AC1173" t="str">
            <v/>
          </cell>
          <cell r="AD1173" t="str">
            <v>SEN</v>
          </cell>
          <cell r="AE1173" t="str">
            <v>On-time</v>
          </cell>
          <cell r="AF1173" t="str">
            <v/>
          </cell>
          <cell r="AG1173" t="str">
            <v/>
          </cell>
          <cell r="AH1173" t="str">
            <v/>
          </cell>
          <cell r="AI1173" t="str">
            <v/>
          </cell>
          <cell r="AJ1173" t="str">
            <v>R2R</v>
          </cell>
        </row>
        <row r="1174">
          <cell r="A1174" t="str">
            <v>868dw5qb9</v>
          </cell>
          <cell r="B1174" t="str">
            <v>868dw5qb9</v>
          </cell>
          <cell r="C1174" t="str">
            <v>A2R Controlled Tooling: Provide Disposition to Rework an Asset</v>
          </cell>
          <cell r="D1174" t="str">
            <v>868c0f7ea</v>
          </cell>
          <cell r="E1174" t="str">
            <v>A2R Controlled Tooling: Provide Disposition</v>
          </cell>
          <cell r="F1174" t="str">
            <v>PREDEVELOPMENT</v>
          </cell>
          <cell r="G1174" t="str">
            <v>URGENT</v>
          </cell>
          <cell r="H1174" t="str">
            <v/>
          </cell>
          <cell r="I1174" t="str">
            <v/>
          </cell>
          <cell r="J1174" t="str">
            <v/>
          </cell>
          <cell r="K1174">
            <v>45785.602777777778</v>
          </cell>
          <cell r="L1174">
            <v>45785.604166666672</v>
          </cell>
          <cell r="M1174" t="str">
            <v/>
          </cell>
          <cell r="N1174" t="str">
            <v/>
          </cell>
          <cell r="O1174" t="str">
            <v>a2r, sen</v>
          </cell>
          <cell r="P1174" t="str">
            <v/>
          </cell>
          <cell r="Q1174" t="str">
            <v/>
          </cell>
          <cell r="R1174" t="str">
            <v/>
          </cell>
          <cell r="S1174" t="str">
            <v/>
          </cell>
          <cell r="T1174" t="str">
            <v/>
          </cell>
          <cell r="U1174" t="str">
            <v/>
          </cell>
          <cell r="V1174">
            <v>0</v>
          </cell>
          <cell r="W1174" t="str">
            <v/>
          </cell>
          <cell r="X1174" t="str">
            <v/>
          </cell>
          <cell r="Y1174" t="str">
            <v/>
          </cell>
          <cell r="Z1174" t="str">
            <v>ITC3</v>
          </cell>
          <cell r="AA1174" t="str">
            <v>Controlled Tooling</v>
          </cell>
          <cell r="AB1174" t="str">
            <v>Controlled Tooling (Hard/Durable Tooling or Functional Test Equipment L4)</v>
          </cell>
          <cell r="AC1174" t="str">
            <v/>
          </cell>
          <cell r="AD1174" t="str">
            <v/>
          </cell>
          <cell r="AE1174" t="str">
            <v>On-time</v>
          </cell>
          <cell r="AF1174" t="str">
            <v/>
          </cell>
          <cell r="AG1174" t="str">
            <v/>
          </cell>
          <cell r="AH1174" t="str">
            <v/>
          </cell>
          <cell r="AI1174" t="str">
            <v/>
          </cell>
          <cell r="AJ1174" t="str">
            <v>A2R</v>
          </cell>
        </row>
        <row r="1175">
          <cell r="A1175" t="str">
            <v>868dw72jf</v>
          </cell>
          <cell r="B1175" t="str">
            <v>868dw72jf</v>
          </cell>
          <cell r="C1175" t="str">
            <v>R2R Financial Accounting: Maintain Chart of Accounts: Request New Group Account - SB</v>
          </cell>
          <cell r="D1175" t="str">
            <v>868byzf1v</v>
          </cell>
          <cell r="E1175" t="str">
            <v>R2R Financial Accounting: Maintain Chart of Accounts</v>
          </cell>
          <cell r="F1175" t="str">
            <v>OUTLINES</v>
          </cell>
          <cell r="G1175" t="str">
            <v>NORMAL</v>
          </cell>
          <cell r="H1175" t="str">
            <v/>
          </cell>
          <cell r="I1175">
            <v>45863</v>
          </cell>
          <cell r="J1175">
            <v>45786</v>
          </cell>
          <cell r="K1175">
            <v>45785.632638888885</v>
          </cell>
          <cell r="L1175">
            <v>45792.545833333337</v>
          </cell>
          <cell r="M1175" t="str">
            <v/>
          </cell>
          <cell r="N1175" t="str">
            <v/>
          </cell>
          <cell r="O1175" t="str">
            <v>wbt, r2r</v>
          </cell>
          <cell r="P1175" t="str">
            <v/>
          </cell>
          <cell r="Q1175" t="str">
            <v/>
          </cell>
          <cell r="R1175" t="str">
            <v/>
          </cell>
          <cell r="S1175" t="str">
            <v/>
          </cell>
          <cell r="T1175" t="str">
            <v/>
          </cell>
          <cell r="U1175" t="str">
            <v/>
          </cell>
          <cell r="V1175">
            <v>0</v>
          </cell>
          <cell r="W1175" t="str">
            <v/>
          </cell>
          <cell r="X1175" t="str">
            <v/>
          </cell>
          <cell r="Y1175" t="str">
            <v/>
          </cell>
          <cell r="Z1175" t="str">
            <v>ITC3</v>
          </cell>
          <cell r="AA1175" t="str">
            <v>Financial Accounting</v>
          </cell>
          <cell r="AB1175" t="str">
            <v>GL Close (Maintain Charts of Accounts L4)</v>
          </cell>
          <cell r="AC1175" t="str">
            <v/>
          </cell>
          <cell r="AD1175" t="str">
            <v>WBT</v>
          </cell>
          <cell r="AE1175" t="str">
            <v>On-time</v>
          </cell>
          <cell r="AF1175" t="str">
            <v/>
          </cell>
          <cell r="AG1175" t="str">
            <v/>
          </cell>
          <cell r="AH1175" t="str">
            <v/>
          </cell>
          <cell r="AI1175" t="str">
            <v/>
          </cell>
          <cell r="AJ1175" t="str">
            <v>R2R</v>
          </cell>
        </row>
        <row r="1176">
          <cell r="A1176" t="str">
            <v>868dw7321</v>
          </cell>
          <cell r="B1176" t="str">
            <v>868dw7321</v>
          </cell>
          <cell r="C1176" t="str">
            <v>R2R Financial Accounting: Maintain Chart of Accounts: Change New Group Account - WBT</v>
          </cell>
          <cell r="D1176" t="str">
            <v>868byzf1v</v>
          </cell>
          <cell r="E1176" t="str">
            <v>R2R Financial Accounting: Maintain Chart of Accounts</v>
          </cell>
          <cell r="F1176" t="str">
            <v>PREDEVELOPMENT</v>
          </cell>
          <cell r="G1176" t="str">
            <v>NORMAL</v>
          </cell>
          <cell r="H1176" t="str">
            <v/>
          </cell>
          <cell r="I1176" t="str">
            <v/>
          </cell>
          <cell r="J1176" t="str">
            <v/>
          </cell>
          <cell r="K1176">
            <v>45785.633333333331</v>
          </cell>
          <cell r="L1176">
            <v>45792.545833333337</v>
          </cell>
          <cell r="M1176" t="str">
            <v/>
          </cell>
          <cell r="N1176" t="str">
            <v/>
          </cell>
          <cell r="O1176" t="str">
            <v>r2r, content</v>
          </cell>
          <cell r="P1176" t="str">
            <v/>
          </cell>
          <cell r="Q1176" t="str">
            <v/>
          </cell>
          <cell r="R1176" t="str">
            <v/>
          </cell>
          <cell r="S1176" t="str">
            <v/>
          </cell>
          <cell r="T1176" t="str">
            <v/>
          </cell>
          <cell r="U1176" t="str">
            <v/>
          </cell>
          <cell r="V1176">
            <v>0</v>
          </cell>
          <cell r="W1176" t="str">
            <v/>
          </cell>
          <cell r="X1176" t="str">
            <v/>
          </cell>
          <cell r="Y1176" t="str">
            <v/>
          </cell>
          <cell r="Z1176" t="str">
            <v>ITC3</v>
          </cell>
          <cell r="AA1176" t="str">
            <v>Financial Accounting</v>
          </cell>
          <cell r="AB1176" t="str">
            <v>GL Close (Maintain Charts of Accounts L4)</v>
          </cell>
          <cell r="AC1176" t="str">
            <v/>
          </cell>
          <cell r="AD1176" t="str">
            <v>WBT</v>
          </cell>
          <cell r="AE1176" t="str">
            <v>On-time</v>
          </cell>
          <cell r="AF1176" t="str">
            <v/>
          </cell>
          <cell r="AG1176" t="str">
            <v/>
          </cell>
          <cell r="AH1176" t="str">
            <v/>
          </cell>
          <cell r="AI1176" t="str">
            <v/>
          </cell>
          <cell r="AJ1176" t="str">
            <v>R2R</v>
          </cell>
        </row>
        <row r="1177">
          <cell r="A1177" t="str">
            <v>868dwbnug</v>
          </cell>
          <cell r="B1177" t="str">
            <v>868dwbnug</v>
          </cell>
          <cell r="C1177" t="str">
            <v>PTP A/P &amp; Supply Chain: Return Expense Report Errors to Reconcile - QRG</v>
          </cell>
          <cell r="D1177" t="str">
            <v>868a2v630</v>
          </cell>
          <cell r="E1177" t="str">
            <v>PTP A/P &amp; Supply Chain: Expense Report Posting &amp; Errors - OL</v>
          </cell>
          <cell r="F1177" t="str">
            <v>STORYBOARD</v>
          </cell>
          <cell r="G1177" t="str">
            <v>URGENT</v>
          </cell>
          <cell r="H1177" t="str">
            <v/>
          </cell>
          <cell r="I1177">
            <v>45863</v>
          </cell>
          <cell r="J1177" t="str">
            <v/>
          </cell>
          <cell r="K1177">
            <v>45785.763888888891</v>
          </cell>
          <cell r="L1177">
            <v>45791.401388888888</v>
          </cell>
          <cell r="M1177" t="str">
            <v/>
          </cell>
          <cell r="N1177" t="str">
            <v/>
          </cell>
          <cell r="O1177" t="str">
            <v>ptp, qrg</v>
          </cell>
          <cell r="P1177" t="str">
            <v>Sprint 6 (5/19 - 6/13)</v>
          </cell>
          <cell r="Q1177" t="str">
            <v/>
          </cell>
          <cell r="R1177" t="str">
            <v/>
          </cell>
          <cell r="S1177" t="str">
            <v/>
          </cell>
          <cell r="T1177" t="str">
            <v/>
          </cell>
          <cell r="U1177" t="str">
            <v/>
          </cell>
          <cell r="V1177">
            <v>0</v>
          </cell>
          <cell r="W1177" t="str">
            <v>Ready for SB draft</v>
          </cell>
          <cell r="X1177" t="str">
            <v/>
          </cell>
          <cell r="Y1177" t="str">
            <v/>
          </cell>
          <cell r="Z1177" t="str">
            <v>ITC3</v>
          </cell>
          <cell r="AA1177" t="str">
            <v>Accounts Payable</v>
          </cell>
          <cell r="AB1177" t="str">
            <v>P-Cards, Meeting Card, Fleet Card</v>
          </cell>
          <cell r="AC1177" t="b">
            <v>1</v>
          </cell>
          <cell r="AD1177" t="str">
            <v>SEN</v>
          </cell>
          <cell r="AE1177" t="str">
            <v/>
          </cell>
          <cell r="AF1177" t="str">
            <v/>
          </cell>
          <cell r="AG1177">
            <v>45779</v>
          </cell>
          <cell r="AH1177" t="str">
            <v/>
          </cell>
          <cell r="AI1177" t="str">
            <v/>
          </cell>
          <cell r="AJ1177" t="str">
            <v>PTP</v>
          </cell>
        </row>
        <row r="1178">
          <cell r="A1178" t="str">
            <v>868dwbpqr</v>
          </cell>
          <cell r="B1178" t="str">
            <v>868dwbpqr</v>
          </cell>
          <cell r="C1178" t="str">
            <v>PTP A/P &amp; Supply Chain: Complete Delegation of Expense Report Reconciliation - QRG</v>
          </cell>
          <cell r="D1178" t="str">
            <v>868c1zq6a</v>
          </cell>
          <cell r="E1178" t="str">
            <v>PTP A/P &amp; Supply Chain: Delegation of Authority - OL</v>
          </cell>
          <cell r="F1178" t="str">
            <v>PREDEVELOPMENT</v>
          </cell>
          <cell r="G1178" t="str">
            <v>URGENT</v>
          </cell>
          <cell r="H1178" t="str">
            <v/>
          </cell>
          <cell r="I1178">
            <v>45863</v>
          </cell>
          <cell r="J1178" t="str">
            <v/>
          </cell>
          <cell r="K1178">
            <v>45785.765277777777</v>
          </cell>
          <cell r="L1178">
            <v>45791.401388888888</v>
          </cell>
          <cell r="M1178" t="str">
            <v/>
          </cell>
          <cell r="N1178" t="str">
            <v/>
          </cell>
          <cell r="O1178" t="str">
            <v>qrg, ptp</v>
          </cell>
          <cell r="P1178" t="str">
            <v>Sprint 7 (5/26 - 6/20)</v>
          </cell>
          <cell r="Q1178" t="str">
            <v/>
          </cell>
          <cell r="R1178" t="str">
            <v/>
          </cell>
          <cell r="S1178" t="str">
            <v/>
          </cell>
          <cell r="T1178" t="str">
            <v/>
          </cell>
          <cell r="U1178" t="str">
            <v/>
          </cell>
          <cell r="V1178">
            <v>0</v>
          </cell>
          <cell r="W1178" t="str">
            <v/>
          </cell>
          <cell r="X1178" t="str">
            <v/>
          </cell>
          <cell r="Y1178" t="str">
            <v/>
          </cell>
          <cell r="Z1178" t="str">
            <v>ITC3</v>
          </cell>
          <cell r="AA1178" t="str">
            <v>Accounts Payable</v>
          </cell>
          <cell r="AB1178" t="str">
            <v>P-Cards, Meeting Card, Fleet Card</v>
          </cell>
          <cell r="AC1178" t="b">
            <v>1</v>
          </cell>
          <cell r="AD1178" t="str">
            <v>SEN</v>
          </cell>
          <cell r="AE1178" t="str">
            <v/>
          </cell>
          <cell r="AF1178" t="str">
            <v/>
          </cell>
          <cell r="AG1178">
            <v>45779</v>
          </cell>
          <cell r="AH1178" t="str">
            <v/>
          </cell>
          <cell r="AI1178" t="str">
            <v/>
          </cell>
          <cell r="AJ1178" t="str">
            <v>PTP</v>
          </cell>
        </row>
        <row r="1179">
          <cell r="A1179" t="str">
            <v>868dwbq4e</v>
          </cell>
          <cell r="B1179" t="str">
            <v>868dwbq4e</v>
          </cell>
          <cell r="C1179" t="str">
            <v>PTP A/P &amp; Supply Chain: Complete Delegation of Approval - QRG</v>
          </cell>
          <cell r="D1179" t="str">
            <v>868c1zq6a</v>
          </cell>
          <cell r="E1179" t="str">
            <v>PTP A/P &amp; Supply Chain: Delegation of Authority - OL</v>
          </cell>
          <cell r="F1179" t="str">
            <v>PREDEVELOPMENT</v>
          </cell>
          <cell r="G1179" t="str">
            <v>URGENT</v>
          </cell>
          <cell r="H1179" t="str">
            <v/>
          </cell>
          <cell r="I1179">
            <v>45863</v>
          </cell>
          <cell r="J1179" t="str">
            <v/>
          </cell>
          <cell r="K1179">
            <v>45785.765972222223</v>
          </cell>
          <cell r="L1179">
            <v>45791.401388888888</v>
          </cell>
          <cell r="M1179" t="str">
            <v/>
          </cell>
          <cell r="N1179" t="str">
            <v/>
          </cell>
          <cell r="O1179" t="str">
            <v>ptp, qrg</v>
          </cell>
          <cell r="P1179" t="str">
            <v>Sprint 7 (5/26 - 6/20)</v>
          </cell>
          <cell r="Q1179" t="str">
            <v/>
          </cell>
          <cell r="R1179" t="str">
            <v/>
          </cell>
          <cell r="S1179" t="str">
            <v/>
          </cell>
          <cell r="T1179" t="str">
            <v/>
          </cell>
          <cell r="U1179" t="str">
            <v/>
          </cell>
          <cell r="V1179">
            <v>0</v>
          </cell>
          <cell r="W1179" t="str">
            <v/>
          </cell>
          <cell r="X1179" t="str">
            <v/>
          </cell>
          <cell r="Y1179" t="str">
            <v/>
          </cell>
          <cell r="Z1179" t="str">
            <v>ITC3</v>
          </cell>
          <cell r="AA1179" t="str">
            <v>Accounts Payable</v>
          </cell>
          <cell r="AB1179" t="str">
            <v>P-Cards, Meeting Card, Fleet Card</v>
          </cell>
          <cell r="AC1179" t="b">
            <v>1</v>
          </cell>
          <cell r="AD1179" t="str">
            <v>SEN</v>
          </cell>
          <cell r="AE1179" t="str">
            <v/>
          </cell>
          <cell r="AF1179" t="str">
            <v/>
          </cell>
          <cell r="AG1179">
            <v>45779</v>
          </cell>
          <cell r="AH1179" t="str">
            <v/>
          </cell>
          <cell r="AI1179" t="str">
            <v/>
          </cell>
          <cell r="AJ1179" t="str">
            <v>PTP</v>
          </cell>
        </row>
        <row r="1180">
          <cell r="A1180" t="str">
            <v>868dwbq93</v>
          </cell>
          <cell r="B1180" t="str">
            <v>868dwbq93</v>
          </cell>
          <cell r="C1180" t="str">
            <v>PTP A/P &amp; Supply Chain: Complete Admin Delegation - QRG</v>
          </cell>
          <cell r="D1180" t="str">
            <v>868c1zq6a</v>
          </cell>
          <cell r="E1180" t="str">
            <v>PTP A/P &amp; Supply Chain: Delegation of Authority - OL</v>
          </cell>
          <cell r="F1180" t="str">
            <v>PREDEVELOPMENT</v>
          </cell>
          <cell r="G1180" t="str">
            <v>URGENT</v>
          </cell>
          <cell r="H1180" t="str">
            <v/>
          </cell>
          <cell r="I1180">
            <v>45863</v>
          </cell>
          <cell r="J1180" t="str">
            <v/>
          </cell>
          <cell r="K1180">
            <v>45785.765972222223</v>
          </cell>
          <cell r="L1180">
            <v>45791.401388888888</v>
          </cell>
          <cell r="M1180" t="str">
            <v/>
          </cell>
          <cell r="N1180" t="str">
            <v/>
          </cell>
          <cell r="O1180" t="str">
            <v>ptp, qrg</v>
          </cell>
          <cell r="P1180" t="str">
            <v>Sprint 7 (5/26 - 6/20)</v>
          </cell>
          <cell r="Q1180" t="str">
            <v/>
          </cell>
          <cell r="R1180" t="str">
            <v/>
          </cell>
          <cell r="S1180" t="str">
            <v/>
          </cell>
          <cell r="T1180" t="str">
            <v/>
          </cell>
          <cell r="U1180" t="str">
            <v/>
          </cell>
          <cell r="V1180">
            <v>0</v>
          </cell>
          <cell r="W1180" t="str">
            <v/>
          </cell>
          <cell r="X1180" t="str">
            <v/>
          </cell>
          <cell r="Y1180" t="str">
            <v/>
          </cell>
          <cell r="Z1180" t="str">
            <v>ITC3</v>
          </cell>
          <cell r="AA1180" t="str">
            <v>Accounts Payable</v>
          </cell>
          <cell r="AB1180" t="str">
            <v>P-Cards, Meeting Card, Fleet Card</v>
          </cell>
          <cell r="AC1180" t="b">
            <v>1</v>
          </cell>
          <cell r="AD1180" t="str">
            <v>SEN</v>
          </cell>
          <cell r="AE1180" t="str">
            <v/>
          </cell>
          <cell r="AF1180" t="str">
            <v/>
          </cell>
          <cell r="AG1180">
            <v>45779</v>
          </cell>
          <cell r="AH1180" t="str">
            <v/>
          </cell>
          <cell r="AI1180" t="str">
            <v/>
          </cell>
          <cell r="AJ1180" t="str">
            <v>PTP</v>
          </cell>
        </row>
        <row r="1181">
          <cell r="A1181" t="str">
            <v>868dwh8md</v>
          </cell>
          <cell r="B1181" t="str">
            <v>868dwh8md</v>
          </cell>
          <cell r="C1181" t="str">
            <v>PTP Accounts Payable: Complete VT12 to 4 Process - SB</v>
          </cell>
          <cell r="D1181" t="str">
            <v>868c1yq6p</v>
          </cell>
          <cell r="E1181" t="str">
            <v>PTP Accounts Payable: Process Down Payments on Financed POs, Pt. 1</v>
          </cell>
          <cell r="F1181" t="str">
            <v>STORYBOARD</v>
          </cell>
          <cell r="G1181" t="str">
            <v>URGENT</v>
          </cell>
          <cell r="H1181" t="str">
            <v/>
          </cell>
          <cell r="I1181" t="str">
            <v/>
          </cell>
          <cell r="J1181" t="str">
            <v/>
          </cell>
          <cell r="K1181">
            <v>45786.362500000003</v>
          </cell>
          <cell r="L1181">
            <v>45790.35</v>
          </cell>
          <cell r="M1181" t="str">
            <v/>
          </cell>
          <cell r="N1181" t="str">
            <v/>
          </cell>
          <cell r="O1181" t="str">
            <v>sen, ptp, qrg</v>
          </cell>
          <cell r="P1181" t="str">
            <v>Sprint 4 (5/5 - 5/30)</v>
          </cell>
          <cell r="Q1181" t="str">
            <v/>
          </cell>
          <cell r="R1181" t="str">
            <v/>
          </cell>
          <cell r="S1181" t="str">
            <v/>
          </cell>
          <cell r="T1181" t="str">
            <v/>
          </cell>
          <cell r="U1181" t="str">
            <v/>
          </cell>
          <cell r="V1181">
            <v>0</v>
          </cell>
          <cell r="W1181" t="str">
            <v>Ready for SB draft</v>
          </cell>
          <cell r="X1181" t="str">
            <v/>
          </cell>
          <cell r="Y1181" t="str">
            <v/>
          </cell>
          <cell r="Z1181" t="str">
            <v>ITC3</v>
          </cell>
          <cell r="AA1181" t="str">
            <v>Accounts Payable</v>
          </cell>
          <cell r="AB1181" t="str">
            <v>PO Contract Financing</v>
          </cell>
          <cell r="AC1181" t="b">
            <v>1</v>
          </cell>
          <cell r="AD1181" t="str">
            <v>DAP</v>
          </cell>
          <cell r="AE1181" t="str">
            <v/>
          </cell>
          <cell r="AF1181" t="str">
            <v/>
          </cell>
          <cell r="AG1181">
            <v>45786</v>
          </cell>
          <cell r="AH1181" t="str">
            <v/>
          </cell>
          <cell r="AI1181" t="str">
            <v/>
          </cell>
          <cell r="AJ1181" t="str">
            <v>PTP</v>
          </cell>
        </row>
        <row r="1182">
          <cell r="A1182" t="str">
            <v>868dwh98k</v>
          </cell>
          <cell r="B1182" t="str">
            <v>868dwh98k</v>
          </cell>
          <cell r="C1182" t="str">
            <v>PTP Accounts Payable: Review Financing Driver Table - SB</v>
          </cell>
          <cell r="D1182" t="str">
            <v>868c1yq6p</v>
          </cell>
          <cell r="E1182" t="str">
            <v>PTP Accounts Payable: Process Down Payments on Financed POs, Pt. 1</v>
          </cell>
          <cell r="F1182" t="str">
            <v>STORYBOARD</v>
          </cell>
          <cell r="G1182" t="str">
            <v>URGENT</v>
          </cell>
          <cell r="H1182" t="str">
            <v xml:space="preserve">QA complete, 1 note returned to  @Priscilla Holguin  </v>
          </cell>
          <cell r="I1182" t="str">
            <v/>
          </cell>
          <cell r="J1182">
            <v>45792</v>
          </cell>
          <cell r="K1182">
            <v>45786.363888888889</v>
          </cell>
          <cell r="L1182">
            <v>45797.594444444447</v>
          </cell>
          <cell r="M1182" t="str">
            <v/>
          </cell>
          <cell r="N1182" t="str">
            <v/>
          </cell>
          <cell r="O1182" t="str">
            <v>sen, ptp, qrg</v>
          </cell>
          <cell r="P1182" t="str">
            <v>Sprint 4 (5/5 - 5/30)</v>
          </cell>
          <cell r="Q1182" t="str">
            <v/>
          </cell>
          <cell r="R1182" t="str">
            <v/>
          </cell>
          <cell r="S1182" t="str">
            <v/>
          </cell>
          <cell r="T1182" t="str">
            <v/>
          </cell>
          <cell r="U1182" t="str">
            <v/>
          </cell>
          <cell r="V1182">
            <v>0</v>
          </cell>
          <cell r="W1182" t="str">
            <v>Alpha Draft (ISG)</v>
          </cell>
          <cell r="X1182" t="str">
            <v/>
          </cell>
          <cell r="Y1182" t="str">
            <v/>
          </cell>
          <cell r="Z1182" t="str">
            <v>ITC3</v>
          </cell>
          <cell r="AA1182" t="str">
            <v>Accounts Payable</v>
          </cell>
          <cell r="AB1182" t="str">
            <v>PO Contract Financing</v>
          </cell>
          <cell r="AC1182" t="b">
            <v>1</v>
          </cell>
          <cell r="AD1182" t="str">
            <v>DAP</v>
          </cell>
          <cell r="AE1182" t="str">
            <v/>
          </cell>
          <cell r="AF1182" t="str">
            <v/>
          </cell>
          <cell r="AG1182">
            <v>45786</v>
          </cell>
          <cell r="AH1182" t="str">
            <v/>
          </cell>
          <cell r="AI1182" t="str">
            <v/>
          </cell>
          <cell r="AJ1182" t="str">
            <v>PTP</v>
          </cell>
        </row>
        <row r="1183">
          <cell r="A1183" t="str">
            <v>868dwh9ek</v>
          </cell>
          <cell r="B1183" t="str">
            <v>868dwh9ek</v>
          </cell>
          <cell r="C1183" t="str">
            <v>PTP Accounts Payable: Review Eligibility for Advance Function Module - SB</v>
          </cell>
          <cell r="D1183" t="str">
            <v>868c1yq6p</v>
          </cell>
          <cell r="E1183" t="str">
            <v>PTP Accounts Payable: Process Down Payments on Financed POs, Pt. 1</v>
          </cell>
          <cell r="F1183" t="str">
            <v>STORYBOARD</v>
          </cell>
          <cell r="G1183" t="str">
            <v>URGENT</v>
          </cell>
          <cell r="H1183" t="str">
            <v/>
          </cell>
          <cell r="I1183" t="str">
            <v/>
          </cell>
          <cell r="J1183">
            <v>45792</v>
          </cell>
          <cell r="K1183">
            <v>45786.364583333328</v>
          </cell>
          <cell r="L1183">
            <v>45792.745138888888</v>
          </cell>
          <cell r="M1183" t="str">
            <v/>
          </cell>
          <cell r="N1183" t="str">
            <v/>
          </cell>
          <cell r="O1183" t="str">
            <v>qrg, ptp, sen</v>
          </cell>
          <cell r="P1183" t="str">
            <v>Sprint 4 (5/5 - 5/30)</v>
          </cell>
          <cell r="Q1183" t="str">
            <v/>
          </cell>
          <cell r="R1183" t="str">
            <v/>
          </cell>
          <cell r="S1183" t="str">
            <v/>
          </cell>
          <cell r="T1183" t="str">
            <v/>
          </cell>
          <cell r="U1183" t="str">
            <v/>
          </cell>
          <cell r="V1183">
            <v>0</v>
          </cell>
          <cell r="W1183" t="str">
            <v>Alpha Draft (ISG)</v>
          </cell>
          <cell r="X1183" t="str">
            <v/>
          </cell>
          <cell r="Y1183" t="str">
            <v/>
          </cell>
          <cell r="Z1183" t="str">
            <v>ITC3</v>
          </cell>
          <cell r="AA1183" t="str">
            <v>Accounts Payable</v>
          </cell>
          <cell r="AB1183" t="str">
            <v>PO Contract Financing</v>
          </cell>
          <cell r="AC1183" t="b">
            <v>1</v>
          </cell>
          <cell r="AD1183" t="str">
            <v>DAP</v>
          </cell>
          <cell r="AE1183" t="str">
            <v/>
          </cell>
          <cell r="AF1183" t="str">
            <v/>
          </cell>
          <cell r="AG1183">
            <v>45786</v>
          </cell>
          <cell r="AH1183" t="str">
            <v/>
          </cell>
          <cell r="AI1183" t="str">
            <v/>
          </cell>
          <cell r="AJ1183" t="str">
            <v>PTP</v>
          </cell>
        </row>
        <row r="1184">
          <cell r="A1184" t="str">
            <v>868dwha7a</v>
          </cell>
          <cell r="B1184" t="str">
            <v>868dwha7a</v>
          </cell>
          <cell r="C1184" t="str">
            <v>PTP Accounts Payable: Accrue/Reverse Goods Receipts Liquidation - SB</v>
          </cell>
          <cell r="D1184" t="str">
            <v>868c1yrjp</v>
          </cell>
          <cell r="E1184" t="str">
            <v>PTP Accounts Payable: Process Down Payments on Financed POs, Pt. 2</v>
          </cell>
          <cell r="F1184" t="str">
            <v>STORYBOARD</v>
          </cell>
          <cell r="G1184" t="str">
            <v>URGENT</v>
          </cell>
          <cell r="H1184" t="str">
            <v/>
          </cell>
          <cell r="I1184" t="str">
            <v/>
          </cell>
          <cell r="J1184" t="str">
            <v/>
          </cell>
          <cell r="K1184">
            <v>45786.365972222222</v>
          </cell>
          <cell r="L1184">
            <v>45792.638194444444</v>
          </cell>
          <cell r="M1184" t="str">
            <v/>
          </cell>
          <cell r="N1184" t="str">
            <v/>
          </cell>
          <cell r="O1184" t="str">
            <v>ptp, qrg, sen</v>
          </cell>
          <cell r="P1184" t="str">
            <v>Sprint 4 (5/5 - 5/30)</v>
          </cell>
          <cell r="Q1184" t="str">
            <v/>
          </cell>
          <cell r="R1184" t="str">
            <v/>
          </cell>
          <cell r="S1184" t="str">
            <v/>
          </cell>
          <cell r="T1184" t="str">
            <v/>
          </cell>
          <cell r="U1184" t="str">
            <v/>
          </cell>
          <cell r="V1184">
            <v>0</v>
          </cell>
          <cell r="W1184" t="str">
            <v>Alpha Draft (ISG)</v>
          </cell>
          <cell r="X1184" t="str">
            <v/>
          </cell>
          <cell r="Y1184" t="str">
            <v/>
          </cell>
          <cell r="Z1184" t="str">
            <v>ITC3</v>
          </cell>
          <cell r="AA1184" t="str">
            <v>Accounts Payable</v>
          </cell>
          <cell r="AB1184" t="str">
            <v>PO Contract Financing</v>
          </cell>
          <cell r="AC1184" t="b">
            <v>1</v>
          </cell>
          <cell r="AD1184" t="str">
            <v>QRG</v>
          </cell>
          <cell r="AE1184" t="str">
            <v/>
          </cell>
          <cell r="AF1184" t="str">
            <v/>
          </cell>
          <cell r="AG1184">
            <v>45789</v>
          </cell>
          <cell r="AH1184" t="str">
            <v/>
          </cell>
          <cell r="AI1184" t="str">
            <v/>
          </cell>
          <cell r="AJ1184" t="str">
            <v>PTP</v>
          </cell>
        </row>
        <row r="1185">
          <cell r="A1185" t="str">
            <v>868dwhaca</v>
          </cell>
          <cell r="B1185" t="str">
            <v>868dwhaca</v>
          </cell>
          <cell r="C1185" t="str">
            <v>PTP Accounts Payable: Complete Material Liquidation - SB</v>
          </cell>
          <cell r="D1185" t="str">
            <v>868c1yrjp</v>
          </cell>
          <cell r="E1185" t="str">
            <v>PTP Accounts Payable: Process Down Payments on Financed POs, Pt. 2</v>
          </cell>
          <cell r="F1185" t="str">
            <v>STORYBOARD</v>
          </cell>
          <cell r="G1185" t="str">
            <v>URGENT</v>
          </cell>
          <cell r="H1185" t="str">
            <v/>
          </cell>
          <cell r="I1185" t="str">
            <v/>
          </cell>
          <cell r="J1185" t="str">
            <v/>
          </cell>
          <cell r="K1185">
            <v>45786.366666666669</v>
          </cell>
          <cell r="L1185">
            <v>45790.348611111112</v>
          </cell>
          <cell r="M1185" t="str">
            <v/>
          </cell>
          <cell r="N1185" t="str">
            <v/>
          </cell>
          <cell r="O1185" t="str">
            <v>qrg, sen, ptp</v>
          </cell>
          <cell r="P1185" t="str">
            <v>Sprint 4 (5/5 - 5/30)</v>
          </cell>
          <cell r="Q1185" t="str">
            <v/>
          </cell>
          <cell r="R1185" t="str">
            <v/>
          </cell>
          <cell r="S1185" t="str">
            <v/>
          </cell>
          <cell r="T1185" t="str">
            <v/>
          </cell>
          <cell r="U1185" t="str">
            <v/>
          </cell>
          <cell r="V1185">
            <v>0</v>
          </cell>
          <cell r="W1185" t="str">
            <v>Ready for SB draft</v>
          </cell>
          <cell r="X1185" t="str">
            <v/>
          </cell>
          <cell r="Y1185" t="str">
            <v/>
          </cell>
          <cell r="Z1185" t="str">
            <v>ITC3</v>
          </cell>
          <cell r="AA1185" t="str">
            <v>Accounts Payable</v>
          </cell>
          <cell r="AB1185" t="str">
            <v>PO Contract Financing</v>
          </cell>
          <cell r="AC1185" t="b">
            <v>1</v>
          </cell>
          <cell r="AD1185" t="str">
            <v>QRG</v>
          </cell>
          <cell r="AE1185" t="str">
            <v/>
          </cell>
          <cell r="AF1185" t="str">
            <v/>
          </cell>
          <cell r="AG1185">
            <v>45789</v>
          </cell>
          <cell r="AH1185" t="str">
            <v/>
          </cell>
          <cell r="AI1185" t="str">
            <v/>
          </cell>
          <cell r="AJ1185" t="str">
            <v>PTP</v>
          </cell>
        </row>
        <row r="1186">
          <cell r="A1186" t="str">
            <v>868dwhb5f</v>
          </cell>
          <cell r="B1186" t="str">
            <v>868dwhb5f</v>
          </cell>
          <cell r="C1186" t="str">
            <v>PTP Accounts Payable: Reclassify PMMO Driven Postings on Down Payments - SB</v>
          </cell>
          <cell r="D1186" t="str">
            <v>868c1yrjp</v>
          </cell>
          <cell r="E1186" t="str">
            <v>PTP Accounts Payable: Process Down Payments on Financed POs, Pt. 2</v>
          </cell>
          <cell r="F1186" t="str">
            <v>STORYBOARD</v>
          </cell>
          <cell r="G1186" t="str">
            <v>URGENT</v>
          </cell>
          <cell r="H1186" t="str">
            <v/>
          </cell>
          <cell r="I1186" t="str">
            <v/>
          </cell>
          <cell r="J1186" t="str">
            <v/>
          </cell>
          <cell r="K1186">
            <v>45786.368055555555</v>
          </cell>
          <cell r="L1186">
            <v>45790.348611111112</v>
          </cell>
          <cell r="M1186" t="str">
            <v/>
          </cell>
          <cell r="N1186" t="str">
            <v/>
          </cell>
          <cell r="O1186" t="str">
            <v>qrg, sen, ptp</v>
          </cell>
          <cell r="P1186" t="str">
            <v>Sprint 4 (5/5 - 5/30)</v>
          </cell>
          <cell r="Q1186" t="str">
            <v/>
          </cell>
          <cell r="R1186" t="str">
            <v/>
          </cell>
          <cell r="S1186" t="str">
            <v/>
          </cell>
          <cell r="T1186" t="str">
            <v/>
          </cell>
          <cell r="U1186" t="str">
            <v/>
          </cell>
          <cell r="V1186">
            <v>0</v>
          </cell>
          <cell r="W1186" t="str">
            <v>Ready for SB draft</v>
          </cell>
          <cell r="X1186" t="str">
            <v/>
          </cell>
          <cell r="Y1186" t="str">
            <v/>
          </cell>
          <cell r="Z1186" t="str">
            <v>ITC3</v>
          </cell>
          <cell r="AA1186" t="str">
            <v>Accounts Payable</v>
          </cell>
          <cell r="AB1186" t="str">
            <v>PO Contract Financing</v>
          </cell>
          <cell r="AC1186" t="b">
            <v>1</v>
          </cell>
          <cell r="AD1186" t="str">
            <v>QRG</v>
          </cell>
          <cell r="AE1186" t="str">
            <v/>
          </cell>
          <cell r="AF1186" t="str">
            <v/>
          </cell>
          <cell r="AG1186">
            <v>45789</v>
          </cell>
          <cell r="AH1186" t="str">
            <v/>
          </cell>
          <cell r="AI1186" t="str">
            <v/>
          </cell>
          <cell r="AJ1186" t="str">
            <v>PTP</v>
          </cell>
        </row>
        <row r="1187">
          <cell r="A1187" t="str">
            <v>868dwhbjh</v>
          </cell>
          <cell r="B1187" t="str">
            <v>868dwhbjh</v>
          </cell>
          <cell r="C1187" t="str">
            <v>PTP Accounts Payable: Complete Price Changes (Revaluation) - SB</v>
          </cell>
          <cell r="D1187" t="str">
            <v>868c1yrjp</v>
          </cell>
          <cell r="E1187" t="str">
            <v>PTP Accounts Payable: Process Down Payments on Financed POs, Pt. 2</v>
          </cell>
          <cell r="F1187" t="str">
            <v>STORYBOARD</v>
          </cell>
          <cell r="G1187" t="str">
            <v>URGENT</v>
          </cell>
          <cell r="H1187" t="str">
            <v/>
          </cell>
          <cell r="I1187" t="str">
            <v/>
          </cell>
          <cell r="J1187" t="str">
            <v/>
          </cell>
          <cell r="K1187">
            <v>45786.368750000001</v>
          </cell>
          <cell r="L1187">
            <v>45790.348611111112</v>
          </cell>
          <cell r="M1187" t="str">
            <v/>
          </cell>
          <cell r="N1187" t="str">
            <v/>
          </cell>
          <cell r="O1187" t="str">
            <v>sen, qrg, ptp</v>
          </cell>
          <cell r="P1187" t="str">
            <v>Sprint 4 (5/5 - 5/30)</v>
          </cell>
          <cell r="Q1187" t="str">
            <v/>
          </cell>
          <cell r="R1187" t="str">
            <v/>
          </cell>
          <cell r="S1187" t="str">
            <v/>
          </cell>
          <cell r="T1187" t="str">
            <v/>
          </cell>
          <cell r="U1187" t="str">
            <v/>
          </cell>
          <cell r="V1187">
            <v>0</v>
          </cell>
          <cell r="W1187" t="str">
            <v>Ready for SB draft</v>
          </cell>
          <cell r="X1187" t="str">
            <v/>
          </cell>
          <cell r="Y1187" t="str">
            <v/>
          </cell>
          <cell r="Z1187" t="str">
            <v>ITC3</v>
          </cell>
          <cell r="AA1187" t="str">
            <v>Accounts Payable</v>
          </cell>
          <cell r="AB1187" t="str">
            <v>PO Contract Financing</v>
          </cell>
          <cell r="AC1187" t="b">
            <v>1</v>
          </cell>
          <cell r="AD1187" t="str">
            <v>QRG</v>
          </cell>
          <cell r="AE1187" t="str">
            <v/>
          </cell>
          <cell r="AF1187" t="str">
            <v/>
          </cell>
          <cell r="AG1187">
            <v>45789</v>
          </cell>
          <cell r="AH1187" t="str">
            <v/>
          </cell>
          <cell r="AI1187" t="str">
            <v/>
          </cell>
          <cell r="AJ1187" t="str">
            <v>PTP</v>
          </cell>
        </row>
        <row r="1188">
          <cell r="A1188" t="str">
            <v>868dwhhr6</v>
          </cell>
          <cell r="B1188" t="str">
            <v>868dwhhr6</v>
          </cell>
          <cell r="C1188" t="str">
            <v>PTP Accounts Payable: Review Down Payment Invoice Error &amp; PO Maintenance - SB</v>
          </cell>
          <cell r="D1188" t="str">
            <v>868c1yy91</v>
          </cell>
          <cell r="E1188" t="str">
            <v>PTP Accounts Payable: Processing Down Payments on Financed POs for Buyers - OL</v>
          </cell>
          <cell r="F1188" t="str">
            <v>STORYBOARD</v>
          </cell>
          <cell r="G1188" t="str">
            <v>URGENT</v>
          </cell>
          <cell r="H1188" t="str">
            <v/>
          </cell>
          <cell r="I1188" t="str">
            <v/>
          </cell>
          <cell r="J1188" t="str">
            <v/>
          </cell>
          <cell r="K1188">
            <v>45786.375694444447</v>
          </cell>
          <cell r="L1188">
            <v>45792.638888888891</v>
          </cell>
          <cell r="M1188" t="str">
            <v/>
          </cell>
          <cell r="N1188" t="str">
            <v/>
          </cell>
          <cell r="O1188" t="str">
            <v>ptp, qrg, sen</v>
          </cell>
          <cell r="P1188" t="str">
            <v>Sprint 4 (5/5 - 5/30)</v>
          </cell>
          <cell r="Q1188" t="str">
            <v/>
          </cell>
          <cell r="R1188" t="str">
            <v/>
          </cell>
          <cell r="S1188" t="str">
            <v/>
          </cell>
          <cell r="T1188" t="str">
            <v/>
          </cell>
          <cell r="U1188" t="str">
            <v/>
          </cell>
          <cell r="V1188">
            <v>0</v>
          </cell>
          <cell r="W1188" t="str">
            <v>Alpha Draft (ISG)</v>
          </cell>
          <cell r="X1188" t="str">
            <v/>
          </cell>
          <cell r="Y1188" t="str">
            <v/>
          </cell>
          <cell r="Z1188" t="str">
            <v>ITC3</v>
          </cell>
          <cell r="AA1188" t="str">
            <v>Accounts Payable</v>
          </cell>
          <cell r="AB1188" t="str">
            <v>PO Contract Financing</v>
          </cell>
          <cell r="AC1188" t="b">
            <v>1</v>
          </cell>
          <cell r="AD1188" t="str">
            <v>SEN</v>
          </cell>
          <cell r="AE1188" t="str">
            <v/>
          </cell>
          <cell r="AF1188" t="str">
            <v/>
          </cell>
          <cell r="AG1188">
            <v>45789</v>
          </cell>
          <cell r="AH1188" t="str">
            <v/>
          </cell>
          <cell r="AI1188" t="str">
            <v/>
          </cell>
          <cell r="AJ1188" t="str">
            <v>PTP</v>
          </cell>
        </row>
        <row r="1189">
          <cell r="A1189" t="str">
            <v>868dwhnh4</v>
          </cell>
          <cell r="B1189" t="str">
            <v>868dwhnh4</v>
          </cell>
          <cell r="C1189" t="str">
            <v>PTP Accounts Payable: Approve &amp; Post Cost Reimbursable Down Payments - SB</v>
          </cell>
          <cell r="D1189" t="str">
            <v>868c1z0a0</v>
          </cell>
          <cell r="E1189" t="str">
            <v>PTP Accounts Payable: Process Cost-Reimbursable Exceptions for Buyers - OL</v>
          </cell>
          <cell r="F1189" t="str">
            <v>STORYBOARD</v>
          </cell>
          <cell r="G1189" t="str">
            <v>URGENT</v>
          </cell>
          <cell r="H1189" t="str">
            <v/>
          </cell>
          <cell r="I1189" t="str">
            <v/>
          </cell>
          <cell r="J1189" t="str">
            <v/>
          </cell>
          <cell r="K1189">
            <v>45786.377083333333</v>
          </cell>
          <cell r="L1189">
            <v>45793.486111111109</v>
          </cell>
          <cell r="M1189" t="str">
            <v/>
          </cell>
          <cell r="N1189" t="str">
            <v/>
          </cell>
          <cell r="O1189" t="str">
            <v>ptp, sen, qrg</v>
          </cell>
          <cell r="P1189" t="str">
            <v>Sprint 4 (5/5 - 5/30)</v>
          </cell>
          <cell r="Q1189" t="str">
            <v/>
          </cell>
          <cell r="R1189" t="str">
            <v/>
          </cell>
          <cell r="S1189" t="str">
            <v/>
          </cell>
          <cell r="T1189" t="str">
            <v/>
          </cell>
          <cell r="U1189" t="str">
            <v/>
          </cell>
          <cell r="V1189">
            <v>0</v>
          </cell>
          <cell r="W1189" t="str">
            <v>Ready for SB draft</v>
          </cell>
          <cell r="X1189" t="str">
            <v/>
          </cell>
          <cell r="Y1189" t="str">
            <v/>
          </cell>
          <cell r="Z1189" t="str">
            <v>ITC3</v>
          </cell>
          <cell r="AA1189" t="str">
            <v>Accounts Payable</v>
          </cell>
          <cell r="AB1189" t="str">
            <v>PO Contract Financing</v>
          </cell>
          <cell r="AC1189" t="b">
            <v>1</v>
          </cell>
          <cell r="AD1189" t="str">
            <v>SEN</v>
          </cell>
          <cell r="AE1189" t="str">
            <v/>
          </cell>
          <cell r="AF1189" t="str">
            <v/>
          </cell>
          <cell r="AG1189">
            <v>45789</v>
          </cell>
          <cell r="AH1189" t="str">
            <v/>
          </cell>
          <cell r="AI1189" t="str">
            <v/>
          </cell>
          <cell r="AJ1189" t="str">
            <v>PTP</v>
          </cell>
        </row>
        <row r="1190">
          <cell r="A1190" t="str">
            <v>868dwhr6z</v>
          </cell>
          <cell r="B1190" t="str">
            <v>868dwhr6z</v>
          </cell>
          <cell r="C1190" t="str">
            <v>PTP Accounts Payable: Review Goods Receipt &amp; Unliquidated Balance Relationship - SB</v>
          </cell>
          <cell r="D1190" t="str">
            <v>868c1z0a0</v>
          </cell>
          <cell r="E1190" t="str">
            <v>PTP Accounts Payable: Process Cost-Reimbursable Exceptions for Buyers - OL</v>
          </cell>
          <cell r="F1190" t="str">
            <v>STORYBOARD</v>
          </cell>
          <cell r="G1190" t="str">
            <v>URGENT</v>
          </cell>
          <cell r="H1190" t="str">
            <v/>
          </cell>
          <cell r="I1190" t="str">
            <v/>
          </cell>
          <cell r="J1190" t="str">
            <v/>
          </cell>
          <cell r="K1190">
            <v>45786.378472222219</v>
          </cell>
          <cell r="L1190">
            <v>45793.486111111109</v>
          </cell>
          <cell r="M1190" t="str">
            <v/>
          </cell>
          <cell r="N1190" t="str">
            <v/>
          </cell>
          <cell r="O1190" t="str">
            <v>sen, ptp, qrg</v>
          </cell>
          <cell r="P1190" t="str">
            <v>Sprint 4 (5/5 - 5/30)</v>
          </cell>
          <cell r="Q1190" t="str">
            <v/>
          </cell>
          <cell r="R1190" t="str">
            <v/>
          </cell>
          <cell r="S1190" t="str">
            <v/>
          </cell>
          <cell r="T1190" t="str">
            <v/>
          </cell>
          <cell r="U1190" t="str">
            <v/>
          </cell>
          <cell r="V1190">
            <v>0</v>
          </cell>
          <cell r="W1190" t="str">
            <v>Ready for SB draft</v>
          </cell>
          <cell r="X1190" t="str">
            <v/>
          </cell>
          <cell r="Y1190" t="str">
            <v/>
          </cell>
          <cell r="Z1190" t="str">
            <v>ITC3</v>
          </cell>
          <cell r="AA1190" t="str">
            <v>Accounts Payable</v>
          </cell>
          <cell r="AB1190" t="str">
            <v>PO Contract Financing</v>
          </cell>
          <cell r="AC1190" t="b">
            <v>1</v>
          </cell>
          <cell r="AD1190" t="str">
            <v>SEN</v>
          </cell>
          <cell r="AE1190" t="str">
            <v/>
          </cell>
          <cell r="AF1190" t="str">
            <v/>
          </cell>
          <cell r="AG1190">
            <v>45789</v>
          </cell>
          <cell r="AH1190" t="str">
            <v/>
          </cell>
          <cell r="AI1190" t="str">
            <v/>
          </cell>
          <cell r="AJ1190" t="str">
            <v>PTP</v>
          </cell>
        </row>
        <row r="1191">
          <cell r="A1191" t="str">
            <v>868dwhu5b</v>
          </cell>
          <cell r="B1191" t="str">
            <v>868dwhu5b</v>
          </cell>
          <cell r="C1191" t="str">
            <v>PTP Accounts Payable: Review ERS vs. Non ERS &amp; Invoices Blocked from Posting - SB</v>
          </cell>
          <cell r="D1191" t="str">
            <v>868c1z0a0</v>
          </cell>
          <cell r="E1191" t="str">
            <v>PTP Accounts Payable: Process Cost-Reimbursable Exceptions for Buyers - OL</v>
          </cell>
          <cell r="F1191" t="str">
            <v>STORYBOARD</v>
          </cell>
          <cell r="G1191" t="str">
            <v>URGENT</v>
          </cell>
          <cell r="H1191" t="str">
            <v/>
          </cell>
          <cell r="I1191" t="str">
            <v/>
          </cell>
          <cell r="J1191" t="str">
            <v/>
          </cell>
          <cell r="K1191">
            <v>45786.379861111112</v>
          </cell>
          <cell r="L1191">
            <v>45790.349305555559</v>
          </cell>
          <cell r="M1191" t="str">
            <v/>
          </cell>
          <cell r="N1191" t="str">
            <v/>
          </cell>
          <cell r="O1191" t="str">
            <v>qrg, ptp, sen</v>
          </cell>
          <cell r="P1191" t="str">
            <v>Sprint 4 (5/5 - 5/30)</v>
          </cell>
          <cell r="Q1191" t="str">
            <v/>
          </cell>
          <cell r="R1191" t="str">
            <v/>
          </cell>
          <cell r="S1191" t="str">
            <v/>
          </cell>
          <cell r="T1191" t="str">
            <v/>
          </cell>
          <cell r="U1191" t="str">
            <v/>
          </cell>
          <cell r="V1191">
            <v>0</v>
          </cell>
          <cell r="W1191" t="str">
            <v>Ready for SB draft</v>
          </cell>
          <cell r="X1191" t="str">
            <v/>
          </cell>
          <cell r="Y1191" t="str">
            <v/>
          </cell>
          <cell r="Z1191" t="str">
            <v>ITC3</v>
          </cell>
          <cell r="AA1191" t="str">
            <v>Accounts Payable</v>
          </cell>
          <cell r="AB1191" t="str">
            <v>PO Contract Financing</v>
          </cell>
          <cell r="AC1191" t="b">
            <v>1</v>
          </cell>
          <cell r="AD1191" t="str">
            <v>SEN</v>
          </cell>
          <cell r="AE1191" t="str">
            <v/>
          </cell>
          <cell r="AF1191" t="str">
            <v/>
          </cell>
          <cell r="AG1191">
            <v>45789</v>
          </cell>
          <cell r="AH1191" t="str">
            <v/>
          </cell>
          <cell r="AI1191" t="str">
            <v/>
          </cell>
          <cell r="AJ1191" t="str">
            <v>PTP</v>
          </cell>
        </row>
        <row r="1192">
          <cell r="A1192" t="str">
            <v>868dwhvb2</v>
          </cell>
          <cell r="B1192" t="str">
            <v>868dwhvb2</v>
          </cell>
          <cell r="C1192" t="str">
            <v>PTP Accounts Payable: Take Corrective Actions (PO Maintenance or Supplier Invoicing) - SB</v>
          </cell>
          <cell r="D1192" t="str">
            <v>868c1z0a0</v>
          </cell>
          <cell r="E1192" t="str">
            <v>PTP Accounts Payable: Process Cost-Reimbursable Exceptions for Buyers - OL</v>
          </cell>
          <cell r="F1192" t="str">
            <v>STORYBOARD</v>
          </cell>
          <cell r="G1192" t="str">
            <v>URGENT</v>
          </cell>
          <cell r="H1192" t="str">
            <v/>
          </cell>
          <cell r="I1192" t="str">
            <v/>
          </cell>
          <cell r="J1192" t="str">
            <v/>
          </cell>
          <cell r="K1192">
            <v>45786.379861111112</v>
          </cell>
          <cell r="L1192">
            <v>45790.349305555559</v>
          </cell>
          <cell r="M1192" t="str">
            <v/>
          </cell>
          <cell r="N1192" t="str">
            <v/>
          </cell>
          <cell r="O1192" t="str">
            <v>ptp, sen, qrg</v>
          </cell>
          <cell r="P1192" t="str">
            <v>Sprint 4 (5/5 - 5/30)</v>
          </cell>
          <cell r="Q1192" t="str">
            <v/>
          </cell>
          <cell r="R1192" t="str">
            <v/>
          </cell>
          <cell r="S1192" t="str">
            <v/>
          </cell>
          <cell r="T1192" t="str">
            <v/>
          </cell>
          <cell r="U1192" t="str">
            <v/>
          </cell>
          <cell r="V1192">
            <v>0</v>
          </cell>
          <cell r="W1192" t="str">
            <v>Ready for SB draft</v>
          </cell>
          <cell r="X1192" t="str">
            <v/>
          </cell>
          <cell r="Y1192" t="str">
            <v/>
          </cell>
          <cell r="Z1192" t="str">
            <v>ITC3</v>
          </cell>
          <cell r="AA1192" t="str">
            <v>Accounts Payable</v>
          </cell>
          <cell r="AB1192" t="str">
            <v>PO Contract Financing</v>
          </cell>
          <cell r="AC1192" t="b">
            <v>1</v>
          </cell>
          <cell r="AD1192" t="str">
            <v>SEN</v>
          </cell>
          <cell r="AE1192" t="str">
            <v/>
          </cell>
          <cell r="AF1192" t="str">
            <v/>
          </cell>
          <cell r="AG1192">
            <v>45789</v>
          </cell>
          <cell r="AH1192" t="str">
            <v/>
          </cell>
          <cell r="AI1192" t="str">
            <v/>
          </cell>
          <cell r="AJ1192" t="str">
            <v>PTP</v>
          </cell>
        </row>
        <row r="1193">
          <cell r="A1193" t="str">
            <v>868dwhynz</v>
          </cell>
          <cell r="B1193" t="str">
            <v>868dwhynz</v>
          </cell>
          <cell r="C1193" t="str">
            <v>PTP Accounts Payable: Review Goods Receipt &amp; Unliquidated Balance Relationship - SB</v>
          </cell>
          <cell r="D1193" t="str">
            <v>868c1z0xy</v>
          </cell>
          <cell r="E1193" t="str">
            <v>PTP Accounts Payable: Process Cost-Reimbursable Exceptions for Accounts Payable - OL</v>
          </cell>
          <cell r="F1193" t="str">
            <v>PREDEVELOPMENT</v>
          </cell>
          <cell r="G1193" t="str">
            <v>URGENT</v>
          </cell>
          <cell r="H1193" t="str">
            <v xml:space="preserve">Review whether we can recycle content from Buyer course for this task.  </v>
          </cell>
          <cell r="I1193" t="str">
            <v/>
          </cell>
          <cell r="J1193" t="str">
            <v/>
          </cell>
          <cell r="K1193">
            <v>45786.381249999999</v>
          </cell>
          <cell r="L1193">
            <v>45786.383333333331</v>
          </cell>
          <cell r="M1193" t="str">
            <v/>
          </cell>
          <cell r="N1193" t="str">
            <v/>
          </cell>
          <cell r="O1193" t="str">
            <v>ptp, sen, dap, qrg</v>
          </cell>
          <cell r="P1193" t="str">
            <v/>
          </cell>
          <cell r="Q1193" t="str">
            <v/>
          </cell>
          <cell r="R1193" t="str">
            <v/>
          </cell>
          <cell r="S1193" t="str">
            <v/>
          </cell>
          <cell r="T1193" t="str">
            <v/>
          </cell>
          <cell r="U1193" t="str">
            <v/>
          </cell>
          <cell r="V1193">
            <v>0</v>
          </cell>
          <cell r="W1193" t="str">
            <v>Check Notes</v>
          </cell>
          <cell r="X1193" t="str">
            <v/>
          </cell>
          <cell r="Y1193" t="str">
            <v/>
          </cell>
          <cell r="Z1193" t="str">
            <v>ITC3</v>
          </cell>
          <cell r="AA1193" t="str">
            <v>Accounts Payable</v>
          </cell>
          <cell r="AB1193" t="str">
            <v>PO Contract Financing</v>
          </cell>
          <cell r="AC1193" t="str">
            <v/>
          </cell>
          <cell r="AD1193" t="str">
            <v>SEN</v>
          </cell>
          <cell r="AE1193" t="str">
            <v/>
          </cell>
          <cell r="AF1193" t="str">
            <v/>
          </cell>
          <cell r="AG1193" t="str">
            <v/>
          </cell>
          <cell r="AH1193" t="str">
            <v/>
          </cell>
          <cell r="AI1193" t="str">
            <v/>
          </cell>
          <cell r="AJ1193" t="str">
            <v>PTP</v>
          </cell>
        </row>
        <row r="1194">
          <cell r="A1194" t="str">
            <v>868b48mpk</v>
          </cell>
          <cell r="C1194" t="str">
            <v>PTS Prod Ops: Create Network</v>
          </cell>
          <cell r="E1194" t="str">
            <v/>
          </cell>
          <cell r="F1194" t="str">
            <v>OUTLINES</v>
          </cell>
          <cell r="G1194" t="str">
            <v>HIGH</v>
          </cell>
          <cell r="H1194" t="str">
            <v xml:space="preserve">@Eugene Deloatch  Validated KG's edits, after VS QA, this is ready for SME review.  </v>
          </cell>
          <cell r="I1194" t="str">
            <v/>
          </cell>
          <cell r="J1194">
            <v>45789</v>
          </cell>
          <cell r="K1194">
            <v>45628.678472222222</v>
          </cell>
          <cell r="L1194">
            <v>45796.736805555556</v>
          </cell>
          <cell r="M1194" t="str">
            <v/>
          </cell>
          <cell r="N1194" t="str">
            <v/>
          </cell>
          <cell r="O1194" t="str">
            <v>p2s, wbt</v>
          </cell>
          <cell r="P1194" t="str">
            <v>Sprint 15 (7/21 - 8/15)</v>
          </cell>
          <cell r="Q1194">
            <v>45795</v>
          </cell>
          <cell r="R1194" t="str">
            <v/>
          </cell>
          <cell r="S1194" t="str">
            <v/>
          </cell>
          <cell r="T1194" t="str">
            <v/>
          </cell>
          <cell r="U1194" t="str">
            <v/>
          </cell>
          <cell r="V1194">
            <v>0</v>
          </cell>
          <cell r="W1194" t="str">
            <v>Ready for SME Review</v>
          </cell>
          <cell r="X1194" t="str">
            <v/>
          </cell>
          <cell r="Y1194" t="str">
            <v/>
          </cell>
          <cell r="Z1194" t="str">
            <v>ITC4</v>
          </cell>
          <cell r="AA1194" t="str">
            <v>Prod Ops</v>
          </cell>
          <cell r="AB1194" t="str">
            <v>Complete &amp; Manage Network Reservations</v>
          </cell>
          <cell r="AC1194" t="str">
            <v/>
          </cell>
          <cell r="AD1194" t="str">
            <v>WBT</v>
          </cell>
          <cell r="AE1194" t="str">
            <v/>
          </cell>
          <cell r="AF1194"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194" t="str">
            <v/>
          </cell>
          <cell r="AH1194" t="str">
            <v/>
          </cell>
          <cell r="AI1194" t="str">
            <v/>
          </cell>
          <cell r="AJ1194" t="str">
            <v>PTS</v>
          </cell>
        </row>
        <row r="1195">
          <cell r="A1195" t="str">
            <v>868a2v6zx</v>
          </cell>
          <cell r="B1195" t="e">
            <v>#N/A</v>
          </cell>
          <cell r="C1195" t="str">
            <v>A2R Asset Management: Asset Transfer Records: Include Entire Hierarchy - SB</v>
          </cell>
          <cell r="D1195" t="str">
            <v>868c0evj3</v>
          </cell>
          <cell r="E1195" t="str">
            <v>A2R Asset Management: Asset Transfer Records</v>
          </cell>
          <cell r="F1195" t="str">
            <v>PREDEVELOPMENT</v>
          </cell>
          <cell r="G1195" t="str">
            <v>URGENT</v>
          </cell>
          <cell r="H1195" t="str">
            <v/>
          </cell>
          <cell r="I1195" t="str">
            <v/>
          </cell>
          <cell r="J1195" t="str">
            <v/>
          </cell>
          <cell r="K1195">
            <v>45568.621527777781</v>
          </cell>
          <cell r="L1195">
            <v>45768.508333333331</v>
          </cell>
          <cell r="M1195" t="str">
            <v/>
          </cell>
          <cell r="N1195" t="str">
            <v/>
          </cell>
          <cell r="O1195" t="str">
            <v>sen, a2r</v>
          </cell>
          <cell r="P1195" t="str">
            <v>Sprint 2 (4/21 - 5/16)</v>
          </cell>
          <cell r="Q1195" t="str">
            <v/>
          </cell>
          <cell r="R1195" t="str">
            <v/>
          </cell>
          <cell r="S1195" t="str">
            <v/>
          </cell>
          <cell r="T1195" t="str">
            <v/>
          </cell>
          <cell r="U1195" t="str">
            <v/>
          </cell>
          <cell r="V1195">
            <v>0</v>
          </cell>
          <cell r="W1195" t="str">
            <v/>
          </cell>
          <cell r="X1195" t="str">
            <v/>
          </cell>
          <cell r="Y1195" t="str">
            <v/>
          </cell>
          <cell r="Z1195" t="str">
            <v>ITC3</v>
          </cell>
          <cell r="AA1195" t="str">
            <v>Asset Management</v>
          </cell>
          <cell r="AB1195" t="str">
            <v>Disposition Asset</v>
          </cell>
          <cell r="AC1195" t="b">
            <v>1</v>
          </cell>
          <cell r="AD1195" t="str">
            <v/>
          </cell>
          <cell r="AE1195" t="str">
            <v/>
          </cell>
          <cell r="AF1195" t="str">
            <v/>
          </cell>
          <cell r="AG1195">
            <v>45768</v>
          </cell>
          <cell r="AH1195" t="str">
            <v/>
          </cell>
          <cell r="AI1195" t="str">
            <v/>
          </cell>
          <cell r="AJ1195" t="str">
            <v>A2R</v>
          </cell>
        </row>
        <row r="1196">
          <cell r="A1196" t="str">
            <v>868dy5ddz</v>
          </cell>
          <cell r="B1196" t="str">
            <v>868dy5ddz</v>
          </cell>
          <cell r="C1196" t="str">
            <v>O2C Billing: Costing Sheets and Burdening</v>
          </cell>
          <cell r="D1196" t="str">
            <v>868dy5a5y</v>
          </cell>
          <cell r="E1196" t="str">
            <v>O2C Billing: Costing Sheets and Burdening</v>
          </cell>
          <cell r="F1196" t="str">
            <v>PREDEVELOPMENT</v>
          </cell>
          <cell r="G1196" t="str">
            <v>HIGH</v>
          </cell>
          <cell r="H1196" t="str">
            <v/>
          </cell>
          <cell r="I1196">
            <v>45863</v>
          </cell>
          <cell r="J1196" t="str">
            <v/>
          </cell>
          <cell r="K1196">
            <v>45790.569444444445</v>
          </cell>
          <cell r="L1196">
            <v>45790.570138888885</v>
          </cell>
          <cell r="M1196" t="str">
            <v/>
          </cell>
          <cell r="N1196" t="str">
            <v/>
          </cell>
          <cell r="O1196" t="str">
            <v>sen, o2c</v>
          </cell>
          <cell r="P1196" t="str">
            <v>Sprint 5 (5/12 - 6/6)</v>
          </cell>
          <cell r="Q1196" t="str">
            <v/>
          </cell>
          <cell r="R1196" t="str">
            <v/>
          </cell>
          <cell r="S1196" t="str">
            <v/>
          </cell>
          <cell r="T1196" t="str">
            <v/>
          </cell>
          <cell r="U1196" t="str">
            <v/>
          </cell>
          <cell r="V1196">
            <v>0</v>
          </cell>
          <cell r="W1196" t="str">
            <v/>
          </cell>
          <cell r="X1196" t="str">
            <v/>
          </cell>
          <cell r="Y1196" t="str">
            <v/>
          </cell>
          <cell r="Z1196" t="str">
            <v>ITC3B</v>
          </cell>
          <cell r="AA1196" t="str">
            <v>Billing</v>
          </cell>
          <cell r="AB1196" t="str">
            <v/>
          </cell>
          <cell r="AC1196" t="str">
            <v/>
          </cell>
          <cell r="AD1196" t="str">
            <v/>
          </cell>
          <cell r="AE1196" t="str">
            <v>On-time</v>
          </cell>
          <cell r="AF1196" t="str">
            <v/>
          </cell>
          <cell r="AG1196" t="str">
            <v/>
          </cell>
          <cell r="AH1196" t="str">
            <v/>
          </cell>
          <cell r="AI1196" t="str">
            <v/>
          </cell>
          <cell r="AJ1196" t="str">
            <v>O2C</v>
          </cell>
        </row>
        <row r="1197">
          <cell r="A1197" t="str">
            <v>868dy5uum</v>
          </cell>
          <cell r="B1197" t="str">
            <v>868dy5uum</v>
          </cell>
          <cell r="C1197" t="str">
            <v>O2C: Legacy Rate Year Interface</v>
          </cell>
          <cell r="D1197" t="str">
            <v>868dy5qb5</v>
          </cell>
          <cell r="E1197" t="str">
            <v>O2C Billing: Legacy Rate Year Interface</v>
          </cell>
          <cell r="F1197" t="str">
            <v>PREDEVELOPMENT</v>
          </cell>
          <cell r="G1197" t="str">
            <v>HIGH</v>
          </cell>
          <cell r="H1197" t="str">
            <v/>
          </cell>
          <cell r="I1197">
            <v>45863</v>
          </cell>
          <cell r="J1197" t="str">
            <v/>
          </cell>
          <cell r="K1197">
            <v>45790.579861111109</v>
          </cell>
          <cell r="L1197">
            <v>45790.580555555556</v>
          </cell>
          <cell r="M1197" t="str">
            <v/>
          </cell>
          <cell r="N1197" t="str">
            <v/>
          </cell>
          <cell r="O1197" t="str">
            <v>o2c, sen</v>
          </cell>
          <cell r="P1197" t="str">
            <v>Sprint 6 (5/19 - 6/13)</v>
          </cell>
          <cell r="Q1197" t="str">
            <v/>
          </cell>
          <cell r="R1197" t="str">
            <v/>
          </cell>
          <cell r="S1197" t="str">
            <v/>
          </cell>
          <cell r="T1197" t="str">
            <v/>
          </cell>
          <cell r="U1197" t="str">
            <v/>
          </cell>
          <cell r="V1197">
            <v>0</v>
          </cell>
          <cell r="W1197" t="str">
            <v/>
          </cell>
          <cell r="X1197" t="str">
            <v/>
          </cell>
          <cell r="Y1197" t="str">
            <v/>
          </cell>
          <cell r="Z1197" t="str">
            <v>ITC3B</v>
          </cell>
          <cell r="AA1197" t="str">
            <v>Billing</v>
          </cell>
          <cell r="AB1197" t="str">
            <v/>
          </cell>
          <cell r="AC1197" t="str">
            <v/>
          </cell>
          <cell r="AD1197" t="str">
            <v/>
          </cell>
          <cell r="AE1197" t="str">
            <v>On-time</v>
          </cell>
          <cell r="AF1197" t="str">
            <v/>
          </cell>
          <cell r="AG1197" t="str">
            <v/>
          </cell>
          <cell r="AH1197" t="str">
            <v/>
          </cell>
          <cell r="AI1197" t="str">
            <v/>
          </cell>
          <cell r="AJ1197" t="str">
            <v>O2C</v>
          </cell>
        </row>
        <row r="1198">
          <cell r="A1198" t="str">
            <v>868dy5p18</v>
          </cell>
          <cell r="B1198" t="str">
            <v>868dy5p18</v>
          </cell>
          <cell r="C1198" t="str">
            <v>O2C Billing: Planned Version Upload</v>
          </cell>
          <cell r="D1198" t="str">
            <v>868dy5jw9</v>
          </cell>
          <cell r="E1198" t="str">
            <v>O2C Billing: Planned Version Upload</v>
          </cell>
          <cell r="F1198" t="str">
            <v>PREDEVELOPMENT</v>
          </cell>
          <cell r="G1198" t="str">
            <v>HIGH</v>
          </cell>
          <cell r="H1198" t="str">
            <v/>
          </cell>
          <cell r="I1198">
            <v>45863</v>
          </cell>
          <cell r="J1198" t="str">
            <v/>
          </cell>
          <cell r="K1198">
            <v>45790.576388888891</v>
          </cell>
          <cell r="L1198">
            <v>45790.577083333337</v>
          </cell>
          <cell r="M1198" t="str">
            <v/>
          </cell>
          <cell r="N1198" t="str">
            <v/>
          </cell>
          <cell r="O1198" t="str">
            <v>o2c, sen</v>
          </cell>
          <cell r="P1198" t="str">
            <v>Sprint 6 (5/19 - 6/13)</v>
          </cell>
          <cell r="Q1198" t="str">
            <v/>
          </cell>
          <cell r="R1198" t="str">
            <v/>
          </cell>
          <cell r="S1198" t="str">
            <v/>
          </cell>
          <cell r="T1198" t="str">
            <v/>
          </cell>
          <cell r="U1198" t="str">
            <v/>
          </cell>
          <cell r="V1198">
            <v>0</v>
          </cell>
          <cell r="W1198" t="str">
            <v/>
          </cell>
          <cell r="X1198" t="str">
            <v/>
          </cell>
          <cell r="Y1198" t="str">
            <v/>
          </cell>
          <cell r="Z1198" t="str">
            <v>ITC3B</v>
          </cell>
          <cell r="AA1198" t="str">
            <v>Billing</v>
          </cell>
          <cell r="AB1198" t="str">
            <v/>
          </cell>
          <cell r="AC1198" t="str">
            <v/>
          </cell>
          <cell r="AD1198" t="str">
            <v/>
          </cell>
          <cell r="AE1198" t="str">
            <v>On-time</v>
          </cell>
          <cell r="AF1198" t="str">
            <v/>
          </cell>
          <cell r="AG1198" t="str">
            <v/>
          </cell>
          <cell r="AH1198" t="str">
            <v/>
          </cell>
          <cell r="AI1198" t="str">
            <v/>
          </cell>
          <cell r="AJ1198" t="str">
            <v>O2C</v>
          </cell>
        </row>
        <row r="1199">
          <cell r="A1199" t="str">
            <v>868dy5h9h</v>
          </cell>
          <cell r="B1199" t="str">
            <v>868dy5h9h</v>
          </cell>
          <cell r="C1199" t="str">
            <v>O2C Billing: Previously Billed Process</v>
          </cell>
          <cell r="D1199" t="str">
            <v>868dy5ekr</v>
          </cell>
          <cell r="E1199" t="str">
            <v>O2C Billing: Previously Billed Process</v>
          </cell>
          <cell r="F1199" t="str">
            <v>PREDEVELOPMENT</v>
          </cell>
          <cell r="G1199" t="str">
            <v>HIGH</v>
          </cell>
          <cell r="H1199" t="str">
            <v/>
          </cell>
          <cell r="I1199">
            <v>45863</v>
          </cell>
          <cell r="J1199" t="str">
            <v/>
          </cell>
          <cell r="K1199">
            <v>45790.572916666672</v>
          </cell>
          <cell r="L1199">
            <v>45790.572916666672</v>
          </cell>
          <cell r="M1199" t="str">
            <v/>
          </cell>
          <cell r="N1199" t="str">
            <v/>
          </cell>
          <cell r="O1199" t="str">
            <v>o2c, sen</v>
          </cell>
          <cell r="P1199" t="str">
            <v>Sprint 5 (5/12 - 6/6)</v>
          </cell>
          <cell r="Q1199" t="str">
            <v/>
          </cell>
          <cell r="R1199" t="str">
            <v/>
          </cell>
          <cell r="S1199" t="str">
            <v/>
          </cell>
          <cell r="T1199" t="str">
            <v/>
          </cell>
          <cell r="U1199" t="str">
            <v/>
          </cell>
          <cell r="V1199">
            <v>0</v>
          </cell>
          <cell r="W1199" t="str">
            <v/>
          </cell>
          <cell r="X1199" t="str">
            <v/>
          </cell>
          <cell r="Y1199" t="str">
            <v/>
          </cell>
          <cell r="Z1199" t="str">
            <v>ITC3B</v>
          </cell>
          <cell r="AA1199" t="str">
            <v>Billing</v>
          </cell>
          <cell r="AB1199" t="str">
            <v/>
          </cell>
          <cell r="AC1199" t="str">
            <v/>
          </cell>
          <cell r="AD1199" t="str">
            <v/>
          </cell>
          <cell r="AE1199" t="str">
            <v>On-time</v>
          </cell>
          <cell r="AF1199" t="str">
            <v/>
          </cell>
          <cell r="AG1199" t="str">
            <v/>
          </cell>
          <cell r="AH1199" t="str">
            <v/>
          </cell>
          <cell r="AI1199" t="str">
            <v/>
          </cell>
          <cell r="AJ1199" t="str">
            <v>O2C</v>
          </cell>
        </row>
        <row r="1200">
          <cell r="A1200" t="str">
            <v>868dymc6r</v>
          </cell>
          <cell r="B1200" t="str">
            <v>868dymc6r</v>
          </cell>
          <cell r="C1200" t="str">
            <v>PLP PS: Update Status of Removed Item(s) for Contracts - SB</v>
          </cell>
          <cell r="D1200" t="str">
            <v>868bzt8py</v>
          </cell>
          <cell r="E1200" t="str">
            <v>PLP PS: Manage PCID for LRP Item, Proposal, or Contract - OL</v>
          </cell>
          <cell r="F1200" t="str">
            <v>PAUSED</v>
          </cell>
          <cell r="G1200" t="str">
            <v>URGENT</v>
          </cell>
          <cell r="H1200" t="str">
            <v xml:space="preserve">Paused, awaiting test script  </v>
          </cell>
          <cell r="I1200">
            <v>45863</v>
          </cell>
          <cell r="J1200" t="str">
            <v/>
          </cell>
          <cell r="K1200">
            <v>45791.445138888885</v>
          </cell>
          <cell r="L1200">
            <v>45792.361111111109</v>
          </cell>
          <cell r="M1200" t="str">
            <v/>
          </cell>
          <cell r="N1200" t="str">
            <v/>
          </cell>
          <cell r="O1200" t="str">
            <v>plp, sen</v>
          </cell>
          <cell r="P1200" t="str">
            <v/>
          </cell>
          <cell r="Q1200" t="str">
            <v/>
          </cell>
          <cell r="R1200" t="str">
            <v/>
          </cell>
          <cell r="S1200" t="str">
            <v/>
          </cell>
          <cell r="T1200" t="str">
            <v/>
          </cell>
          <cell r="U1200" t="str">
            <v/>
          </cell>
          <cell r="V1200">
            <v>0</v>
          </cell>
          <cell r="W1200" t="str">
            <v xml:space="preserve">Paused </v>
          </cell>
          <cell r="X1200" t="str">
            <v/>
          </cell>
          <cell r="Y1200" t="str">
            <v/>
          </cell>
          <cell r="Z1200" t="str">
            <v>ITC3B</v>
          </cell>
          <cell r="AA1200" t="str">
            <v>Project Systems</v>
          </cell>
          <cell r="AB1200" t="str">
            <v>Create Program Common ID (Project Systems)</v>
          </cell>
          <cell r="AC1200" t="str">
            <v/>
          </cell>
          <cell r="AD1200" t="str">
            <v>SEN</v>
          </cell>
          <cell r="AE1200" t="str">
            <v/>
          </cell>
          <cell r="AF1200" t="str">
            <v/>
          </cell>
          <cell r="AG1200" t="str">
            <v/>
          </cell>
          <cell r="AH1200" t="str">
            <v/>
          </cell>
          <cell r="AI1200" t="str">
            <v/>
          </cell>
          <cell r="AJ1200" t="str">
            <v>PLP</v>
          </cell>
        </row>
        <row r="1201">
          <cell r="A1201" t="str">
            <v>868dzp4bq</v>
          </cell>
          <cell r="B1201" t="str">
            <v>868dzp4bq</v>
          </cell>
          <cell r="C1201" t="str">
            <v>PTP Supplier Quality: Run the ZPOR Report - QRG</v>
          </cell>
          <cell r="D1201" t="str">
            <v>868ccaacz</v>
          </cell>
          <cell r="E1201" t="str">
            <v>PTP Supplier Quality: Purchase Order Report - OL</v>
          </cell>
          <cell r="F1201" t="str">
            <v>OUTLINES</v>
          </cell>
          <cell r="G1201" t="str">
            <v>URGENT</v>
          </cell>
          <cell r="H1201" t="str">
            <v/>
          </cell>
          <cell r="I1201" t="str">
            <v/>
          </cell>
          <cell r="J1201" t="str">
            <v/>
          </cell>
          <cell r="K1201">
            <v>45793.368055555555</v>
          </cell>
          <cell r="L1201">
            <v>45793.370833333334</v>
          </cell>
          <cell r="M1201" t="str">
            <v/>
          </cell>
          <cell r="N1201" t="str">
            <v/>
          </cell>
          <cell r="O1201" t="str">
            <v>ptp, wbt</v>
          </cell>
          <cell r="P1201" t="str">
            <v/>
          </cell>
          <cell r="Q1201" t="str">
            <v/>
          </cell>
          <cell r="R1201" t="str">
            <v/>
          </cell>
          <cell r="S1201" t="str">
            <v/>
          </cell>
          <cell r="T1201" t="str">
            <v/>
          </cell>
          <cell r="U1201" t="str">
            <v/>
          </cell>
          <cell r="V1201">
            <v>0</v>
          </cell>
          <cell r="W1201" t="str">
            <v>Ready for SB draft</v>
          </cell>
          <cell r="X1201" t="str">
            <v/>
          </cell>
          <cell r="Y1201" t="str">
            <v/>
          </cell>
          <cell r="Z1201" t="str">
            <v>ITC3</v>
          </cell>
          <cell r="AA1201" t="str">
            <v>Supplier Quality</v>
          </cell>
          <cell r="AB1201" t="str">
            <v>PO Supplier Selection Integration</v>
          </cell>
          <cell r="AC1201" t="b">
            <v>1</v>
          </cell>
          <cell r="AD1201" t="str">
            <v>WBT</v>
          </cell>
          <cell r="AE1201" t="str">
            <v/>
          </cell>
          <cell r="AF1201" t="str">
            <v/>
          </cell>
          <cell r="AG1201">
            <v>45790</v>
          </cell>
          <cell r="AH1201" t="str">
            <v/>
          </cell>
          <cell r="AI1201" t="str">
            <v/>
          </cell>
          <cell r="AJ1201" t="str">
            <v>PTP</v>
          </cell>
        </row>
        <row r="1202">
          <cell r="A1202" t="str">
            <v>868dzp4c0</v>
          </cell>
          <cell r="B1202" t="str">
            <v>868dzp4c0</v>
          </cell>
          <cell r="C1202" t="str">
            <v>PTP Supplier Quality: Create a Corporate Override Record - SB</v>
          </cell>
          <cell r="D1202" t="str">
            <v>868dzp4bq</v>
          </cell>
          <cell r="E1202" t="str">
            <v>PTP Supplier Quality: Run the ZPOR Report - QRG</v>
          </cell>
          <cell r="F1202" t="str">
            <v>PREDEVELOPMENT</v>
          </cell>
          <cell r="G1202" t="str">
            <v/>
          </cell>
          <cell r="H1202" t="str">
            <v/>
          </cell>
          <cell r="I1202" t="str">
            <v/>
          </cell>
          <cell r="J1202" t="str">
            <v/>
          </cell>
          <cell r="K1202">
            <v>45793.368055555555</v>
          </cell>
          <cell r="L1202">
            <v>45793.368055555555</v>
          </cell>
          <cell r="M1202" t="str">
            <v/>
          </cell>
          <cell r="N1202" t="str">
            <v/>
          </cell>
          <cell r="O1202" t="str">
            <v>sen, ptp</v>
          </cell>
          <cell r="P1202" t="str">
            <v/>
          </cell>
          <cell r="Q1202" t="str">
            <v/>
          </cell>
          <cell r="R1202" t="str">
            <v/>
          </cell>
          <cell r="S1202" t="str">
            <v/>
          </cell>
          <cell r="T1202" t="str">
            <v/>
          </cell>
          <cell r="U1202" t="str">
            <v/>
          </cell>
          <cell r="V1202">
            <v>0</v>
          </cell>
          <cell r="W1202" t="str">
            <v/>
          </cell>
          <cell r="X1202" t="str">
            <v/>
          </cell>
          <cell r="Y1202" t="str">
            <v/>
          </cell>
          <cell r="Z1202" t="str">
            <v>ITC3</v>
          </cell>
          <cell r="AA1202" t="str">
            <v/>
          </cell>
          <cell r="AB1202" t="str">
            <v>Supplier Quality Integration</v>
          </cell>
          <cell r="AC1202" t="str">
            <v/>
          </cell>
          <cell r="AD1202" t="str">
            <v/>
          </cell>
          <cell r="AE1202" t="str">
            <v/>
          </cell>
          <cell r="AF1202" t="str">
            <v/>
          </cell>
          <cell r="AG1202" t="str">
            <v/>
          </cell>
          <cell r="AH1202" t="str">
            <v/>
          </cell>
          <cell r="AI1202" t="str">
            <v/>
          </cell>
          <cell r="AJ1202" t="str">
            <v/>
          </cell>
        </row>
        <row r="1203">
          <cell r="A1203" t="str">
            <v>868dzp4c1</v>
          </cell>
          <cell r="B1203" t="str">
            <v>868dzp4c1</v>
          </cell>
          <cell r="C1203" t="str">
            <v>PTP Supplier Quality: Display a List of Corporate Overrides - SB</v>
          </cell>
          <cell r="D1203" t="str">
            <v>868dzp4bq</v>
          </cell>
          <cell r="E1203" t="str">
            <v>PTP Supplier Quality: Run the ZPOR Report - QRG</v>
          </cell>
          <cell r="F1203" t="str">
            <v>PREDEVELOPMENT</v>
          </cell>
          <cell r="G1203" t="str">
            <v/>
          </cell>
          <cell r="H1203" t="str">
            <v/>
          </cell>
          <cell r="I1203">
            <v>45863</v>
          </cell>
          <cell r="J1203" t="str">
            <v/>
          </cell>
          <cell r="K1203">
            <v>45793.368055555555</v>
          </cell>
          <cell r="L1203">
            <v>45793.368055555555</v>
          </cell>
          <cell r="M1203" t="str">
            <v/>
          </cell>
          <cell r="N1203" t="str">
            <v/>
          </cell>
          <cell r="O1203" t="str">
            <v>ptp, sen</v>
          </cell>
          <cell r="P1203" t="str">
            <v/>
          </cell>
          <cell r="Q1203" t="str">
            <v/>
          </cell>
          <cell r="R1203" t="str">
            <v/>
          </cell>
          <cell r="S1203" t="str">
            <v/>
          </cell>
          <cell r="T1203" t="str">
            <v/>
          </cell>
          <cell r="U1203" t="str">
            <v/>
          </cell>
          <cell r="V1203">
            <v>0</v>
          </cell>
          <cell r="W1203" t="str">
            <v/>
          </cell>
          <cell r="X1203" t="str">
            <v/>
          </cell>
          <cell r="Y1203" t="str">
            <v/>
          </cell>
          <cell r="Z1203" t="str">
            <v>ITC3</v>
          </cell>
          <cell r="AA1203" t="str">
            <v/>
          </cell>
          <cell r="AB1203" t="str">
            <v>Supplier Quality Integration</v>
          </cell>
          <cell r="AC1203" t="str">
            <v/>
          </cell>
          <cell r="AD1203" t="str">
            <v/>
          </cell>
          <cell r="AE1203" t="str">
            <v/>
          </cell>
          <cell r="AF1203" t="str">
            <v/>
          </cell>
          <cell r="AG1203" t="str">
            <v/>
          </cell>
          <cell r="AH1203" t="str">
            <v/>
          </cell>
          <cell r="AI1203" t="str">
            <v/>
          </cell>
          <cell r="AJ1203" t="str">
            <v/>
          </cell>
        </row>
        <row r="1204">
          <cell r="A1204" t="str">
            <v>868dzp4c2</v>
          </cell>
          <cell r="B1204" t="str">
            <v>868dzp4c2</v>
          </cell>
          <cell r="C1204" t="str">
            <v>PTP Supplier Quality: Maintain WF Settings - SB</v>
          </cell>
          <cell r="D1204" t="str">
            <v>868dzp4bq</v>
          </cell>
          <cell r="E1204" t="str">
            <v>PTP Supplier Quality: Run the ZPOR Report - QRG</v>
          </cell>
          <cell r="F1204" t="str">
            <v>PREDEVELOPMENT</v>
          </cell>
          <cell r="G1204" t="str">
            <v/>
          </cell>
          <cell r="H1204" t="str">
            <v/>
          </cell>
          <cell r="I1204" t="str">
            <v/>
          </cell>
          <cell r="J1204" t="str">
            <v/>
          </cell>
          <cell r="K1204">
            <v>45793.368055555555</v>
          </cell>
          <cell r="L1204">
            <v>45793.369444444441</v>
          </cell>
          <cell r="M1204" t="str">
            <v/>
          </cell>
          <cell r="N1204" t="str">
            <v/>
          </cell>
          <cell r="O1204" t="str">
            <v>sen, ptp</v>
          </cell>
          <cell r="P1204" t="str">
            <v/>
          </cell>
          <cell r="Q1204" t="str">
            <v/>
          </cell>
          <cell r="R1204" t="str">
            <v/>
          </cell>
          <cell r="S1204" t="str">
            <v/>
          </cell>
          <cell r="T1204" t="str">
            <v/>
          </cell>
          <cell r="U1204" t="str">
            <v/>
          </cell>
          <cell r="V1204">
            <v>0</v>
          </cell>
          <cell r="W1204" t="str">
            <v/>
          </cell>
          <cell r="X1204" t="str">
            <v/>
          </cell>
          <cell r="Y1204" t="str">
            <v/>
          </cell>
          <cell r="Z1204" t="str">
            <v>ITC3</v>
          </cell>
          <cell r="AA1204" t="str">
            <v/>
          </cell>
          <cell r="AB1204" t="str">
            <v>Supplier Quality Integration</v>
          </cell>
          <cell r="AC1204" t="str">
            <v/>
          </cell>
          <cell r="AD1204" t="str">
            <v/>
          </cell>
          <cell r="AE1204" t="str">
            <v/>
          </cell>
          <cell r="AF1204" t="str">
            <v/>
          </cell>
          <cell r="AG1204" t="str">
            <v/>
          </cell>
          <cell r="AH1204" t="str">
            <v/>
          </cell>
          <cell r="AI1204" t="str">
            <v/>
          </cell>
          <cell r="AJ1204" t="str">
            <v/>
          </cell>
        </row>
        <row r="1205">
          <cell r="A1205" t="str">
            <v>868dzp4bz</v>
          </cell>
          <cell r="B1205" t="str">
            <v>868dzp4bz</v>
          </cell>
          <cell r="C1205" t="str">
            <v>PTP Supplier Quality: Update a Corporate Override Record - SB</v>
          </cell>
          <cell r="D1205" t="str">
            <v>868dzp4bq</v>
          </cell>
          <cell r="E1205" t="str">
            <v>PTP Supplier Quality: Run the ZPOR Report - QRG</v>
          </cell>
          <cell r="F1205" t="str">
            <v>PREDEVELOPMENT</v>
          </cell>
          <cell r="G1205" t="str">
            <v/>
          </cell>
          <cell r="H1205" t="str">
            <v/>
          </cell>
          <cell r="I1205" t="str">
            <v/>
          </cell>
          <cell r="J1205" t="str">
            <v/>
          </cell>
          <cell r="K1205">
            <v>45793.368055555555</v>
          </cell>
          <cell r="L1205">
            <v>45793.368750000001</v>
          </cell>
          <cell r="M1205" t="str">
            <v/>
          </cell>
          <cell r="N1205" t="str">
            <v/>
          </cell>
          <cell r="O1205" t="str">
            <v>sen, ptp</v>
          </cell>
          <cell r="P1205" t="str">
            <v/>
          </cell>
          <cell r="Q1205" t="str">
            <v/>
          </cell>
          <cell r="R1205" t="str">
            <v/>
          </cell>
          <cell r="S1205" t="str">
            <v/>
          </cell>
          <cell r="T1205" t="str">
            <v/>
          </cell>
          <cell r="U1205" t="str">
            <v/>
          </cell>
          <cell r="V1205">
            <v>0</v>
          </cell>
          <cell r="W1205" t="str">
            <v/>
          </cell>
          <cell r="X1205" t="str">
            <v/>
          </cell>
          <cell r="Y1205" t="str">
            <v/>
          </cell>
          <cell r="Z1205" t="str">
            <v>ITC3</v>
          </cell>
          <cell r="AA1205" t="str">
            <v/>
          </cell>
          <cell r="AB1205" t="str">
            <v>Supplier Quality Integration</v>
          </cell>
          <cell r="AC1205" t="str">
            <v/>
          </cell>
          <cell r="AD1205" t="str">
            <v/>
          </cell>
          <cell r="AE1205" t="str">
            <v/>
          </cell>
          <cell r="AF1205" t="str">
            <v/>
          </cell>
          <cell r="AG1205" t="str">
            <v/>
          </cell>
          <cell r="AH1205" t="str">
            <v/>
          </cell>
          <cell r="AI1205" t="str">
            <v/>
          </cell>
          <cell r="AJ1205" t="str">
            <v/>
          </cell>
        </row>
        <row r="1206">
          <cell r="A1206" t="str">
            <v>868c1wac8</v>
          </cell>
          <cell r="B1206" t="e">
            <v>#N/A</v>
          </cell>
          <cell r="C1206" t="str">
            <v>PTP Supplier Quality: Maintain WF Settings - SB</v>
          </cell>
          <cell r="D1206" t="str">
            <v>868c1wac3</v>
          </cell>
          <cell r="E1206" t="str">
            <v>PTP Supplier Quality: Sales Office Mapping for Critical Safety Item Text Keys</v>
          </cell>
          <cell r="F1206" t="str">
            <v>PREDEVELOPMENT</v>
          </cell>
          <cell r="G1206" t="str">
            <v/>
          </cell>
          <cell r="H1206" t="str">
            <v xml:space="preserve">The test script is located in Supplier Quality FUT 225.  </v>
          </cell>
          <cell r="I1206" t="str">
            <v/>
          </cell>
          <cell r="J1206" t="str">
            <v/>
          </cell>
          <cell r="K1206">
            <v>45674.547916666663</v>
          </cell>
          <cell r="L1206">
            <v>45691.444444444445</v>
          </cell>
          <cell r="M1206" t="str">
            <v/>
          </cell>
          <cell r="N1206" t="str">
            <v/>
          </cell>
          <cell r="O1206" t="str">
            <v>ptp, sen</v>
          </cell>
          <cell r="P1206" t="str">
            <v/>
          </cell>
          <cell r="Q1206" t="str">
            <v/>
          </cell>
          <cell r="R1206" t="str">
            <v/>
          </cell>
          <cell r="S1206" t="str">
            <v/>
          </cell>
          <cell r="T1206" t="str">
            <v/>
          </cell>
          <cell r="U1206" t="str">
            <v/>
          </cell>
          <cell r="V1206">
            <v>0</v>
          </cell>
          <cell r="W1206" t="str">
            <v/>
          </cell>
          <cell r="X1206" t="str">
            <v/>
          </cell>
          <cell r="Y1206" t="str">
            <v/>
          </cell>
          <cell r="Z1206" t="str">
            <v>ITC3</v>
          </cell>
          <cell r="AA1206" t="str">
            <v/>
          </cell>
          <cell r="AB1206" t="str">
            <v>Supplier Quality Integration</v>
          </cell>
          <cell r="AC1206" t="str">
            <v/>
          </cell>
          <cell r="AD1206" t="str">
            <v/>
          </cell>
          <cell r="AE1206" t="str">
            <v/>
          </cell>
          <cell r="AF1206" t="str">
            <v/>
          </cell>
          <cell r="AG1206" t="str">
            <v/>
          </cell>
          <cell r="AH1206" t="str">
            <v/>
          </cell>
          <cell r="AI1206" t="str">
            <v/>
          </cell>
          <cell r="AJ1206" t="str">
            <v/>
          </cell>
        </row>
        <row r="1207">
          <cell r="A1207" t="str">
            <v>868cbz0rj</v>
          </cell>
          <cell r="B1207" t="e">
            <v>#N/A</v>
          </cell>
          <cell r="C1207" t="str">
            <v>PTP Supplier Quality: Maintain WF Settings - SB</v>
          </cell>
          <cell r="D1207" t="str">
            <v>868cbz0r4</v>
          </cell>
          <cell r="E1207" t="str">
            <v>PTP Supplier Quality: Sales Office Mapping for Non-Critical Safety Item Text Keys</v>
          </cell>
          <cell r="F1207" t="str">
            <v>PREDEVELOPMENT</v>
          </cell>
          <cell r="G1207" t="str">
            <v/>
          </cell>
          <cell r="H1207" t="str">
            <v xml:space="preserve">The test script is located in Supplier Quality FUT 225.  </v>
          </cell>
          <cell r="I1207" t="str">
            <v/>
          </cell>
          <cell r="J1207" t="str">
            <v/>
          </cell>
          <cell r="K1207">
            <v>45691.444444444445</v>
          </cell>
          <cell r="L1207">
            <v>45691.637499999997</v>
          </cell>
          <cell r="M1207" t="str">
            <v/>
          </cell>
          <cell r="N1207" t="str">
            <v/>
          </cell>
          <cell r="O1207" t="str">
            <v>ptp, sen</v>
          </cell>
          <cell r="P1207" t="str">
            <v/>
          </cell>
          <cell r="Q1207" t="str">
            <v/>
          </cell>
          <cell r="R1207" t="str">
            <v/>
          </cell>
          <cell r="S1207" t="str">
            <v/>
          </cell>
          <cell r="T1207" t="str">
            <v/>
          </cell>
          <cell r="U1207" t="str">
            <v/>
          </cell>
          <cell r="V1207">
            <v>0</v>
          </cell>
          <cell r="W1207" t="str">
            <v/>
          </cell>
          <cell r="X1207" t="str">
            <v/>
          </cell>
          <cell r="Y1207" t="str">
            <v/>
          </cell>
          <cell r="Z1207" t="str">
            <v>ITC3</v>
          </cell>
          <cell r="AA1207" t="str">
            <v/>
          </cell>
          <cell r="AB1207" t="str">
            <v>Supplier Quality Integration</v>
          </cell>
          <cell r="AC1207" t="str">
            <v/>
          </cell>
          <cell r="AD1207" t="str">
            <v/>
          </cell>
          <cell r="AE1207" t="str">
            <v/>
          </cell>
          <cell r="AF1207" t="str">
            <v/>
          </cell>
          <cell r="AG1207" t="str">
            <v/>
          </cell>
          <cell r="AH1207" t="str">
            <v/>
          </cell>
          <cell r="AI1207" t="str">
            <v/>
          </cell>
          <cell r="AJ1207" t="str">
            <v/>
          </cell>
        </row>
        <row r="1208">
          <cell r="A1208" t="str">
            <v>868e0z8ph</v>
          </cell>
          <cell r="B1208" t="str">
            <v>868e0z8ph</v>
          </cell>
          <cell r="C1208" t="str">
            <v>PTP Supplier Quality: Create New Text Keys - SB</v>
          </cell>
          <cell r="D1208" t="str">
            <v>868e0z8p7</v>
          </cell>
          <cell r="E1208" t="str">
            <v>PTP Supplier Quality: Text Keys - OL</v>
          </cell>
          <cell r="F1208" t="str">
            <v>PREDEVELOPMENT</v>
          </cell>
          <cell r="G1208" t="str">
            <v>URGENT</v>
          </cell>
          <cell r="H1208" t="str">
            <v/>
          </cell>
          <cell r="I1208">
            <v>45793</v>
          </cell>
          <cell r="J1208">
            <v>45782</v>
          </cell>
          <cell r="K1208">
            <v>45797.360416666663</v>
          </cell>
          <cell r="L1208">
            <v>45797.361805555556</v>
          </cell>
          <cell r="M1208" t="str">
            <v/>
          </cell>
          <cell r="N1208" t="str">
            <v/>
          </cell>
          <cell r="O1208" t="str">
            <v>sen, ptp</v>
          </cell>
          <cell r="P1208" t="str">
            <v>Sprint 4 (5/5 - 5/30)</v>
          </cell>
          <cell r="Q1208" t="str">
            <v/>
          </cell>
          <cell r="R1208" t="str">
            <v/>
          </cell>
          <cell r="S1208" t="b">
            <v>1</v>
          </cell>
          <cell r="T1208" t="str">
            <v/>
          </cell>
          <cell r="U1208" t="str">
            <v/>
          </cell>
          <cell r="V1208">
            <v>0</v>
          </cell>
          <cell r="W1208" t="str">
            <v/>
          </cell>
          <cell r="X1208" t="str">
            <v/>
          </cell>
          <cell r="Y1208" t="str">
            <v/>
          </cell>
          <cell r="Z1208" t="str">
            <v>ITC3</v>
          </cell>
          <cell r="AA1208" t="str">
            <v>Supplier Quality</v>
          </cell>
          <cell r="AB1208" t="str">
            <v>PR Material Quality Data Integration</v>
          </cell>
          <cell r="AC1208" t="b">
            <v>1</v>
          </cell>
          <cell r="AD1208" t="str">
            <v>SEN</v>
          </cell>
          <cell r="AE1208" t="str">
            <v>Overdue</v>
          </cell>
          <cell r="AF1208" t="str">
            <v/>
          </cell>
          <cell r="AG1208">
            <v>45779</v>
          </cell>
          <cell r="AH1208" t="str">
            <v/>
          </cell>
          <cell r="AI1208" t="str">
            <v/>
          </cell>
          <cell r="AJ1208" t="str">
            <v>PTP</v>
          </cell>
        </row>
        <row r="1209">
          <cell r="A1209" t="str">
            <v>868e0z8pg</v>
          </cell>
          <cell r="B1209" t="str">
            <v>868e0z8pg</v>
          </cell>
          <cell r="C1209" t="str">
            <v>PTP Supplier Quality: Display List of All Text Keys - SB</v>
          </cell>
          <cell r="D1209" t="str">
            <v>868e0z8p7</v>
          </cell>
          <cell r="E1209" t="str">
            <v>PTP Supplier Quality: Text Keys - OL</v>
          </cell>
          <cell r="F1209" t="str">
            <v>PREDEVELOPMENT</v>
          </cell>
          <cell r="G1209" t="str">
            <v>URGENT</v>
          </cell>
          <cell r="H1209" t="str">
            <v/>
          </cell>
          <cell r="I1209">
            <v>45793</v>
          </cell>
          <cell r="J1209" t="str">
            <v/>
          </cell>
          <cell r="K1209">
            <v>45797.360416666663</v>
          </cell>
          <cell r="L1209">
            <v>45797.361805555556</v>
          </cell>
          <cell r="M1209" t="str">
            <v/>
          </cell>
          <cell r="N1209" t="str">
            <v/>
          </cell>
          <cell r="O1209" t="str">
            <v>sen, ptp</v>
          </cell>
          <cell r="P1209" t="str">
            <v>Sprint 4 (5/5 - 5/30)</v>
          </cell>
          <cell r="Q1209" t="str">
            <v/>
          </cell>
          <cell r="R1209" t="str">
            <v/>
          </cell>
          <cell r="S1209" t="b">
            <v>1</v>
          </cell>
          <cell r="T1209" t="str">
            <v/>
          </cell>
          <cell r="U1209" t="str">
            <v/>
          </cell>
          <cell r="V1209">
            <v>0</v>
          </cell>
          <cell r="W1209" t="str">
            <v/>
          </cell>
          <cell r="X1209" t="str">
            <v/>
          </cell>
          <cell r="Y1209" t="str">
            <v/>
          </cell>
          <cell r="Z1209" t="str">
            <v>ITC3</v>
          </cell>
          <cell r="AA1209" t="str">
            <v>Supplier Quality</v>
          </cell>
          <cell r="AB1209" t="str">
            <v>PR Material Quality Data Integration</v>
          </cell>
          <cell r="AC1209" t="b">
            <v>1</v>
          </cell>
          <cell r="AD1209" t="str">
            <v>SEN</v>
          </cell>
          <cell r="AE1209" t="str">
            <v>Overdue</v>
          </cell>
          <cell r="AF1209" t="str">
            <v/>
          </cell>
          <cell r="AG1209">
            <v>45779</v>
          </cell>
          <cell r="AH1209" t="str">
            <v/>
          </cell>
          <cell r="AI1209" t="str">
            <v/>
          </cell>
          <cell r="AJ1209" t="str">
            <v>PTP</v>
          </cell>
        </row>
        <row r="1210">
          <cell r="A1210" t="str">
            <v>868e0z7gd</v>
          </cell>
          <cell r="B1210" t="str">
            <v>868e0z7gd</v>
          </cell>
          <cell r="C1210" t="str">
            <v>PTP Supplier Quality: Enter Mass Changes to Plan Characteristics - SB</v>
          </cell>
          <cell r="D1210" t="str">
            <v>868e0z8p7</v>
          </cell>
          <cell r="E1210" t="str">
            <v>PTP Supplier Quality: Text Keys - OL</v>
          </cell>
          <cell r="F1210" t="str">
            <v>PREDEVELOPMENT</v>
          </cell>
          <cell r="G1210" t="str">
            <v>URGENT</v>
          </cell>
          <cell r="H1210" t="str">
            <v/>
          </cell>
          <cell r="I1210" t="str">
            <v/>
          </cell>
          <cell r="J1210" t="str">
            <v/>
          </cell>
          <cell r="K1210">
            <v>45797.359027777777</v>
          </cell>
          <cell r="L1210">
            <v>45797.361805555556</v>
          </cell>
          <cell r="M1210" t="str">
            <v/>
          </cell>
          <cell r="N1210" t="str">
            <v/>
          </cell>
          <cell r="O1210" t="str">
            <v>ptp, sen</v>
          </cell>
          <cell r="P1210" t="str">
            <v/>
          </cell>
          <cell r="Q1210" t="str">
            <v/>
          </cell>
          <cell r="R1210" t="str">
            <v/>
          </cell>
          <cell r="S1210" t="str">
            <v/>
          </cell>
          <cell r="T1210" t="str">
            <v/>
          </cell>
          <cell r="U1210" t="str">
            <v/>
          </cell>
          <cell r="V1210">
            <v>0</v>
          </cell>
          <cell r="W1210" t="str">
            <v/>
          </cell>
          <cell r="X1210" t="str">
            <v/>
          </cell>
          <cell r="Y1210" t="str">
            <v/>
          </cell>
          <cell r="Z1210" t="str">
            <v>ITC3</v>
          </cell>
          <cell r="AA1210" t="str">
            <v/>
          </cell>
          <cell r="AB1210" t="str">
            <v>Supplier Quality Integration</v>
          </cell>
          <cell r="AC1210" t="str">
            <v/>
          </cell>
          <cell r="AD1210" t="str">
            <v/>
          </cell>
          <cell r="AE1210" t="str">
            <v/>
          </cell>
          <cell r="AF1210" t="str">
            <v/>
          </cell>
          <cell r="AG1210" t="str">
            <v/>
          </cell>
          <cell r="AH1210" t="str">
            <v/>
          </cell>
          <cell r="AI1210" t="str">
            <v/>
          </cell>
          <cell r="AJ1210" t="str">
            <v/>
          </cell>
        </row>
        <row r="1211">
          <cell r="A1211" t="str">
            <v>868e0z8pk</v>
          </cell>
          <cell r="B1211" t="str">
            <v>868e0z8pk</v>
          </cell>
          <cell r="C1211" t="str">
            <v>PTP Supplier Quality: Enter Mass Changes to Plan Characteristics - SB</v>
          </cell>
          <cell r="D1211" t="str">
            <v>868e0z8p7</v>
          </cell>
          <cell r="E1211" t="str">
            <v>PTP Supplier Quality: Text Keys - OL</v>
          </cell>
          <cell r="F1211" t="str">
            <v>PREDEVELOPMENT</v>
          </cell>
          <cell r="G1211" t="str">
            <v>URGENT</v>
          </cell>
          <cell r="H1211" t="str">
            <v/>
          </cell>
          <cell r="I1211" t="str">
            <v/>
          </cell>
          <cell r="J1211" t="str">
            <v/>
          </cell>
          <cell r="K1211">
            <v>45797.360416666663</v>
          </cell>
          <cell r="L1211">
            <v>45797.361805555556</v>
          </cell>
          <cell r="M1211" t="str">
            <v/>
          </cell>
          <cell r="N1211" t="str">
            <v/>
          </cell>
          <cell r="O1211" t="str">
            <v>sen, ptp</v>
          </cell>
          <cell r="P1211" t="str">
            <v/>
          </cell>
          <cell r="Q1211" t="str">
            <v/>
          </cell>
          <cell r="R1211" t="str">
            <v/>
          </cell>
          <cell r="S1211" t="str">
            <v/>
          </cell>
          <cell r="T1211" t="str">
            <v/>
          </cell>
          <cell r="U1211" t="str">
            <v/>
          </cell>
          <cell r="V1211">
            <v>0</v>
          </cell>
          <cell r="W1211" t="str">
            <v/>
          </cell>
          <cell r="X1211" t="str">
            <v/>
          </cell>
          <cell r="Y1211" t="str">
            <v/>
          </cell>
          <cell r="Z1211" t="str">
            <v>ITC3</v>
          </cell>
          <cell r="AA1211" t="str">
            <v/>
          </cell>
          <cell r="AB1211" t="str">
            <v>Supplier Quality Integration</v>
          </cell>
          <cell r="AC1211" t="str">
            <v/>
          </cell>
          <cell r="AD1211" t="str">
            <v/>
          </cell>
          <cell r="AE1211" t="str">
            <v/>
          </cell>
          <cell r="AF1211" t="str">
            <v/>
          </cell>
          <cell r="AG1211" t="str">
            <v/>
          </cell>
          <cell r="AH1211" t="str">
            <v/>
          </cell>
          <cell r="AI1211" t="str">
            <v/>
          </cell>
          <cell r="AJ1211" t="str">
            <v/>
          </cell>
        </row>
        <row r="1212">
          <cell r="A1212" t="str">
            <v>868e0z8pj</v>
          </cell>
          <cell r="B1212" t="str">
            <v>868e0z8pj</v>
          </cell>
          <cell r="C1212" t="str">
            <v>PTP Supplier Quality: Maintain Text Keys - SB</v>
          </cell>
          <cell r="D1212" t="str">
            <v>868e0z8p7</v>
          </cell>
          <cell r="E1212" t="str">
            <v>PTP Supplier Quality: Text Keys - OL</v>
          </cell>
          <cell r="F1212" t="str">
            <v>PREDEVELOPMENT</v>
          </cell>
          <cell r="G1212" t="str">
            <v>URGENT</v>
          </cell>
          <cell r="H1212" t="str">
            <v/>
          </cell>
          <cell r="I1212">
            <v>45795</v>
          </cell>
          <cell r="J1212">
            <v>45782</v>
          </cell>
          <cell r="K1212">
            <v>45797.360416666663</v>
          </cell>
          <cell r="L1212">
            <v>45797.362500000003</v>
          </cell>
          <cell r="M1212" t="str">
            <v/>
          </cell>
          <cell r="N1212" t="str">
            <v/>
          </cell>
          <cell r="O1212" t="str">
            <v>sen, ptp</v>
          </cell>
          <cell r="P1212" t="str">
            <v>Sprint 4 (5/5 - 5/30)</v>
          </cell>
          <cell r="Q1212" t="str">
            <v/>
          </cell>
          <cell r="R1212" t="str">
            <v/>
          </cell>
          <cell r="S1212" t="b">
            <v>1</v>
          </cell>
          <cell r="T1212" t="str">
            <v/>
          </cell>
          <cell r="U1212" t="str">
            <v/>
          </cell>
          <cell r="V1212">
            <v>0</v>
          </cell>
          <cell r="W1212" t="str">
            <v/>
          </cell>
          <cell r="X1212" t="str">
            <v/>
          </cell>
          <cell r="Y1212" t="str">
            <v/>
          </cell>
          <cell r="Z1212" t="str">
            <v>ITC3</v>
          </cell>
          <cell r="AA1212" t="str">
            <v>Supplier Quality</v>
          </cell>
          <cell r="AB1212" t="str">
            <v>PR Material Quality Data Integration</v>
          </cell>
          <cell r="AC1212" t="b">
            <v>1</v>
          </cell>
          <cell r="AD1212" t="str">
            <v>SEN</v>
          </cell>
          <cell r="AE1212" t="str">
            <v>Overdue</v>
          </cell>
          <cell r="AF1212" t="str">
            <v/>
          </cell>
          <cell r="AG1212">
            <v>45779</v>
          </cell>
          <cell r="AH1212" t="str">
            <v/>
          </cell>
          <cell r="AI1212" t="str">
            <v/>
          </cell>
          <cell r="AJ1212" t="str">
            <v>PTP</v>
          </cell>
        </row>
        <row r="1213">
          <cell r="A1213" t="str">
            <v>868b45k07</v>
          </cell>
          <cell r="B1213" t="str">
            <v>868b45k07</v>
          </cell>
          <cell r="C1213" t="str">
            <v>PTS Prod Ops: Resolve Cycle Count Discrepancies - SB</v>
          </cell>
          <cell r="D1213" t="str">
            <v>868b45hfr</v>
          </cell>
          <cell r="E1213" t="str">
            <v>PTS Prod Ops: Perform Cycle Count - OL</v>
          </cell>
          <cell r="F1213" t="str">
            <v>PREDEVELOPMENT</v>
          </cell>
          <cell r="G1213" t="str">
            <v>HIGH</v>
          </cell>
          <cell r="H1213" t="str">
            <v/>
          </cell>
          <cell r="I1213">
            <v>45863</v>
          </cell>
          <cell r="J1213" t="str">
            <v/>
          </cell>
          <cell r="K1213">
            <v>45628.611805555556</v>
          </cell>
          <cell r="L1213">
            <v>45796.77847222222</v>
          </cell>
          <cell r="M1213" t="str">
            <v/>
          </cell>
          <cell r="N1213" t="str">
            <v/>
          </cell>
          <cell r="O1213" t="str">
            <v>p2s, ilt</v>
          </cell>
          <cell r="P1213" t="str">
            <v>Sprint 9 (6/9 - 7/4)</v>
          </cell>
          <cell r="Q1213" t="str">
            <v/>
          </cell>
          <cell r="R1213" t="str">
            <v/>
          </cell>
          <cell r="S1213" t="str">
            <v/>
          </cell>
          <cell r="T1213" t="str">
            <v/>
          </cell>
          <cell r="U1213" t="str">
            <v/>
          </cell>
          <cell r="V1213">
            <v>0</v>
          </cell>
          <cell r="W1213" t="str">
            <v/>
          </cell>
          <cell r="X1213" t="str">
            <v/>
          </cell>
          <cell r="Y1213" t="str">
            <v/>
          </cell>
          <cell r="Z1213" t="str">
            <v>ITC3</v>
          </cell>
          <cell r="AA1213" t="str">
            <v>Prod Ops</v>
          </cell>
          <cell r="AB1213" t="str">
            <v>Receiving Warehouse/Inventory Mgmt (PROD OPS-WMIM)</v>
          </cell>
          <cell r="AC1213" t="str">
            <v/>
          </cell>
          <cell r="AD1213" t="str">
            <v>ILT</v>
          </cell>
          <cell r="AE1213" t="str">
            <v/>
          </cell>
          <cell r="AF1213"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213" t="str">
            <v/>
          </cell>
          <cell r="AH1213" t="str">
            <v/>
          </cell>
          <cell r="AI1213" t="str">
            <v/>
          </cell>
          <cell r="AJ1213" t="str">
            <v>PTS</v>
          </cell>
        </row>
        <row r="1214">
          <cell r="A1214" t="str">
            <v>868cqqjqt</v>
          </cell>
          <cell r="B1214" t="str">
            <v>868cqqjqt</v>
          </cell>
          <cell r="C1214" t="str">
            <v>PTS Prod Ops: Create Inventory Document - SB</v>
          </cell>
          <cell r="D1214" t="str">
            <v>868b45hfr</v>
          </cell>
          <cell r="E1214" t="str">
            <v>PTS Prod Ops: Perform Cycle Count - OL</v>
          </cell>
          <cell r="F1214" t="str">
            <v>PREDEVELOPMENT</v>
          </cell>
          <cell r="G1214" t="str">
            <v>HIGH</v>
          </cell>
          <cell r="H1214" t="str">
            <v/>
          </cell>
          <cell r="I1214" t="str">
            <v/>
          </cell>
          <cell r="J1214" t="str">
            <v/>
          </cell>
          <cell r="K1214">
            <v>45709.580555555556</v>
          </cell>
          <cell r="L1214">
            <v>45796.774305555555</v>
          </cell>
          <cell r="M1214" t="str">
            <v/>
          </cell>
          <cell r="N1214" t="str">
            <v/>
          </cell>
          <cell r="O1214" t="str">
            <v>sen, p2s</v>
          </cell>
          <cell r="P1214" t="str">
            <v>Sprint 15 (7/21 - 8/15)</v>
          </cell>
          <cell r="Q1214" t="str">
            <v/>
          </cell>
          <cell r="R1214" t="str">
            <v/>
          </cell>
          <cell r="S1214" t="str">
            <v/>
          </cell>
          <cell r="T1214" t="str">
            <v/>
          </cell>
          <cell r="U1214" t="str">
            <v/>
          </cell>
          <cell r="V1214">
            <v>0</v>
          </cell>
          <cell r="W1214" t="str">
            <v/>
          </cell>
          <cell r="X1214" t="str">
            <v/>
          </cell>
          <cell r="Y1214" t="str">
            <v/>
          </cell>
          <cell r="Z1214" t="str">
            <v>ITC4</v>
          </cell>
          <cell r="AA1214" t="str">
            <v>Prod Ops</v>
          </cell>
          <cell r="AB1214" t="str">
            <v>Receiving Warehouse/Inventory Mgmt (PROD OPS-WMIM)</v>
          </cell>
          <cell r="AC1214" t="str">
            <v/>
          </cell>
          <cell r="AD1214" t="str">
            <v>SEN</v>
          </cell>
          <cell r="AE1214" t="str">
            <v/>
          </cell>
          <cell r="AF1214"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214" t="str">
            <v/>
          </cell>
          <cell r="AH1214" t="str">
            <v/>
          </cell>
          <cell r="AI1214" t="str">
            <v/>
          </cell>
          <cell r="AJ1214" t="str">
            <v>PTS</v>
          </cell>
        </row>
        <row r="1215">
          <cell r="A1215" t="str">
            <v>868a2va67</v>
          </cell>
          <cell r="B1215" t="e">
            <v>#N/A</v>
          </cell>
          <cell r="C1215" t="str">
            <v>R2R Tax Accounting: Ad Hoc Reporting: Manage Tax Asset Explorer - SB</v>
          </cell>
          <cell r="D1215" t="str">
            <v>868bytq3p</v>
          </cell>
          <cell r="E1215" t="str">
            <v>R2R Tax Accounting: Generate Ad Hoc Tax Fixed Asset Reports (Ad Hoc Reporting)</v>
          </cell>
          <cell r="F1215" t="str">
            <v>DESCOPED</v>
          </cell>
          <cell r="G1215" t="str">
            <v/>
          </cell>
          <cell r="H1215" t="str">
            <v/>
          </cell>
          <cell r="I1215">
            <v>45744</v>
          </cell>
          <cell r="J1215" t="str">
            <v/>
          </cell>
          <cell r="K1215">
            <v>45568.623611111107</v>
          </cell>
          <cell r="L1215">
            <v>45720.5</v>
          </cell>
          <cell r="M1215" t="str">
            <v/>
          </cell>
          <cell r="N1215">
            <v>45695.737500000003</v>
          </cell>
          <cell r="O1215" t="str">
            <v>r2r, sen</v>
          </cell>
          <cell r="P1215" t="str">
            <v/>
          </cell>
          <cell r="Q1215" t="str">
            <v/>
          </cell>
          <cell r="R1215" t="str">
            <v/>
          </cell>
          <cell r="S1215" t="str">
            <v/>
          </cell>
          <cell r="T1215" t="str">
            <v/>
          </cell>
          <cell r="U1215" t="str">
            <v/>
          </cell>
          <cell r="V1215">
            <v>1</v>
          </cell>
          <cell r="W1215" t="str">
            <v xml:space="preserve">Descoped </v>
          </cell>
          <cell r="X1215" t="str">
            <v/>
          </cell>
          <cell r="Y1215" t="str">
            <v/>
          </cell>
          <cell r="Z1215" t="str">
            <v>ITC2</v>
          </cell>
          <cell r="AA1215" t="str">
            <v>Tax Accounting</v>
          </cell>
          <cell r="AB1215" t="str">
            <v>Consolidation &amp; Tax: Indirect Taxes - Manage Tax Fixed Assets L6</v>
          </cell>
          <cell r="AC1215" t="str">
            <v/>
          </cell>
          <cell r="AD1215" t="str">
            <v/>
          </cell>
          <cell r="AE1215" t="str">
            <v/>
          </cell>
          <cell r="AF1215" t="str">
            <v/>
          </cell>
          <cell r="AG1215" t="str">
            <v/>
          </cell>
          <cell r="AH1215" t="str">
            <v/>
          </cell>
          <cell r="AI1215" t="str">
            <v/>
          </cell>
          <cell r="AJ1215" t="str">
            <v>R2R</v>
          </cell>
        </row>
        <row r="1216">
          <cell r="A1216" t="str">
            <v>868a2vbyq</v>
          </cell>
          <cell r="B1216" t="e">
            <v>#N/A</v>
          </cell>
          <cell r="C1216" t="str">
            <v>R2R Tax Accounting: Ad Hoc Reporting: Tax Asset Transfers Report (2) - SB</v>
          </cell>
          <cell r="D1216" t="str">
            <v>868bytq3p</v>
          </cell>
          <cell r="E1216" t="str">
            <v>R2R Tax Accounting: Generate Ad Hoc Tax Fixed Asset Reports (Ad Hoc Reporting)</v>
          </cell>
          <cell r="F1216" t="str">
            <v>DESCOPED</v>
          </cell>
          <cell r="G1216" t="str">
            <v/>
          </cell>
          <cell r="H1216" t="str">
            <v/>
          </cell>
          <cell r="I1216">
            <v>45744</v>
          </cell>
          <cell r="J1216">
            <v>45631</v>
          </cell>
          <cell r="K1216">
            <v>45568.625</v>
          </cell>
          <cell r="L1216">
            <v>45720.5</v>
          </cell>
          <cell r="M1216" t="str">
            <v/>
          </cell>
          <cell r="N1216">
            <v>45695.737500000003</v>
          </cell>
          <cell r="O1216" t="str">
            <v>r2r, sen</v>
          </cell>
          <cell r="P1216" t="str">
            <v/>
          </cell>
          <cell r="Q1216" t="str">
            <v/>
          </cell>
          <cell r="R1216" t="str">
            <v/>
          </cell>
          <cell r="S1216" t="str">
            <v/>
          </cell>
          <cell r="T1216" t="str">
            <v/>
          </cell>
          <cell r="U1216" t="str">
            <v/>
          </cell>
          <cell r="V1216">
            <v>1</v>
          </cell>
          <cell r="W1216" t="str">
            <v xml:space="preserve">Descoped </v>
          </cell>
          <cell r="X1216" t="str">
            <v/>
          </cell>
          <cell r="Y1216" t="str">
            <v/>
          </cell>
          <cell r="Z1216" t="str">
            <v>ITC2</v>
          </cell>
          <cell r="AA1216" t="str">
            <v>Tax Accounting</v>
          </cell>
          <cell r="AB1216" t="str">
            <v>Consolidation &amp; Tax: Indirect Taxes - Manage Tax Fixed Assets L6</v>
          </cell>
          <cell r="AC1216" t="str">
            <v/>
          </cell>
          <cell r="AD1216" t="str">
            <v/>
          </cell>
          <cell r="AE1216" t="str">
            <v/>
          </cell>
          <cell r="AF1216" t="str">
            <v/>
          </cell>
          <cell r="AG1216" t="str">
            <v/>
          </cell>
          <cell r="AH1216" t="str">
            <v/>
          </cell>
          <cell r="AI1216" t="str">
            <v/>
          </cell>
          <cell r="AJ1216" t="str">
            <v>R2R</v>
          </cell>
        </row>
        <row r="1217">
          <cell r="A1217" t="str">
            <v>868c02kbb</v>
          </cell>
          <cell r="C1217" t="str">
            <v>A2R Lease Lifecycle Management: Run Integration Job for Payment Inbound File to LMBuildings</v>
          </cell>
          <cell r="E1217" t="str">
            <v/>
          </cell>
          <cell r="F1217" t="str">
            <v>COMPLETED</v>
          </cell>
          <cell r="G1217" t="str">
            <v>URGENT</v>
          </cell>
          <cell r="H1217" t="str">
            <v xml:space="preserve">@Steve Hile , this course was completed in ITC1.   </v>
          </cell>
          <cell r="I1217">
            <v>45688</v>
          </cell>
          <cell r="J1217">
            <v>45680</v>
          </cell>
          <cell r="K1217">
            <v>45672.606249999997</v>
          </cell>
          <cell r="L1217">
            <v>45778.614583333328</v>
          </cell>
          <cell r="M1217" t="str">
            <v/>
          </cell>
          <cell r="N1217">
            <v>45728.678472222222</v>
          </cell>
          <cell r="O1217" t="str">
            <v>a2r, wbt</v>
          </cell>
          <cell r="P1217" t="str">
            <v/>
          </cell>
          <cell r="Q1217" t="str">
            <v/>
          </cell>
          <cell r="R1217">
            <v>45695</v>
          </cell>
          <cell r="S1217" t="str">
            <v/>
          </cell>
          <cell r="T1217" t="str">
            <v/>
          </cell>
          <cell r="U1217">
            <v>45688</v>
          </cell>
          <cell r="V1217">
            <v>1</v>
          </cell>
          <cell r="W1217" t="str">
            <v>Sign off Received</v>
          </cell>
          <cell r="X1217">
            <v>45700</v>
          </cell>
          <cell r="Y1217" t="str">
            <v/>
          </cell>
          <cell r="Z1217" t="str">
            <v>ITC1</v>
          </cell>
          <cell r="AA1217" t="str">
            <v>Lease Lifecycle Management</v>
          </cell>
          <cell r="AB1217" t="str">
            <v>Real Estate Lease Lifecycle</v>
          </cell>
          <cell r="AC1217" t="b">
            <v>1</v>
          </cell>
          <cell r="AD1217" t="str">
            <v>WBT</v>
          </cell>
          <cell r="AE1217" t="str">
            <v>Overdue</v>
          </cell>
          <cell r="AF1217" t="str">
            <v/>
          </cell>
          <cell r="AG1217">
            <v>45757</v>
          </cell>
          <cell r="AH1217">
            <v>45715</v>
          </cell>
          <cell r="AI1217" t="str">
            <v/>
          </cell>
          <cell r="AJ1217" t="str">
            <v>A2R</v>
          </cell>
        </row>
        <row r="1218">
          <cell r="A1218" t="str">
            <v>868c02mmv</v>
          </cell>
          <cell r="C1218" t="str">
            <v>A2R Lease Lifecycle Management: View Monthly Journal Entries</v>
          </cell>
          <cell r="E1218" t="str">
            <v/>
          </cell>
          <cell r="F1218" t="str">
            <v>COMPLETED</v>
          </cell>
          <cell r="G1218" t="str">
            <v>URGENT</v>
          </cell>
          <cell r="H1218" t="str">
            <v xml:space="preserve">@Steve Hile , this course was completed in ITC1  </v>
          </cell>
          <cell r="I1218">
            <v>45688</v>
          </cell>
          <cell r="J1218">
            <v>45680</v>
          </cell>
          <cell r="K1218">
            <v>45672.606944444444</v>
          </cell>
          <cell r="L1218">
            <v>45778.614583333328</v>
          </cell>
          <cell r="M1218" t="str">
            <v/>
          </cell>
          <cell r="N1218">
            <v>45728.542361111111</v>
          </cell>
          <cell r="O1218" t="str">
            <v>wbt, a2r</v>
          </cell>
          <cell r="P1218" t="str">
            <v/>
          </cell>
          <cell r="Q1218" t="str">
            <v/>
          </cell>
          <cell r="R1218" t="str">
            <v/>
          </cell>
          <cell r="S1218" t="str">
            <v/>
          </cell>
          <cell r="T1218" t="str">
            <v/>
          </cell>
          <cell r="U1218">
            <v>45688</v>
          </cell>
          <cell r="V1218">
            <v>1</v>
          </cell>
          <cell r="W1218" t="str">
            <v>Sign off Received</v>
          </cell>
          <cell r="X1218">
            <v>45695</v>
          </cell>
          <cell r="Y1218" t="str">
            <v/>
          </cell>
          <cell r="Z1218" t="str">
            <v>ITC1</v>
          </cell>
          <cell r="AA1218" t="str">
            <v>Lease Lifecycle Management</v>
          </cell>
          <cell r="AB1218" t="str">
            <v>Equipment OR Lease Lifecycle--process is common to both</v>
          </cell>
          <cell r="AC1218" t="b">
            <v>1</v>
          </cell>
          <cell r="AD1218" t="str">
            <v>WBT</v>
          </cell>
          <cell r="AE1218" t="str">
            <v>Overdue</v>
          </cell>
          <cell r="AF1218" t="str">
            <v/>
          </cell>
          <cell r="AG1218">
            <v>45757</v>
          </cell>
          <cell r="AH1218">
            <v>45715</v>
          </cell>
          <cell r="AI1218" t="str">
            <v/>
          </cell>
          <cell r="AJ1218" t="str">
            <v>A2R</v>
          </cell>
        </row>
        <row r="1219">
          <cell r="A1219" t="str">
            <v>868bzwb0b</v>
          </cell>
          <cell r="C1219" t="str">
            <v>R2R Tax Accounting: Review Withholding Tax Information on Business Partner (BP) Records</v>
          </cell>
          <cell r="E1219" t="str">
            <v/>
          </cell>
          <cell r="F1219" t="str">
            <v>COMPLETED</v>
          </cell>
          <cell r="G1219" t="str">
            <v>URGENT</v>
          </cell>
          <cell r="H1219" t="str">
            <v xml:space="preserve">This course is updated with re-done audio and updates from Ankine's review. Link has been republished and it needs her sign off or any additional updates.  </v>
          </cell>
          <cell r="I1219">
            <v>45708</v>
          </cell>
          <cell r="J1219" t="str">
            <v/>
          </cell>
          <cell r="K1219">
            <v>45672.506249999999</v>
          </cell>
          <cell r="L1219">
            <v>45771.50277777778</v>
          </cell>
          <cell r="M1219" t="str">
            <v/>
          </cell>
          <cell r="N1219">
            <v>45771.502083333333</v>
          </cell>
          <cell r="O1219" t="str">
            <v>qrg, r2r</v>
          </cell>
          <cell r="P1219" t="str">
            <v>Sprint 2 (4/21 - 5/16)</v>
          </cell>
          <cell r="Q1219" t="str">
            <v/>
          </cell>
          <cell r="R1219" t="str">
            <v/>
          </cell>
          <cell r="S1219" t="str">
            <v/>
          </cell>
          <cell r="T1219" t="str">
            <v/>
          </cell>
          <cell r="U1219" t="str">
            <v/>
          </cell>
          <cell r="V1219">
            <v>1</v>
          </cell>
          <cell r="W1219" t="str">
            <v>Development Complete</v>
          </cell>
          <cell r="X1219" t="str">
            <v/>
          </cell>
          <cell r="Y1219" t="str">
            <v/>
          </cell>
          <cell r="Z1219" t="str">
            <v>ITC1</v>
          </cell>
          <cell r="AA1219" t="str">
            <v>Tax Accounting</v>
          </cell>
          <cell r="AB1219" t="str">
            <v>Consolidations &amp; Tax (Withholding Tax Master Data Management L4)</v>
          </cell>
          <cell r="AC1219" t="str">
            <v/>
          </cell>
          <cell r="AD1219" t="str">
            <v>WBT</v>
          </cell>
          <cell r="AE1219" t="str">
            <v>Overdue</v>
          </cell>
          <cell r="AF1219" t="str">
            <v>A/P Accountant: https://app.clickup.com/t/868cjb30z)
(BA) Tax Accountant  (includes GFS Group): https://app.clickup.com/t/868cjb2jj)
Tax Accountant (Corporate): https://app.clickup.com/t/868cje8ad)</v>
          </cell>
          <cell r="AG1219" t="str">
            <v/>
          </cell>
          <cell r="AH1219">
            <v>45771</v>
          </cell>
          <cell r="AI1219" t="str">
            <v/>
          </cell>
          <cell r="AJ1219" t="str">
            <v>R2R</v>
          </cell>
        </row>
        <row r="1220">
          <cell r="A1220" t="str">
            <v>868bz4uju</v>
          </cell>
          <cell r="C1220" t="str">
            <v>R2R Tax Accounting: Withholding Tax for Accounts Receivable</v>
          </cell>
          <cell r="E1220" t="str">
            <v/>
          </cell>
          <cell r="F1220" t="str">
            <v>COMPLETED</v>
          </cell>
          <cell r="G1220" t="str">
            <v>URGENT</v>
          </cell>
          <cell r="H1220" t="str">
            <v xml:space="preserve">Updated audio and addressed Ankine's comments. This is NOT in final review. This has been on hold due to perform billing missing content.  </v>
          </cell>
          <cell r="I1220">
            <v>45708</v>
          </cell>
          <cell r="J1220">
            <v>45672</v>
          </cell>
          <cell r="K1220">
            <v>45671.87222222222</v>
          </cell>
          <cell r="L1220">
            <v>45771.502083333333</v>
          </cell>
          <cell r="M1220" t="str">
            <v/>
          </cell>
          <cell r="N1220">
            <v>45771.5</v>
          </cell>
          <cell r="O1220" t="str">
            <v>wbt, r2r</v>
          </cell>
          <cell r="P1220" t="str">
            <v>Sprint 2 (4/21 - 5/16)</v>
          </cell>
          <cell r="Q1220" t="str">
            <v/>
          </cell>
          <cell r="R1220" t="str">
            <v/>
          </cell>
          <cell r="S1220" t="str">
            <v/>
          </cell>
          <cell r="T1220" t="str">
            <v/>
          </cell>
          <cell r="U1220" t="str">
            <v/>
          </cell>
          <cell r="V1220">
            <v>1</v>
          </cell>
          <cell r="W1220" t="str">
            <v>Development Complete</v>
          </cell>
          <cell r="X1220" t="str">
            <v/>
          </cell>
          <cell r="Y1220" t="str">
            <v/>
          </cell>
          <cell r="Z1220" t="str">
            <v>ITC1</v>
          </cell>
          <cell r="AA1220" t="str">
            <v>Tax Accounting</v>
          </cell>
          <cell r="AB1220" t="str">
            <v>Consolidations &amp; Tax (Withholding Tax Receivables Collection L4)</v>
          </cell>
          <cell r="AC1220" t="str">
            <v/>
          </cell>
          <cell r="AD1220" t="str">
            <v>WBT</v>
          </cell>
          <cell r="AE1220" t="str">
            <v>Overdue</v>
          </cell>
          <cell r="AF1220" t="str">
            <v>Accounts Receivable Accountant: https://app.clickup.com/t/868cjc92x)
Tax Accountant (Corporate): https://app.clickup.com/t/868cje8ad)
(BA) Tax Accountant  (includes GFS Group): https://app.clickup.com/t/868cjb2jj)</v>
          </cell>
          <cell r="AG1220" t="str">
            <v/>
          </cell>
          <cell r="AH1220">
            <v>45771</v>
          </cell>
          <cell r="AI1220" t="str">
            <v/>
          </cell>
          <cell r="AJ1220" t="str">
            <v>R2R</v>
          </cell>
        </row>
        <row r="1221">
          <cell r="A1221" t="str">
            <v>868bywewc</v>
          </cell>
          <cell r="C1221" t="str">
            <v>R2R Tax Accounting: Withholding Tax on Procurement Invoices</v>
          </cell>
          <cell r="E1221" t="str">
            <v/>
          </cell>
          <cell r="F1221" t="str">
            <v>COMPLETED</v>
          </cell>
          <cell r="G1221" t="str">
            <v>URGENT</v>
          </cell>
          <cell r="H1221" t="str">
            <v xml:space="preserve">Change this course title to "Withholding Tax on Procurement Invoices"  </v>
          </cell>
          <cell r="I1221">
            <v>45708</v>
          </cell>
          <cell r="J1221">
            <v>45680</v>
          </cell>
          <cell r="K1221">
            <v>45671.612500000003</v>
          </cell>
          <cell r="L1221">
            <v>45771.502083333333</v>
          </cell>
          <cell r="M1221" t="str">
            <v/>
          </cell>
          <cell r="N1221">
            <v>45771.502083333333</v>
          </cell>
          <cell r="O1221" t="str">
            <v>r2r, wbt</v>
          </cell>
          <cell r="P1221" t="str">
            <v>Sprint 2 (4/21 - 5/16)</v>
          </cell>
          <cell r="Q1221" t="str">
            <v/>
          </cell>
          <cell r="R1221" t="str">
            <v/>
          </cell>
          <cell r="S1221" t="str">
            <v/>
          </cell>
          <cell r="T1221" t="str">
            <v/>
          </cell>
          <cell r="U1221" t="str">
            <v/>
          </cell>
          <cell r="V1221">
            <v>0.81818181818181834</v>
          </cell>
          <cell r="W1221" t="str">
            <v>Development Complete</v>
          </cell>
          <cell r="X1221" t="str">
            <v/>
          </cell>
          <cell r="Y1221" t="str">
            <v/>
          </cell>
          <cell r="Z1221" t="str">
            <v>ITC1</v>
          </cell>
          <cell r="AA1221" t="str">
            <v>Tax Accounting</v>
          </cell>
          <cell r="AB1221" t="str">
            <v>Consolidations &amp; Tax (Withholding Tax Payables Collection L4)</v>
          </cell>
          <cell r="AC1221" t="str">
            <v/>
          </cell>
          <cell r="AD1221" t="str">
            <v>WBT</v>
          </cell>
          <cell r="AE1221" t="str">
            <v>Overdue</v>
          </cell>
          <cell r="AF1221" t="str">
            <v>A/P Accountant: https://app.clickup.com/t/868cjb30z)
Tax Accountant (Corporate): https://app.clickup.com/t/868cje8ad)
(BA) Tax Accountant  (includes GFS Group): https://app.clickup.com/t/868cjb2jj)</v>
          </cell>
          <cell r="AG1221" t="str">
            <v/>
          </cell>
          <cell r="AH1221">
            <v>45771</v>
          </cell>
          <cell r="AI1221" t="str">
            <v/>
          </cell>
          <cell r="AJ1221" t="str">
            <v>R2R</v>
          </cell>
        </row>
        <row r="1222">
          <cell r="A1222" t="str">
            <v>868c0428w</v>
          </cell>
          <cell r="C1222" t="str">
            <v>A2R Asset Accounting: Asset Reinstatement</v>
          </cell>
          <cell r="E1222" t="str">
            <v/>
          </cell>
          <cell r="F1222" t="str">
            <v>COMPLETED</v>
          </cell>
          <cell r="G1222" t="str">
            <v>URGENT</v>
          </cell>
          <cell r="H1222" t="str">
            <v xml:space="preserve">This course is approved by Miranda Padilla and still needs OCM change impact slide contents from Phil Cook.  </v>
          </cell>
          <cell r="I1222">
            <v>45761</v>
          </cell>
          <cell r="J1222">
            <v>45714</v>
          </cell>
          <cell r="K1222">
            <v>45672.629861111112</v>
          </cell>
          <cell r="L1222">
            <v>45762.167361111111</v>
          </cell>
          <cell r="M1222" t="str">
            <v/>
          </cell>
          <cell r="N1222">
            <v>45755.572222222225</v>
          </cell>
          <cell r="O1222" t="str">
            <v>a2r, wbt</v>
          </cell>
          <cell r="P1222" t="str">
            <v/>
          </cell>
          <cell r="Q1222">
            <v>45744</v>
          </cell>
          <cell r="R1222" t="str">
            <v/>
          </cell>
          <cell r="S1222" t="str">
            <v/>
          </cell>
          <cell r="T1222" t="str">
            <v/>
          </cell>
          <cell r="U1222" t="str">
            <v/>
          </cell>
          <cell r="V1222">
            <v>0.5</v>
          </cell>
          <cell r="W1222" t="str">
            <v>Sign off Received</v>
          </cell>
          <cell r="X1222" t="str">
            <v/>
          </cell>
          <cell r="Y1222" t="str">
            <v/>
          </cell>
          <cell r="Z1222" t="str">
            <v>ITC2</v>
          </cell>
          <cell r="AA1222" t="str">
            <v>Asset Accounting</v>
          </cell>
          <cell r="AB1222" t="str">
            <v>Disposition, Decommission, and Miscellaneous Transactions</v>
          </cell>
          <cell r="AC1222" t="b">
            <v>1</v>
          </cell>
          <cell r="AD1222" t="str">
            <v>WBT</v>
          </cell>
          <cell r="AE1222" t="str">
            <v>Overdue</v>
          </cell>
          <cell r="AF1222"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G1222">
            <v>45757</v>
          </cell>
          <cell r="AH1222">
            <v>45755</v>
          </cell>
          <cell r="AI1222" t="str">
            <v/>
          </cell>
          <cell r="AJ1222" t="str">
            <v>A2R</v>
          </cell>
        </row>
        <row r="1223">
          <cell r="A1223" t="str">
            <v>868c03rxt</v>
          </cell>
          <cell r="C1223" t="str">
            <v>A2R Asset Accounting: Asset Sales</v>
          </cell>
          <cell r="E1223" t="str">
            <v/>
          </cell>
          <cell r="F1223" t="str">
            <v>COMPLETED</v>
          </cell>
          <cell r="G1223" t="str">
            <v>URGENT</v>
          </cell>
          <cell r="H1223" t="str">
            <v xml:space="preserve">This course is approved by Miranda Padilla. Still needs OCM change impact slide content from Phil Cook.  </v>
          </cell>
          <cell r="I1223">
            <v>45761</v>
          </cell>
          <cell r="J1223">
            <v>45714</v>
          </cell>
          <cell r="K1223">
            <v>45672.624305555553</v>
          </cell>
          <cell r="L1223">
            <v>45762.167361111111</v>
          </cell>
          <cell r="M1223" t="str">
            <v/>
          </cell>
          <cell r="N1223">
            <v>45755.734027777777</v>
          </cell>
          <cell r="O1223" t="str">
            <v>a2r, wbt</v>
          </cell>
          <cell r="P1223" t="str">
            <v/>
          </cell>
          <cell r="Q1223">
            <v>45744</v>
          </cell>
          <cell r="R1223" t="str">
            <v/>
          </cell>
          <cell r="S1223" t="str">
            <v/>
          </cell>
          <cell r="T1223" t="str">
            <v/>
          </cell>
          <cell r="U1223" t="str">
            <v/>
          </cell>
          <cell r="V1223">
            <v>0.5</v>
          </cell>
          <cell r="W1223" t="str">
            <v>Sign off Received</v>
          </cell>
          <cell r="X1223" t="str">
            <v/>
          </cell>
          <cell r="Y1223" t="str">
            <v/>
          </cell>
          <cell r="Z1223" t="str">
            <v>ITC2</v>
          </cell>
          <cell r="AA1223" t="str">
            <v>Asset Accounting</v>
          </cell>
          <cell r="AB1223" t="str">
            <v>Disposition, Decommission, and Miscellaneous Transactions</v>
          </cell>
          <cell r="AC1223" t="b">
            <v>1</v>
          </cell>
          <cell r="AD1223" t="str">
            <v>WBT</v>
          </cell>
          <cell r="AE1223" t="str">
            <v>Overdue</v>
          </cell>
          <cell r="AF1223" t="str">
            <v>Fixed Asset Analyst (will have all lease specialist as well): https://app.clickup.com/t/868cjczng)
Fixed Asset Manager: https://app.clickup.com/t/868cjd09q)
Fixed Asset Super User (mastery): https://app.clickup.com/t/868cjd0be)
Fixed Asset Team Lead: https://app.clickup.com/t/868cjd0hq)</v>
          </cell>
          <cell r="AG1223">
            <v>45757</v>
          </cell>
          <cell r="AH1223">
            <v>45755</v>
          </cell>
          <cell r="AI1223" t="str">
            <v/>
          </cell>
          <cell r="AJ1223" t="str">
            <v>A2R</v>
          </cell>
        </row>
        <row r="1224">
          <cell r="A1224" t="str">
            <v>868c033tx</v>
          </cell>
          <cell r="C1224" t="str">
            <v>A2R Asset Accounting: Capitalizing Assets</v>
          </cell>
          <cell r="E1224" t="str">
            <v/>
          </cell>
          <cell r="F1224" t="str">
            <v>COMPLETED</v>
          </cell>
          <cell r="G1224" t="str">
            <v>URGENT</v>
          </cell>
          <cell r="H1224" t="str">
            <v xml:space="preserve">Change impacts slide populated and approved by Miranda Padilla.  </v>
          </cell>
          <cell r="I1224">
            <v>45758</v>
          </cell>
          <cell r="J1224">
            <v>45707</v>
          </cell>
          <cell r="K1224">
            <v>45672.613888888889</v>
          </cell>
          <cell r="L1224">
            <v>45761.536111111112</v>
          </cell>
          <cell r="M1224" t="str">
            <v/>
          </cell>
          <cell r="N1224">
            <v>45750.664583333331</v>
          </cell>
          <cell r="O1224" t="str">
            <v>a2r, wbt</v>
          </cell>
          <cell r="P1224" t="str">
            <v/>
          </cell>
          <cell r="Q1224">
            <v>45744</v>
          </cell>
          <cell r="R1224" t="str">
            <v/>
          </cell>
          <cell r="S1224" t="str">
            <v/>
          </cell>
          <cell r="T1224" t="str">
            <v/>
          </cell>
          <cell r="U1224" t="str">
            <v/>
          </cell>
          <cell r="V1224">
            <v>0.875</v>
          </cell>
          <cell r="W1224" t="str">
            <v>Sign off Received</v>
          </cell>
          <cell r="X1224" t="str">
            <v/>
          </cell>
          <cell r="Y1224" t="str">
            <v/>
          </cell>
          <cell r="Z1224" t="str">
            <v>ITC2</v>
          </cell>
          <cell r="AA1224" t="str">
            <v>Asset Accounting</v>
          </cell>
          <cell r="AB1224" t="str">
            <v>Commissioning Assets</v>
          </cell>
          <cell r="AC1224" t="b">
            <v>1</v>
          </cell>
          <cell r="AD1224" t="str">
            <v>WBT</v>
          </cell>
          <cell r="AE1224" t="str">
            <v>Overdue</v>
          </cell>
          <cell r="AF1224" t="str">
            <v>Fixed Asset Super User (mastery): https://app.clickup.com/t/868cjd0be)
Fixed Asset Manager: https://app.clickup.com/t/868cjd09q)
Fixed Asset Team Lead: https://app.clickup.com/t/868cjd0hq)
Fixed Asset Analyst (will have all lease specialist as well): https://app.clickup.com/t/868cjczng)</v>
          </cell>
          <cell r="AG1224">
            <v>45757</v>
          </cell>
          <cell r="AH1224">
            <v>45750</v>
          </cell>
          <cell r="AI1224" t="str">
            <v/>
          </cell>
          <cell r="AJ1224" t="str">
            <v>A2R</v>
          </cell>
        </row>
        <row r="1225">
          <cell r="A1225" t="str">
            <v>868cktqar</v>
          </cell>
          <cell r="C1225" t="str">
            <v>A2R Asset Accounting: Commissioning Assets</v>
          </cell>
          <cell r="E1225" t="str">
            <v/>
          </cell>
          <cell r="F1225" t="str">
            <v>COMPLETED</v>
          </cell>
          <cell r="G1225" t="str">
            <v>URGENT</v>
          </cell>
          <cell r="H1225" t="str">
            <v xml:space="preserve">Final updates made, new final file published to Review 360, and URL in new Teams path for WBT - Final added.  </v>
          </cell>
          <cell r="I1225">
            <v>45726</v>
          </cell>
          <cell r="J1225">
            <v>45701</v>
          </cell>
          <cell r="K1225">
            <v>45701.613888888889</v>
          </cell>
          <cell r="L1225">
            <v>45761.539583333331</v>
          </cell>
          <cell r="M1225" t="str">
            <v/>
          </cell>
          <cell r="N1225">
            <v>45736.664583333331</v>
          </cell>
          <cell r="O1225" t="str">
            <v>a2r, wbt</v>
          </cell>
          <cell r="P1225" t="str">
            <v/>
          </cell>
          <cell r="Q1225">
            <v>45721</v>
          </cell>
          <cell r="R1225">
            <v>45733</v>
          </cell>
          <cell r="S1225" t="str">
            <v/>
          </cell>
          <cell r="T1225" t="str">
            <v/>
          </cell>
          <cell r="U1225" t="str">
            <v/>
          </cell>
          <cell r="V1225">
            <v>1</v>
          </cell>
          <cell r="W1225" t="str">
            <v>Sign off Received</v>
          </cell>
          <cell r="X1225">
            <v>45736</v>
          </cell>
          <cell r="Y1225" t="str">
            <v/>
          </cell>
          <cell r="Z1225" t="str">
            <v>ITC2</v>
          </cell>
          <cell r="AA1225" t="str">
            <v/>
          </cell>
          <cell r="AB1225" t="str">
            <v>Commissioning Assets</v>
          </cell>
          <cell r="AC1225" t="b">
            <v>1</v>
          </cell>
          <cell r="AD1225" t="str">
            <v>WBT</v>
          </cell>
          <cell r="AE1225" t="str">
            <v>Overdue</v>
          </cell>
          <cell r="AF1225"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1225">
            <v>45757</v>
          </cell>
          <cell r="AH1225">
            <v>45736</v>
          </cell>
          <cell r="AI1225" t="str">
            <v/>
          </cell>
          <cell r="AJ1225" t="str">
            <v>A2R</v>
          </cell>
        </row>
        <row r="1226">
          <cell r="A1226" t="str">
            <v>868c03882</v>
          </cell>
          <cell r="C1226" t="str">
            <v>A2R Asset Accounting: Depreciation Adjustments</v>
          </cell>
          <cell r="E1226" t="str">
            <v/>
          </cell>
          <cell r="F1226" t="str">
            <v>COMPLETED</v>
          </cell>
          <cell r="G1226" t="str">
            <v>URGENT</v>
          </cell>
          <cell r="H1226" t="str">
            <v xml:space="preserve">Course approved by Miranda Padilla. Still waiting for change impacts slide content from Phil Cook (OCM).  </v>
          </cell>
          <cell r="I1226">
            <v>45759</v>
          </cell>
          <cell r="J1226">
            <v>45710</v>
          </cell>
          <cell r="K1226">
            <v>45672.615972222222</v>
          </cell>
          <cell r="L1226">
            <v>45761.539583333331</v>
          </cell>
          <cell r="M1226" t="str">
            <v/>
          </cell>
          <cell r="N1226">
            <v>45755.452777777777</v>
          </cell>
          <cell r="O1226" t="str">
            <v>a2r, wbt</v>
          </cell>
          <cell r="P1226" t="str">
            <v/>
          </cell>
          <cell r="Q1226">
            <v>45748</v>
          </cell>
          <cell r="R1226" t="str">
            <v/>
          </cell>
          <cell r="S1226" t="str">
            <v/>
          </cell>
          <cell r="T1226" t="str">
            <v/>
          </cell>
          <cell r="U1226" t="str">
            <v/>
          </cell>
          <cell r="V1226">
            <v>0.5714285714285714</v>
          </cell>
          <cell r="W1226" t="str">
            <v>Sign off Received</v>
          </cell>
          <cell r="X1226" t="str">
            <v/>
          </cell>
          <cell r="Y1226" t="str">
            <v/>
          </cell>
          <cell r="Z1226" t="str">
            <v>ITC2</v>
          </cell>
          <cell r="AA1226" t="str">
            <v>Asset Accounting</v>
          </cell>
          <cell r="AB1226" t="str">
            <v>Disposition, Decommission, and Miscellaneous Transactions</v>
          </cell>
          <cell r="AC1226" t="b">
            <v>1</v>
          </cell>
          <cell r="AD1226" t="str">
            <v>WBT</v>
          </cell>
          <cell r="AE1226" t="str">
            <v>Overdue</v>
          </cell>
          <cell r="AF1226" t="str">
            <v>Lease Specialist (within Asset Accounting area) (Asset Analyst may be performing these functions): https://app.clickup.com/t/868cjde0m)
Fixed Asset Super User (mastery): https://app.clickup.com/t/868cjd0be)
Fixed Asset Manager: https://app.clickup.com/t/868cjd09q)
Fixed Asset Team Lead: https://app.clickup.com/t/868cjd0hq)
Fixed Asset Analyst (will have all lease specialist as well): https://app.clickup.com/t/868cjczng)</v>
          </cell>
          <cell r="AG1226">
            <v>45757</v>
          </cell>
          <cell r="AH1226">
            <v>45755</v>
          </cell>
          <cell r="AI1226" t="str">
            <v/>
          </cell>
          <cell r="AJ1226" t="str">
            <v>A2R</v>
          </cell>
        </row>
        <row r="1227">
          <cell r="A1227" t="str">
            <v>868c043t3</v>
          </cell>
          <cell r="C1227" t="str">
            <v>A2R Asset Accounting: Depreciation/Amortization Job Run &amp; Review</v>
          </cell>
          <cell r="E1227" t="str">
            <v/>
          </cell>
          <cell r="F1227" t="str">
            <v>COMPLETED</v>
          </cell>
          <cell r="G1227" t="str">
            <v>URGENT</v>
          </cell>
          <cell r="H1227" t="str">
            <v xml:space="preserve">Published updated course with change impacts slide provided by Phil Cook for OCM. He requested that Tammy/Miranda review and approve the content for that slide.  </v>
          </cell>
          <cell r="I1227">
            <v>45750</v>
          </cell>
          <cell r="J1227">
            <v>45707</v>
          </cell>
          <cell r="K1227">
            <v>45672.630555555559</v>
          </cell>
          <cell r="L1227">
            <v>45761.536111111112</v>
          </cell>
          <cell r="M1227" t="str">
            <v/>
          </cell>
          <cell r="N1227">
            <v>45742.564583333333</v>
          </cell>
          <cell r="O1227" t="str">
            <v>a2r, wbt</v>
          </cell>
          <cell r="P1227" t="str">
            <v/>
          </cell>
          <cell r="Q1227">
            <v>45734</v>
          </cell>
          <cell r="R1227">
            <v>45740</v>
          </cell>
          <cell r="S1227" t="str">
            <v/>
          </cell>
          <cell r="T1227" t="str">
            <v/>
          </cell>
          <cell r="U1227" t="str">
            <v/>
          </cell>
          <cell r="V1227">
            <v>0.7272727272727274</v>
          </cell>
          <cell r="W1227" t="str">
            <v>Sign off Received</v>
          </cell>
          <cell r="X1227" t="str">
            <v/>
          </cell>
          <cell r="Y1227" t="str">
            <v/>
          </cell>
          <cell r="Z1227" t="str">
            <v>ITC2</v>
          </cell>
          <cell r="AA1227" t="str">
            <v>Asset Accounting</v>
          </cell>
          <cell r="AB1227" t="str">
            <v>Depreciate or Amortize Assets</v>
          </cell>
          <cell r="AC1227" t="b">
            <v>1</v>
          </cell>
          <cell r="AD1227" t="str">
            <v>WBT</v>
          </cell>
          <cell r="AE1227" t="str">
            <v>Overdue</v>
          </cell>
          <cell r="AF1227"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1227">
            <v>45757</v>
          </cell>
          <cell r="AH1227">
            <v>45742</v>
          </cell>
          <cell r="AI1227" t="str">
            <v/>
          </cell>
          <cell r="AJ1227" t="str">
            <v>A2R</v>
          </cell>
        </row>
        <row r="1228">
          <cell r="A1228" t="str">
            <v>868c053xr</v>
          </cell>
          <cell r="C1228" t="str">
            <v>A2R Asset Accounting: Inter-Company Asset Transfer</v>
          </cell>
          <cell r="E1228" t="str">
            <v/>
          </cell>
          <cell r="F1228" t="str">
            <v>COMPLETED</v>
          </cell>
          <cell r="G1228" t="str">
            <v>URGENT</v>
          </cell>
          <cell r="H1228" t="str">
            <v xml:space="preserve">This course is approved by Miranda. Still pending OCM change impact slide content.  </v>
          </cell>
          <cell r="I1228">
            <v>45759</v>
          </cell>
          <cell r="J1228">
            <v>45714</v>
          </cell>
          <cell r="K1228">
            <v>45672.649305555555</v>
          </cell>
          <cell r="L1228">
            <v>45772.423611111109</v>
          </cell>
          <cell r="M1228" t="str">
            <v/>
          </cell>
          <cell r="N1228">
            <v>45750.740277777775</v>
          </cell>
          <cell r="O1228" t="str">
            <v>a2r, wbt</v>
          </cell>
          <cell r="P1228" t="str">
            <v/>
          </cell>
          <cell r="Q1228">
            <v>45748</v>
          </cell>
          <cell r="R1228">
            <v>45749</v>
          </cell>
          <cell r="S1228" t="str">
            <v/>
          </cell>
          <cell r="T1228" t="str">
            <v/>
          </cell>
          <cell r="U1228" t="str">
            <v/>
          </cell>
          <cell r="V1228">
            <v>0.5714285714285714</v>
          </cell>
          <cell r="W1228" t="str">
            <v>Sign off Received</v>
          </cell>
          <cell r="X1228" t="str">
            <v/>
          </cell>
          <cell r="Y1228" t="str">
            <v/>
          </cell>
          <cell r="Z1228" t="str">
            <v>ITC2</v>
          </cell>
          <cell r="AA1228" t="str">
            <v>Asset Accounting</v>
          </cell>
          <cell r="AB1228" t="str">
            <v>Disposition, Decommission, and Miscellaneous Transactions</v>
          </cell>
          <cell r="AC1228" t="b">
            <v>1</v>
          </cell>
          <cell r="AD1228" t="str">
            <v>WBT</v>
          </cell>
          <cell r="AE1228" t="str">
            <v>Overdue</v>
          </cell>
          <cell r="AF1228"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1228">
            <v>45757</v>
          </cell>
          <cell r="AH1228">
            <v>45750</v>
          </cell>
          <cell r="AI1228" t="str">
            <v/>
          </cell>
          <cell r="AJ1228" t="str">
            <v>A2R</v>
          </cell>
        </row>
        <row r="1229">
          <cell r="A1229" t="str">
            <v>868c03qur</v>
          </cell>
          <cell r="C1229" t="str">
            <v>A2R Asset Accounting: Intra-Company Asset Transfer</v>
          </cell>
          <cell r="E1229" t="str">
            <v/>
          </cell>
          <cell r="F1229" t="str">
            <v>COMPLETED</v>
          </cell>
          <cell r="G1229" t="str">
            <v>URGENT</v>
          </cell>
          <cell r="H1229" t="str">
            <v xml:space="preserve">Received final approval from Miranda. Still need the change impact slide content from OCM (Phil Cook)  </v>
          </cell>
          <cell r="I1229">
            <v>45759</v>
          </cell>
          <cell r="J1229">
            <v>45714</v>
          </cell>
          <cell r="K1229">
            <v>45672.623611111107</v>
          </cell>
          <cell r="L1229">
            <v>45761.540277777778</v>
          </cell>
          <cell r="M1229" t="str">
            <v/>
          </cell>
          <cell r="N1229">
            <v>45750.745138888888</v>
          </cell>
          <cell r="O1229" t="str">
            <v>a2r, wbt</v>
          </cell>
          <cell r="P1229" t="str">
            <v/>
          </cell>
          <cell r="Q1229">
            <v>45748</v>
          </cell>
          <cell r="R1229">
            <v>45749</v>
          </cell>
          <cell r="S1229" t="str">
            <v/>
          </cell>
          <cell r="T1229" t="str">
            <v/>
          </cell>
          <cell r="U1229" t="str">
            <v/>
          </cell>
          <cell r="V1229">
            <v>0.5</v>
          </cell>
          <cell r="W1229" t="str">
            <v>Sign off Received</v>
          </cell>
          <cell r="X1229" t="str">
            <v/>
          </cell>
          <cell r="Y1229" t="str">
            <v/>
          </cell>
          <cell r="Z1229" t="str">
            <v>ITC2</v>
          </cell>
          <cell r="AA1229" t="str">
            <v>Asset Accounting</v>
          </cell>
          <cell r="AB1229" t="str">
            <v>Disposition, Decommission, and Miscellaneous Transactions</v>
          </cell>
          <cell r="AC1229" t="b">
            <v>1</v>
          </cell>
          <cell r="AD1229" t="str">
            <v>WBT</v>
          </cell>
          <cell r="AE1229" t="str">
            <v>Overdue</v>
          </cell>
          <cell r="AF1229" t="str">
            <v>Fixed Asset Manager: https://app.clickup.com/t/868cjd09q)
Fixed Asset Analyst (will have all lease specialist as well): https://app.clickup.com/t/868cjczng)
Fixed Asset Super User (mastery): https://app.clickup.com/t/868cjd0be)
Fixed Asset Team Lead: https://app.clickup.com/t/868cjd0hq)</v>
          </cell>
          <cell r="AG1229">
            <v>45757</v>
          </cell>
          <cell r="AH1229">
            <v>45750</v>
          </cell>
          <cell r="AI1229" t="str">
            <v/>
          </cell>
          <cell r="AJ1229" t="str">
            <v>A2R</v>
          </cell>
        </row>
        <row r="1230">
          <cell r="A1230" t="str">
            <v>868c03z42</v>
          </cell>
          <cell r="C1230" t="str">
            <v>A2R Asset Accounting: Retire Assets</v>
          </cell>
          <cell r="E1230" t="str">
            <v/>
          </cell>
          <cell r="F1230" t="str">
            <v>COMPLETED</v>
          </cell>
          <cell r="G1230" t="str">
            <v>URGENT</v>
          </cell>
          <cell r="H1230" t="str">
            <v xml:space="preserve">@Trish Cortez , I sent you the folder link to get the .story file uploaded in Review 360.  </v>
          </cell>
          <cell r="I1230">
            <v>45753</v>
          </cell>
          <cell r="J1230">
            <v>45715</v>
          </cell>
          <cell r="K1230">
            <v>45672.62777777778</v>
          </cell>
          <cell r="L1230">
            <v>45761.536805555559</v>
          </cell>
          <cell r="M1230" t="str">
            <v/>
          </cell>
          <cell r="N1230">
            <v>45747.692361111112</v>
          </cell>
          <cell r="O1230" t="str">
            <v>a2r, wbt</v>
          </cell>
          <cell r="P1230" t="str">
            <v/>
          </cell>
          <cell r="Q1230">
            <v>45737</v>
          </cell>
          <cell r="R1230" t="str">
            <v/>
          </cell>
          <cell r="S1230" t="str">
            <v/>
          </cell>
          <cell r="T1230" t="str">
            <v/>
          </cell>
          <cell r="U1230" t="str">
            <v/>
          </cell>
          <cell r="V1230">
            <v>0.70000000000000007</v>
          </cell>
          <cell r="W1230" t="str">
            <v>Sign off Received</v>
          </cell>
          <cell r="X1230" t="str">
            <v/>
          </cell>
          <cell r="Y1230" t="str">
            <v/>
          </cell>
          <cell r="Z1230" t="str">
            <v>ITC2</v>
          </cell>
          <cell r="AA1230" t="str">
            <v>Asset Accounting</v>
          </cell>
          <cell r="AB1230" t="str">
            <v>Disposition, Decommission, and Miscellaneous Transactions</v>
          </cell>
          <cell r="AC1230" t="b">
            <v>1</v>
          </cell>
          <cell r="AD1230" t="str">
            <v>WBT</v>
          </cell>
          <cell r="AE1230" t="str">
            <v>Overdue</v>
          </cell>
          <cell r="AF1230"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230" t="str">
            <v/>
          </cell>
          <cell r="AH1230">
            <v>45747</v>
          </cell>
          <cell r="AI1230" t="str">
            <v/>
          </cell>
          <cell r="AJ1230" t="str">
            <v>A2R</v>
          </cell>
        </row>
        <row r="1231">
          <cell r="A1231" t="str">
            <v>868c394z2</v>
          </cell>
          <cell r="C1231" t="str">
            <v>A2R Asset Management: Print Property Tags</v>
          </cell>
          <cell r="E1231" t="str">
            <v/>
          </cell>
          <cell r="F1231" t="str">
            <v>COMPLETED</v>
          </cell>
          <cell r="G1231" t="str">
            <v>URGENT</v>
          </cell>
          <cell r="H1231" t="str">
            <v xml:space="preserve">@Kris Thayer , sent to SMEs for final approval.  </v>
          </cell>
          <cell r="I1231">
            <v>45771</v>
          </cell>
          <cell r="J1231">
            <v>45722</v>
          </cell>
          <cell r="K1231">
            <v>45677.630555555559</v>
          </cell>
          <cell r="L1231">
            <v>45772.16805555555</v>
          </cell>
          <cell r="M1231" t="str">
            <v/>
          </cell>
          <cell r="N1231">
            <v>45762.681944444441</v>
          </cell>
          <cell r="O1231" t="str">
            <v>a2r, wbt</v>
          </cell>
          <cell r="P1231" t="str">
            <v/>
          </cell>
          <cell r="Q1231">
            <v>45742</v>
          </cell>
          <cell r="R1231" t="str">
            <v/>
          </cell>
          <cell r="S1231" t="b">
            <v>1</v>
          </cell>
          <cell r="T1231">
            <v>45762</v>
          </cell>
          <cell r="U1231">
            <v>45762</v>
          </cell>
          <cell r="V1231">
            <v>0</v>
          </cell>
          <cell r="W1231" t="str">
            <v>Sign off Received</v>
          </cell>
          <cell r="X1231">
            <v>45762</v>
          </cell>
          <cell r="Y1231" t="str">
            <v/>
          </cell>
          <cell r="Z1231" t="str">
            <v>ITC2</v>
          </cell>
          <cell r="AA1231" t="str">
            <v>Asset Management</v>
          </cell>
          <cell r="AB1231" t="str">
            <v>Acquire Assets</v>
          </cell>
          <cell r="AC1231" t="b">
            <v>1</v>
          </cell>
          <cell r="AD1231" t="str">
            <v>WBT</v>
          </cell>
          <cell r="AE1231" t="str">
            <v>Overdue</v>
          </cell>
          <cell r="AF1231"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G1231">
            <v>45755</v>
          </cell>
          <cell r="AH1231">
            <v>45762</v>
          </cell>
          <cell r="AI1231" t="str">
            <v/>
          </cell>
          <cell r="AJ1231" t="str">
            <v>A2R</v>
          </cell>
        </row>
        <row r="1232">
          <cell r="A1232" t="str">
            <v>868ckw8e1</v>
          </cell>
          <cell r="C1232" t="str">
            <v>PTS Prod Ops: Managing Exception Messages - OL</v>
          </cell>
          <cell r="E1232" t="str">
            <v/>
          </cell>
          <cell r="F1232" t="str">
            <v>DEVELOPMENT</v>
          </cell>
          <cell r="G1232" t="str">
            <v>NORMAL</v>
          </cell>
          <cell r="H1232" t="str">
            <v xml:space="preserve">EM/Shannon comments incorporated into course wrapper storyline 4/13  </v>
          </cell>
          <cell r="I1232">
            <v>45800</v>
          </cell>
          <cell r="J1232">
            <v>45733</v>
          </cell>
          <cell r="K1232">
            <v>45701.678472222222</v>
          </cell>
          <cell r="L1232">
            <v>45797.527777777781</v>
          </cell>
          <cell r="M1232" t="str">
            <v/>
          </cell>
          <cell r="N1232" t="str">
            <v/>
          </cell>
          <cell r="O1232" t="str">
            <v>p2s, wbt</v>
          </cell>
          <cell r="P1232" t="str">
            <v>Sprint 4 (5/5 - 5/30)</v>
          </cell>
          <cell r="Q1232" t="str">
            <v/>
          </cell>
          <cell r="R1232" t="str">
            <v/>
          </cell>
          <cell r="S1232" t="str">
            <v/>
          </cell>
          <cell r="T1232" t="str">
            <v/>
          </cell>
          <cell r="U1232">
            <v>45797</v>
          </cell>
          <cell r="V1232">
            <v>0.16666666666666666</v>
          </cell>
          <cell r="W1232" t="str">
            <v>Beta Revision (ISG)</v>
          </cell>
          <cell r="X1232" t="str">
            <v/>
          </cell>
          <cell r="Y1232" t="str">
            <v/>
          </cell>
          <cell r="Z1232" t="str">
            <v>ITC2</v>
          </cell>
          <cell r="AA1232" t="str">
            <v>Prod Ops</v>
          </cell>
          <cell r="AB1232" t="str">
            <v>Exception Management</v>
          </cell>
          <cell r="AC1232" t="str">
            <v/>
          </cell>
          <cell r="AD1232" t="str">
            <v>WBT</v>
          </cell>
          <cell r="AE1232" t="str">
            <v>Overdue</v>
          </cell>
          <cell r="AF1232" t="str">
            <v>Master Data Specialist: https://app.clickup.com/t/868cjdfmx)
Technician (PTS): https://app.clickup.com/t/868cmejxp)
MFG Supervisor: https://app.clickup.com/t/868cjdhu5)
Robotics: https://app.clickup.com/t/868cje3a3)
Assembly Mgr: https://app.clickup.com/t/868cjcgzx)
PP&amp;C (Prod): https://app.clickup.com/t/868cjdr7z)
IE/ME: https://app.clickup.com/t/868cjd51f)
Master Scheduler: https://app.clickup.com/t/868cjdh1j)
Demand Planner (BOM Planners): https://app.clickup.com/t/868cjcw80)
Production Planner: https://app.clickup.com/t/868cjdtde)</v>
          </cell>
          <cell r="AG1232" t="str">
            <v/>
          </cell>
          <cell r="AH1232" t="str">
            <v/>
          </cell>
          <cell r="AI1232" t="str">
            <v/>
          </cell>
          <cell r="AJ1232" t="str">
            <v>PTS</v>
          </cell>
        </row>
        <row r="1233">
          <cell r="A1233" t="str">
            <v>868auyu08</v>
          </cell>
          <cell r="C1233" t="str">
            <v>PTS Prod Ops: Outbound Delivery Creation &amp; Processing - OL</v>
          </cell>
          <cell r="E1233" t="str">
            <v/>
          </cell>
          <cell r="F1233" t="str">
            <v>DEVELOPMENT</v>
          </cell>
          <cell r="G1233" t="str">
            <v>URGENT</v>
          </cell>
          <cell r="H1233" t="str">
            <v xml:space="preserve">QA edits complete, need to drop in approved sims and complete course.  </v>
          </cell>
          <cell r="I1233">
            <v>45721</v>
          </cell>
          <cell r="J1233">
            <v>45609</v>
          </cell>
          <cell r="K1233">
            <v>45611.402083333334</v>
          </cell>
          <cell r="L1233">
            <v>45772.589583333334</v>
          </cell>
          <cell r="M1233" t="str">
            <v/>
          </cell>
          <cell r="N1233" t="str">
            <v/>
          </cell>
          <cell r="O1233" t="str">
            <v>p2s, ot xecm, ilt</v>
          </cell>
          <cell r="P1233" t="str">
            <v>Sprint 4 (5/5 - 5/30)</v>
          </cell>
          <cell r="Q1233">
            <v>45740</v>
          </cell>
          <cell r="R1233" t="str">
            <v/>
          </cell>
          <cell r="S1233" t="b">
            <v>1</v>
          </cell>
          <cell r="T1233" t="str">
            <v/>
          </cell>
          <cell r="U1233" t="str">
            <v/>
          </cell>
          <cell r="V1233">
            <v>0.22222222222222221</v>
          </cell>
          <cell r="W1233" t="str">
            <v>Ready for SME Review</v>
          </cell>
          <cell r="X1233" t="str">
            <v/>
          </cell>
          <cell r="Y1233" t="str">
            <v/>
          </cell>
          <cell r="Z1233" t="str">
            <v>ITC2</v>
          </cell>
          <cell r="AA1233" t="str">
            <v>Prod Ops</v>
          </cell>
          <cell r="AB1233" t="str">
            <v>Process Outbound Shipping</v>
          </cell>
          <cell r="AC1233" t="str">
            <v/>
          </cell>
          <cell r="AD1233" t="str">
            <v>ILT</v>
          </cell>
          <cell r="AE1233" t="str">
            <v>Overdue</v>
          </cell>
          <cell r="AF1233"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G1233" t="str">
            <v/>
          </cell>
          <cell r="AH1233" t="str">
            <v/>
          </cell>
          <cell r="AI1233" t="str">
            <v/>
          </cell>
          <cell r="AJ1233" t="str">
            <v>PTS</v>
          </cell>
        </row>
        <row r="1234">
          <cell r="A1234" t="str">
            <v>868byykmv</v>
          </cell>
          <cell r="C1234" t="str">
            <v>R2R Financial Accounting: Create and Manage Online Journal Entries</v>
          </cell>
          <cell r="E1234" t="str">
            <v/>
          </cell>
          <cell r="F1234" t="str">
            <v>DEVELOPMENT</v>
          </cell>
          <cell r="G1234" t="str">
            <v>LOW</v>
          </cell>
          <cell r="H1234" t="str">
            <v xml:space="preserve">updated and ready for review.  </v>
          </cell>
          <cell r="I1234">
            <v>45773</v>
          </cell>
          <cell r="J1234">
            <v>45714</v>
          </cell>
          <cell r="K1234">
            <v>45671.646527777775</v>
          </cell>
          <cell r="L1234">
            <v>45795.895833333328</v>
          </cell>
          <cell r="M1234" t="str">
            <v/>
          </cell>
          <cell r="N1234" t="str">
            <v/>
          </cell>
          <cell r="O1234" t="str">
            <v>r2r, wbt</v>
          </cell>
          <cell r="P1234" t="str">
            <v>Sprint 4 (5/5 - 5/30)</v>
          </cell>
          <cell r="Q1234">
            <v>45784</v>
          </cell>
          <cell r="R1234" t="str">
            <v/>
          </cell>
          <cell r="S1234" t="str">
            <v/>
          </cell>
          <cell r="T1234" t="str">
            <v/>
          </cell>
          <cell r="U1234" t="str">
            <v/>
          </cell>
          <cell r="V1234">
            <v>0.90909090909090906</v>
          </cell>
          <cell r="W1234" t="str">
            <v>Alpha Draft (ISG)</v>
          </cell>
          <cell r="X1234" t="str">
            <v/>
          </cell>
          <cell r="Y1234" t="str">
            <v/>
          </cell>
          <cell r="Z1234" t="str">
            <v>ITC2</v>
          </cell>
          <cell r="AA1234" t="str">
            <v>Financial Accounting</v>
          </cell>
          <cell r="AB1234" t="str">
            <v>GL Close (Create On-Line Journal Entries L4)</v>
          </cell>
          <cell r="AC1234" t="str">
            <v/>
          </cell>
          <cell r="AD1234" t="str">
            <v>WBT</v>
          </cell>
          <cell r="AE1234" t="str">
            <v>Overdue</v>
          </cell>
          <cell r="AF1234" t="str">
            <v>International Accountant: https://app.clickup.com/t/868cjd5tf)
Accounting Manager SME: https://app.clickup.com/t/868cjc62r)
Finance Super User (R2R): https://app.clickup.com/t/868ckt74c)
Accounting Manager (R2R): https://app.clickup.com/t/868ckmfkq)
General Accountant SME: https://app.clickup.com/t/868cjd14y)
General Ledger Accountant: https://app.clickup.com/t/868cjd198)</v>
          </cell>
          <cell r="AG1234" t="str">
            <v/>
          </cell>
          <cell r="AH1234" t="str">
            <v/>
          </cell>
          <cell r="AI1234" t="str">
            <v/>
          </cell>
          <cell r="AJ1234" t="str">
            <v>R2R</v>
          </cell>
        </row>
        <row r="1235">
          <cell r="A1235" t="str">
            <v>868byyyz1</v>
          </cell>
          <cell r="C1235" t="str">
            <v>R2R Financial Accounting: G/L Account Clearing</v>
          </cell>
          <cell r="E1235" t="str">
            <v/>
          </cell>
          <cell r="F1235" t="str">
            <v>COMPLETED</v>
          </cell>
          <cell r="G1235" t="str">
            <v>NORMAL</v>
          </cell>
          <cell r="H1235" t="str">
            <v xml:space="preserve">JV made all SG requested edits and reviewed each to ensure they're complete  @Trish Cortez   @Sarah Griffis  </v>
          </cell>
          <cell r="I1235">
            <v>45788</v>
          </cell>
          <cell r="J1235">
            <v>45751</v>
          </cell>
          <cell r="K1235">
            <v>45671.652777777781</v>
          </cell>
          <cell r="L1235">
            <v>45789.760416666672</v>
          </cell>
          <cell r="M1235" t="str">
            <v/>
          </cell>
          <cell r="N1235">
            <v>45784.7</v>
          </cell>
          <cell r="O1235" t="str">
            <v>r2r, wbt</v>
          </cell>
          <cell r="P1235" t="str">
            <v>Sprint 2 (4/21 - 5/16)</v>
          </cell>
          <cell r="Q1235">
            <v>45777</v>
          </cell>
          <cell r="R1235">
            <v>45778</v>
          </cell>
          <cell r="S1235" t="str">
            <v/>
          </cell>
          <cell r="T1235" t="str">
            <v/>
          </cell>
          <cell r="U1235" t="str">
            <v/>
          </cell>
          <cell r="V1235">
            <v>1</v>
          </cell>
          <cell r="W1235" t="str">
            <v>Development Complete</v>
          </cell>
          <cell r="X1235" t="str">
            <v/>
          </cell>
          <cell r="Y1235" t="str">
            <v/>
          </cell>
          <cell r="Z1235" t="str">
            <v>ITC2</v>
          </cell>
          <cell r="AA1235" t="str">
            <v>Financial Accounting</v>
          </cell>
          <cell r="AB1235" t="str">
            <v>GL Close (Close Sub-ledgers L4)</v>
          </cell>
          <cell r="AC1235" t="str">
            <v/>
          </cell>
          <cell r="AD1235" t="str">
            <v>WBT</v>
          </cell>
          <cell r="AE1235" t="str">
            <v>Overdue</v>
          </cell>
          <cell r="AF1235" t="str">
            <v>General Accountant SME: https://app.clickup.com/t/868cjd14y)
Accounting Manager SME: https://app.clickup.com/t/868cjc62r)
General Ledger Accountant: https://app.clickup.com/t/868cjd198)
Accounting Manager (R2R): https://app.clickup.com/t/868ckmfkq)
Closing Manager: https://app.clickup.com/t/868cjcr63)</v>
          </cell>
          <cell r="AG1235" t="str">
            <v/>
          </cell>
          <cell r="AH1235">
            <v>45784</v>
          </cell>
          <cell r="AI1235" t="str">
            <v/>
          </cell>
          <cell r="AJ1235" t="str">
            <v>R2R</v>
          </cell>
        </row>
        <row r="1236">
          <cell r="A1236" t="str">
            <v>868byzd6q</v>
          </cell>
          <cell r="C1236" t="str">
            <v>R2R Financial Accounting: Perform Currency Valuation</v>
          </cell>
          <cell r="E1236" t="str">
            <v/>
          </cell>
          <cell r="F1236" t="str">
            <v>COMPLETED</v>
          </cell>
          <cell r="G1236" t="str">
            <v>HIGH</v>
          </cell>
          <cell r="H1236" t="str">
            <v xml:space="preserve">Completed course migration and let Dan know.  </v>
          </cell>
          <cell r="I1236">
            <v>45787</v>
          </cell>
          <cell r="J1236">
            <v>45705</v>
          </cell>
          <cell r="K1236">
            <v>45671.659722222219</v>
          </cell>
          <cell r="L1236">
            <v>45789.760416666672</v>
          </cell>
          <cell r="M1236" t="str">
            <v/>
          </cell>
          <cell r="N1236">
            <v>45777.75</v>
          </cell>
          <cell r="O1236" t="str">
            <v>r2r, wbt</v>
          </cell>
          <cell r="P1236" t="str">
            <v>Sprint 2 (4/21 - 5/16)</v>
          </cell>
          <cell r="Q1236">
            <v>45751</v>
          </cell>
          <cell r="R1236">
            <v>45777</v>
          </cell>
          <cell r="S1236" t="str">
            <v/>
          </cell>
          <cell r="T1236" t="str">
            <v/>
          </cell>
          <cell r="U1236" t="str">
            <v/>
          </cell>
          <cell r="V1236">
            <v>1</v>
          </cell>
          <cell r="W1236" t="str">
            <v>Development Complete</v>
          </cell>
          <cell r="X1236" t="str">
            <v/>
          </cell>
          <cell r="Y1236" t="str">
            <v/>
          </cell>
          <cell r="Z1236" t="str">
            <v>ITC2</v>
          </cell>
          <cell r="AA1236" t="str">
            <v>Financial Accounting</v>
          </cell>
          <cell r="AB1236" t="str">
            <v>GL Close (Perform Currency Valuation L4)</v>
          </cell>
          <cell r="AC1236" t="str">
            <v/>
          </cell>
          <cell r="AD1236" t="str">
            <v>WBT</v>
          </cell>
          <cell r="AE1236" t="str">
            <v>Overdue</v>
          </cell>
          <cell r="AF1236" t="str">
            <v>International Accountant: https://app.clickup.com/t/868cjd5tf)
Accounting Manager SME: https://app.clickup.com/t/868cjc62r)
Accounting Manager (R2R): https://app.clickup.com/t/868ckmfkq)
General Accountant SME: https://app.clickup.com/t/868cjd14y)
SAP Support Org SME: https://app.clickup.com/t/868cje4bh)
General Ledger Accountant: https://app.clickup.com/t/868cjd198)
SAP Support Org (R2R): https://app.clickup.com/t/868cje3yk)</v>
          </cell>
          <cell r="AG1236" t="str">
            <v/>
          </cell>
          <cell r="AH1236">
            <v>45777</v>
          </cell>
          <cell r="AI1236" t="str">
            <v/>
          </cell>
          <cell r="AJ1236" t="str">
            <v>R2R</v>
          </cell>
        </row>
        <row r="1237">
          <cell r="A1237" t="str">
            <v>868byywxb</v>
          </cell>
          <cell r="C1237" t="str">
            <v>R2R Financial Accounting: Process Open Items and Manage Periods</v>
          </cell>
          <cell r="E1237" t="str">
            <v/>
          </cell>
          <cell r="F1237" t="str">
            <v>COMPLETED</v>
          </cell>
          <cell r="G1237" t="str">
            <v>NORMAL</v>
          </cell>
          <cell r="H1237" t="str">
            <v xml:space="preserve">Signed off by Billy!  </v>
          </cell>
          <cell r="I1237">
            <v>45788</v>
          </cell>
          <cell r="J1237">
            <v>45693</v>
          </cell>
          <cell r="K1237">
            <v>45671.651388888888</v>
          </cell>
          <cell r="L1237">
            <v>45796.468055555553</v>
          </cell>
          <cell r="M1237" t="str">
            <v/>
          </cell>
          <cell r="N1237">
            <v>45789.735416666663</v>
          </cell>
          <cell r="O1237" t="str">
            <v>r2r, wbt</v>
          </cell>
          <cell r="P1237" t="str">
            <v>Sprint 3 (4/28 - 5/23)</v>
          </cell>
          <cell r="Q1237">
            <v>45756</v>
          </cell>
          <cell r="R1237">
            <v>45778</v>
          </cell>
          <cell r="S1237" t="str">
            <v/>
          </cell>
          <cell r="T1237" t="str">
            <v/>
          </cell>
          <cell r="U1237" t="str">
            <v/>
          </cell>
          <cell r="V1237">
            <v>0.8571428571428571</v>
          </cell>
          <cell r="W1237" t="str">
            <v>Development Complete</v>
          </cell>
          <cell r="X1237" t="str">
            <v/>
          </cell>
          <cell r="Y1237" t="str">
            <v/>
          </cell>
          <cell r="Z1237" t="str">
            <v>ITC2</v>
          </cell>
          <cell r="AA1237" t="str">
            <v>Financial Accounting</v>
          </cell>
          <cell r="AB1237" t="str">
            <v>GL Close (Process Open Items L4), Open New Periods (GL Close L4), GL Close (Close Sub-ledgers L4)</v>
          </cell>
          <cell r="AC1237" t="str">
            <v/>
          </cell>
          <cell r="AD1237" t="str">
            <v>WBT</v>
          </cell>
          <cell r="AE1237" t="str">
            <v>Overdue</v>
          </cell>
          <cell r="AF1237" t="str">
            <v>General Accountant SME: https://app.clickup.com/t/868cjd14y)
Accounting Manager SME: https://app.clickup.com/t/868cjc62r)
Accounting Manager (R2R): https://app.clickup.com/t/868ckmfkq)
General Ledger Accountant: https://app.clickup.com/t/868cjd198)</v>
          </cell>
          <cell r="AG1237" t="str">
            <v/>
          </cell>
          <cell r="AH1237" t="str">
            <v/>
          </cell>
          <cell r="AI1237" t="str">
            <v/>
          </cell>
          <cell r="AJ1237" t="str">
            <v>R2R</v>
          </cell>
        </row>
        <row r="1238">
          <cell r="A1238" t="str">
            <v>868byzhda</v>
          </cell>
          <cell r="C1238" t="str">
            <v>R2R Financial Accounting: Review Financial Postings</v>
          </cell>
          <cell r="E1238" t="str">
            <v/>
          </cell>
          <cell r="F1238" t="str">
            <v>COMPLETED</v>
          </cell>
          <cell r="G1238" t="str">
            <v>LOW</v>
          </cell>
          <cell r="H1238" t="str">
            <v xml:space="preserve">@Sarah Griffis  Jade is moving this one into the new template via our workshopping sessions. This is great experience for her. If it isn't done early next week, I can take it on and quickly get it across the finish line.  </v>
          </cell>
          <cell r="I1238">
            <v>45787</v>
          </cell>
          <cell r="J1238">
            <v>45720</v>
          </cell>
          <cell r="K1238">
            <v>45671.662499999999</v>
          </cell>
          <cell r="L1238">
            <v>45789.760416666672</v>
          </cell>
          <cell r="M1238" t="str">
            <v/>
          </cell>
          <cell r="N1238">
            <v>45783.463888888888</v>
          </cell>
          <cell r="O1238" t="str">
            <v>r2r, wbt</v>
          </cell>
          <cell r="P1238" t="str">
            <v>Sprint 2 (4/21 - 5/16)</v>
          </cell>
          <cell r="Q1238">
            <v>45777</v>
          </cell>
          <cell r="R1238">
            <v>45777</v>
          </cell>
          <cell r="S1238" t="str">
            <v/>
          </cell>
          <cell r="T1238" t="str">
            <v/>
          </cell>
          <cell r="U1238" t="str">
            <v/>
          </cell>
          <cell r="V1238">
            <v>1</v>
          </cell>
          <cell r="W1238" t="str">
            <v>Development Complete</v>
          </cell>
          <cell r="X1238" t="str">
            <v/>
          </cell>
          <cell r="Y1238" t="str">
            <v/>
          </cell>
          <cell r="Z1238" t="str">
            <v>ITC2</v>
          </cell>
          <cell r="AA1238" t="str">
            <v>Financial Accounting</v>
          </cell>
          <cell r="AB1238" t="str">
            <v>Collect &amp; Process Actuals (Review Financial Postings L4)</v>
          </cell>
          <cell r="AC1238" t="str">
            <v/>
          </cell>
          <cell r="AD1238" t="str">
            <v>WBT</v>
          </cell>
          <cell r="AE1238" t="str">
            <v>Overdue</v>
          </cell>
          <cell r="AF1238" t="str">
            <v>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v>
          </cell>
          <cell r="AG1238" t="str">
            <v/>
          </cell>
          <cell r="AH1238">
            <v>45783</v>
          </cell>
          <cell r="AI1238" t="str">
            <v/>
          </cell>
          <cell r="AJ1238" t="str">
            <v>R2R</v>
          </cell>
        </row>
        <row r="1239">
          <cell r="A1239" t="str">
            <v>868byygr4</v>
          </cell>
          <cell r="C1239" t="str">
            <v>R2R Financial Accounting: Run Financial Reports</v>
          </cell>
          <cell r="E1239" t="str">
            <v/>
          </cell>
          <cell r="F1239" t="str">
            <v>DEVELOPMENT</v>
          </cell>
          <cell r="G1239" t="str">
            <v>URGENT</v>
          </cell>
          <cell r="H1239" t="str">
            <v xml:space="preserve">I made some small updates... But the "what is analyzed in this report" sections are not working. This would actually be a decent sized lift. Let's talk  @Sarah Griffis  to decide if this is worth spending the time on it.   </v>
          </cell>
          <cell r="I1239">
            <v>45733</v>
          </cell>
          <cell r="J1239">
            <v>45719</v>
          </cell>
          <cell r="K1239">
            <v>45671.645138888889</v>
          </cell>
          <cell r="L1239">
            <v>45795.751388888893</v>
          </cell>
          <cell r="M1239" t="str">
            <v/>
          </cell>
          <cell r="N1239" t="str">
            <v/>
          </cell>
          <cell r="O1239" t="str">
            <v>r2r, wbt</v>
          </cell>
          <cell r="P1239" t="str">
            <v>Sprint 4 (5/5 - 5/30)</v>
          </cell>
          <cell r="Q1239" t="str">
            <v/>
          </cell>
          <cell r="R1239" t="str">
            <v/>
          </cell>
          <cell r="S1239" t="str">
            <v/>
          </cell>
          <cell r="T1239" t="str">
            <v/>
          </cell>
          <cell r="U1239" t="str">
            <v/>
          </cell>
          <cell r="V1239">
            <v>0.18181818181818185</v>
          </cell>
          <cell r="W1239" t="str">
            <v>Ready for Development</v>
          </cell>
          <cell r="X1239" t="str">
            <v/>
          </cell>
          <cell r="Y1239" t="str">
            <v/>
          </cell>
          <cell r="Z1239" t="str">
            <v>ITC2</v>
          </cell>
          <cell r="AA1239" t="str">
            <v>Financial Accounting</v>
          </cell>
          <cell r="AB1239" t="str">
            <v>GL Close (Run Preliminary Reports L4)</v>
          </cell>
          <cell r="AC1239" t="str">
            <v/>
          </cell>
          <cell r="AD1239" t="str">
            <v>WBT</v>
          </cell>
          <cell r="AE1239" t="str">
            <v>Overdue</v>
          </cell>
          <cell r="AF1239" t="str">
            <v>Accounting Manager SME: https://app.clickup.com/t/868cjc62r)
Accounting Manager (R2R): https://app.clickup.com/t/868ckmfkq)
General Accountant SME: https://app.clickup.com/t/868cjd14y)
General Ledger Accountant: https://app.clickup.com/t/868cjd198)</v>
          </cell>
          <cell r="AG1239" t="str">
            <v/>
          </cell>
          <cell r="AH1239" t="str">
            <v/>
          </cell>
          <cell r="AI1239" t="str">
            <v/>
          </cell>
          <cell r="AJ1239" t="str">
            <v>R2R</v>
          </cell>
        </row>
        <row r="1240">
          <cell r="A1240" t="str">
            <v>868byz2cz</v>
          </cell>
          <cell r="C1240" t="str">
            <v>R2R Financial Accounting: Year-End Close: Balance Carry Forward</v>
          </cell>
          <cell r="E1240" t="str">
            <v/>
          </cell>
          <cell r="F1240" t="str">
            <v>COMPLETED</v>
          </cell>
          <cell r="G1240" t="str">
            <v>LOW</v>
          </cell>
          <cell r="H1240" t="str">
            <v xml:space="preserve">@Sarah Griffis  We just reviewed this outline today and it has changed. Should I start this from scratch in new template or use Brenda's? Or dealers choice?  </v>
          </cell>
          <cell r="I1240">
            <v>45787</v>
          </cell>
          <cell r="J1240">
            <v>45720</v>
          </cell>
          <cell r="K1240">
            <v>45671.654166666667</v>
          </cell>
          <cell r="L1240">
            <v>45789.760416666672</v>
          </cell>
          <cell r="M1240" t="str">
            <v/>
          </cell>
          <cell r="N1240">
            <v>45777.712500000001</v>
          </cell>
          <cell r="O1240" t="str">
            <v>r2r, wbt</v>
          </cell>
          <cell r="P1240" t="str">
            <v>Sprint 2 (4/21 - 5/16)</v>
          </cell>
          <cell r="Q1240">
            <v>45777</v>
          </cell>
          <cell r="R1240" t="str">
            <v/>
          </cell>
          <cell r="S1240" t="str">
            <v/>
          </cell>
          <cell r="T1240" t="str">
            <v/>
          </cell>
          <cell r="U1240" t="str">
            <v/>
          </cell>
          <cell r="V1240">
            <v>1</v>
          </cell>
          <cell r="W1240" t="str">
            <v>Development Complete</v>
          </cell>
          <cell r="X1240" t="str">
            <v/>
          </cell>
          <cell r="Y1240" t="str">
            <v/>
          </cell>
          <cell r="Z1240" t="str">
            <v>ITC2</v>
          </cell>
          <cell r="AA1240" t="str">
            <v>Financial Accounting</v>
          </cell>
          <cell r="AB1240" t="str">
            <v>GL Close (Year-End Close: Balance Carry-Forward L4)</v>
          </cell>
          <cell r="AC1240" t="str">
            <v/>
          </cell>
          <cell r="AD1240" t="str">
            <v>WBT</v>
          </cell>
          <cell r="AE1240" t="str">
            <v>Overdue</v>
          </cell>
          <cell r="AF1240" t="str">
            <v>General Accountant SME: https://app.clickup.com/t/868cjd14y)
Accounting Manager SME: https://app.clickup.com/t/868cjc62r)
General Ledger Accountant: https://app.clickup.com/t/868cjd198)
Accounting Manager (R2R): https://app.clickup.com/t/868ckmfkq)
Closing Manager: https://app.clickup.com/t/868cjcr63)</v>
          </cell>
          <cell r="AG1240" t="str">
            <v/>
          </cell>
          <cell r="AH1240">
            <v>45777</v>
          </cell>
          <cell r="AI1240" t="str">
            <v/>
          </cell>
          <cell r="AJ1240" t="str">
            <v>R2R</v>
          </cell>
        </row>
        <row r="1241">
          <cell r="A1241" t="str">
            <v>868bytq3p</v>
          </cell>
          <cell r="C1241" t="str">
            <v>R2R Tax Accounting: Generate Ad Hoc Tax Fixed Asset Reports (Ad Hoc Reporting)</v>
          </cell>
          <cell r="E1241" t="str">
            <v/>
          </cell>
          <cell r="F1241" t="str">
            <v>COMPLETED</v>
          </cell>
          <cell r="G1241" t="str">
            <v>HIGH</v>
          </cell>
          <cell r="H1241" t="str">
            <v xml:space="preserve">@Sarah Griffis  Making updates this evening. Should be ready to go when I ping ya later this afternoon  </v>
          </cell>
          <cell r="I1241">
            <v>45781</v>
          </cell>
          <cell r="J1241">
            <v>45720</v>
          </cell>
          <cell r="K1241">
            <v>45671.569444444445</v>
          </cell>
          <cell r="L1241">
            <v>45782.291666666672</v>
          </cell>
          <cell r="M1241" t="str">
            <v/>
          </cell>
          <cell r="N1241">
            <v>45772.504166666666</v>
          </cell>
          <cell r="O1241" t="str">
            <v>r2r, wbt</v>
          </cell>
          <cell r="P1241" t="str">
            <v>Sprint 2 (4/21 - 5/16)</v>
          </cell>
          <cell r="Q1241">
            <v>45770</v>
          </cell>
          <cell r="R1241">
            <v>45771</v>
          </cell>
          <cell r="S1241" t="b">
            <v>1</v>
          </cell>
          <cell r="T1241" t="str">
            <v/>
          </cell>
          <cell r="U1241" t="str">
            <v/>
          </cell>
          <cell r="V1241">
            <v>1</v>
          </cell>
          <cell r="W1241" t="str">
            <v>Development Complete</v>
          </cell>
          <cell r="X1241" t="str">
            <v/>
          </cell>
          <cell r="Y1241" t="str">
            <v/>
          </cell>
          <cell r="Z1241" t="str">
            <v>ITC2</v>
          </cell>
          <cell r="AA1241" t="str">
            <v>Tax Accounting</v>
          </cell>
          <cell r="AB1241" t="str">
            <v>Consolidations &amp; Tax: Indirect Taxes- Manage Tax Fixed Assets L4</v>
          </cell>
          <cell r="AC1241" t="str">
            <v/>
          </cell>
          <cell r="AD1241" t="str">
            <v>WBT</v>
          </cell>
          <cell r="AE1241" t="str">
            <v>Overdue</v>
          </cell>
          <cell r="AF1241" t="str">
            <v>Asset Accountant (R2R): https://app.clickup.com/t/868ckmypw)
Fixed Asset Analyst (R2R): https://app.clickup.com/t/868cjczct)
Tax Accountant (Corporate): https://app.clickup.com/t/868cje8ad)
(BA) Tax Accountant  (includes GFS Group): https://app.clickup.com/t/868cjb2jj)</v>
          </cell>
          <cell r="AG1241" t="str">
            <v/>
          </cell>
          <cell r="AH1241">
            <v>45772</v>
          </cell>
          <cell r="AI1241" t="str">
            <v/>
          </cell>
          <cell r="AJ1241" t="str">
            <v>R2R</v>
          </cell>
        </row>
        <row r="1242">
          <cell r="A1242" t="str">
            <v>868bzx1ac</v>
          </cell>
          <cell r="C1242" t="str">
            <v>R2R Tax Accounting: Indirect Taxes: Manage Property Taxes</v>
          </cell>
          <cell r="E1242" t="str">
            <v/>
          </cell>
          <cell r="F1242" t="str">
            <v>COMPLETED</v>
          </cell>
          <cell r="G1242" t="str">
            <v>HIGH</v>
          </cell>
          <cell r="H1242" t="str">
            <v xml:space="preserve">@Sarah Griffis  Ready for your review before we send to SMEs  </v>
          </cell>
          <cell r="I1242">
            <v>45785</v>
          </cell>
          <cell r="J1242">
            <v>45713</v>
          </cell>
          <cell r="K1242">
            <v>45672.518055555556</v>
          </cell>
          <cell r="L1242">
            <v>45786.166666666672</v>
          </cell>
          <cell r="M1242" t="str">
            <v/>
          </cell>
          <cell r="N1242">
            <v>45777.443055555559</v>
          </cell>
          <cell r="O1242" t="str">
            <v>r2r, wbt</v>
          </cell>
          <cell r="P1242" t="str">
            <v>Sprint 2 (4/21 - 5/16)</v>
          </cell>
          <cell r="Q1242">
            <v>45756</v>
          </cell>
          <cell r="R1242" t="str">
            <v/>
          </cell>
          <cell r="S1242" t="b">
            <v>1</v>
          </cell>
          <cell r="T1242" t="str">
            <v/>
          </cell>
          <cell r="U1242" t="str">
            <v/>
          </cell>
          <cell r="V1242">
            <v>1</v>
          </cell>
          <cell r="W1242" t="str">
            <v>Development Complete</v>
          </cell>
          <cell r="X1242" t="str">
            <v/>
          </cell>
          <cell r="Y1242" t="str">
            <v/>
          </cell>
          <cell r="Z1242" t="str">
            <v>ITC2</v>
          </cell>
          <cell r="AA1242" t="str">
            <v>Tax Accounting</v>
          </cell>
          <cell r="AB1242" t="str">
            <v>Consolidations &amp; Tax: Indirect Taxes - Manage Property Taxes  L4</v>
          </cell>
          <cell r="AC1242" t="str">
            <v/>
          </cell>
          <cell r="AD1242" t="str">
            <v>WBT</v>
          </cell>
          <cell r="AE1242" t="str">
            <v>Overdue</v>
          </cell>
          <cell r="AF1242" t="str">
            <v>Fixed Asset Analyst (R2R): https://app.clickup.com/t/868cjczct)
Associate Manager Tax Accounting: https://app.clickup.com/t/868d5awf5)
(BA) Tax Accountant  (includes GFS Group): https://app.clickup.com/t/868cjb2jj)
Sr Tax Accountant: https://app.clickup.com/t/868d5au6x)
Tax Analyst: https://app.clickup.com/t/868cje8w4)</v>
          </cell>
          <cell r="AG1242" t="str">
            <v/>
          </cell>
          <cell r="AH1242">
            <v>45777</v>
          </cell>
          <cell r="AI1242" t="str">
            <v/>
          </cell>
          <cell r="AJ1242" t="str">
            <v>R2R</v>
          </cell>
        </row>
        <row r="1243">
          <cell r="A1243" t="str">
            <v>868bzx9bf</v>
          </cell>
          <cell r="C1243" t="str">
            <v>R2R Tax Accounting: Indirect Taxes: Manage Tax Fixed Assets Reporting</v>
          </cell>
          <cell r="E1243" t="str">
            <v/>
          </cell>
          <cell r="F1243" t="str">
            <v>COMPLETED</v>
          </cell>
          <cell r="G1243" t="str">
            <v>HIGH</v>
          </cell>
          <cell r="H1243" t="str">
            <v xml:space="preserve">@Sarah Griffis  implemented comments and ready for a final look.  </v>
          </cell>
          <cell r="I1243">
            <v>45759</v>
          </cell>
          <cell r="J1243">
            <v>45714</v>
          </cell>
          <cell r="K1243">
            <v>45672.522916666669</v>
          </cell>
          <cell r="L1243">
            <v>45778.643055555556</v>
          </cell>
          <cell r="M1243" t="str">
            <v/>
          </cell>
          <cell r="N1243">
            <v>45778.507638888885</v>
          </cell>
          <cell r="O1243" t="str">
            <v>r2r, wbt</v>
          </cell>
          <cell r="P1243" t="str">
            <v>Sprint 2 (4/21 - 5/16)</v>
          </cell>
          <cell r="Q1243">
            <v>45748</v>
          </cell>
          <cell r="R1243">
            <v>45749</v>
          </cell>
          <cell r="S1243" t="b">
            <v>1</v>
          </cell>
          <cell r="T1243" t="str">
            <v/>
          </cell>
          <cell r="U1243" t="str">
            <v/>
          </cell>
          <cell r="V1243">
            <v>1</v>
          </cell>
          <cell r="W1243" t="str">
            <v>Development Complete</v>
          </cell>
          <cell r="X1243" t="str">
            <v/>
          </cell>
          <cell r="Y1243" t="str">
            <v/>
          </cell>
          <cell r="Z1243" t="str">
            <v>ITC2</v>
          </cell>
          <cell r="AA1243" t="str">
            <v>Tax Accounting</v>
          </cell>
          <cell r="AB1243" t="str">
            <v>Consolidations &amp; Tax: Indirect Taxes- Manage Tax Fixed Assets L4</v>
          </cell>
          <cell r="AC1243" t="str">
            <v/>
          </cell>
          <cell r="AD1243" t="str">
            <v>WBT</v>
          </cell>
          <cell r="AE1243" t="str">
            <v>Overdue</v>
          </cell>
          <cell r="AF1243" t="str">
            <v>Fixed Asset Analyst (R2R): https://app.clickup.com/t/868cjczct)</v>
          </cell>
          <cell r="AG1243" t="str">
            <v/>
          </cell>
          <cell r="AH1243">
            <v>45778</v>
          </cell>
          <cell r="AI1243" t="str">
            <v/>
          </cell>
          <cell r="AJ1243" t="str">
            <v>R2R</v>
          </cell>
        </row>
        <row r="1244">
          <cell r="A1244" t="str">
            <v>868c0ejxa</v>
          </cell>
          <cell r="C1244" t="str">
            <v>A2R Asset Management: Inventory Counts</v>
          </cell>
          <cell r="E1244" t="str">
            <v/>
          </cell>
          <cell r="F1244" t="str">
            <v>PREDEVELOPMENT</v>
          </cell>
          <cell r="G1244" t="str">
            <v>URGENT</v>
          </cell>
          <cell r="H1244" t="str">
            <v/>
          </cell>
          <cell r="I1244">
            <v>45863</v>
          </cell>
          <cell r="J1244" t="str">
            <v/>
          </cell>
          <cell r="K1244">
            <v>45672.800000000003</v>
          </cell>
          <cell r="L1244">
            <v>45768.517361111109</v>
          </cell>
          <cell r="M1244" t="str">
            <v/>
          </cell>
          <cell r="N1244" t="str">
            <v/>
          </cell>
          <cell r="O1244" t="str">
            <v>a2r, wbt</v>
          </cell>
          <cell r="P1244" t="str">
            <v>Sprint 5 (5/12 - 6/6)</v>
          </cell>
          <cell r="Q1244" t="str">
            <v/>
          </cell>
          <cell r="R1244" t="str">
            <v/>
          </cell>
          <cell r="S1244" t="str">
            <v/>
          </cell>
          <cell r="T1244" t="str">
            <v/>
          </cell>
          <cell r="U1244" t="str">
            <v/>
          </cell>
          <cell r="V1244">
            <v>0</v>
          </cell>
          <cell r="W1244" t="str">
            <v>Course Package Not Started</v>
          </cell>
          <cell r="X1244" t="str">
            <v/>
          </cell>
          <cell r="Y1244" t="str">
            <v/>
          </cell>
          <cell r="Z1244" t="str">
            <v>ITC3</v>
          </cell>
          <cell r="AA1244" t="str">
            <v>Asset Management</v>
          </cell>
          <cell r="AB1244" t="str">
            <v>Perform Asset Inventory</v>
          </cell>
          <cell r="AC1244" t="str">
            <v/>
          </cell>
          <cell r="AD1244" t="str">
            <v>WBT</v>
          </cell>
          <cell r="AE1244" t="str">
            <v/>
          </cell>
          <cell r="AF1244"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244">
            <v>45755</v>
          </cell>
          <cell r="AH1244" t="str">
            <v/>
          </cell>
          <cell r="AI1244" t="str">
            <v/>
          </cell>
          <cell r="AJ1244" t="str">
            <v>A2R</v>
          </cell>
        </row>
        <row r="1245">
          <cell r="A1245" t="str">
            <v>868c0fcvf</v>
          </cell>
          <cell r="C1245" t="str">
            <v>A2R Controlled Tooling: Hard/Durable Tooling: Handling</v>
          </cell>
          <cell r="E1245" t="str">
            <v/>
          </cell>
          <cell r="F1245" t="str">
            <v>DEVELOPMENT</v>
          </cell>
          <cell r="G1245" t="str">
            <v>URGENT</v>
          </cell>
          <cell r="H1245" t="str">
            <v xml:space="preserve">SME approved 4/29. Ready for SL development.  </v>
          </cell>
          <cell r="I1245">
            <v>45863</v>
          </cell>
          <cell r="J1245">
            <v>45768</v>
          </cell>
          <cell r="K1245">
            <v>45672.820138888885</v>
          </cell>
          <cell r="L1245">
            <v>45790.463888888888</v>
          </cell>
          <cell r="M1245" t="str">
            <v/>
          </cell>
          <cell r="N1245" t="str">
            <v/>
          </cell>
          <cell r="O1245" t="str">
            <v>a2r, wbt</v>
          </cell>
          <cell r="P1245" t="str">
            <v>Sprint 4 (5/5 - 5/30)</v>
          </cell>
          <cell r="Q1245" t="str">
            <v/>
          </cell>
          <cell r="R1245" t="str">
            <v/>
          </cell>
          <cell r="S1245" t="str">
            <v/>
          </cell>
          <cell r="T1245" t="str">
            <v/>
          </cell>
          <cell r="U1245" t="str">
            <v/>
          </cell>
          <cell r="V1245">
            <v>0</v>
          </cell>
          <cell r="W1245" t="str">
            <v>Ready for Development</v>
          </cell>
          <cell r="X1245" t="str">
            <v/>
          </cell>
          <cell r="Y1245" t="str">
            <v/>
          </cell>
          <cell r="Z1245" t="str">
            <v>ITC3</v>
          </cell>
          <cell r="AA1245" t="str">
            <v>Controlled Tooling</v>
          </cell>
          <cell r="AB1245" t="str">
            <v>Controlled Tooling (Hard/Durable Tooling or Functional Test Equipment L4)</v>
          </cell>
          <cell r="AC1245" t="str">
            <v/>
          </cell>
          <cell r="AD1245" t="str">
            <v>WBT</v>
          </cell>
          <cell r="AE1245" t="str">
            <v/>
          </cell>
          <cell r="AF1245"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45">
            <v>45768</v>
          </cell>
          <cell r="AH1245" t="str">
            <v/>
          </cell>
          <cell r="AI1245" t="str">
            <v/>
          </cell>
          <cell r="AJ1245" t="str">
            <v>A2R</v>
          </cell>
        </row>
        <row r="1246">
          <cell r="A1246" t="str">
            <v>868c0fe1w</v>
          </cell>
          <cell r="C1246" t="str">
            <v>A2R Controlled Tooling: Hard/Durable Tooling: Inspection</v>
          </cell>
          <cell r="E1246" t="str">
            <v/>
          </cell>
          <cell r="F1246" t="str">
            <v>DEVELOPMENT</v>
          </cell>
          <cell r="G1246" t="str">
            <v>URGENT</v>
          </cell>
          <cell r="H1246" t="str">
            <v xml:space="preserve">SME approved 4/29. Ready for SL development.  </v>
          </cell>
          <cell r="I1246">
            <v>45863</v>
          </cell>
          <cell r="J1246">
            <v>45769</v>
          </cell>
          <cell r="K1246">
            <v>45672.820833333331</v>
          </cell>
          <cell r="L1246">
            <v>45790.464583333334</v>
          </cell>
          <cell r="M1246" t="str">
            <v/>
          </cell>
          <cell r="N1246" t="str">
            <v/>
          </cell>
          <cell r="O1246" t="str">
            <v>a2r, wbt</v>
          </cell>
          <cell r="P1246" t="str">
            <v>Sprint 4 (5/5 - 5/30)</v>
          </cell>
          <cell r="Q1246" t="str">
            <v/>
          </cell>
          <cell r="R1246" t="str">
            <v/>
          </cell>
          <cell r="S1246" t="str">
            <v/>
          </cell>
          <cell r="T1246" t="str">
            <v/>
          </cell>
          <cell r="U1246" t="str">
            <v/>
          </cell>
          <cell r="V1246">
            <v>0</v>
          </cell>
          <cell r="W1246" t="str">
            <v>Ready for Development</v>
          </cell>
          <cell r="X1246" t="str">
            <v/>
          </cell>
          <cell r="Y1246" t="str">
            <v/>
          </cell>
          <cell r="Z1246" t="str">
            <v>ITC3</v>
          </cell>
          <cell r="AA1246" t="str">
            <v>Controlled Tooling</v>
          </cell>
          <cell r="AB1246" t="str">
            <v>Controlled Tooling (Hard/Durable Tooling or Functional Test Equipment L4)</v>
          </cell>
          <cell r="AC1246" t="str">
            <v/>
          </cell>
          <cell r="AD1246" t="str">
            <v>WBT</v>
          </cell>
          <cell r="AE1246" t="str">
            <v/>
          </cell>
          <cell r="AF1246"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46">
            <v>45768</v>
          </cell>
          <cell r="AH1246" t="str">
            <v/>
          </cell>
          <cell r="AI1246" t="str">
            <v/>
          </cell>
          <cell r="AJ1246" t="str">
            <v>A2R</v>
          </cell>
        </row>
        <row r="1247">
          <cell r="A1247" t="str">
            <v>868c0fpq7</v>
          </cell>
          <cell r="C1247" t="str">
            <v>A2R Controlled Tooling: Hard/Durable Tooling: Location Management</v>
          </cell>
          <cell r="E1247" t="str">
            <v/>
          </cell>
          <cell r="F1247" t="str">
            <v>DEVELOPMENT</v>
          </cell>
          <cell r="G1247" t="str">
            <v>URGENT</v>
          </cell>
          <cell r="H1247" t="str">
            <v xml:space="preserve">@Steve Hile , I addressed the 2 comments. Will update the links for the QRGs when provided.  </v>
          </cell>
          <cell r="I1247">
            <v>45863</v>
          </cell>
          <cell r="J1247">
            <v>45775</v>
          </cell>
          <cell r="K1247">
            <v>45672.827083333337</v>
          </cell>
          <cell r="L1247">
            <v>45797.514583333337</v>
          </cell>
          <cell r="M1247" t="str">
            <v/>
          </cell>
          <cell r="N1247" t="str">
            <v/>
          </cell>
          <cell r="O1247" t="str">
            <v>a2r, wbt</v>
          </cell>
          <cell r="P1247" t="str">
            <v>Sprint 4 (5/5 - 5/30)</v>
          </cell>
          <cell r="Q1247">
            <v>45796</v>
          </cell>
          <cell r="R1247" t="str">
            <v/>
          </cell>
          <cell r="S1247" t="str">
            <v/>
          </cell>
          <cell r="T1247" t="str">
            <v/>
          </cell>
          <cell r="U1247" t="str">
            <v/>
          </cell>
          <cell r="V1247">
            <v>0</v>
          </cell>
          <cell r="W1247" t="str">
            <v>Ready for SME Review</v>
          </cell>
          <cell r="X1247" t="str">
            <v/>
          </cell>
          <cell r="Y1247" t="str">
            <v/>
          </cell>
          <cell r="Z1247" t="str">
            <v>ITC3</v>
          </cell>
          <cell r="AA1247" t="str">
            <v>Controlled Tooling</v>
          </cell>
          <cell r="AB1247" t="str">
            <v>Controlled Tooling (Hard/Durable Tooling or Functional Test Equipment L4)</v>
          </cell>
          <cell r="AC1247" t="b">
            <v>1</v>
          </cell>
          <cell r="AD1247" t="str">
            <v>WBT</v>
          </cell>
          <cell r="AE1247" t="str">
            <v/>
          </cell>
          <cell r="AF1247"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47">
            <v>45756</v>
          </cell>
          <cell r="AH1247" t="str">
            <v/>
          </cell>
          <cell r="AI1247" t="str">
            <v/>
          </cell>
          <cell r="AJ1247" t="str">
            <v>A2R</v>
          </cell>
        </row>
        <row r="1248">
          <cell r="A1248" t="str">
            <v>868c0fg88</v>
          </cell>
          <cell r="C1248" t="str">
            <v>A2R Controlled Tooling: Hard/Durable Tooling: Maintenance Part A</v>
          </cell>
          <cell r="E1248" t="str">
            <v/>
          </cell>
          <cell r="F1248" t="str">
            <v>DEVELOPMENT</v>
          </cell>
          <cell r="G1248" t="str">
            <v>URGENT</v>
          </cell>
          <cell r="H1248" t="str">
            <v xml:space="preserve">Per  @Steve Hile , will start this later after the Location Management course.  </v>
          </cell>
          <cell r="I1248">
            <v>45863</v>
          </cell>
          <cell r="J1248">
            <v>45757</v>
          </cell>
          <cell r="K1248">
            <v>45672.822916666672</v>
          </cell>
          <cell r="L1248">
            <v>45792.451388888891</v>
          </cell>
          <cell r="M1248" t="str">
            <v/>
          </cell>
          <cell r="N1248" t="str">
            <v/>
          </cell>
          <cell r="O1248" t="str">
            <v>a2r, wbt</v>
          </cell>
          <cell r="P1248" t="str">
            <v>Sprint 4 (5/5 - 5/30)</v>
          </cell>
          <cell r="Q1248">
            <v>45791</v>
          </cell>
          <cell r="R1248" t="str">
            <v/>
          </cell>
          <cell r="S1248" t="str">
            <v/>
          </cell>
          <cell r="T1248" t="str">
            <v/>
          </cell>
          <cell r="U1248" t="str">
            <v/>
          </cell>
          <cell r="V1248">
            <v>0</v>
          </cell>
          <cell r="W1248" t="str">
            <v>Ready for Development</v>
          </cell>
          <cell r="X1248" t="str">
            <v/>
          </cell>
          <cell r="Y1248" t="str">
            <v/>
          </cell>
          <cell r="Z1248" t="str">
            <v>ITC3</v>
          </cell>
          <cell r="AA1248" t="str">
            <v>Controlled Tooling</v>
          </cell>
          <cell r="AB1248" t="str">
            <v>Controlled Tooling (Hard/Durable Tooling or Functional Test Equipment L4)</v>
          </cell>
          <cell r="AC1248" t="b">
            <v>1</v>
          </cell>
          <cell r="AD1248" t="str">
            <v>WBT</v>
          </cell>
          <cell r="AE1248" t="str">
            <v/>
          </cell>
          <cell r="AF1248"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48">
            <v>45757</v>
          </cell>
          <cell r="AH1248" t="str">
            <v/>
          </cell>
          <cell r="AI1248" t="str">
            <v/>
          </cell>
          <cell r="AJ1248" t="str">
            <v>A2R</v>
          </cell>
        </row>
        <row r="1249">
          <cell r="A1249" t="str">
            <v>868dfz666</v>
          </cell>
          <cell r="C1249" t="str">
            <v>A2R Controlled Tooling: Hard/Durable Tooling: Maintenance Part B</v>
          </cell>
          <cell r="E1249" t="str">
            <v/>
          </cell>
          <cell r="F1249" t="str">
            <v>DEVELOPMENT</v>
          </cell>
          <cell r="G1249" t="str">
            <v>URGENT</v>
          </cell>
          <cell r="H1249" t="str">
            <v xml:space="preserve">SME approved 4/29. Ready for SL development.  </v>
          </cell>
          <cell r="I1249">
            <v>45863</v>
          </cell>
          <cell r="J1249">
            <v>45771</v>
          </cell>
          <cell r="K1249">
            <v>45758.508333333331</v>
          </cell>
          <cell r="L1249">
            <v>45790.46875</v>
          </cell>
          <cell r="M1249" t="str">
            <v/>
          </cell>
          <cell r="N1249" t="str">
            <v/>
          </cell>
          <cell r="O1249" t="str">
            <v>a2r, wbt</v>
          </cell>
          <cell r="P1249" t="str">
            <v>Sprint 4 (5/5 - 5/30)</v>
          </cell>
          <cell r="Q1249" t="str">
            <v/>
          </cell>
          <cell r="R1249" t="str">
            <v/>
          </cell>
          <cell r="S1249" t="str">
            <v/>
          </cell>
          <cell r="T1249" t="str">
            <v/>
          </cell>
          <cell r="U1249" t="str">
            <v/>
          </cell>
          <cell r="V1249">
            <v>0</v>
          </cell>
          <cell r="W1249" t="str">
            <v>Ready for Development</v>
          </cell>
          <cell r="X1249" t="str">
            <v/>
          </cell>
          <cell r="Y1249" t="str">
            <v/>
          </cell>
          <cell r="Z1249" t="str">
            <v>ITC3</v>
          </cell>
          <cell r="AA1249" t="str">
            <v>Controlled Tooling</v>
          </cell>
          <cell r="AB1249" t="str">
            <v>Controlled Tooling (Hard/Durable Tooling or Functional Test Equipment L4)</v>
          </cell>
          <cell r="AC1249" t="str">
            <v/>
          </cell>
          <cell r="AD1249" t="str">
            <v>WBT</v>
          </cell>
          <cell r="AE1249" t="str">
            <v/>
          </cell>
          <cell r="AF1249" t="str">
            <v/>
          </cell>
          <cell r="AG1249">
            <v>45757</v>
          </cell>
          <cell r="AH1249" t="str">
            <v/>
          </cell>
          <cell r="AI1249" t="str">
            <v/>
          </cell>
          <cell r="AJ1249" t="str">
            <v>A2R</v>
          </cell>
        </row>
        <row r="1250">
          <cell r="A1250" t="str">
            <v>868c0f92c</v>
          </cell>
          <cell r="C1250" t="str">
            <v>A2R Controlled Tooling: Hard/Durable Tooling: Work Order Flow</v>
          </cell>
          <cell r="E1250" t="str">
            <v/>
          </cell>
          <cell r="F1250" t="str">
            <v>OUTLINES</v>
          </cell>
          <cell r="G1250" t="str">
            <v>URGENT</v>
          </cell>
          <cell r="H1250" t="str">
            <v xml:space="preserve">@Veronica Massey  VS QA complete and ready for initial SME SB review and approval. I closed out all comments, turned off track changes and made several updates directly in the doc.  </v>
          </cell>
          <cell r="I1250">
            <v>45796</v>
          </cell>
          <cell r="J1250">
            <v>45782</v>
          </cell>
          <cell r="K1250">
            <v>45672.818055555559</v>
          </cell>
          <cell r="L1250">
            <v>45797.166666666672</v>
          </cell>
          <cell r="M1250" t="str">
            <v/>
          </cell>
          <cell r="N1250" t="str">
            <v/>
          </cell>
          <cell r="O1250" t="str">
            <v>a2r, wbt</v>
          </cell>
          <cell r="P1250" t="str">
            <v>Sprint 4 (5/5 - 5/30)</v>
          </cell>
          <cell r="Q1250">
            <v>45782</v>
          </cell>
          <cell r="R1250">
            <v>45786</v>
          </cell>
          <cell r="S1250" t="str">
            <v/>
          </cell>
          <cell r="T1250" t="str">
            <v/>
          </cell>
          <cell r="U1250" t="str">
            <v/>
          </cell>
          <cell r="V1250">
            <v>0</v>
          </cell>
          <cell r="W1250" t="str">
            <v>Alpha Review (SME)</v>
          </cell>
          <cell r="X1250" t="str">
            <v/>
          </cell>
          <cell r="Y1250" t="str">
            <v/>
          </cell>
          <cell r="Z1250" t="str">
            <v>ITC3</v>
          </cell>
          <cell r="AA1250" t="str">
            <v>Controlled Tooling</v>
          </cell>
          <cell r="AB1250" t="str">
            <v>Controlled Tooling (Hard/Durable Tooling or Functional Test Equipment L4)</v>
          </cell>
          <cell r="AC1250" t="str">
            <v/>
          </cell>
          <cell r="AD1250" t="str">
            <v>WBT</v>
          </cell>
          <cell r="AE1250" t="str">
            <v>Overdue</v>
          </cell>
          <cell r="AF1250"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50">
            <v>45778</v>
          </cell>
          <cell r="AH1250" t="str">
            <v/>
          </cell>
          <cell r="AI1250" t="str">
            <v/>
          </cell>
          <cell r="AJ1250" t="str">
            <v>A2R</v>
          </cell>
        </row>
        <row r="1251">
          <cell r="A1251" t="str">
            <v>868c0f61w</v>
          </cell>
          <cell r="C1251" t="str">
            <v>A2R Controlled Tooling: Perishable Tooling Part A</v>
          </cell>
          <cell r="E1251" t="str">
            <v/>
          </cell>
          <cell r="F1251" t="str">
            <v>DEVELOPMENT</v>
          </cell>
          <cell r="G1251" t="str">
            <v>URGENT</v>
          </cell>
          <cell r="H1251" t="str">
            <v xml:space="preserve">SME approved 4/29. Ready for SL development.  </v>
          </cell>
          <cell r="I1251">
            <v>45863</v>
          </cell>
          <cell r="J1251">
            <v>45769</v>
          </cell>
          <cell r="K1251">
            <v>45672.814583333333</v>
          </cell>
          <cell r="L1251">
            <v>45790.464583333334</v>
          </cell>
          <cell r="M1251" t="str">
            <v/>
          </cell>
          <cell r="N1251" t="str">
            <v/>
          </cell>
          <cell r="O1251" t="str">
            <v>a2r, wbt</v>
          </cell>
          <cell r="P1251" t="str">
            <v>Sprint 4 (5/5 - 5/30)</v>
          </cell>
          <cell r="Q1251" t="str">
            <v/>
          </cell>
          <cell r="R1251" t="str">
            <v/>
          </cell>
          <cell r="S1251" t="str">
            <v/>
          </cell>
          <cell r="T1251" t="str">
            <v/>
          </cell>
          <cell r="U1251" t="str">
            <v/>
          </cell>
          <cell r="V1251">
            <v>0</v>
          </cell>
          <cell r="W1251" t="str">
            <v>Ready for Development</v>
          </cell>
          <cell r="X1251" t="str">
            <v/>
          </cell>
          <cell r="Y1251" t="str">
            <v/>
          </cell>
          <cell r="Z1251" t="str">
            <v>ITC3</v>
          </cell>
          <cell r="AA1251" t="str">
            <v>Controlled Tooling</v>
          </cell>
          <cell r="AB1251" t="str">
            <v>Controlled Tooling (Perishable Tooling L4)</v>
          </cell>
          <cell r="AC1251" t="str">
            <v/>
          </cell>
          <cell r="AD1251" t="str">
            <v>WBT</v>
          </cell>
          <cell r="AE1251" t="str">
            <v/>
          </cell>
          <cell r="AF1251"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51">
            <v>45768</v>
          </cell>
          <cell r="AH1251" t="str">
            <v/>
          </cell>
          <cell r="AI1251" t="str">
            <v/>
          </cell>
          <cell r="AJ1251" t="str">
            <v>A2R</v>
          </cell>
        </row>
        <row r="1252">
          <cell r="A1252" t="str">
            <v>868dfzm17</v>
          </cell>
          <cell r="C1252" t="str">
            <v>A2R Controlled Tooling: Perishable Tooling Part B</v>
          </cell>
          <cell r="E1252" t="str">
            <v/>
          </cell>
          <cell r="F1252" t="str">
            <v>DEVELOPMENT</v>
          </cell>
          <cell r="G1252" t="str">
            <v>URGENT</v>
          </cell>
          <cell r="H1252" t="str">
            <v xml:space="preserve">SMEs approved OL 4/30. Moving to development.  </v>
          </cell>
          <cell r="I1252">
            <v>45863</v>
          </cell>
          <cell r="J1252">
            <v>45770</v>
          </cell>
          <cell r="K1252">
            <v>45758.520138888889</v>
          </cell>
          <cell r="L1252">
            <v>45790.465277777781</v>
          </cell>
          <cell r="M1252" t="str">
            <v/>
          </cell>
          <cell r="N1252" t="str">
            <v/>
          </cell>
          <cell r="O1252" t="str">
            <v>wbt, a2r</v>
          </cell>
          <cell r="P1252" t="str">
            <v>Sprint 4 (5/5 - 5/30)</v>
          </cell>
          <cell r="Q1252">
            <v>45777</v>
          </cell>
          <cell r="R1252" t="str">
            <v/>
          </cell>
          <cell r="S1252" t="str">
            <v/>
          </cell>
          <cell r="T1252" t="str">
            <v/>
          </cell>
          <cell r="U1252" t="str">
            <v/>
          </cell>
          <cell r="V1252">
            <v>0</v>
          </cell>
          <cell r="W1252" t="str">
            <v>Ready for Development</v>
          </cell>
          <cell r="X1252" t="str">
            <v/>
          </cell>
          <cell r="Y1252" t="str">
            <v/>
          </cell>
          <cell r="Z1252" t="str">
            <v>ITC3</v>
          </cell>
          <cell r="AA1252" t="str">
            <v>Controlled Tooling</v>
          </cell>
          <cell r="AB1252" t="str">
            <v>Controlled Tooling (Perishable Tooling L4)</v>
          </cell>
          <cell r="AC1252" t="str">
            <v/>
          </cell>
          <cell r="AD1252" t="str">
            <v>WBT</v>
          </cell>
          <cell r="AE1252" t="str">
            <v/>
          </cell>
          <cell r="AF1252" t="str">
            <v/>
          </cell>
          <cell r="AG1252">
            <v>45768</v>
          </cell>
          <cell r="AH1252" t="str">
            <v/>
          </cell>
          <cell r="AI1252" t="str">
            <v/>
          </cell>
          <cell r="AJ1252" t="str">
            <v>A2R</v>
          </cell>
        </row>
        <row r="1253">
          <cell r="A1253" t="str">
            <v>868c0fqu7</v>
          </cell>
          <cell r="C1253" t="str">
            <v>A2R Controlled Tooling: Preliminary Tasks for Hard/Durable Tooling</v>
          </cell>
          <cell r="E1253" t="str">
            <v/>
          </cell>
          <cell r="F1253" t="str">
            <v>DEVELOPMENT</v>
          </cell>
          <cell r="G1253" t="str">
            <v>NORMAL</v>
          </cell>
          <cell r="H1253" t="str">
            <v xml:space="preserve">Completed Lessons 1 and 2 today. Should be able to send for internal QA Tuesday.  </v>
          </cell>
          <cell r="I1253">
            <v>45863</v>
          </cell>
          <cell r="J1253">
            <v>45785</v>
          </cell>
          <cell r="K1253">
            <v>45672.828472222223</v>
          </cell>
          <cell r="L1253">
            <v>45796.845833333333</v>
          </cell>
          <cell r="M1253" t="str">
            <v/>
          </cell>
          <cell r="N1253" t="str">
            <v/>
          </cell>
          <cell r="O1253" t="str">
            <v>a2r, wbt</v>
          </cell>
          <cell r="P1253" t="str">
            <v>Sprint 4 (5/5 - 5/30)</v>
          </cell>
          <cell r="Q1253">
            <v>45796</v>
          </cell>
          <cell r="R1253" t="str">
            <v/>
          </cell>
          <cell r="S1253" t="str">
            <v/>
          </cell>
          <cell r="T1253" t="str">
            <v/>
          </cell>
          <cell r="U1253" t="str">
            <v/>
          </cell>
          <cell r="V1253">
            <v>0</v>
          </cell>
          <cell r="W1253" t="str">
            <v>Alpha Draft (ISG)</v>
          </cell>
          <cell r="X1253" t="str">
            <v/>
          </cell>
          <cell r="Y1253" t="str">
            <v/>
          </cell>
          <cell r="Z1253" t="str">
            <v>ITC3</v>
          </cell>
          <cell r="AA1253" t="str">
            <v>Controlled Tooling</v>
          </cell>
          <cell r="AB1253" t="str">
            <v>Controlled Tooling (Hard/Durable Tooling or Functional Test Equipment L4)</v>
          </cell>
          <cell r="AC1253" t="b">
            <v>1</v>
          </cell>
          <cell r="AD1253" t="str">
            <v>WBT</v>
          </cell>
          <cell r="AE1253" t="str">
            <v/>
          </cell>
          <cell r="AF1253"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53">
            <v>45756</v>
          </cell>
          <cell r="AH1253" t="str">
            <v/>
          </cell>
          <cell r="AI1253" t="str">
            <v/>
          </cell>
          <cell r="AJ1253" t="str">
            <v>A2R</v>
          </cell>
        </row>
        <row r="1254">
          <cell r="A1254" t="str">
            <v>868c0f7ea</v>
          </cell>
          <cell r="C1254" t="str">
            <v>A2R Controlled Tooling: Provide Disposition</v>
          </cell>
          <cell r="E1254" t="str">
            <v/>
          </cell>
          <cell r="F1254" t="str">
            <v>DEVELOPMENT</v>
          </cell>
          <cell r="G1254" t="str">
            <v>URGENT</v>
          </cell>
          <cell r="H1254" t="str">
            <v xml:space="preserve">@Veronica Massey   @Bailey Petty   @Kris Thayer  Course OL approved 5/8. WBT is ready for dev with a few working notes/Qs in the OL doc.  </v>
          </cell>
          <cell r="I1254">
            <v>45863</v>
          </cell>
          <cell r="J1254">
            <v>45782</v>
          </cell>
          <cell r="K1254">
            <v>45672.815972222219</v>
          </cell>
          <cell r="L1254">
            <v>45790.46875</v>
          </cell>
          <cell r="M1254" t="str">
            <v/>
          </cell>
          <cell r="N1254" t="str">
            <v/>
          </cell>
          <cell r="O1254" t="str">
            <v>a2r, wbt</v>
          </cell>
          <cell r="P1254" t="str">
            <v>Sprint 4 (5/5 - 5/30)</v>
          </cell>
          <cell r="Q1254" t="str">
            <v/>
          </cell>
          <cell r="R1254" t="str">
            <v/>
          </cell>
          <cell r="S1254" t="str">
            <v/>
          </cell>
          <cell r="T1254" t="str">
            <v/>
          </cell>
          <cell r="U1254" t="str">
            <v/>
          </cell>
          <cell r="V1254">
            <v>0</v>
          </cell>
          <cell r="W1254" t="str">
            <v>Ready for Development</v>
          </cell>
          <cell r="X1254" t="str">
            <v/>
          </cell>
          <cell r="Y1254" t="str">
            <v/>
          </cell>
          <cell r="Z1254" t="str">
            <v>ITC3</v>
          </cell>
          <cell r="AA1254" t="str">
            <v>Controlled Tooling</v>
          </cell>
          <cell r="AB1254" t="str">
            <v>Controlled Tooling (Hard/Durable Tooling or Functional Test Equipment L4)</v>
          </cell>
          <cell r="AC1254" t="str">
            <v/>
          </cell>
          <cell r="AD1254" t="str">
            <v>WBT</v>
          </cell>
          <cell r="AE1254" t="str">
            <v/>
          </cell>
          <cell r="AF1254"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254">
            <v>45778</v>
          </cell>
          <cell r="AH1254" t="str">
            <v/>
          </cell>
          <cell r="AI1254" t="str">
            <v/>
          </cell>
          <cell r="AJ1254" t="str">
            <v>A2R</v>
          </cell>
        </row>
        <row r="1255">
          <cell r="A1255" t="str">
            <v>868c00xax</v>
          </cell>
          <cell r="C1255" t="str">
            <v>O2C AR: Apply Cash</v>
          </cell>
          <cell r="E1255" t="str">
            <v/>
          </cell>
          <cell r="F1255" t="str">
            <v>PREDEVELOPMENT</v>
          </cell>
          <cell r="G1255" t="str">
            <v>HIGH</v>
          </cell>
          <cell r="H1255" t="str">
            <v/>
          </cell>
          <cell r="I1255">
            <v>45863</v>
          </cell>
          <cell r="J1255" t="str">
            <v/>
          </cell>
          <cell r="K1255">
            <v>45672.577083333337</v>
          </cell>
          <cell r="L1255">
            <v>45763.588888888888</v>
          </cell>
          <cell r="M1255" t="str">
            <v/>
          </cell>
          <cell r="N1255" t="str">
            <v/>
          </cell>
          <cell r="O1255" t="str">
            <v>ilt, o2c</v>
          </cell>
          <cell r="P1255" t="str">
            <v>Sprint 6 (5/19 - 6/13)</v>
          </cell>
          <cell r="Q1255" t="str">
            <v/>
          </cell>
          <cell r="R1255" t="str">
            <v/>
          </cell>
          <cell r="S1255" t="str">
            <v/>
          </cell>
          <cell r="T1255" t="str">
            <v/>
          </cell>
          <cell r="U1255" t="str">
            <v/>
          </cell>
          <cell r="V1255">
            <v>0</v>
          </cell>
          <cell r="W1255" t="str">
            <v/>
          </cell>
          <cell r="X1255" t="str">
            <v/>
          </cell>
          <cell r="Y1255" t="str">
            <v/>
          </cell>
          <cell r="Z1255" t="str">
            <v>ITC3</v>
          </cell>
          <cell r="AA1255" t="str">
            <v>Accounts Receivable</v>
          </cell>
          <cell r="AB1255" t="str">
            <v>Application of Cash</v>
          </cell>
          <cell r="AC1255" t="str">
            <v/>
          </cell>
          <cell r="AD1255" t="str">
            <v>ILT</v>
          </cell>
          <cell r="AE1255" t="str">
            <v/>
          </cell>
          <cell r="AF1255" t="str">
            <v/>
          </cell>
          <cell r="AG1255" t="str">
            <v/>
          </cell>
          <cell r="AH1255" t="str">
            <v/>
          </cell>
          <cell r="AI1255" t="str">
            <v/>
          </cell>
          <cell r="AJ1255" t="str">
            <v>O2C</v>
          </cell>
        </row>
        <row r="1256">
          <cell r="A1256" t="str">
            <v>868c0137q</v>
          </cell>
          <cell r="C1256" t="str">
            <v>O2C AR: Contact Customer to Collect Cash</v>
          </cell>
          <cell r="E1256" t="str">
            <v/>
          </cell>
          <cell r="F1256" t="str">
            <v>PREDEVELOPMENT</v>
          </cell>
          <cell r="G1256" t="str">
            <v>NORMAL</v>
          </cell>
          <cell r="H1256" t="str">
            <v/>
          </cell>
          <cell r="I1256">
            <v>45863</v>
          </cell>
          <cell r="J1256" t="str">
            <v/>
          </cell>
          <cell r="K1256">
            <v>45672.579861111109</v>
          </cell>
          <cell r="L1256">
            <v>45763.588888888888</v>
          </cell>
          <cell r="M1256" t="str">
            <v/>
          </cell>
          <cell r="N1256" t="str">
            <v/>
          </cell>
          <cell r="O1256" t="str">
            <v>o2c, wbt</v>
          </cell>
          <cell r="P1256" t="str">
            <v>Sprint 12 (6/30 - 7/25)</v>
          </cell>
          <cell r="Q1256" t="str">
            <v/>
          </cell>
          <cell r="R1256" t="str">
            <v/>
          </cell>
          <cell r="S1256" t="str">
            <v/>
          </cell>
          <cell r="T1256" t="str">
            <v/>
          </cell>
          <cell r="U1256" t="str">
            <v/>
          </cell>
          <cell r="V1256">
            <v>0</v>
          </cell>
          <cell r="W1256" t="str">
            <v/>
          </cell>
          <cell r="X1256" t="str">
            <v/>
          </cell>
          <cell r="Y1256" t="str">
            <v/>
          </cell>
          <cell r="Z1256" t="str">
            <v>ITC3</v>
          </cell>
          <cell r="AA1256" t="str">
            <v>Accounts Receivable</v>
          </cell>
          <cell r="AB1256" t="str">
            <v>Collect Cash, Take Corrective Action</v>
          </cell>
          <cell r="AC1256" t="str">
            <v/>
          </cell>
          <cell r="AD1256" t="str">
            <v>WBT</v>
          </cell>
          <cell r="AE1256" t="str">
            <v/>
          </cell>
          <cell r="AF1256" t="str">
            <v/>
          </cell>
          <cell r="AG1256" t="str">
            <v/>
          </cell>
          <cell r="AH1256" t="str">
            <v/>
          </cell>
          <cell r="AI1256" t="str">
            <v/>
          </cell>
          <cell r="AJ1256" t="str">
            <v>O2C</v>
          </cell>
        </row>
        <row r="1257">
          <cell r="A1257" t="str">
            <v>868c011pt</v>
          </cell>
          <cell r="C1257" t="str">
            <v>O2C AR: Dispute Management</v>
          </cell>
          <cell r="E1257" t="str">
            <v/>
          </cell>
          <cell r="F1257" t="str">
            <v>PREDEVELOPMENT</v>
          </cell>
          <cell r="G1257" t="str">
            <v>HIGH</v>
          </cell>
          <cell r="H1257" t="str">
            <v/>
          </cell>
          <cell r="I1257">
            <v>45863</v>
          </cell>
          <cell r="J1257" t="str">
            <v/>
          </cell>
          <cell r="K1257">
            <v>45672.579166666663</v>
          </cell>
          <cell r="L1257">
            <v>45776.315972222219</v>
          </cell>
          <cell r="M1257" t="str">
            <v/>
          </cell>
          <cell r="N1257" t="str">
            <v/>
          </cell>
          <cell r="O1257" t="str">
            <v>ilt, o2c</v>
          </cell>
          <cell r="P1257" t="str">
            <v>Sprint 6 (5/19 - 6/13)</v>
          </cell>
          <cell r="Q1257" t="str">
            <v/>
          </cell>
          <cell r="R1257" t="str">
            <v/>
          </cell>
          <cell r="S1257" t="str">
            <v/>
          </cell>
          <cell r="T1257" t="str">
            <v/>
          </cell>
          <cell r="U1257" t="str">
            <v/>
          </cell>
          <cell r="V1257">
            <v>0</v>
          </cell>
          <cell r="W1257" t="str">
            <v/>
          </cell>
          <cell r="X1257" t="str">
            <v/>
          </cell>
          <cell r="Y1257" t="str">
            <v/>
          </cell>
          <cell r="Z1257" t="str">
            <v>ITC3</v>
          </cell>
          <cell r="AA1257" t="str">
            <v>Accounts Receivable</v>
          </cell>
          <cell r="AB1257" t="str">
            <v>Application of Cash</v>
          </cell>
          <cell r="AC1257" t="str">
            <v/>
          </cell>
          <cell r="AD1257" t="str">
            <v>ILT</v>
          </cell>
          <cell r="AE1257" t="str">
            <v/>
          </cell>
          <cell r="AF1257" t="str">
            <v/>
          </cell>
          <cell r="AG1257" t="str">
            <v/>
          </cell>
          <cell r="AH1257" t="str">
            <v/>
          </cell>
          <cell r="AI1257" t="str">
            <v/>
          </cell>
          <cell r="AJ1257" t="str">
            <v>O2C</v>
          </cell>
        </row>
        <row r="1258">
          <cell r="A1258" t="str">
            <v>868c00y1d</v>
          </cell>
          <cell r="C1258" t="str">
            <v>O2C AR: Work with Unapplied Cash</v>
          </cell>
          <cell r="E1258" t="str">
            <v/>
          </cell>
          <cell r="F1258" t="str">
            <v>PREDEVELOPMENT</v>
          </cell>
          <cell r="G1258" t="str">
            <v>HIGH</v>
          </cell>
          <cell r="H1258" t="str">
            <v/>
          </cell>
          <cell r="I1258">
            <v>45863</v>
          </cell>
          <cell r="J1258" t="str">
            <v/>
          </cell>
          <cell r="K1258">
            <v>45672.577083333337</v>
          </cell>
          <cell r="L1258">
            <v>45763.588888888888</v>
          </cell>
          <cell r="M1258" t="str">
            <v/>
          </cell>
          <cell r="N1258" t="str">
            <v/>
          </cell>
          <cell r="O1258" t="str">
            <v>ilt, o2c</v>
          </cell>
          <cell r="P1258" t="str">
            <v>Sprint 6 (5/19 - 6/13)</v>
          </cell>
          <cell r="Q1258" t="str">
            <v/>
          </cell>
          <cell r="R1258" t="str">
            <v/>
          </cell>
          <cell r="S1258" t="str">
            <v/>
          </cell>
          <cell r="T1258" t="str">
            <v/>
          </cell>
          <cell r="U1258" t="str">
            <v/>
          </cell>
          <cell r="V1258">
            <v>0</v>
          </cell>
          <cell r="W1258" t="str">
            <v/>
          </cell>
          <cell r="X1258" t="str">
            <v/>
          </cell>
          <cell r="Y1258" t="str">
            <v/>
          </cell>
          <cell r="Z1258" t="str">
            <v>ITC3</v>
          </cell>
          <cell r="AA1258" t="str">
            <v>Accounts Receivable</v>
          </cell>
          <cell r="AB1258" t="str">
            <v>Application of Cash</v>
          </cell>
          <cell r="AC1258" t="str">
            <v/>
          </cell>
          <cell r="AD1258" t="str">
            <v>ILT</v>
          </cell>
          <cell r="AE1258" t="str">
            <v/>
          </cell>
          <cell r="AF1258" t="str">
            <v/>
          </cell>
          <cell r="AG1258" t="str">
            <v/>
          </cell>
          <cell r="AH1258" t="str">
            <v/>
          </cell>
          <cell r="AI1258" t="str">
            <v/>
          </cell>
          <cell r="AJ1258" t="str">
            <v>O2C</v>
          </cell>
        </row>
        <row r="1259">
          <cell r="A1259" t="str">
            <v>868c01j8v</v>
          </cell>
          <cell r="C1259" t="str">
            <v>O2C Billing: Confirm Billing Eligibility</v>
          </cell>
          <cell r="E1259" t="str">
            <v/>
          </cell>
          <cell r="F1259" t="str">
            <v>PREDEVELOPMENT</v>
          </cell>
          <cell r="G1259" t="str">
            <v>URGENT</v>
          </cell>
          <cell r="H1259" t="str">
            <v/>
          </cell>
          <cell r="I1259">
            <v>45863</v>
          </cell>
          <cell r="J1259" t="str">
            <v/>
          </cell>
          <cell r="K1259">
            <v>45672.588194444441</v>
          </cell>
          <cell r="L1259">
            <v>45761.775000000001</v>
          </cell>
          <cell r="M1259" t="str">
            <v/>
          </cell>
          <cell r="N1259" t="str">
            <v/>
          </cell>
          <cell r="O1259" t="str">
            <v>wbt, o2c</v>
          </cell>
          <cell r="P1259" t="str">
            <v>Sprint 5 (5/12 - 6/6)</v>
          </cell>
          <cell r="Q1259" t="str">
            <v/>
          </cell>
          <cell r="R1259" t="str">
            <v/>
          </cell>
          <cell r="S1259" t="str">
            <v/>
          </cell>
          <cell r="T1259" t="str">
            <v/>
          </cell>
          <cell r="U1259" t="str">
            <v/>
          </cell>
          <cell r="V1259">
            <v>0</v>
          </cell>
          <cell r="W1259" t="str">
            <v/>
          </cell>
          <cell r="X1259" t="str">
            <v/>
          </cell>
          <cell r="Y1259" t="str">
            <v/>
          </cell>
          <cell r="Z1259" t="str">
            <v>ITC3</v>
          </cell>
          <cell r="AA1259" t="str">
            <v>Billing</v>
          </cell>
          <cell r="AB1259" t="str">
            <v>Confirm Billing Eligibility</v>
          </cell>
          <cell r="AC1259" t="str">
            <v/>
          </cell>
          <cell r="AD1259" t="str">
            <v>WBT</v>
          </cell>
          <cell r="AE1259" t="str">
            <v/>
          </cell>
          <cell r="AF1259" t="str">
            <v/>
          </cell>
          <cell r="AG1259" t="str">
            <v/>
          </cell>
          <cell r="AH1259" t="str">
            <v/>
          </cell>
          <cell r="AI1259" t="str">
            <v/>
          </cell>
          <cell r="AJ1259" t="str">
            <v>O2C</v>
          </cell>
        </row>
        <row r="1260">
          <cell r="A1260" t="str">
            <v>868c01kzg</v>
          </cell>
          <cell r="C1260" t="str">
            <v>O2C Billing: Perform Billing with Financing</v>
          </cell>
          <cell r="E1260" t="str">
            <v/>
          </cell>
          <cell r="F1260" t="str">
            <v>PREDEVELOPMENT</v>
          </cell>
          <cell r="G1260" t="str">
            <v>URGENT</v>
          </cell>
          <cell r="H1260" t="str">
            <v/>
          </cell>
          <cell r="I1260">
            <v>45863</v>
          </cell>
          <cell r="J1260" t="str">
            <v/>
          </cell>
          <cell r="K1260">
            <v>45672.588888888888</v>
          </cell>
          <cell r="L1260">
            <v>45790.568055555559</v>
          </cell>
          <cell r="M1260" t="str">
            <v/>
          </cell>
          <cell r="N1260" t="str">
            <v/>
          </cell>
          <cell r="O1260" t="str">
            <v>o2c, wbt</v>
          </cell>
          <cell r="P1260" t="str">
            <v>Sprint 6 (5/19 - 6/13)</v>
          </cell>
          <cell r="Q1260" t="str">
            <v/>
          </cell>
          <cell r="R1260" t="str">
            <v/>
          </cell>
          <cell r="S1260" t="str">
            <v/>
          </cell>
          <cell r="T1260" t="str">
            <v/>
          </cell>
          <cell r="U1260" t="str">
            <v/>
          </cell>
          <cell r="V1260">
            <v>0</v>
          </cell>
          <cell r="W1260" t="str">
            <v/>
          </cell>
          <cell r="X1260" t="str">
            <v/>
          </cell>
          <cell r="Y1260" t="str">
            <v/>
          </cell>
          <cell r="Z1260" t="str">
            <v>ITC3</v>
          </cell>
          <cell r="AA1260" t="str">
            <v>Billing with Financing</v>
          </cell>
          <cell r="AB1260" t="str">
            <v>Perform Cost-Based Billing</v>
          </cell>
          <cell r="AC1260" t="str">
            <v/>
          </cell>
          <cell r="AD1260" t="str">
            <v>WBT</v>
          </cell>
          <cell r="AE1260" t="str">
            <v/>
          </cell>
          <cell r="AF1260" t="str">
            <v/>
          </cell>
          <cell r="AG1260" t="str">
            <v/>
          </cell>
          <cell r="AH1260" t="str">
            <v/>
          </cell>
          <cell r="AI1260" t="str">
            <v/>
          </cell>
          <cell r="AJ1260" t="str">
            <v>O2C</v>
          </cell>
        </row>
        <row r="1261">
          <cell r="A1261" t="str">
            <v>868c01nga</v>
          </cell>
          <cell r="C1261" t="str">
            <v>O2C Billing: Perform BPMI Billing</v>
          </cell>
          <cell r="E1261" t="str">
            <v/>
          </cell>
          <cell r="F1261" t="str">
            <v>PREDEVELOPMENT</v>
          </cell>
          <cell r="G1261" t="str">
            <v>HIGH</v>
          </cell>
          <cell r="H1261" t="str">
            <v/>
          </cell>
          <cell r="I1261">
            <v>45863</v>
          </cell>
          <cell r="J1261" t="str">
            <v/>
          </cell>
          <cell r="K1261">
            <v>45672.590277777781</v>
          </cell>
          <cell r="L1261">
            <v>45790.568055555559</v>
          </cell>
          <cell r="M1261" t="str">
            <v/>
          </cell>
          <cell r="N1261" t="str">
            <v/>
          </cell>
          <cell r="O1261" t="str">
            <v>o2c, wbt</v>
          </cell>
          <cell r="P1261" t="str">
            <v>Sprint 5 (5/12 - 6/6)</v>
          </cell>
          <cell r="Q1261" t="str">
            <v/>
          </cell>
          <cell r="R1261" t="str">
            <v/>
          </cell>
          <cell r="S1261" t="str">
            <v/>
          </cell>
          <cell r="T1261" t="str">
            <v/>
          </cell>
          <cell r="U1261" t="str">
            <v/>
          </cell>
          <cell r="V1261">
            <v>0</v>
          </cell>
          <cell r="W1261" t="str">
            <v/>
          </cell>
          <cell r="X1261" t="str">
            <v/>
          </cell>
          <cell r="Y1261" t="str">
            <v/>
          </cell>
          <cell r="Z1261" t="str">
            <v>ITC3</v>
          </cell>
          <cell r="AA1261" t="str">
            <v>Billing</v>
          </cell>
          <cell r="AB1261" t="str">
            <v>Perform Fixed-Cost Billing</v>
          </cell>
          <cell r="AC1261" t="str">
            <v/>
          </cell>
          <cell r="AD1261" t="str">
            <v>WBT</v>
          </cell>
          <cell r="AE1261" t="str">
            <v/>
          </cell>
          <cell r="AF1261" t="str">
            <v/>
          </cell>
          <cell r="AG1261" t="str">
            <v/>
          </cell>
          <cell r="AH1261" t="str">
            <v/>
          </cell>
          <cell r="AI1261" t="str">
            <v/>
          </cell>
          <cell r="AJ1261" t="str">
            <v>O2C</v>
          </cell>
        </row>
        <row r="1262">
          <cell r="A1262" t="str">
            <v>868c01k8d</v>
          </cell>
          <cell r="C1262" t="str">
            <v>O2C Billing: Perform Fixed-Price Billing</v>
          </cell>
          <cell r="E1262" t="str">
            <v/>
          </cell>
          <cell r="F1262" t="str">
            <v>OUTLINES</v>
          </cell>
          <cell r="G1262" t="str">
            <v>URGENT</v>
          </cell>
          <cell r="H1262" t="str">
            <v/>
          </cell>
          <cell r="I1262">
            <v>45863</v>
          </cell>
          <cell r="J1262">
            <v>45798</v>
          </cell>
          <cell r="K1262">
            <v>45672.588888888888</v>
          </cell>
          <cell r="L1262">
            <v>45797.445138888885</v>
          </cell>
          <cell r="M1262" t="str">
            <v/>
          </cell>
          <cell r="N1262" t="str">
            <v/>
          </cell>
          <cell r="O1262" t="str">
            <v>o2c, wbt</v>
          </cell>
          <cell r="P1262" t="str">
            <v>Sprint 5 (5/12 - 6/6)</v>
          </cell>
          <cell r="Q1262">
            <v>45796</v>
          </cell>
          <cell r="R1262" t="str">
            <v/>
          </cell>
          <cell r="S1262" t="str">
            <v/>
          </cell>
          <cell r="T1262" t="str">
            <v/>
          </cell>
          <cell r="U1262" t="str">
            <v/>
          </cell>
          <cell r="V1262">
            <v>0</v>
          </cell>
          <cell r="W1262" t="str">
            <v>Ready for OL Draft</v>
          </cell>
          <cell r="X1262" t="str">
            <v/>
          </cell>
          <cell r="Y1262" t="str">
            <v/>
          </cell>
          <cell r="Z1262" t="str">
            <v>ITC3</v>
          </cell>
          <cell r="AA1262" t="str">
            <v>Billing</v>
          </cell>
          <cell r="AB1262" t="str">
            <v>Perform Fixed-Cost Billing</v>
          </cell>
          <cell r="AC1262" t="str">
            <v/>
          </cell>
          <cell r="AD1262" t="str">
            <v>WBT</v>
          </cell>
          <cell r="AE1262" t="str">
            <v/>
          </cell>
          <cell r="AF1262" t="str">
            <v/>
          </cell>
          <cell r="AG1262" t="str">
            <v/>
          </cell>
          <cell r="AH1262" t="str">
            <v/>
          </cell>
          <cell r="AI1262" t="str">
            <v/>
          </cell>
          <cell r="AJ1262" t="str">
            <v>O2C</v>
          </cell>
        </row>
        <row r="1263">
          <cell r="A1263" t="str">
            <v>868c01p1c</v>
          </cell>
          <cell r="C1263" t="str">
            <v>O2C Billing: Post Invoice</v>
          </cell>
          <cell r="E1263" t="str">
            <v/>
          </cell>
          <cell r="F1263" t="str">
            <v>PREDEVELOPMENT</v>
          </cell>
          <cell r="G1263" t="str">
            <v>URGENT</v>
          </cell>
          <cell r="H1263" t="str">
            <v/>
          </cell>
          <cell r="I1263">
            <v>45863</v>
          </cell>
          <cell r="J1263" t="str">
            <v/>
          </cell>
          <cell r="K1263">
            <v>45672.590277777781</v>
          </cell>
          <cell r="L1263">
            <v>45761.775000000001</v>
          </cell>
          <cell r="M1263" t="str">
            <v/>
          </cell>
          <cell r="N1263" t="str">
            <v/>
          </cell>
          <cell r="O1263" t="str">
            <v>qrg, o2c</v>
          </cell>
          <cell r="P1263" t="str">
            <v>Sprint 5 (5/12 - 6/6)</v>
          </cell>
          <cell r="Q1263" t="str">
            <v/>
          </cell>
          <cell r="R1263" t="str">
            <v/>
          </cell>
          <cell r="S1263" t="str">
            <v/>
          </cell>
          <cell r="T1263" t="str">
            <v/>
          </cell>
          <cell r="U1263" t="str">
            <v/>
          </cell>
          <cell r="V1263">
            <v>0</v>
          </cell>
          <cell r="W1263" t="str">
            <v/>
          </cell>
          <cell r="X1263" t="str">
            <v/>
          </cell>
          <cell r="Y1263" t="str">
            <v/>
          </cell>
          <cell r="Z1263" t="str">
            <v>ITC3</v>
          </cell>
          <cell r="AA1263" t="str">
            <v>Billing</v>
          </cell>
          <cell r="AB1263" t="str">
            <v>Post Invoice</v>
          </cell>
          <cell r="AC1263" t="str">
            <v/>
          </cell>
          <cell r="AD1263" t="str">
            <v>ILT</v>
          </cell>
          <cell r="AE1263" t="str">
            <v/>
          </cell>
          <cell r="AF1263" t="str">
            <v/>
          </cell>
          <cell r="AG1263" t="str">
            <v/>
          </cell>
          <cell r="AH1263" t="str">
            <v/>
          </cell>
          <cell r="AI1263" t="str">
            <v/>
          </cell>
          <cell r="AJ1263" t="str">
            <v>O2C</v>
          </cell>
        </row>
        <row r="1264">
          <cell r="A1264" t="str">
            <v>868c01fzy</v>
          </cell>
          <cell r="C1264" t="str">
            <v>O2C Billing: Transmit Invoices and Back-Up</v>
          </cell>
          <cell r="E1264" t="str">
            <v/>
          </cell>
          <cell r="F1264" t="str">
            <v>PREDEVELOPMENT</v>
          </cell>
          <cell r="G1264" t="str">
            <v>HIGH</v>
          </cell>
          <cell r="H1264" t="str">
            <v/>
          </cell>
          <cell r="I1264">
            <v>45863</v>
          </cell>
          <cell r="J1264" t="str">
            <v/>
          </cell>
          <cell r="K1264">
            <v>45672.586805555555</v>
          </cell>
          <cell r="L1264">
            <v>45761.775000000001</v>
          </cell>
          <cell r="M1264" t="str">
            <v/>
          </cell>
          <cell r="N1264" t="str">
            <v/>
          </cell>
          <cell r="O1264" t="str">
            <v>wbt, o2c</v>
          </cell>
          <cell r="P1264" t="str">
            <v>Sprint 6 (5/19 - 6/13)</v>
          </cell>
          <cell r="Q1264" t="str">
            <v/>
          </cell>
          <cell r="R1264" t="str">
            <v/>
          </cell>
          <cell r="S1264" t="str">
            <v/>
          </cell>
          <cell r="T1264" t="str">
            <v/>
          </cell>
          <cell r="U1264" t="str">
            <v/>
          </cell>
          <cell r="V1264">
            <v>0</v>
          </cell>
          <cell r="W1264" t="str">
            <v/>
          </cell>
          <cell r="X1264" t="str">
            <v/>
          </cell>
          <cell r="Y1264" t="str">
            <v/>
          </cell>
          <cell r="Z1264" t="str">
            <v>ITC3</v>
          </cell>
          <cell r="AA1264" t="str">
            <v>Billing</v>
          </cell>
          <cell r="AB1264" t="str">
            <v>Issue Output Manage Billing Documents</v>
          </cell>
          <cell r="AC1264" t="str">
            <v/>
          </cell>
          <cell r="AD1264" t="str">
            <v>WBT</v>
          </cell>
          <cell r="AE1264" t="str">
            <v/>
          </cell>
          <cell r="AF1264" t="str">
            <v/>
          </cell>
          <cell r="AG1264" t="str">
            <v/>
          </cell>
          <cell r="AH1264" t="str">
            <v/>
          </cell>
          <cell r="AI1264" t="str">
            <v/>
          </cell>
          <cell r="AJ1264" t="str">
            <v>O2C</v>
          </cell>
        </row>
        <row r="1265">
          <cell r="A1265" t="str">
            <v>868c01gmq</v>
          </cell>
          <cell r="C1265" t="str">
            <v>O2C Billing: Work with Billing Documents</v>
          </cell>
          <cell r="E1265" t="str">
            <v/>
          </cell>
          <cell r="F1265" t="str">
            <v>PREDEVELOPMENT</v>
          </cell>
          <cell r="G1265" t="str">
            <v>URGENT</v>
          </cell>
          <cell r="H1265" t="str">
            <v/>
          </cell>
          <cell r="I1265">
            <v>45863</v>
          </cell>
          <cell r="J1265" t="str">
            <v/>
          </cell>
          <cell r="K1265">
            <v>45672.586805555555</v>
          </cell>
          <cell r="L1265">
            <v>45761.775000000001</v>
          </cell>
          <cell r="M1265" t="str">
            <v/>
          </cell>
          <cell r="N1265" t="str">
            <v/>
          </cell>
          <cell r="O1265" t="str">
            <v>wbt, o2c</v>
          </cell>
          <cell r="P1265" t="str">
            <v>Sprint 6 (5/19 - 6/13)</v>
          </cell>
          <cell r="Q1265" t="str">
            <v/>
          </cell>
          <cell r="R1265" t="str">
            <v/>
          </cell>
          <cell r="S1265" t="str">
            <v/>
          </cell>
          <cell r="T1265" t="str">
            <v/>
          </cell>
          <cell r="U1265" t="str">
            <v/>
          </cell>
          <cell r="V1265">
            <v>0</v>
          </cell>
          <cell r="W1265" t="str">
            <v/>
          </cell>
          <cell r="X1265" t="str">
            <v/>
          </cell>
          <cell r="Y1265" t="str">
            <v/>
          </cell>
          <cell r="Z1265" t="str">
            <v>ITC3</v>
          </cell>
          <cell r="AA1265" t="str">
            <v>Billing</v>
          </cell>
          <cell r="AB1265" t="str">
            <v>Issue Output Manage Billing Documents</v>
          </cell>
          <cell r="AC1265" t="str">
            <v/>
          </cell>
          <cell r="AD1265" t="str">
            <v>WBT</v>
          </cell>
          <cell r="AE1265" t="str">
            <v/>
          </cell>
          <cell r="AF1265" t="str">
            <v/>
          </cell>
          <cell r="AG1265" t="str">
            <v/>
          </cell>
          <cell r="AH1265" t="str">
            <v/>
          </cell>
          <cell r="AI1265" t="str">
            <v/>
          </cell>
          <cell r="AJ1265" t="str">
            <v>O2C</v>
          </cell>
        </row>
        <row r="1266">
          <cell r="A1266" t="str">
            <v>868drcrh0</v>
          </cell>
          <cell r="C1266" t="str">
            <v>O2C Billing: Work with Manual Invoices</v>
          </cell>
          <cell r="E1266" t="str">
            <v/>
          </cell>
          <cell r="F1266" t="str">
            <v>PREDEVELOPMENT</v>
          </cell>
          <cell r="G1266" t="str">
            <v>HIGH</v>
          </cell>
          <cell r="H1266" t="str">
            <v/>
          </cell>
          <cell r="I1266">
            <v>45863</v>
          </cell>
          <cell r="J1266" t="str">
            <v/>
          </cell>
          <cell r="K1266">
            <v>45777.5</v>
          </cell>
          <cell r="L1266">
            <v>45777.501388888893</v>
          </cell>
          <cell r="M1266" t="str">
            <v/>
          </cell>
          <cell r="N1266" t="str">
            <v/>
          </cell>
          <cell r="O1266" t="str">
            <v>o2c, wbt</v>
          </cell>
          <cell r="P1266" t="str">
            <v>Sprint 5 (5/12 - 6/6)</v>
          </cell>
          <cell r="Q1266" t="str">
            <v/>
          </cell>
          <cell r="R1266" t="str">
            <v/>
          </cell>
          <cell r="S1266" t="str">
            <v/>
          </cell>
          <cell r="T1266" t="str">
            <v/>
          </cell>
          <cell r="U1266" t="str">
            <v/>
          </cell>
          <cell r="V1266">
            <v>0</v>
          </cell>
          <cell r="W1266" t="str">
            <v/>
          </cell>
          <cell r="X1266" t="str">
            <v/>
          </cell>
          <cell r="Y1266" t="str">
            <v/>
          </cell>
          <cell r="Z1266" t="str">
            <v>ITC3</v>
          </cell>
          <cell r="AA1266" t="str">
            <v>Billing</v>
          </cell>
          <cell r="AB1266" t="str">
            <v>Issue Output Manage Billing Documents</v>
          </cell>
          <cell r="AC1266" t="str">
            <v/>
          </cell>
          <cell r="AD1266" t="str">
            <v>WBT</v>
          </cell>
          <cell r="AE1266" t="str">
            <v>On-time</v>
          </cell>
          <cell r="AF1266" t="str">
            <v/>
          </cell>
          <cell r="AG1266" t="str">
            <v/>
          </cell>
          <cell r="AH1266" t="str">
            <v/>
          </cell>
          <cell r="AI1266" t="str">
            <v/>
          </cell>
          <cell r="AJ1266" t="str">
            <v>O2C</v>
          </cell>
        </row>
        <row r="1267">
          <cell r="A1267" t="str">
            <v>868dh617q</v>
          </cell>
          <cell r="C1267" t="str">
            <v xml:space="preserve">O2C Sales Orders: Create End Item or Spares Sales Order
</v>
          </cell>
          <cell r="E1267" t="str">
            <v/>
          </cell>
          <cell r="F1267" t="str">
            <v>OUTLINES</v>
          </cell>
          <cell r="G1267" t="str">
            <v>HIGH</v>
          </cell>
          <cell r="H1267" t="str">
            <v xml:space="preserve">ILT outline alpha draft complete.  @Angie Paxton  and I will review v1 together today.   </v>
          </cell>
          <cell r="I1267">
            <v>45863</v>
          </cell>
          <cell r="J1267">
            <v>45786</v>
          </cell>
          <cell r="K1267">
            <v>45761.73055555555</v>
          </cell>
          <cell r="L1267">
            <v>45793.477083333331</v>
          </cell>
          <cell r="M1267" t="str">
            <v/>
          </cell>
          <cell r="N1267" t="str">
            <v/>
          </cell>
          <cell r="O1267" t="str">
            <v>mfc, o2c, ilt</v>
          </cell>
          <cell r="P1267" t="str">
            <v>Sprint 6 (5/19 - 6/13)</v>
          </cell>
          <cell r="Q1267">
            <v>45786</v>
          </cell>
          <cell r="R1267">
            <v>45793</v>
          </cell>
          <cell r="S1267" t="str">
            <v/>
          </cell>
          <cell r="T1267" t="str">
            <v/>
          </cell>
          <cell r="U1267" t="str">
            <v/>
          </cell>
          <cell r="V1267">
            <v>0</v>
          </cell>
          <cell r="W1267" t="str">
            <v xml:space="preserve">In QA </v>
          </cell>
          <cell r="X1267" t="str">
            <v/>
          </cell>
          <cell r="Y1267" t="str">
            <v/>
          </cell>
          <cell r="Z1267" t="str">
            <v>ITC3</v>
          </cell>
          <cell r="AA1267" t="str">
            <v>Sales Orders</v>
          </cell>
          <cell r="AB1267" t="str">
            <v>Capture, Process, and Track End Item Deliverable Sales Orders Capture, Process and Track Sustainment Spares</v>
          </cell>
          <cell r="AC1267" t="str">
            <v/>
          </cell>
          <cell r="AD1267" t="str">
            <v>ILT</v>
          </cell>
          <cell r="AE1267" t="str">
            <v>On-time</v>
          </cell>
          <cell r="AF1267" t="str">
            <v>Items Analyst: https://app.clickup.com/t/868cjdd8p)</v>
          </cell>
          <cell r="AG1267" t="str">
            <v/>
          </cell>
          <cell r="AH1267" t="str">
            <v/>
          </cell>
          <cell r="AI1267" t="str">
            <v/>
          </cell>
          <cell r="AJ1267" t="str">
            <v>O2C</v>
          </cell>
        </row>
        <row r="1268">
          <cell r="A1268" t="str">
            <v>868dh6qbv</v>
          </cell>
          <cell r="C1268" t="str">
            <v>O2C Sales Orders: Create Repairs Sales Order</v>
          </cell>
          <cell r="E1268" t="str">
            <v/>
          </cell>
          <cell r="F1268" t="str">
            <v>PREDEVELOPMENT</v>
          </cell>
          <cell r="G1268" t="str">
            <v>HIGH</v>
          </cell>
          <cell r="H1268" t="str">
            <v/>
          </cell>
          <cell r="I1268">
            <v>45863</v>
          </cell>
          <cell r="J1268" t="str">
            <v/>
          </cell>
          <cell r="K1268">
            <v>45761.75277777778</v>
          </cell>
          <cell r="L1268">
            <v>45763.59652777778</v>
          </cell>
          <cell r="M1268" t="str">
            <v/>
          </cell>
          <cell r="N1268" t="str">
            <v/>
          </cell>
          <cell r="O1268" t="str">
            <v>ilt, o2c</v>
          </cell>
          <cell r="P1268" t="str">
            <v>Sprint 6 (5/19 - 6/13)</v>
          </cell>
          <cell r="Q1268" t="str">
            <v/>
          </cell>
          <cell r="R1268" t="str">
            <v/>
          </cell>
          <cell r="S1268" t="str">
            <v/>
          </cell>
          <cell r="T1268" t="str">
            <v/>
          </cell>
          <cell r="U1268" t="str">
            <v/>
          </cell>
          <cell r="V1268">
            <v>0</v>
          </cell>
          <cell r="W1268" t="str">
            <v/>
          </cell>
          <cell r="X1268" t="str">
            <v/>
          </cell>
          <cell r="Y1268" t="str">
            <v/>
          </cell>
          <cell r="Z1268" t="str">
            <v>ITC3</v>
          </cell>
          <cell r="AA1268" t="str">
            <v>Sales Orders</v>
          </cell>
          <cell r="AB1268" t="str">
            <v>Capture, Process, and Track Sustainment Repairs, Exchange, Service Sales Orders</v>
          </cell>
          <cell r="AC1268" t="str">
            <v/>
          </cell>
          <cell r="AD1268" t="str">
            <v>ILT</v>
          </cell>
          <cell r="AE1268" t="str">
            <v>On-time</v>
          </cell>
          <cell r="AF1268" t="str">
            <v/>
          </cell>
          <cell r="AG1268" t="str">
            <v/>
          </cell>
          <cell r="AH1268" t="str">
            <v/>
          </cell>
          <cell r="AI1268" t="str">
            <v/>
          </cell>
          <cell r="AJ1268" t="str">
            <v>O2C</v>
          </cell>
        </row>
        <row r="1269">
          <cell r="A1269" t="str">
            <v>868dh6g2m</v>
          </cell>
          <cell r="C1269" t="str">
            <v>O2C Sales Orders: Update End Item or Spares Sales Order</v>
          </cell>
          <cell r="E1269" t="str">
            <v/>
          </cell>
          <cell r="F1269" t="str">
            <v>OUTLINES</v>
          </cell>
          <cell r="G1269" t="str">
            <v>HIGH</v>
          </cell>
          <cell r="H1269" t="str">
            <v/>
          </cell>
          <cell r="I1269">
            <v>45863</v>
          </cell>
          <cell r="J1269" t="str">
            <v/>
          </cell>
          <cell r="K1269">
            <v>45761.743055555555</v>
          </cell>
          <cell r="L1269">
            <v>45796.429166666669</v>
          </cell>
          <cell r="M1269" t="str">
            <v/>
          </cell>
          <cell r="N1269" t="str">
            <v/>
          </cell>
          <cell r="O1269" t="str">
            <v>ilt, o2c</v>
          </cell>
          <cell r="P1269" t="str">
            <v>Sprint 6 (5/19 - 6/13)</v>
          </cell>
          <cell r="Q1269">
            <v>45796</v>
          </cell>
          <cell r="R1269" t="str">
            <v/>
          </cell>
          <cell r="S1269" t="str">
            <v/>
          </cell>
          <cell r="T1269" t="str">
            <v/>
          </cell>
          <cell r="U1269" t="str">
            <v/>
          </cell>
          <cell r="V1269">
            <v>0</v>
          </cell>
          <cell r="W1269" t="str">
            <v>Alpha Draft (ISG)</v>
          </cell>
          <cell r="X1269" t="str">
            <v/>
          </cell>
          <cell r="Y1269" t="str">
            <v/>
          </cell>
          <cell r="Z1269" t="str">
            <v>ITC3</v>
          </cell>
          <cell r="AA1269" t="str">
            <v>Sales Orders</v>
          </cell>
          <cell r="AB1269" t="str">
            <v>Capture, Process, and Track End Item Deliverable Sales Orders Capture, Process and Track Sustainment Spares</v>
          </cell>
          <cell r="AC1269" t="str">
            <v/>
          </cell>
          <cell r="AD1269" t="str">
            <v>ILT</v>
          </cell>
          <cell r="AE1269" t="str">
            <v>On-time</v>
          </cell>
          <cell r="AF1269" t="str">
            <v/>
          </cell>
          <cell r="AG1269" t="str">
            <v/>
          </cell>
          <cell r="AH1269" t="str">
            <v/>
          </cell>
          <cell r="AI1269" t="str">
            <v/>
          </cell>
          <cell r="AJ1269" t="str">
            <v>O2C</v>
          </cell>
        </row>
        <row r="1270">
          <cell r="A1270" t="str">
            <v>868dh6qtg</v>
          </cell>
          <cell r="C1270" t="str">
            <v>O2C Sales Orders: Update Repairs Sales Order</v>
          </cell>
          <cell r="E1270" t="str">
            <v/>
          </cell>
          <cell r="F1270" t="str">
            <v>PREDEVELOPMENT</v>
          </cell>
          <cell r="G1270" t="str">
            <v>HIGH</v>
          </cell>
          <cell r="H1270" t="str">
            <v/>
          </cell>
          <cell r="I1270">
            <v>45863</v>
          </cell>
          <cell r="J1270" t="str">
            <v/>
          </cell>
          <cell r="K1270">
            <v>45761.75277777778</v>
          </cell>
          <cell r="L1270">
            <v>45763.59652777778</v>
          </cell>
          <cell r="M1270" t="str">
            <v/>
          </cell>
          <cell r="N1270" t="str">
            <v/>
          </cell>
          <cell r="O1270" t="str">
            <v>o2c, ilt</v>
          </cell>
          <cell r="P1270" t="str">
            <v>Sprint 6 (5/19 - 6/13)</v>
          </cell>
          <cell r="Q1270" t="str">
            <v/>
          </cell>
          <cell r="R1270" t="str">
            <v/>
          </cell>
          <cell r="S1270" t="str">
            <v/>
          </cell>
          <cell r="T1270" t="str">
            <v/>
          </cell>
          <cell r="U1270" t="str">
            <v/>
          </cell>
          <cell r="V1270">
            <v>0</v>
          </cell>
          <cell r="W1270" t="str">
            <v/>
          </cell>
          <cell r="X1270" t="str">
            <v/>
          </cell>
          <cell r="Y1270" t="str">
            <v/>
          </cell>
          <cell r="Z1270" t="str">
            <v>ITC3</v>
          </cell>
          <cell r="AA1270" t="str">
            <v>Sales Orders</v>
          </cell>
          <cell r="AB1270" t="str">
            <v>Capture, Process, and Track Sustainment Repairs, Exchange, Service Sales Orders</v>
          </cell>
          <cell r="AC1270" t="str">
            <v/>
          </cell>
          <cell r="AD1270" t="str">
            <v>ILT</v>
          </cell>
          <cell r="AE1270" t="str">
            <v>On-time</v>
          </cell>
          <cell r="AF1270" t="str">
            <v/>
          </cell>
          <cell r="AG1270" t="str">
            <v/>
          </cell>
          <cell r="AH1270" t="str">
            <v/>
          </cell>
          <cell r="AI1270" t="str">
            <v/>
          </cell>
          <cell r="AJ1270" t="str">
            <v>O2C</v>
          </cell>
        </row>
        <row r="1271">
          <cell r="A1271" t="str">
            <v>868dh6a78</v>
          </cell>
          <cell r="C1271" t="str">
            <v>O2C Sales Orders: Validate End Item or Spares Sales Order</v>
          </cell>
          <cell r="E1271" t="str">
            <v/>
          </cell>
          <cell r="F1271" t="str">
            <v>OUTLINES</v>
          </cell>
          <cell r="G1271" t="str">
            <v>HIGH</v>
          </cell>
          <cell r="H1271" t="str">
            <v/>
          </cell>
          <cell r="I1271">
            <v>45863</v>
          </cell>
          <cell r="J1271">
            <v>45793</v>
          </cell>
          <cell r="K1271">
            <v>45761.738888888889</v>
          </cell>
          <cell r="L1271">
            <v>45796.435416666667</v>
          </cell>
          <cell r="M1271" t="str">
            <v/>
          </cell>
          <cell r="N1271" t="str">
            <v/>
          </cell>
          <cell r="O1271" t="str">
            <v>ilt, o2c</v>
          </cell>
          <cell r="P1271" t="str">
            <v>Sprint 6 (5/19 - 6/13)</v>
          </cell>
          <cell r="Q1271">
            <v>45796</v>
          </cell>
          <cell r="R1271" t="str">
            <v/>
          </cell>
          <cell r="S1271" t="str">
            <v/>
          </cell>
          <cell r="T1271" t="str">
            <v/>
          </cell>
          <cell r="U1271" t="str">
            <v/>
          </cell>
          <cell r="V1271">
            <v>0</v>
          </cell>
          <cell r="W1271" t="str">
            <v xml:space="preserve">In QA </v>
          </cell>
          <cell r="X1271" t="str">
            <v/>
          </cell>
          <cell r="Y1271" t="str">
            <v/>
          </cell>
          <cell r="Z1271" t="str">
            <v>ITC3</v>
          </cell>
          <cell r="AA1271" t="str">
            <v>Sales Orders</v>
          </cell>
          <cell r="AB1271" t="str">
            <v>Capture, Process, and Track End Item Deliverable Sales Orders Capture, Process and Track Sustainment Spares</v>
          </cell>
          <cell r="AC1271" t="str">
            <v/>
          </cell>
          <cell r="AD1271" t="str">
            <v>ILT</v>
          </cell>
          <cell r="AE1271" t="str">
            <v>On-time</v>
          </cell>
          <cell r="AF1271" t="str">
            <v/>
          </cell>
          <cell r="AG1271" t="str">
            <v/>
          </cell>
          <cell r="AH1271" t="str">
            <v/>
          </cell>
          <cell r="AI1271" t="str">
            <v/>
          </cell>
          <cell r="AJ1271" t="str">
            <v>O2C</v>
          </cell>
        </row>
        <row r="1272">
          <cell r="A1272" t="str">
            <v>868dh6qr4</v>
          </cell>
          <cell r="C1272" t="str">
            <v>O2C Sales Orders: Validate Repairs Sales Order</v>
          </cell>
          <cell r="E1272" t="str">
            <v/>
          </cell>
          <cell r="F1272" t="str">
            <v>PREDEVELOPMENT</v>
          </cell>
          <cell r="G1272" t="str">
            <v>HIGH</v>
          </cell>
          <cell r="H1272" t="str">
            <v/>
          </cell>
          <cell r="I1272">
            <v>45863</v>
          </cell>
          <cell r="J1272" t="str">
            <v/>
          </cell>
          <cell r="K1272">
            <v>45761.75277777778</v>
          </cell>
          <cell r="L1272">
            <v>45763.59652777778</v>
          </cell>
          <cell r="M1272" t="str">
            <v/>
          </cell>
          <cell r="N1272" t="str">
            <v/>
          </cell>
          <cell r="O1272" t="str">
            <v>ilt, o2c</v>
          </cell>
          <cell r="P1272" t="str">
            <v>Sprint 6 (5/19 - 6/13)</v>
          </cell>
          <cell r="Q1272" t="str">
            <v/>
          </cell>
          <cell r="R1272" t="str">
            <v/>
          </cell>
          <cell r="S1272" t="str">
            <v/>
          </cell>
          <cell r="T1272" t="str">
            <v/>
          </cell>
          <cell r="U1272" t="str">
            <v/>
          </cell>
          <cell r="V1272">
            <v>0</v>
          </cell>
          <cell r="W1272" t="str">
            <v/>
          </cell>
          <cell r="X1272" t="str">
            <v/>
          </cell>
          <cell r="Y1272" t="str">
            <v/>
          </cell>
          <cell r="Z1272" t="str">
            <v>ITC3</v>
          </cell>
          <cell r="AA1272" t="str">
            <v>Sales Orders</v>
          </cell>
          <cell r="AB1272" t="str">
            <v>Capture, Process, and Track Sustainment Repairs, Exchange, Service Sales Orders</v>
          </cell>
          <cell r="AC1272" t="str">
            <v/>
          </cell>
          <cell r="AD1272" t="str">
            <v>ILT</v>
          </cell>
          <cell r="AE1272" t="str">
            <v>On-time</v>
          </cell>
          <cell r="AF1272" t="str">
            <v/>
          </cell>
          <cell r="AG1272" t="str">
            <v/>
          </cell>
          <cell r="AH1272" t="str">
            <v/>
          </cell>
          <cell r="AI1272" t="str">
            <v/>
          </cell>
          <cell r="AJ1272" t="str">
            <v>O2C</v>
          </cell>
        </row>
        <row r="1273">
          <cell r="A1273" t="str">
            <v>868c1zq6a</v>
          </cell>
          <cell r="C1273" t="str">
            <v>PTP A/P &amp; Supply Chain: Delegation of Authority - OL</v>
          </cell>
          <cell r="E1273" t="str">
            <v/>
          </cell>
          <cell r="F1273" t="str">
            <v>PREDEVELOPMENT</v>
          </cell>
          <cell r="G1273" t="str">
            <v>URGENT</v>
          </cell>
          <cell r="H1273" t="str">
            <v/>
          </cell>
          <cell r="I1273">
            <v>45863</v>
          </cell>
          <cell r="J1273" t="str">
            <v/>
          </cell>
          <cell r="K1273">
            <v>45674.611805555556</v>
          </cell>
          <cell r="L1273">
            <v>45791.400694444441</v>
          </cell>
          <cell r="M1273" t="str">
            <v/>
          </cell>
          <cell r="N1273" t="str">
            <v/>
          </cell>
          <cell r="O1273" t="str">
            <v>sap concur, ptp, ilt</v>
          </cell>
          <cell r="P1273" t="str">
            <v>Sprint 7 (5/26 - 6/20)</v>
          </cell>
          <cell r="Q1273" t="str">
            <v/>
          </cell>
          <cell r="R1273" t="str">
            <v/>
          </cell>
          <cell r="S1273" t="str">
            <v/>
          </cell>
          <cell r="T1273" t="str">
            <v/>
          </cell>
          <cell r="U1273" t="str">
            <v/>
          </cell>
          <cell r="V1273">
            <v>0</v>
          </cell>
          <cell r="W1273" t="str">
            <v/>
          </cell>
          <cell r="X1273" t="str">
            <v/>
          </cell>
          <cell r="Y1273" t="str">
            <v/>
          </cell>
          <cell r="Z1273" t="str">
            <v>ITC3</v>
          </cell>
          <cell r="AA1273" t="str">
            <v>Supply Chain</v>
          </cell>
          <cell r="AB1273" t="str">
            <v>P-Cards, Meeting Card, Fleet Card</v>
          </cell>
          <cell r="AC1273" t="str">
            <v/>
          </cell>
          <cell r="AD1273" t="str">
            <v>ILT</v>
          </cell>
          <cell r="AE1273" t="str">
            <v/>
          </cell>
          <cell r="AF1273" t="str">
            <v>Manager Approver (P-Card): https://app.clickup.com/t/868cjdf49)
P-Card Admin: https://app.clickup.com/t/868cjdn0h)
P-Card Holder: https://app.clickup.com/t/868cjdnun)</v>
          </cell>
          <cell r="AG1273" t="str">
            <v/>
          </cell>
          <cell r="AH1273" t="str">
            <v/>
          </cell>
          <cell r="AI1273" t="str">
            <v/>
          </cell>
          <cell r="AJ1273" t="str">
            <v>PTP</v>
          </cell>
        </row>
        <row r="1274">
          <cell r="A1274" t="str">
            <v>868a2v63n</v>
          </cell>
          <cell r="C1274" t="str">
            <v>PTP A/P &amp; Supply Chain: Expense Report Analytics (Concur Reports) - OL</v>
          </cell>
          <cell r="E1274" t="str">
            <v/>
          </cell>
          <cell r="F1274" t="str">
            <v>OUTLINES</v>
          </cell>
          <cell r="G1274" t="str">
            <v>URGENT</v>
          </cell>
          <cell r="H1274" t="str">
            <v/>
          </cell>
          <cell r="I1274">
            <v>45863</v>
          </cell>
          <cell r="J1274" t="str">
            <v/>
          </cell>
          <cell r="K1274">
            <v>45568.621527777781</v>
          </cell>
          <cell r="L1274">
            <v>45791.402083333334</v>
          </cell>
          <cell r="M1274" t="str">
            <v/>
          </cell>
          <cell r="N1274" t="str">
            <v/>
          </cell>
          <cell r="O1274" t="str">
            <v>ilt, sap concur, ptp</v>
          </cell>
          <cell r="P1274" t="str">
            <v>Sprint 6 (5/19 - 6/13)</v>
          </cell>
          <cell r="Q1274" t="str">
            <v/>
          </cell>
          <cell r="R1274" t="str">
            <v/>
          </cell>
          <cell r="S1274" t="str">
            <v/>
          </cell>
          <cell r="T1274" t="str">
            <v/>
          </cell>
          <cell r="U1274" t="str">
            <v/>
          </cell>
          <cell r="V1274">
            <v>0</v>
          </cell>
          <cell r="W1274" t="str">
            <v>Ready for OL Draft</v>
          </cell>
          <cell r="X1274" t="str">
            <v/>
          </cell>
          <cell r="Y1274" t="str">
            <v/>
          </cell>
          <cell r="Z1274" t="str">
            <v>ITC3</v>
          </cell>
          <cell r="AA1274" t="str">
            <v>Supply Chain</v>
          </cell>
          <cell r="AB1274" t="str">
            <v>P-Cards, Meeting Card, Fleet Card</v>
          </cell>
          <cell r="AC1274" t="b">
            <v>1</v>
          </cell>
          <cell r="AD1274" t="str">
            <v>ILT</v>
          </cell>
          <cell r="AE1274" t="str">
            <v/>
          </cell>
          <cell r="AF1274" t="str">
            <v>Manager Approver (P-Card): https://app.clickup.com/t/868cjdf49)
P-Card Admin: https://app.clickup.com/t/868cjdn0h)
P-Card Holder: https://app.clickup.com/t/868cjdnun)
RTR Tax Analyst: https://app.clickup.com/t/868cje3k6)</v>
          </cell>
          <cell r="AG1274">
            <v>45790</v>
          </cell>
          <cell r="AH1274" t="str">
            <v/>
          </cell>
          <cell r="AI1274" t="str">
            <v/>
          </cell>
          <cell r="AJ1274" t="str">
            <v>PTP</v>
          </cell>
        </row>
        <row r="1275">
          <cell r="A1275" t="str">
            <v>868a2v6ky</v>
          </cell>
          <cell r="C1275" t="str">
            <v>PTP A/P &amp; Supply Chain: Expense Report Approval - OL</v>
          </cell>
          <cell r="E1275" t="str">
            <v/>
          </cell>
          <cell r="F1275" t="str">
            <v>PREDEVELOPMENT</v>
          </cell>
          <cell r="G1275" t="str">
            <v>URGENT</v>
          </cell>
          <cell r="H1275" t="str">
            <v/>
          </cell>
          <cell r="I1275">
            <v>45863</v>
          </cell>
          <cell r="J1275" t="str">
            <v/>
          </cell>
          <cell r="K1275">
            <v>45568.621527777781</v>
          </cell>
          <cell r="L1275">
            <v>45791.399305555555</v>
          </cell>
          <cell r="M1275" t="str">
            <v/>
          </cell>
          <cell r="N1275" t="str">
            <v/>
          </cell>
          <cell r="O1275" t="str">
            <v>ilt, sap concur, ptp</v>
          </cell>
          <cell r="P1275" t="str">
            <v>Sprint 7 (5/26 - 6/20)</v>
          </cell>
          <cell r="Q1275" t="str">
            <v/>
          </cell>
          <cell r="R1275" t="str">
            <v/>
          </cell>
          <cell r="S1275" t="str">
            <v/>
          </cell>
          <cell r="T1275" t="str">
            <v/>
          </cell>
          <cell r="U1275" t="str">
            <v/>
          </cell>
          <cell r="V1275">
            <v>0</v>
          </cell>
          <cell r="W1275" t="str">
            <v/>
          </cell>
          <cell r="X1275" t="str">
            <v/>
          </cell>
          <cell r="Y1275" t="str">
            <v/>
          </cell>
          <cell r="Z1275" t="str">
            <v>ITC3</v>
          </cell>
          <cell r="AA1275" t="str">
            <v>Supply Chain</v>
          </cell>
          <cell r="AB1275" t="str">
            <v>P-Cards, Meeting Card, Fleet Card</v>
          </cell>
          <cell r="AC1275" t="str">
            <v/>
          </cell>
          <cell r="AD1275" t="str">
            <v>ILT</v>
          </cell>
          <cell r="AE1275" t="str">
            <v/>
          </cell>
          <cell r="AF1275" t="str">
            <v>Manager Approver (P-Card): https://app.clickup.com/t/868cjdf49)
P-Card Admin: https://app.clickup.com/t/868cjdn0h)
P-Card Holder: https://app.clickup.com/t/868cjdnun)</v>
          </cell>
          <cell r="AG1275" t="str">
            <v/>
          </cell>
          <cell r="AH1275" t="str">
            <v/>
          </cell>
          <cell r="AI1275" t="str">
            <v/>
          </cell>
          <cell r="AJ1275" t="str">
            <v>PTP</v>
          </cell>
        </row>
        <row r="1276">
          <cell r="A1276" t="str">
            <v>868a2v630</v>
          </cell>
          <cell r="C1276" t="str">
            <v>PTP A/P &amp; Supply Chain: Expense Report Posting &amp; Errors - OL</v>
          </cell>
          <cell r="E1276" t="str">
            <v/>
          </cell>
          <cell r="F1276" t="str">
            <v>OUTLINES</v>
          </cell>
          <cell r="G1276" t="str">
            <v>URGENT</v>
          </cell>
          <cell r="H1276" t="str">
            <v/>
          </cell>
          <cell r="I1276">
            <v>45863</v>
          </cell>
          <cell r="J1276" t="str">
            <v/>
          </cell>
          <cell r="K1276">
            <v>45568.621527777781</v>
          </cell>
          <cell r="L1276">
            <v>45791.401388888888</v>
          </cell>
          <cell r="M1276" t="str">
            <v/>
          </cell>
          <cell r="N1276" t="str">
            <v/>
          </cell>
          <cell r="O1276" t="str">
            <v>ilt, sap concur, ptp</v>
          </cell>
          <cell r="P1276" t="str">
            <v>Sprint 6 (5/19 - 6/13)</v>
          </cell>
          <cell r="Q1276" t="str">
            <v/>
          </cell>
          <cell r="R1276" t="str">
            <v/>
          </cell>
          <cell r="S1276" t="str">
            <v/>
          </cell>
          <cell r="T1276" t="str">
            <v/>
          </cell>
          <cell r="U1276" t="str">
            <v/>
          </cell>
          <cell r="V1276">
            <v>0</v>
          </cell>
          <cell r="W1276" t="str">
            <v>Ready for OL Draft</v>
          </cell>
          <cell r="X1276" t="str">
            <v/>
          </cell>
          <cell r="Y1276" t="str">
            <v/>
          </cell>
          <cell r="Z1276" t="str">
            <v>ITC3</v>
          </cell>
          <cell r="AA1276" t="str">
            <v>Supply Chain</v>
          </cell>
          <cell r="AB1276" t="str">
            <v>P-Cards, Meeting Card, Fleet Card</v>
          </cell>
          <cell r="AC1276" t="b">
            <v>1</v>
          </cell>
          <cell r="AD1276" t="str">
            <v>ILT</v>
          </cell>
          <cell r="AE1276" t="str">
            <v/>
          </cell>
          <cell r="AF1276" t="str">
            <v>Manager Approver (P-Card): https://app.clickup.com/t/868cjdf49)
P-Card Admin: https://app.clickup.com/t/868cjdn0h)
P-Card Holder: https://app.clickup.com/t/868cjdnun)</v>
          </cell>
          <cell r="AG1276">
            <v>45790</v>
          </cell>
          <cell r="AH1276" t="str">
            <v/>
          </cell>
          <cell r="AI1276" t="str">
            <v/>
          </cell>
          <cell r="AJ1276" t="str">
            <v>PTP</v>
          </cell>
        </row>
        <row r="1277">
          <cell r="A1277" t="str">
            <v>868a2v68z</v>
          </cell>
          <cell r="C1277" t="str">
            <v>PTP A/P &amp; Supply Chain: P-Card Statement Invoice Reconciliation - OL</v>
          </cell>
          <cell r="E1277" t="str">
            <v/>
          </cell>
          <cell r="F1277" t="str">
            <v>PREDEVELOPMENT</v>
          </cell>
          <cell r="G1277" t="str">
            <v>URGENT</v>
          </cell>
          <cell r="H1277" t="str">
            <v/>
          </cell>
          <cell r="I1277">
            <v>45863</v>
          </cell>
          <cell r="J1277" t="str">
            <v/>
          </cell>
          <cell r="K1277">
            <v>45568.621527777781</v>
          </cell>
          <cell r="L1277">
            <v>45791.4</v>
          </cell>
          <cell r="M1277" t="str">
            <v/>
          </cell>
          <cell r="N1277" t="str">
            <v/>
          </cell>
          <cell r="O1277" t="str">
            <v>ilt, sap concur, ptp</v>
          </cell>
          <cell r="P1277" t="str">
            <v>Sprint 7 (5/26 - 6/20)</v>
          </cell>
          <cell r="Q1277" t="str">
            <v/>
          </cell>
          <cell r="R1277" t="str">
            <v/>
          </cell>
          <cell r="S1277" t="str">
            <v/>
          </cell>
          <cell r="T1277" t="str">
            <v/>
          </cell>
          <cell r="U1277" t="str">
            <v/>
          </cell>
          <cell r="V1277">
            <v>0</v>
          </cell>
          <cell r="W1277" t="str">
            <v/>
          </cell>
          <cell r="X1277" t="str">
            <v/>
          </cell>
          <cell r="Y1277" t="str">
            <v/>
          </cell>
          <cell r="Z1277" t="str">
            <v>ITC3</v>
          </cell>
          <cell r="AA1277" t="str">
            <v>Supply Chain</v>
          </cell>
          <cell r="AB1277" t="str">
            <v>P-Cards, Meeting Card, Fleet Card</v>
          </cell>
          <cell r="AC1277" t="str">
            <v/>
          </cell>
          <cell r="AD1277" t="str">
            <v>ILT</v>
          </cell>
          <cell r="AE1277" t="str">
            <v/>
          </cell>
          <cell r="AF1277" t="str">
            <v>Manager Approver (P-Card): https://app.clickup.com/t/868cjdf49)
P-Card Admin: https://app.clickup.com/t/868cjdn0h)
P-Card Holder: https://app.clickup.com/t/868cjdnun)</v>
          </cell>
          <cell r="AG1277" t="str">
            <v/>
          </cell>
          <cell r="AH1277" t="str">
            <v/>
          </cell>
          <cell r="AI1277" t="str">
            <v/>
          </cell>
          <cell r="AJ1277" t="str">
            <v>PTP</v>
          </cell>
        </row>
        <row r="1278">
          <cell r="A1278" t="str">
            <v>868a2v6gq</v>
          </cell>
          <cell r="C1278" t="str">
            <v>PTP A/P &amp; Supply Chain: Reconcile P-Card Purchase - Add Transactional Details - OL</v>
          </cell>
          <cell r="E1278" t="str">
            <v/>
          </cell>
          <cell r="F1278" t="str">
            <v>PREDEVELOPMENT</v>
          </cell>
          <cell r="G1278" t="str">
            <v>URGENT</v>
          </cell>
          <cell r="H1278" t="str">
            <v/>
          </cell>
          <cell r="I1278">
            <v>45863</v>
          </cell>
          <cell r="J1278" t="str">
            <v/>
          </cell>
          <cell r="K1278">
            <v>45568.621527777781</v>
          </cell>
          <cell r="L1278">
            <v>45791.399305555555</v>
          </cell>
          <cell r="M1278" t="str">
            <v/>
          </cell>
          <cell r="N1278" t="str">
            <v/>
          </cell>
          <cell r="O1278" t="str">
            <v>ilt, sap concur, ptp</v>
          </cell>
          <cell r="P1278" t="str">
            <v>Sprint 7 (5/26 - 6/20)</v>
          </cell>
          <cell r="Q1278" t="str">
            <v/>
          </cell>
          <cell r="R1278" t="str">
            <v/>
          </cell>
          <cell r="S1278" t="str">
            <v/>
          </cell>
          <cell r="T1278" t="str">
            <v/>
          </cell>
          <cell r="U1278" t="str">
            <v/>
          </cell>
          <cell r="V1278">
            <v>0</v>
          </cell>
          <cell r="W1278" t="str">
            <v/>
          </cell>
          <cell r="X1278" t="str">
            <v/>
          </cell>
          <cell r="Y1278" t="str">
            <v/>
          </cell>
          <cell r="Z1278" t="str">
            <v>ITC3</v>
          </cell>
          <cell r="AA1278" t="str">
            <v>Supply Chain</v>
          </cell>
          <cell r="AB1278" t="str">
            <v>P-Cards, Meeting Card, Fleet Card</v>
          </cell>
          <cell r="AC1278" t="str">
            <v/>
          </cell>
          <cell r="AD1278" t="str">
            <v>ILT</v>
          </cell>
          <cell r="AE1278" t="str">
            <v/>
          </cell>
          <cell r="AF1278" t="str">
            <v>P-Card Admin: https://app.clickup.com/t/868cjdn0h)
Manager Approver (P-Card): https://app.clickup.com/t/868cjdf49)
P-Card Holder: https://app.clickup.com/t/868cjdnun)</v>
          </cell>
          <cell r="AG1278" t="str">
            <v/>
          </cell>
          <cell r="AH1278" t="str">
            <v/>
          </cell>
          <cell r="AI1278" t="str">
            <v/>
          </cell>
          <cell r="AJ1278" t="str">
            <v>PTP</v>
          </cell>
        </row>
        <row r="1279">
          <cell r="A1279" t="str">
            <v>868c1zugu</v>
          </cell>
          <cell r="C1279" t="str">
            <v>PTP A/P &amp; Supply Chain: Reconcile PO Catalog &amp; Punch Out - OL</v>
          </cell>
          <cell r="E1279" t="str">
            <v/>
          </cell>
          <cell r="F1279" t="str">
            <v>PAUSED</v>
          </cell>
          <cell r="G1279" t="str">
            <v>URGENT</v>
          </cell>
          <cell r="H1279" t="str">
            <v xml:space="preserve">Per Blanca 5.15.25: This course is paused for defects/system reconfiguration  </v>
          </cell>
          <cell r="I1279">
            <v>45786</v>
          </cell>
          <cell r="J1279">
            <v>45748</v>
          </cell>
          <cell r="K1279">
            <v>45674.613888888889</v>
          </cell>
          <cell r="L1279">
            <v>45792.717361111107</v>
          </cell>
          <cell r="M1279" t="str">
            <v/>
          </cell>
          <cell r="N1279" t="str">
            <v/>
          </cell>
          <cell r="O1279" t="str">
            <v>ptp, wbt</v>
          </cell>
          <cell r="P1279" t="str">
            <v>Sprint 4 (5/5 - 5/30)</v>
          </cell>
          <cell r="Q1279">
            <v>45776</v>
          </cell>
          <cell r="R1279">
            <v>45776</v>
          </cell>
          <cell r="S1279" t="b">
            <v>1</v>
          </cell>
          <cell r="T1279" t="str">
            <v/>
          </cell>
          <cell r="U1279">
            <v>45772</v>
          </cell>
          <cell r="V1279">
            <v>0</v>
          </cell>
          <cell r="W1279" t="str">
            <v xml:space="preserve">Paused </v>
          </cell>
          <cell r="X1279" t="str">
            <v/>
          </cell>
          <cell r="Y1279" t="str">
            <v/>
          </cell>
          <cell r="Z1279" t="str">
            <v>ITC3</v>
          </cell>
          <cell r="AA1279" t="str">
            <v>Accounts Payable</v>
          </cell>
          <cell r="AB1279" t="str">
            <v>P-Cards, Meeting Card, Fleet Card</v>
          </cell>
          <cell r="AC1279" t="b">
            <v>1</v>
          </cell>
          <cell r="AD1279" t="str">
            <v>WBT</v>
          </cell>
          <cell r="AE1279" t="str">
            <v>Overdue</v>
          </cell>
          <cell r="AF1279" t="str">
            <v>P-Card Admin: https://app.clickup.com/t/868cjdn0h)</v>
          </cell>
          <cell r="AG1279">
            <v>45779</v>
          </cell>
          <cell r="AH1279" t="str">
            <v/>
          </cell>
          <cell r="AI1279" t="str">
            <v/>
          </cell>
          <cell r="AJ1279" t="str">
            <v>PTP</v>
          </cell>
        </row>
        <row r="1280">
          <cell r="A1280" t="str">
            <v>868a3c3jd</v>
          </cell>
          <cell r="C1280" t="str">
            <v>PTP A/P &amp; Supply Chain: Reconcile US Bank Statement Detail - OL</v>
          </cell>
          <cell r="E1280" t="str">
            <v/>
          </cell>
          <cell r="F1280" t="str">
            <v>PREDEVELOPMENT</v>
          </cell>
          <cell r="G1280" t="str">
            <v>URGENT</v>
          </cell>
          <cell r="H1280" t="str">
            <v/>
          </cell>
          <cell r="I1280">
            <v>45863</v>
          </cell>
          <cell r="J1280" t="str">
            <v/>
          </cell>
          <cell r="K1280">
            <v>45569.561805555553</v>
          </cell>
          <cell r="L1280">
            <v>45791.400694444441</v>
          </cell>
          <cell r="M1280" t="str">
            <v/>
          </cell>
          <cell r="N1280" t="str">
            <v/>
          </cell>
          <cell r="O1280" t="str">
            <v>ptp, wbt</v>
          </cell>
          <cell r="P1280" t="str">
            <v>Sprint 7 (5/26 - 6/20)</v>
          </cell>
          <cell r="Q1280" t="str">
            <v/>
          </cell>
          <cell r="R1280" t="str">
            <v/>
          </cell>
          <cell r="S1280" t="str">
            <v/>
          </cell>
          <cell r="T1280" t="str">
            <v/>
          </cell>
          <cell r="U1280" t="str">
            <v/>
          </cell>
          <cell r="V1280">
            <v>0</v>
          </cell>
          <cell r="W1280" t="str">
            <v/>
          </cell>
          <cell r="X1280" t="str">
            <v/>
          </cell>
          <cell r="Y1280" t="str">
            <v/>
          </cell>
          <cell r="Z1280" t="str">
            <v>ITC3</v>
          </cell>
          <cell r="AA1280" t="str">
            <v>Accounts Payable</v>
          </cell>
          <cell r="AB1280" t="str">
            <v>P-Cards, Meeting Card, Fleet Card</v>
          </cell>
          <cell r="AC1280" t="b">
            <v>1</v>
          </cell>
          <cell r="AD1280" t="str">
            <v>WBT</v>
          </cell>
          <cell r="AE1280" t="str">
            <v/>
          </cell>
          <cell r="AF1280" t="str">
            <v>A/P Accountant: https://app.clickup.com/t/868cjb30z)</v>
          </cell>
          <cell r="AG1280">
            <v>45779</v>
          </cell>
          <cell r="AH1280" t="str">
            <v/>
          </cell>
          <cell r="AI1280" t="str">
            <v/>
          </cell>
          <cell r="AJ1280" t="str">
            <v>PTP</v>
          </cell>
        </row>
        <row r="1281">
          <cell r="A1281" t="str">
            <v>868a2vbm7</v>
          </cell>
          <cell r="C1281" t="str">
            <v>PTP A/P &amp; Supply Chain: Storing P-Card Packages - OL</v>
          </cell>
          <cell r="E1281" t="str">
            <v/>
          </cell>
          <cell r="F1281" t="str">
            <v>PREDEVELOPMENT</v>
          </cell>
          <cell r="G1281" t="str">
            <v>URGENT</v>
          </cell>
          <cell r="H1281" t="str">
            <v/>
          </cell>
          <cell r="I1281">
            <v>45863</v>
          </cell>
          <cell r="J1281" t="str">
            <v/>
          </cell>
          <cell r="K1281">
            <v>45568.624305555553</v>
          </cell>
          <cell r="L1281">
            <v>45791.4</v>
          </cell>
          <cell r="M1281" t="str">
            <v/>
          </cell>
          <cell r="N1281" t="str">
            <v/>
          </cell>
          <cell r="O1281" t="str">
            <v>ilt, sap concur, ot xecm, ptp</v>
          </cell>
          <cell r="P1281" t="str">
            <v>Sprint 7 (5/26 - 6/20)</v>
          </cell>
          <cell r="Q1281" t="str">
            <v/>
          </cell>
          <cell r="R1281" t="str">
            <v/>
          </cell>
          <cell r="S1281" t="str">
            <v/>
          </cell>
          <cell r="T1281" t="str">
            <v/>
          </cell>
          <cell r="U1281" t="str">
            <v/>
          </cell>
          <cell r="V1281">
            <v>0</v>
          </cell>
          <cell r="W1281" t="str">
            <v/>
          </cell>
          <cell r="X1281" t="str">
            <v/>
          </cell>
          <cell r="Y1281" t="str">
            <v/>
          </cell>
          <cell r="Z1281" t="str">
            <v>ITC3</v>
          </cell>
          <cell r="AA1281" t="str">
            <v>Supply Chain</v>
          </cell>
          <cell r="AB1281" t="str">
            <v>P-Cards, Meeting Card, Fleet Card</v>
          </cell>
          <cell r="AC1281" t="str">
            <v/>
          </cell>
          <cell r="AD1281" t="str">
            <v>ILT</v>
          </cell>
          <cell r="AE1281" t="str">
            <v/>
          </cell>
          <cell r="AF1281" t="str">
            <v>P-Card Auditor: https://app.clickup.com/t/868cjdnbw)
Manager Approver (P-Card): https://app.clickup.com/t/868cjdf49)
P-Card Admin: https://app.clickup.com/t/868cjdn0h)
P-Card Holder: https://app.clickup.com/t/868cjdnun)</v>
          </cell>
          <cell r="AG1281" t="str">
            <v/>
          </cell>
          <cell r="AH1281" t="str">
            <v/>
          </cell>
          <cell r="AI1281" t="str">
            <v/>
          </cell>
          <cell r="AJ1281" t="str">
            <v>PTP</v>
          </cell>
        </row>
        <row r="1282">
          <cell r="A1282" t="str">
            <v>868a372rj</v>
          </cell>
          <cell r="C1282" t="str">
            <v>PTP Accounts Payable: Approve/Reject Expedited Payment Requests</v>
          </cell>
          <cell r="E1282" t="str">
            <v/>
          </cell>
          <cell r="F1282" t="str">
            <v>PREDEVELOPMENT</v>
          </cell>
          <cell r="G1282" t="str">
            <v>LOW</v>
          </cell>
          <cell r="H1282" t="str">
            <v/>
          </cell>
          <cell r="I1282">
            <v>45863</v>
          </cell>
          <cell r="J1282" t="str">
            <v/>
          </cell>
          <cell r="K1282">
            <v>45569.402777777781</v>
          </cell>
          <cell r="L1282">
            <v>45779.556944444441</v>
          </cell>
          <cell r="M1282" t="str">
            <v/>
          </cell>
          <cell r="N1282" t="str">
            <v/>
          </cell>
          <cell r="O1282" t="str">
            <v>wbt, ptp</v>
          </cell>
          <cell r="P1282" t="str">
            <v>Sprint 10 (6/16 - 7/11)</v>
          </cell>
          <cell r="Q1282" t="str">
            <v/>
          </cell>
          <cell r="R1282" t="str">
            <v/>
          </cell>
          <cell r="S1282" t="str">
            <v/>
          </cell>
          <cell r="T1282" t="str">
            <v/>
          </cell>
          <cell r="U1282" t="str">
            <v/>
          </cell>
          <cell r="V1282">
            <v>0</v>
          </cell>
          <cell r="W1282" t="str">
            <v/>
          </cell>
          <cell r="X1282" t="str">
            <v/>
          </cell>
          <cell r="Y1282" t="str">
            <v/>
          </cell>
          <cell r="Z1282" t="str">
            <v>ITC3</v>
          </cell>
          <cell r="AA1282" t="str">
            <v>Accounts Payable</v>
          </cell>
          <cell r="AB1282" t="str">
            <v>Payment Processing</v>
          </cell>
          <cell r="AC1282" t="b">
            <v>1</v>
          </cell>
          <cell r="AD1282" t="str">
            <v>WBT</v>
          </cell>
          <cell r="AE1282" t="str">
            <v/>
          </cell>
          <cell r="AF1282" t="str">
            <v>Payment Manager: https://app.clickup.com/t/868cjdk9n)
Payment Processor: https://app.clickup.com/t/868cjdmkv)
Sourcing A/P Analyst: https://app.clickup.com/t/868cjb24u)
AP Specialist: https://app.clickup.com/t/868cjccxg)
Shared Services-A/P Invoice Processor: https://app.clickup.com/t/868cje53v)</v>
          </cell>
          <cell r="AG1282">
            <v>45779</v>
          </cell>
          <cell r="AH1282" t="str">
            <v/>
          </cell>
          <cell r="AI1282" t="str">
            <v/>
          </cell>
          <cell r="AJ1282" t="str">
            <v>PTP</v>
          </cell>
        </row>
        <row r="1283">
          <cell r="A1283" t="str">
            <v>868c1ydpp</v>
          </cell>
          <cell r="C1283" t="str">
            <v>PTP Accounts Payable: Bank Integrations</v>
          </cell>
          <cell r="E1283" t="str">
            <v/>
          </cell>
          <cell r="F1283" t="str">
            <v>PREDEVELOPMENT</v>
          </cell>
          <cell r="G1283" t="str">
            <v>LOW</v>
          </cell>
          <cell r="H1283" t="str">
            <v/>
          </cell>
          <cell r="I1283">
            <v>45863</v>
          </cell>
          <cell r="J1283" t="str">
            <v/>
          </cell>
          <cell r="K1283">
            <v>45674.588888888888</v>
          </cell>
          <cell r="L1283">
            <v>45779.557638888888</v>
          </cell>
          <cell r="M1283" t="str">
            <v/>
          </cell>
          <cell r="N1283" t="str">
            <v/>
          </cell>
          <cell r="O1283" t="str">
            <v>ptp, wbt</v>
          </cell>
          <cell r="P1283" t="str">
            <v>Sprint 10 (6/16 - 7/11)</v>
          </cell>
          <cell r="Q1283" t="str">
            <v/>
          </cell>
          <cell r="R1283" t="str">
            <v/>
          </cell>
          <cell r="S1283" t="str">
            <v/>
          </cell>
          <cell r="T1283" t="str">
            <v/>
          </cell>
          <cell r="U1283" t="str">
            <v/>
          </cell>
          <cell r="V1283">
            <v>0</v>
          </cell>
          <cell r="W1283" t="str">
            <v>Ready for OL Draft</v>
          </cell>
          <cell r="X1283" t="str">
            <v/>
          </cell>
          <cell r="Y1283" t="str">
            <v/>
          </cell>
          <cell r="Z1283" t="str">
            <v>ITC3</v>
          </cell>
          <cell r="AA1283" t="str">
            <v>Accounts Payable</v>
          </cell>
          <cell r="AB1283" t="str">
            <v>Bank Integrations</v>
          </cell>
          <cell r="AC1283" t="b">
            <v>1</v>
          </cell>
          <cell r="AD1283" t="str">
            <v>WBT</v>
          </cell>
          <cell r="AE1283" t="str">
            <v/>
          </cell>
          <cell r="AF1283" t="str">
            <v>Cash Planner: https://app.clickup.com/t/868cjcqyy)
Payment Processor: https://app.clickup.com/t/868cjdmkv)</v>
          </cell>
          <cell r="AG1283">
            <v>45779</v>
          </cell>
          <cell r="AH1283" t="str">
            <v/>
          </cell>
          <cell r="AI1283" t="str">
            <v/>
          </cell>
          <cell r="AJ1283" t="str">
            <v>PTP</v>
          </cell>
        </row>
        <row r="1284">
          <cell r="A1284" t="str">
            <v>868c1z18m</v>
          </cell>
          <cell r="C1284" t="str">
            <v>PTP Accounts Payable: Errors within the Financing Process - OL</v>
          </cell>
          <cell r="E1284" t="str">
            <v/>
          </cell>
          <cell r="F1284" t="str">
            <v>OUTLINES</v>
          </cell>
          <cell r="G1284" t="str">
            <v>URGENT</v>
          </cell>
          <cell r="H1284" t="str">
            <v xml:space="preserve">Revamped course, 5.8.25  </v>
          </cell>
          <cell r="I1284">
            <v>45863</v>
          </cell>
          <cell r="J1284" t="str">
            <v/>
          </cell>
          <cell r="K1284">
            <v>45674.600694444445</v>
          </cell>
          <cell r="L1284">
            <v>45790.344444444447</v>
          </cell>
          <cell r="M1284" t="str">
            <v/>
          </cell>
          <cell r="N1284" t="str">
            <v/>
          </cell>
          <cell r="O1284" t="str">
            <v>ptp, wbt</v>
          </cell>
          <cell r="P1284" t="str">
            <v>Sprint 4 (5/5 - 5/30)</v>
          </cell>
          <cell r="Q1284" t="str">
            <v/>
          </cell>
          <cell r="R1284" t="str">
            <v/>
          </cell>
          <cell r="S1284" t="str">
            <v/>
          </cell>
          <cell r="T1284" t="str">
            <v/>
          </cell>
          <cell r="U1284" t="str">
            <v/>
          </cell>
          <cell r="V1284">
            <v>0</v>
          </cell>
          <cell r="W1284" t="str">
            <v>Ready for OL Draft</v>
          </cell>
          <cell r="X1284" t="str">
            <v/>
          </cell>
          <cell r="Y1284" t="str">
            <v/>
          </cell>
          <cell r="Z1284" t="str">
            <v>ITC3</v>
          </cell>
          <cell r="AA1284" t="str">
            <v>Accounts Payable</v>
          </cell>
          <cell r="AB1284" t="str">
            <v>PO Contract Financing</v>
          </cell>
          <cell r="AC1284" t="b">
            <v>1</v>
          </cell>
          <cell r="AD1284" t="str">
            <v>WBT</v>
          </cell>
          <cell r="AE1284" t="str">
            <v/>
          </cell>
          <cell r="AF1284" t="str">
            <v>A/P Accountant: https://app.clickup.com/t/868cjb30z)
Buyer: https://app.clickup.com/t/868cjcmpy)
Sourcing A/P Analyst: https://app.clickup.com/t/868cjb24u)
AP Specialist: https://app.clickup.com/t/868cjccxg)
Shared Services-A/P Invoice Processor: https://app.clickup.com/t/868cje53v)</v>
          </cell>
          <cell r="AG1284">
            <v>45789</v>
          </cell>
          <cell r="AH1284" t="str">
            <v/>
          </cell>
          <cell r="AI1284" t="str">
            <v/>
          </cell>
          <cell r="AJ1284" t="str">
            <v>PTP</v>
          </cell>
        </row>
        <row r="1285">
          <cell r="A1285" t="str">
            <v>868c1y98y</v>
          </cell>
          <cell r="C1285" t="str">
            <v>PTP Accounts Payable: Perform Reconciliations, Pt. 1</v>
          </cell>
          <cell r="E1285" t="str">
            <v/>
          </cell>
          <cell r="F1285" t="str">
            <v>PREDEVELOPMENT</v>
          </cell>
          <cell r="G1285" t="str">
            <v>LOW</v>
          </cell>
          <cell r="H1285" t="str">
            <v/>
          </cell>
          <cell r="I1285">
            <v>45863</v>
          </cell>
          <cell r="J1285" t="str">
            <v/>
          </cell>
          <cell r="K1285">
            <v>45674.586805555555</v>
          </cell>
          <cell r="L1285">
            <v>45779.557638888888</v>
          </cell>
          <cell r="M1285" t="str">
            <v/>
          </cell>
          <cell r="N1285" t="str">
            <v/>
          </cell>
          <cell r="O1285" t="str">
            <v>wbt, ptp</v>
          </cell>
          <cell r="P1285" t="str">
            <v>Sprint 10 (6/16 - 7/11)</v>
          </cell>
          <cell r="Q1285" t="str">
            <v/>
          </cell>
          <cell r="R1285" t="str">
            <v/>
          </cell>
          <cell r="S1285" t="str">
            <v/>
          </cell>
          <cell r="T1285" t="str">
            <v/>
          </cell>
          <cell r="U1285" t="str">
            <v/>
          </cell>
          <cell r="V1285">
            <v>0</v>
          </cell>
          <cell r="W1285" t="str">
            <v/>
          </cell>
          <cell r="X1285" t="str">
            <v/>
          </cell>
          <cell r="Y1285" t="str">
            <v/>
          </cell>
          <cell r="Z1285" t="str">
            <v>ITC3</v>
          </cell>
          <cell r="AA1285" t="str">
            <v>Accounts Payable</v>
          </cell>
          <cell r="AB1285" t="str">
            <v>Bank Integrations</v>
          </cell>
          <cell r="AC1285" t="b">
            <v>1</v>
          </cell>
          <cell r="AD1285" t="str">
            <v>WBT</v>
          </cell>
          <cell r="AE1285" t="str">
            <v/>
          </cell>
          <cell r="AF1285" t="str">
            <v>AP Tax Analyst: https://app.clickup.com/t/868cjcd9h)
Payment Manager: https://app.clickup.com/t/868cjdk9n)
Payment Processor: https://app.clickup.com/t/868cjdmkv)
A/P Accountant: https://app.clickup.com/t/868cjb30z)
Sourcing A/P Analyst: https://app.clickup.com/t/868cjb24u)
AP Specialist: https://app.clickup.com/t/868cjccxg)</v>
          </cell>
          <cell r="AG1285">
            <v>45779</v>
          </cell>
          <cell r="AH1285" t="str">
            <v/>
          </cell>
          <cell r="AI1285" t="str">
            <v/>
          </cell>
          <cell r="AJ1285" t="str">
            <v>PTP</v>
          </cell>
        </row>
        <row r="1286">
          <cell r="A1286" t="str">
            <v>868c1ybpr</v>
          </cell>
          <cell r="C1286" t="str">
            <v>PTP Accounts Payable: Perform Reconciliations, Pt. 2</v>
          </cell>
          <cell r="E1286" t="str">
            <v/>
          </cell>
          <cell r="F1286" t="str">
            <v>PREDEVELOPMENT</v>
          </cell>
          <cell r="G1286" t="str">
            <v>LOW</v>
          </cell>
          <cell r="H1286" t="str">
            <v/>
          </cell>
          <cell r="I1286">
            <v>45863</v>
          </cell>
          <cell r="J1286" t="str">
            <v/>
          </cell>
          <cell r="K1286">
            <v>45674.587500000001</v>
          </cell>
          <cell r="L1286">
            <v>45779.557638888888</v>
          </cell>
          <cell r="M1286" t="str">
            <v/>
          </cell>
          <cell r="N1286" t="str">
            <v/>
          </cell>
          <cell r="O1286" t="str">
            <v>wbt, ptp</v>
          </cell>
          <cell r="P1286" t="str">
            <v>Sprint 10 (6/16 - 7/11)</v>
          </cell>
          <cell r="Q1286" t="str">
            <v/>
          </cell>
          <cell r="R1286" t="str">
            <v/>
          </cell>
          <cell r="S1286" t="str">
            <v/>
          </cell>
          <cell r="T1286" t="str">
            <v/>
          </cell>
          <cell r="U1286" t="str">
            <v/>
          </cell>
          <cell r="V1286">
            <v>0</v>
          </cell>
          <cell r="W1286" t="str">
            <v/>
          </cell>
          <cell r="X1286" t="str">
            <v/>
          </cell>
          <cell r="Y1286" t="str">
            <v/>
          </cell>
          <cell r="Z1286" t="str">
            <v>ITC3</v>
          </cell>
          <cell r="AA1286" t="str">
            <v>Accounts Payable</v>
          </cell>
          <cell r="AB1286" t="str">
            <v>Bank Integrations</v>
          </cell>
          <cell r="AC1286" t="b">
            <v>1</v>
          </cell>
          <cell r="AD1286" t="str">
            <v>WBT</v>
          </cell>
          <cell r="AE1286" t="str">
            <v/>
          </cell>
          <cell r="AF1286" t="str">
            <v>AP Tax Analyst: https://app.clickup.com/t/868cjcd9h)
Payment Manager: https://app.clickup.com/t/868cjdk9n)
Payment Processor: https://app.clickup.com/t/868cjdmkv)
A/P Accountant: https://app.clickup.com/t/868cjb30z)
AP Specialist: https://app.clickup.com/t/868cjccxg)
Sourcing A/P Analyst: https://app.clickup.com/t/868cjb24u)</v>
          </cell>
          <cell r="AG1286">
            <v>45779</v>
          </cell>
          <cell r="AH1286" t="str">
            <v/>
          </cell>
          <cell r="AI1286" t="str">
            <v/>
          </cell>
          <cell r="AJ1286" t="str">
            <v>PTP</v>
          </cell>
        </row>
        <row r="1287">
          <cell r="A1287" t="str">
            <v>868c1y56t</v>
          </cell>
          <cell r="C1287" t="str">
            <v>PTP Accounts Payable: Process Certified Checks</v>
          </cell>
          <cell r="E1287" t="str">
            <v/>
          </cell>
          <cell r="F1287" t="str">
            <v>PREDEVELOPMENT</v>
          </cell>
          <cell r="G1287" t="str">
            <v>LOW</v>
          </cell>
          <cell r="H1287" t="str">
            <v/>
          </cell>
          <cell r="I1287">
            <v>45863</v>
          </cell>
          <cell r="J1287" t="str">
            <v/>
          </cell>
          <cell r="K1287">
            <v>45674.584722222222</v>
          </cell>
          <cell r="L1287">
            <v>45779.557638888888</v>
          </cell>
          <cell r="M1287" t="str">
            <v/>
          </cell>
          <cell r="N1287" t="str">
            <v/>
          </cell>
          <cell r="O1287" t="str">
            <v>ptp, wbt</v>
          </cell>
          <cell r="P1287" t="str">
            <v>Sprint 10 (6/16 - 7/11)</v>
          </cell>
          <cell r="Q1287" t="str">
            <v/>
          </cell>
          <cell r="R1287" t="str">
            <v/>
          </cell>
          <cell r="S1287" t="str">
            <v/>
          </cell>
          <cell r="T1287" t="str">
            <v/>
          </cell>
          <cell r="U1287" t="str">
            <v/>
          </cell>
          <cell r="V1287">
            <v>0</v>
          </cell>
          <cell r="W1287" t="str">
            <v/>
          </cell>
          <cell r="X1287" t="str">
            <v/>
          </cell>
          <cell r="Y1287" t="str">
            <v/>
          </cell>
          <cell r="Z1287" t="str">
            <v>ITC3</v>
          </cell>
          <cell r="AA1287" t="str">
            <v>Accounts Payable</v>
          </cell>
          <cell r="AB1287" t="str">
            <v>Payment Processing</v>
          </cell>
          <cell r="AC1287" t="b">
            <v>1</v>
          </cell>
          <cell r="AD1287" t="str">
            <v>WBT</v>
          </cell>
          <cell r="AE1287" t="str">
            <v/>
          </cell>
          <cell r="AF1287" t="str">
            <v>Payment Processor: https://app.clickup.com/t/868cjdmkv)</v>
          </cell>
          <cell r="AG1287">
            <v>45779</v>
          </cell>
          <cell r="AH1287" t="str">
            <v/>
          </cell>
          <cell r="AI1287" t="str">
            <v/>
          </cell>
          <cell r="AJ1287" t="str">
            <v>PTP</v>
          </cell>
        </row>
        <row r="1288">
          <cell r="A1288" t="str">
            <v>868c1z0xy</v>
          </cell>
          <cell r="C1288" t="str">
            <v>PTP Accounts Payable: Process Cost-Reimbursable Exceptions for Accounts Payable - OL</v>
          </cell>
          <cell r="E1288" t="str">
            <v/>
          </cell>
          <cell r="F1288" t="str">
            <v>OUTLINES</v>
          </cell>
          <cell r="G1288" t="str">
            <v>URGENT</v>
          </cell>
          <cell r="H1288" t="str">
            <v xml:space="preserve">@Priscilla Holguin   @Jenn Cooke  QA comments resolved, ready for SME review  </v>
          </cell>
          <cell r="I1288">
            <v>45806</v>
          </cell>
          <cell r="J1288">
            <v>45792</v>
          </cell>
          <cell r="K1288">
            <v>45674.6</v>
          </cell>
          <cell r="L1288">
            <v>45796.741666666669</v>
          </cell>
          <cell r="M1288" t="str">
            <v/>
          </cell>
          <cell r="N1288" t="str">
            <v/>
          </cell>
          <cell r="O1288" t="str">
            <v>ptp, wbt</v>
          </cell>
          <cell r="P1288" t="str">
            <v>Sprint 4 (5/5 - 5/30)</v>
          </cell>
          <cell r="Q1288">
            <v>45792</v>
          </cell>
          <cell r="R1288" t="str">
            <v/>
          </cell>
          <cell r="S1288" t="str">
            <v/>
          </cell>
          <cell r="T1288" t="str">
            <v/>
          </cell>
          <cell r="U1288" t="str">
            <v/>
          </cell>
          <cell r="V1288">
            <v>0</v>
          </cell>
          <cell r="W1288" t="str">
            <v>Alpha Review (SME)</v>
          </cell>
          <cell r="X1288" t="str">
            <v/>
          </cell>
          <cell r="Y1288" t="str">
            <v/>
          </cell>
          <cell r="Z1288" t="str">
            <v>ITC3</v>
          </cell>
          <cell r="AA1288" t="str">
            <v>Accounts Payable</v>
          </cell>
          <cell r="AB1288" t="str">
            <v>PO Contract Financing</v>
          </cell>
          <cell r="AC1288" t="b">
            <v>1</v>
          </cell>
          <cell r="AD1288" t="str">
            <v>WBT</v>
          </cell>
          <cell r="AE1288" t="str">
            <v/>
          </cell>
          <cell r="AF1288" t="str">
            <v>A/P Accountant: https://app.clickup.com/t/868cjb30z)
Buyer: https://app.clickup.com/t/868cjcmpy)
Sourcing A/P Analyst: https://app.clickup.com/t/868cjb24u)
AP Specialist: https://app.clickup.com/t/868cjccxg)
Shared Services-A/P Invoice Processor: https://app.clickup.com/t/868cje53v)</v>
          </cell>
          <cell r="AG1288">
            <v>45789</v>
          </cell>
          <cell r="AH1288" t="str">
            <v/>
          </cell>
          <cell r="AI1288" t="str">
            <v/>
          </cell>
          <cell r="AJ1288" t="str">
            <v>PTP</v>
          </cell>
        </row>
        <row r="1289">
          <cell r="A1289" t="str">
            <v>868c1z0a0</v>
          </cell>
          <cell r="C1289" t="str">
            <v>PTP Accounts Payable: Process Cost-Reimbursable Exceptions for Buyers - OL</v>
          </cell>
          <cell r="E1289" t="str">
            <v/>
          </cell>
          <cell r="F1289" t="str">
            <v>OUTLINES</v>
          </cell>
          <cell r="G1289" t="str">
            <v>URGENT</v>
          </cell>
          <cell r="H1289" t="str">
            <v xml:space="preserve">Revamped course, 5.8.25  </v>
          </cell>
          <cell r="I1289">
            <v>45863</v>
          </cell>
          <cell r="J1289" t="str">
            <v/>
          </cell>
          <cell r="K1289">
            <v>45674.6</v>
          </cell>
          <cell r="L1289">
            <v>45790.344444444447</v>
          </cell>
          <cell r="M1289" t="str">
            <v/>
          </cell>
          <cell r="N1289" t="str">
            <v/>
          </cell>
          <cell r="O1289" t="str">
            <v>ptp, wbt</v>
          </cell>
          <cell r="P1289" t="str">
            <v>Sprint 4 (5/5 - 5/30)</v>
          </cell>
          <cell r="Q1289" t="str">
            <v/>
          </cell>
          <cell r="R1289" t="str">
            <v/>
          </cell>
          <cell r="S1289" t="str">
            <v/>
          </cell>
          <cell r="T1289" t="str">
            <v/>
          </cell>
          <cell r="U1289" t="str">
            <v/>
          </cell>
          <cell r="V1289">
            <v>0</v>
          </cell>
          <cell r="W1289" t="str">
            <v>Ready for OL Draft</v>
          </cell>
          <cell r="X1289" t="str">
            <v/>
          </cell>
          <cell r="Y1289" t="str">
            <v/>
          </cell>
          <cell r="Z1289" t="str">
            <v>ITC3</v>
          </cell>
          <cell r="AA1289" t="str">
            <v>Accounts Payable</v>
          </cell>
          <cell r="AB1289" t="str">
            <v>PO Contract Financing</v>
          </cell>
          <cell r="AC1289" t="b">
            <v>1</v>
          </cell>
          <cell r="AD1289" t="str">
            <v>WBT</v>
          </cell>
          <cell r="AE1289" t="str">
            <v/>
          </cell>
          <cell r="AF1289" t="str">
            <v>A/P Accountant: https://app.clickup.com/t/868cjb30z)
Buyer: https://app.clickup.com/t/868cjcmpy)
Sourcing A/P Analyst: https://app.clickup.com/t/868cjb24u)
AP Specialist: https://app.clickup.com/t/868cjccxg)
Shared Services-A/P Invoice Processor: https://app.clickup.com/t/868cje53v)</v>
          </cell>
          <cell r="AG1289">
            <v>45789</v>
          </cell>
          <cell r="AH1289" t="str">
            <v/>
          </cell>
          <cell r="AI1289" t="str">
            <v/>
          </cell>
          <cell r="AJ1289" t="str">
            <v>PTP</v>
          </cell>
        </row>
        <row r="1290">
          <cell r="A1290" t="str">
            <v>868a3811p</v>
          </cell>
          <cell r="C1290" t="str">
            <v>PTP Accounts Payable: Process Direct Debit Payments - SB</v>
          </cell>
          <cell r="E1290" t="str">
            <v/>
          </cell>
          <cell r="F1290" t="str">
            <v>PREDEVELOPMENT</v>
          </cell>
          <cell r="G1290" t="str">
            <v>LOW</v>
          </cell>
          <cell r="H1290" t="str">
            <v/>
          </cell>
          <cell r="I1290">
            <v>45863</v>
          </cell>
          <cell r="J1290" t="str">
            <v/>
          </cell>
          <cell r="K1290">
            <v>45569.446527777778</v>
          </cell>
          <cell r="L1290">
            <v>45779.557638888888</v>
          </cell>
          <cell r="M1290" t="str">
            <v/>
          </cell>
          <cell r="N1290" t="str">
            <v/>
          </cell>
          <cell r="O1290" t="str">
            <v>sen, ptp, dap</v>
          </cell>
          <cell r="P1290" t="str">
            <v>Sprint 10 (6/16 - 7/11)</v>
          </cell>
          <cell r="Q1290" t="str">
            <v/>
          </cell>
          <cell r="R1290" t="str">
            <v/>
          </cell>
          <cell r="S1290" t="str">
            <v/>
          </cell>
          <cell r="T1290" t="str">
            <v/>
          </cell>
          <cell r="U1290" t="str">
            <v/>
          </cell>
          <cell r="V1290">
            <v>0</v>
          </cell>
          <cell r="W1290" t="str">
            <v/>
          </cell>
          <cell r="X1290" t="str">
            <v/>
          </cell>
          <cell r="Y1290" t="str">
            <v/>
          </cell>
          <cell r="Z1290" t="str">
            <v>ITC3</v>
          </cell>
          <cell r="AA1290" t="str">
            <v>Accounts Payable</v>
          </cell>
          <cell r="AB1290" t="str">
            <v>Payment Processing</v>
          </cell>
          <cell r="AC1290" t="b">
            <v>1</v>
          </cell>
          <cell r="AD1290" t="str">
            <v>DAP</v>
          </cell>
          <cell r="AE1290" t="str">
            <v/>
          </cell>
          <cell r="AF1290" t="str">
            <v>Payment Manager: https://app.clickup.com/t/868cjdk9n)
Payment Processor: https://app.clickup.com/t/868cjdmkv)
AP Internal Auditor: https://app.clickup.com/t/868cjcb6b)
A/P Accountant: https://app.clickup.com/t/868cjb30z)
Sourcing A/P Analyst: https://app.clickup.com/t/868cjb24u)
AP Specialist: https://app.clickup.com/t/868cjccxg)
Shared Services-A/P Invoice Processor: https://app.clickup.com/t/868cje53v)</v>
          </cell>
          <cell r="AG1290">
            <v>45779</v>
          </cell>
          <cell r="AH1290" t="str">
            <v/>
          </cell>
          <cell r="AI1290" t="str">
            <v/>
          </cell>
          <cell r="AJ1290" t="str">
            <v>PTP</v>
          </cell>
        </row>
        <row r="1291">
          <cell r="A1291" t="str">
            <v>868c1yq6p</v>
          </cell>
          <cell r="C1291" t="str">
            <v>PTP Accounts Payable: Process Down Payments on Financed POs, Pt. 1</v>
          </cell>
          <cell r="E1291" t="str">
            <v/>
          </cell>
          <cell r="F1291" t="str">
            <v>OUTLINES</v>
          </cell>
          <cell r="G1291" t="str">
            <v>URGENT</v>
          </cell>
          <cell r="H1291" t="str">
            <v xml:space="preserve">QA complete, please see my findings within the word document  @Anya Toms   @Jenn Cooke  </v>
          </cell>
          <cell r="I1291">
            <v>45863</v>
          </cell>
          <cell r="J1291">
            <v>45789</v>
          </cell>
          <cell r="K1291">
            <v>45674.594444444447</v>
          </cell>
          <cell r="L1291">
            <v>45791.363888888889</v>
          </cell>
          <cell r="M1291" t="str">
            <v/>
          </cell>
          <cell r="N1291" t="str">
            <v/>
          </cell>
          <cell r="O1291" t="str">
            <v>wbt, ptp</v>
          </cell>
          <cell r="P1291" t="str">
            <v>Sprint 4 (5/5 - 5/30)</v>
          </cell>
          <cell r="Q1291">
            <v>45791</v>
          </cell>
          <cell r="R1291" t="str">
            <v/>
          </cell>
          <cell r="S1291" t="str">
            <v/>
          </cell>
          <cell r="T1291" t="str">
            <v/>
          </cell>
          <cell r="U1291" t="str">
            <v/>
          </cell>
          <cell r="V1291">
            <v>0</v>
          </cell>
          <cell r="W1291" t="str">
            <v>Alpha Draft (ISG)</v>
          </cell>
          <cell r="X1291" t="str">
            <v/>
          </cell>
          <cell r="Y1291" t="str">
            <v/>
          </cell>
          <cell r="Z1291" t="str">
            <v>ITC3</v>
          </cell>
          <cell r="AA1291" t="str">
            <v>Accounts Payable</v>
          </cell>
          <cell r="AB1291" t="str">
            <v>PO Contract Financing</v>
          </cell>
          <cell r="AC1291" t="b">
            <v>1</v>
          </cell>
          <cell r="AD1291" t="str">
            <v>WBT</v>
          </cell>
          <cell r="AE1291" t="str">
            <v/>
          </cell>
          <cell r="AF1291" t="str">
            <v>A/P Accountant: https://app.clickup.com/t/868cjb30z)
Buyer: https://app.clickup.com/t/868cjcmpy)
Sourcing A/P Analyst: https://app.clickup.com/t/868cjb24u)
AP Specialist: https://app.clickup.com/t/868cjccxg)
Shared Services-A/P Invoice Processor: https://app.clickup.com/t/868cje53v)</v>
          </cell>
          <cell r="AG1291">
            <v>45786</v>
          </cell>
          <cell r="AH1291" t="str">
            <v/>
          </cell>
          <cell r="AI1291" t="str">
            <v/>
          </cell>
          <cell r="AJ1291" t="str">
            <v>PTP</v>
          </cell>
        </row>
        <row r="1292">
          <cell r="A1292" t="str">
            <v>868c1yrjp</v>
          </cell>
          <cell r="C1292" t="str">
            <v>PTP Accounts Payable: Process Down Payments on Financed POs, Pt. 2</v>
          </cell>
          <cell r="E1292" t="str">
            <v/>
          </cell>
          <cell r="F1292" t="str">
            <v>OUTLINES</v>
          </cell>
          <cell r="G1292" t="str">
            <v>URGENT</v>
          </cell>
          <cell r="H1292" t="str">
            <v xml:space="preserve">Outline partially reviewed by Gina on 5.15.25, Alpha review not complete by end of meeting. We will implement the revisions we know about so far.  </v>
          </cell>
          <cell r="I1292">
            <v>45800</v>
          </cell>
          <cell r="J1292">
            <v>45790</v>
          </cell>
          <cell r="K1292">
            <v>45674.595138888893</v>
          </cell>
          <cell r="L1292">
            <v>45792.712500000001</v>
          </cell>
          <cell r="M1292" t="str">
            <v/>
          </cell>
          <cell r="N1292" t="str">
            <v/>
          </cell>
          <cell r="O1292" t="str">
            <v>ptp, wbt</v>
          </cell>
          <cell r="P1292" t="str">
            <v>Sprint 4 (5/5 - 5/30)</v>
          </cell>
          <cell r="Q1292" t="str">
            <v/>
          </cell>
          <cell r="R1292" t="str">
            <v/>
          </cell>
          <cell r="S1292" t="str">
            <v/>
          </cell>
          <cell r="T1292" t="str">
            <v/>
          </cell>
          <cell r="U1292" t="str">
            <v/>
          </cell>
          <cell r="V1292">
            <v>0</v>
          </cell>
          <cell r="W1292" t="str">
            <v>Alpha Review (SME)</v>
          </cell>
          <cell r="X1292" t="str">
            <v/>
          </cell>
          <cell r="Y1292" t="str">
            <v/>
          </cell>
          <cell r="Z1292" t="str">
            <v>ITC3</v>
          </cell>
          <cell r="AA1292" t="str">
            <v>Accounts Payable</v>
          </cell>
          <cell r="AB1292" t="str">
            <v>PO Contract Financing</v>
          </cell>
          <cell r="AC1292" t="b">
            <v>1</v>
          </cell>
          <cell r="AD1292" t="str">
            <v>WBT</v>
          </cell>
          <cell r="AE1292" t="str">
            <v/>
          </cell>
          <cell r="AF1292" t="str">
            <v>A/P Accountant: https://app.clickup.com/t/868cjb30z)
Buyer: https://app.clickup.com/t/868cjcmpy)
Sourcing A/P Analyst: https://app.clickup.com/t/868cjb24u)
AP Specialist: https://app.clickup.com/t/868cjccxg)
Shared Services-A/P Invoice Processor: https://app.clickup.com/t/868cje53v)</v>
          </cell>
          <cell r="AG1292">
            <v>45789</v>
          </cell>
          <cell r="AH1292" t="str">
            <v/>
          </cell>
          <cell r="AI1292" t="str">
            <v/>
          </cell>
          <cell r="AJ1292" t="str">
            <v>PTP</v>
          </cell>
        </row>
        <row r="1293">
          <cell r="A1293" t="str">
            <v>868a37bwj</v>
          </cell>
          <cell r="C1293" t="str">
            <v>PTP Accounts Payable: Process Escheatment Payments</v>
          </cell>
          <cell r="E1293" t="str">
            <v/>
          </cell>
          <cell r="F1293" t="str">
            <v>PREDEVELOPMENT</v>
          </cell>
          <cell r="G1293" t="str">
            <v>LOW</v>
          </cell>
          <cell r="H1293" t="str">
            <v/>
          </cell>
          <cell r="I1293">
            <v>45863</v>
          </cell>
          <cell r="J1293" t="str">
            <v/>
          </cell>
          <cell r="K1293">
            <v>45569.417361111111</v>
          </cell>
          <cell r="L1293">
            <v>45779.556944444441</v>
          </cell>
          <cell r="M1293" t="str">
            <v/>
          </cell>
          <cell r="N1293" t="str">
            <v/>
          </cell>
          <cell r="O1293" t="str">
            <v>wbt, ptp</v>
          </cell>
          <cell r="P1293" t="str">
            <v>Sprint 10 (6/16 - 7/11)</v>
          </cell>
          <cell r="Q1293" t="str">
            <v/>
          </cell>
          <cell r="R1293" t="str">
            <v/>
          </cell>
          <cell r="S1293" t="str">
            <v/>
          </cell>
          <cell r="T1293" t="str">
            <v/>
          </cell>
          <cell r="U1293" t="str">
            <v/>
          </cell>
          <cell r="V1293">
            <v>0</v>
          </cell>
          <cell r="W1293" t="str">
            <v/>
          </cell>
          <cell r="X1293" t="str">
            <v/>
          </cell>
          <cell r="Y1293" t="str">
            <v/>
          </cell>
          <cell r="Z1293" t="str">
            <v>ITC3</v>
          </cell>
          <cell r="AA1293" t="str">
            <v>Accounts Payable</v>
          </cell>
          <cell r="AB1293" t="str">
            <v>Payment Processing</v>
          </cell>
          <cell r="AC1293" t="b">
            <v>1</v>
          </cell>
          <cell r="AD1293" t="str">
            <v>WBT</v>
          </cell>
          <cell r="AE1293" t="str">
            <v/>
          </cell>
          <cell r="AF1293" t="str">
            <v>Payment Processor: https://app.clickup.com/t/868cjdmkv)
Payment Manager: https://app.clickup.com/t/868cjdk9n)
Sourcing A/P Analyst: https://app.clickup.com/t/868cjb24u)
AP Specialist: https://app.clickup.com/t/868cjccxg)
Shared Services-A/P Invoice Processor: https://app.clickup.com/t/868cje53v)</v>
          </cell>
          <cell r="AG1293">
            <v>45779</v>
          </cell>
          <cell r="AH1293" t="str">
            <v/>
          </cell>
          <cell r="AI1293" t="str">
            <v/>
          </cell>
          <cell r="AJ1293" t="str">
            <v>PTP</v>
          </cell>
        </row>
        <row r="1294">
          <cell r="A1294" t="str">
            <v>868a37aw4</v>
          </cell>
          <cell r="C1294" t="str">
            <v xml:space="preserve">PTP Accounts Payable: Process Exceptions </v>
          </cell>
          <cell r="E1294" t="str">
            <v/>
          </cell>
          <cell r="F1294" t="str">
            <v>PREDEVELOPMENT</v>
          </cell>
          <cell r="G1294" t="str">
            <v>LOW</v>
          </cell>
          <cell r="H1294" t="str">
            <v/>
          </cell>
          <cell r="I1294">
            <v>45863</v>
          </cell>
          <cell r="J1294" t="str">
            <v/>
          </cell>
          <cell r="K1294">
            <v>45569.415972222225</v>
          </cell>
          <cell r="L1294">
            <v>45779.556944444441</v>
          </cell>
          <cell r="M1294" t="str">
            <v/>
          </cell>
          <cell r="N1294" t="str">
            <v/>
          </cell>
          <cell r="O1294" t="str">
            <v>wbt, ptp</v>
          </cell>
          <cell r="P1294" t="str">
            <v>Sprint 11 (6/23 - 7/18)</v>
          </cell>
          <cell r="Q1294" t="str">
            <v/>
          </cell>
          <cell r="R1294" t="str">
            <v/>
          </cell>
          <cell r="S1294" t="str">
            <v/>
          </cell>
          <cell r="T1294" t="str">
            <v/>
          </cell>
          <cell r="U1294" t="str">
            <v/>
          </cell>
          <cell r="V1294">
            <v>0</v>
          </cell>
          <cell r="W1294" t="str">
            <v/>
          </cell>
          <cell r="X1294" t="str">
            <v/>
          </cell>
          <cell r="Y1294" t="str">
            <v/>
          </cell>
          <cell r="Z1294" t="str">
            <v>ITC3</v>
          </cell>
          <cell r="AA1294" t="str">
            <v>Accounts Payable</v>
          </cell>
          <cell r="AB1294" t="str">
            <v>Payment Processing</v>
          </cell>
          <cell r="AC1294" t="b">
            <v>1</v>
          </cell>
          <cell r="AD1294" t="str">
            <v>WBT</v>
          </cell>
          <cell r="AE1294" t="str">
            <v/>
          </cell>
          <cell r="AF1294" t="str">
            <v>Payment Processor: https://app.clickup.com/t/868cjdmkv)
Payment Manager: https://app.clickup.com/t/868cjdk9n)
Sourcing A/P Analyst: https://app.clickup.com/t/868cjb24u)
AP Specialist: https://app.clickup.com/t/868cjccxg)
Shared Services-A/P Invoice Processor: https://app.clickup.com/t/868cje53v)</v>
          </cell>
          <cell r="AG1294">
            <v>45779</v>
          </cell>
          <cell r="AH1294" t="str">
            <v/>
          </cell>
          <cell r="AI1294" t="str">
            <v/>
          </cell>
          <cell r="AJ1294" t="str">
            <v>PTP</v>
          </cell>
        </row>
        <row r="1295">
          <cell r="A1295" t="str">
            <v>868a372yd</v>
          </cell>
          <cell r="C1295" t="str">
            <v>PTP Accounts Payable: Process Hedge Payments, Pt. 1</v>
          </cell>
          <cell r="E1295" t="str">
            <v/>
          </cell>
          <cell r="F1295" t="str">
            <v>PREDEVELOPMENT</v>
          </cell>
          <cell r="G1295" t="str">
            <v>LOW</v>
          </cell>
          <cell r="H1295" t="str">
            <v/>
          </cell>
          <cell r="I1295">
            <v>45863</v>
          </cell>
          <cell r="J1295" t="str">
            <v/>
          </cell>
          <cell r="K1295">
            <v>45569.402777777781</v>
          </cell>
          <cell r="L1295">
            <v>45779.556944444441</v>
          </cell>
          <cell r="M1295" t="str">
            <v/>
          </cell>
          <cell r="N1295" t="str">
            <v/>
          </cell>
          <cell r="O1295" t="str">
            <v>ptp, wbt</v>
          </cell>
          <cell r="P1295" t="str">
            <v>Sprint 13 (7/7 - 8/1)</v>
          </cell>
          <cell r="Q1295" t="str">
            <v/>
          </cell>
          <cell r="R1295" t="str">
            <v/>
          </cell>
          <cell r="S1295" t="str">
            <v/>
          </cell>
          <cell r="T1295" t="str">
            <v/>
          </cell>
          <cell r="U1295" t="str">
            <v/>
          </cell>
          <cell r="V1295">
            <v>0</v>
          </cell>
          <cell r="W1295" t="str">
            <v/>
          </cell>
          <cell r="X1295" t="str">
            <v/>
          </cell>
          <cell r="Y1295" t="str">
            <v/>
          </cell>
          <cell r="Z1295" t="str">
            <v>ITC3</v>
          </cell>
          <cell r="AA1295" t="str">
            <v>Accounts Payable</v>
          </cell>
          <cell r="AB1295" t="str">
            <v>Payment Processing</v>
          </cell>
          <cell r="AC1295" t="b">
            <v>1</v>
          </cell>
          <cell r="AD1295" t="str">
            <v>WBT</v>
          </cell>
          <cell r="AE1295" t="str">
            <v/>
          </cell>
          <cell r="AF1295" t="str">
            <v>Payment Processor: https://app.clickup.com/t/868cjdmkv)
Payment Manager: https://app.clickup.com/t/868cjdk9n)
Sourcing A/P Analyst: https://app.clickup.com/t/868cjb24u)
AP Specialist: https://app.clickup.com/t/868cjccxg)
Shared Services-A/P Invoice Processor: https://app.clickup.com/t/868cje53v)</v>
          </cell>
          <cell r="AG1295">
            <v>45779</v>
          </cell>
          <cell r="AH1295" t="str">
            <v/>
          </cell>
          <cell r="AI1295" t="str">
            <v/>
          </cell>
          <cell r="AJ1295" t="str">
            <v>PTP</v>
          </cell>
        </row>
        <row r="1296">
          <cell r="A1296" t="str">
            <v>868a37378</v>
          </cell>
          <cell r="C1296" t="str">
            <v>PTP Accounts Payable: Process Hedge Payments, Pt. 2</v>
          </cell>
          <cell r="E1296" t="str">
            <v/>
          </cell>
          <cell r="F1296" t="str">
            <v>PREDEVELOPMENT</v>
          </cell>
          <cell r="G1296" t="str">
            <v>LOW</v>
          </cell>
          <cell r="H1296" t="str">
            <v/>
          </cell>
          <cell r="I1296">
            <v>45863</v>
          </cell>
          <cell r="J1296" t="str">
            <v/>
          </cell>
          <cell r="K1296">
            <v>45569.40347222222</v>
          </cell>
          <cell r="L1296">
            <v>45779.556944444441</v>
          </cell>
          <cell r="M1296" t="str">
            <v/>
          </cell>
          <cell r="N1296" t="str">
            <v/>
          </cell>
          <cell r="O1296" t="str">
            <v>wbt, ptp</v>
          </cell>
          <cell r="P1296" t="str">
            <v>Sprint 13 (7/7 - 8/1)</v>
          </cell>
          <cell r="Q1296" t="str">
            <v/>
          </cell>
          <cell r="R1296" t="str">
            <v/>
          </cell>
          <cell r="S1296" t="str">
            <v/>
          </cell>
          <cell r="T1296" t="str">
            <v/>
          </cell>
          <cell r="U1296" t="str">
            <v/>
          </cell>
          <cell r="V1296">
            <v>0</v>
          </cell>
          <cell r="W1296" t="str">
            <v/>
          </cell>
          <cell r="X1296" t="str">
            <v/>
          </cell>
          <cell r="Y1296" t="str">
            <v/>
          </cell>
          <cell r="Z1296" t="str">
            <v>ITC3</v>
          </cell>
          <cell r="AA1296" t="str">
            <v>Accounts Payable</v>
          </cell>
          <cell r="AB1296" t="str">
            <v>Payment Processing</v>
          </cell>
          <cell r="AC1296" t="b">
            <v>1</v>
          </cell>
          <cell r="AD1296" t="str">
            <v>WBT</v>
          </cell>
          <cell r="AE1296" t="str">
            <v/>
          </cell>
          <cell r="AF1296" t="str">
            <v>Payment Processor: https://app.clickup.com/t/868cjdmkv)
Payment Manager: https://app.clickup.com/t/868cjdk9n)
Sourcing A/P Analyst: https://app.clickup.com/t/868cjb24u)
AP Specialist: https://app.clickup.com/t/868cjccxg)
Shared Services-A/P Invoice Processor: https://app.clickup.com/t/868cje53v)</v>
          </cell>
          <cell r="AG1296">
            <v>45779</v>
          </cell>
          <cell r="AH1296" t="str">
            <v/>
          </cell>
          <cell r="AI1296" t="str">
            <v/>
          </cell>
          <cell r="AJ1296" t="str">
            <v>PTP</v>
          </cell>
        </row>
        <row r="1297">
          <cell r="A1297" t="str">
            <v>868a37d3x</v>
          </cell>
          <cell r="C1297" t="str">
            <v>PTP Accounts Payable: Process Supplier Refunds (Create &amp; Clear Supplier Refunds)</v>
          </cell>
          <cell r="E1297" t="str">
            <v/>
          </cell>
          <cell r="F1297" t="str">
            <v>PREDEVELOPMENT</v>
          </cell>
          <cell r="G1297" t="str">
            <v>LOW</v>
          </cell>
          <cell r="H1297" t="str">
            <v/>
          </cell>
          <cell r="I1297">
            <v>45863</v>
          </cell>
          <cell r="J1297" t="str">
            <v/>
          </cell>
          <cell r="K1297">
            <v>45569.419444444444</v>
          </cell>
          <cell r="L1297">
            <v>45779.556944444441</v>
          </cell>
          <cell r="M1297" t="str">
            <v/>
          </cell>
          <cell r="N1297" t="str">
            <v/>
          </cell>
          <cell r="O1297" t="str">
            <v>wbt, ptp</v>
          </cell>
          <cell r="P1297" t="str">
            <v>Sprint 13 (7/7 - 8/1)</v>
          </cell>
          <cell r="Q1297" t="str">
            <v/>
          </cell>
          <cell r="R1297" t="str">
            <v/>
          </cell>
          <cell r="S1297" t="str">
            <v/>
          </cell>
          <cell r="T1297" t="str">
            <v/>
          </cell>
          <cell r="U1297" t="str">
            <v/>
          </cell>
          <cell r="V1297">
            <v>0</v>
          </cell>
          <cell r="W1297" t="str">
            <v/>
          </cell>
          <cell r="X1297" t="str">
            <v/>
          </cell>
          <cell r="Y1297" t="str">
            <v/>
          </cell>
          <cell r="Z1297" t="str">
            <v>ITC3</v>
          </cell>
          <cell r="AA1297" t="str">
            <v>Accounts Payable</v>
          </cell>
          <cell r="AB1297" t="str">
            <v>Payment Processing</v>
          </cell>
          <cell r="AC1297" t="b">
            <v>1</v>
          </cell>
          <cell r="AD1297" t="str">
            <v>WBT</v>
          </cell>
          <cell r="AE1297" t="str">
            <v/>
          </cell>
          <cell r="AF1297" t="str">
            <v>RTR Tax Analyst: https://app.clickup.com/t/868cje3k6)
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v>
          </cell>
          <cell r="AG1297">
            <v>45779</v>
          </cell>
          <cell r="AH1297" t="str">
            <v/>
          </cell>
          <cell r="AI1297" t="str">
            <v/>
          </cell>
          <cell r="AJ1297" t="str">
            <v>PTP</v>
          </cell>
        </row>
        <row r="1298">
          <cell r="A1298" t="str">
            <v>868a37dfy</v>
          </cell>
          <cell r="C1298" t="str">
            <v>PTP Accounts Payable: Process Supplier Refunds (Create Credit Memo with SALT)</v>
          </cell>
          <cell r="E1298" t="str">
            <v/>
          </cell>
          <cell r="F1298" t="str">
            <v>PREDEVELOPMENT</v>
          </cell>
          <cell r="G1298" t="str">
            <v>LOW</v>
          </cell>
          <cell r="H1298" t="str">
            <v/>
          </cell>
          <cell r="I1298">
            <v>45863</v>
          </cell>
          <cell r="J1298" t="str">
            <v/>
          </cell>
          <cell r="K1298">
            <v>45569.420138888891</v>
          </cell>
          <cell r="L1298">
            <v>45779.556944444441</v>
          </cell>
          <cell r="M1298" t="str">
            <v/>
          </cell>
          <cell r="N1298" t="str">
            <v/>
          </cell>
          <cell r="O1298" t="str">
            <v>wbt, ptp</v>
          </cell>
          <cell r="P1298" t="str">
            <v>Sprint 11 (6/23 - 7/18)</v>
          </cell>
          <cell r="Q1298" t="str">
            <v/>
          </cell>
          <cell r="R1298" t="str">
            <v/>
          </cell>
          <cell r="S1298" t="str">
            <v/>
          </cell>
          <cell r="T1298" t="str">
            <v/>
          </cell>
          <cell r="U1298" t="str">
            <v/>
          </cell>
          <cell r="V1298">
            <v>0</v>
          </cell>
          <cell r="W1298" t="str">
            <v/>
          </cell>
          <cell r="X1298" t="str">
            <v/>
          </cell>
          <cell r="Y1298" t="str">
            <v/>
          </cell>
          <cell r="Z1298" t="str">
            <v>ITC3</v>
          </cell>
          <cell r="AA1298" t="str">
            <v>Accounts Payable</v>
          </cell>
          <cell r="AB1298" t="str">
            <v>Payment Processing</v>
          </cell>
          <cell r="AC1298" t="b">
            <v>1</v>
          </cell>
          <cell r="AD1298" t="str">
            <v>WBT</v>
          </cell>
          <cell r="AE1298" t="str">
            <v/>
          </cell>
          <cell r="AF1298" t="str">
            <v>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
RTR Tax Analyst: https://app.clickup.com/t/868cje3k6)</v>
          </cell>
          <cell r="AG1298">
            <v>45779</v>
          </cell>
          <cell r="AH1298" t="str">
            <v/>
          </cell>
          <cell r="AI1298" t="str">
            <v/>
          </cell>
          <cell r="AJ1298" t="str">
            <v>PTP</v>
          </cell>
        </row>
        <row r="1299">
          <cell r="A1299" t="str">
            <v>868c1yy91</v>
          </cell>
          <cell r="C1299" t="str">
            <v>PTP Accounts Payable: Processing Down Payments on Financed POs for Buyers - OL</v>
          </cell>
          <cell r="E1299" t="str">
            <v/>
          </cell>
          <cell r="F1299" t="str">
            <v>OUTLINES</v>
          </cell>
          <cell r="G1299" t="str">
            <v>URGENT</v>
          </cell>
          <cell r="H1299" t="str">
            <v xml:space="preserve">Revamped course 5.8.25  </v>
          </cell>
          <cell r="I1299">
            <v>45863</v>
          </cell>
          <cell r="J1299" t="str">
            <v/>
          </cell>
          <cell r="K1299">
            <v>45674.598611111112</v>
          </cell>
          <cell r="L1299">
            <v>45790.34375</v>
          </cell>
          <cell r="M1299" t="str">
            <v/>
          </cell>
          <cell r="N1299" t="str">
            <v/>
          </cell>
          <cell r="O1299" t="str">
            <v>wbt, ptp</v>
          </cell>
          <cell r="P1299" t="str">
            <v>Sprint 4 (5/5 - 5/30)</v>
          </cell>
          <cell r="Q1299" t="str">
            <v/>
          </cell>
          <cell r="R1299" t="str">
            <v/>
          </cell>
          <cell r="S1299" t="str">
            <v/>
          </cell>
          <cell r="T1299" t="str">
            <v/>
          </cell>
          <cell r="U1299" t="str">
            <v/>
          </cell>
          <cell r="V1299">
            <v>0</v>
          </cell>
          <cell r="W1299" t="str">
            <v>Ready for OL Draft</v>
          </cell>
          <cell r="X1299" t="str">
            <v/>
          </cell>
          <cell r="Y1299" t="str">
            <v/>
          </cell>
          <cell r="Z1299" t="str">
            <v>ITC3</v>
          </cell>
          <cell r="AA1299" t="str">
            <v>Accounts Payable</v>
          </cell>
          <cell r="AB1299" t="str">
            <v>PO Contract Financing</v>
          </cell>
          <cell r="AC1299" t="b">
            <v>1</v>
          </cell>
          <cell r="AD1299" t="str">
            <v>WBT</v>
          </cell>
          <cell r="AE1299" t="str">
            <v/>
          </cell>
          <cell r="AF1299" t="str">
            <v>Buyer: https://app.clickup.com/t/868cjcmpy)
A/P Accountant: https://app.clickup.com/t/868cjb30z)
Sourcing A/P Analyst: https://app.clickup.com/t/868cjb24u)
AP Specialist: https://app.clickup.com/t/868cjccxg)
Shared Services-A/P Invoice Processor: https://app.clickup.com/t/868cje53v)</v>
          </cell>
          <cell r="AG1299">
            <v>45789</v>
          </cell>
          <cell r="AH1299" t="str">
            <v/>
          </cell>
          <cell r="AI1299" t="str">
            <v/>
          </cell>
          <cell r="AJ1299" t="str">
            <v>PTP</v>
          </cell>
        </row>
        <row r="1300">
          <cell r="A1300" t="str">
            <v>868a3748x</v>
          </cell>
          <cell r="C1300" t="str">
            <v>PTP Accounts Payable: Review &amp; Block Automatic Payments</v>
          </cell>
          <cell r="E1300" t="str">
            <v/>
          </cell>
          <cell r="F1300" t="str">
            <v>PREDEVELOPMENT</v>
          </cell>
          <cell r="G1300" t="str">
            <v>LOW</v>
          </cell>
          <cell r="H1300" t="str">
            <v/>
          </cell>
          <cell r="I1300">
            <v>45863</v>
          </cell>
          <cell r="J1300" t="str">
            <v/>
          </cell>
          <cell r="K1300">
            <v>45569.404861111107</v>
          </cell>
          <cell r="L1300">
            <v>45779.556944444441</v>
          </cell>
          <cell r="M1300" t="str">
            <v/>
          </cell>
          <cell r="N1300" t="str">
            <v/>
          </cell>
          <cell r="O1300" t="str">
            <v>wbt, ptp</v>
          </cell>
          <cell r="P1300" t="str">
            <v>Sprint 13 (7/7 - 8/1)</v>
          </cell>
          <cell r="Q1300" t="str">
            <v/>
          </cell>
          <cell r="R1300" t="str">
            <v/>
          </cell>
          <cell r="S1300" t="str">
            <v/>
          </cell>
          <cell r="T1300" t="str">
            <v/>
          </cell>
          <cell r="U1300" t="str">
            <v/>
          </cell>
          <cell r="V1300">
            <v>0</v>
          </cell>
          <cell r="W1300" t="str">
            <v/>
          </cell>
          <cell r="X1300" t="str">
            <v/>
          </cell>
          <cell r="Y1300" t="str">
            <v/>
          </cell>
          <cell r="Z1300" t="str">
            <v>ITC3</v>
          </cell>
          <cell r="AA1300" t="str">
            <v>Accounts Payable</v>
          </cell>
          <cell r="AB1300" t="str">
            <v>Payment Processing</v>
          </cell>
          <cell r="AC1300" t="b">
            <v>1</v>
          </cell>
          <cell r="AD1300" t="str">
            <v>WBT</v>
          </cell>
          <cell r="AE1300" t="str">
            <v/>
          </cell>
          <cell r="AF1300" t="str">
            <v>Payment Manager: https://app.clickup.com/t/868cjdk9n)
Payment Processor: https://app.clickup.com/t/868cjdmkv)
Sourcing A/P Analyst: https://app.clickup.com/t/868cjb24u)
AP Specialist: https://app.clickup.com/t/868cjccxg)
Shared Services-A/P Invoice Processor: https://app.clickup.com/t/868cje53v)</v>
          </cell>
          <cell r="AG1300">
            <v>45779</v>
          </cell>
          <cell r="AH1300" t="str">
            <v/>
          </cell>
          <cell r="AI1300" t="str">
            <v/>
          </cell>
          <cell r="AJ1300" t="str">
            <v>PTP</v>
          </cell>
        </row>
        <row r="1301">
          <cell r="A1301" t="str">
            <v>868a37f89</v>
          </cell>
          <cell r="C1301" t="str">
            <v>PTP Accounts Payable: Review Supplier Refunds (Clear Tax Correction Documents &amp; Credit Memo) - SB</v>
          </cell>
          <cell r="E1301" t="str">
            <v/>
          </cell>
          <cell r="F1301" t="str">
            <v>PREDEVELOPMENT</v>
          </cell>
          <cell r="G1301" t="str">
            <v>LOW</v>
          </cell>
          <cell r="H1301" t="str">
            <v/>
          </cell>
          <cell r="I1301">
            <v>45863</v>
          </cell>
          <cell r="J1301" t="str">
            <v/>
          </cell>
          <cell r="K1301">
            <v>45569.422222222223</v>
          </cell>
          <cell r="L1301">
            <v>45779.556944444441</v>
          </cell>
          <cell r="M1301" t="str">
            <v/>
          </cell>
          <cell r="N1301" t="str">
            <v/>
          </cell>
          <cell r="O1301" t="str">
            <v>sen, ptp, dap</v>
          </cell>
          <cell r="P1301" t="str">
            <v>Sprint 13 (7/7 - 8/1)</v>
          </cell>
          <cell r="Q1301" t="str">
            <v/>
          </cell>
          <cell r="R1301" t="str">
            <v/>
          </cell>
          <cell r="S1301" t="str">
            <v/>
          </cell>
          <cell r="T1301" t="str">
            <v/>
          </cell>
          <cell r="U1301" t="str">
            <v/>
          </cell>
          <cell r="V1301">
            <v>0</v>
          </cell>
          <cell r="W1301" t="str">
            <v/>
          </cell>
          <cell r="X1301" t="str">
            <v/>
          </cell>
          <cell r="Y1301" t="str">
            <v/>
          </cell>
          <cell r="Z1301" t="str">
            <v>ITC3</v>
          </cell>
          <cell r="AA1301" t="str">
            <v>Accounts Payable</v>
          </cell>
          <cell r="AB1301" t="str">
            <v>Payment Processing</v>
          </cell>
          <cell r="AC1301" t="b">
            <v>1</v>
          </cell>
          <cell r="AD1301" t="str">
            <v>DAP</v>
          </cell>
          <cell r="AE1301" t="str">
            <v/>
          </cell>
          <cell r="AF1301" t="str">
            <v>Payment Processor: https://app.clickup.com/t/868cjdmkv)</v>
          </cell>
          <cell r="AG1301">
            <v>45779</v>
          </cell>
          <cell r="AH1301" t="str">
            <v/>
          </cell>
          <cell r="AI1301" t="str">
            <v/>
          </cell>
          <cell r="AJ1301" t="str">
            <v>PTP</v>
          </cell>
        </row>
        <row r="1302">
          <cell r="A1302" t="str">
            <v>868c1xxud</v>
          </cell>
          <cell r="C1302" t="str">
            <v>PTP Accounts Payable: Review Supplier Refunds, Pt. 1</v>
          </cell>
          <cell r="E1302" t="str">
            <v/>
          </cell>
          <cell r="F1302" t="str">
            <v>PREDEVELOPMENT</v>
          </cell>
          <cell r="G1302" t="str">
            <v>LOW</v>
          </cell>
          <cell r="H1302" t="str">
            <v/>
          </cell>
          <cell r="I1302">
            <v>45863</v>
          </cell>
          <cell r="J1302" t="str">
            <v/>
          </cell>
          <cell r="K1302">
            <v>45674.580555555556</v>
          </cell>
          <cell r="L1302">
            <v>45779.557638888888</v>
          </cell>
          <cell r="M1302" t="str">
            <v/>
          </cell>
          <cell r="N1302" t="str">
            <v/>
          </cell>
          <cell r="O1302" t="str">
            <v>wbt, ptp</v>
          </cell>
          <cell r="P1302" t="str">
            <v>Sprint 13 (7/7 - 8/1)</v>
          </cell>
          <cell r="Q1302" t="str">
            <v/>
          </cell>
          <cell r="R1302" t="str">
            <v/>
          </cell>
          <cell r="S1302" t="str">
            <v/>
          </cell>
          <cell r="T1302" t="str">
            <v/>
          </cell>
          <cell r="U1302" t="str">
            <v/>
          </cell>
          <cell r="V1302">
            <v>0</v>
          </cell>
          <cell r="W1302" t="str">
            <v/>
          </cell>
          <cell r="X1302" t="str">
            <v/>
          </cell>
          <cell r="Y1302" t="str">
            <v/>
          </cell>
          <cell r="Z1302" t="str">
            <v>ITC3</v>
          </cell>
          <cell r="AA1302" t="str">
            <v>Accounts Payable</v>
          </cell>
          <cell r="AB1302" t="str">
            <v>Payment Processing</v>
          </cell>
          <cell r="AC1302" t="b">
            <v>1</v>
          </cell>
          <cell r="AD1302" t="str">
            <v>WBT</v>
          </cell>
          <cell r="AE1302" t="str">
            <v/>
          </cell>
          <cell r="AF1302" t="str">
            <v>RTR Tax Analyst: https://app.clickup.com/t/868cje3k6)
Payment Manager: https://app.clickup.com/t/868cjdk9n)
Payment Processor: https://app.clickup.com/t/868cjdmkv)
Sourcing A/P Analyst: https://app.clickup.com/t/868cjb24u)
AP Specialist: https://app.clickup.com/t/868cjccxg)
Shared Services-A/P Invoice Processor: https://app.clickup.com/t/868cje53v)</v>
          </cell>
          <cell r="AG1302">
            <v>45779</v>
          </cell>
          <cell r="AH1302" t="str">
            <v/>
          </cell>
          <cell r="AI1302" t="str">
            <v/>
          </cell>
          <cell r="AJ1302" t="str">
            <v>PTP</v>
          </cell>
        </row>
        <row r="1303">
          <cell r="A1303" t="str">
            <v>868c1y08n</v>
          </cell>
          <cell r="C1303" t="str">
            <v>PTP Accounts Payable: Review Supplier Refunds, Pt. 2</v>
          </cell>
          <cell r="E1303" t="str">
            <v/>
          </cell>
          <cell r="F1303" t="str">
            <v>PREDEVELOPMENT</v>
          </cell>
          <cell r="G1303" t="str">
            <v>LOW</v>
          </cell>
          <cell r="H1303" t="str">
            <v/>
          </cell>
          <cell r="I1303">
            <v>45863</v>
          </cell>
          <cell r="J1303" t="str">
            <v/>
          </cell>
          <cell r="K1303">
            <v>45674.58194444445</v>
          </cell>
          <cell r="L1303">
            <v>45779.557638888888</v>
          </cell>
          <cell r="M1303" t="str">
            <v/>
          </cell>
          <cell r="N1303" t="str">
            <v/>
          </cell>
          <cell r="O1303" t="str">
            <v>ptp, wbt</v>
          </cell>
          <cell r="P1303" t="str">
            <v>Sprint 13 (7/7 - 8/1)</v>
          </cell>
          <cell r="Q1303" t="str">
            <v/>
          </cell>
          <cell r="R1303" t="str">
            <v/>
          </cell>
          <cell r="S1303" t="str">
            <v/>
          </cell>
          <cell r="T1303" t="str">
            <v/>
          </cell>
          <cell r="U1303" t="str">
            <v/>
          </cell>
          <cell r="V1303">
            <v>0</v>
          </cell>
          <cell r="W1303" t="str">
            <v/>
          </cell>
          <cell r="X1303" t="str">
            <v/>
          </cell>
          <cell r="Y1303" t="str">
            <v/>
          </cell>
          <cell r="Z1303" t="str">
            <v>ITC3</v>
          </cell>
          <cell r="AA1303" t="str">
            <v>Accounts Payable</v>
          </cell>
          <cell r="AB1303" t="str">
            <v>Payment Processing</v>
          </cell>
          <cell r="AC1303" t="b">
            <v>1</v>
          </cell>
          <cell r="AD1303" t="str">
            <v>WBT</v>
          </cell>
          <cell r="AE1303" t="str">
            <v/>
          </cell>
          <cell r="AF1303" t="str">
            <v>RTR Tax Analyst: https://app.clickup.com/t/868cje3k6)
Payment Manager: https://app.clickup.com/t/868cjdk9n)
Payment Processor: https://app.clickup.com/t/868cjdmkv)
AP Specialist: https://app.clickup.com/t/868cjccxg)
Shared Services-A/P Invoice Processor: https://app.clickup.com/t/868cje53v)</v>
          </cell>
          <cell r="AG1303">
            <v>45779</v>
          </cell>
          <cell r="AH1303" t="str">
            <v/>
          </cell>
          <cell r="AI1303" t="str">
            <v/>
          </cell>
          <cell r="AJ1303" t="str">
            <v>PTP</v>
          </cell>
        </row>
        <row r="1304">
          <cell r="A1304" t="str">
            <v>868c1xftu</v>
          </cell>
          <cell r="C1304" t="str">
            <v xml:space="preserve">PTP Accounts Payable: Run Ad hoc Payments </v>
          </cell>
          <cell r="E1304" t="str">
            <v/>
          </cell>
          <cell r="F1304" t="str">
            <v>PREDEVELOPMENT</v>
          </cell>
          <cell r="G1304" t="str">
            <v>LOW</v>
          </cell>
          <cell r="H1304" t="str">
            <v/>
          </cell>
          <cell r="I1304">
            <v>45863</v>
          </cell>
          <cell r="J1304" t="str">
            <v/>
          </cell>
          <cell r="K1304">
            <v>45674.572916666672</v>
          </cell>
          <cell r="L1304">
            <v>45779.557638888888</v>
          </cell>
          <cell r="M1304" t="str">
            <v/>
          </cell>
          <cell r="N1304" t="str">
            <v/>
          </cell>
          <cell r="O1304" t="str">
            <v>ptp, wbt</v>
          </cell>
          <cell r="P1304" t="str">
            <v>Sprint 13 (7/7 - 8/1)</v>
          </cell>
          <cell r="Q1304" t="str">
            <v/>
          </cell>
          <cell r="R1304" t="str">
            <v/>
          </cell>
          <cell r="S1304" t="str">
            <v/>
          </cell>
          <cell r="T1304" t="str">
            <v/>
          </cell>
          <cell r="U1304" t="str">
            <v/>
          </cell>
          <cell r="V1304">
            <v>0</v>
          </cell>
          <cell r="W1304" t="str">
            <v/>
          </cell>
          <cell r="X1304" t="str">
            <v/>
          </cell>
          <cell r="Y1304" t="str">
            <v/>
          </cell>
          <cell r="Z1304" t="str">
            <v>ITC3</v>
          </cell>
          <cell r="AA1304" t="str">
            <v>Accounts Payable</v>
          </cell>
          <cell r="AB1304" t="str">
            <v>Payment Processing</v>
          </cell>
          <cell r="AC1304" t="b">
            <v>1</v>
          </cell>
          <cell r="AD1304" t="str">
            <v>WBT</v>
          </cell>
          <cell r="AE1304" t="str">
            <v/>
          </cell>
          <cell r="AF1304" t="str">
            <v>Payment Processor: https://app.clickup.com/t/868cjdmkv)
Payment Manager: https://app.clickup.com/t/868cjdk9n)
Sourcing A/P Analyst: https://app.clickup.com/t/868cjb24u)
AP Specialist: https://app.clickup.com/t/868cjccxg)
Shared Services-A/P Invoice Processor: https://app.clickup.com/t/868cje53v)</v>
          </cell>
          <cell r="AG1304">
            <v>45779</v>
          </cell>
          <cell r="AH1304" t="str">
            <v/>
          </cell>
          <cell r="AI1304" t="str">
            <v/>
          </cell>
          <cell r="AJ1304" t="str">
            <v>PTP</v>
          </cell>
        </row>
        <row r="1305">
          <cell r="A1305" t="str">
            <v>868c1ykkw</v>
          </cell>
          <cell r="C1305" t="str">
            <v>PTP Accounts Payable: Setup of Supplier Financed POs - OL</v>
          </cell>
          <cell r="E1305" t="str">
            <v/>
          </cell>
          <cell r="F1305" t="str">
            <v>OUTLINES</v>
          </cell>
          <cell r="G1305" t="str">
            <v>URGENT</v>
          </cell>
          <cell r="H1305" t="str">
            <v xml:space="preserve">@Jenn Cooke  I have finished this OL and it's ready for review  </v>
          </cell>
          <cell r="I1305">
            <v>45799</v>
          </cell>
          <cell r="J1305">
            <v>45754</v>
          </cell>
          <cell r="K1305">
            <v>45674.593055555553</v>
          </cell>
          <cell r="L1305">
            <v>45792.690972222219</v>
          </cell>
          <cell r="M1305" t="str">
            <v/>
          </cell>
          <cell r="N1305" t="str">
            <v/>
          </cell>
          <cell r="O1305" t="str">
            <v>ptp, wbt</v>
          </cell>
          <cell r="P1305" t="str">
            <v>Sprint 4 (5/5 - 5/30)</v>
          </cell>
          <cell r="Q1305" t="str">
            <v/>
          </cell>
          <cell r="R1305" t="str">
            <v/>
          </cell>
          <cell r="S1305" t="str">
            <v/>
          </cell>
          <cell r="T1305" t="str">
            <v/>
          </cell>
          <cell r="U1305">
            <v>45792</v>
          </cell>
          <cell r="V1305">
            <v>0</v>
          </cell>
          <cell r="W1305" t="str">
            <v>Beta Revision (ISG)</v>
          </cell>
          <cell r="X1305" t="str">
            <v/>
          </cell>
          <cell r="Y1305" t="str">
            <v/>
          </cell>
          <cell r="Z1305" t="str">
            <v>ITC3</v>
          </cell>
          <cell r="AA1305" t="str">
            <v>Accounts Payable</v>
          </cell>
          <cell r="AB1305" t="str">
            <v>PO Contract Financing</v>
          </cell>
          <cell r="AC1305" t="b">
            <v>1</v>
          </cell>
          <cell r="AD1305" t="str">
            <v>WBT</v>
          </cell>
          <cell r="AE1305" t="str">
            <v>Overdue</v>
          </cell>
          <cell r="AF1305" t="str">
            <v>A/P Accountant: https://app.clickup.com/t/868cjb30z)
Buyer: https://app.clickup.com/t/868cjcmpy)
Sourcing A/P Analyst: https://app.clickup.com/t/868cjb24u)
AP Specialist: https://app.clickup.com/t/868cjccxg)
Shared Services-A/P Invoice Processor: https://app.clickup.com/t/868cje53v)</v>
          </cell>
          <cell r="AG1305">
            <v>45786</v>
          </cell>
          <cell r="AH1305" t="str">
            <v/>
          </cell>
          <cell r="AI1305" t="str">
            <v/>
          </cell>
          <cell r="AJ1305" t="str">
            <v>PTP</v>
          </cell>
        </row>
        <row r="1306">
          <cell r="A1306" t="str">
            <v>868a3719f</v>
          </cell>
          <cell r="C1306" t="str">
            <v>PTP Accounts Payable: Submit/Approve Expedited Payment Requests, Pt. 1 (Submit Expedite Request Form) - SB</v>
          </cell>
          <cell r="E1306" t="str">
            <v/>
          </cell>
          <cell r="F1306" t="str">
            <v>PREDEVELOPMENT</v>
          </cell>
          <cell r="G1306" t="str">
            <v>LOW</v>
          </cell>
          <cell r="H1306" t="str">
            <v/>
          </cell>
          <cell r="I1306">
            <v>45863</v>
          </cell>
          <cell r="J1306" t="str">
            <v/>
          </cell>
          <cell r="K1306">
            <v>45569.400694444441</v>
          </cell>
          <cell r="L1306">
            <v>45779.556944444441</v>
          </cell>
          <cell r="M1306" t="str">
            <v/>
          </cell>
          <cell r="N1306" t="str">
            <v/>
          </cell>
          <cell r="O1306" t="str">
            <v>sen, ptp, dap</v>
          </cell>
          <cell r="P1306" t="str">
            <v>Sprint 13 (7/7 - 8/1)</v>
          </cell>
          <cell r="Q1306" t="str">
            <v/>
          </cell>
          <cell r="R1306" t="str">
            <v/>
          </cell>
          <cell r="S1306" t="str">
            <v/>
          </cell>
          <cell r="T1306" t="str">
            <v/>
          </cell>
          <cell r="U1306" t="str">
            <v/>
          </cell>
          <cell r="V1306">
            <v>0</v>
          </cell>
          <cell r="W1306" t="str">
            <v/>
          </cell>
          <cell r="X1306" t="str">
            <v/>
          </cell>
          <cell r="Y1306" t="str">
            <v/>
          </cell>
          <cell r="Z1306" t="str">
            <v>ITC3</v>
          </cell>
          <cell r="AA1306" t="str">
            <v>Accounts Payable</v>
          </cell>
          <cell r="AB1306" t="str">
            <v>Payment Processing</v>
          </cell>
          <cell r="AC1306" t="b">
            <v>1</v>
          </cell>
          <cell r="AD1306" t="str">
            <v>SEN</v>
          </cell>
          <cell r="AE1306" t="str">
            <v/>
          </cell>
          <cell r="AF1306"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1306">
            <v>45779</v>
          </cell>
          <cell r="AH1306" t="str">
            <v/>
          </cell>
          <cell r="AI1306" t="str">
            <v/>
          </cell>
          <cell r="AJ1306" t="str">
            <v>PTP</v>
          </cell>
        </row>
        <row r="1307">
          <cell r="A1307" t="str">
            <v>868a37228</v>
          </cell>
          <cell r="C1307" t="str">
            <v>PTP Accounts Payable: Submit/Approve Expedited Payment Requests, Pt. 2</v>
          </cell>
          <cell r="E1307" t="str">
            <v/>
          </cell>
          <cell r="F1307" t="str">
            <v>PREDEVELOPMENT</v>
          </cell>
          <cell r="G1307" t="str">
            <v>LOW</v>
          </cell>
          <cell r="H1307" t="str">
            <v/>
          </cell>
          <cell r="I1307">
            <v>45863</v>
          </cell>
          <cell r="J1307" t="str">
            <v/>
          </cell>
          <cell r="K1307">
            <v>45569.401388888888</v>
          </cell>
          <cell r="L1307">
            <v>45779.556944444441</v>
          </cell>
          <cell r="M1307" t="str">
            <v/>
          </cell>
          <cell r="N1307" t="str">
            <v/>
          </cell>
          <cell r="O1307" t="str">
            <v>wbt, ptp</v>
          </cell>
          <cell r="P1307" t="str">
            <v>Sprint 13 (7/7 - 8/1)</v>
          </cell>
          <cell r="Q1307" t="str">
            <v/>
          </cell>
          <cell r="R1307" t="str">
            <v/>
          </cell>
          <cell r="S1307" t="str">
            <v/>
          </cell>
          <cell r="T1307" t="str">
            <v/>
          </cell>
          <cell r="U1307" t="str">
            <v/>
          </cell>
          <cell r="V1307">
            <v>0</v>
          </cell>
          <cell r="W1307" t="str">
            <v/>
          </cell>
          <cell r="X1307" t="str">
            <v/>
          </cell>
          <cell r="Y1307" t="str">
            <v/>
          </cell>
          <cell r="Z1307" t="str">
            <v>ITC3</v>
          </cell>
          <cell r="AA1307" t="str">
            <v>Accounts Payable</v>
          </cell>
          <cell r="AB1307" t="str">
            <v>Payment Processing</v>
          </cell>
          <cell r="AC1307" t="b">
            <v>1</v>
          </cell>
          <cell r="AD1307" t="str">
            <v>WBT</v>
          </cell>
          <cell r="AE1307" t="str">
            <v/>
          </cell>
          <cell r="AF1307"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1307">
            <v>45779</v>
          </cell>
          <cell r="AH1307" t="str">
            <v/>
          </cell>
          <cell r="AI1307" t="str">
            <v/>
          </cell>
          <cell r="AJ1307" t="str">
            <v>PTP</v>
          </cell>
        </row>
        <row r="1308">
          <cell r="A1308" t="str">
            <v>868c1xvfw</v>
          </cell>
          <cell r="C1308" t="str">
            <v>PTP Accounts Payable: Submit/Approve Expedited Payment Requests, Pt. 3</v>
          </cell>
          <cell r="E1308" t="str">
            <v/>
          </cell>
          <cell r="F1308" t="str">
            <v>PREDEVELOPMENT</v>
          </cell>
          <cell r="G1308" t="str">
            <v>LOW</v>
          </cell>
          <cell r="H1308" t="str">
            <v/>
          </cell>
          <cell r="I1308">
            <v>45863</v>
          </cell>
          <cell r="J1308" t="str">
            <v/>
          </cell>
          <cell r="K1308">
            <v>45674.578472222223</v>
          </cell>
          <cell r="L1308">
            <v>45779.557638888888</v>
          </cell>
          <cell r="M1308" t="str">
            <v/>
          </cell>
          <cell r="N1308" t="str">
            <v/>
          </cell>
          <cell r="O1308" t="str">
            <v>wbt, ptp</v>
          </cell>
          <cell r="P1308" t="str">
            <v>Sprint 13 (7/7 - 8/1)</v>
          </cell>
          <cell r="Q1308" t="str">
            <v/>
          </cell>
          <cell r="R1308" t="str">
            <v/>
          </cell>
          <cell r="S1308" t="str">
            <v/>
          </cell>
          <cell r="T1308" t="str">
            <v/>
          </cell>
          <cell r="U1308" t="str">
            <v/>
          </cell>
          <cell r="V1308">
            <v>0</v>
          </cell>
          <cell r="W1308" t="str">
            <v/>
          </cell>
          <cell r="X1308" t="str">
            <v/>
          </cell>
          <cell r="Y1308" t="str">
            <v/>
          </cell>
          <cell r="Z1308" t="str">
            <v>ITC3</v>
          </cell>
          <cell r="AA1308" t="str">
            <v>Accounts Payable</v>
          </cell>
          <cell r="AB1308" t="str">
            <v>Payment Processing</v>
          </cell>
          <cell r="AC1308" t="b">
            <v>1</v>
          </cell>
          <cell r="AD1308" t="str">
            <v>WBT</v>
          </cell>
          <cell r="AE1308" t="str">
            <v/>
          </cell>
          <cell r="AF1308" t="str">
            <v>Cash Planner: https://app.clickup.com/t/868cjcqyy)
Treasury Accountant: https://app.clickup.com/t/868cjebcv)
Payment Processor: https://app.clickup.com/t/868cjdmkv)
Payment Manager: https://app.clickup.com/t/868cjdk9n)
AP Finance Approver: https://app.clickup.com/t/868cjcaxm)
AP Internal Auditor: https://app.clickup.com/t/868cjcb6b)
A/P Accountant: https://app.clickup.com/t/868cjb30z)
Buyer: https://app.clickup.com/t/868cjcmpy)
Sourcing A/P Analyst: https://app.clickup.com/t/868cjb24u)
AP Specialist: https://app.clickup.com/t/868cjccxg)
Requestor / Requisitioner: https://app.clickup.com/t/868cje2p3)
BA Requestor: https://app.clickup.com/t/868cjck32)
Shared Services-A/P Invoice Processor: https://app.clickup.com/t/868cje53v)</v>
          </cell>
          <cell r="AG1308">
            <v>45779</v>
          </cell>
          <cell r="AH1308" t="str">
            <v/>
          </cell>
          <cell r="AI1308" t="str">
            <v/>
          </cell>
          <cell r="AJ1308" t="str">
            <v>PTP</v>
          </cell>
        </row>
        <row r="1309">
          <cell r="A1309" t="str">
            <v>868a2vbw2</v>
          </cell>
          <cell r="C1309" t="str">
            <v>PTP MCE: BOM Transactions - OL</v>
          </cell>
          <cell r="E1309" t="str">
            <v/>
          </cell>
          <cell r="F1309" t="str">
            <v>PREDEVELOPMENT</v>
          </cell>
          <cell r="G1309" t="str">
            <v>NORMAL</v>
          </cell>
          <cell r="H1309" t="str">
            <v/>
          </cell>
          <cell r="I1309">
            <v>45863</v>
          </cell>
          <cell r="J1309" t="str">
            <v/>
          </cell>
          <cell r="K1309">
            <v>45568.625</v>
          </cell>
          <cell r="L1309">
            <v>45776.392361111109</v>
          </cell>
          <cell r="M1309" t="str">
            <v/>
          </cell>
          <cell r="N1309" t="str">
            <v/>
          </cell>
          <cell r="O1309" t="str">
            <v>ptp, wbt</v>
          </cell>
          <cell r="P1309" t="str">
            <v>Sprint 9 (6/9 - 7/4)</v>
          </cell>
          <cell r="Q1309" t="str">
            <v/>
          </cell>
          <cell r="R1309" t="str">
            <v/>
          </cell>
          <cell r="S1309" t="str">
            <v/>
          </cell>
          <cell r="T1309" t="str">
            <v/>
          </cell>
          <cell r="U1309" t="str">
            <v/>
          </cell>
          <cell r="V1309">
            <v>0</v>
          </cell>
          <cell r="W1309" t="str">
            <v/>
          </cell>
          <cell r="X1309" t="str">
            <v/>
          </cell>
          <cell r="Y1309" t="str">
            <v/>
          </cell>
          <cell r="Z1309" t="str">
            <v>ITC3</v>
          </cell>
          <cell r="AA1309" t="str">
            <v>MCE</v>
          </cell>
          <cell r="AB1309" t="str">
            <v>MCE Lifecycle Management &amp; Reporting</v>
          </cell>
          <cell r="AC1309" t="str">
            <v/>
          </cell>
          <cell r="AD1309" t="str">
            <v>WBT</v>
          </cell>
          <cell r="AE1309" t="str">
            <v/>
          </cell>
          <cell r="AF1309" t="str">
            <v>MCE Manager: https://app.clickup.com/t/868cjdhe0)
MCE Specialist: https://app.clickup.com/t/868cjdhgy)</v>
          </cell>
          <cell r="AG1309" t="str">
            <v/>
          </cell>
          <cell r="AH1309" t="str">
            <v/>
          </cell>
          <cell r="AI1309" t="str">
            <v/>
          </cell>
          <cell r="AJ1309" t="str">
            <v>PTP</v>
          </cell>
        </row>
        <row r="1310">
          <cell r="A1310" t="str">
            <v>868a2v78c</v>
          </cell>
          <cell r="C1310" t="str">
            <v>PTP MCE: Contracts &amp; Outline Agreements</v>
          </cell>
          <cell r="E1310" t="str">
            <v/>
          </cell>
          <cell r="F1310" t="str">
            <v>PREDEVELOPMENT</v>
          </cell>
          <cell r="G1310" t="str">
            <v>NORMAL</v>
          </cell>
          <cell r="H1310" t="str">
            <v/>
          </cell>
          <cell r="I1310">
            <v>45863</v>
          </cell>
          <cell r="J1310" t="str">
            <v/>
          </cell>
          <cell r="K1310">
            <v>45568.62222222222</v>
          </cell>
          <cell r="L1310">
            <v>45763.736805555556</v>
          </cell>
          <cell r="M1310" t="str">
            <v/>
          </cell>
          <cell r="N1310" t="str">
            <v/>
          </cell>
          <cell r="O1310" t="str">
            <v>ptp, wbt</v>
          </cell>
          <cell r="P1310" t="str">
            <v>Sprint 8 (6/2 - 6/27)</v>
          </cell>
          <cell r="Q1310" t="str">
            <v/>
          </cell>
          <cell r="R1310" t="str">
            <v/>
          </cell>
          <cell r="S1310" t="str">
            <v/>
          </cell>
          <cell r="T1310" t="str">
            <v/>
          </cell>
          <cell r="U1310" t="str">
            <v/>
          </cell>
          <cell r="V1310">
            <v>0</v>
          </cell>
          <cell r="W1310" t="str">
            <v/>
          </cell>
          <cell r="X1310" t="str">
            <v/>
          </cell>
          <cell r="Y1310" t="str">
            <v/>
          </cell>
          <cell r="Z1310" t="str">
            <v>ITC3</v>
          </cell>
          <cell r="AA1310" t="str">
            <v>MCE</v>
          </cell>
          <cell r="AB1310" t="str">
            <v>MCE Lifecycle Management &amp; Reporting</v>
          </cell>
          <cell r="AC1310" t="str">
            <v/>
          </cell>
          <cell r="AD1310" t="str">
            <v>WBT</v>
          </cell>
          <cell r="AE1310" t="str">
            <v/>
          </cell>
          <cell r="AF1310" t="str">
            <v>MCE Manager: https://app.clickup.com/t/868cjdhe0)
MCE Specialist: https://app.clickup.com/t/868cjdhgy)</v>
          </cell>
          <cell r="AG1310" t="str">
            <v/>
          </cell>
          <cell r="AH1310" t="str">
            <v/>
          </cell>
          <cell r="AI1310" t="str">
            <v/>
          </cell>
          <cell r="AJ1310" t="str">
            <v>PTP</v>
          </cell>
        </row>
        <row r="1311">
          <cell r="A1311" t="str">
            <v>868a2vc2g</v>
          </cell>
          <cell r="C1311" t="str">
            <v>PTP MCE: Manage Purchase Info Records</v>
          </cell>
          <cell r="E1311" t="str">
            <v/>
          </cell>
          <cell r="F1311" t="str">
            <v>PREDEVELOPMENT</v>
          </cell>
          <cell r="G1311" t="str">
            <v>NORMAL</v>
          </cell>
          <cell r="H1311" t="str">
            <v/>
          </cell>
          <cell r="I1311">
            <v>45863</v>
          </cell>
          <cell r="J1311" t="str">
            <v/>
          </cell>
          <cell r="K1311">
            <v>45568.625</v>
          </cell>
          <cell r="L1311">
            <v>45763.736805555556</v>
          </cell>
          <cell r="M1311" t="str">
            <v/>
          </cell>
          <cell r="N1311" t="str">
            <v/>
          </cell>
          <cell r="O1311" t="str">
            <v>ptp, wbt</v>
          </cell>
          <cell r="P1311" t="str">
            <v>Sprint 8 (6/2 - 6/27)</v>
          </cell>
          <cell r="Q1311" t="str">
            <v/>
          </cell>
          <cell r="R1311" t="str">
            <v/>
          </cell>
          <cell r="S1311" t="str">
            <v/>
          </cell>
          <cell r="T1311" t="str">
            <v/>
          </cell>
          <cell r="U1311" t="str">
            <v/>
          </cell>
          <cell r="V1311">
            <v>0</v>
          </cell>
          <cell r="W1311" t="str">
            <v/>
          </cell>
          <cell r="X1311" t="str">
            <v/>
          </cell>
          <cell r="Y1311" t="str">
            <v/>
          </cell>
          <cell r="Z1311" t="str">
            <v>ITC3</v>
          </cell>
          <cell r="AA1311" t="str">
            <v>MCE</v>
          </cell>
          <cell r="AB1311" t="str">
            <v>MCE Lifecycle Management &amp; Reporting</v>
          </cell>
          <cell r="AC1311" t="str">
            <v/>
          </cell>
          <cell r="AD1311" t="str">
            <v>WBT</v>
          </cell>
          <cell r="AE1311" t="str">
            <v/>
          </cell>
          <cell r="AF1311" t="str">
            <v>MCE Specialist: https://app.clickup.com/t/868cjdhgy)
MCE Manager: https://app.clickup.com/t/868cjdhe0)</v>
          </cell>
          <cell r="AG1311" t="str">
            <v/>
          </cell>
          <cell r="AH1311" t="str">
            <v/>
          </cell>
          <cell r="AI1311" t="str">
            <v/>
          </cell>
          <cell r="AJ1311" t="str">
            <v>PTP</v>
          </cell>
        </row>
        <row r="1312">
          <cell r="A1312" t="str">
            <v>868a2v7x8</v>
          </cell>
          <cell r="C1312" t="str">
            <v>PTP MCE: MCE Inventory &amp; Parts Reporting</v>
          </cell>
          <cell r="E1312" t="str">
            <v/>
          </cell>
          <cell r="F1312" t="str">
            <v>PREDEVELOPMENT</v>
          </cell>
          <cell r="G1312" t="str">
            <v>NORMAL</v>
          </cell>
          <cell r="H1312" t="str">
            <v/>
          </cell>
          <cell r="I1312">
            <v>45863</v>
          </cell>
          <cell r="J1312" t="str">
            <v/>
          </cell>
          <cell r="K1312">
            <v>45568.62222222222</v>
          </cell>
          <cell r="L1312">
            <v>45776.390972222223</v>
          </cell>
          <cell r="M1312" t="str">
            <v/>
          </cell>
          <cell r="N1312" t="str">
            <v/>
          </cell>
          <cell r="O1312" t="str">
            <v>wbt, ptp</v>
          </cell>
          <cell r="P1312" t="str">
            <v>Sprint 8 (6/2 - 6/27)</v>
          </cell>
          <cell r="Q1312" t="str">
            <v/>
          </cell>
          <cell r="R1312" t="str">
            <v/>
          </cell>
          <cell r="S1312" t="str">
            <v/>
          </cell>
          <cell r="T1312" t="str">
            <v/>
          </cell>
          <cell r="U1312" t="str">
            <v/>
          </cell>
          <cell r="V1312">
            <v>0</v>
          </cell>
          <cell r="W1312" t="str">
            <v/>
          </cell>
          <cell r="X1312" t="str">
            <v/>
          </cell>
          <cell r="Y1312" t="str">
            <v/>
          </cell>
          <cell r="Z1312" t="str">
            <v>ITC3</v>
          </cell>
          <cell r="AA1312" t="str">
            <v>MCE</v>
          </cell>
          <cell r="AB1312" t="str">
            <v>MCE Lifecycle Management &amp; Reporting</v>
          </cell>
          <cell r="AC1312" t="str">
            <v/>
          </cell>
          <cell r="AD1312" t="str">
            <v>WBT</v>
          </cell>
          <cell r="AE1312" t="str">
            <v/>
          </cell>
          <cell r="AF1312" t="str">
            <v>MCE Manager: https://app.clickup.com/t/868cjdhe0)
MCE Specialist: https://app.clickup.com/t/868cjdhgy)</v>
          </cell>
          <cell r="AG1312" t="str">
            <v/>
          </cell>
          <cell r="AH1312" t="str">
            <v/>
          </cell>
          <cell r="AI1312" t="str">
            <v/>
          </cell>
          <cell r="AJ1312" t="str">
            <v>PTP</v>
          </cell>
        </row>
        <row r="1313">
          <cell r="A1313" t="str">
            <v>868a2v62b</v>
          </cell>
          <cell r="C1313" t="str">
            <v>PTP MCE: MCE Pricing &amp; Costing Reporting</v>
          </cell>
          <cell r="E1313" t="str">
            <v/>
          </cell>
          <cell r="F1313" t="str">
            <v>PREDEVELOPMENT</v>
          </cell>
          <cell r="G1313" t="str">
            <v>NORMAL</v>
          </cell>
          <cell r="H1313" t="str">
            <v/>
          </cell>
          <cell r="I1313">
            <v>45863</v>
          </cell>
          <cell r="J1313" t="str">
            <v/>
          </cell>
          <cell r="K1313">
            <v>45568.621527777781</v>
          </cell>
          <cell r="L1313">
            <v>45763.731944444444</v>
          </cell>
          <cell r="M1313" t="str">
            <v/>
          </cell>
          <cell r="N1313" t="str">
            <v/>
          </cell>
          <cell r="O1313" t="str">
            <v>ptp, wbt</v>
          </cell>
          <cell r="P1313" t="str">
            <v>Sprint 9 (6/9 - 7/4)</v>
          </cell>
          <cell r="Q1313" t="str">
            <v/>
          </cell>
          <cell r="R1313" t="str">
            <v/>
          </cell>
          <cell r="S1313" t="str">
            <v/>
          </cell>
          <cell r="T1313" t="str">
            <v/>
          </cell>
          <cell r="U1313" t="str">
            <v/>
          </cell>
          <cell r="V1313">
            <v>0</v>
          </cell>
          <cell r="W1313" t="str">
            <v/>
          </cell>
          <cell r="X1313" t="str">
            <v/>
          </cell>
          <cell r="Y1313" t="str">
            <v/>
          </cell>
          <cell r="Z1313" t="str">
            <v>ITC3</v>
          </cell>
          <cell r="AA1313" t="str">
            <v>MCE</v>
          </cell>
          <cell r="AB1313" t="str">
            <v>MCE Lifecycle Management &amp; Reporting</v>
          </cell>
          <cell r="AC1313" t="str">
            <v/>
          </cell>
          <cell r="AD1313" t="str">
            <v>WBT</v>
          </cell>
          <cell r="AE1313" t="str">
            <v/>
          </cell>
          <cell r="AF1313" t="str">
            <v>MCE Manager: https://app.clickup.com/t/868cjdhe0)
MCE Specialist: https://app.clickup.com/t/868cjdhgy)</v>
          </cell>
          <cell r="AG1313" t="str">
            <v/>
          </cell>
          <cell r="AH1313" t="str">
            <v/>
          </cell>
          <cell r="AI1313" t="str">
            <v/>
          </cell>
          <cell r="AJ1313" t="str">
            <v>PTP</v>
          </cell>
        </row>
        <row r="1314">
          <cell r="A1314" t="str">
            <v>868a2va99</v>
          </cell>
          <cell r="C1314" t="str">
            <v>PTP MCE: Purchasing Documents</v>
          </cell>
          <cell r="E1314" t="str">
            <v/>
          </cell>
          <cell r="F1314" t="str">
            <v>PREDEVELOPMENT</v>
          </cell>
          <cell r="G1314" t="str">
            <v>NORMAL</v>
          </cell>
          <cell r="H1314" t="str">
            <v/>
          </cell>
          <cell r="I1314">
            <v>45863</v>
          </cell>
          <cell r="J1314" t="str">
            <v/>
          </cell>
          <cell r="K1314">
            <v>45568.623611111107</v>
          </cell>
          <cell r="L1314">
            <v>45763.736805555556</v>
          </cell>
          <cell r="M1314" t="str">
            <v/>
          </cell>
          <cell r="N1314" t="str">
            <v/>
          </cell>
          <cell r="O1314" t="str">
            <v>ptp, wbt</v>
          </cell>
          <cell r="P1314" t="str">
            <v>Sprint 9 (6/9 - 7/4)</v>
          </cell>
          <cell r="Q1314" t="str">
            <v/>
          </cell>
          <cell r="R1314" t="str">
            <v/>
          </cell>
          <cell r="S1314" t="str">
            <v/>
          </cell>
          <cell r="T1314" t="str">
            <v/>
          </cell>
          <cell r="U1314" t="str">
            <v/>
          </cell>
          <cell r="V1314">
            <v>0</v>
          </cell>
          <cell r="W1314" t="str">
            <v/>
          </cell>
          <cell r="X1314" t="str">
            <v/>
          </cell>
          <cell r="Y1314" t="str">
            <v/>
          </cell>
          <cell r="Z1314" t="str">
            <v>ITC3</v>
          </cell>
          <cell r="AA1314" t="str">
            <v>MCE</v>
          </cell>
          <cell r="AB1314" t="str">
            <v>MCE Lifecycle Management &amp; Reporting</v>
          </cell>
          <cell r="AC1314" t="str">
            <v/>
          </cell>
          <cell r="AD1314" t="str">
            <v>WBT</v>
          </cell>
          <cell r="AE1314" t="str">
            <v/>
          </cell>
          <cell r="AF1314" t="str">
            <v>MCE Specialist: https://app.clickup.com/t/868cjdhgy)
MCE Manager: https://app.clickup.com/t/868cjdhe0)</v>
          </cell>
          <cell r="AG1314" t="str">
            <v/>
          </cell>
          <cell r="AH1314" t="str">
            <v/>
          </cell>
          <cell r="AI1314" t="str">
            <v/>
          </cell>
          <cell r="AJ1314" t="str">
            <v>PTP</v>
          </cell>
        </row>
        <row r="1315">
          <cell r="A1315" t="str">
            <v>868a2v72p</v>
          </cell>
          <cell r="C1315" t="str">
            <v>PTP Supplier Quality: Add Source &amp; Material Quality Data to Purchase Requisition - OL</v>
          </cell>
          <cell r="E1315" t="str">
            <v/>
          </cell>
          <cell r="F1315" t="str">
            <v>OUTLINES</v>
          </cell>
          <cell r="G1315" t="str">
            <v>URGENT</v>
          </cell>
          <cell r="H1315" t="str">
            <v xml:space="preserve">Thank you,  @Anya Toms  -  @Trish Cortez   @Shannon Bagent  we are merging these two courses at the request of Edward and Bruce.  </v>
          </cell>
          <cell r="I1315">
            <v>45774</v>
          </cell>
          <cell r="J1315" t="str">
            <v/>
          </cell>
          <cell r="K1315">
            <v>45568.62222222222</v>
          </cell>
          <cell r="L1315">
            <v>45792.715277777781</v>
          </cell>
          <cell r="M1315" t="str">
            <v/>
          </cell>
          <cell r="N1315" t="str">
            <v/>
          </cell>
          <cell r="O1315" t="str">
            <v>wbt, ptp</v>
          </cell>
          <cell r="P1315" t="str">
            <v>Sprint 4 (5/5 - 5/30)</v>
          </cell>
          <cell r="Q1315" t="str">
            <v/>
          </cell>
          <cell r="R1315" t="str">
            <v/>
          </cell>
          <cell r="S1315" t="b">
            <v>1</v>
          </cell>
          <cell r="T1315">
            <v>45779</v>
          </cell>
          <cell r="U1315">
            <v>45778</v>
          </cell>
          <cell r="V1315">
            <v>0</v>
          </cell>
          <cell r="W1315" t="str">
            <v>Beta Revision (ISG)</v>
          </cell>
          <cell r="X1315" t="str">
            <v/>
          </cell>
          <cell r="Y1315" t="str">
            <v/>
          </cell>
          <cell r="Z1315" t="str">
            <v>ITC3</v>
          </cell>
          <cell r="AA1315" t="str">
            <v>Supplier Quality</v>
          </cell>
          <cell r="AB1315" t="str">
            <v>PR Material Quality Data Integration</v>
          </cell>
          <cell r="AC1315" t="b">
            <v>1</v>
          </cell>
          <cell r="AD1315" t="str">
            <v>WBT</v>
          </cell>
          <cell r="AE1315" t="str">
            <v>Overdue</v>
          </cell>
          <cell r="AF1315" t="str">
            <v>Quality Engineer (PTP): https://app.clickup.com/t/868cmdvqa)
Quality Manager: https://app.clickup.com/t/868cje0ux)</v>
          </cell>
          <cell r="AG1315">
            <v>45779</v>
          </cell>
          <cell r="AH1315" t="str">
            <v/>
          </cell>
          <cell r="AI1315" t="str">
            <v/>
          </cell>
          <cell r="AJ1315" t="str">
            <v>PTP</v>
          </cell>
        </row>
        <row r="1316">
          <cell r="A1316" t="str">
            <v>868a2v6re</v>
          </cell>
          <cell r="C1316" t="str">
            <v>PTP Supplier Quality: Approval Code Creation/Maintenance &amp; Text Key Mapping</v>
          </cell>
          <cell r="E1316" t="str">
            <v/>
          </cell>
          <cell r="F1316" t="str">
            <v>PREDEVELOPMENT</v>
          </cell>
          <cell r="G1316" t="str">
            <v>HIGH</v>
          </cell>
          <cell r="H1316" t="str">
            <v xml:space="preserve">Refer to FUT 42 (Pending from SME)  </v>
          </cell>
          <cell r="I1316">
            <v>45863</v>
          </cell>
          <cell r="J1316" t="str">
            <v/>
          </cell>
          <cell r="K1316">
            <v>45568.621527777781</v>
          </cell>
          <cell r="L1316">
            <v>45762.436111111107</v>
          </cell>
          <cell r="M1316" t="str">
            <v/>
          </cell>
          <cell r="N1316" t="str">
            <v/>
          </cell>
          <cell r="O1316" t="str">
            <v>wbt, ptp</v>
          </cell>
          <cell r="P1316" t="str">
            <v>Sprint 8 (6/2 - 6/27)</v>
          </cell>
          <cell r="Q1316" t="str">
            <v/>
          </cell>
          <cell r="R1316" t="str">
            <v/>
          </cell>
          <cell r="S1316" t="str">
            <v/>
          </cell>
          <cell r="T1316" t="str">
            <v/>
          </cell>
          <cell r="U1316" t="str">
            <v/>
          </cell>
          <cell r="V1316">
            <v>0</v>
          </cell>
          <cell r="W1316" t="str">
            <v/>
          </cell>
          <cell r="X1316" t="str">
            <v/>
          </cell>
          <cell r="Y1316" t="str">
            <v/>
          </cell>
          <cell r="Z1316" t="str">
            <v>ITC3</v>
          </cell>
          <cell r="AA1316" t="str">
            <v>Supplier Quality</v>
          </cell>
          <cell r="AB1316" t="str">
            <v>Supplier Approvals Certification</v>
          </cell>
          <cell r="AC1316" t="str">
            <v/>
          </cell>
          <cell r="AD1316" t="str">
            <v>WBT</v>
          </cell>
          <cell r="AE1316" t="str">
            <v/>
          </cell>
          <cell r="AF1316" t="str">
            <v>Quality Engineer (PTP): https://app.clickup.com/t/868cmdvqa)
Quality Manager: https://app.clickup.com/t/868cje0ux)
Admin: https://app.clickup.com/t/868cjc96v)</v>
          </cell>
          <cell r="AG1316" t="str">
            <v/>
          </cell>
          <cell r="AH1316" t="str">
            <v/>
          </cell>
          <cell r="AI1316" t="str">
            <v/>
          </cell>
          <cell r="AJ1316" t="str">
            <v>PTP</v>
          </cell>
        </row>
        <row r="1317">
          <cell r="A1317" t="str">
            <v>868ccajuu</v>
          </cell>
          <cell r="C1317" t="str">
            <v>PTP Supplier Quality: ASN Controls &amp; Quality Notification (QNote) - OL</v>
          </cell>
          <cell r="E1317" t="str">
            <v/>
          </cell>
          <cell r="F1317" t="str">
            <v>OUTLINES</v>
          </cell>
          <cell r="G1317" t="str">
            <v>URGENT</v>
          </cell>
          <cell r="H1317" t="str">
            <v xml:space="preserve">@Anya Toms   @Emilie Martin  it looks like Emilie hasn't had a chance to implement the QA feedback yet, so I'm changing the status back to Alpha review for now - let me know when it's ready to ship  🙂  </v>
          </cell>
          <cell r="I1317">
            <v>45786</v>
          </cell>
          <cell r="J1317">
            <v>45786</v>
          </cell>
          <cell r="K1317">
            <v>45691.654861111107</v>
          </cell>
          <cell r="L1317">
            <v>45793.560416666667</v>
          </cell>
          <cell r="M1317" t="str">
            <v/>
          </cell>
          <cell r="N1317" t="str">
            <v/>
          </cell>
          <cell r="O1317" t="str">
            <v>ptp, wbt</v>
          </cell>
          <cell r="P1317" t="str">
            <v>Sprint 4 (5/5 - 5/30)</v>
          </cell>
          <cell r="Q1317">
            <v>45793</v>
          </cell>
          <cell r="R1317" t="str">
            <v/>
          </cell>
          <cell r="S1317" t="b">
            <v>1</v>
          </cell>
          <cell r="T1317" t="str">
            <v/>
          </cell>
          <cell r="U1317" t="str">
            <v/>
          </cell>
          <cell r="V1317">
            <v>0</v>
          </cell>
          <cell r="W1317" t="str">
            <v>Alpha Draft (ISG)</v>
          </cell>
          <cell r="X1317" t="str">
            <v/>
          </cell>
          <cell r="Y1317" t="str">
            <v/>
          </cell>
          <cell r="Z1317" t="str">
            <v>ITC3</v>
          </cell>
          <cell r="AA1317" t="str">
            <v>Supplier Quality</v>
          </cell>
          <cell r="AB1317" t="str">
            <v>No L3 Custom Content</v>
          </cell>
          <cell r="AC1317" t="b">
            <v>1</v>
          </cell>
          <cell r="AD1317" t="str">
            <v>WBT</v>
          </cell>
          <cell r="AE1317" t="str">
            <v>Overdue</v>
          </cell>
          <cell r="AF1317" t="str">
            <v>Quality Engineer (PTP): https://app.clickup.com/t/868cmdvqa)
Quality Manager: https://app.clickup.com/t/868cje0ux)
Admin: https://app.clickup.com/t/868cjc96v)</v>
          </cell>
          <cell r="AG1317">
            <v>45779</v>
          </cell>
          <cell r="AH1317" t="str">
            <v/>
          </cell>
          <cell r="AI1317" t="str">
            <v/>
          </cell>
          <cell r="AJ1317" t="str">
            <v>PTP</v>
          </cell>
        </row>
        <row r="1318">
          <cell r="A1318" t="str">
            <v>868c1wej1</v>
          </cell>
          <cell r="C1318" t="str">
            <v>PTP Supplier Quality: Corporate Overrides</v>
          </cell>
          <cell r="E1318" t="str">
            <v/>
          </cell>
          <cell r="F1318" t="str">
            <v>OUTLINES</v>
          </cell>
          <cell r="G1318" t="str">
            <v>URGENT</v>
          </cell>
          <cell r="H1318" t="str">
            <v xml:space="preserve">@Jenn Cooke  ready for SME review  </v>
          </cell>
          <cell r="I1318">
            <v>45802</v>
          </cell>
          <cell r="J1318">
            <v>45790</v>
          </cell>
          <cell r="K1318">
            <v>45674.552083333328</v>
          </cell>
          <cell r="L1318">
            <v>45792.429861111115</v>
          </cell>
          <cell r="M1318" t="str">
            <v/>
          </cell>
          <cell r="N1318" t="str">
            <v/>
          </cell>
          <cell r="O1318" t="str">
            <v>ptp, wbt</v>
          </cell>
          <cell r="P1318" t="str">
            <v>Sprint 4 (5/5 - 5/30)</v>
          </cell>
          <cell r="Q1318">
            <v>45791</v>
          </cell>
          <cell r="R1318" t="str">
            <v/>
          </cell>
          <cell r="S1318" t="str">
            <v/>
          </cell>
          <cell r="T1318" t="str">
            <v/>
          </cell>
          <cell r="U1318" t="str">
            <v/>
          </cell>
          <cell r="V1318">
            <v>0</v>
          </cell>
          <cell r="W1318" t="str">
            <v>Alpha Review (SME)</v>
          </cell>
          <cell r="X1318" t="str">
            <v/>
          </cell>
          <cell r="Y1318" t="str">
            <v/>
          </cell>
          <cell r="Z1318" t="str">
            <v>ITC3</v>
          </cell>
          <cell r="AA1318" t="str">
            <v>Supplier Quality</v>
          </cell>
          <cell r="AB1318" t="str">
            <v>PO Supplier Selection Integration</v>
          </cell>
          <cell r="AC1318" t="b">
            <v>1</v>
          </cell>
          <cell r="AD1318" t="str">
            <v>WBT</v>
          </cell>
          <cell r="AE1318" t="str">
            <v/>
          </cell>
          <cell r="AF1318" t="str">
            <v>Quality Engineer (PTP): https://app.clickup.com/t/868cmdvqa)
Quality Manager: https://app.clickup.com/t/868cje0ux)
Admin: https://app.clickup.com/t/868cjc96v)</v>
          </cell>
          <cell r="AG1318">
            <v>45779</v>
          </cell>
          <cell r="AH1318" t="str">
            <v/>
          </cell>
          <cell r="AI1318" t="str">
            <v/>
          </cell>
          <cell r="AJ1318" t="str">
            <v>PTP</v>
          </cell>
        </row>
        <row r="1319">
          <cell r="A1319" t="str">
            <v>868cca7d1</v>
          </cell>
          <cell r="C1319" t="str">
            <v>PTP Supplier Quality: Current Approvals Report</v>
          </cell>
          <cell r="E1319" t="str">
            <v/>
          </cell>
          <cell r="F1319" t="str">
            <v>PREDEVELOPMENT</v>
          </cell>
          <cell r="G1319" t="str">
            <v>URGENT</v>
          </cell>
          <cell r="H1319" t="str">
            <v xml:space="preserve">Refer to FUT 240  </v>
          </cell>
          <cell r="I1319" t="str">
            <v/>
          </cell>
          <cell r="J1319" t="str">
            <v/>
          </cell>
          <cell r="K1319">
            <v>45691.645138888889</v>
          </cell>
          <cell r="L1319">
            <v>45779.567361111112</v>
          </cell>
          <cell r="M1319" t="str">
            <v/>
          </cell>
          <cell r="N1319" t="str">
            <v/>
          </cell>
          <cell r="O1319" t="str">
            <v>ptp, wbt</v>
          </cell>
          <cell r="P1319" t="str">
            <v>Sprint 6 (5/19 - 6/13)</v>
          </cell>
          <cell r="Q1319" t="str">
            <v/>
          </cell>
          <cell r="R1319" t="str">
            <v/>
          </cell>
          <cell r="S1319" t="str">
            <v/>
          </cell>
          <cell r="T1319" t="str">
            <v/>
          </cell>
          <cell r="U1319" t="str">
            <v/>
          </cell>
          <cell r="V1319">
            <v>0</v>
          </cell>
          <cell r="W1319" t="str">
            <v/>
          </cell>
          <cell r="X1319" t="str">
            <v/>
          </cell>
          <cell r="Y1319" t="str">
            <v/>
          </cell>
          <cell r="Z1319" t="str">
            <v>ITC3</v>
          </cell>
          <cell r="AA1319" t="str">
            <v>Supplier Quality</v>
          </cell>
          <cell r="AB1319" t="str">
            <v>PR Material Quality Data Integration</v>
          </cell>
          <cell r="AC1319" t="b">
            <v>1</v>
          </cell>
          <cell r="AD1319" t="str">
            <v>WBT</v>
          </cell>
          <cell r="AE1319" t="str">
            <v/>
          </cell>
          <cell r="AF1319" t="str">
            <v>Quality Engineer (PTP): https://app.clickup.com/t/868cmdvqa)
Quality Manager: https://app.clickup.com/t/868cje0ux)
Admin: https://app.clickup.com/t/868cjc96v)
Supplier: https://app.clickup.com/t/868cje78b)</v>
          </cell>
          <cell r="AG1319">
            <v>45779</v>
          </cell>
          <cell r="AH1319" t="str">
            <v/>
          </cell>
          <cell r="AI1319" t="str">
            <v/>
          </cell>
          <cell r="AJ1319" t="str">
            <v>PTP</v>
          </cell>
        </row>
        <row r="1320">
          <cell r="A1320" t="str">
            <v>868ccafpp</v>
          </cell>
          <cell r="C1320" t="str">
            <v>PTP Supplier Quality: Inspection Relevance Determination Program</v>
          </cell>
          <cell r="E1320" t="str">
            <v/>
          </cell>
          <cell r="F1320" t="str">
            <v>PREDEVELOPMENT</v>
          </cell>
          <cell r="G1320" t="str">
            <v>HIGH</v>
          </cell>
          <cell r="H1320" t="str">
            <v xml:space="preserve">Refer to FUT 240  </v>
          </cell>
          <cell r="I1320" t="str">
            <v/>
          </cell>
          <cell r="J1320" t="str">
            <v/>
          </cell>
          <cell r="K1320">
            <v>45691.652083333334</v>
          </cell>
          <cell r="L1320">
            <v>45779.568055555559</v>
          </cell>
          <cell r="M1320" t="str">
            <v/>
          </cell>
          <cell r="N1320" t="str">
            <v/>
          </cell>
          <cell r="O1320" t="str">
            <v>ptp, qrg</v>
          </cell>
          <cell r="P1320" t="str">
            <v>Sprint 8 (6/2 - 6/27)</v>
          </cell>
          <cell r="Q1320" t="str">
            <v/>
          </cell>
          <cell r="R1320" t="str">
            <v/>
          </cell>
          <cell r="S1320" t="str">
            <v/>
          </cell>
          <cell r="T1320" t="str">
            <v/>
          </cell>
          <cell r="U1320" t="str">
            <v/>
          </cell>
          <cell r="V1320">
            <v>0</v>
          </cell>
          <cell r="W1320" t="str">
            <v/>
          </cell>
          <cell r="X1320" t="str">
            <v/>
          </cell>
          <cell r="Y1320" t="str">
            <v/>
          </cell>
          <cell r="Z1320" t="str">
            <v>ITC3</v>
          </cell>
          <cell r="AA1320" t="str">
            <v>Supplier Quality</v>
          </cell>
          <cell r="AB1320" t="str">
            <v>No L3 Custom Content</v>
          </cell>
          <cell r="AC1320" t="b">
            <v>1</v>
          </cell>
          <cell r="AD1320" t="str">
            <v>QRG</v>
          </cell>
          <cell r="AE1320" t="str">
            <v/>
          </cell>
          <cell r="AF1320" t="str">
            <v>Quality Engineer (PTP): https://app.clickup.com/t/868cmdvqa)
Quality Manager: https://app.clickup.com/t/868cje0ux)
Admin: https://app.clickup.com/t/868cjc96v)</v>
          </cell>
          <cell r="AG1320">
            <v>45779</v>
          </cell>
          <cell r="AH1320" t="str">
            <v/>
          </cell>
          <cell r="AI1320" t="str">
            <v/>
          </cell>
          <cell r="AJ1320" t="str">
            <v>PTP</v>
          </cell>
        </row>
        <row r="1321">
          <cell r="A1321" t="str">
            <v>868cca3rv</v>
          </cell>
          <cell r="C1321" t="str">
            <v>PTP Supplier Quality: Maintain WF User Assignment</v>
          </cell>
          <cell r="E1321" t="str">
            <v/>
          </cell>
          <cell r="F1321" t="str">
            <v>OUTLINES</v>
          </cell>
          <cell r="G1321" t="str">
            <v>URGENT</v>
          </cell>
          <cell r="H1321" t="str">
            <v xml:space="preserve">@Jenn Cooke  QA resolved, it's ready for SME review  </v>
          </cell>
          <cell r="I1321">
            <v>45802</v>
          </cell>
          <cell r="J1321">
            <v>45783</v>
          </cell>
          <cell r="K1321">
            <v>45691.642361111109</v>
          </cell>
          <cell r="L1321">
            <v>45792.733333333337</v>
          </cell>
          <cell r="M1321" t="str">
            <v/>
          </cell>
          <cell r="N1321" t="str">
            <v/>
          </cell>
          <cell r="O1321" t="str">
            <v>ptp, wbt</v>
          </cell>
          <cell r="P1321" t="str">
            <v>Sprint 4 (5/5 - 5/30)</v>
          </cell>
          <cell r="Q1321">
            <v>45792</v>
          </cell>
          <cell r="R1321" t="str">
            <v/>
          </cell>
          <cell r="S1321" t="str">
            <v/>
          </cell>
          <cell r="T1321" t="str">
            <v/>
          </cell>
          <cell r="U1321" t="str">
            <v/>
          </cell>
          <cell r="V1321">
            <v>0</v>
          </cell>
          <cell r="W1321" t="str">
            <v>Alpha Review (SME)</v>
          </cell>
          <cell r="X1321" t="str">
            <v/>
          </cell>
          <cell r="Y1321" t="str">
            <v/>
          </cell>
          <cell r="Z1321" t="str">
            <v>ITC3</v>
          </cell>
          <cell r="AA1321" t="str">
            <v>Supplier Quality</v>
          </cell>
          <cell r="AB1321" t="str">
            <v>PR Material Quality Data Integration</v>
          </cell>
          <cell r="AC1321" t="b">
            <v>1</v>
          </cell>
          <cell r="AD1321" t="str">
            <v>WBT</v>
          </cell>
          <cell r="AE1321" t="str">
            <v>Overdue</v>
          </cell>
          <cell r="AF1321" t="str">
            <v>Quality Engineer (PTP): https://app.clickup.com/t/868cmdvqa)
Quality Manager: https://app.clickup.com/t/868cje0ux)
Admin: https://app.clickup.com/t/868cjc96v)</v>
          </cell>
          <cell r="AG1321">
            <v>45779</v>
          </cell>
          <cell r="AH1321" t="str">
            <v/>
          </cell>
          <cell r="AI1321" t="str">
            <v/>
          </cell>
          <cell r="AJ1321" t="str">
            <v>PTP</v>
          </cell>
        </row>
        <row r="1322">
          <cell r="A1322" t="str">
            <v>868a2v6qh</v>
          </cell>
          <cell r="C1322" t="str">
            <v>PTP Supplier Quality: Maintain ZQUAL - OL</v>
          </cell>
          <cell r="E1322" t="str">
            <v/>
          </cell>
          <cell r="F1322" t="str">
            <v>OUTLINES</v>
          </cell>
          <cell r="G1322" t="str">
            <v>URGENT</v>
          </cell>
          <cell r="H1322" t="str">
            <v xml:space="preserve">@Jenn Cooke   can someone do a quick QA on this outline as there were many revisions  </v>
          </cell>
          <cell r="I1322">
            <v>45781</v>
          </cell>
          <cell r="J1322" t="str">
            <v/>
          </cell>
          <cell r="K1322">
            <v>45568.621527777781</v>
          </cell>
          <cell r="L1322">
            <v>45792.427083333328</v>
          </cell>
          <cell r="M1322" t="str">
            <v/>
          </cell>
          <cell r="N1322" t="str">
            <v/>
          </cell>
          <cell r="O1322" t="str">
            <v>wbt, ptp</v>
          </cell>
          <cell r="P1322" t="str">
            <v>Sprint 4 (5/5 - 5/30)</v>
          </cell>
          <cell r="Q1322" t="str">
            <v/>
          </cell>
          <cell r="R1322" t="str">
            <v/>
          </cell>
          <cell r="S1322" t="b">
            <v>1</v>
          </cell>
          <cell r="T1322" t="str">
            <v/>
          </cell>
          <cell r="U1322">
            <v>45792</v>
          </cell>
          <cell r="V1322">
            <v>0</v>
          </cell>
          <cell r="W1322" t="str">
            <v>Beta Revision (ISG)</v>
          </cell>
          <cell r="X1322" t="str">
            <v/>
          </cell>
          <cell r="Y1322" t="str">
            <v/>
          </cell>
          <cell r="Z1322" t="str">
            <v>ITC3</v>
          </cell>
          <cell r="AA1322" t="str">
            <v>Supplier Quality</v>
          </cell>
          <cell r="AB1322" t="str">
            <v>PR Material Quality Data Integration</v>
          </cell>
          <cell r="AC1322" t="b">
            <v>1</v>
          </cell>
          <cell r="AD1322" t="str">
            <v>WBT</v>
          </cell>
          <cell r="AE1322" t="str">
            <v>Overdue</v>
          </cell>
          <cell r="AF1322" t="str">
            <v>Quality Engineer (PTP): https://app.clickup.com/t/868cmdvqa)
Quality Manager: https://app.clickup.com/t/868cje0ux)</v>
          </cell>
          <cell r="AG1322">
            <v>45779</v>
          </cell>
          <cell r="AH1322" t="str">
            <v/>
          </cell>
          <cell r="AI1322" t="str">
            <v/>
          </cell>
          <cell r="AJ1322" t="str">
            <v>PTP</v>
          </cell>
        </row>
        <row r="1323">
          <cell r="A1323" t="str">
            <v>868c1wfzz</v>
          </cell>
          <cell r="C1323" t="str">
            <v>PTP Supplier Quality: Override Selection Report (Run the ZOVERRIDE Report) - QRG</v>
          </cell>
          <cell r="E1323" t="str">
            <v/>
          </cell>
          <cell r="F1323" t="str">
            <v>PREDEVELOPMENT</v>
          </cell>
          <cell r="G1323" t="str">
            <v>URGENT</v>
          </cell>
          <cell r="H1323" t="str">
            <v/>
          </cell>
          <cell r="I1323" t="str">
            <v/>
          </cell>
          <cell r="J1323" t="str">
            <v/>
          </cell>
          <cell r="K1323">
            <v>45674.552777777775</v>
          </cell>
          <cell r="L1323">
            <v>45751.354861111111</v>
          </cell>
          <cell r="M1323" t="str">
            <v/>
          </cell>
          <cell r="N1323" t="str">
            <v/>
          </cell>
          <cell r="O1323" t="str">
            <v>ptp, qrg</v>
          </cell>
          <cell r="P1323" t="str">
            <v>Sprint 6 (5/19 - 6/13)</v>
          </cell>
          <cell r="Q1323" t="str">
            <v/>
          </cell>
          <cell r="R1323" t="str">
            <v/>
          </cell>
          <cell r="S1323" t="str">
            <v/>
          </cell>
          <cell r="T1323" t="str">
            <v/>
          </cell>
          <cell r="U1323" t="str">
            <v/>
          </cell>
          <cell r="V1323">
            <v>0</v>
          </cell>
          <cell r="W1323" t="str">
            <v/>
          </cell>
          <cell r="X1323" t="str">
            <v/>
          </cell>
          <cell r="Y1323" t="str">
            <v/>
          </cell>
          <cell r="Z1323" t="str">
            <v>ITC3</v>
          </cell>
          <cell r="AA1323" t="str">
            <v>Supplier Quality</v>
          </cell>
          <cell r="AB1323" t="str">
            <v>PO Supplier Selection Integration</v>
          </cell>
          <cell r="AC1323" t="str">
            <v/>
          </cell>
          <cell r="AD1323" t="str">
            <v>QRG</v>
          </cell>
          <cell r="AE1323" t="str">
            <v/>
          </cell>
          <cell r="AF1323" t="str">
            <v>Quality Engineer (PTP): https://app.clickup.com/t/868cmdvqa)
Quality Manager: https://app.clickup.com/t/868cje0ux)
Admin: https://app.clickup.com/t/868cjc96v)</v>
          </cell>
          <cell r="AG1323" t="str">
            <v/>
          </cell>
          <cell r="AH1323" t="str">
            <v/>
          </cell>
          <cell r="AI1323" t="str">
            <v/>
          </cell>
          <cell r="AJ1323" t="str">
            <v>PTP</v>
          </cell>
        </row>
        <row r="1324">
          <cell r="A1324" t="str">
            <v>868c1wdmh</v>
          </cell>
          <cell r="C1324" t="str">
            <v>PTP Supplier Quality: Plant Overrides</v>
          </cell>
          <cell r="E1324" t="str">
            <v/>
          </cell>
          <cell r="F1324" t="str">
            <v>OUTLINES</v>
          </cell>
          <cell r="G1324" t="str">
            <v>URGENT</v>
          </cell>
          <cell r="H1324" t="str">
            <v xml:space="preserve">@Jenn Cooke  QA complete  </v>
          </cell>
          <cell r="I1324">
            <v>45793</v>
          </cell>
          <cell r="J1324" t="str">
            <v/>
          </cell>
          <cell r="K1324">
            <v>45674.55069444445</v>
          </cell>
          <cell r="L1324">
            <v>45794.166666666672</v>
          </cell>
          <cell r="M1324" t="str">
            <v/>
          </cell>
          <cell r="N1324" t="str">
            <v/>
          </cell>
          <cell r="O1324" t="str">
            <v>ptp, wbt</v>
          </cell>
          <cell r="P1324" t="str">
            <v>Sprint 4 (5/5 - 5/30)</v>
          </cell>
          <cell r="Q1324" t="str">
            <v/>
          </cell>
          <cell r="R1324" t="str">
            <v/>
          </cell>
          <cell r="S1324" t="b">
            <v>1</v>
          </cell>
          <cell r="T1324" t="str">
            <v/>
          </cell>
          <cell r="U1324" t="str">
            <v/>
          </cell>
          <cell r="V1324">
            <v>0</v>
          </cell>
          <cell r="W1324" t="str">
            <v>Alpha Review (SME)</v>
          </cell>
          <cell r="X1324" t="str">
            <v/>
          </cell>
          <cell r="Y1324" t="str">
            <v/>
          </cell>
          <cell r="Z1324" t="str">
            <v>ITC3</v>
          </cell>
          <cell r="AA1324" t="str">
            <v>Supplier Quality</v>
          </cell>
          <cell r="AB1324" t="str">
            <v>PO Supplier Selection Integration</v>
          </cell>
          <cell r="AC1324" t="b">
            <v>1</v>
          </cell>
          <cell r="AD1324" t="str">
            <v>WBT</v>
          </cell>
          <cell r="AE1324" t="str">
            <v>Overdue</v>
          </cell>
          <cell r="AF1324" t="str">
            <v>Quality Engineer (PTP): https://app.clickup.com/t/868cmdvqa)
Quality Manager: https://app.clickup.com/t/868cje0ux)
Admin: https://app.clickup.com/t/868cjc96v)</v>
          </cell>
          <cell r="AG1324">
            <v>45779</v>
          </cell>
          <cell r="AH1324" t="str">
            <v/>
          </cell>
          <cell r="AI1324" t="str">
            <v/>
          </cell>
          <cell r="AJ1324" t="str">
            <v>PTP</v>
          </cell>
        </row>
        <row r="1325">
          <cell r="A1325" t="str">
            <v>868c1rzhq</v>
          </cell>
          <cell r="C1325" t="str">
            <v>PTP Supplier Quality: Program Group Codes</v>
          </cell>
          <cell r="E1325" t="str">
            <v/>
          </cell>
          <cell r="F1325" t="str">
            <v>OUTLINES</v>
          </cell>
          <cell r="G1325" t="str">
            <v>URGENT</v>
          </cell>
          <cell r="H1325" t="str">
            <v xml:space="preserve">@Jenn Cooke   QA complete,  @Emilie Martin  great job on your first pass, you should see the QA  </v>
          </cell>
          <cell r="I1325" t="str">
            <v/>
          </cell>
          <cell r="J1325" t="str">
            <v/>
          </cell>
          <cell r="K1325">
            <v>45674.474999999999</v>
          </cell>
          <cell r="L1325">
            <v>45790.39444444445</v>
          </cell>
          <cell r="M1325" t="str">
            <v/>
          </cell>
          <cell r="N1325" t="str">
            <v/>
          </cell>
          <cell r="O1325" t="str">
            <v>wbt, ptp</v>
          </cell>
          <cell r="P1325" t="str">
            <v>Sprint 4 (5/5 - 5/30)</v>
          </cell>
          <cell r="Q1325">
            <v>45789</v>
          </cell>
          <cell r="R1325" t="str">
            <v/>
          </cell>
          <cell r="S1325" t="str">
            <v/>
          </cell>
          <cell r="T1325" t="str">
            <v/>
          </cell>
          <cell r="U1325" t="str">
            <v/>
          </cell>
          <cell r="V1325">
            <v>0</v>
          </cell>
          <cell r="W1325" t="str">
            <v>Ready for OL Draft</v>
          </cell>
          <cell r="X1325" t="str">
            <v/>
          </cell>
          <cell r="Y1325" t="str">
            <v/>
          </cell>
          <cell r="Z1325" t="str">
            <v>ITC3</v>
          </cell>
          <cell r="AA1325" t="str">
            <v>Supplier Quality</v>
          </cell>
          <cell r="AB1325" t="str">
            <v>PR Material Quality Data Integration</v>
          </cell>
          <cell r="AC1325" t="b">
            <v>1</v>
          </cell>
          <cell r="AD1325" t="str">
            <v>WBT</v>
          </cell>
          <cell r="AE1325" t="str">
            <v/>
          </cell>
          <cell r="AF1325" t="str">
            <v>Quality Engineer (PTP): https://app.clickup.com/t/868cmdvqa)
Quality Manager: https://app.clickup.com/t/868cje0ux)
Admin: https://app.clickup.com/t/868cjc96v)</v>
          </cell>
          <cell r="AG1325">
            <v>45779</v>
          </cell>
          <cell r="AH1325" t="str">
            <v/>
          </cell>
          <cell r="AI1325" t="str">
            <v/>
          </cell>
          <cell r="AJ1325" t="str">
            <v>PTP</v>
          </cell>
        </row>
        <row r="1326">
          <cell r="A1326" t="str">
            <v>868ccaacz</v>
          </cell>
          <cell r="C1326" t="str">
            <v>PTP Supplier Quality: Purchase Order Report - OL</v>
          </cell>
          <cell r="E1326" t="str">
            <v/>
          </cell>
          <cell r="F1326" t="str">
            <v>OUTLINES</v>
          </cell>
          <cell r="G1326" t="str">
            <v>URGENT</v>
          </cell>
          <cell r="H1326" t="str">
            <v xml:space="preserve">@Jenn Cooke  I have started this outline this morning but will wait to see if the SME wants to combine it w/ the other 2 reports for Supplier Quality before I finish this  </v>
          </cell>
          <cell r="I1326" t="str">
            <v/>
          </cell>
          <cell r="J1326">
            <v>45796</v>
          </cell>
          <cell r="K1326">
            <v>45691.647222222222</v>
          </cell>
          <cell r="L1326">
            <v>45796.735416666663</v>
          </cell>
          <cell r="M1326" t="str">
            <v/>
          </cell>
          <cell r="N1326" t="str">
            <v/>
          </cell>
          <cell r="O1326" t="str">
            <v>wbt, ptp</v>
          </cell>
          <cell r="P1326" t="str">
            <v>Sprint 6 (5/19 - 6/13)</v>
          </cell>
          <cell r="Q1326">
            <v>45796</v>
          </cell>
          <cell r="R1326" t="str">
            <v/>
          </cell>
          <cell r="S1326" t="str">
            <v/>
          </cell>
          <cell r="T1326" t="str">
            <v/>
          </cell>
          <cell r="U1326" t="str">
            <v/>
          </cell>
          <cell r="V1326">
            <v>0</v>
          </cell>
          <cell r="W1326" t="str">
            <v>Alpha Draft (ISG)</v>
          </cell>
          <cell r="X1326" t="str">
            <v/>
          </cell>
          <cell r="Y1326" t="str">
            <v/>
          </cell>
          <cell r="Z1326" t="str">
            <v>ITC3</v>
          </cell>
          <cell r="AA1326" t="str">
            <v>Supplier Quality</v>
          </cell>
          <cell r="AB1326" t="str">
            <v>PO Supplier Selection Integration</v>
          </cell>
          <cell r="AC1326" t="b">
            <v>1</v>
          </cell>
          <cell r="AD1326" t="str">
            <v>WBT</v>
          </cell>
          <cell r="AE1326" t="str">
            <v/>
          </cell>
          <cell r="AF1326" t="str">
            <v>Quality Engineer (PTP): https://app.clickup.com/t/868cmdvqa)
Quality Manager: https://app.clickup.com/t/868cje0ux)
Admin: https://app.clickup.com/t/868cjc96v)</v>
          </cell>
          <cell r="AG1326">
            <v>45790</v>
          </cell>
          <cell r="AH1326" t="str">
            <v/>
          </cell>
          <cell r="AI1326" t="str">
            <v/>
          </cell>
          <cell r="AJ1326" t="str">
            <v>PTP</v>
          </cell>
        </row>
        <row r="1327">
          <cell r="A1327" t="str">
            <v>868cca0rn</v>
          </cell>
          <cell r="C1327" t="str">
            <v>PTP Supplier Quality: Purchase Requisition Change Module</v>
          </cell>
          <cell r="E1327" t="str">
            <v/>
          </cell>
          <cell r="F1327" t="str">
            <v>PAUSED</v>
          </cell>
          <cell r="G1327" t="str">
            <v>URGENT</v>
          </cell>
          <cell r="H1327" t="str">
            <v xml:space="preserve">Paused for rebuild of functionality (per Edward and Bruce)  </v>
          </cell>
          <cell r="I1327">
            <v>45779</v>
          </cell>
          <cell r="J1327">
            <v>45743</v>
          </cell>
          <cell r="K1327">
            <v>45691.640972222223</v>
          </cell>
          <cell r="L1327">
            <v>45792.716666666667</v>
          </cell>
          <cell r="M1327" t="str">
            <v/>
          </cell>
          <cell r="N1327" t="str">
            <v/>
          </cell>
          <cell r="O1327" t="str">
            <v>wbt, ptp</v>
          </cell>
          <cell r="P1327" t="str">
            <v>Sprint 4 (5/5 - 5/30)</v>
          </cell>
          <cell r="Q1327" t="str">
            <v/>
          </cell>
          <cell r="R1327" t="str">
            <v/>
          </cell>
          <cell r="S1327" t="b">
            <v>1</v>
          </cell>
          <cell r="T1327" t="str">
            <v/>
          </cell>
          <cell r="U1327" t="str">
            <v/>
          </cell>
          <cell r="V1327">
            <v>0</v>
          </cell>
          <cell r="W1327" t="str">
            <v xml:space="preserve">Paused </v>
          </cell>
          <cell r="X1327" t="str">
            <v/>
          </cell>
          <cell r="Y1327" t="str">
            <v/>
          </cell>
          <cell r="Z1327" t="str">
            <v>ITC3</v>
          </cell>
          <cell r="AA1327" t="str">
            <v>Supplier Quality</v>
          </cell>
          <cell r="AB1327" t="str">
            <v>PR Material Quality Data Integration</v>
          </cell>
          <cell r="AC1327" t="b">
            <v>1</v>
          </cell>
          <cell r="AD1327" t="str">
            <v>WBT</v>
          </cell>
          <cell r="AE1327" t="str">
            <v>Overdue</v>
          </cell>
          <cell r="AF1327" t="str">
            <v>Quality Engineer (PTP): https://app.clickup.com/t/868cmdvqa)
Quality Manager: https://app.clickup.com/t/868cje0ux)
Admin: https://app.clickup.com/t/868cjc96v)</v>
          </cell>
          <cell r="AG1327">
            <v>45792</v>
          </cell>
          <cell r="AH1327" t="str">
            <v/>
          </cell>
          <cell r="AI1327" t="str">
            <v/>
          </cell>
          <cell r="AJ1327" t="str">
            <v>PTP</v>
          </cell>
        </row>
        <row r="1328">
          <cell r="A1328" t="str">
            <v>868c1rhqk</v>
          </cell>
          <cell r="C1328" t="str">
            <v>PTP Supplier Quality: Quality Clause Groups - OL</v>
          </cell>
          <cell r="E1328" t="str">
            <v/>
          </cell>
          <cell r="F1328" t="str">
            <v>OUTLINES</v>
          </cell>
          <cell r="G1328" t="str">
            <v>URGENT</v>
          </cell>
          <cell r="H1328" t="str">
            <v xml:space="preserve">@Anya Toms  QA complete - comments in the outline  </v>
          </cell>
          <cell r="I1328">
            <v>45793</v>
          </cell>
          <cell r="J1328">
            <v>45782</v>
          </cell>
          <cell r="K1328">
            <v>45674.465277777781</v>
          </cell>
          <cell r="L1328">
            <v>45794.166666666672</v>
          </cell>
          <cell r="M1328" t="str">
            <v/>
          </cell>
          <cell r="N1328" t="str">
            <v/>
          </cell>
          <cell r="O1328" t="str">
            <v>wbt, ptp</v>
          </cell>
          <cell r="P1328" t="str">
            <v>Sprint 4 (5/5 - 5/30)</v>
          </cell>
          <cell r="Q1328">
            <v>45783</v>
          </cell>
          <cell r="R1328">
            <v>45783</v>
          </cell>
          <cell r="S1328" t="b">
            <v>1</v>
          </cell>
          <cell r="T1328" t="str">
            <v/>
          </cell>
          <cell r="U1328" t="str">
            <v/>
          </cell>
          <cell r="V1328">
            <v>0</v>
          </cell>
          <cell r="W1328" t="str">
            <v>Alpha Review (SME)</v>
          </cell>
          <cell r="X1328" t="str">
            <v/>
          </cell>
          <cell r="Y1328" t="str">
            <v/>
          </cell>
          <cell r="Z1328" t="str">
            <v>ITC3</v>
          </cell>
          <cell r="AA1328" t="str">
            <v>Supplier Quality</v>
          </cell>
          <cell r="AB1328" t="str">
            <v>PR Material Quality Data Integration</v>
          </cell>
          <cell r="AC1328" t="b">
            <v>1</v>
          </cell>
          <cell r="AD1328" t="str">
            <v>WBT</v>
          </cell>
          <cell r="AE1328" t="str">
            <v>Overdue</v>
          </cell>
          <cell r="AF1328" t="str">
            <v>Quality Engineer (PTP): https://app.clickup.com/t/868cmdvqa)
Quality Manager: https://app.clickup.com/t/868cje0ux)
Admin: https://app.clickup.com/t/868cjc96v)</v>
          </cell>
          <cell r="AG1328">
            <v>45779</v>
          </cell>
          <cell r="AH1328" t="str">
            <v/>
          </cell>
          <cell r="AI1328" t="str">
            <v/>
          </cell>
          <cell r="AJ1328" t="str">
            <v>PTP</v>
          </cell>
        </row>
        <row r="1329">
          <cell r="A1329" t="str">
            <v>868cca9yb</v>
          </cell>
          <cell r="C1329" t="str">
            <v>PTP Supplier Quality: Quality Record Queue Report (Run the ZMMQR Report) - QRG</v>
          </cell>
          <cell r="E1329" t="str">
            <v/>
          </cell>
          <cell r="F1329" t="str">
            <v>PREDEVELOPMENT</v>
          </cell>
          <cell r="G1329" t="str">
            <v>URGENT</v>
          </cell>
          <cell r="H1329" t="str">
            <v/>
          </cell>
          <cell r="I1329" t="str">
            <v/>
          </cell>
          <cell r="J1329" t="str">
            <v/>
          </cell>
          <cell r="K1329">
            <v>45691.647222222222</v>
          </cell>
          <cell r="L1329">
            <v>45751.354861111111</v>
          </cell>
          <cell r="M1329" t="str">
            <v/>
          </cell>
          <cell r="N1329" t="str">
            <v/>
          </cell>
          <cell r="O1329" t="str">
            <v>ptp, qrg</v>
          </cell>
          <cell r="P1329" t="str">
            <v>Sprint 6 (5/19 - 6/13)</v>
          </cell>
          <cell r="Q1329" t="str">
            <v/>
          </cell>
          <cell r="R1329" t="str">
            <v/>
          </cell>
          <cell r="S1329" t="str">
            <v/>
          </cell>
          <cell r="T1329" t="str">
            <v/>
          </cell>
          <cell r="U1329" t="str">
            <v/>
          </cell>
          <cell r="V1329">
            <v>0</v>
          </cell>
          <cell r="W1329" t="str">
            <v/>
          </cell>
          <cell r="X1329" t="str">
            <v/>
          </cell>
          <cell r="Y1329" t="str">
            <v/>
          </cell>
          <cell r="Z1329" t="str">
            <v>ITC3</v>
          </cell>
          <cell r="AA1329" t="str">
            <v>Supplier Quality</v>
          </cell>
          <cell r="AB1329" t="str">
            <v>PO Supplier Selection Integration</v>
          </cell>
          <cell r="AC1329" t="str">
            <v/>
          </cell>
          <cell r="AD1329" t="str">
            <v>QRG</v>
          </cell>
          <cell r="AE1329" t="str">
            <v/>
          </cell>
          <cell r="AF1329" t="str">
            <v>Quality Engineer (PTP): https://app.clickup.com/t/868cmdvqa)
Quality Manager: https://app.clickup.com/t/868cje0ux)
Admin: https://app.clickup.com/t/868cjc96v)</v>
          </cell>
          <cell r="AG1329" t="str">
            <v/>
          </cell>
          <cell r="AH1329" t="str">
            <v/>
          </cell>
          <cell r="AI1329" t="str">
            <v/>
          </cell>
          <cell r="AJ1329" t="str">
            <v>PTP</v>
          </cell>
        </row>
        <row r="1330">
          <cell r="A1330" t="str">
            <v>868e0z8p7</v>
          </cell>
          <cell r="C1330" t="str">
            <v>PTP Supplier Quality: Text Keys - OL</v>
          </cell>
          <cell r="E1330" t="str">
            <v/>
          </cell>
          <cell r="F1330" t="str">
            <v>PREDEVELOPMENT</v>
          </cell>
          <cell r="G1330" t="str">
            <v>URGENT</v>
          </cell>
          <cell r="H1330" t="str">
            <v/>
          </cell>
          <cell r="I1330">
            <v>45793</v>
          </cell>
          <cell r="J1330">
            <v>45782</v>
          </cell>
          <cell r="K1330">
            <v>45797.360416666663</v>
          </cell>
          <cell r="L1330">
            <v>45797.360416666663</v>
          </cell>
          <cell r="M1330" t="str">
            <v/>
          </cell>
          <cell r="N1330" t="str">
            <v/>
          </cell>
          <cell r="O1330" t="str">
            <v>wbt, ptp</v>
          </cell>
          <cell r="P1330" t="str">
            <v>Sprint 4 (5/5 - 5/30)</v>
          </cell>
          <cell r="Q1330">
            <v>45783</v>
          </cell>
          <cell r="R1330">
            <v>45783</v>
          </cell>
          <cell r="S1330" t="b">
            <v>1</v>
          </cell>
          <cell r="T1330" t="str">
            <v/>
          </cell>
          <cell r="U1330" t="str">
            <v/>
          </cell>
          <cell r="V1330">
            <v>0</v>
          </cell>
          <cell r="W1330" t="str">
            <v/>
          </cell>
          <cell r="X1330" t="str">
            <v/>
          </cell>
          <cell r="Y1330" t="str">
            <v/>
          </cell>
          <cell r="Z1330" t="str">
            <v>ITC3</v>
          </cell>
          <cell r="AA1330" t="str">
            <v>Supplier Quality</v>
          </cell>
          <cell r="AB1330" t="str">
            <v>PR Material Quality Data Integration</v>
          </cell>
          <cell r="AC1330" t="b">
            <v>1</v>
          </cell>
          <cell r="AD1330" t="str">
            <v>WBT</v>
          </cell>
          <cell r="AE1330" t="str">
            <v>Overdue</v>
          </cell>
          <cell r="AF1330" t="str">
            <v/>
          </cell>
          <cell r="AG1330">
            <v>45779</v>
          </cell>
          <cell r="AH1330" t="str">
            <v/>
          </cell>
          <cell r="AI1330" t="str">
            <v/>
          </cell>
          <cell r="AJ1330" t="str">
            <v>PTP</v>
          </cell>
        </row>
        <row r="1331">
          <cell r="A1331" t="str">
            <v>868a2v8qx</v>
          </cell>
          <cell r="C1331" t="str">
            <v>PTP Supplier Quality: Vendor Approvals</v>
          </cell>
          <cell r="E1331" t="str">
            <v/>
          </cell>
          <cell r="F1331" t="str">
            <v>PREDEVELOPMENT</v>
          </cell>
          <cell r="G1331" t="str">
            <v>HIGH</v>
          </cell>
          <cell r="H1331" t="str">
            <v xml:space="preserve">Refer to FUT 42 (Pending from SME)  </v>
          </cell>
          <cell r="I1331">
            <v>45863</v>
          </cell>
          <cell r="J1331" t="str">
            <v/>
          </cell>
          <cell r="K1331">
            <v>45568.622916666667</v>
          </cell>
          <cell r="L1331">
            <v>45762.436111111107</v>
          </cell>
          <cell r="M1331" t="str">
            <v/>
          </cell>
          <cell r="N1331" t="str">
            <v/>
          </cell>
          <cell r="O1331" t="str">
            <v>wbt, ptp</v>
          </cell>
          <cell r="P1331" t="str">
            <v>Sprint 8 (6/2 - 6/27)</v>
          </cell>
          <cell r="Q1331" t="str">
            <v/>
          </cell>
          <cell r="R1331" t="str">
            <v/>
          </cell>
          <cell r="S1331" t="str">
            <v/>
          </cell>
          <cell r="T1331" t="str">
            <v/>
          </cell>
          <cell r="U1331" t="str">
            <v/>
          </cell>
          <cell r="V1331">
            <v>0</v>
          </cell>
          <cell r="W1331" t="str">
            <v/>
          </cell>
          <cell r="X1331" t="str">
            <v/>
          </cell>
          <cell r="Y1331" t="str">
            <v/>
          </cell>
          <cell r="Z1331" t="str">
            <v>ITC3</v>
          </cell>
          <cell r="AA1331" t="str">
            <v>Supplier Quality</v>
          </cell>
          <cell r="AB1331" t="str">
            <v>Supplier Approvals Certification</v>
          </cell>
          <cell r="AC1331" t="str">
            <v/>
          </cell>
          <cell r="AD1331" t="str">
            <v>WBT</v>
          </cell>
          <cell r="AE1331" t="str">
            <v/>
          </cell>
          <cell r="AF1331" t="str">
            <v>Quality Engineer (PTP): https://app.clickup.com/t/868cmdvqa)
Quality Manager: https://app.clickup.com/t/868cje0ux)
Admin: https://app.clickup.com/t/868cjc96v)</v>
          </cell>
          <cell r="AG1331" t="str">
            <v/>
          </cell>
          <cell r="AH1331" t="str">
            <v/>
          </cell>
          <cell r="AI1331" t="str">
            <v/>
          </cell>
          <cell r="AJ1331" t="str">
            <v>PTP</v>
          </cell>
        </row>
        <row r="1332">
          <cell r="A1332" t="str">
            <v>868cca5mt</v>
          </cell>
          <cell r="C1332" t="str">
            <v>PTP Supplier Quality: Workflow Settings</v>
          </cell>
          <cell r="E1332" t="str">
            <v/>
          </cell>
          <cell r="F1332" t="str">
            <v>OUTLINES</v>
          </cell>
          <cell r="G1332" t="str">
            <v>URGENT</v>
          </cell>
          <cell r="H1332" t="str">
            <v xml:space="preserve">@Brice LeBlanc  QA complete, so pls implement the changes we discussed once you're able to use you LM PC again;  @Jenn Cooke  </v>
          </cell>
          <cell r="I1332" t="str">
            <v/>
          </cell>
          <cell r="J1332">
            <v>45785</v>
          </cell>
          <cell r="K1332">
            <v>45691.643750000003</v>
          </cell>
          <cell r="L1332">
            <v>45793.476388888885</v>
          </cell>
          <cell r="M1332" t="str">
            <v/>
          </cell>
          <cell r="N1332" t="str">
            <v/>
          </cell>
          <cell r="O1332" t="str">
            <v>wbt, ptp</v>
          </cell>
          <cell r="P1332" t="str">
            <v>Sprint 6 (5/19 - 6/13)</v>
          </cell>
          <cell r="Q1332">
            <v>45786</v>
          </cell>
          <cell r="R1332" t="str">
            <v/>
          </cell>
          <cell r="S1332" t="str">
            <v/>
          </cell>
          <cell r="T1332" t="str">
            <v/>
          </cell>
          <cell r="U1332" t="str">
            <v/>
          </cell>
          <cell r="V1332">
            <v>0</v>
          </cell>
          <cell r="W1332" t="str">
            <v xml:space="preserve">In QA </v>
          </cell>
          <cell r="X1332" t="str">
            <v/>
          </cell>
          <cell r="Y1332" t="str">
            <v/>
          </cell>
          <cell r="Z1332" t="str">
            <v>ITC3</v>
          </cell>
          <cell r="AA1332" t="str">
            <v>Supplier Quality</v>
          </cell>
          <cell r="AB1332" t="str">
            <v>PR Material Quality Data Integration</v>
          </cell>
          <cell r="AC1332" t="b">
            <v>1</v>
          </cell>
          <cell r="AD1332" t="str">
            <v>WBT</v>
          </cell>
          <cell r="AE1332" t="str">
            <v/>
          </cell>
          <cell r="AF1332" t="str">
            <v>Quality Engineer (PTP): https://app.clickup.com/t/868cmdvqa)
Quality Manager: https://app.clickup.com/t/868cje0ux)
Admin: https://app.clickup.com/t/868cjc96v)</v>
          </cell>
          <cell r="AG1332">
            <v>45779</v>
          </cell>
          <cell r="AH1332" t="str">
            <v/>
          </cell>
          <cell r="AI1332" t="str">
            <v/>
          </cell>
          <cell r="AJ1332" t="str">
            <v>PTP</v>
          </cell>
        </row>
        <row r="1333">
          <cell r="A1333" t="str">
            <v>868dq07hc</v>
          </cell>
          <cell r="C1333" t="str">
            <v>PTP Supply Chain: Buyer/Customer Furnished Property - OL</v>
          </cell>
          <cell r="E1333" t="str">
            <v/>
          </cell>
          <cell r="F1333" t="str">
            <v>PREDEVELOPMENT</v>
          </cell>
          <cell r="G1333" t="str">
            <v>NORMAL</v>
          </cell>
          <cell r="H1333" t="str">
            <v/>
          </cell>
          <cell r="I1333">
            <v>45863</v>
          </cell>
          <cell r="J1333" t="str">
            <v/>
          </cell>
          <cell r="K1333">
            <v>45775.49722222222</v>
          </cell>
          <cell r="L1333">
            <v>45775.49722222222</v>
          </cell>
          <cell r="M1333" t="str">
            <v/>
          </cell>
          <cell r="N1333" t="str">
            <v/>
          </cell>
          <cell r="O1333" t="str">
            <v>ptp, wbt</v>
          </cell>
          <cell r="P1333" t="str">
            <v>Sprint 6 (5/19 - 6/13)</v>
          </cell>
          <cell r="Q1333" t="str">
            <v/>
          </cell>
          <cell r="R1333" t="str">
            <v/>
          </cell>
          <cell r="S1333" t="str">
            <v/>
          </cell>
          <cell r="T1333" t="str">
            <v/>
          </cell>
          <cell r="U1333" t="str">
            <v/>
          </cell>
          <cell r="V1333">
            <v>0</v>
          </cell>
          <cell r="W1333" t="str">
            <v/>
          </cell>
          <cell r="X1333" t="str">
            <v/>
          </cell>
          <cell r="Y1333" t="str">
            <v/>
          </cell>
          <cell r="Z1333" t="str">
            <v>ITC3</v>
          </cell>
          <cell r="AA1333" t="str">
            <v>Supply Chain</v>
          </cell>
          <cell r="AB1333" t="str">
            <v>Non-Consumable Property: Drop Shipping, BFM, GFE, CFE</v>
          </cell>
          <cell r="AC1333" t="str">
            <v/>
          </cell>
          <cell r="AD1333" t="str">
            <v>WBT</v>
          </cell>
          <cell r="AE1333" t="str">
            <v/>
          </cell>
          <cell r="AF1333" t="str">
            <v/>
          </cell>
          <cell r="AG1333" t="str">
            <v/>
          </cell>
          <cell r="AH1333" t="str">
            <v/>
          </cell>
          <cell r="AI1333" t="str">
            <v/>
          </cell>
          <cell r="AJ1333" t="str">
            <v>PTP</v>
          </cell>
        </row>
        <row r="1334">
          <cell r="A1334" t="str">
            <v>868a2v6t3</v>
          </cell>
          <cell r="C1334" t="str">
            <v>PTP Supply Chain: IT Procurement</v>
          </cell>
          <cell r="E1334" t="str">
            <v/>
          </cell>
          <cell r="F1334" t="str">
            <v>PREDEVELOPMENT</v>
          </cell>
          <cell r="G1334" t="str">
            <v>LOW</v>
          </cell>
          <cell r="H1334" t="str">
            <v/>
          </cell>
          <cell r="I1334" t="str">
            <v/>
          </cell>
          <cell r="J1334" t="str">
            <v/>
          </cell>
          <cell r="K1334">
            <v>45568.621527777781</v>
          </cell>
          <cell r="L1334">
            <v>45749.495833333334</v>
          </cell>
          <cell r="M1334" t="str">
            <v/>
          </cell>
          <cell r="N1334" t="str">
            <v/>
          </cell>
          <cell r="O1334" t="str">
            <v>wbt, ptp</v>
          </cell>
          <cell r="P1334" t="str">
            <v>Sprint 10 (6/16 - 7/11)</v>
          </cell>
          <cell r="Q1334" t="str">
            <v/>
          </cell>
          <cell r="R1334" t="str">
            <v/>
          </cell>
          <cell r="S1334" t="str">
            <v/>
          </cell>
          <cell r="T1334" t="str">
            <v/>
          </cell>
          <cell r="U1334" t="str">
            <v/>
          </cell>
          <cell r="V1334">
            <v>0</v>
          </cell>
          <cell r="W1334" t="str">
            <v/>
          </cell>
          <cell r="X1334" t="str">
            <v/>
          </cell>
          <cell r="Y1334" t="str">
            <v/>
          </cell>
          <cell r="Z1334" t="str">
            <v>ITC3</v>
          </cell>
          <cell r="AA1334" t="str">
            <v>Supply Chain</v>
          </cell>
          <cell r="AB1334" t="str">
            <v>IT Procurement</v>
          </cell>
          <cell r="AC1334" t="str">
            <v/>
          </cell>
          <cell r="AD1334" t="str">
            <v>WBT</v>
          </cell>
          <cell r="AE1334" t="str">
            <v/>
          </cell>
          <cell r="AF1334" t="str">
            <v>Buyer: https://app.clickup.com/t/868cjcmpy)
Requisitioner: https://app.clickup.com/t/868cje356)
Requisition Approver: https://app.clickup.com/t/868cje2vz)
Expeditor: https://app.clickup.com/t/868cjcx3w)
Compliance (PTP): https://app.clickup.com/t/868cjcrn9)
Shipping / Transportation Planner: https://app.clickup.com/t/868cje5e4)
Receiving Specialist (PTP): https://app.clickup.com/t/868cme0bd)</v>
          </cell>
          <cell r="AG1334" t="str">
            <v/>
          </cell>
          <cell r="AH1334" t="str">
            <v/>
          </cell>
          <cell r="AI1334" t="str">
            <v/>
          </cell>
          <cell r="AJ1334" t="str">
            <v>PTP</v>
          </cell>
        </row>
        <row r="1335">
          <cell r="A1335" t="str">
            <v>868a2vbj9</v>
          </cell>
          <cell r="C1335" t="str">
            <v>PTP Supply Chain: Non-Consumable Property (Drop Shipping, BFM, GFE, CFE) - OL</v>
          </cell>
          <cell r="E1335" t="str">
            <v/>
          </cell>
          <cell r="F1335" t="str">
            <v>PREDEVELOPMENT</v>
          </cell>
          <cell r="G1335" t="str">
            <v>NORMAL</v>
          </cell>
          <cell r="H1335" t="str">
            <v/>
          </cell>
          <cell r="I1335">
            <v>45863</v>
          </cell>
          <cell r="J1335" t="str">
            <v/>
          </cell>
          <cell r="K1335">
            <v>45568.624305555553</v>
          </cell>
          <cell r="L1335">
            <v>45775.497916666667</v>
          </cell>
          <cell r="M1335" t="str">
            <v/>
          </cell>
          <cell r="N1335" t="str">
            <v/>
          </cell>
          <cell r="O1335" t="str">
            <v>ptp, wbt</v>
          </cell>
          <cell r="P1335" t="str">
            <v>Sprint 9 (6/9 - 7/4)</v>
          </cell>
          <cell r="Q1335" t="str">
            <v/>
          </cell>
          <cell r="R1335" t="str">
            <v/>
          </cell>
          <cell r="S1335" t="str">
            <v/>
          </cell>
          <cell r="T1335" t="str">
            <v/>
          </cell>
          <cell r="U1335" t="str">
            <v/>
          </cell>
          <cell r="V1335">
            <v>0</v>
          </cell>
          <cell r="W1335" t="str">
            <v/>
          </cell>
          <cell r="X1335" t="str">
            <v/>
          </cell>
          <cell r="Y1335" t="str">
            <v/>
          </cell>
          <cell r="Z1335" t="str">
            <v>ITC3</v>
          </cell>
          <cell r="AA1335" t="str">
            <v>Supply Chain</v>
          </cell>
          <cell r="AB1335" t="str">
            <v>Non-Consumable Property: Drop Shipping, BFM, GFE, CFE</v>
          </cell>
          <cell r="AC1335" t="str">
            <v/>
          </cell>
          <cell r="AD1335" t="str">
            <v>WBT</v>
          </cell>
          <cell r="AE1335" t="str">
            <v/>
          </cell>
          <cell r="AF1335" t="str">
            <v>Buyer: https://app.clickup.com/t/868cjcmpy)
Expeditor: https://app.clickup.com/t/868cjcx3w)
Compliance (PTP): https://app.clickup.com/t/868cjcrn9)
Receiving Specialist (PTP): https://app.clickup.com/t/868cme0bd)
Property Management Analyst (PTP): https://app.clickup.com/t/868cjdzne)</v>
          </cell>
          <cell r="AG1335" t="str">
            <v/>
          </cell>
          <cell r="AH1335" t="str">
            <v/>
          </cell>
          <cell r="AI1335" t="str">
            <v/>
          </cell>
          <cell r="AJ1335" t="str">
            <v>PTP</v>
          </cell>
        </row>
        <row r="1336">
          <cell r="A1336" t="str">
            <v>868b4668z</v>
          </cell>
          <cell r="C1336" t="str">
            <v>PTS Prod Ops: Compliance Checks - OL</v>
          </cell>
          <cell r="E1336" t="str">
            <v/>
          </cell>
          <cell r="F1336" t="str">
            <v>PREDEVELOPMENT</v>
          </cell>
          <cell r="G1336" t="str">
            <v>HIGH</v>
          </cell>
          <cell r="H1336" t="str">
            <v/>
          </cell>
          <cell r="I1336">
            <v>45863</v>
          </cell>
          <cell r="J1336" t="str">
            <v/>
          </cell>
          <cell r="K1336">
            <v>45628.622916666667</v>
          </cell>
          <cell r="L1336">
            <v>45749.502083333333</v>
          </cell>
          <cell r="M1336" t="str">
            <v/>
          </cell>
          <cell r="N1336" t="str">
            <v/>
          </cell>
          <cell r="O1336" t="str">
            <v>ilt, p2s</v>
          </cell>
          <cell r="P1336" t="str">
            <v>Sprint 9 (6/9 - 7/4)</v>
          </cell>
          <cell r="Q1336" t="str">
            <v/>
          </cell>
          <cell r="R1336" t="str">
            <v/>
          </cell>
          <cell r="S1336" t="str">
            <v/>
          </cell>
          <cell r="T1336" t="str">
            <v/>
          </cell>
          <cell r="U1336" t="str">
            <v/>
          </cell>
          <cell r="V1336">
            <v>0</v>
          </cell>
          <cell r="W1336" t="str">
            <v/>
          </cell>
          <cell r="X1336" t="str">
            <v/>
          </cell>
          <cell r="Y1336" t="str">
            <v/>
          </cell>
          <cell r="Z1336" t="str">
            <v>ITC3</v>
          </cell>
          <cell r="AA1336" t="str">
            <v>Prod Ops</v>
          </cell>
          <cell r="AB1336" t="str">
            <v>Receiving Warehouse/Inventory Mgmt (PROD OPS-WMIM)</v>
          </cell>
          <cell r="AC1336" t="str">
            <v/>
          </cell>
          <cell r="AD1336" t="str">
            <v>ILT</v>
          </cell>
          <cell r="AE1336" t="str">
            <v/>
          </cell>
          <cell r="AF1336" t="str">
            <v>Inspection Mgr: https://app.clickup.com/t/868cjd58z)
Quality Engineer (PTS): https://app.clickup.com/t/868cje075)
Receiving Specialist (PTS): https://app.clickup.com/t/868cje1fd)</v>
          </cell>
          <cell r="AG1336" t="str">
            <v/>
          </cell>
          <cell r="AH1336" t="str">
            <v/>
          </cell>
          <cell r="AI1336" t="str">
            <v/>
          </cell>
          <cell r="AJ1336" t="str">
            <v>PTS</v>
          </cell>
        </row>
        <row r="1337">
          <cell r="A1337" t="str">
            <v>868c21xct</v>
          </cell>
          <cell r="C1337" t="str">
            <v>PTS Prod Ops: Create Cycle Counts</v>
          </cell>
          <cell r="E1337" t="str">
            <v/>
          </cell>
          <cell r="F1337" t="str">
            <v>OUTLINES</v>
          </cell>
          <cell r="G1337" t="str">
            <v>HIGH</v>
          </cell>
          <cell r="H1337" t="str">
            <v xml:space="preserve">Thanks  @Jenn Cooke !   @Eugene Deloatch  I'm assigning to you for VS QA.  </v>
          </cell>
          <cell r="I1337">
            <v>45863</v>
          </cell>
          <cell r="J1337">
            <v>45789</v>
          </cell>
          <cell r="K1337">
            <v>45674.65902777778</v>
          </cell>
          <cell r="L1337">
            <v>45796.663194444445</v>
          </cell>
          <cell r="M1337" t="str">
            <v/>
          </cell>
          <cell r="N1337" t="str">
            <v/>
          </cell>
          <cell r="O1337" t="str">
            <v>wbt, p2s</v>
          </cell>
          <cell r="P1337" t="str">
            <v>Sprint 4 (5/5 - 5/30)</v>
          </cell>
          <cell r="Q1337">
            <v>45789</v>
          </cell>
          <cell r="R1337" t="str">
            <v/>
          </cell>
          <cell r="S1337" t="str">
            <v/>
          </cell>
          <cell r="T1337" t="str">
            <v/>
          </cell>
          <cell r="U1337" t="str">
            <v/>
          </cell>
          <cell r="V1337">
            <v>0</v>
          </cell>
          <cell r="W1337" t="str">
            <v xml:space="preserve">In QA </v>
          </cell>
          <cell r="X1337" t="str">
            <v/>
          </cell>
          <cell r="Y1337" t="str">
            <v/>
          </cell>
          <cell r="Z1337" t="str">
            <v>ITC3</v>
          </cell>
          <cell r="AA1337" t="str">
            <v>Prod Ops</v>
          </cell>
          <cell r="AB1337" t="str">
            <v>Receiving Warehouse/Inventory Mgmt (PROD OPS-WMIM)</v>
          </cell>
          <cell r="AC1337" t="str">
            <v/>
          </cell>
          <cell r="AD1337" t="str">
            <v>WBT</v>
          </cell>
          <cell r="AE1337" t="str">
            <v/>
          </cell>
          <cell r="AF1337" t="str">
            <v>Transportation Scheduler: https://app.clickup.com/t/868cjeazx)
Inventory Manager: https://app.clickup.com/t/868cjdczc)
Inventory Control: https://app.clickup.com/t/868cjdcrb)
Inventory Analyst: https://app.clickup.com/t/868cjdcbw)
Warehouse Supervisor: https://app.clickup.com/t/868cjed8e)
Warehouse Clerk (PTS: https://app.clickup.com/t/868cmetu0)</v>
          </cell>
          <cell r="AG1337" t="str">
            <v/>
          </cell>
          <cell r="AH1337" t="str">
            <v/>
          </cell>
          <cell r="AI1337" t="str">
            <v/>
          </cell>
          <cell r="AJ1337" t="str">
            <v>PTS</v>
          </cell>
        </row>
        <row r="1338">
          <cell r="A1338" t="str">
            <v>868b4675x</v>
          </cell>
          <cell r="C1338" t="str">
            <v>PTS Prod Ops: Create Kits &amp; Fabrication Orders-OL</v>
          </cell>
          <cell r="E1338" t="str">
            <v/>
          </cell>
          <cell r="F1338" t="str">
            <v>PREDEVELOPMENT</v>
          </cell>
          <cell r="G1338" t="str">
            <v>HIGH</v>
          </cell>
          <cell r="H1338" t="str">
            <v/>
          </cell>
          <cell r="I1338">
            <v>45863</v>
          </cell>
          <cell r="J1338" t="str">
            <v/>
          </cell>
          <cell r="K1338">
            <v>45628.623611111107</v>
          </cell>
          <cell r="L1338">
            <v>45796.765277777777</v>
          </cell>
          <cell r="M1338" t="str">
            <v/>
          </cell>
          <cell r="N1338" t="str">
            <v/>
          </cell>
          <cell r="O1338" t="str">
            <v>p2s, wbt</v>
          </cell>
          <cell r="P1338" t="str">
            <v>Sprint 9 (6/9 - 7/4)</v>
          </cell>
          <cell r="Q1338" t="str">
            <v/>
          </cell>
          <cell r="R1338" t="str">
            <v/>
          </cell>
          <cell r="S1338" t="str">
            <v/>
          </cell>
          <cell r="T1338" t="str">
            <v/>
          </cell>
          <cell r="U1338" t="str">
            <v/>
          </cell>
          <cell r="V1338">
            <v>0</v>
          </cell>
          <cell r="W1338" t="str">
            <v/>
          </cell>
          <cell r="X1338" t="str">
            <v/>
          </cell>
          <cell r="Y1338" t="str">
            <v/>
          </cell>
          <cell r="Z1338" t="str">
            <v>ITC3</v>
          </cell>
          <cell r="AA1338" t="str">
            <v>Prod Ops</v>
          </cell>
          <cell r="AB1338" t="str">
            <v>Receiving Warehouse/Inventory Mgmt (PROD OPS-WMIM)</v>
          </cell>
          <cell r="AC1338" t="str">
            <v/>
          </cell>
          <cell r="AD1338" t="str">
            <v>WBT</v>
          </cell>
          <cell r="AE1338" t="str">
            <v/>
          </cell>
          <cell r="AF1338" t="str">
            <v>Inspection Mgr: https://app.clickup.com/t/868cjd58z)
Quality Engineer (PTS): https://app.clickup.com/t/868cje075)
Receiving Specialist (PTS): https://app.clickup.com/t/868cje1fd)</v>
          </cell>
          <cell r="AG1338" t="str">
            <v/>
          </cell>
          <cell r="AH1338" t="str">
            <v/>
          </cell>
          <cell r="AI1338" t="str">
            <v/>
          </cell>
          <cell r="AJ1338" t="str">
            <v>PTS</v>
          </cell>
        </row>
        <row r="1339">
          <cell r="A1339" t="str">
            <v>868b466gk</v>
          </cell>
          <cell r="C1339" t="str">
            <v>PTS Prod Ops: Deliver Incoming &amp; Resolve Grief - OL</v>
          </cell>
          <cell r="E1339" t="str">
            <v/>
          </cell>
          <cell r="F1339" t="str">
            <v>PREDEVELOPMENT</v>
          </cell>
          <cell r="G1339" t="str">
            <v>HIGH</v>
          </cell>
          <cell r="H1339" t="str">
            <v/>
          </cell>
          <cell r="I1339">
            <v>45863</v>
          </cell>
          <cell r="J1339" t="str">
            <v/>
          </cell>
          <cell r="K1339">
            <v>45628.622916666667</v>
          </cell>
          <cell r="L1339">
            <v>45749.502083333333</v>
          </cell>
          <cell r="M1339" t="str">
            <v/>
          </cell>
          <cell r="N1339" t="str">
            <v/>
          </cell>
          <cell r="O1339" t="str">
            <v>p2s, ilt</v>
          </cell>
          <cell r="P1339" t="str">
            <v>Sprint 9 (6/9 - 7/4)</v>
          </cell>
          <cell r="Q1339" t="str">
            <v/>
          </cell>
          <cell r="R1339" t="str">
            <v/>
          </cell>
          <cell r="S1339" t="str">
            <v/>
          </cell>
          <cell r="T1339" t="str">
            <v/>
          </cell>
          <cell r="U1339" t="str">
            <v/>
          </cell>
          <cell r="V1339">
            <v>0</v>
          </cell>
          <cell r="W1339" t="str">
            <v/>
          </cell>
          <cell r="X1339" t="str">
            <v/>
          </cell>
          <cell r="Y1339" t="str">
            <v/>
          </cell>
          <cell r="Z1339" t="str">
            <v>ITC3</v>
          </cell>
          <cell r="AA1339" t="str">
            <v>Prod Ops</v>
          </cell>
          <cell r="AB1339" t="str">
            <v>Receiving Warehouse/Inventory Mgmt (PROD OPS-WMIM)</v>
          </cell>
          <cell r="AC1339" t="str">
            <v/>
          </cell>
          <cell r="AD1339" t="str">
            <v>ILT</v>
          </cell>
          <cell r="AE1339" t="str">
            <v/>
          </cell>
          <cell r="AF1339" t="str">
            <v>Inspection Mgr: https://app.clickup.com/t/868cjd58z)
Quality Engineer (PTS): https://app.clickup.com/t/868cje075)
Receiving Specialist (PTS): https://app.clickup.com/t/868cje1fd)</v>
          </cell>
          <cell r="AG1339" t="str">
            <v/>
          </cell>
          <cell r="AH1339" t="str">
            <v/>
          </cell>
          <cell r="AI1339" t="str">
            <v/>
          </cell>
          <cell r="AJ1339" t="str">
            <v>PTS</v>
          </cell>
        </row>
        <row r="1340">
          <cell r="A1340" t="str">
            <v>868c21jwr</v>
          </cell>
          <cell r="C1340" t="str">
            <v>PTS Prod Ops: Import Validations - OL</v>
          </cell>
          <cell r="E1340" t="str">
            <v/>
          </cell>
          <cell r="F1340" t="str">
            <v>OUTLINES</v>
          </cell>
          <cell r="G1340" t="str">
            <v>HIGH</v>
          </cell>
          <cell r="H1340" t="str">
            <v xml:space="preserve">All edits made. And the outline is placed in VS &gt; 5. PtS &gt; L2 Prod Ops &gt; Rec Warehouse &gt; Import Validations folder. Ready for  @Eugene Deloatch  to review.   </v>
          </cell>
          <cell r="I1340">
            <v>45786</v>
          </cell>
          <cell r="J1340">
            <v>45786</v>
          </cell>
          <cell r="K1340">
            <v>45674.652777777781</v>
          </cell>
          <cell r="L1340">
            <v>45796.65625</v>
          </cell>
          <cell r="M1340" t="str">
            <v/>
          </cell>
          <cell r="N1340" t="str">
            <v/>
          </cell>
          <cell r="O1340" t="str">
            <v>p2s, ilt</v>
          </cell>
          <cell r="P1340" t="str">
            <v>Sprint 4 (5/5 - 5/30)</v>
          </cell>
          <cell r="Q1340">
            <v>45795</v>
          </cell>
          <cell r="R1340" t="str">
            <v/>
          </cell>
          <cell r="S1340" t="str">
            <v/>
          </cell>
          <cell r="T1340" t="str">
            <v/>
          </cell>
          <cell r="U1340" t="str">
            <v/>
          </cell>
          <cell r="V1340">
            <v>0</v>
          </cell>
          <cell r="W1340" t="str">
            <v xml:space="preserve">In QA </v>
          </cell>
          <cell r="X1340" t="str">
            <v/>
          </cell>
          <cell r="Y1340" t="str">
            <v/>
          </cell>
          <cell r="Z1340" t="str">
            <v>ITC3</v>
          </cell>
          <cell r="AA1340" t="str">
            <v>Prod Ops</v>
          </cell>
          <cell r="AB1340" t="str">
            <v>Receiving Warehouse/Inventory Mgmt (PROD OPS-WMIM)</v>
          </cell>
          <cell r="AC1340" t="str">
            <v/>
          </cell>
          <cell r="AD1340" t="str">
            <v>ILT</v>
          </cell>
          <cell r="AE1340" t="str">
            <v>Overdue</v>
          </cell>
          <cell r="AF1340" t="str">
            <v>Admin - International Trade: https://app.clickup.com/t/868cjc9ej)</v>
          </cell>
          <cell r="AG1340" t="str">
            <v/>
          </cell>
          <cell r="AH1340" t="str">
            <v/>
          </cell>
          <cell r="AI1340" t="str">
            <v/>
          </cell>
          <cell r="AJ1340" t="str">
            <v>PTS</v>
          </cell>
        </row>
        <row r="1341">
          <cell r="A1341" t="str">
            <v>868b45fyx</v>
          </cell>
          <cell r="C1341" t="str">
            <v>PTS Prod Ops: Manage Internal Transportation- SB</v>
          </cell>
          <cell r="E1341" t="str">
            <v/>
          </cell>
          <cell r="F1341" t="str">
            <v>PREDEVELOPMENT</v>
          </cell>
          <cell r="G1341" t="str">
            <v>HIGH</v>
          </cell>
          <cell r="H1341" t="str">
            <v xml:space="preserve">The SME for this L3 is Craig McDaniel (Identified by Nick MacAllister 12/10/24)  </v>
          </cell>
          <cell r="I1341">
            <v>45863</v>
          </cell>
          <cell r="J1341" t="str">
            <v/>
          </cell>
          <cell r="K1341">
            <v>45628.610416666663</v>
          </cell>
          <cell r="L1341">
            <v>45749.502083333333</v>
          </cell>
          <cell r="M1341" t="str">
            <v/>
          </cell>
          <cell r="N1341" t="str">
            <v/>
          </cell>
          <cell r="O1341" t="str">
            <v>sen, p2s, dap</v>
          </cell>
          <cell r="P1341" t="str">
            <v>Sprint 9 (6/9 - 7/4)</v>
          </cell>
          <cell r="Q1341" t="str">
            <v/>
          </cell>
          <cell r="R1341" t="str">
            <v/>
          </cell>
          <cell r="S1341" t="str">
            <v/>
          </cell>
          <cell r="T1341" t="str">
            <v/>
          </cell>
          <cell r="U1341" t="str">
            <v/>
          </cell>
          <cell r="V1341">
            <v>0</v>
          </cell>
          <cell r="W1341" t="str">
            <v/>
          </cell>
          <cell r="X1341" t="str">
            <v/>
          </cell>
          <cell r="Y1341" t="str">
            <v/>
          </cell>
          <cell r="Z1341" t="str">
            <v>ITC3</v>
          </cell>
          <cell r="AA1341" t="str">
            <v>Prod Ops</v>
          </cell>
          <cell r="AB1341" t="str">
            <v>Receiving Warehouse/Inventory Mgmt (PROD OPS-WMIM)</v>
          </cell>
          <cell r="AC1341" t="str">
            <v/>
          </cell>
          <cell r="AD1341" t="str">
            <v>SEN</v>
          </cell>
          <cell r="AE1341" t="str">
            <v/>
          </cell>
          <cell r="AF1341" t="str">
            <v>Admin - International Trade: https://app.clickup.com/t/868cjc9ej)</v>
          </cell>
          <cell r="AG1341" t="str">
            <v/>
          </cell>
          <cell r="AH1341" t="str">
            <v/>
          </cell>
          <cell r="AI1341" t="str">
            <v/>
          </cell>
          <cell r="AJ1341" t="str">
            <v>PTS</v>
          </cell>
        </row>
        <row r="1342">
          <cell r="A1342" t="str">
            <v>868ca0z4d</v>
          </cell>
          <cell r="C1342" t="str">
            <v>PTS Prod Ops: Perform Customer Selloff - OL</v>
          </cell>
          <cell r="E1342" t="str">
            <v/>
          </cell>
          <cell r="F1342" t="str">
            <v>OUTLINES</v>
          </cell>
          <cell r="G1342" t="str">
            <v>URGENT</v>
          </cell>
          <cell r="H1342" t="str">
            <v xml:space="preserve">@Shannon Bagent  Can you QA this outline?  </v>
          </cell>
          <cell r="I1342">
            <v>45779</v>
          </cell>
          <cell r="J1342">
            <v>45754</v>
          </cell>
          <cell r="K1342">
            <v>45687.454861111109</v>
          </cell>
          <cell r="L1342">
            <v>45780.167361111111</v>
          </cell>
          <cell r="M1342" t="str">
            <v/>
          </cell>
          <cell r="N1342" t="str">
            <v/>
          </cell>
          <cell r="O1342" t="str">
            <v>ot xecm, p2s, wbt, mfc</v>
          </cell>
          <cell r="P1342" t="str">
            <v>Sprint 4 (5/5 - 5/30)</v>
          </cell>
          <cell r="Q1342" t="str">
            <v/>
          </cell>
          <cell r="R1342" t="str">
            <v/>
          </cell>
          <cell r="S1342" t="str">
            <v/>
          </cell>
          <cell r="T1342" t="str">
            <v/>
          </cell>
          <cell r="U1342" t="str">
            <v/>
          </cell>
          <cell r="V1342">
            <v>0.33333333333333331</v>
          </cell>
          <cell r="W1342" t="str">
            <v>Ready for SME Review</v>
          </cell>
          <cell r="X1342" t="str">
            <v/>
          </cell>
          <cell r="Y1342" t="str">
            <v/>
          </cell>
          <cell r="Z1342" t="str">
            <v>ITC3</v>
          </cell>
          <cell r="AA1342" t="str">
            <v>Prod Ops</v>
          </cell>
          <cell r="AB1342" t="str">
            <v>Perform Customer Selloff</v>
          </cell>
          <cell r="AC1342" t="str">
            <v/>
          </cell>
          <cell r="AD1342" t="str">
            <v>WBT</v>
          </cell>
          <cell r="AE1342" t="str">
            <v>Overdue</v>
          </cell>
          <cell r="AF1342"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G1342" t="str">
            <v/>
          </cell>
          <cell r="AH1342" t="str">
            <v/>
          </cell>
          <cell r="AI1342" t="str">
            <v/>
          </cell>
          <cell r="AJ1342" t="str">
            <v>PTS</v>
          </cell>
        </row>
        <row r="1343">
          <cell r="A1343" t="str">
            <v>868b45hfr</v>
          </cell>
          <cell r="C1343" t="str">
            <v>PTS Prod Ops: Perform Cycle Count - OL</v>
          </cell>
          <cell r="E1343" t="str">
            <v/>
          </cell>
          <cell r="F1343" t="str">
            <v>PREDEVELOPMENT</v>
          </cell>
          <cell r="G1343" t="str">
            <v>HIGH</v>
          </cell>
          <cell r="H1343" t="str">
            <v/>
          </cell>
          <cell r="I1343">
            <v>45863</v>
          </cell>
          <cell r="J1343" t="str">
            <v/>
          </cell>
          <cell r="K1343">
            <v>45628.611111111109</v>
          </cell>
          <cell r="L1343">
            <v>45749.502083333333</v>
          </cell>
          <cell r="M1343" t="str">
            <v/>
          </cell>
          <cell r="N1343" t="str">
            <v/>
          </cell>
          <cell r="O1343" t="str">
            <v>ilt, p2s</v>
          </cell>
          <cell r="P1343" t="str">
            <v>Sprint 9 (6/9 - 7/4)</v>
          </cell>
          <cell r="Q1343" t="str">
            <v/>
          </cell>
          <cell r="R1343" t="str">
            <v/>
          </cell>
          <cell r="S1343" t="str">
            <v/>
          </cell>
          <cell r="T1343" t="str">
            <v/>
          </cell>
          <cell r="U1343" t="str">
            <v/>
          </cell>
          <cell r="V1343">
            <v>0</v>
          </cell>
          <cell r="W1343" t="str">
            <v/>
          </cell>
          <cell r="X1343" t="str">
            <v/>
          </cell>
          <cell r="Y1343" t="str">
            <v/>
          </cell>
          <cell r="Z1343" t="str">
            <v>ITC3</v>
          </cell>
          <cell r="AA1343" t="str">
            <v>Prod Ops</v>
          </cell>
          <cell r="AB1343" t="str">
            <v>Receiving Warehouse/Inventory Mgmt (PROD OPS-WMIM)</v>
          </cell>
          <cell r="AC1343" t="str">
            <v/>
          </cell>
          <cell r="AD1343" t="str">
            <v>ILT</v>
          </cell>
          <cell r="AE1343" t="str">
            <v/>
          </cell>
          <cell r="AF1343" t="str">
            <v>Transportation Scheduler: https://app.clickup.com/t/868cjeazx)
Inventory Control: https://app.clickup.com/t/868cjdcrb)
Inventory Analyst: https://app.clickup.com/t/868cjdcbw)
Inventory Manager: https://app.clickup.com/t/868cjdczc)
Warehouse Clerk (PTS: https://app.clickup.com/t/868cmetu0)
Warehouse Supervisor: https://app.clickup.com/t/868cjed8e)</v>
          </cell>
          <cell r="AG1343" t="str">
            <v/>
          </cell>
          <cell r="AH1343" t="str">
            <v/>
          </cell>
          <cell r="AI1343" t="str">
            <v/>
          </cell>
          <cell r="AJ1343" t="str">
            <v>PTS</v>
          </cell>
        </row>
        <row r="1344">
          <cell r="A1344" t="str">
            <v>868b472hj</v>
          </cell>
          <cell r="C1344" t="str">
            <v>PTS Prod Ops: Pick Material - OL</v>
          </cell>
          <cell r="E1344" t="str">
            <v/>
          </cell>
          <cell r="F1344" t="str">
            <v>PREDEVELOPMENT</v>
          </cell>
          <cell r="G1344" t="str">
            <v>LOW</v>
          </cell>
          <cell r="H1344" t="str">
            <v/>
          </cell>
          <cell r="I1344">
            <v>45863</v>
          </cell>
          <cell r="J1344" t="str">
            <v/>
          </cell>
          <cell r="K1344">
            <v>45628.639583333337</v>
          </cell>
          <cell r="L1344">
            <v>45749.5</v>
          </cell>
          <cell r="M1344" t="str">
            <v/>
          </cell>
          <cell r="N1344" t="str">
            <v/>
          </cell>
          <cell r="O1344" t="str">
            <v>p2s, ilt</v>
          </cell>
          <cell r="P1344" t="str">
            <v>Sprint 9 (6/9 - 7/4)</v>
          </cell>
          <cell r="Q1344" t="str">
            <v/>
          </cell>
          <cell r="R1344" t="str">
            <v/>
          </cell>
          <cell r="S1344" t="str">
            <v/>
          </cell>
          <cell r="T1344" t="str">
            <v/>
          </cell>
          <cell r="U1344" t="str">
            <v/>
          </cell>
          <cell r="V1344">
            <v>0</v>
          </cell>
          <cell r="W1344" t="str">
            <v/>
          </cell>
          <cell r="X1344" t="str">
            <v/>
          </cell>
          <cell r="Y1344" t="str">
            <v/>
          </cell>
          <cell r="Z1344" t="str">
            <v>ITC3</v>
          </cell>
          <cell r="AA1344" t="str">
            <v>Prod Ops</v>
          </cell>
          <cell r="AB1344" t="str">
            <v>Production Picking</v>
          </cell>
          <cell r="AC1344" t="str">
            <v/>
          </cell>
          <cell r="AD1344" t="str">
            <v>ILT</v>
          </cell>
          <cell r="AE1344" t="str">
            <v/>
          </cell>
          <cell r="AF1344"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44" t="str">
            <v/>
          </cell>
          <cell r="AH1344" t="str">
            <v/>
          </cell>
          <cell r="AI1344" t="str">
            <v/>
          </cell>
          <cell r="AJ1344" t="str">
            <v>PTS</v>
          </cell>
        </row>
        <row r="1345">
          <cell r="A1345" t="str">
            <v>868a4yd19</v>
          </cell>
          <cell r="C1345" t="str">
            <v>PTS Prod Ops: Planning Execution</v>
          </cell>
          <cell r="E1345" t="str">
            <v/>
          </cell>
          <cell r="F1345" t="str">
            <v>OUTLINES</v>
          </cell>
          <cell r="G1345" t="str">
            <v>HIGH</v>
          </cell>
          <cell r="H1345" t="str">
            <v xml:space="preserve">@Eugene Deloatch  please review.   </v>
          </cell>
          <cell r="I1345">
            <v>45863</v>
          </cell>
          <cell r="J1345">
            <v>45789</v>
          </cell>
          <cell r="K1345">
            <v>45573.4375</v>
          </cell>
          <cell r="L1345">
            <v>45797.410416666666</v>
          </cell>
          <cell r="M1345" t="str">
            <v/>
          </cell>
          <cell r="N1345" t="str">
            <v/>
          </cell>
          <cell r="O1345" t="str">
            <v>p2s, wbt</v>
          </cell>
          <cell r="P1345" t="str">
            <v>Sprint 4 (5/5 - 5/30)</v>
          </cell>
          <cell r="Q1345">
            <v>45789</v>
          </cell>
          <cell r="R1345" t="str">
            <v/>
          </cell>
          <cell r="S1345" t="str">
            <v/>
          </cell>
          <cell r="T1345" t="str">
            <v/>
          </cell>
          <cell r="U1345" t="str">
            <v/>
          </cell>
          <cell r="V1345">
            <v>0</v>
          </cell>
          <cell r="W1345" t="str">
            <v xml:space="preserve">In QA </v>
          </cell>
          <cell r="X1345" t="str">
            <v/>
          </cell>
          <cell r="Y1345" t="str">
            <v/>
          </cell>
          <cell r="Z1345" t="str">
            <v>ITC3</v>
          </cell>
          <cell r="AA1345" t="str">
            <v>Prod Ops</v>
          </cell>
          <cell r="AB1345" t="str">
            <v>Planning Execution</v>
          </cell>
          <cell r="AC1345" t="str">
            <v/>
          </cell>
          <cell r="AD1345" t="str">
            <v>WBT</v>
          </cell>
          <cell r="AE1345" t="str">
            <v/>
          </cell>
          <cell r="AF134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345" t="str">
            <v/>
          </cell>
          <cell r="AH1345" t="str">
            <v/>
          </cell>
          <cell r="AI1345" t="str">
            <v/>
          </cell>
          <cell r="AJ1345" t="str">
            <v>PTS</v>
          </cell>
        </row>
        <row r="1346">
          <cell r="A1346" t="str">
            <v>868b472qk</v>
          </cell>
          <cell r="C1346" t="str">
            <v>PTS Prod Ops: Prepare for Kitting - OL</v>
          </cell>
          <cell r="E1346" t="str">
            <v/>
          </cell>
          <cell r="F1346" t="str">
            <v>PREDEVELOPMENT</v>
          </cell>
          <cell r="G1346" t="str">
            <v>HIGH</v>
          </cell>
          <cell r="H1346" t="str">
            <v/>
          </cell>
          <cell r="I1346" t="str">
            <v/>
          </cell>
          <cell r="J1346" t="str">
            <v/>
          </cell>
          <cell r="K1346">
            <v>45628.639583333337</v>
          </cell>
          <cell r="L1346">
            <v>45749.50277777778</v>
          </cell>
          <cell r="M1346" t="str">
            <v/>
          </cell>
          <cell r="N1346" t="str">
            <v/>
          </cell>
          <cell r="O1346" t="str">
            <v>p2s, ilt</v>
          </cell>
          <cell r="P1346" t="str">
            <v>Sprint 9 (6/9 - 7/4)</v>
          </cell>
          <cell r="Q1346" t="str">
            <v/>
          </cell>
          <cell r="R1346" t="str">
            <v/>
          </cell>
          <cell r="S1346" t="str">
            <v/>
          </cell>
          <cell r="T1346" t="str">
            <v/>
          </cell>
          <cell r="U1346" t="str">
            <v/>
          </cell>
          <cell r="V1346">
            <v>0</v>
          </cell>
          <cell r="W1346" t="str">
            <v/>
          </cell>
          <cell r="X1346" t="str">
            <v/>
          </cell>
          <cell r="Y1346" t="str">
            <v/>
          </cell>
          <cell r="Z1346" t="str">
            <v>ITC3</v>
          </cell>
          <cell r="AA1346" t="str">
            <v>Prod Ops</v>
          </cell>
          <cell r="AB1346" t="str">
            <v>Production Kitting</v>
          </cell>
          <cell r="AC1346" t="str">
            <v/>
          </cell>
          <cell r="AD1346" t="str">
            <v>ILT</v>
          </cell>
          <cell r="AE1346" t="str">
            <v/>
          </cell>
          <cell r="AF1346"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46" t="str">
            <v/>
          </cell>
          <cell r="AH1346" t="str">
            <v/>
          </cell>
          <cell r="AI1346" t="str">
            <v/>
          </cell>
          <cell r="AJ1346" t="str">
            <v>PTS</v>
          </cell>
        </row>
        <row r="1347">
          <cell r="A1347" t="str">
            <v>868a2v6y8</v>
          </cell>
          <cell r="C1347" t="str">
            <v>PTS Prod Ops: Production Kitting - SB</v>
          </cell>
          <cell r="E1347" t="str">
            <v/>
          </cell>
          <cell r="F1347" t="str">
            <v>PAUSED</v>
          </cell>
          <cell r="G1347" t="str">
            <v>URGENT</v>
          </cell>
          <cell r="H1347" t="str">
            <v xml:space="preserve">5/11/25: Need test script to develop.  </v>
          </cell>
          <cell r="I1347" t="str">
            <v/>
          </cell>
          <cell r="J1347" t="str">
            <v/>
          </cell>
          <cell r="K1347">
            <v>45568.621527777781</v>
          </cell>
          <cell r="L1347">
            <v>45789.482638888891</v>
          </cell>
          <cell r="M1347" t="str">
            <v/>
          </cell>
          <cell r="N1347" t="str">
            <v/>
          </cell>
          <cell r="O1347" t="str">
            <v>p2s, sen</v>
          </cell>
          <cell r="P1347" t="str">
            <v>Sprint 4 (5/5 - 5/30)</v>
          </cell>
          <cell r="Q1347" t="str">
            <v/>
          </cell>
          <cell r="R1347" t="str">
            <v/>
          </cell>
          <cell r="S1347" t="str">
            <v/>
          </cell>
          <cell r="T1347" t="str">
            <v/>
          </cell>
          <cell r="U1347" t="str">
            <v/>
          </cell>
          <cell r="V1347">
            <v>0</v>
          </cell>
          <cell r="W1347" t="str">
            <v xml:space="preserve">Paused </v>
          </cell>
          <cell r="X1347" t="str">
            <v/>
          </cell>
          <cell r="Y1347" t="str">
            <v/>
          </cell>
          <cell r="Z1347" t="str">
            <v>ITC3</v>
          </cell>
          <cell r="AA1347" t="str">
            <v>Prod Ops</v>
          </cell>
          <cell r="AB1347" t="str">
            <v>Production Kitting</v>
          </cell>
          <cell r="AC1347" t="str">
            <v/>
          </cell>
          <cell r="AD1347" t="str">
            <v>SEN</v>
          </cell>
          <cell r="AE1347" t="str">
            <v/>
          </cell>
          <cell r="AF1347"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47" t="str">
            <v/>
          </cell>
          <cell r="AH1347" t="str">
            <v/>
          </cell>
          <cell r="AI1347" t="str">
            <v/>
          </cell>
          <cell r="AJ1347" t="str">
            <v>PTS</v>
          </cell>
        </row>
        <row r="1348">
          <cell r="A1348" t="str">
            <v>868b47336</v>
          </cell>
          <cell r="C1348" t="str">
            <v>PTS Prod Ops: Production Kitting: Reconcile Inventory - OL</v>
          </cell>
          <cell r="E1348" t="str">
            <v/>
          </cell>
          <cell r="F1348" t="str">
            <v>PREDEVELOPMENT</v>
          </cell>
          <cell r="G1348" t="str">
            <v>LOW</v>
          </cell>
          <cell r="H1348" t="str">
            <v/>
          </cell>
          <cell r="I1348">
            <v>45863</v>
          </cell>
          <cell r="J1348" t="str">
            <v/>
          </cell>
          <cell r="K1348">
            <v>45628.639583333337</v>
          </cell>
          <cell r="L1348">
            <v>45796.781944444447</v>
          </cell>
          <cell r="M1348" t="str">
            <v/>
          </cell>
          <cell r="N1348" t="str">
            <v/>
          </cell>
          <cell r="O1348" t="str">
            <v>p2s, ilt</v>
          </cell>
          <cell r="P1348" t="str">
            <v>Sprint 9 (6/9 - 7/4)</v>
          </cell>
          <cell r="Q1348" t="str">
            <v/>
          </cell>
          <cell r="R1348" t="str">
            <v/>
          </cell>
          <cell r="S1348" t="str">
            <v/>
          </cell>
          <cell r="T1348" t="str">
            <v/>
          </cell>
          <cell r="U1348" t="str">
            <v/>
          </cell>
          <cell r="V1348">
            <v>0</v>
          </cell>
          <cell r="W1348" t="str">
            <v/>
          </cell>
          <cell r="X1348" t="str">
            <v/>
          </cell>
          <cell r="Y1348" t="str">
            <v/>
          </cell>
          <cell r="Z1348" t="str">
            <v>ITC3</v>
          </cell>
          <cell r="AA1348" t="str">
            <v>Prod Ops</v>
          </cell>
          <cell r="AB1348" t="str">
            <v>Production Picking</v>
          </cell>
          <cell r="AC1348" t="str">
            <v/>
          </cell>
          <cell r="AD1348" t="str">
            <v>ILT</v>
          </cell>
          <cell r="AE1348" t="str">
            <v/>
          </cell>
          <cell r="AF134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48" t="str">
            <v/>
          </cell>
          <cell r="AH1348" t="str">
            <v/>
          </cell>
          <cell r="AI1348" t="str">
            <v/>
          </cell>
          <cell r="AJ1348" t="str">
            <v>PTS</v>
          </cell>
        </row>
        <row r="1349">
          <cell r="A1349" t="str">
            <v>868a2v69w</v>
          </cell>
          <cell r="C1349" t="str">
            <v>PTS Prod Ops: Production Picking - SB</v>
          </cell>
          <cell r="E1349" t="str">
            <v/>
          </cell>
          <cell r="F1349" t="str">
            <v>PREDEVELOPMENT</v>
          </cell>
          <cell r="G1349" t="str">
            <v>LOW</v>
          </cell>
          <cell r="H1349" t="str">
            <v/>
          </cell>
          <cell r="I1349">
            <v>45863</v>
          </cell>
          <cell r="J1349" t="str">
            <v/>
          </cell>
          <cell r="K1349">
            <v>45568.621527777781</v>
          </cell>
          <cell r="L1349">
            <v>45749.5</v>
          </cell>
          <cell r="M1349" t="str">
            <v/>
          </cell>
          <cell r="N1349" t="str">
            <v/>
          </cell>
          <cell r="O1349" t="str">
            <v>sen, p2s</v>
          </cell>
          <cell r="P1349" t="str">
            <v>Sprint 6 (5/19 - 6/13)</v>
          </cell>
          <cell r="Q1349" t="str">
            <v/>
          </cell>
          <cell r="R1349" t="str">
            <v/>
          </cell>
          <cell r="S1349" t="str">
            <v/>
          </cell>
          <cell r="T1349" t="str">
            <v/>
          </cell>
          <cell r="U1349" t="str">
            <v/>
          </cell>
          <cell r="V1349">
            <v>0</v>
          </cell>
          <cell r="W1349" t="str">
            <v/>
          </cell>
          <cell r="X1349" t="str">
            <v/>
          </cell>
          <cell r="Y1349" t="str">
            <v/>
          </cell>
          <cell r="Z1349" t="str">
            <v>ITC3</v>
          </cell>
          <cell r="AA1349" t="str">
            <v>Prod Ops</v>
          </cell>
          <cell r="AB1349" t="str">
            <v>Production Picking</v>
          </cell>
          <cell r="AC1349" t="str">
            <v/>
          </cell>
          <cell r="AD1349" t="str">
            <v>SEN</v>
          </cell>
          <cell r="AE1349" t="str">
            <v/>
          </cell>
          <cell r="AF1349" t="str">
            <v>Warehouse Clerk (PTS: https://app.clickup.com/t/868cmetu0)
Warehouse Supervisor: https://app.clickup.com/t/868cjed8e)
Inventory Analyst: https://app.clickup.com/t/868cjdcbw)
Inventory Control: https://app.clickup.com/t/868cjdcrb)
Inventory Manager: https://app.clickup.com/t/868cjdczc)</v>
          </cell>
          <cell r="AG1349" t="str">
            <v/>
          </cell>
          <cell r="AH1349" t="str">
            <v/>
          </cell>
          <cell r="AI1349" t="str">
            <v/>
          </cell>
          <cell r="AJ1349" t="str">
            <v>PTS</v>
          </cell>
        </row>
        <row r="1350">
          <cell r="A1350" t="str">
            <v>868b473jm</v>
          </cell>
          <cell r="C1350" t="str">
            <v>PTS Prod Ops: Production Staging - OL</v>
          </cell>
          <cell r="E1350" t="str">
            <v/>
          </cell>
          <cell r="F1350" t="str">
            <v>PREDEVELOPMENT</v>
          </cell>
          <cell r="G1350" t="str">
            <v>HIGH</v>
          </cell>
          <cell r="H1350" t="str">
            <v/>
          </cell>
          <cell r="I1350" t="str">
            <v/>
          </cell>
          <cell r="J1350" t="str">
            <v/>
          </cell>
          <cell r="K1350">
            <v>45628.640277777777</v>
          </cell>
          <cell r="L1350">
            <v>45749.503472222219</v>
          </cell>
          <cell r="M1350" t="str">
            <v/>
          </cell>
          <cell r="N1350" t="str">
            <v/>
          </cell>
          <cell r="O1350" t="str">
            <v>ilt, p2s</v>
          </cell>
          <cell r="P1350" t="str">
            <v>Sprint 9 (6/9 - 7/4)</v>
          </cell>
          <cell r="Q1350" t="str">
            <v/>
          </cell>
          <cell r="R1350" t="str">
            <v/>
          </cell>
          <cell r="S1350" t="str">
            <v/>
          </cell>
          <cell r="T1350" t="str">
            <v/>
          </cell>
          <cell r="U1350" t="str">
            <v/>
          </cell>
          <cell r="V1350">
            <v>0</v>
          </cell>
          <cell r="W1350" t="str">
            <v/>
          </cell>
          <cell r="X1350" t="str">
            <v/>
          </cell>
          <cell r="Y1350" t="str">
            <v/>
          </cell>
          <cell r="Z1350" t="str">
            <v>ITC3</v>
          </cell>
          <cell r="AA1350" t="str">
            <v>Prod Ops</v>
          </cell>
          <cell r="AB1350" t="str">
            <v>Production Staging</v>
          </cell>
          <cell r="AC1350" t="str">
            <v/>
          </cell>
          <cell r="AD1350" t="str">
            <v>ILT</v>
          </cell>
          <cell r="AE1350" t="str">
            <v/>
          </cell>
          <cell r="AF1350"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50" t="str">
            <v/>
          </cell>
          <cell r="AH1350" t="str">
            <v/>
          </cell>
          <cell r="AI1350" t="str">
            <v/>
          </cell>
          <cell r="AJ1350" t="str">
            <v>PTS</v>
          </cell>
        </row>
        <row r="1351">
          <cell r="A1351" t="str">
            <v>868b45crm</v>
          </cell>
          <cell r="C1351" t="str">
            <v>PTS Prod Ops: Purchase Order, New Order or Repair Order Service Order - SB</v>
          </cell>
          <cell r="E1351" t="str">
            <v/>
          </cell>
          <cell r="F1351" t="str">
            <v>PREDEVELOPMENT</v>
          </cell>
          <cell r="G1351" t="str">
            <v>HIGH</v>
          </cell>
          <cell r="H1351" t="str">
            <v xml:space="preserve">The SME for this L3 is Craig McDaniel (Identified by Nick MacAllister 12/10/24)  </v>
          </cell>
          <cell r="I1351">
            <v>45863</v>
          </cell>
          <cell r="J1351" t="str">
            <v/>
          </cell>
          <cell r="K1351">
            <v>45628.608333333337</v>
          </cell>
          <cell r="L1351">
            <v>45749.502083333333</v>
          </cell>
          <cell r="M1351" t="str">
            <v/>
          </cell>
          <cell r="N1351" t="str">
            <v/>
          </cell>
          <cell r="O1351" t="str">
            <v>sen, p2s, dap</v>
          </cell>
          <cell r="P1351" t="str">
            <v>Sprint 9 (6/9 - 7/4)</v>
          </cell>
          <cell r="Q1351" t="str">
            <v/>
          </cell>
          <cell r="R1351" t="str">
            <v/>
          </cell>
          <cell r="S1351" t="str">
            <v/>
          </cell>
          <cell r="T1351" t="str">
            <v/>
          </cell>
          <cell r="U1351" t="str">
            <v/>
          </cell>
          <cell r="V1351">
            <v>0</v>
          </cell>
          <cell r="W1351" t="str">
            <v/>
          </cell>
          <cell r="X1351" t="str">
            <v/>
          </cell>
          <cell r="Y1351" t="str">
            <v/>
          </cell>
          <cell r="Z1351" t="str">
            <v>ITC3</v>
          </cell>
          <cell r="AA1351" t="str">
            <v>Prod Ops</v>
          </cell>
          <cell r="AB1351" t="str">
            <v>Receiving Warehouse/Inventory Mgmt (PROD OPS-WMIM)</v>
          </cell>
          <cell r="AC1351" t="str">
            <v/>
          </cell>
          <cell r="AD1351" t="str">
            <v>SEN</v>
          </cell>
          <cell r="AE1351" t="str">
            <v/>
          </cell>
          <cell r="AF1351" t="str">
            <v>Admin - International Trade: https://app.clickup.com/t/868cjc9ej)</v>
          </cell>
          <cell r="AG1351" t="str">
            <v/>
          </cell>
          <cell r="AH1351" t="str">
            <v/>
          </cell>
          <cell r="AI1351" t="str">
            <v/>
          </cell>
          <cell r="AJ1351" t="str">
            <v>PTS</v>
          </cell>
        </row>
        <row r="1352">
          <cell r="A1352" t="str">
            <v>868a2v9ne</v>
          </cell>
          <cell r="C1352" t="str">
            <v>PTS Prod Ops: Review &amp; Finalize Master Schedule - QRG</v>
          </cell>
          <cell r="E1352" t="str">
            <v/>
          </cell>
          <cell r="F1352" t="str">
            <v>PAUSED</v>
          </cell>
          <cell r="G1352" t="str">
            <v>HIGH</v>
          </cell>
          <cell r="H1352" t="str">
            <v xml:space="preserve">Paused, process may be replaced in ITC3  </v>
          </cell>
          <cell r="I1352">
            <v>45863</v>
          </cell>
          <cell r="J1352">
            <v>45600</v>
          </cell>
          <cell r="K1352">
            <v>45568.623611111107</v>
          </cell>
          <cell r="L1352">
            <v>45796.747916666667</v>
          </cell>
          <cell r="M1352" t="str">
            <v/>
          </cell>
          <cell r="N1352" t="str">
            <v/>
          </cell>
          <cell r="O1352" t="str">
            <v>p2s, qrg</v>
          </cell>
          <cell r="P1352" t="str">
            <v>Sprint 6 (5/19 - 6/13)</v>
          </cell>
          <cell r="Q1352" t="str">
            <v/>
          </cell>
          <cell r="R1352" t="str">
            <v/>
          </cell>
          <cell r="S1352" t="str">
            <v/>
          </cell>
          <cell r="T1352" t="str">
            <v/>
          </cell>
          <cell r="U1352" t="str">
            <v/>
          </cell>
          <cell r="V1352">
            <v>0</v>
          </cell>
          <cell r="W1352" t="str">
            <v xml:space="preserve">Paused </v>
          </cell>
          <cell r="X1352" t="str">
            <v/>
          </cell>
          <cell r="Y1352" t="str">
            <v/>
          </cell>
          <cell r="Z1352" t="str">
            <v>ITC3</v>
          </cell>
          <cell r="AA1352" t="str">
            <v>Prod Ops</v>
          </cell>
          <cell r="AB1352" t="str">
            <v>Perform Production Planning &amp; Master Scheduling</v>
          </cell>
          <cell r="AC1352" t="str">
            <v/>
          </cell>
          <cell r="AD1352" t="str">
            <v>QRG</v>
          </cell>
          <cell r="AE1352" t="str">
            <v/>
          </cell>
          <cell r="AF1352" t="str">
            <v>Master Data Specialist: https://app.clickup.com/t/868cjdfmx)
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1352" t="str">
            <v/>
          </cell>
          <cell r="AH1352" t="str">
            <v/>
          </cell>
          <cell r="AI1352" t="str">
            <v/>
          </cell>
          <cell r="AJ1352" t="str">
            <v>PTS</v>
          </cell>
        </row>
        <row r="1353">
          <cell r="A1353" t="str">
            <v>868c21ynv</v>
          </cell>
          <cell r="C1353" t="str">
            <v>PTS Prod Ops: Supplier Shipment Management - OL</v>
          </cell>
          <cell r="E1353" t="str">
            <v/>
          </cell>
          <cell r="F1353" t="str">
            <v>OUTLINES</v>
          </cell>
          <cell r="G1353" t="str">
            <v>HIGH</v>
          </cell>
          <cell r="H1353" t="str">
            <v xml:space="preserve">@Emilie Martin  could you please send the link or the path to this document for QA?   </v>
          </cell>
          <cell r="I1353">
            <v>45863</v>
          </cell>
          <cell r="J1353">
            <v>45789</v>
          </cell>
          <cell r="K1353">
            <v>45674.659722222219</v>
          </cell>
          <cell r="L1353">
            <v>45795.613888888889</v>
          </cell>
          <cell r="M1353" t="str">
            <v/>
          </cell>
          <cell r="N1353" t="str">
            <v/>
          </cell>
          <cell r="O1353" t="str">
            <v>wbt, p2s</v>
          </cell>
          <cell r="P1353" t="str">
            <v>Sprint 4 (5/5 - 5/30)</v>
          </cell>
          <cell r="Q1353">
            <v>45786</v>
          </cell>
          <cell r="R1353" t="str">
            <v/>
          </cell>
          <cell r="S1353" t="str">
            <v/>
          </cell>
          <cell r="T1353" t="str">
            <v/>
          </cell>
          <cell r="U1353" t="str">
            <v/>
          </cell>
          <cell r="V1353">
            <v>0</v>
          </cell>
          <cell r="W1353" t="str">
            <v xml:space="preserve">In QA </v>
          </cell>
          <cell r="X1353" t="str">
            <v/>
          </cell>
          <cell r="Y1353" t="str">
            <v/>
          </cell>
          <cell r="Z1353" t="str">
            <v>ITC3</v>
          </cell>
          <cell r="AA1353" t="str">
            <v>Prod Ops</v>
          </cell>
          <cell r="AB1353" t="str">
            <v>Receiving Warehouse/Inventory Mgmt (PROD OPS-WMIM)</v>
          </cell>
          <cell r="AC1353" t="str">
            <v/>
          </cell>
          <cell r="AD1353" t="str">
            <v>WBT</v>
          </cell>
          <cell r="AE1353" t="str">
            <v/>
          </cell>
          <cell r="AF1353"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353" t="str">
            <v/>
          </cell>
          <cell r="AH1353" t="str">
            <v/>
          </cell>
          <cell r="AI1353" t="str">
            <v/>
          </cell>
          <cell r="AJ1353" t="str">
            <v>PTS</v>
          </cell>
        </row>
        <row r="1354">
          <cell r="A1354" t="str">
            <v>868b465ep</v>
          </cell>
          <cell r="C1354" t="str">
            <v>PTS Prod Ops: Unloading &amp; Staging - OL</v>
          </cell>
          <cell r="E1354" t="str">
            <v/>
          </cell>
          <cell r="F1354" t="str">
            <v>PREDEVELOPMENT</v>
          </cell>
          <cell r="G1354" t="str">
            <v>HIGH</v>
          </cell>
          <cell r="H1354" t="str">
            <v/>
          </cell>
          <cell r="I1354">
            <v>45863</v>
          </cell>
          <cell r="J1354" t="str">
            <v/>
          </cell>
          <cell r="K1354">
            <v>45628.622916666667</v>
          </cell>
          <cell r="L1354">
            <v>45749.502083333333</v>
          </cell>
          <cell r="M1354" t="str">
            <v/>
          </cell>
          <cell r="N1354" t="str">
            <v/>
          </cell>
          <cell r="O1354" t="str">
            <v>p2s, ilt</v>
          </cell>
          <cell r="P1354" t="str">
            <v>Sprint 9 (6/9 - 7/4)</v>
          </cell>
          <cell r="Q1354" t="str">
            <v/>
          </cell>
          <cell r="R1354" t="str">
            <v/>
          </cell>
          <cell r="S1354" t="str">
            <v/>
          </cell>
          <cell r="T1354" t="str">
            <v/>
          </cell>
          <cell r="U1354" t="str">
            <v/>
          </cell>
          <cell r="V1354">
            <v>0</v>
          </cell>
          <cell r="W1354" t="str">
            <v/>
          </cell>
          <cell r="X1354" t="str">
            <v/>
          </cell>
          <cell r="Y1354" t="str">
            <v/>
          </cell>
          <cell r="Z1354" t="str">
            <v>ITC3</v>
          </cell>
          <cell r="AA1354" t="str">
            <v>Prod Ops</v>
          </cell>
          <cell r="AB1354" t="str">
            <v>Receiving Warehouse/Inventory Mgmt (PROD OPS-WMIM)</v>
          </cell>
          <cell r="AC1354" t="str">
            <v/>
          </cell>
          <cell r="AD1354" t="str">
            <v>ILT</v>
          </cell>
          <cell r="AE1354" t="str">
            <v/>
          </cell>
          <cell r="AF1354" t="str">
            <v>Inspection Mgr: https://app.clickup.com/t/868cjd58z)
Quality Engineer (PTS): https://app.clickup.com/t/868cje075)
Receiving Specialist (PTS): https://app.clickup.com/t/868cje1fd)</v>
          </cell>
          <cell r="AG1354" t="str">
            <v/>
          </cell>
          <cell r="AH1354" t="str">
            <v/>
          </cell>
          <cell r="AI1354" t="str">
            <v/>
          </cell>
          <cell r="AJ1354" t="str">
            <v>PTS</v>
          </cell>
        </row>
        <row r="1355">
          <cell r="A1355" t="str">
            <v>868byz09n</v>
          </cell>
          <cell r="C1355" t="str">
            <v>R2R Financial Accounting: AR/AP Grouping</v>
          </cell>
          <cell r="E1355" t="str">
            <v/>
          </cell>
          <cell r="F1355" t="str">
            <v>COMPLETED</v>
          </cell>
          <cell r="G1355" t="str">
            <v>HIGH</v>
          </cell>
          <cell r="H1355" t="str">
            <v xml:space="preserve">I couldn't find the shell or outline for this course so I made it from scratch, and it is now complete in the new template.   </v>
          </cell>
          <cell r="I1355">
            <v>45786</v>
          </cell>
          <cell r="J1355">
            <v>45751</v>
          </cell>
          <cell r="K1355">
            <v>45671.65347222222</v>
          </cell>
          <cell r="L1355">
            <v>45787.291666666672</v>
          </cell>
          <cell r="M1355" t="str">
            <v/>
          </cell>
          <cell r="N1355">
            <v>45777.70694444445</v>
          </cell>
          <cell r="O1355" t="str">
            <v>r2r, wbt</v>
          </cell>
          <cell r="P1355" t="str">
            <v>Sprint 3 (4/28 - 5/23)</v>
          </cell>
          <cell r="Q1355">
            <v>45775</v>
          </cell>
          <cell r="R1355">
            <v>45776</v>
          </cell>
          <cell r="S1355" t="str">
            <v/>
          </cell>
          <cell r="T1355" t="str">
            <v/>
          </cell>
          <cell r="U1355" t="str">
            <v/>
          </cell>
          <cell r="V1355">
            <v>1</v>
          </cell>
          <cell r="W1355" t="str">
            <v>Development Complete</v>
          </cell>
          <cell r="X1355" t="str">
            <v/>
          </cell>
          <cell r="Y1355" t="str">
            <v/>
          </cell>
          <cell r="Z1355" t="str">
            <v>ITC3</v>
          </cell>
          <cell r="AA1355" t="str">
            <v>Financial Accounting</v>
          </cell>
          <cell r="AB1355" t="str">
            <v>GL Close (AR/AP Grouping L4)</v>
          </cell>
          <cell r="AC1355" t="str">
            <v/>
          </cell>
          <cell r="AD1355" t="str">
            <v>WBT</v>
          </cell>
          <cell r="AE1355" t="str">
            <v>Overdue</v>
          </cell>
          <cell r="AF1355" t="str">
            <v>Accounting Manager SME: https://app.clickup.com/t/868cjc62r)
Accounting Manager (R2R): https://app.clickup.com/t/868ckmfkq)
General Accountant SME: https://app.clickup.com/t/868cjd14y)
General Ledger Accountant: https://app.clickup.com/t/868cjd198)</v>
          </cell>
          <cell r="AG1355" t="str">
            <v/>
          </cell>
          <cell r="AH1355">
            <v>45777</v>
          </cell>
          <cell r="AI1355" t="str">
            <v/>
          </cell>
          <cell r="AJ1355" t="str">
            <v>R2R</v>
          </cell>
        </row>
        <row r="1356">
          <cell r="A1356" t="str">
            <v>868byzf1v</v>
          </cell>
          <cell r="C1356" t="str">
            <v>R2R Financial Accounting: Maintain Chart of Accounts</v>
          </cell>
          <cell r="E1356" t="str">
            <v/>
          </cell>
          <cell r="F1356" t="str">
            <v>OUTLINES</v>
          </cell>
          <cell r="G1356" t="str">
            <v>NORMAL</v>
          </cell>
          <cell r="H1356" t="str">
            <v xml:space="preserve">Brenda Started Outline. This is one of the courses that still has SBs in progress. I am going to review and make updates.  </v>
          </cell>
          <cell r="I1356">
            <v>45863</v>
          </cell>
          <cell r="J1356">
            <v>45792</v>
          </cell>
          <cell r="K1356">
            <v>45671.661111111112</v>
          </cell>
          <cell r="L1356">
            <v>45796.525694444441</v>
          </cell>
          <cell r="M1356" t="str">
            <v/>
          </cell>
          <cell r="N1356" t="str">
            <v/>
          </cell>
          <cell r="O1356" t="str">
            <v>r2r, wbt</v>
          </cell>
          <cell r="P1356" t="str">
            <v>Sprint 4 (5/5 - 5/30)</v>
          </cell>
          <cell r="Q1356">
            <v>45796</v>
          </cell>
          <cell r="R1356" t="str">
            <v/>
          </cell>
          <cell r="S1356" t="str">
            <v/>
          </cell>
          <cell r="T1356" t="str">
            <v/>
          </cell>
          <cell r="U1356" t="str">
            <v/>
          </cell>
          <cell r="V1356">
            <v>0</v>
          </cell>
          <cell r="W1356" t="str">
            <v>Alpha Draft (ISG)</v>
          </cell>
          <cell r="X1356" t="str">
            <v/>
          </cell>
          <cell r="Y1356" t="str">
            <v/>
          </cell>
          <cell r="Z1356" t="str">
            <v>ITC3</v>
          </cell>
          <cell r="AA1356" t="str">
            <v>Financial Accounting</v>
          </cell>
          <cell r="AB1356" t="str">
            <v>GL Close (Maintain Charts of Accounts L4)</v>
          </cell>
          <cell r="AC1356" t="str">
            <v/>
          </cell>
          <cell r="AD1356" t="str">
            <v>WBT</v>
          </cell>
          <cell r="AE1356" t="str">
            <v/>
          </cell>
          <cell r="AF1356" t="str">
            <v>Group Accountant SME: https://app.clickup.com/t/868cjd2v3)
Group Accountant: https://app.clickup.com/t/868cjd23u)
General Accountant SME: https://app.clickup.com/t/868cjd14y)
SAP Support Org SME: https://app.clickup.com/t/868cje4bh)
Accounting Manager SME: https://app.clickup.com/t/868cjc62r)
Master Data Steward (R2R): https://app.clickup.com/t/868cjdgpx)
General Ledger Accountant: https://app.clickup.com/t/868cjd198)
SAP Support Org (R2R): https://app.clickup.com/t/868cje3yk)
Accounting Manager (R2R): https://app.clickup.com/t/868ckmfkq)</v>
          </cell>
          <cell r="AG1356" t="str">
            <v/>
          </cell>
          <cell r="AH1356" t="str">
            <v/>
          </cell>
          <cell r="AI1356" t="str">
            <v/>
          </cell>
          <cell r="AJ1356" t="str">
            <v>R2R</v>
          </cell>
        </row>
        <row r="1357">
          <cell r="A1357" t="str">
            <v>868byzkmp</v>
          </cell>
          <cell r="C1357" t="str">
            <v>R2R Financial Accounting: Review General Ledger Balances</v>
          </cell>
          <cell r="E1357" t="str">
            <v/>
          </cell>
          <cell r="F1357" t="str">
            <v>PREDEVELOPMENT</v>
          </cell>
          <cell r="G1357" t="str">
            <v>LOW</v>
          </cell>
          <cell r="H1357" t="str">
            <v/>
          </cell>
          <cell r="I1357">
            <v>45863</v>
          </cell>
          <cell r="J1357" t="str">
            <v/>
          </cell>
          <cell r="K1357">
            <v>45671.663888888885</v>
          </cell>
          <cell r="L1357">
            <v>45749.495138888888</v>
          </cell>
          <cell r="M1357" t="str">
            <v/>
          </cell>
          <cell r="N1357" t="str">
            <v/>
          </cell>
          <cell r="O1357" t="str">
            <v>r2r, wbt</v>
          </cell>
          <cell r="P1357" t="str">
            <v>Sprint 6 (5/19 - 6/13)</v>
          </cell>
          <cell r="Q1357" t="str">
            <v/>
          </cell>
          <cell r="R1357" t="str">
            <v/>
          </cell>
          <cell r="S1357" t="str">
            <v/>
          </cell>
          <cell r="T1357" t="str">
            <v/>
          </cell>
          <cell r="U1357" t="str">
            <v/>
          </cell>
          <cell r="V1357">
            <v>0</v>
          </cell>
          <cell r="W1357" t="str">
            <v/>
          </cell>
          <cell r="X1357" t="str">
            <v/>
          </cell>
          <cell r="Y1357" t="str">
            <v/>
          </cell>
          <cell r="Z1357" t="str">
            <v>ITC3</v>
          </cell>
          <cell r="AA1357" t="str">
            <v>Financial Accounting</v>
          </cell>
          <cell r="AB1357" t="str">
            <v>GL Close (Review General Ledger Balances L4)</v>
          </cell>
          <cell r="AC1357" t="str">
            <v/>
          </cell>
          <cell r="AD1357" t="str">
            <v>WBT</v>
          </cell>
          <cell r="AE1357" t="str">
            <v/>
          </cell>
          <cell r="AF1357" t="str">
            <v>Accounting Manager SME: https://app.clickup.com/t/868cjc62r)
Accounting Manager (R2R): https://app.clickup.com/t/868ckmfkq)
General Accountant SME: https://app.clickup.com/t/868cjd14y)
General Ledger Accountant: https://app.clickup.com/t/868cjd198)</v>
          </cell>
          <cell r="AG1357" t="str">
            <v/>
          </cell>
          <cell r="AH1357" t="str">
            <v/>
          </cell>
          <cell r="AI1357" t="str">
            <v/>
          </cell>
          <cell r="AJ1357" t="str">
            <v>R2R</v>
          </cell>
        </row>
        <row r="1358">
          <cell r="A1358" t="str">
            <v>868byye4b</v>
          </cell>
          <cell r="C1358" t="str">
            <v>R2R Financial Accounting: Settle Costs/Revenues</v>
          </cell>
          <cell r="E1358" t="str">
            <v/>
          </cell>
          <cell r="F1358" t="str">
            <v>OUTLINES</v>
          </cell>
          <cell r="G1358" t="str">
            <v>NORMAL</v>
          </cell>
          <cell r="H1358" t="str">
            <v xml:space="preserve">Made updates. Need more SB approvals to finish this outline  </v>
          </cell>
          <cell r="I1358">
            <v>45863</v>
          </cell>
          <cell r="J1358">
            <v>45792</v>
          </cell>
          <cell r="K1358">
            <v>45671.643750000003</v>
          </cell>
          <cell r="L1358">
            <v>45796.525694444441</v>
          </cell>
          <cell r="M1358" t="str">
            <v/>
          </cell>
          <cell r="N1358" t="str">
            <v/>
          </cell>
          <cell r="O1358" t="str">
            <v>r2r, wbt</v>
          </cell>
          <cell r="P1358" t="str">
            <v>Sprint 4 (5/5 - 5/30)</v>
          </cell>
          <cell r="Q1358">
            <v>45796</v>
          </cell>
          <cell r="R1358" t="str">
            <v/>
          </cell>
          <cell r="S1358" t="str">
            <v/>
          </cell>
          <cell r="T1358" t="str">
            <v/>
          </cell>
          <cell r="U1358" t="str">
            <v/>
          </cell>
          <cell r="V1358">
            <v>0</v>
          </cell>
          <cell r="W1358" t="str">
            <v>Alpha Draft (ISG)</v>
          </cell>
          <cell r="X1358" t="str">
            <v/>
          </cell>
          <cell r="Y1358" t="str">
            <v/>
          </cell>
          <cell r="Z1358" t="str">
            <v>ITC3</v>
          </cell>
          <cell r="AA1358" t="str">
            <v>Financial Accounting</v>
          </cell>
          <cell r="AB1358" t="str">
            <v>Collect &amp; Process Actuals (Settle Costs/ Revenues L4)</v>
          </cell>
          <cell r="AC1358" t="str">
            <v/>
          </cell>
          <cell r="AD1358" t="str">
            <v>WBT</v>
          </cell>
          <cell r="AE1358" t="str">
            <v/>
          </cell>
          <cell r="AF1358" t="str">
            <v>Project Accountant SME: https://app.clickup.com/t/868cjdyka)
Project Accountant (R2R): https://app.clickup.com/t/868cjdyb9)</v>
          </cell>
          <cell r="AG1358" t="str">
            <v/>
          </cell>
          <cell r="AH1358" t="str">
            <v/>
          </cell>
          <cell r="AI1358" t="str">
            <v/>
          </cell>
          <cell r="AJ1358" t="str">
            <v>R2R</v>
          </cell>
        </row>
        <row r="1359">
          <cell r="A1359" t="str">
            <v>868bz079f</v>
          </cell>
          <cell r="C1359" t="str">
            <v>R2R Product Costing: Maintain PMMO Master Data</v>
          </cell>
          <cell r="E1359" t="str">
            <v/>
          </cell>
          <cell r="F1359" t="str">
            <v>DEVELOPMENT</v>
          </cell>
          <cell r="G1359" t="str">
            <v>HIGH</v>
          </cell>
          <cell r="H1359" t="str">
            <v xml:space="preserve">Going to review this tomorrow with SMEs. Hopefully we get a completion.  </v>
          </cell>
          <cell r="I1359">
            <v>45793</v>
          </cell>
          <cell r="J1359">
            <v>45751</v>
          </cell>
          <cell r="K1359">
            <v>45671.676388888889</v>
          </cell>
          <cell r="L1359">
            <v>45794.166666666672</v>
          </cell>
          <cell r="M1359" t="str">
            <v/>
          </cell>
          <cell r="N1359" t="str">
            <v/>
          </cell>
          <cell r="O1359" t="str">
            <v>r2r, wbt</v>
          </cell>
          <cell r="P1359" t="str">
            <v>Sprint 4 (5/5 - 5/30)</v>
          </cell>
          <cell r="Q1359">
            <v>45782</v>
          </cell>
          <cell r="R1359">
            <v>45783</v>
          </cell>
          <cell r="S1359" t="str">
            <v/>
          </cell>
          <cell r="T1359" t="str">
            <v/>
          </cell>
          <cell r="U1359" t="str">
            <v/>
          </cell>
          <cell r="V1359">
            <v>0.625</v>
          </cell>
          <cell r="W1359" t="str">
            <v>Alpha Review (SME)</v>
          </cell>
          <cell r="X1359" t="str">
            <v/>
          </cell>
          <cell r="Y1359" t="str">
            <v/>
          </cell>
          <cell r="Z1359" t="str">
            <v>ITC3</v>
          </cell>
          <cell r="AA1359" t="str">
            <v>Product Costing</v>
          </cell>
          <cell r="AB1359" t="str">
            <v>Maintain GPD Master Data (but GPD &gt; PMMO in S/4)</v>
          </cell>
          <cell r="AC1359" t="str">
            <v/>
          </cell>
          <cell r="AD1359" t="str">
            <v>WBT</v>
          </cell>
          <cell r="AE1359" t="str">
            <v>Overdue</v>
          </cell>
          <cell r="AF1359" t="str">
            <v>SAP Support Organizer: https://app.clickup.com/t/868cje4rw)
Master Data Specialist: https://app.clickup.com/t/868cjdfmx)</v>
          </cell>
          <cell r="AG1359" t="str">
            <v/>
          </cell>
          <cell r="AH1359" t="str">
            <v/>
          </cell>
          <cell r="AI1359" t="str">
            <v/>
          </cell>
          <cell r="AJ1359" t="str">
            <v>R2R</v>
          </cell>
        </row>
        <row r="1360">
          <cell r="A1360" t="str">
            <v>868bz0g2b</v>
          </cell>
          <cell r="C1360" t="str">
            <v>R2R Product Costing: Manage Exceptions</v>
          </cell>
          <cell r="E1360" t="str">
            <v/>
          </cell>
          <cell r="F1360" t="str">
            <v>OUTLINES</v>
          </cell>
          <cell r="G1360" t="str">
            <v>NORMAL</v>
          </cell>
          <cell r="H1360" t="str">
            <v xml:space="preserve">Having  @Brenda Mayfield  Do a final QA on this outline. I will make updates accordingly so we can present to the client Monday afternoon.  </v>
          </cell>
          <cell r="I1360">
            <v>45863</v>
          </cell>
          <cell r="J1360">
            <v>45784</v>
          </cell>
          <cell r="K1360">
            <v>45671.681250000001</v>
          </cell>
          <cell r="L1360">
            <v>45796.504861111112</v>
          </cell>
          <cell r="M1360" t="str">
            <v/>
          </cell>
          <cell r="N1360" t="str">
            <v/>
          </cell>
          <cell r="O1360" t="str">
            <v>r2r, wbt</v>
          </cell>
          <cell r="P1360" t="str">
            <v>Sprint 4 (5/5 - 5/30)</v>
          </cell>
          <cell r="Q1360">
            <v>45796</v>
          </cell>
          <cell r="R1360" t="str">
            <v/>
          </cell>
          <cell r="S1360" t="str">
            <v/>
          </cell>
          <cell r="T1360" t="str">
            <v/>
          </cell>
          <cell r="U1360" t="str">
            <v/>
          </cell>
          <cell r="V1360">
            <v>0</v>
          </cell>
          <cell r="W1360" t="str">
            <v xml:space="preserve">In QA </v>
          </cell>
          <cell r="X1360" t="str">
            <v/>
          </cell>
          <cell r="Y1360" t="str">
            <v/>
          </cell>
          <cell r="Z1360" t="str">
            <v>ITC3</v>
          </cell>
          <cell r="AA1360" t="str">
            <v>Product Costing</v>
          </cell>
          <cell r="AB1360" t="str">
            <v>Collect &amp; Process Actuals (Manage Exceptions)</v>
          </cell>
          <cell r="AC1360" t="str">
            <v/>
          </cell>
          <cell r="AD1360" t="str">
            <v>WBT</v>
          </cell>
          <cell r="AE1360" t="str">
            <v/>
          </cell>
          <cell r="AF1360" t="str">
            <v>SAP Support Organizer: https://app.clickup.com/t/868cje4rw)
Master Data Specialist: https://app.clickup.com/t/868cjdfmx)</v>
          </cell>
          <cell r="AG1360" t="str">
            <v/>
          </cell>
          <cell r="AH1360" t="str">
            <v/>
          </cell>
          <cell r="AI1360" t="str">
            <v/>
          </cell>
          <cell r="AJ1360" t="str">
            <v>R2R</v>
          </cell>
        </row>
        <row r="1361">
          <cell r="A1361" t="str">
            <v>868bz0j3r</v>
          </cell>
          <cell r="C1361" t="str">
            <v>R2R Product Costing: Reporting</v>
          </cell>
          <cell r="E1361" t="str">
            <v/>
          </cell>
          <cell r="F1361" t="str">
            <v>PREDEVELOPMENT</v>
          </cell>
          <cell r="G1361" t="str">
            <v>NORMAL</v>
          </cell>
          <cell r="H1361" t="str">
            <v/>
          </cell>
          <cell r="I1361">
            <v>45863</v>
          </cell>
          <cell r="J1361" t="str">
            <v/>
          </cell>
          <cell r="K1361">
            <v>45671.681944444441</v>
          </cell>
          <cell r="L1361">
            <v>45790.453472222223</v>
          </cell>
          <cell r="M1361" t="str">
            <v/>
          </cell>
          <cell r="N1361" t="str">
            <v/>
          </cell>
          <cell r="O1361" t="str">
            <v>r2r, wbt</v>
          </cell>
          <cell r="P1361" t="str">
            <v>Sprint 6 (5/19 - 6/13)</v>
          </cell>
          <cell r="Q1361" t="str">
            <v/>
          </cell>
          <cell r="R1361" t="str">
            <v/>
          </cell>
          <cell r="S1361" t="str">
            <v/>
          </cell>
          <cell r="T1361" t="str">
            <v/>
          </cell>
          <cell r="U1361" t="str">
            <v/>
          </cell>
          <cell r="V1361">
            <v>0</v>
          </cell>
          <cell r="W1361" t="str">
            <v/>
          </cell>
          <cell r="X1361" t="str">
            <v/>
          </cell>
          <cell r="Y1361" t="str">
            <v/>
          </cell>
          <cell r="Z1361" t="str">
            <v>ITC3</v>
          </cell>
          <cell r="AA1361" t="str">
            <v>Product Costing</v>
          </cell>
          <cell r="AB1361" t="str">
            <v>No L3 Custom Content</v>
          </cell>
          <cell r="AC1361" t="str">
            <v/>
          </cell>
          <cell r="AD1361" t="str">
            <v>WBT</v>
          </cell>
          <cell r="AE1361" t="str">
            <v/>
          </cell>
          <cell r="AF1361" t="str">
            <v>Project Accountant (R2R): https://app.clickup.com/t/868cjdyb9)
SAP Support Organizer: https://app.clickup.com/t/868cje4rw)
Master Data Specialist: https://app.clickup.com/t/868cjdfmx)</v>
          </cell>
          <cell r="AG1361" t="str">
            <v/>
          </cell>
          <cell r="AH1361" t="str">
            <v/>
          </cell>
          <cell r="AI1361" t="str">
            <v/>
          </cell>
          <cell r="AJ1361" t="str">
            <v>R2R</v>
          </cell>
        </row>
        <row r="1362">
          <cell r="A1362" t="str">
            <v>868byrubk</v>
          </cell>
          <cell r="C1362" t="str">
            <v>R2R Tax Accounting: Defend Indirect Tax Audit</v>
          </cell>
          <cell r="E1362" t="str">
            <v/>
          </cell>
          <cell r="F1362" t="str">
            <v>OUTLINES</v>
          </cell>
          <cell r="G1362" t="str">
            <v>LOW</v>
          </cell>
          <cell r="H1362" t="str">
            <v/>
          </cell>
          <cell r="I1362">
            <v>45863</v>
          </cell>
          <cell r="J1362" t="str">
            <v/>
          </cell>
          <cell r="K1362">
            <v>45671.553472222222</v>
          </cell>
          <cell r="L1362">
            <v>45792.677083333328</v>
          </cell>
          <cell r="M1362" t="str">
            <v/>
          </cell>
          <cell r="N1362" t="str">
            <v/>
          </cell>
          <cell r="O1362" t="str">
            <v>r2r, wbt</v>
          </cell>
          <cell r="P1362" t="str">
            <v>Sprint 6 (5/19 - 6/13)</v>
          </cell>
          <cell r="Q1362">
            <v>45762</v>
          </cell>
          <cell r="R1362" t="str">
            <v/>
          </cell>
          <cell r="S1362" t="str">
            <v/>
          </cell>
          <cell r="T1362" t="str">
            <v/>
          </cell>
          <cell r="U1362" t="str">
            <v/>
          </cell>
          <cell r="V1362">
            <v>0</v>
          </cell>
          <cell r="W1362" t="str">
            <v>Ready for OL Draft</v>
          </cell>
          <cell r="X1362" t="str">
            <v/>
          </cell>
          <cell r="Y1362" t="str">
            <v/>
          </cell>
          <cell r="Z1362" t="str">
            <v>ITC3</v>
          </cell>
          <cell r="AA1362" t="str">
            <v>Tax Accounting</v>
          </cell>
          <cell r="AB1362" t="str">
            <v>Consolidations &amp; Tax (Indirect Tax - Defend Audit L4)</v>
          </cell>
          <cell r="AC1362" t="str">
            <v/>
          </cell>
          <cell r="AD1362" t="str">
            <v>WBT</v>
          </cell>
          <cell r="AE1362" t="str">
            <v/>
          </cell>
          <cell r="AF1362" t="str">
            <v>Fixed Asset Analyst (R2R): https://app.clickup.com/t/868cjczct)
Tax Accountant (Corporate): https://app.clickup.com/t/868cje8ad)
(BA) Tax Accountant  (includes GFS Group): https://app.clickup.com/t/868cjb2jj)</v>
          </cell>
          <cell r="AG1362" t="str">
            <v/>
          </cell>
          <cell r="AH1362" t="str">
            <v/>
          </cell>
          <cell r="AI1362" t="str">
            <v/>
          </cell>
          <cell r="AJ1362" t="str">
            <v>R2R</v>
          </cell>
        </row>
        <row r="1363">
          <cell r="A1363" t="str">
            <v>868byrx87</v>
          </cell>
          <cell r="C1363" t="str">
            <v>R2R Tax Accounting: Indirect Tax Corrections (PO and SD Invoices)</v>
          </cell>
          <cell r="E1363" t="str">
            <v/>
          </cell>
          <cell r="F1363" t="str">
            <v>OUTLINES</v>
          </cell>
          <cell r="G1363" t="str">
            <v>URGENT</v>
          </cell>
          <cell r="H1363" t="str">
            <v xml:space="preserve">@Sarah Griffis  Working through this with Jade. Will be ready to go through with Ankine tomorrow  </v>
          </cell>
          <cell r="I1363" t="str">
            <v/>
          </cell>
          <cell r="J1363">
            <v>45763</v>
          </cell>
          <cell r="K1363">
            <v>45671.555555555555</v>
          </cell>
          <cell r="L1363">
            <v>45792.594444444447</v>
          </cell>
          <cell r="M1363" t="str">
            <v/>
          </cell>
          <cell r="N1363" t="str">
            <v/>
          </cell>
          <cell r="O1363" t="str">
            <v>wbt, r2r</v>
          </cell>
          <cell r="P1363" t="str">
            <v>Sprint 4 (5/5 - 5/30)</v>
          </cell>
          <cell r="Q1363">
            <v>45764</v>
          </cell>
          <cell r="R1363" t="str">
            <v/>
          </cell>
          <cell r="S1363" t="str">
            <v/>
          </cell>
          <cell r="T1363" t="str">
            <v/>
          </cell>
          <cell r="U1363" t="str">
            <v/>
          </cell>
          <cell r="V1363">
            <v>0.66666666666666663</v>
          </cell>
          <cell r="W1363" t="str">
            <v>Ready for OL Draft</v>
          </cell>
          <cell r="X1363" t="str">
            <v/>
          </cell>
          <cell r="Y1363" t="str">
            <v/>
          </cell>
          <cell r="Z1363" t="str">
            <v>ITC3</v>
          </cell>
          <cell r="AA1363" t="str">
            <v>Tax Accounting</v>
          </cell>
          <cell r="AB1363" t="str">
            <v>Consolidations &amp; Tax (Indirect Tax Data Error Correction L4)</v>
          </cell>
          <cell r="AC1363" t="str">
            <v/>
          </cell>
          <cell r="AD1363" t="str">
            <v>WBT</v>
          </cell>
          <cell r="AE1363" t="str">
            <v>Overdue</v>
          </cell>
          <cell r="AF1363" t="str">
            <v/>
          </cell>
          <cell r="AG1363" t="str">
            <v/>
          </cell>
          <cell r="AH1363" t="str">
            <v/>
          </cell>
          <cell r="AI1363" t="str">
            <v/>
          </cell>
          <cell r="AJ1363" t="str">
            <v>R2R</v>
          </cell>
        </row>
        <row r="1364">
          <cell r="A1364" t="str">
            <v>868bzy4cu</v>
          </cell>
          <cell r="C1364" t="str">
            <v>R2R Tax Accounting: SAP/Vertex-Americas: US Sales/Use Tax Compliance and Reporting</v>
          </cell>
          <cell r="E1364" t="str">
            <v/>
          </cell>
          <cell r="F1364" t="str">
            <v>OUTLINES</v>
          </cell>
          <cell r="G1364" t="str">
            <v>LOW</v>
          </cell>
          <cell r="H1364" t="str">
            <v xml:space="preserve">@Sarah Griffis  Gonna start this afternoon and have ready for Ankine to walkthrough with me tomorrow.   </v>
          </cell>
          <cell r="I1364">
            <v>45863</v>
          </cell>
          <cell r="J1364">
            <v>45782</v>
          </cell>
          <cell r="K1364">
            <v>45672.536805555559</v>
          </cell>
          <cell r="L1364">
            <v>45792.638888888891</v>
          </cell>
          <cell r="M1364" t="str">
            <v/>
          </cell>
          <cell r="N1364" t="str">
            <v/>
          </cell>
          <cell r="O1364" t="str">
            <v>r2r, vertex, americas, wbt</v>
          </cell>
          <cell r="P1364" t="str">
            <v>Sprint 6 (5/19 - 6/13)</v>
          </cell>
          <cell r="Q1364" t="str">
            <v/>
          </cell>
          <cell r="R1364" t="str">
            <v/>
          </cell>
          <cell r="S1364" t="str">
            <v/>
          </cell>
          <cell r="T1364" t="str">
            <v/>
          </cell>
          <cell r="U1364" t="str">
            <v/>
          </cell>
          <cell r="V1364">
            <v>0</v>
          </cell>
          <cell r="W1364" t="str">
            <v>Ready for OL Draft</v>
          </cell>
          <cell r="X1364" t="str">
            <v/>
          </cell>
          <cell r="Y1364" t="str">
            <v/>
          </cell>
          <cell r="Z1364" t="str">
            <v>ITC3</v>
          </cell>
          <cell r="AA1364" t="str">
            <v>Tax Accounting</v>
          </cell>
          <cell r="AB1364" t="str">
            <v>Consolidations &amp; Tax (US Sales/Use Tax Compliance &amp; Reporting L4)</v>
          </cell>
          <cell r="AC1364" t="str">
            <v/>
          </cell>
          <cell r="AD1364" t="str">
            <v>WBT</v>
          </cell>
          <cell r="AE1364" t="str">
            <v/>
          </cell>
          <cell r="AF1364" t="str">
            <v>Tax Analyst: https://app.clickup.com/t/868cje8w4)
Tax Approver: https://app.clickup.com/t/868cqary8)
Tax Application Administrator: https://app.clickup.com/t/868cqarx2)</v>
          </cell>
          <cell r="AG1364" t="str">
            <v/>
          </cell>
          <cell r="AH1364" t="str">
            <v/>
          </cell>
          <cell r="AI1364" t="str">
            <v/>
          </cell>
          <cell r="AJ1364" t="str">
            <v>R2R</v>
          </cell>
        </row>
        <row r="1365">
          <cell r="A1365" t="str">
            <v>868a2v7kn</v>
          </cell>
          <cell r="C1365" t="str">
            <v>SUS IPASS Analytics Composer: Create Custom Sus Analytics Reports – OL</v>
          </cell>
          <cell r="E1365" t="str">
            <v/>
          </cell>
          <cell r="F1365" t="str">
            <v>PREDEVELOPMENT</v>
          </cell>
          <cell r="G1365" t="str">
            <v>NORMAL</v>
          </cell>
          <cell r="H1365" t="str">
            <v/>
          </cell>
          <cell r="I1365" t="str">
            <v/>
          </cell>
          <cell r="J1365" t="str">
            <v/>
          </cell>
          <cell r="K1365">
            <v>45568.62222222222</v>
          </cell>
          <cell r="L1365">
            <v>45726.813888888893</v>
          </cell>
          <cell r="M1365" t="str">
            <v/>
          </cell>
          <cell r="N1365" t="str">
            <v/>
          </cell>
          <cell r="O1365" t="str">
            <v>sus, ilt, ipass</v>
          </cell>
          <cell r="P1365" t="str">
            <v>Sprint 6 (5/19 - 6/13)</v>
          </cell>
          <cell r="Q1365" t="str">
            <v/>
          </cell>
          <cell r="R1365" t="str">
            <v/>
          </cell>
          <cell r="S1365" t="str">
            <v/>
          </cell>
          <cell r="T1365" t="str">
            <v/>
          </cell>
          <cell r="U1365" t="str">
            <v/>
          </cell>
          <cell r="V1365">
            <v>0</v>
          </cell>
          <cell r="W1365" t="str">
            <v/>
          </cell>
          <cell r="X1365" t="str">
            <v/>
          </cell>
          <cell r="Y1365" t="str">
            <v/>
          </cell>
          <cell r="Z1365" t="str">
            <v>ITC3</v>
          </cell>
          <cell r="AA1365" t="str">
            <v>IPASS Analytics</v>
          </cell>
          <cell r="AB1365" t="str">
            <v>IPASS</v>
          </cell>
          <cell r="AC1365" t="str">
            <v/>
          </cell>
          <cell r="AD1365" t="str">
            <v>ILT</v>
          </cell>
          <cell r="AE1365" t="str">
            <v/>
          </cell>
          <cell r="AF1365" t="str">
            <v>Sustainment Analytics Team: https://app.clickup.com/t/868cje7rm)
Logistics Engineer: https://app.clickup.com/t/868cjdepj)
Reliability &amp; Maintainability Team: https://app.clickup.com/t/868cje21e)
Field Service Engineer (Maintenance Team): https://app.clickup.com/t/868cjcxd3)</v>
          </cell>
          <cell r="AG1365" t="str">
            <v/>
          </cell>
          <cell r="AH1365" t="str">
            <v/>
          </cell>
          <cell r="AI1365" t="str">
            <v/>
          </cell>
          <cell r="AJ1365" t="str">
            <v>SUS</v>
          </cell>
        </row>
        <row r="1366">
          <cell r="A1366" t="str">
            <v>868a2v66p</v>
          </cell>
          <cell r="C1366" t="str">
            <v>SUS IPASS Trace: Search for Part or End Item Maintenance History – OL</v>
          </cell>
          <cell r="E1366" t="str">
            <v/>
          </cell>
          <cell r="F1366" t="str">
            <v>OUTLINES</v>
          </cell>
          <cell r="G1366" t="str">
            <v>NORMAL</v>
          </cell>
          <cell r="H1366" t="str">
            <v xml:space="preserve">QA complete QA sheet sent to Kris G via email. Please let me know if you have any questions.  </v>
          </cell>
          <cell r="I1366" t="str">
            <v/>
          </cell>
          <cell r="J1366">
            <v>45784</v>
          </cell>
          <cell r="K1366">
            <v>45568.621527777781</v>
          </cell>
          <cell r="L1366">
            <v>45796.43472222222</v>
          </cell>
          <cell r="M1366" t="str">
            <v/>
          </cell>
          <cell r="N1366" t="str">
            <v/>
          </cell>
          <cell r="O1366" t="str">
            <v>wbt, sus, ipass</v>
          </cell>
          <cell r="P1366" t="str">
            <v>Sprint 4 (5/5 - 5/30)</v>
          </cell>
          <cell r="Q1366">
            <v>45784</v>
          </cell>
          <cell r="R1366" t="str">
            <v/>
          </cell>
          <cell r="S1366" t="str">
            <v/>
          </cell>
          <cell r="T1366" t="str">
            <v/>
          </cell>
          <cell r="U1366" t="str">
            <v/>
          </cell>
          <cell r="V1366">
            <v>0</v>
          </cell>
          <cell r="W1366" t="str">
            <v>Beta Revision (ISG)</v>
          </cell>
          <cell r="X1366" t="str">
            <v/>
          </cell>
          <cell r="Y1366" t="str">
            <v/>
          </cell>
          <cell r="Z1366" t="str">
            <v>ITC3</v>
          </cell>
          <cell r="AA1366" t="str">
            <v>IPASS Trace</v>
          </cell>
          <cell r="AB1366" t="str">
            <v>IPASS</v>
          </cell>
          <cell r="AC1366" t="str">
            <v/>
          </cell>
          <cell r="AD1366" t="str">
            <v>WBT</v>
          </cell>
          <cell r="AE1366" t="str">
            <v/>
          </cell>
          <cell r="AF1366" t="str">
            <v>Sustainment Analytics Team: https://app.clickup.com/t/868cje7rm)
Logistics Engineer: https://app.clickup.com/t/868cjdepj)
Reliability &amp; Maintainability Team: https://app.clickup.com/t/868cje21e)
Field Tech: https://app.clickup.com/t/868cjcxfb)
Field Service Engineer (Maintenance Team): https://app.clickup.com/t/868cjcxd3)</v>
          </cell>
          <cell r="AG1366" t="str">
            <v/>
          </cell>
          <cell r="AH1366" t="str">
            <v/>
          </cell>
          <cell r="AI1366" t="str">
            <v/>
          </cell>
          <cell r="AJ1366" t="str">
            <v>SUS</v>
          </cell>
        </row>
        <row r="1367">
          <cell r="A1367" t="str">
            <v>868dud951</v>
          </cell>
          <cell r="C1367" t="str">
            <v>SUS Obsolescence Management Introduction to CDATS - OL</v>
          </cell>
          <cell r="E1367" t="str">
            <v/>
          </cell>
          <cell r="F1367" t="str">
            <v>OUTLINES</v>
          </cell>
          <cell r="G1367" t="str">
            <v>HIGH</v>
          </cell>
          <cell r="H1367" t="str">
            <v/>
          </cell>
          <cell r="I1367" t="str">
            <v/>
          </cell>
          <cell r="J1367">
            <v>45782</v>
          </cell>
          <cell r="K1367">
            <v>45782.629166666666</v>
          </cell>
          <cell r="L1367">
            <v>45792.5625</v>
          </cell>
          <cell r="M1367" t="str">
            <v/>
          </cell>
          <cell r="N1367" t="str">
            <v/>
          </cell>
          <cell r="O1367" t="str">
            <v>sus, cdats, wbt</v>
          </cell>
          <cell r="P1367" t="str">
            <v>Sprint 4 (5/5 - 5/30)</v>
          </cell>
          <cell r="Q1367">
            <v>45775</v>
          </cell>
          <cell r="R1367">
            <v>45775</v>
          </cell>
          <cell r="S1367" t="str">
            <v/>
          </cell>
          <cell r="T1367">
            <v>45779</v>
          </cell>
          <cell r="U1367">
            <v>45778</v>
          </cell>
          <cell r="V1367">
            <v>0</v>
          </cell>
          <cell r="W1367" t="str">
            <v>Sign off Received</v>
          </cell>
          <cell r="X1367" t="str">
            <v/>
          </cell>
          <cell r="Y1367" t="str">
            <v/>
          </cell>
          <cell r="Z1367" t="str">
            <v>ITC3</v>
          </cell>
          <cell r="AA1367" t="str">
            <v>Obsolescence Management Using CDATS</v>
          </cell>
          <cell r="AB1367" t="str">
            <v>Obsolescence Management</v>
          </cell>
          <cell r="AC1367" t="str">
            <v/>
          </cell>
          <cell r="AD1367" t="str">
            <v>WBT</v>
          </cell>
          <cell r="AE1367" t="str">
            <v>On-time</v>
          </cell>
          <cell r="AF1367" t="str">
            <v/>
          </cell>
          <cell r="AG1367" t="str">
            <v/>
          </cell>
          <cell r="AH1367" t="str">
            <v/>
          </cell>
          <cell r="AI1367" t="str">
            <v/>
          </cell>
          <cell r="AJ1367" t="str">
            <v>SUS</v>
          </cell>
        </row>
        <row r="1368">
          <cell r="A1368" t="str">
            <v>868a2uze7</v>
          </cell>
          <cell r="C1368" t="str">
            <v>SUS Obsolescence Management Spares Impacts - OL</v>
          </cell>
          <cell r="E1368" t="str">
            <v/>
          </cell>
          <cell r="F1368" t="str">
            <v>PREDEVELOPMENT</v>
          </cell>
          <cell r="G1368" t="str">
            <v>HIGH</v>
          </cell>
          <cell r="H1368" t="str">
            <v xml:space="preserve">Outline drafted, but some rework is required and this area is not being tested yet.   </v>
          </cell>
          <cell r="I1368" t="str">
            <v/>
          </cell>
          <cell r="J1368" t="str">
            <v/>
          </cell>
          <cell r="K1368">
            <v>45568.615972222222</v>
          </cell>
          <cell r="L1368">
            <v>45755.518055555556</v>
          </cell>
          <cell r="M1368" t="str">
            <v/>
          </cell>
          <cell r="N1368" t="str">
            <v/>
          </cell>
          <cell r="O1368" t="str">
            <v>cdats, wbt, sus</v>
          </cell>
          <cell r="P1368" t="str">
            <v>Sprint 7 (5/26 - 6/20)</v>
          </cell>
          <cell r="Q1368">
            <v>45562</v>
          </cell>
          <cell r="R1368" t="str">
            <v/>
          </cell>
          <cell r="S1368" t="str">
            <v/>
          </cell>
          <cell r="T1368" t="str">
            <v/>
          </cell>
          <cell r="U1368" t="str">
            <v/>
          </cell>
          <cell r="V1368">
            <v>0</v>
          </cell>
          <cell r="W1368" t="str">
            <v/>
          </cell>
          <cell r="X1368" t="str">
            <v/>
          </cell>
          <cell r="Y1368" t="str">
            <v/>
          </cell>
          <cell r="Z1368" t="str">
            <v>ITC3</v>
          </cell>
          <cell r="AA1368" t="str">
            <v>Obsolescence Management Spares Impacts</v>
          </cell>
          <cell r="AB1368" t="str">
            <v>Obsolescence Management</v>
          </cell>
          <cell r="AC1368" t="str">
            <v/>
          </cell>
          <cell r="AD1368" t="str">
            <v>WBT</v>
          </cell>
          <cell r="AE1368" t="str">
            <v/>
          </cell>
          <cell r="AF1368" t="str">
            <v>Obsolescence Team: https://app.clickup.com/t/868cjdj8t)</v>
          </cell>
          <cell r="AG1368" t="str">
            <v/>
          </cell>
          <cell r="AH1368" t="str">
            <v/>
          </cell>
          <cell r="AI1368" t="str">
            <v/>
          </cell>
          <cell r="AJ1368" t="str">
            <v>SUS</v>
          </cell>
        </row>
        <row r="1369">
          <cell r="A1369" t="str">
            <v>868a2uztk</v>
          </cell>
          <cell r="C1369" t="str">
            <v>SUS Obsolescence Management Tech Refresh Plans/Roadmapping - OL</v>
          </cell>
          <cell r="E1369" t="str">
            <v/>
          </cell>
          <cell r="F1369" t="str">
            <v>PREDEVELOPMENT</v>
          </cell>
          <cell r="G1369" t="str">
            <v>HIGH</v>
          </cell>
          <cell r="H1369" t="str">
            <v/>
          </cell>
          <cell r="I1369" t="str">
            <v/>
          </cell>
          <cell r="J1369" t="str">
            <v/>
          </cell>
          <cell r="K1369">
            <v>45568.615972222222</v>
          </cell>
          <cell r="L1369">
            <v>45755.518055555556</v>
          </cell>
          <cell r="M1369" t="str">
            <v/>
          </cell>
          <cell r="N1369" t="str">
            <v/>
          </cell>
          <cell r="O1369" t="str">
            <v>sus, wbt, cdats</v>
          </cell>
          <cell r="P1369" t="str">
            <v>Sprint 7 (5/26 - 6/20)</v>
          </cell>
          <cell r="Q1369">
            <v>45562</v>
          </cell>
          <cell r="R1369" t="str">
            <v/>
          </cell>
          <cell r="S1369" t="str">
            <v/>
          </cell>
          <cell r="T1369" t="str">
            <v/>
          </cell>
          <cell r="U1369" t="str">
            <v/>
          </cell>
          <cell r="V1369">
            <v>0</v>
          </cell>
          <cell r="W1369" t="str">
            <v/>
          </cell>
          <cell r="X1369" t="str">
            <v/>
          </cell>
          <cell r="Y1369" t="str">
            <v/>
          </cell>
          <cell r="Z1369" t="str">
            <v>ITC3</v>
          </cell>
          <cell r="AA1369" t="str">
            <v>Obsolescence Management Tech Refresh Plans/Roadmapping</v>
          </cell>
          <cell r="AB1369" t="str">
            <v>Obsolescence Management</v>
          </cell>
          <cell r="AC1369" t="str">
            <v/>
          </cell>
          <cell r="AD1369" t="str">
            <v>WBT</v>
          </cell>
          <cell r="AE1369" t="str">
            <v/>
          </cell>
          <cell r="AF1369" t="str">
            <v>Obsolescence Team: https://app.clickup.com/t/868cjdj8t)</v>
          </cell>
          <cell r="AG1369" t="str">
            <v/>
          </cell>
          <cell r="AH1369" t="str">
            <v/>
          </cell>
          <cell r="AI1369" t="str">
            <v/>
          </cell>
          <cell r="AJ1369" t="str">
            <v>SUS</v>
          </cell>
        </row>
        <row r="1370">
          <cell r="A1370" t="str">
            <v>868a2uzkq</v>
          </cell>
          <cell r="C1370" t="str">
            <v>SUS Obsolescence Management Using CDATS Part 1 - OL</v>
          </cell>
          <cell r="E1370" t="str">
            <v/>
          </cell>
          <cell r="F1370" t="str">
            <v>OUTLINES</v>
          </cell>
          <cell r="G1370" t="str">
            <v>HIGH</v>
          </cell>
          <cell r="H1370" t="str">
            <v xml:space="preserve">Outline drafted, but some rework is required and this area is not being tested yet.   </v>
          </cell>
          <cell r="I1370">
            <v>45806</v>
          </cell>
          <cell r="J1370">
            <v>45778</v>
          </cell>
          <cell r="K1370">
            <v>45568.615972222222</v>
          </cell>
          <cell r="L1370">
            <v>45796.43472222222</v>
          </cell>
          <cell r="M1370" t="str">
            <v/>
          </cell>
          <cell r="N1370" t="str">
            <v/>
          </cell>
          <cell r="O1370" t="str">
            <v>cdats, ilt, sus</v>
          </cell>
          <cell r="P1370" t="str">
            <v>Sprint 4 (5/5 - 5/30)</v>
          </cell>
          <cell r="Q1370">
            <v>45782</v>
          </cell>
          <cell r="R1370">
            <v>45796</v>
          </cell>
          <cell r="S1370" t="str">
            <v/>
          </cell>
          <cell r="T1370" t="str">
            <v/>
          </cell>
          <cell r="U1370" t="str">
            <v/>
          </cell>
          <cell r="V1370">
            <v>0</v>
          </cell>
          <cell r="W1370" t="str">
            <v>Alpha Review (SME)</v>
          </cell>
          <cell r="X1370" t="str">
            <v/>
          </cell>
          <cell r="Y1370" t="str">
            <v/>
          </cell>
          <cell r="Z1370" t="str">
            <v>ITC3</v>
          </cell>
          <cell r="AA1370" t="str">
            <v>Obsolescence Management Using CDATS</v>
          </cell>
          <cell r="AB1370" t="str">
            <v>Obsolescence Management</v>
          </cell>
          <cell r="AC1370" t="str">
            <v/>
          </cell>
          <cell r="AD1370" t="str">
            <v>ILT</v>
          </cell>
          <cell r="AE1370" t="str">
            <v/>
          </cell>
          <cell r="AF1370" t="str">
            <v>Obsolescence Team: https://app.clickup.com/t/868cjdj8t)</v>
          </cell>
          <cell r="AG1370" t="str">
            <v/>
          </cell>
          <cell r="AH1370" t="str">
            <v/>
          </cell>
          <cell r="AI1370">
            <v>45778</v>
          </cell>
          <cell r="AJ1370" t="str">
            <v>SUS</v>
          </cell>
        </row>
        <row r="1371">
          <cell r="A1371" t="str">
            <v>868a2v25w</v>
          </cell>
          <cell r="C1371" t="str">
            <v>SUS Obsolescence Management Using CDATS Part 2 - OL</v>
          </cell>
          <cell r="E1371" t="str">
            <v/>
          </cell>
          <cell r="F1371" t="str">
            <v>OUTLINES</v>
          </cell>
          <cell r="G1371" t="str">
            <v>HIGH</v>
          </cell>
          <cell r="H1371" t="str">
            <v xml:space="preserve">Outline drafted, but some rework is required and this area is not being tested yet.   </v>
          </cell>
          <cell r="I1371">
            <v>45806</v>
          </cell>
          <cell r="J1371">
            <v>45778</v>
          </cell>
          <cell r="K1371">
            <v>45568.618055555555</v>
          </cell>
          <cell r="L1371">
            <v>45796.43472222222</v>
          </cell>
          <cell r="M1371" t="str">
            <v/>
          </cell>
          <cell r="N1371" t="str">
            <v/>
          </cell>
          <cell r="O1371" t="str">
            <v>cdats, ilt, sus</v>
          </cell>
          <cell r="P1371" t="str">
            <v>Sprint 4 (5/5 - 5/30)</v>
          </cell>
          <cell r="Q1371">
            <v>45782</v>
          </cell>
          <cell r="R1371">
            <v>45796</v>
          </cell>
          <cell r="S1371" t="str">
            <v/>
          </cell>
          <cell r="T1371" t="str">
            <v/>
          </cell>
          <cell r="U1371" t="str">
            <v/>
          </cell>
          <cell r="V1371">
            <v>0</v>
          </cell>
          <cell r="W1371" t="str">
            <v>Alpha Review (SME)</v>
          </cell>
          <cell r="X1371" t="str">
            <v/>
          </cell>
          <cell r="Y1371" t="str">
            <v/>
          </cell>
          <cell r="Z1371" t="str">
            <v>ITC3</v>
          </cell>
          <cell r="AA1371" t="str">
            <v>Obsolescence Management Using CDATS</v>
          </cell>
          <cell r="AB1371" t="str">
            <v>Obsolescence Management</v>
          </cell>
          <cell r="AC1371" t="str">
            <v/>
          </cell>
          <cell r="AD1371" t="str">
            <v>ILT</v>
          </cell>
          <cell r="AE1371" t="str">
            <v/>
          </cell>
          <cell r="AF1371" t="str">
            <v>Obsolescence Team: https://app.clickup.com/t/868cjdj8t)</v>
          </cell>
          <cell r="AG1371" t="str">
            <v/>
          </cell>
          <cell r="AH1371" t="str">
            <v/>
          </cell>
          <cell r="AI1371">
            <v>45778</v>
          </cell>
          <cell r="AJ1371" t="str">
            <v>SUS</v>
          </cell>
        </row>
        <row r="1372">
          <cell r="A1372" t="str">
            <v>868a2uy93</v>
          </cell>
          <cell r="C1372" t="str">
            <v>SUS Obsolescence Management Using CDATS Part 3 - OL</v>
          </cell>
          <cell r="E1372" t="str">
            <v/>
          </cell>
          <cell r="F1372" t="str">
            <v>OUTLINES</v>
          </cell>
          <cell r="G1372" t="str">
            <v>HIGH</v>
          </cell>
          <cell r="H1372" t="str">
            <v xml:space="preserve">Outline drafted, but some rework is required and this area is not being tested yet.   </v>
          </cell>
          <cell r="I1372">
            <v>45806</v>
          </cell>
          <cell r="J1372">
            <v>45778</v>
          </cell>
          <cell r="K1372">
            <v>45568.614583333328</v>
          </cell>
          <cell r="L1372">
            <v>45796.43472222222</v>
          </cell>
          <cell r="M1372" t="str">
            <v/>
          </cell>
          <cell r="N1372" t="str">
            <v/>
          </cell>
          <cell r="O1372" t="str">
            <v>cdats, sus, ilt</v>
          </cell>
          <cell r="P1372" t="str">
            <v>Sprint 4 (5/5 - 5/30)</v>
          </cell>
          <cell r="Q1372">
            <v>45782</v>
          </cell>
          <cell r="R1372">
            <v>45796</v>
          </cell>
          <cell r="S1372" t="str">
            <v/>
          </cell>
          <cell r="T1372" t="str">
            <v/>
          </cell>
          <cell r="U1372" t="str">
            <v/>
          </cell>
          <cell r="V1372">
            <v>0</v>
          </cell>
          <cell r="W1372" t="str">
            <v>Alpha Review (SME)</v>
          </cell>
          <cell r="X1372" t="str">
            <v/>
          </cell>
          <cell r="Y1372" t="str">
            <v/>
          </cell>
          <cell r="Z1372" t="str">
            <v>ITC3</v>
          </cell>
          <cell r="AA1372" t="str">
            <v>Obsolescence Management Using CDATS</v>
          </cell>
          <cell r="AB1372" t="str">
            <v>Obsolescence Management</v>
          </cell>
          <cell r="AC1372" t="str">
            <v/>
          </cell>
          <cell r="AD1372" t="str">
            <v>ILT</v>
          </cell>
          <cell r="AE1372" t="str">
            <v/>
          </cell>
          <cell r="AF1372" t="str">
            <v>Obsolescence Team: https://app.clickup.com/t/868cjdj8t)</v>
          </cell>
          <cell r="AG1372" t="str">
            <v/>
          </cell>
          <cell r="AH1372" t="str">
            <v/>
          </cell>
          <cell r="AI1372">
            <v>45778</v>
          </cell>
          <cell r="AJ1372" t="str">
            <v>SUS</v>
          </cell>
        </row>
        <row r="1373">
          <cell r="A1373" t="str">
            <v>868a2uyzh</v>
          </cell>
          <cell r="C1373" t="str">
            <v>SUS SCDS Introduction - OL</v>
          </cell>
          <cell r="E1373" t="str">
            <v/>
          </cell>
          <cell r="F1373" t="str">
            <v>PREDEVELOPMENT</v>
          </cell>
          <cell r="G1373" t="str">
            <v>NORMAL</v>
          </cell>
          <cell r="H1373" t="str">
            <v xml:space="preserve">Outline drafted, but some rework is required and this area is not being tested yet.   </v>
          </cell>
          <cell r="I1373" t="str">
            <v/>
          </cell>
          <cell r="J1373" t="str">
            <v/>
          </cell>
          <cell r="K1373">
            <v>45568.615277777775</v>
          </cell>
          <cell r="L1373">
            <v>45755.518055555556</v>
          </cell>
          <cell r="M1373" t="str">
            <v/>
          </cell>
          <cell r="N1373" t="str">
            <v/>
          </cell>
          <cell r="O1373" t="str">
            <v>sus, wbt, scds</v>
          </cell>
          <cell r="P1373" t="str">
            <v>Sprint 7 (5/26 - 6/20)</v>
          </cell>
          <cell r="Q1373">
            <v>45562</v>
          </cell>
          <cell r="R1373" t="str">
            <v/>
          </cell>
          <cell r="S1373" t="str">
            <v/>
          </cell>
          <cell r="T1373" t="str">
            <v/>
          </cell>
          <cell r="U1373" t="str">
            <v/>
          </cell>
          <cell r="V1373">
            <v>0</v>
          </cell>
          <cell r="W1373" t="str">
            <v/>
          </cell>
          <cell r="X1373" t="str">
            <v/>
          </cell>
          <cell r="Y1373" t="str">
            <v/>
          </cell>
          <cell r="Z1373" t="str">
            <v>ITC3</v>
          </cell>
          <cell r="AA1373" t="str">
            <v>SCDS Introduction</v>
          </cell>
          <cell r="AB1373" t="str">
            <v>SCDS</v>
          </cell>
          <cell r="AC1373" t="str">
            <v/>
          </cell>
          <cell r="AD1373" t="str">
            <v>WBT</v>
          </cell>
          <cell r="AE1373" t="str">
            <v/>
          </cell>
          <cell r="AF1373" t="str">
            <v>Logistics Team: https://app.clickup.com/t/868cjdet1)
Business Dev: https://app.clickup.com/t/868cjcmj4)
Program Manager (O2C): https://app.clickup.com/t/868cmcnqm)
PSI: https://app.clickup.com/t/868cje02e)</v>
          </cell>
          <cell r="AG1373" t="str">
            <v/>
          </cell>
          <cell r="AH1373" t="str">
            <v/>
          </cell>
          <cell r="AI1373" t="str">
            <v/>
          </cell>
          <cell r="AJ1373" t="str">
            <v>SUS</v>
          </cell>
        </row>
        <row r="1374">
          <cell r="A1374" t="str">
            <v>868a2uwuy</v>
          </cell>
          <cell r="C1374" t="str">
            <v>SUS SCDS Theory &amp; Tool Use - OL</v>
          </cell>
          <cell r="E1374" t="str">
            <v/>
          </cell>
          <cell r="F1374" t="str">
            <v>PREDEVELOPMENT</v>
          </cell>
          <cell r="G1374" t="str">
            <v>NORMAL</v>
          </cell>
          <cell r="H1374" t="str">
            <v xml:space="preserve">Outline drafted, but some rework is required and this area is not being tested yet.   </v>
          </cell>
          <cell r="I1374" t="str">
            <v/>
          </cell>
          <cell r="J1374" t="str">
            <v/>
          </cell>
          <cell r="K1374">
            <v>45568.613888888889</v>
          </cell>
          <cell r="L1374">
            <v>45755.518055555556</v>
          </cell>
          <cell r="M1374" t="str">
            <v/>
          </cell>
          <cell r="N1374" t="str">
            <v/>
          </cell>
          <cell r="O1374" t="str">
            <v>ilt, sus, scds</v>
          </cell>
          <cell r="P1374" t="str">
            <v>Sprint 7 (5/26 - 6/20)</v>
          </cell>
          <cell r="Q1374">
            <v>45562</v>
          </cell>
          <cell r="R1374" t="str">
            <v/>
          </cell>
          <cell r="S1374" t="str">
            <v/>
          </cell>
          <cell r="T1374" t="str">
            <v/>
          </cell>
          <cell r="U1374" t="str">
            <v/>
          </cell>
          <cell r="V1374">
            <v>0</v>
          </cell>
          <cell r="W1374" t="str">
            <v/>
          </cell>
          <cell r="X1374" t="str">
            <v/>
          </cell>
          <cell r="Y1374" t="str">
            <v/>
          </cell>
          <cell r="Z1374" t="str">
            <v>ITC3</v>
          </cell>
          <cell r="AA1374" t="str">
            <v>SCDS Theory &amp; Tool Use</v>
          </cell>
          <cell r="AB1374" t="str">
            <v>SCDS</v>
          </cell>
          <cell r="AC1374" t="str">
            <v/>
          </cell>
          <cell r="AD1374" t="str">
            <v>ILT</v>
          </cell>
          <cell r="AE1374" t="str">
            <v/>
          </cell>
          <cell r="AF1374" t="str">
            <v>Logistics Team: https://app.clickup.com/t/868cjdet1)
Business Dev: https://app.clickup.com/t/868cjcmj4)
Program Manager (O2C): https://app.clickup.com/t/868cmcnqm)
PSI: https://app.clickup.com/t/868cje02e)</v>
          </cell>
          <cell r="AG1374" t="str">
            <v/>
          </cell>
          <cell r="AH1374" t="str">
            <v/>
          </cell>
          <cell r="AI1374" t="str">
            <v/>
          </cell>
          <cell r="AJ1374" t="str">
            <v>SUS</v>
          </cell>
        </row>
        <row r="1375">
          <cell r="A1375" t="str">
            <v>868acmgwv</v>
          </cell>
          <cell r="C1375" t="str">
            <v>SUS SCDS: Tool Use: Ingest/Import Requirements from DOORS</v>
          </cell>
          <cell r="E1375" t="str">
            <v/>
          </cell>
          <cell r="F1375" t="str">
            <v>PREDEVELOPMENT</v>
          </cell>
          <cell r="G1375" t="str">
            <v>NORMAL</v>
          </cell>
          <cell r="H1375" t="str">
            <v/>
          </cell>
          <cell r="I1375" t="str">
            <v/>
          </cell>
          <cell r="J1375" t="str">
            <v/>
          </cell>
          <cell r="K1375">
            <v>45587.48055555555</v>
          </cell>
          <cell r="L1375">
            <v>45769.520138888889</v>
          </cell>
          <cell r="M1375" t="str">
            <v/>
          </cell>
          <cell r="N1375" t="str">
            <v/>
          </cell>
          <cell r="O1375" t="str">
            <v>sus, sen, scds</v>
          </cell>
          <cell r="P1375" t="str">
            <v>Sprint 7 (5/26 - 6/20)</v>
          </cell>
          <cell r="Q1375" t="str">
            <v/>
          </cell>
          <cell r="R1375" t="str">
            <v/>
          </cell>
          <cell r="S1375" t="str">
            <v/>
          </cell>
          <cell r="T1375" t="str">
            <v/>
          </cell>
          <cell r="U1375" t="str">
            <v/>
          </cell>
          <cell r="V1375">
            <v>0</v>
          </cell>
          <cell r="W1375" t="str">
            <v/>
          </cell>
          <cell r="X1375" t="str">
            <v/>
          </cell>
          <cell r="Y1375" t="str">
            <v/>
          </cell>
          <cell r="Z1375" t="str">
            <v>ITC3</v>
          </cell>
          <cell r="AA1375" t="str">
            <v>SCDS</v>
          </cell>
          <cell r="AB1375" t="str">
            <v>SCDS</v>
          </cell>
          <cell r="AC1375" t="str">
            <v/>
          </cell>
          <cell r="AD1375" t="str">
            <v>SEN</v>
          </cell>
          <cell r="AE1375" t="str">
            <v/>
          </cell>
          <cell r="AF1375" t="str">
            <v>PSI: https://app.clickup.com/t/868cje02e)
Program Manager (O2C): https://app.clickup.com/t/868cmcnqm)</v>
          </cell>
          <cell r="AG1375" t="str">
            <v/>
          </cell>
          <cell r="AH1375" t="str">
            <v/>
          </cell>
          <cell r="AI1375" t="str">
            <v/>
          </cell>
          <cell r="AJ1375" t="str">
            <v>SUS</v>
          </cell>
        </row>
        <row r="1376">
          <cell r="A1376" t="str">
            <v>868acmhzz</v>
          </cell>
          <cell r="C1376" t="str">
            <v>SUS SCDS: Tool Use: Run Legacy Maturity Model</v>
          </cell>
          <cell r="E1376" t="str">
            <v/>
          </cell>
          <cell r="F1376" t="str">
            <v>PREDEVELOPMENT</v>
          </cell>
          <cell r="G1376" t="str">
            <v>NORMAL</v>
          </cell>
          <cell r="H1376" t="str">
            <v/>
          </cell>
          <cell r="I1376" t="str">
            <v/>
          </cell>
          <cell r="J1376" t="str">
            <v/>
          </cell>
          <cell r="K1376">
            <v>45587.481944444444</v>
          </cell>
          <cell r="L1376">
            <v>45769.520138888889</v>
          </cell>
          <cell r="M1376" t="str">
            <v/>
          </cell>
          <cell r="N1376" t="str">
            <v/>
          </cell>
          <cell r="O1376" t="str">
            <v>sen, scds, sus</v>
          </cell>
          <cell r="P1376" t="str">
            <v>Sprint 7 (5/26 - 6/20)</v>
          </cell>
          <cell r="Q1376" t="str">
            <v/>
          </cell>
          <cell r="R1376" t="str">
            <v/>
          </cell>
          <cell r="S1376" t="str">
            <v/>
          </cell>
          <cell r="T1376" t="str">
            <v/>
          </cell>
          <cell r="U1376" t="str">
            <v/>
          </cell>
          <cell r="V1376">
            <v>0</v>
          </cell>
          <cell r="W1376" t="str">
            <v/>
          </cell>
          <cell r="X1376" t="str">
            <v/>
          </cell>
          <cell r="Y1376" t="str">
            <v/>
          </cell>
          <cell r="Z1376" t="str">
            <v>ITC3</v>
          </cell>
          <cell r="AA1376" t="str">
            <v>SCDS</v>
          </cell>
          <cell r="AB1376" t="str">
            <v>SCDS</v>
          </cell>
          <cell r="AC1376" t="str">
            <v/>
          </cell>
          <cell r="AD1376" t="str">
            <v>SEN</v>
          </cell>
          <cell r="AE1376" t="str">
            <v/>
          </cell>
          <cell r="AF1376" t="str">
            <v/>
          </cell>
          <cell r="AG1376" t="str">
            <v/>
          </cell>
          <cell r="AH1376" t="str">
            <v/>
          </cell>
          <cell r="AI1376" t="str">
            <v/>
          </cell>
          <cell r="AJ1376" t="str">
            <v>SUS</v>
          </cell>
        </row>
        <row r="1377">
          <cell r="A1377" t="str">
            <v>868acmhk9</v>
          </cell>
          <cell r="C1377" t="str">
            <v>SUS SCDS: Tool Use: Run SCDS DCAM (or AIM) Model</v>
          </cell>
          <cell r="E1377" t="str">
            <v/>
          </cell>
          <cell r="F1377" t="str">
            <v>PREDEVELOPMENT</v>
          </cell>
          <cell r="G1377" t="str">
            <v>NORMAL</v>
          </cell>
          <cell r="H1377" t="str">
            <v/>
          </cell>
          <cell r="I1377" t="str">
            <v/>
          </cell>
          <cell r="J1377" t="str">
            <v/>
          </cell>
          <cell r="K1377">
            <v>45587.481249999997</v>
          </cell>
          <cell r="L1377">
            <v>45769.520138888889</v>
          </cell>
          <cell r="M1377" t="str">
            <v/>
          </cell>
          <cell r="N1377" t="str">
            <v/>
          </cell>
          <cell r="O1377" t="str">
            <v>sen, scds, sus</v>
          </cell>
          <cell r="P1377" t="str">
            <v>Sprint 7 (5/26 - 6/20)</v>
          </cell>
          <cell r="Q1377" t="str">
            <v/>
          </cell>
          <cell r="R1377" t="str">
            <v/>
          </cell>
          <cell r="S1377" t="str">
            <v/>
          </cell>
          <cell r="T1377" t="str">
            <v/>
          </cell>
          <cell r="U1377" t="str">
            <v/>
          </cell>
          <cell r="V1377">
            <v>0</v>
          </cell>
          <cell r="W1377" t="str">
            <v/>
          </cell>
          <cell r="X1377" t="str">
            <v/>
          </cell>
          <cell r="Y1377" t="str">
            <v/>
          </cell>
          <cell r="Z1377" t="str">
            <v>ITC3</v>
          </cell>
          <cell r="AA1377" t="str">
            <v>SCDS</v>
          </cell>
          <cell r="AB1377" t="str">
            <v>SCDS</v>
          </cell>
          <cell r="AC1377" t="str">
            <v/>
          </cell>
          <cell r="AD1377" t="str">
            <v>SEN</v>
          </cell>
          <cell r="AE1377" t="str">
            <v/>
          </cell>
          <cell r="AF1377" t="str">
            <v/>
          </cell>
          <cell r="AG1377" t="str">
            <v/>
          </cell>
          <cell r="AH1377" t="str">
            <v/>
          </cell>
          <cell r="AI1377" t="str">
            <v/>
          </cell>
          <cell r="AJ1377" t="str">
            <v>SUS</v>
          </cell>
        </row>
        <row r="1378">
          <cell r="A1378" t="str">
            <v>868c03yda</v>
          </cell>
          <cell r="C1378" t="str">
            <v>A2R Asset Accounting: Change or Renew Contract</v>
          </cell>
          <cell r="E1378" t="str">
            <v/>
          </cell>
          <cell r="F1378" t="str">
            <v>PAUSED</v>
          </cell>
          <cell r="G1378" t="str">
            <v>NORMAL</v>
          </cell>
          <cell r="H1378" t="str">
            <v xml:space="preserve">Per Miranda and Trish-4/14/25: This was originally set for ITC2. Due to system delays, defects and lack of readiness, these are now set to ITC3B.  </v>
          </cell>
          <cell r="I1378">
            <v>45717</v>
          </cell>
          <cell r="J1378">
            <v>45702</v>
          </cell>
          <cell r="K1378">
            <v>45672.627083333333</v>
          </cell>
          <cell r="L1378">
            <v>45764.552777777775</v>
          </cell>
          <cell r="M1378" t="str">
            <v/>
          </cell>
          <cell r="N1378" t="str">
            <v/>
          </cell>
          <cell r="O1378" t="str">
            <v>a2r, wbt</v>
          </cell>
          <cell r="P1378" t="str">
            <v/>
          </cell>
          <cell r="Q1378">
            <v>45714</v>
          </cell>
          <cell r="R1378" t="str">
            <v/>
          </cell>
          <cell r="S1378" t="b">
            <v>1</v>
          </cell>
          <cell r="T1378" t="str">
            <v/>
          </cell>
          <cell r="U1378" t="str">
            <v/>
          </cell>
          <cell r="V1378">
            <v>0</v>
          </cell>
          <cell r="W1378" t="str">
            <v xml:space="preserve">Paused </v>
          </cell>
          <cell r="X1378" t="str">
            <v/>
          </cell>
          <cell r="Y1378" t="str">
            <v/>
          </cell>
          <cell r="Z1378" t="str">
            <v>ITC3B</v>
          </cell>
          <cell r="AA1378" t="str">
            <v>Asset Accounting</v>
          </cell>
          <cell r="AB1378" t="str">
            <v>Disposition, Decommission, and Miscellaneous Transactions (Software Subscription Licenses)</v>
          </cell>
          <cell r="AC1378" t="str">
            <v/>
          </cell>
          <cell r="AD1378" t="str">
            <v>WBT</v>
          </cell>
          <cell r="AE1378" t="str">
            <v>Overdue</v>
          </cell>
          <cell r="AF1378" t="str">
            <v>Fixed Asset Super User (mastery): https://app.clickup.com/t/868cjd0be)
Fixed Asset Manager: https://app.clickup.com/t/868cjd09q)
Fixed Asset Team Lead: https://app.clickup.com/t/868cjd0hq)
Fixed Asset Analyst (will have all lease specialist as well): https://app.clickup.com/t/868cjczng)</v>
          </cell>
          <cell r="AG1378" t="str">
            <v/>
          </cell>
          <cell r="AH1378" t="str">
            <v/>
          </cell>
          <cell r="AI1378" t="str">
            <v/>
          </cell>
          <cell r="AJ1378" t="str">
            <v>A2R</v>
          </cell>
        </row>
        <row r="1379">
          <cell r="A1379" t="str">
            <v>868c0fyq2</v>
          </cell>
          <cell r="C1379" t="str">
            <v>A2R Asset Accounting: Maintain Master Data in Lease Accounting Module</v>
          </cell>
          <cell r="E1379" t="str">
            <v/>
          </cell>
          <cell r="F1379" t="str">
            <v>PAUSED</v>
          </cell>
          <cell r="G1379" t="str">
            <v>NORMAL</v>
          </cell>
          <cell r="H1379" t="str">
            <v xml:space="preserve">Per Miranda and Trish-4/14/25: This was originally set for ITC2. Due to system delays, defects and lack of readiness, these are now set to ITC3B.  </v>
          </cell>
          <cell r="I1379">
            <v>45719</v>
          </cell>
          <cell r="J1379">
            <v>45714</v>
          </cell>
          <cell r="K1379">
            <v>45672.832638888889</v>
          </cell>
          <cell r="L1379">
            <v>45764.552777777775</v>
          </cell>
          <cell r="M1379" t="str">
            <v/>
          </cell>
          <cell r="N1379" t="str">
            <v/>
          </cell>
          <cell r="O1379" t="str">
            <v>a2r, wbt</v>
          </cell>
          <cell r="P1379" t="str">
            <v/>
          </cell>
          <cell r="Q1379">
            <v>45714</v>
          </cell>
          <cell r="R1379" t="str">
            <v/>
          </cell>
          <cell r="S1379" t="b">
            <v>1</v>
          </cell>
          <cell r="T1379" t="str">
            <v/>
          </cell>
          <cell r="U1379" t="str">
            <v/>
          </cell>
          <cell r="V1379">
            <v>0</v>
          </cell>
          <cell r="W1379" t="str">
            <v xml:space="preserve">Paused </v>
          </cell>
          <cell r="X1379" t="str">
            <v/>
          </cell>
          <cell r="Y1379" t="str">
            <v/>
          </cell>
          <cell r="Z1379" t="str">
            <v>ITC3B</v>
          </cell>
          <cell r="AA1379" t="str">
            <v>Asset Accounting</v>
          </cell>
          <cell r="AB1379" t="str">
            <v>Disposition, Decommission, and Miscellaneous Transactions (Software Subscription Licenses)</v>
          </cell>
          <cell r="AC1379" t="str">
            <v/>
          </cell>
          <cell r="AD1379" t="str">
            <v>WBT</v>
          </cell>
          <cell r="AE1379" t="str">
            <v>Overdue</v>
          </cell>
          <cell r="AF1379"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G1379" t="str">
            <v/>
          </cell>
          <cell r="AH1379" t="str">
            <v/>
          </cell>
          <cell r="AI1379" t="str">
            <v/>
          </cell>
          <cell r="AJ1379" t="str">
            <v>A2R</v>
          </cell>
        </row>
        <row r="1380">
          <cell r="A1380" t="str">
            <v>868c07676</v>
          </cell>
          <cell r="C1380" t="str">
            <v>A2R Asset Accounting: New Lease Contract Payment Schedule</v>
          </cell>
          <cell r="E1380" t="str">
            <v/>
          </cell>
          <cell r="F1380" t="str">
            <v>PAUSED</v>
          </cell>
          <cell r="G1380" t="str">
            <v>NORMAL</v>
          </cell>
          <cell r="H1380" t="str">
            <v xml:space="preserve">Per Miranda and Trish-4/14/25: This was originally set for ITC2. Due to system delays, defects and lack of readiness, these are now set to ITC3B.  </v>
          </cell>
          <cell r="I1380">
            <v>45744</v>
          </cell>
          <cell r="J1380" t="str">
            <v/>
          </cell>
          <cell r="K1380">
            <v>45672.681250000001</v>
          </cell>
          <cell r="L1380">
            <v>45764.553472222222</v>
          </cell>
          <cell r="M1380" t="str">
            <v/>
          </cell>
          <cell r="N1380" t="str">
            <v/>
          </cell>
          <cell r="O1380" t="str">
            <v>wbt, a2r</v>
          </cell>
          <cell r="P1380" t="str">
            <v/>
          </cell>
          <cell r="Q1380" t="str">
            <v/>
          </cell>
          <cell r="R1380" t="str">
            <v/>
          </cell>
          <cell r="S1380" t="b">
            <v>1</v>
          </cell>
          <cell r="T1380" t="str">
            <v/>
          </cell>
          <cell r="U1380" t="str">
            <v/>
          </cell>
          <cell r="V1380">
            <v>0</v>
          </cell>
          <cell r="W1380" t="str">
            <v xml:space="preserve">Paused </v>
          </cell>
          <cell r="X1380" t="str">
            <v/>
          </cell>
          <cell r="Y1380" t="str">
            <v/>
          </cell>
          <cell r="Z1380" t="str">
            <v>ITC3B</v>
          </cell>
          <cell r="AA1380" t="str">
            <v>Asset Accounting</v>
          </cell>
          <cell r="AB1380" t="str">
            <v>Disposition, Decommission, and Miscellaneous Transactions (Software Subscription Licenses)</v>
          </cell>
          <cell r="AC1380" t="str">
            <v/>
          </cell>
          <cell r="AD1380" t="str">
            <v>WBT</v>
          </cell>
          <cell r="AE1380" t="str">
            <v>Overdue</v>
          </cell>
          <cell r="AF1380"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380" t="str">
            <v/>
          </cell>
          <cell r="AH1380" t="str">
            <v/>
          </cell>
          <cell r="AI1380" t="str">
            <v/>
          </cell>
          <cell r="AJ1380" t="str">
            <v>A2R</v>
          </cell>
        </row>
        <row r="1381">
          <cell r="A1381" t="str">
            <v>868c0ft3w</v>
          </cell>
          <cell r="C1381" t="str">
            <v>A2R Asset Accounting: New Lease Contract Valuation (Post Run)</v>
          </cell>
          <cell r="E1381" t="str">
            <v/>
          </cell>
          <cell r="F1381" t="str">
            <v>PAUSED</v>
          </cell>
          <cell r="G1381" t="str">
            <v>NORMAL</v>
          </cell>
          <cell r="H1381" t="str">
            <v xml:space="preserve">Per Miranda and Trish-4/14/25: This was originally set for ITC2. Due to system delays, defects and lack of readiness, these are now set to ITC3B.  </v>
          </cell>
          <cell r="I1381">
            <v>45708</v>
          </cell>
          <cell r="J1381" t="str">
            <v/>
          </cell>
          <cell r="K1381">
            <v>45672.829166666663</v>
          </cell>
          <cell r="L1381">
            <v>45764.553472222222</v>
          </cell>
          <cell r="M1381" t="str">
            <v/>
          </cell>
          <cell r="N1381" t="str">
            <v/>
          </cell>
          <cell r="O1381" t="str">
            <v>a2r, wbt</v>
          </cell>
          <cell r="P1381" t="str">
            <v/>
          </cell>
          <cell r="Q1381" t="str">
            <v/>
          </cell>
          <cell r="R1381" t="str">
            <v/>
          </cell>
          <cell r="S1381" t="b">
            <v>1</v>
          </cell>
          <cell r="T1381" t="str">
            <v/>
          </cell>
          <cell r="U1381" t="str">
            <v/>
          </cell>
          <cell r="V1381">
            <v>0</v>
          </cell>
          <cell r="W1381" t="str">
            <v xml:space="preserve">Paused </v>
          </cell>
          <cell r="X1381">
            <v>45707</v>
          </cell>
          <cell r="Y1381" t="str">
            <v/>
          </cell>
          <cell r="Z1381" t="str">
            <v>ITC3B</v>
          </cell>
          <cell r="AA1381" t="str">
            <v>Asset Accounting</v>
          </cell>
          <cell r="AB1381" t="str">
            <v>Disposition, Decommission, and Miscellaneous Transactions (Software Subscription Licenses)</v>
          </cell>
          <cell r="AC1381" t="str">
            <v/>
          </cell>
          <cell r="AD1381" t="str">
            <v>WBT</v>
          </cell>
          <cell r="AE1381" t="str">
            <v>Overdue</v>
          </cell>
          <cell r="AF1381" t="str">
            <v>Lease Specialist (within Asset Accounting area) (Asset Analyst may be performing these functions): https://app.clickup.com/t/868cjde0m)
Fixed Asset Analyst (A2R): https://app.clickup.com/t/868cktbg4)
Fixed Asset Manager: https://app.clickup.com/t/868cjd09q)
Fixed Asset Super User (mastery): https://app.clickup.com/t/868cjd0be)
Fixed Asset Team Lead: https://app.clickup.com/t/868cjd0hq)</v>
          </cell>
          <cell r="AG1381" t="str">
            <v/>
          </cell>
          <cell r="AH1381" t="str">
            <v/>
          </cell>
          <cell r="AI1381" t="str">
            <v/>
          </cell>
          <cell r="AJ1381" t="str">
            <v>A2R</v>
          </cell>
        </row>
        <row r="1382">
          <cell r="A1382" t="str">
            <v>868c0fwep</v>
          </cell>
          <cell r="C1382" t="str">
            <v>A2R Asset Accounting: New Lease Contract Valuation (Test Run)</v>
          </cell>
          <cell r="E1382" t="str">
            <v/>
          </cell>
          <cell r="F1382" t="str">
            <v>PAUSED</v>
          </cell>
          <cell r="G1382" t="str">
            <v>NORMAL</v>
          </cell>
          <cell r="H1382" t="str">
            <v xml:space="preserve">Per Miranda and Trish-4/14/25: This was originally set for ITC2. Due to system delays, defects and lack of readiness, these are now set to ITC3B.  </v>
          </cell>
          <cell r="I1382">
            <v>45744</v>
          </cell>
          <cell r="J1382" t="str">
            <v/>
          </cell>
          <cell r="K1382">
            <v>45672.831250000003</v>
          </cell>
          <cell r="L1382">
            <v>45764.553472222222</v>
          </cell>
          <cell r="M1382" t="str">
            <v/>
          </cell>
          <cell r="N1382" t="str">
            <v/>
          </cell>
          <cell r="O1382" t="str">
            <v>a2r, wbt</v>
          </cell>
          <cell r="P1382" t="str">
            <v/>
          </cell>
          <cell r="Q1382" t="str">
            <v/>
          </cell>
          <cell r="R1382" t="str">
            <v/>
          </cell>
          <cell r="S1382" t="b">
            <v>1</v>
          </cell>
          <cell r="T1382" t="str">
            <v/>
          </cell>
          <cell r="U1382" t="str">
            <v/>
          </cell>
          <cell r="V1382">
            <v>0</v>
          </cell>
          <cell r="W1382" t="str">
            <v xml:space="preserve">Paused </v>
          </cell>
          <cell r="X1382" t="str">
            <v/>
          </cell>
          <cell r="Y1382" t="str">
            <v/>
          </cell>
          <cell r="Z1382" t="str">
            <v>ITC3B</v>
          </cell>
          <cell r="AA1382" t="str">
            <v>Asset Accounting</v>
          </cell>
          <cell r="AB1382" t="str">
            <v>Disposition, Decommission, and Miscellaneous Transactions (Software Subscription Licenses)</v>
          </cell>
          <cell r="AC1382" t="str">
            <v/>
          </cell>
          <cell r="AD1382" t="str">
            <v>WBT</v>
          </cell>
          <cell r="AE1382" t="str">
            <v>Overdue</v>
          </cell>
          <cell r="AF1382"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382" t="str">
            <v/>
          </cell>
          <cell r="AH1382" t="str">
            <v/>
          </cell>
          <cell r="AI1382" t="str">
            <v/>
          </cell>
          <cell r="AJ1382" t="str">
            <v>A2R</v>
          </cell>
        </row>
        <row r="1383">
          <cell r="A1383" t="str">
            <v>868c054zk</v>
          </cell>
          <cell r="C1383" t="str">
            <v>A2R Asset Accounting: Run Payment Posting Job</v>
          </cell>
          <cell r="E1383" t="str">
            <v/>
          </cell>
          <cell r="F1383" t="str">
            <v>PAUSED</v>
          </cell>
          <cell r="G1383" t="str">
            <v>NORMAL</v>
          </cell>
          <cell r="H1383" t="str">
            <v xml:space="preserve">Per Miranda and Trish-4/14/25: This was originally set for ITC2. Due to system delays, defects and lack of readiness, these are now set to ITC3B.  </v>
          </cell>
          <cell r="I1383">
            <v>45744</v>
          </cell>
          <cell r="J1383" t="str">
            <v/>
          </cell>
          <cell r="K1383">
            <v>45672.65</v>
          </cell>
          <cell r="L1383">
            <v>45764.553472222222</v>
          </cell>
          <cell r="M1383" t="str">
            <v/>
          </cell>
          <cell r="N1383" t="str">
            <v/>
          </cell>
          <cell r="O1383" t="str">
            <v>a2r, wbt</v>
          </cell>
          <cell r="P1383" t="str">
            <v/>
          </cell>
          <cell r="Q1383" t="str">
            <v/>
          </cell>
          <cell r="R1383" t="str">
            <v/>
          </cell>
          <cell r="S1383" t="b">
            <v>1</v>
          </cell>
          <cell r="T1383" t="str">
            <v/>
          </cell>
          <cell r="U1383" t="str">
            <v/>
          </cell>
          <cell r="V1383">
            <v>0.5</v>
          </cell>
          <cell r="W1383" t="str">
            <v xml:space="preserve">Paused </v>
          </cell>
          <cell r="X1383" t="str">
            <v/>
          </cell>
          <cell r="Y1383" t="str">
            <v/>
          </cell>
          <cell r="Z1383" t="str">
            <v>ITC3B</v>
          </cell>
          <cell r="AA1383" t="str">
            <v>Asset Accounting</v>
          </cell>
          <cell r="AB1383" t="str">
            <v>Disposition, Decommission, and Miscellaneous Transactions (Software Subscription Licenses)</v>
          </cell>
          <cell r="AC1383" t="str">
            <v/>
          </cell>
          <cell r="AD1383" t="str">
            <v>WBT</v>
          </cell>
          <cell r="AE1383" t="str">
            <v>Overdue</v>
          </cell>
          <cell r="AF1383"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383" t="str">
            <v/>
          </cell>
          <cell r="AH1383" t="str">
            <v/>
          </cell>
          <cell r="AI1383" t="str">
            <v/>
          </cell>
          <cell r="AJ1383" t="str">
            <v>A2R</v>
          </cell>
        </row>
        <row r="1384">
          <cell r="A1384" t="str">
            <v>868c052wj</v>
          </cell>
          <cell r="C1384" t="str">
            <v>A2R Asset Accounting: Software Licenses Ad Hoc Reporting</v>
          </cell>
          <cell r="E1384" t="str">
            <v/>
          </cell>
          <cell r="F1384" t="str">
            <v>PAUSED</v>
          </cell>
          <cell r="G1384" t="str">
            <v>LOW</v>
          </cell>
          <cell r="H1384" t="str">
            <v xml:space="preserve">Per Miranda and Trish-4/14/25: This was originally set for ITC2. Due to system delays, defects and lack of readiness, these are now set to ITC3B.  </v>
          </cell>
          <cell r="I1384">
            <v>45744</v>
          </cell>
          <cell r="J1384" t="str">
            <v/>
          </cell>
          <cell r="K1384">
            <v>45672.648611111115</v>
          </cell>
          <cell r="L1384">
            <v>45764.553472222222</v>
          </cell>
          <cell r="M1384" t="str">
            <v/>
          </cell>
          <cell r="N1384" t="str">
            <v/>
          </cell>
          <cell r="O1384" t="str">
            <v>a2r, wbt</v>
          </cell>
          <cell r="P1384" t="str">
            <v/>
          </cell>
          <cell r="Q1384" t="str">
            <v/>
          </cell>
          <cell r="R1384" t="str">
            <v/>
          </cell>
          <cell r="S1384" t="b">
            <v>1</v>
          </cell>
          <cell r="T1384" t="str">
            <v/>
          </cell>
          <cell r="U1384" t="str">
            <v/>
          </cell>
          <cell r="V1384">
            <v>0</v>
          </cell>
          <cell r="W1384" t="str">
            <v xml:space="preserve">Paused </v>
          </cell>
          <cell r="X1384" t="str">
            <v/>
          </cell>
          <cell r="Y1384" t="str">
            <v/>
          </cell>
          <cell r="Z1384" t="str">
            <v>ITC3B</v>
          </cell>
          <cell r="AA1384" t="str">
            <v>Asset Accounting</v>
          </cell>
          <cell r="AB1384" t="str">
            <v>Disposition, Decommission, and Miscellaneous Transactions (Software Subscription Licenses)</v>
          </cell>
          <cell r="AC1384" t="str">
            <v/>
          </cell>
          <cell r="AD1384" t="str">
            <v>WBT</v>
          </cell>
          <cell r="AE1384" t="str">
            <v>Overdue</v>
          </cell>
          <cell r="AF1384"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384" t="str">
            <v/>
          </cell>
          <cell r="AH1384" t="str">
            <v/>
          </cell>
          <cell r="AI1384" t="str">
            <v/>
          </cell>
          <cell r="AJ1384" t="str">
            <v>A2R</v>
          </cell>
        </row>
        <row r="1385">
          <cell r="A1385" t="str">
            <v>868c03znu</v>
          </cell>
          <cell r="C1385" t="str">
            <v>A2R Asset Accounting: Software Licenses Maintain</v>
          </cell>
          <cell r="E1385" t="str">
            <v/>
          </cell>
          <cell r="F1385" t="str">
            <v>PAUSED</v>
          </cell>
          <cell r="G1385" t="str">
            <v>NORMAL</v>
          </cell>
          <cell r="H1385" t="str">
            <v xml:space="preserve">Per Miranda and Trish-4/14/25: This was originally set for ITC2. Due to system delays, defects and lack of readiness, these are now set to ITC3B.  </v>
          </cell>
          <cell r="I1385">
            <v>45710</v>
          </cell>
          <cell r="J1385">
            <v>45701</v>
          </cell>
          <cell r="K1385">
            <v>45672.62777777778</v>
          </cell>
          <cell r="L1385">
            <v>45764.552777777775</v>
          </cell>
          <cell r="M1385" t="str">
            <v/>
          </cell>
          <cell r="N1385" t="str">
            <v/>
          </cell>
          <cell r="O1385" t="str">
            <v>a2r, wbt</v>
          </cell>
          <cell r="P1385" t="str">
            <v/>
          </cell>
          <cell r="Q1385">
            <v>45707</v>
          </cell>
          <cell r="R1385" t="str">
            <v/>
          </cell>
          <cell r="S1385" t="b">
            <v>1</v>
          </cell>
          <cell r="T1385" t="str">
            <v/>
          </cell>
          <cell r="U1385" t="str">
            <v/>
          </cell>
          <cell r="V1385">
            <v>0</v>
          </cell>
          <cell r="W1385" t="str">
            <v xml:space="preserve">Paused </v>
          </cell>
          <cell r="X1385" t="str">
            <v/>
          </cell>
          <cell r="Y1385" t="str">
            <v/>
          </cell>
          <cell r="Z1385" t="str">
            <v>ITC3B</v>
          </cell>
          <cell r="AA1385" t="str">
            <v>Asset Accounting</v>
          </cell>
          <cell r="AB1385" t="str">
            <v>Disposition, Decommission, and Miscellaneous Transactions (Software Subscription Licenses)</v>
          </cell>
          <cell r="AC1385" t="str">
            <v/>
          </cell>
          <cell r="AD1385" t="str">
            <v>WBT</v>
          </cell>
          <cell r="AE1385" t="str">
            <v>Overdue</v>
          </cell>
          <cell r="AF1385" t="str">
            <v>Lease Specialist (within Asset Accounting area) (Asset Analyst may be performing these functions): https://app.clickup.com/t/868cjde0m)
Fixed Asset Manager: https://app.clickup.com/t/868cjd09q)
Fixed Asset Super User (mastery): https://app.clickup.com/t/868cjd0be)
Fixed Asset Analyst (will have all lease specialist as well): https://app.clickup.com/t/868cjczng)
Fixed Asset Team Lead: https://app.clickup.com/t/868cjd0hq)</v>
          </cell>
          <cell r="AG1385">
            <v>45751</v>
          </cell>
          <cell r="AH1385" t="str">
            <v/>
          </cell>
          <cell r="AI1385" t="str">
            <v/>
          </cell>
          <cell r="AJ1385" t="str">
            <v>A2R</v>
          </cell>
        </row>
        <row r="1386">
          <cell r="A1386" t="str">
            <v>868c0ey9j</v>
          </cell>
          <cell r="C1386" t="str">
            <v>A2R Asset Management: Approve, Edit, or Reject a Loss Report</v>
          </cell>
          <cell r="E1386" t="str">
            <v/>
          </cell>
          <cell r="F1386" t="str">
            <v>PREDEVELOPMENT</v>
          </cell>
          <cell r="G1386" t="str">
            <v>URGENT</v>
          </cell>
          <cell r="H1386" t="str">
            <v/>
          </cell>
          <cell r="I1386">
            <v>45863</v>
          </cell>
          <cell r="J1386" t="str">
            <v/>
          </cell>
          <cell r="K1386">
            <v>45672.807638888888</v>
          </cell>
          <cell r="L1386">
            <v>45768.51944444445</v>
          </cell>
          <cell r="M1386" t="str">
            <v/>
          </cell>
          <cell r="N1386" t="str">
            <v/>
          </cell>
          <cell r="O1386" t="str">
            <v>a2r, wbt</v>
          </cell>
          <cell r="P1386" t="str">
            <v>Sprint 5 (5/12 - 6/6)</v>
          </cell>
          <cell r="Q1386" t="str">
            <v/>
          </cell>
          <cell r="R1386" t="str">
            <v/>
          </cell>
          <cell r="S1386" t="str">
            <v/>
          </cell>
          <cell r="T1386" t="str">
            <v/>
          </cell>
          <cell r="U1386" t="str">
            <v/>
          </cell>
          <cell r="V1386">
            <v>0</v>
          </cell>
          <cell r="W1386" t="str">
            <v>Course Package Not Started</v>
          </cell>
          <cell r="X1386" t="str">
            <v/>
          </cell>
          <cell r="Y1386" t="str">
            <v/>
          </cell>
          <cell r="Z1386" t="str">
            <v>ITC3B</v>
          </cell>
          <cell r="AA1386" t="str">
            <v>Asset Management</v>
          </cell>
          <cell r="AB1386" t="str">
            <v>Disposition Asset</v>
          </cell>
          <cell r="AC1386" t="str">
            <v/>
          </cell>
          <cell r="AD1386" t="str">
            <v>WBT</v>
          </cell>
          <cell r="AE1386" t="str">
            <v/>
          </cell>
          <cell r="AF1386" t="str">
            <v>Custodian or Representative: https://app.clickup.com/t/868cjcvx8)
Requestor: https://app.clickup.com/t/868cje2fv)
Property Analyst Super User (Security Role): https://app.clickup.com/t/868cjdzb0)
Property Analyst Manager (Security Role): https://app.clickup.com/t/868cjdz0z)
Property Management Analyst (A2R): https://app.clickup.com/t/868cmdm9w)</v>
          </cell>
          <cell r="AG1386">
            <v>45755</v>
          </cell>
          <cell r="AH1386" t="str">
            <v/>
          </cell>
          <cell r="AI1386" t="str">
            <v/>
          </cell>
          <cell r="AJ1386" t="str">
            <v>A2R</v>
          </cell>
        </row>
        <row r="1387">
          <cell r="A1387" t="str">
            <v>868c0g1dr</v>
          </cell>
          <cell r="C1387" t="str">
            <v>A2R Asset Management: Asset Acquisition SAP and PIEE Interface</v>
          </cell>
          <cell r="E1387" t="str">
            <v/>
          </cell>
          <cell r="F1387" t="str">
            <v>PREDEVELOPMENT</v>
          </cell>
          <cell r="G1387" t="str">
            <v>URGENT</v>
          </cell>
          <cell r="H1387" t="str">
            <v/>
          </cell>
          <cell r="I1387">
            <v>45863</v>
          </cell>
          <cell r="J1387" t="str">
            <v/>
          </cell>
          <cell r="K1387">
            <v>45672.834722222222</v>
          </cell>
          <cell r="L1387">
            <v>45768.51944444445</v>
          </cell>
          <cell r="M1387" t="str">
            <v/>
          </cell>
          <cell r="N1387" t="str">
            <v/>
          </cell>
          <cell r="O1387" t="str">
            <v>a2r, wbt</v>
          </cell>
          <cell r="P1387" t="str">
            <v>Sprint 5 (5/12 - 6/6)</v>
          </cell>
          <cell r="Q1387" t="str">
            <v/>
          </cell>
          <cell r="R1387" t="str">
            <v/>
          </cell>
          <cell r="S1387" t="str">
            <v/>
          </cell>
          <cell r="T1387" t="str">
            <v/>
          </cell>
          <cell r="U1387" t="str">
            <v/>
          </cell>
          <cell r="V1387">
            <v>0</v>
          </cell>
          <cell r="W1387" t="str">
            <v>Course Package Not Started</v>
          </cell>
          <cell r="X1387" t="str">
            <v/>
          </cell>
          <cell r="Y1387" t="str">
            <v/>
          </cell>
          <cell r="Z1387" t="str">
            <v>ITC3B</v>
          </cell>
          <cell r="AA1387" t="str">
            <v>Asset Management</v>
          </cell>
          <cell r="AB1387" t="str">
            <v>Acquire Assets</v>
          </cell>
          <cell r="AC1387" t="str">
            <v/>
          </cell>
          <cell r="AD1387" t="str">
            <v>WBT</v>
          </cell>
          <cell r="AE1387" t="str">
            <v/>
          </cell>
          <cell r="AF1387" t="str">
            <v>Property Analyst Manager (Security Role): https://app.clickup.com/t/868cjdz0z)
Property Analyst Super User (Security Role): https://app.clickup.com/t/868cjdzb0)
Property Management Analyst (A2R): https://app.clickup.com/t/868cmdm9w)</v>
          </cell>
          <cell r="AG1387">
            <v>45768</v>
          </cell>
          <cell r="AH1387" t="str">
            <v/>
          </cell>
          <cell r="AI1387" t="str">
            <v/>
          </cell>
          <cell r="AJ1387" t="str">
            <v>A2R</v>
          </cell>
        </row>
        <row r="1388">
          <cell r="A1388" t="str">
            <v>868decc09</v>
          </cell>
          <cell r="C1388" t="str">
            <v>A2R Asset Management: Asset Transfers</v>
          </cell>
          <cell r="E1388" t="str">
            <v/>
          </cell>
          <cell r="F1388" t="str">
            <v>DEVELOPMENT</v>
          </cell>
          <cell r="G1388" t="str">
            <v>URGENT</v>
          </cell>
          <cell r="H1388" t="str">
            <v xml:space="preserve">This course is still waiting for priority. Started a Controlled Tooling course today and will focus in this course next.  </v>
          </cell>
          <cell r="I1388">
            <v>45863</v>
          </cell>
          <cell r="J1388">
            <v>45765</v>
          </cell>
          <cell r="K1388">
            <v>45755.586805555555</v>
          </cell>
          <cell r="L1388">
            <v>45796.509027777778</v>
          </cell>
          <cell r="M1388" t="str">
            <v/>
          </cell>
          <cell r="N1388" t="str">
            <v/>
          </cell>
          <cell r="O1388" t="str">
            <v>a2r, wbt</v>
          </cell>
          <cell r="P1388" t="str">
            <v>Sprint 4 (5/5 - 5/30)</v>
          </cell>
          <cell r="Q1388">
            <v>45776</v>
          </cell>
          <cell r="R1388" t="str">
            <v/>
          </cell>
          <cell r="S1388" t="str">
            <v/>
          </cell>
          <cell r="T1388" t="str">
            <v/>
          </cell>
          <cell r="U1388" t="str">
            <v/>
          </cell>
          <cell r="V1388">
            <v>0</v>
          </cell>
          <cell r="W1388" t="str">
            <v>Ready for Development</v>
          </cell>
          <cell r="X1388" t="str">
            <v/>
          </cell>
          <cell r="Y1388" t="str">
            <v/>
          </cell>
          <cell r="Z1388" t="str">
            <v>ITC3B</v>
          </cell>
          <cell r="AA1388" t="str">
            <v>Asset Management</v>
          </cell>
          <cell r="AB1388" t="str">
            <v>Disposition Asset</v>
          </cell>
          <cell r="AC1388" t="b">
            <v>1</v>
          </cell>
          <cell r="AD1388" t="str">
            <v>WBT</v>
          </cell>
          <cell r="AE1388" t="str">
            <v>On-time</v>
          </cell>
          <cell r="AF1388" t="str">
            <v/>
          </cell>
          <cell r="AG1388">
            <v>45755</v>
          </cell>
          <cell r="AH1388" t="str">
            <v/>
          </cell>
          <cell r="AI1388" t="str">
            <v/>
          </cell>
          <cell r="AJ1388" t="str">
            <v>A2R</v>
          </cell>
        </row>
        <row r="1389">
          <cell r="A1389" t="str">
            <v>868c07d42</v>
          </cell>
          <cell r="C1389" t="str">
            <v>A2R Asset Management: Change Equipment</v>
          </cell>
          <cell r="E1389" t="str">
            <v/>
          </cell>
          <cell r="F1389" t="str">
            <v>COMPLETED</v>
          </cell>
          <cell r="G1389" t="str">
            <v>URGENT</v>
          </cell>
          <cell r="H1389" t="str">
            <v xml:space="preserve">@Trish Cortez  and  @Steve Hile , the Change Impacts slide has been populated based on the spreadsheet details.   </v>
          </cell>
          <cell r="I1389">
            <v>45863</v>
          </cell>
          <cell r="J1389">
            <v>45762</v>
          </cell>
          <cell r="K1389">
            <v>45672.68472222222</v>
          </cell>
          <cell r="L1389">
            <v>45792.645138888889</v>
          </cell>
          <cell r="M1389" t="str">
            <v/>
          </cell>
          <cell r="N1389">
            <v>45792.356944444444</v>
          </cell>
          <cell r="O1389" t="str">
            <v>a2r, wbt</v>
          </cell>
          <cell r="P1389" t="str">
            <v>Sprint 4 (5/5 - 5/30)</v>
          </cell>
          <cell r="Q1389">
            <v>45789</v>
          </cell>
          <cell r="R1389" t="str">
            <v/>
          </cell>
          <cell r="S1389" t="str">
            <v/>
          </cell>
          <cell r="T1389" t="str">
            <v/>
          </cell>
          <cell r="U1389" t="str">
            <v/>
          </cell>
          <cell r="V1389">
            <v>0</v>
          </cell>
          <cell r="W1389" t="str">
            <v>Sign off Received</v>
          </cell>
          <cell r="X1389" t="str">
            <v/>
          </cell>
          <cell r="Y1389" t="str">
            <v/>
          </cell>
          <cell r="Z1389" t="str">
            <v>ITC3B</v>
          </cell>
          <cell r="AA1389" t="str">
            <v>Asset Management</v>
          </cell>
          <cell r="AB1389" t="str">
            <v>Create and Maintain Master Records</v>
          </cell>
          <cell r="AC1389" t="b">
            <v>1</v>
          </cell>
          <cell r="AD1389" t="str">
            <v>WBT</v>
          </cell>
          <cell r="AE1389" t="str">
            <v/>
          </cell>
          <cell r="AF1389" t="str">
            <v>Maintenance Planner (A2R): https://app.clickup.com/t/868ckxmc4)
Property Analyst Manager (Security Role): https://app.clickup.com/t/868cjdz0z)
Property Analyst Super User (Security Role): https://app.clickup.com/t/868cjdzb0)
Property Management Analyst (A2R): https://app.clickup.com/t/868cmdm9w)</v>
          </cell>
          <cell r="AG1389">
            <v>45755</v>
          </cell>
          <cell r="AH1389">
            <v>45792</v>
          </cell>
          <cell r="AI1389" t="str">
            <v/>
          </cell>
          <cell r="AJ1389" t="str">
            <v>A2R</v>
          </cell>
        </row>
        <row r="1390">
          <cell r="A1390" t="str">
            <v>868c05dh1</v>
          </cell>
          <cell r="C1390" t="str">
            <v>A2R Asset Management: Create Equipment</v>
          </cell>
          <cell r="E1390" t="str">
            <v/>
          </cell>
          <cell r="F1390" t="str">
            <v>COMPLETED</v>
          </cell>
          <cell r="G1390" t="str">
            <v>URGENT</v>
          </cell>
          <cell r="H1390" t="str">
            <v xml:space="preserve">Awaiting final approval due 5/16.  </v>
          </cell>
          <cell r="I1390">
            <v>45787</v>
          </cell>
          <cell r="J1390">
            <v>45764</v>
          </cell>
          <cell r="K1390">
            <v>45672.654166666667</v>
          </cell>
          <cell r="L1390">
            <v>45792.587500000001</v>
          </cell>
          <cell r="M1390" t="str">
            <v/>
          </cell>
          <cell r="N1390">
            <v>45792.534722222219</v>
          </cell>
          <cell r="O1390" t="str">
            <v>a2r, wbt</v>
          </cell>
          <cell r="P1390" t="str">
            <v>Sprint 4 (5/5 - 5/30)</v>
          </cell>
          <cell r="Q1390">
            <v>45776</v>
          </cell>
          <cell r="R1390" t="str">
            <v/>
          </cell>
          <cell r="S1390" t="str">
            <v/>
          </cell>
          <cell r="T1390">
            <v>45782</v>
          </cell>
          <cell r="U1390">
            <v>45782</v>
          </cell>
          <cell r="V1390">
            <v>0</v>
          </cell>
          <cell r="W1390" t="str">
            <v>Sign off Received</v>
          </cell>
          <cell r="X1390">
            <v>45783</v>
          </cell>
          <cell r="Y1390" t="str">
            <v/>
          </cell>
          <cell r="Z1390" t="str">
            <v>ITC3B</v>
          </cell>
          <cell r="AA1390" t="str">
            <v>Asset Management</v>
          </cell>
          <cell r="AB1390" t="str">
            <v>Create and Maintain Master Records</v>
          </cell>
          <cell r="AC1390" t="b">
            <v>1</v>
          </cell>
          <cell r="AD1390" t="str">
            <v>WBT</v>
          </cell>
          <cell r="AE1390" t="str">
            <v>Overdue</v>
          </cell>
          <cell r="AF1390"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G1390">
            <v>45755</v>
          </cell>
          <cell r="AH1390">
            <v>45792</v>
          </cell>
          <cell r="AI1390" t="str">
            <v/>
          </cell>
          <cell r="AJ1390" t="str">
            <v>A2R</v>
          </cell>
        </row>
        <row r="1391">
          <cell r="A1391" t="str">
            <v>868c0euff</v>
          </cell>
          <cell r="C1391" t="str">
            <v>A2R Asset Management: Creating a Custodian Transfer</v>
          </cell>
          <cell r="E1391" t="str">
            <v/>
          </cell>
          <cell r="F1391" t="str">
            <v>PREDEVELOPMENT</v>
          </cell>
          <cell r="G1391" t="str">
            <v>URGENT</v>
          </cell>
          <cell r="H1391" t="str">
            <v/>
          </cell>
          <cell r="I1391">
            <v>45863</v>
          </cell>
          <cell r="J1391" t="str">
            <v/>
          </cell>
          <cell r="K1391">
            <v>45672.804166666669</v>
          </cell>
          <cell r="L1391">
            <v>45777.837500000001</v>
          </cell>
          <cell r="M1391" t="str">
            <v/>
          </cell>
          <cell r="N1391" t="str">
            <v/>
          </cell>
          <cell r="O1391" t="str">
            <v>a2r, wbt</v>
          </cell>
          <cell r="P1391" t="str">
            <v>Sprint 5 (5/12 - 6/6)</v>
          </cell>
          <cell r="Q1391" t="str">
            <v/>
          </cell>
          <cell r="R1391" t="str">
            <v/>
          </cell>
          <cell r="S1391" t="str">
            <v/>
          </cell>
          <cell r="T1391" t="str">
            <v/>
          </cell>
          <cell r="U1391" t="str">
            <v/>
          </cell>
          <cell r="V1391">
            <v>0</v>
          </cell>
          <cell r="W1391" t="str">
            <v>Course Package Not Started</v>
          </cell>
          <cell r="X1391" t="str">
            <v/>
          </cell>
          <cell r="Y1391" t="str">
            <v/>
          </cell>
          <cell r="Z1391" t="str">
            <v>ITC3B</v>
          </cell>
          <cell r="AA1391" t="str">
            <v>Asset Management</v>
          </cell>
          <cell r="AB1391" t="str">
            <v>Disposition Asset</v>
          </cell>
          <cell r="AC1391" t="str">
            <v/>
          </cell>
          <cell r="AD1391" t="str">
            <v>WBT</v>
          </cell>
          <cell r="AE1391" t="str">
            <v/>
          </cell>
          <cell r="AF1391"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391">
            <v>45755</v>
          </cell>
          <cell r="AH1391" t="str">
            <v/>
          </cell>
          <cell r="AI1391" t="str">
            <v/>
          </cell>
          <cell r="AJ1391" t="str">
            <v>A2R</v>
          </cell>
        </row>
        <row r="1392">
          <cell r="A1392" t="str">
            <v>868c0egxp</v>
          </cell>
          <cell r="C1392" t="str">
            <v>A2R Asset Management: Display Equipment</v>
          </cell>
          <cell r="E1392" t="str">
            <v/>
          </cell>
          <cell r="F1392" t="str">
            <v>COMPLETED</v>
          </cell>
          <cell r="G1392" t="str">
            <v>URGENT</v>
          </cell>
          <cell r="H1392" t="str">
            <v xml:space="preserve">Course final approved 5/15!  </v>
          </cell>
          <cell r="I1392">
            <v>45792</v>
          </cell>
          <cell r="J1392">
            <v>45765</v>
          </cell>
          <cell r="K1392">
            <v>45672.798611111109</v>
          </cell>
          <cell r="L1392">
            <v>45793.167361111111</v>
          </cell>
          <cell r="M1392" t="str">
            <v/>
          </cell>
          <cell r="N1392">
            <v>45792.357638888891</v>
          </cell>
          <cell r="O1392" t="str">
            <v>a2r, wbt</v>
          </cell>
          <cell r="P1392" t="str">
            <v>Sprint 4 (5/5 - 5/30)</v>
          </cell>
          <cell r="Q1392">
            <v>45783</v>
          </cell>
          <cell r="R1392" t="str">
            <v/>
          </cell>
          <cell r="S1392" t="str">
            <v/>
          </cell>
          <cell r="T1392" t="str">
            <v/>
          </cell>
          <cell r="U1392" t="str">
            <v/>
          </cell>
          <cell r="V1392">
            <v>0</v>
          </cell>
          <cell r="W1392" t="str">
            <v>Sign off Received</v>
          </cell>
          <cell r="X1392" t="str">
            <v/>
          </cell>
          <cell r="Y1392" t="str">
            <v/>
          </cell>
          <cell r="Z1392" t="str">
            <v>ITC3B</v>
          </cell>
          <cell r="AA1392" t="str">
            <v>Asset Management</v>
          </cell>
          <cell r="AB1392" t="str">
            <v>Create and Maintain Master Records</v>
          </cell>
          <cell r="AC1392" t="b">
            <v>1</v>
          </cell>
          <cell r="AD1392" t="str">
            <v>WBT</v>
          </cell>
          <cell r="AE1392" t="str">
            <v>Overdue</v>
          </cell>
          <cell r="AF1392"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392">
            <v>45755</v>
          </cell>
          <cell r="AH1392">
            <v>45792</v>
          </cell>
          <cell r="AI1392" t="str">
            <v/>
          </cell>
          <cell r="AJ1392" t="str">
            <v>A2R</v>
          </cell>
        </row>
        <row r="1393">
          <cell r="A1393" t="str">
            <v>868c0f042</v>
          </cell>
          <cell r="C1393" t="str">
            <v>A2R Asset Management: Disposition an Asset Prepare a Loss Report</v>
          </cell>
          <cell r="E1393" t="str">
            <v/>
          </cell>
          <cell r="F1393" t="str">
            <v>PREDEVELOPMENT</v>
          </cell>
          <cell r="G1393" t="str">
            <v>URGENT</v>
          </cell>
          <cell r="H1393" t="str">
            <v/>
          </cell>
          <cell r="I1393">
            <v>45863</v>
          </cell>
          <cell r="J1393" t="str">
            <v/>
          </cell>
          <cell r="K1393">
            <v>45672.809027777781</v>
          </cell>
          <cell r="L1393">
            <v>45768.51944444445</v>
          </cell>
          <cell r="M1393" t="str">
            <v/>
          </cell>
          <cell r="N1393" t="str">
            <v/>
          </cell>
          <cell r="O1393" t="str">
            <v>a2r, wbt</v>
          </cell>
          <cell r="P1393" t="str">
            <v>Sprint 5 (5/12 - 6/6)</v>
          </cell>
          <cell r="Q1393" t="str">
            <v/>
          </cell>
          <cell r="R1393" t="str">
            <v/>
          </cell>
          <cell r="S1393" t="str">
            <v/>
          </cell>
          <cell r="T1393" t="str">
            <v/>
          </cell>
          <cell r="U1393" t="str">
            <v/>
          </cell>
          <cell r="V1393">
            <v>0</v>
          </cell>
          <cell r="W1393" t="str">
            <v>Course Package Not Started</v>
          </cell>
          <cell r="X1393" t="str">
            <v/>
          </cell>
          <cell r="Y1393" t="str">
            <v/>
          </cell>
          <cell r="Z1393" t="str">
            <v>ITC3B</v>
          </cell>
          <cell r="AA1393" t="str">
            <v>Asset Management</v>
          </cell>
          <cell r="AB1393" t="str">
            <v>Disposition Asset</v>
          </cell>
          <cell r="AC1393" t="str">
            <v/>
          </cell>
          <cell r="AD1393" t="str">
            <v>WBT</v>
          </cell>
          <cell r="AE1393" t="str">
            <v/>
          </cell>
          <cell r="AF1393" t="str">
            <v>Maintenance Planner (A2R): https://app.clickup.com/t/868ckxmc4)
Custodian or Representative: https://app.clickup.com/t/868cjcvx8)
Requestor: https://app.clickup.com/t/868cje2fv)
Asset Accountant (A2R): https://app.clickup.com/t/868cjchhk)
Property Analyst Super User (Security Role): https://app.clickup.com/t/868cjdzb0)
Property Analyst Manager (Security Role): https://app.clickup.com/t/868cjdz0z)
Property Management Analyst (A2R): https://app.clickup.com/t/868cmdm9w)</v>
          </cell>
          <cell r="AG1393">
            <v>45755</v>
          </cell>
          <cell r="AH1393" t="str">
            <v/>
          </cell>
          <cell r="AI1393" t="str">
            <v/>
          </cell>
          <cell r="AJ1393" t="str">
            <v>A2R</v>
          </cell>
        </row>
        <row r="1394">
          <cell r="A1394" t="str">
            <v>868c0ex67</v>
          </cell>
          <cell r="C1394" t="str">
            <v>A2R Asset Management: Disposition Equipment Self-Service</v>
          </cell>
          <cell r="E1394" t="str">
            <v/>
          </cell>
          <cell r="F1394" t="str">
            <v>PREDEVELOPMENT</v>
          </cell>
          <cell r="G1394" t="str">
            <v>URGENT</v>
          </cell>
          <cell r="H1394" t="str">
            <v/>
          </cell>
          <cell r="I1394">
            <v>45863</v>
          </cell>
          <cell r="J1394" t="str">
            <v/>
          </cell>
          <cell r="K1394">
            <v>45672.806250000001</v>
          </cell>
          <cell r="L1394">
            <v>45768.518750000003</v>
          </cell>
          <cell r="M1394" t="str">
            <v/>
          </cell>
          <cell r="N1394" t="str">
            <v/>
          </cell>
          <cell r="O1394" t="str">
            <v>a2r, wbt</v>
          </cell>
          <cell r="P1394" t="str">
            <v>Sprint 5 (5/12 - 6/6)</v>
          </cell>
          <cell r="Q1394" t="str">
            <v/>
          </cell>
          <cell r="R1394" t="str">
            <v/>
          </cell>
          <cell r="S1394" t="str">
            <v/>
          </cell>
          <cell r="T1394" t="str">
            <v/>
          </cell>
          <cell r="U1394" t="str">
            <v/>
          </cell>
          <cell r="V1394">
            <v>0</v>
          </cell>
          <cell r="W1394" t="str">
            <v>Course Package Not Started</v>
          </cell>
          <cell r="X1394" t="str">
            <v/>
          </cell>
          <cell r="Y1394" t="str">
            <v/>
          </cell>
          <cell r="Z1394" t="str">
            <v>ITC3B</v>
          </cell>
          <cell r="AA1394" t="str">
            <v>Asset Management</v>
          </cell>
          <cell r="AB1394" t="str">
            <v>Disposition Asset</v>
          </cell>
          <cell r="AC1394" t="str">
            <v/>
          </cell>
          <cell r="AD1394" t="str">
            <v>WBT</v>
          </cell>
          <cell r="AE1394" t="str">
            <v/>
          </cell>
          <cell r="AF1394" t="str">
            <v>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394">
            <v>45755</v>
          </cell>
          <cell r="AH1394" t="str">
            <v/>
          </cell>
          <cell r="AI1394" t="str">
            <v/>
          </cell>
          <cell r="AJ1394" t="str">
            <v>A2R</v>
          </cell>
        </row>
        <row r="1395">
          <cell r="A1395" t="str">
            <v>868c0f20b</v>
          </cell>
          <cell r="C1395" t="str">
            <v>A2R Asset Management: Equipment Disposition Final User Statuses</v>
          </cell>
          <cell r="E1395" t="str">
            <v/>
          </cell>
          <cell r="F1395" t="str">
            <v>PREDEVELOPMENT</v>
          </cell>
          <cell r="G1395" t="str">
            <v>URGENT</v>
          </cell>
          <cell r="H1395" t="str">
            <v/>
          </cell>
          <cell r="I1395">
            <v>45863</v>
          </cell>
          <cell r="J1395" t="str">
            <v/>
          </cell>
          <cell r="K1395">
            <v>45672.810416666667</v>
          </cell>
          <cell r="L1395">
            <v>45768.51944444445</v>
          </cell>
          <cell r="M1395" t="str">
            <v/>
          </cell>
          <cell r="N1395" t="str">
            <v/>
          </cell>
          <cell r="O1395" t="str">
            <v>a2r, wbt</v>
          </cell>
          <cell r="P1395" t="str">
            <v>Sprint 5 (5/12 - 6/6)</v>
          </cell>
          <cell r="Q1395" t="str">
            <v/>
          </cell>
          <cell r="R1395" t="str">
            <v/>
          </cell>
          <cell r="S1395" t="str">
            <v/>
          </cell>
          <cell r="T1395" t="str">
            <v/>
          </cell>
          <cell r="U1395" t="str">
            <v/>
          </cell>
          <cell r="V1395">
            <v>0</v>
          </cell>
          <cell r="W1395" t="str">
            <v>Course Package Not Started</v>
          </cell>
          <cell r="X1395" t="str">
            <v/>
          </cell>
          <cell r="Y1395" t="str">
            <v/>
          </cell>
          <cell r="Z1395" t="str">
            <v>ITC3B</v>
          </cell>
          <cell r="AA1395" t="str">
            <v>Asset Management</v>
          </cell>
          <cell r="AB1395" t="str">
            <v>Disposition Asset</v>
          </cell>
          <cell r="AC1395" t="str">
            <v/>
          </cell>
          <cell r="AD1395" t="str">
            <v>WBT</v>
          </cell>
          <cell r="AE1395" t="str">
            <v/>
          </cell>
          <cell r="AF1395" t="str">
            <v>Custodian or Representative: https://app.clickup.com/t/868cjcvx8)
Property Analyst Super User (Security Role): https://app.clickup.com/t/868cjdzb0)
Property Analyst Manager (Security Role): https://app.clickup.com/t/868cjdz0z)
Property Management Analyst (A2R): https://app.clickup.com/t/868cmdm9w)</v>
          </cell>
          <cell r="AG1395">
            <v>45755</v>
          </cell>
          <cell r="AH1395" t="str">
            <v/>
          </cell>
          <cell r="AI1395" t="str">
            <v/>
          </cell>
          <cell r="AJ1395" t="str">
            <v>A2R</v>
          </cell>
        </row>
        <row r="1396">
          <cell r="A1396" t="str">
            <v>868c0f369</v>
          </cell>
          <cell r="C1396" t="str">
            <v>A2R Asset Management: Equipment Disposition Notifications</v>
          </cell>
          <cell r="E1396" t="str">
            <v/>
          </cell>
          <cell r="F1396" t="str">
            <v>PREDEVELOPMENT</v>
          </cell>
          <cell r="G1396" t="str">
            <v>URGENT</v>
          </cell>
          <cell r="H1396" t="str">
            <v/>
          </cell>
          <cell r="I1396">
            <v>45863</v>
          </cell>
          <cell r="J1396" t="str">
            <v/>
          </cell>
          <cell r="K1396">
            <v>45672.811805555553</v>
          </cell>
          <cell r="L1396">
            <v>45768.51944444445</v>
          </cell>
          <cell r="M1396" t="str">
            <v/>
          </cell>
          <cell r="N1396" t="str">
            <v/>
          </cell>
          <cell r="O1396" t="str">
            <v>a2r, wbt</v>
          </cell>
          <cell r="P1396" t="str">
            <v>Sprint 5 (5/12 - 6/6)</v>
          </cell>
          <cell r="Q1396" t="str">
            <v/>
          </cell>
          <cell r="R1396" t="str">
            <v/>
          </cell>
          <cell r="S1396" t="str">
            <v/>
          </cell>
          <cell r="T1396" t="str">
            <v/>
          </cell>
          <cell r="U1396" t="str">
            <v/>
          </cell>
          <cell r="V1396">
            <v>0</v>
          </cell>
          <cell r="W1396" t="str">
            <v>Course Package Not Started</v>
          </cell>
          <cell r="X1396" t="str">
            <v/>
          </cell>
          <cell r="Y1396" t="str">
            <v/>
          </cell>
          <cell r="Z1396" t="str">
            <v>ITC3B</v>
          </cell>
          <cell r="AA1396" t="str">
            <v>Asset Management</v>
          </cell>
          <cell r="AB1396" t="str">
            <v>Disposition Asset</v>
          </cell>
          <cell r="AC1396" t="str">
            <v/>
          </cell>
          <cell r="AD1396" t="str">
            <v>WBT</v>
          </cell>
          <cell r="AE1396" t="str">
            <v/>
          </cell>
          <cell r="AF1396" t="str">
            <v>Asset Accountant (A2R): https://app.clickup.com/t/868cjchhk)
Maintenance Planner (A2R): https://app.clickup.com/t/868ckxmc4)
Custodian or Representative: https://app.clickup.com/t/868cjcvx8)
Requestor: https://app.clickup.com/t/868cje2fv)
Capital Disposition Approver: https://app.clickup.com/t/868cjcp57)
Property Analyst Manager (Security Role): https://app.clickup.com/t/868cjdz0z)
Property Analyst Super User (Security Role): https://app.clickup.com/t/868cjdzb0)
Property Management Analyst (A2R): https://app.clickup.com/t/868cmdm9w)</v>
          </cell>
          <cell r="AG1396">
            <v>45755</v>
          </cell>
          <cell r="AH1396" t="str">
            <v/>
          </cell>
          <cell r="AI1396" t="str">
            <v/>
          </cell>
          <cell r="AJ1396" t="str">
            <v>A2R</v>
          </cell>
        </row>
        <row r="1397">
          <cell r="A1397" t="str">
            <v>868c0f0v9</v>
          </cell>
          <cell r="C1397" t="str">
            <v>A2R Asset Management: Equipment Disposition Post-Disposition:</v>
          </cell>
          <cell r="E1397" t="str">
            <v/>
          </cell>
          <cell r="F1397" t="str">
            <v>PREDEVELOPMENT</v>
          </cell>
          <cell r="G1397" t="str">
            <v>URGENT</v>
          </cell>
          <cell r="H1397" t="str">
            <v/>
          </cell>
          <cell r="I1397">
            <v>45863</v>
          </cell>
          <cell r="J1397" t="str">
            <v/>
          </cell>
          <cell r="K1397">
            <v>45672.80972222222</v>
          </cell>
          <cell r="L1397">
            <v>45768.51944444445</v>
          </cell>
          <cell r="M1397" t="str">
            <v/>
          </cell>
          <cell r="N1397" t="str">
            <v/>
          </cell>
          <cell r="O1397" t="str">
            <v>a2r, wbt</v>
          </cell>
          <cell r="P1397" t="str">
            <v>Sprint 5 (5/12 - 6/6)</v>
          </cell>
          <cell r="Q1397" t="str">
            <v/>
          </cell>
          <cell r="R1397" t="str">
            <v/>
          </cell>
          <cell r="S1397" t="str">
            <v/>
          </cell>
          <cell r="T1397" t="str">
            <v/>
          </cell>
          <cell r="U1397" t="str">
            <v/>
          </cell>
          <cell r="V1397">
            <v>0</v>
          </cell>
          <cell r="W1397" t="str">
            <v>Course Package Not Started</v>
          </cell>
          <cell r="X1397" t="str">
            <v/>
          </cell>
          <cell r="Y1397" t="str">
            <v/>
          </cell>
          <cell r="Z1397" t="str">
            <v>ITC3B</v>
          </cell>
          <cell r="AA1397" t="str">
            <v>Asset Management</v>
          </cell>
          <cell r="AB1397" t="str">
            <v>Disposition Asset</v>
          </cell>
          <cell r="AC1397" t="str">
            <v/>
          </cell>
          <cell r="AD1397" t="str">
            <v>WBT</v>
          </cell>
          <cell r="AE1397" t="str">
            <v/>
          </cell>
          <cell r="AF1397" t="str">
            <v>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397">
            <v>45755</v>
          </cell>
          <cell r="AH1397" t="str">
            <v/>
          </cell>
          <cell r="AI1397" t="str">
            <v/>
          </cell>
          <cell r="AJ1397" t="str">
            <v>A2R</v>
          </cell>
        </row>
        <row r="1398">
          <cell r="A1398" t="str">
            <v>868c0f41w</v>
          </cell>
          <cell r="C1398" t="str">
            <v>A2R Asset Management: Equipment Disposition Records and Requirements</v>
          </cell>
          <cell r="E1398" t="str">
            <v/>
          </cell>
          <cell r="F1398" t="str">
            <v>PREDEVELOPMENT</v>
          </cell>
          <cell r="G1398" t="str">
            <v>URGENT</v>
          </cell>
          <cell r="H1398" t="str">
            <v/>
          </cell>
          <cell r="I1398">
            <v>45863</v>
          </cell>
          <cell r="J1398" t="str">
            <v/>
          </cell>
          <cell r="K1398">
            <v>45672.8125</v>
          </cell>
          <cell r="L1398">
            <v>45768.51944444445</v>
          </cell>
          <cell r="M1398" t="str">
            <v/>
          </cell>
          <cell r="N1398" t="str">
            <v/>
          </cell>
          <cell r="O1398" t="str">
            <v>a2r, wbt</v>
          </cell>
          <cell r="P1398" t="str">
            <v>Sprint 5 (5/12 - 6/6)</v>
          </cell>
          <cell r="Q1398" t="str">
            <v/>
          </cell>
          <cell r="R1398" t="str">
            <v/>
          </cell>
          <cell r="S1398" t="str">
            <v/>
          </cell>
          <cell r="T1398" t="str">
            <v/>
          </cell>
          <cell r="U1398" t="str">
            <v/>
          </cell>
          <cell r="V1398">
            <v>0</v>
          </cell>
          <cell r="W1398" t="str">
            <v>Course Package Not Started</v>
          </cell>
          <cell r="X1398" t="str">
            <v/>
          </cell>
          <cell r="Y1398" t="str">
            <v/>
          </cell>
          <cell r="Z1398" t="str">
            <v>ITC3B</v>
          </cell>
          <cell r="AA1398" t="str">
            <v>Asset Management</v>
          </cell>
          <cell r="AB1398" t="str">
            <v>Disposition Asset</v>
          </cell>
          <cell r="AC1398" t="str">
            <v/>
          </cell>
          <cell r="AD1398" t="str">
            <v>WBT</v>
          </cell>
          <cell r="AE1398" t="str">
            <v/>
          </cell>
          <cell r="AF1398"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398">
            <v>45755</v>
          </cell>
          <cell r="AH1398" t="str">
            <v/>
          </cell>
          <cell r="AI1398" t="str">
            <v/>
          </cell>
          <cell r="AJ1398" t="str">
            <v>A2R</v>
          </cell>
        </row>
        <row r="1399">
          <cell r="A1399" t="str">
            <v>868c0emb4</v>
          </cell>
          <cell r="C1399" t="str">
            <v>A2R Asset Management: Monitor Periodic and One-Time Activities</v>
          </cell>
          <cell r="E1399" t="str">
            <v/>
          </cell>
          <cell r="F1399" t="str">
            <v>PREDEVELOPMENT</v>
          </cell>
          <cell r="G1399" t="str">
            <v>HIGH</v>
          </cell>
          <cell r="H1399" t="str">
            <v/>
          </cell>
          <cell r="I1399">
            <v>45863</v>
          </cell>
          <cell r="J1399" t="str">
            <v/>
          </cell>
          <cell r="K1399">
            <v>45672.80069444445</v>
          </cell>
          <cell r="L1399">
            <v>45768.518750000003</v>
          </cell>
          <cell r="M1399" t="str">
            <v/>
          </cell>
          <cell r="N1399" t="str">
            <v/>
          </cell>
          <cell r="O1399" t="str">
            <v>a2r, wbt</v>
          </cell>
          <cell r="P1399" t="str">
            <v>Sprint 5 (5/12 - 6/6)</v>
          </cell>
          <cell r="Q1399" t="str">
            <v/>
          </cell>
          <cell r="R1399" t="str">
            <v/>
          </cell>
          <cell r="S1399" t="str">
            <v/>
          </cell>
          <cell r="T1399" t="str">
            <v/>
          </cell>
          <cell r="U1399" t="str">
            <v/>
          </cell>
          <cell r="V1399">
            <v>0</v>
          </cell>
          <cell r="W1399" t="str">
            <v>Course Package Not Started</v>
          </cell>
          <cell r="X1399" t="str">
            <v/>
          </cell>
          <cell r="Y1399" t="str">
            <v/>
          </cell>
          <cell r="Z1399" t="str">
            <v>ITC3B</v>
          </cell>
          <cell r="AA1399" t="str">
            <v>Asset Management</v>
          </cell>
          <cell r="AB1399" t="str">
            <v>Monitor/Manage Assets</v>
          </cell>
          <cell r="AC1399" t="str">
            <v/>
          </cell>
          <cell r="AD1399" t="str">
            <v>WBT</v>
          </cell>
          <cell r="AE1399" t="str">
            <v/>
          </cell>
          <cell r="AF1399" t="str">
            <v>Property Analyst Manager (Security Role): https://app.clickup.com/t/868cjdz0z)
Property Analyst Super User (Security Role): https://app.clickup.com/t/868cjdzb0)
Property Management Analyst (A2R): https://app.clickup.com/t/868cmdm9w)</v>
          </cell>
          <cell r="AG1399">
            <v>45755</v>
          </cell>
          <cell r="AH1399" t="str">
            <v/>
          </cell>
          <cell r="AI1399" t="str">
            <v/>
          </cell>
          <cell r="AJ1399" t="str">
            <v>A2R</v>
          </cell>
        </row>
        <row r="1400">
          <cell r="A1400" t="str">
            <v>868c0ewgt</v>
          </cell>
          <cell r="C1400" t="str">
            <v>A2R Asset Management: Preparing for an Equipment Transfer</v>
          </cell>
          <cell r="E1400" t="str">
            <v/>
          </cell>
          <cell r="F1400" t="str">
            <v>PREDEVELOPMENT</v>
          </cell>
          <cell r="G1400" t="str">
            <v>URGENT</v>
          </cell>
          <cell r="H1400" t="str">
            <v/>
          </cell>
          <cell r="I1400">
            <v>45863</v>
          </cell>
          <cell r="J1400" t="str">
            <v/>
          </cell>
          <cell r="K1400">
            <v>45672.805555555555</v>
          </cell>
          <cell r="L1400">
            <v>45768.518750000003</v>
          </cell>
          <cell r="M1400" t="str">
            <v/>
          </cell>
          <cell r="N1400" t="str">
            <v/>
          </cell>
          <cell r="O1400" t="str">
            <v>a2r, wbt</v>
          </cell>
          <cell r="P1400" t="str">
            <v>Sprint 5 (5/12 - 6/6)</v>
          </cell>
          <cell r="Q1400" t="str">
            <v/>
          </cell>
          <cell r="R1400" t="str">
            <v/>
          </cell>
          <cell r="S1400" t="str">
            <v/>
          </cell>
          <cell r="T1400" t="str">
            <v/>
          </cell>
          <cell r="U1400" t="str">
            <v/>
          </cell>
          <cell r="V1400">
            <v>0</v>
          </cell>
          <cell r="W1400" t="str">
            <v>Course Package Not Started</v>
          </cell>
          <cell r="X1400" t="str">
            <v/>
          </cell>
          <cell r="Y1400" t="str">
            <v/>
          </cell>
          <cell r="Z1400" t="str">
            <v>ITC3B</v>
          </cell>
          <cell r="AA1400" t="str">
            <v>Asset Management</v>
          </cell>
          <cell r="AB1400" t="str">
            <v>Disposition Asset</v>
          </cell>
          <cell r="AC1400" t="str">
            <v/>
          </cell>
          <cell r="AD1400" t="str">
            <v>WBT</v>
          </cell>
          <cell r="AE1400" t="str">
            <v/>
          </cell>
          <cell r="AF1400" t="str">
            <v>Custodian or Representative: https://app.clickup.com/t/868cjcvx8)
Property Analyst Manager (Security Role): https://app.clickup.com/t/868cjdz0z)
Property Analyst Super User (Security Role): https://app.clickup.com/t/868cjdzb0)
Property Management Analyst (A2R): https://app.clickup.com/t/868cmdm9w)</v>
          </cell>
          <cell r="AG1400">
            <v>45755</v>
          </cell>
          <cell r="AH1400" t="str">
            <v/>
          </cell>
          <cell r="AI1400" t="str">
            <v/>
          </cell>
          <cell r="AJ1400" t="str">
            <v>A2R</v>
          </cell>
        </row>
        <row r="1401">
          <cell r="A1401" t="str">
            <v>868c0enzz</v>
          </cell>
          <cell r="C1401" t="str">
            <v>A2R Asset Management: Review a Custodian Transfer</v>
          </cell>
          <cell r="E1401" t="str">
            <v/>
          </cell>
          <cell r="F1401" t="str">
            <v>PREDEVELOPMENT</v>
          </cell>
          <cell r="G1401" t="str">
            <v>URGENT</v>
          </cell>
          <cell r="H1401" t="str">
            <v/>
          </cell>
          <cell r="I1401">
            <v>45863</v>
          </cell>
          <cell r="J1401" t="str">
            <v/>
          </cell>
          <cell r="K1401">
            <v>45672.801388888889</v>
          </cell>
          <cell r="L1401">
            <v>45768.518750000003</v>
          </cell>
          <cell r="M1401" t="str">
            <v/>
          </cell>
          <cell r="N1401" t="str">
            <v/>
          </cell>
          <cell r="O1401" t="str">
            <v>a2r, wbt</v>
          </cell>
          <cell r="P1401" t="str">
            <v>Sprint 5 (5/12 - 6/6)</v>
          </cell>
          <cell r="Q1401" t="str">
            <v/>
          </cell>
          <cell r="R1401" t="str">
            <v/>
          </cell>
          <cell r="S1401" t="str">
            <v/>
          </cell>
          <cell r="T1401" t="str">
            <v/>
          </cell>
          <cell r="U1401" t="str">
            <v/>
          </cell>
          <cell r="V1401">
            <v>0</v>
          </cell>
          <cell r="W1401" t="str">
            <v>Course Package Not Started</v>
          </cell>
          <cell r="X1401" t="str">
            <v/>
          </cell>
          <cell r="Y1401" t="str">
            <v/>
          </cell>
          <cell r="Z1401" t="str">
            <v>ITC3B</v>
          </cell>
          <cell r="AA1401" t="str">
            <v>Asset Management</v>
          </cell>
          <cell r="AB1401" t="str">
            <v>Disposition Asset</v>
          </cell>
          <cell r="AC1401" t="str">
            <v/>
          </cell>
          <cell r="AD1401" t="str">
            <v>WBT</v>
          </cell>
          <cell r="AE1401" t="str">
            <v/>
          </cell>
          <cell r="AF1401"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401">
            <v>45755</v>
          </cell>
          <cell r="AH1401" t="str">
            <v/>
          </cell>
          <cell r="AI1401" t="str">
            <v/>
          </cell>
          <cell r="AJ1401" t="str">
            <v>A2R</v>
          </cell>
        </row>
        <row r="1402">
          <cell r="A1402" t="str">
            <v>868c0eza6</v>
          </cell>
          <cell r="C1402" t="str">
            <v>A2R Asset Management: Review a Loss Report</v>
          </cell>
          <cell r="E1402" t="str">
            <v/>
          </cell>
          <cell r="F1402" t="str">
            <v>PREDEVELOPMENT</v>
          </cell>
          <cell r="G1402" t="str">
            <v>URGENT</v>
          </cell>
          <cell r="H1402" t="str">
            <v/>
          </cell>
          <cell r="I1402">
            <v>45863</v>
          </cell>
          <cell r="J1402" t="str">
            <v/>
          </cell>
          <cell r="K1402">
            <v>45672.808333333334</v>
          </cell>
          <cell r="L1402">
            <v>45768.51944444445</v>
          </cell>
          <cell r="M1402" t="str">
            <v/>
          </cell>
          <cell r="N1402" t="str">
            <v/>
          </cell>
          <cell r="O1402" t="str">
            <v>a2r, wbt</v>
          </cell>
          <cell r="P1402" t="str">
            <v>Sprint 5 (5/12 - 6/6)</v>
          </cell>
          <cell r="Q1402" t="str">
            <v/>
          </cell>
          <cell r="R1402" t="str">
            <v/>
          </cell>
          <cell r="S1402" t="str">
            <v/>
          </cell>
          <cell r="T1402" t="str">
            <v/>
          </cell>
          <cell r="U1402" t="str">
            <v/>
          </cell>
          <cell r="V1402">
            <v>0</v>
          </cell>
          <cell r="W1402" t="str">
            <v>Course Package Not Started</v>
          </cell>
          <cell r="X1402" t="str">
            <v/>
          </cell>
          <cell r="Y1402" t="str">
            <v/>
          </cell>
          <cell r="Z1402" t="str">
            <v>ITC3B</v>
          </cell>
          <cell r="AA1402" t="str">
            <v>Asset Management</v>
          </cell>
          <cell r="AB1402" t="str">
            <v>Disposition Asset</v>
          </cell>
          <cell r="AC1402" t="str">
            <v/>
          </cell>
          <cell r="AD1402" t="str">
            <v>WBT</v>
          </cell>
          <cell r="AE1402" t="str">
            <v/>
          </cell>
          <cell r="AF1402" t="str">
            <v>Property Analyst Manager (Security Role): https://app.clickup.com/t/868cjdz0z)
Property Management Analyst (A2R): https://app.clickup.com/t/868cmdm9w)</v>
          </cell>
          <cell r="AG1402">
            <v>45755</v>
          </cell>
          <cell r="AH1402" t="str">
            <v/>
          </cell>
          <cell r="AI1402" t="str">
            <v/>
          </cell>
          <cell r="AJ1402" t="str">
            <v>A2R</v>
          </cell>
        </row>
        <row r="1403">
          <cell r="A1403" t="str">
            <v>868c0tzq4</v>
          </cell>
          <cell r="C1403" t="str">
            <v>A2R CLRP Capital:  Change Requests</v>
          </cell>
          <cell r="E1403" t="str">
            <v/>
          </cell>
          <cell r="F1403" t="str">
            <v>PREDEVELOPMENT</v>
          </cell>
          <cell r="G1403" t="str">
            <v>URGENT</v>
          </cell>
          <cell r="H1403" t="str">
            <v/>
          </cell>
          <cell r="I1403">
            <v>45863</v>
          </cell>
          <cell r="J1403" t="str">
            <v/>
          </cell>
          <cell r="K1403">
            <v>45673.422222222223</v>
          </cell>
          <cell r="L1403">
            <v>45776.473611111112</v>
          </cell>
          <cell r="M1403" t="str">
            <v/>
          </cell>
          <cell r="N1403" t="str">
            <v/>
          </cell>
          <cell r="O1403" t="str">
            <v>a2r, wbt</v>
          </cell>
          <cell r="P1403" t="str">
            <v>Sprint 5 (5/12 - 6/6)</v>
          </cell>
          <cell r="Q1403" t="str">
            <v/>
          </cell>
          <cell r="R1403" t="str">
            <v/>
          </cell>
          <cell r="S1403" t="str">
            <v/>
          </cell>
          <cell r="T1403" t="str">
            <v/>
          </cell>
          <cell r="U1403" t="str">
            <v/>
          </cell>
          <cell r="V1403">
            <v>0</v>
          </cell>
          <cell r="W1403" t="str">
            <v>Course Package Not Started</v>
          </cell>
          <cell r="X1403" t="str">
            <v/>
          </cell>
          <cell r="Y1403" t="str">
            <v/>
          </cell>
          <cell r="Z1403" t="str">
            <v>ITC3B</v>
          </cell>
          <cell r="AA1403" t="str">
            <v>CLRP</v>
          </cell>
          <cell r="AB1403" t="str">
            <v>Execute CLRP (Manage Project Performance L4)</v>
          </cell>
          <cell r="AC1403" t="str">
            <v/>
          </cell>
          <cell r="AD1403" t="str">
            <v>WBT</v>
          </cell>
          <cell r="AE1403" t="str">
            <v/>
          </cell>
          <cell r="AF1403" t="str">
            <v/>
          </cell>
          <cell r="AG1403">
            <v>45776</v>
          </cell>
          <cell r="AH1403" t="str">
            <v/>
          </cell>
          <cell r="AI1403" t="str">
            <v/>
          </cell>
          <cell r="AJ1403" t="str">
            <v>A2R</v>
          </cell>
        </row>
        <row r="1404">
          <cell r="A1404" t="str">
            <v>868c0uctc</v>
          </cell>
          <cell r="C1404" t="str">
            <v>A2R CLRP Capital: Approval Workflow</v>
          </cell>
          <cell r="E1404" t="str">
            <v/>
          </cell>
          <cell r="F1404" t="str">
            <v>PREDEVELOPMENT</v>
          </cell>
          <cell r="G1404" t="str">
            <v>URGENT</v>
          </cell>
          <cell r="H1404" t="str">
            <v xml:space="preserve">@Trish Cortez , we have not finalized the CLRP curriculum changes with the team. There is no course outline for Steve to QA and we're not even sure if the 2 sub-tasks are the same after the curriculum changes they've been making.  </v>
          </cell>
          <cell r="I1404">
            <v>45863</v>
          </cell>
          <cell r="J1404" t="str">
            <v/>
          </cell>
          <cell r="K1404">
            <v>45673.431944444441</v>
          </cell>
          <cell r="L1404">
            <v>45768.689583333333</v>
          </cell>
          <cell r="M1404" t="str">
            <v/>
          </cell>
          <cell r="N1404" t="str">
            <v/>
          </cell>
          <cell r="O1404" t="str">
            <v>a2r, wbt</v>
          </cell>
          <cell r="P1404" t="str">
            <v>Sprint 5 (5/12 - 6/6)</v>
          </cell>
          <cell r="Q1404" t="str">
            <v/>
          </cell>
          <cell r="R1404" t="str">
            <v/>
          </cell>
          <cell r="S1404" t="str">
            <v/>
          </cell>
          <cell r="T1404" t="str">
            <v/>
          </cell>
          <cell r="U1404" t="str">
            <v/>
          </cell>
          <cell r="V1404">
            <v>0</v>
          </cell>
          <cell r="W1404" t="str">
            <v>Course Package Not Started</v>
          </cell>
          <cell r="X1404" t="str">
            <v/>
          </cell>
          <cell r="Y1404" t="str">
            <v/>
          </cell>
          <cell r="Z1404" t="str">
            <v>ITC3B</v>
          </cell>
          <cell r="AA1404" t="str">
            <v>CLRP</v>
          </cell>
          <cell r="AB1404" t="str">
            <v>Execute CLRP (Project Approval L4)</v>
          </cell>
          <cell r="AC1404" t="str">
            <v/>
          </cell>
          <cell r="AD1404" t="str">
            <v>WBT</v>
          </cell>
          <cell r="AE1404" t="str">
            <v/>
          </cell>
          <cell r="AF1404" t="str">
            <v/>
          </cell>
          <cell r="AG1404" t="str">
            <v/>
          </cell>
          <cell r="AH1404" t="str">
            <v/>
          </cell>
          <cell r="AI1404" t="str">
            <v/>
          </cell>
          <cell r="AJ1404" t="str">
            <v>A2R</v>
          </cell>
        </row>
        <row r="1405">
          <cell r="A1405" t="str">
            <v>868c0tu34</v>
          </cell>
          <cell r="C1405" t="str">
            <v>A2R CLRP Capital: Capital Project Closeout</v>
          </cell>
          <cell r="E1405" t="str">
            <v/>
          </cell>
          <cell r="F1405" t="str">
            <v>PREDEVELOPMENT</v>
          </cell>
          <cell r="G1405" t="str">
            <v>URGENT</v>
          </cell>
          <cell r="H1405" t="str">
            <v/>
          </cell>
          <cell r="I1405">
            <v>45863</v>
          </cell>
          <cell r="J1405" t="str">
            <v/>
          </cell>
          <cell r="K1405">
            <v>45673.418749999997</v>
          </cell>
          <cell r="L1405">
            <v>45776.473611111112</v>
          </cell>
          <cell r="M1405" t="str">
            <v/>
          </cell>
          <cell r="N1405" t="str">
            <v/>
          </cell>
          <cell r="O1405" t="str">
            <v>a2r, wbt</v>
          </cell>
          <cell r="P1405" t="str">
            <v>Sprint 5 (5/12 - 6/6)</v>
          </cell>
          <cell r="Q1405" t="str">
            <v/>
          </cell>
          <cell r="R1405" t="str">
            <v/>
          </cell>
          <cell r="S1405" t="str">
            <v/>
          </cell>
          <cell r="T1405" t="str">
            <v/>
          </cell>
          <cell r="U1405" t="str">
            <v/>
          </cell>
          <cell r="V1405">
            <v>0</v>
          </cell>
          <cell r="W1405" t="str">
            <v>Course Package Not Started</v>
          </cell>
          <cell r="X1405" t="str">
            <v/>
          </cell>
          <cell r="Y1405" t="str">
            <v/>
          </cell>
          <cell r="Z1405" t="str">
            <v>ITC3B</v>
          </cell>
          <cell r="AA1405" t="str">
            <v>CLRP</v>
          </cell>
          <cell r="AB1405" t="str">
            <v>Execute CLRP (Project Approval L4)</v>
          </cell>
          <cell r="AC1405" t="str">
            <v/>
          </cell>
          <cell r="AD1405" t="str">
            <v>WBT</v>
          </cell>
          <cell r="AE1405" t="str">
            <v/>
          </cell>
          <cell r="AF1405" t="str">
            <v/>
          </cell>
          <cell r="AG1405">
            <v>45776</v>
          </cell>
          <cell r="AH1405" t="str">
            <v/>
          </cell>
          <cell r="AI1405" t="str">
            <v/>
          </cell>
          <cell r="AJ1405" t="str">
            <v>A2R</v>
          </cell>
        </row>
        <row r="1406">
          <cell r="A1406" t="str">
            <v>868c0tybt</v>
          </cell>
          <cell r="C1406" t="str">
            <v>A2R CLRP Capital: Change Request Workflow</v>
          </cell>
          <cell r="E1406" t="str">
            <v/>
          </cell>
          <cell r="F1406" t="str">
            <v>PREDEVELOPMENT</v>
          </cell>
          <cell r="G1406" t="str">
            <v>URGENT</v>
          </cell>
          <cell r="H1406" t="str">
            <v/>
          </cell>
          <cell r="I1406">
            <v>45863</v>
          </cell>
          <cell r="J1406" t="str">
            <v/>
          </cell>
          <cell r="K1406">
            <v>45673.420833333337</v>
          </cell>
          <cell r="L1406">
            <v>45768.690972222219</v>
          </cell>
          <cell r="M1406" t="str">
            <v/>
          </cell>
          <cell r="N1406" t="str">
            <v/>
          </cell>
          <cell r="O1406" t="str">
            <v>a2r, wbt</v>
          </cell>
          <cell r="P1406" t="str">
            <v>Sprint 5 (5/12 - 6/6)</v>
          </cell>
          <cell r="Q1406" t="str">
            <v/>
          </cell>
          <cell r="R1406" t="str">
            <v/>
          </cell>
          <cell r="S1406" t="str">
            <v/>
          </cell>
          <cell r="T1406" t="str">
            <v/>
          </cell>
          <cell r="U1406" t="str">
            <v/>
          </cell>
          <cell r="V1406">
            <v>0</v>
          </cell>
          <cell r="W1406" t="str">
            <v>Course Package Not Started</v>
          </cell>
          <cell r="X1406" t="str">
            <v/>
          </cell>
          <cell r="Y1406" t="str">
            <v/>
          </cell>
          <cell r="Z1406" t="str">
            <v>ITC3B</v>
          </cell>
          <cell r="AA1406" t="str">
            <v>CLRP</v>
          </cell>
          <cell r="AB1406" t="str">
            <v>Execute CLRP (Manage Project Performance L4)</v>
          </cell>
          <cell r="AC1406" t="str">
            <v/>
          </cell>
          <cell r="AD1406" t="str">
            <v>WBT</v>
          </cell>
          <cell r="AE1406" t="str">
            <v/>
          </cell>
          <cell r="AF1406" t="str">
            <v/>
          </cell>
          <cell r="AG1406" t="str">
            <v/>
          </cell>
          <cell r="AH1406" t="str">
            <v/>
          </cell>
          <cell r="AI1406" t="str">
            <v/>
          </cell>
          <cell r="AJ1406" t="str">
            <v>A2R</v>
          </cell>
        </row>
        <row r="1407">
          <cell r="A1407" t="str">
            <v>868c0qr9k</v>
          </cell>
          <cell r="C1407" t="str">
            <v>A2R CLRP Capital: Create Plan Item and Enter Financial and Labor Plan</v>
          </cell>
          <cell r="E1407" t="str">
            <v/>
          </cell>
          <cell r="F1407" t="str">
            <v>OUTLINES</v>
          </cell>
          <cell r="G1407" t="str">
            <v>URGENT</v>
          </cell>
          <cell r="H1407" t="str">
            <v xml:space="preserve">@Veronica Massey  thank you.  @Trish Cortez  can you please assign and due noon ET this Tuesday 5/20? TY  </v>
          </cell>
          <cell r="I1407">
            <v>45863</v>
          </cell>
          <cell r="J1407">
            <v>45796</v>
          </cell>
          <cell r="K1407">
            <v>45673.369444444441</v>
          </cell>
          <cell r="L1407">
            <v>45796.78125</v>
          </cell>
          <cell r="M1407" t="str">
            <v/>
          </cell>
          <cell r="N1407" t="str">
            <v/>
          </cell>
          <cell r="O1407" t="str">
            <v>a2r, wbt</v>
          </cell>
          <cell r="P1407" t="str">
            <v>Sprint 5 (5/12 - 6/6)</v>
          </cell>
          <cell r="Q1407">
            <v>45796</v>
          </cell>
          <cell r="R1407" t="str">
            <v/>
          </cell>
          <cell r="S1407" t="str">
            <v/>
          </cell>
          <cell r="T1407" t="str">
            <v/>
          </cell>
          <cell r="U1407" t="str">
            <v/>
          </cell>
          <cell r="V1407">
            <v>0</v>
          </cell>
          <cell r="W1407" t="str">
            <v xml:space="preserve">Ready for QA </v>
          </cell>
          <cell r="X1407" t="str">
            <v/>
          </cell>
          <cell r="Y1407" t="str">
            <v/>
          </cell>
          <cell r="Z1407" t="str">
            <v>ITC3B</v>
          </cell>
          <cell r="AA1407" t="str">
            <v>CLRP</v>
          </cell>
          <cell r="AB1407" t="str">
            <v>Develop CLRP</v>
          </cell>
          <cell r="AC1407" t="str">
            <v/>
          </cell>
          <cell r="AD1407" t="str">
            <v>WBT</v>
          </cell>
          <cell r="AE1407" t="str">
            <v/>
          </cell>
          <cell r="AF1407" t="str">
            <v>Overhead Analyst: https://app.clickup.com/t/868cjdk18)
Capital Planner: https://app.clickup.com/t/868cjcp85)</v>
          </cell>
          <cell r="AG1407">
            <v>45761</v>
          </cell>
          <cell r="AH1407" t="str">
            <v/>
          </cell>
          <cell r="AI1407" t="str">
            <v/>
          </cell>
          <cell r="AJ1407" t="str">
            <v>A2R</v>
          </cell>
        </row>
        <row r="1408">
          <cell r="A1408" t="str">
            <v>868c0tt5m</v>
          </cell>
          <cell r="C1408" t="str">
            <v>A2R CLRP Capital: Forecast Depreciation Model (SAP Analytics Cloud) (Possibly Descope?)</v>
          </cell>
          <cell r="E1408" t="str">
            <v/>
          </cell>
          <cell r="F1408" t="str">
            <v>PREDEVELOPMENT</v>
          </cell>
          <cell r="G1408" t="str">
            <v>NORMAL</v>
          </cell>
          <cell r="H1408" t="str">
            <v xml:space="preserve">Possibly Descope? SMEs performing this task have already been in the system during testing.  </v>
          </cell>
          <cell r="I1408">
            <v>45863</v>
          </cell>
          <cell r="J1408" t="str">
            <v/>
          </cell>
          <cell r="K1408">
            <v>45673.41805555555</v>
          </cell>
          <cell r="L1408">
            <v>45776.473611111112</v>
          </cell>
          <cell r="M1408" t="str">
            <v/>
          </cell>
          <cell r="N1408" t="str">
            <v/>
          </cell>
          <cell r="O1408" t="str">
            <v>a2r, wbt</v>
          </cell>
          <cell r="P1408" t="str">
            <v>Sprint 5 (5/12 - 6/6)</v>
          </cell>
          <cell r="Q1408" t="str">
            <v/>
          </cell>
          <cell r="R1408" t="str">
            <v/>
          </cell>
          <cell r="S1408" t="str">
            <v/>
          </cell>
          <cell r="T1408" t="str">
            <v/>
          </cell>
          <cell r="U1408" t="str">
            <v/>
          </cell>
          <cell r="V1408">
            <v>0</v>
          </cell>
          <cell r="W1408" t="str">
            <v>Course Package Not Started</v>
          </cell>
          <cell r="X1408" t="str">
            <v/>
          </cell>
          <cell r="Y1408" t="str">
            <v/>
          </cell>
          <cell r="Z1408" t="str">
            <v>ITC3B</v>
          </cell>
          <cell r="AA1408" t="str">
            <v>CLRP</v>
          </cell>
          <cell r="AB1408" t="str">
            <v>Forecasting Depreciation</v>
          </cell>
          <cell r="AC1408" t="str">
            <v/>
          </cell>
          <cell r="AD1408" t="str">
            <v>WBT</v>
          </cell>
          <cell r="AE1408" t="str">
            <v/>
          </cell>
          <cell r="AF1408" t="str">
            <v/>
          </cell>
          <cell r="AG1408">
            <v>45776</v>
          </cell>
          <cell r="AH1408" t="str">
            <v/>
          </cell>
          <cell r="AI1408" t="str">
            <v/>
          </cell>
          <cell r="AJ1408" t="str">
            <v>A2R</v>
          </cell>
        </row>
        <row r="1409">
          <cell r="A1409" t="str">
            <v>868ddhb41</v>
          </cell>
          <cell r="C1409" t="str">
            <v>A2R CLRP Capital: Manage Plan Financials</v>
          </cell>
          <cell r="E1409" t="str">
            <v/>
          </cell>
          <cell r="F1409" t="str">
            <v>PREDEVELOPMENT</v>
          </cell>
          <cell r="G1409" t="str">
            <v>URGENT</v>
          </cell>
          <cell r="H1409" t="str">
            <v/>
          </cell>
          <cell r="I1409">
            <v>45863</v>
          </cell>
          <cell r="J1409" t="str">
            <v/>
          </cell>
          <cell r="K1409">
            <v>45754.506249999999</v>
          </cell>
          <cell r="L1409">
            <v>45776.473611111112</v>
          </cell>
          <cell r="M1409" t="str">
            <v/>
          </cell>
          <cell r="N1409" t="str">
            <v/>
          </cell>
          <cell r="O1409" t="str">
            <v>a2r, wbt</v>
          </cell>
          <cell r="P1409" t="str">
            <v>Sprint 5 (5/12 - 6/6)</v>
          </cell>
          <cell r="Q1409" t="str">
            <v/>
          </cell>
          <cell r="R1409" t="str">
            <v/>
          </cell>
          <cell r="S1409" t="str">
            <v/>
          </cell>
          <cell r="T1409" t="str">
            <v/>
          </cell>
          <cell r="U1409" t="str">
            <v/>
          </cell>
          <cell r="V1409">
            <v>0</v>
          </cell>
          <cell r="W1409" t="str">
            <v>Course Package Not Started</v>
          </cell>
          <cell r="X1409" t="str">
            <v/>
          </cell>
          <cell r="Y1409" t="str">
            <v/>
          </cell>
          <cell r="Z1409" t="str">
            <v>ITC3B</v>
          </cell>
          <cell r="AA1409" t="str">
            <v>CLRP</v>
          </cell>
          <cell r="AB1409" t="str">
            <v>Execute CLRP (Manage Project Performance L4)</v>
          </cell>
          <cell r="AC1409" t="str">
            <v/>
          </cell>
          <cell r="AD1409" t="str">
            <v>WBT</v>
          </cell>
          <cell r="AE1409" t="str">
            <v>On-time</v>
          </cell>
          <cell r="AF1409" t="str">
            <v/>
          </cell>
          <cell r="AG1409">
            <v>45776</v>
          </cell>
          <cell r="AH1409" t="str">
            <v/>
          </cell>
          <cell r="AI1409" t="str">
            <v/>
          </cell>
          <cell r="AJ1409" t="str">
            <v>A2R</v>
          </cell>
        </row>
        <row r="1410">
          <cell r="A1410" t="str">
            <v>868ddj3nt</v>
          </cell>
          <cell r="C1410" t="str">
            <v>A2R CLRP Capital: Managing Project Performance</v>
          </cell>
          <cell r="E1410" t="str">
            <v/>
          </cell>
          <cell r="F1410" t="str">
            <v>PREDEVELOPMENT</v>
          </cell>
          <cell r="G1410" t="str">
            <v>URGENT</v>
          </cell>
          <cell r="H1410" t="str">
            <v/>
          </cell>
          <cell r="I1410">
            <v>45863</v>
          </cell>
          <cell r="J1410" t="str">
            <v/>
          </cell>
          <cell r="K1410">
            <v>45754.524305555555</v>
          </cell>
          <cell r="L1410">
            <v>45784.438194444447</v>
          </cell>
          <cell r="M1410" t="str">
            <v/>
          </cell>
          <cell r="N1410" t="str">
            <v/>
          </cell>
          <cell r="O1410" t="str">
            <v>a2r, wbt</v>
          </cell>
          <cell r="P1410" t="str">
            <v>Sprint 5 (5/12 - 6/6)</v>
          </cell>
          <cell r="Q1410" t="str">
            <v/>
          </cell>
          <cell r="R1410" t="str">
            <v/>
          </cell>
          <cell r="S1410" t="str">
            <v/>
          </cell>
          <cell r="T1410" t="str">
            <v/>
          </cell>
          <cell r="U1410" t="str">
            <v/>
          </cell>
          <cell r="V1410">
            <v>0</v>
          </cell>
          <cell r="W1410" t="str">
            <v>Course Package Not Started</v>
          </cell>
          <cell r="X1410" t="str">
            <v/>
          </cell>
          <cell r="Y1410" t="str">
            <v/>
          </cell>
          <cell r="Z1410" t="str">
            <v>ITC3B</v>
          </cell>
          <cell r="AA1410" t="str">
            <v>CLRP</v>
          </cell>
          <cell r="AB1410" t="str">
            <v>Execute CLRP (Manage Project Performance L4)</v>
          </cell>
          <cell r="AC1410" t="str">
            <v/>
          </cell>
          <cell r="AD1410" t="str">
            <v>WBT</v>
          </cell>
          <cell r="AE1410" t="str">
            <v>On-time</v>
          </cell>
          <cell r="AF1410" t="str">
            <v/>
          </cell>
          <cell r="AG1410">
            <v>45776</v>
          </cell>
          <cell r="AH1410" t="str">
            <v/>
          </cell>
          <cell r="AI1410" t="str">
            <v/>
          </cell>
          <cell r="AJ1410" t="str">
            <v>A2R</v>
          </cell>
        </row>
        <row r="1411">
          <cell r="A1411" t="str">
            <v>868ddj1td</v>
          </cell>
          <cell r="C1411" t="str">
            <v>A2R CLRP Capital: Post Approval Request Automations</v>
          </cell>
          <cell r="E1411" t="str">
            <v/>
          </cell>
          <cell r="F1411" t="str">
            <v>PREDEVELOPMENT</v>
          </cell>
          <cell r="G1411" t="str">
            <v>URGENT</v>
          </cell>
          <cell r="H1411" t="str">
            <v/>
          </cell>
          <cell r="I1411">
            <v>45863</v>
          </cell>
          <cell r="J1411" t="str">
            <v/>
          </cell>
          <cell r="K1411">
            <v>45754.522222222222</v>
          </cell>
          <cell r="L1411">
            <v>45784.438194444447</v>
          </cell>
          <cell r="M1411" t="str">
            <v/>
          </cell>
          <cell r="N1411" t="str">
            <v/>
          </cell>
          <cell r="O1411" t="str">
            <v>a2r, wbt</v>
          </cell>
          <cell r="P1411" t="str">
            <v>Sprint 5 (5/12 - 6/6)</v>
          </cell>
          <cell r="Q1411" t="str">
            <v/>
          </cell>
          <cell r="R1411" t="str">
            <v/>
          </cell>
          <cell r="S1411" t="str">
            <v/>
          </cell>
          <cell r="T1411" t="str">
            <v/>
          </cell>
          <cell r="U1411" t="str">
            <v/>
          </cell>
          <cell r="V1411">
            <v>0</v>
          </cell>
          <cell r="W1411" t="str">
            <v>Course Package Not Started</v>
          </cell>
          <cell r="X1411" t="str">
            <v/>
          </cell>
          <cell r="Y1411" t="str">
            <v/>
          </cell>
          <cell r="Z1411" t="str">
            <v>ITC3B</v>
          </cell>
          <cell r="AA1411" t="str">
            <v>CLRP</v>
          </cell>
          <cell r="AB1411" t="str">
            <v>Execute CLRP (Project Approval L4)</v>
          </cell>
          <cell r="AC1411" t="str">
            <v/>
          </cell>
          <cell r="AD1411" t="str">
            <v>WBT</v>
          </cell>
          <cell r="AE1411" t="str">
            <v>On-time</v>
          </cell>
          <cell r="AF1411" t="str">
            <v/>
          </cell>
          <cell r="AG1411">
            <v>45776</v>
          </cell>
          <cell r="AH1411" t="str">
            <v/>
          </cell>
          <cell r="AI1411" t="str">
            <v/>
          </cell>
          <cell r="AJ1411" t="str">
            <v>A2R</v>
          </cell>
        </row>
        <row r="1412">
          <cell r="A1412" t="str">
            <v>868c0u5nk</v>
          </cell>
          <cell r="C1412" t="str">
            <v>A2R CLRP Capital: Prioritize Plan Items Inputs</v>
          </cell>
          <cell r="E1412" t="str">
            <v/>
          </cell>
          <cell r="F1412" t="str">
            <v>PREDEVELOPMENT</v>
          </cell>
          <cell r="G1412" t="str">
            <v>URGENT</v>
          </cell>
          <cell r="H1412" t="str">
            <v/>
          </cell>
          <cell r="I1412">
            <v>45863</v>
          </cell>
          <cell r="J1412" t="str">
            <v/>
          </cell>
          <cell r="K1412">
            <v>45673.427083333328</v>
          </cell>
          <cell r="L1412">
            <v>45776.473611111112</v>
          </cell>
          <cell r="M1412" t="str">
            <v/>
          </cell>
          <cell r="N1412" t="str">
            <v/>
          </cell>
          <cell r="O1412" t="str">
            <v>a2r, wbt</v>
          </cell>
          <cell r="P1412" t="str">
            <v>Sprint 5 (5/12 - 6/6)</v>
          </cell>
          <cell r="Q1412" t="str">
            <v/>
          </cell>
          <cell r="R1412" t="str">
            <v/>
          </cell>
          <cell r="S1412" t="str">
            <v/>
          </cell>
          <cell r="T1412" t="str">
            <v/>
          </cell>
          <cell r="U1412" t="str">
            <v/>
          </cell>
          <cell r="V1412">
            <v>0</v>
          </cell>
          <cell r="W1412" t="str">
            <v>Course Package Not Started</v>
          </cell>
          <cell r="X1412" t="str">
            <v/>
          </cell>
          <cell r="Y1412" t="str">
            <v/>
          </cell>
          <cell r="Z1412" t="str">
            <v>ITC3B</v>
          </cell>
          <cell r="AA1412" t="str">
            <v>CLRP</v>
          </cell>
          <cell r="AB1412" t="str">
            <v>Develop CLRP (Prioritize Plan Item Inputs L4)</v>
          </cell>
          <cell r="AC1412" t="str">
            <v/>
          </cell>
          <cell r="AD1412" t="str">
            <v>WBT</v>
          </cell>
          <cell r="AE1412" t="str">
            <v/>
          </cell>
          <cell r="AF1412" t="str">
            <v>Overhead Analyst: https://app.clickup.com/t/868cjdk18)
Capital Planner: https://app.clickup.com/t/868cjcp85)</v>
          </cell>
          <cell r="AG1412">
            <v>45768</v>
          </cell>
          <cell r="AH1412" t="str">
            <v/>
          </cell>
          <cell r="AI1412" t="str">
            <v/>
          </cell>
          <cell r="AJ1412" t="str">
            <v>A2R</v>
          </cell>
        </row>
        <row r="1413">
          <cell r="A1413" t="str">
            <v>868ddhk2p</v>
          </cell>
          <cell r="C1413" t="str">
            <v>A2R CLRP Capital: Project Approval Request Submission</v>
          </cell>
          <cell r="E1413" t="str">
            <v/>
          </cell>
          <cell r="F1413" t="str">
            <v>PREDEVELOPMENT</v>
          </cell>
          <cell r="G1413" t="str">
            <v>URGENT</v>
          </cell>
          <cell r="H1413" t="str">
            <v/>
          </cell>
          <cell r="I1413">
            <v>45863</v>
          </cell>
          <cell r="J1413" t="str">
            <v/>
          </cell>
          <cell r="K1413">
            <v>45754.512499999997</v>
          </cell>
          <cell r="L1413">
            <v>45783.58194444445</v>
          </cell>
          <cell r="M1413" t="str">
            <v/>
          </cell>
          <cell r="N1413" t="str">
            <v/>
          </cell>
          <cell r="O1413" t="str">
            <v>a2r, wbt</v>
          </cell>
          <cell r="P1413" t="str">
            <v>Sprint 5 (5/12 - 6/6)</v>
          </cell>
          <cell r="Q1413" t="str">
            <v/>
          </cell>
          <cell r="R1413" t="str">
            <v/>
          </cell>
          <cell r="S1413" t="str">
            <v/>
          </cell>
          <cell r="T1413" t="str">
            <v/>
          </cell>
          <cell r="U1413" t="str">
            <v/>
          </cell>
          <cell r="V1413">
            <v>0</v>
          </cell>
          <cell r="W1413" t="str">
            <v>Course Package Not Started</v>
          </cell>
          <cell r="X1413" t="str">
            <v/>
          </cell>
          <cell r="Y1413" t="str">
            <v/>
          </cell>
          <cell r="Z1413" t="str">
            <v>ITC3B</v>
          </cell>
          <cell r="AA1413" t="str">
            <v>CLRP</v>
          </cell>
          <cell r="AB1413" t="str">
            <v>Execute CLRP (Project Approval L4)</v>
          </cell>
          <cell r="AC1413" t="str">
            <v/>
          </cell>
          <cell r="AD1413" t="str">
            <v>WBT</v>
          </cell>
          <cell r="AE1413" t="str">
            <v>On-time</v>
          </cell>
          <cell r="AF1413" t="str">
            <v/>
          </cell>
          <cell r="AG1413">
            <v>45776</v>
          </cell>
          <cell r="AH1413" t="str">
            <v/>
          </cell>
          <cell r="AI1413" t="str">
            <v/>
          </cell>
          <cell r="AJ1413" t="str">
            <v>A2R</v>
          </cell>
        </row>
        <row r="1414">
          <cell r="A1414" t="str">
            <v>868ddjhtw</v>
          </cell>
          <cell r="C1414" t="str">
            <v>A2R CLRP Capital: Reset Decision Points</v>
          </cell>
          <cell r="E1414" t="str">
            <v/>
          </cell>
          <cell r="F1414" t="str">
            <v>PREDEVELOPMENT</v>
          </cell>
          <cell r="G1414" t="str">
            <v>URGENT</v>
          </cell>
          <cell r="H1414" t="str">
            <v/>
          </cell>
          <cell r="I1414">
            <v>45863</v>
          </cell>
          <cell r="J1414" t="str">
            <v/>
          </cell>
          <cell r="K1414">
            <v>45754.53402777778</v>
          </cell>
          <cell r="L1414">
            <v>45776.473611111112</v>
          </cell>
          <cell r="M1414" t="str">
            <v/>
          </cell>
          <cell r="N1414" t="str">
            <v/>
          </cell>
          <cell r="O1414" t="str">
            <v>a2r, wbt</v>
          </cell>
          <cell r="P1414" t="str">
            <v>Sprint 5 (5/12 - 6/6)</v>
          </cell>
          <cell r="Q1414" t="str">
            <v/>
          </cell>
          <cell r="R1414" t="str">
            <v/>
          </cell>
          <cell r="S1414" t="str">
            <v/>
          </cell>
          <cell r="T1414" t="str">
            <v/>
          </cell>
          <cell r="U1414" t="str">
            <v/>
          </cell>
          <cell r="V1414">
            <v>0</v>
          </cell>
          <cell r="W1414" t="str">
            <v>Course Package Not Started</v>
          </cell>
          <cell r="X1414" t="str">
            <v/>
          </cell>
          <cell r="Y1414" t="str">
            <v/>
          </cell>
          <cell r="Z1414" t="str">
            <v>ITC3B</v>
          </cell>
          <cell r="AA1414" t="str">
            <v>CLRP</v>
          </cell>
          <cell r="AB1414" t="str">
            <v>Develop CLRP</v>
          </cell>
          <cell r="AC1414" t="str">
            <v/>
          </cell>
          <cell r="AD1414" t="str">
            <v>WBT</v>
          </cell>
          <cell r="AE1414" t="str">
            <v>On-time</v>
          </cell>
          <cell r="AF1414" t="str">
            <v/>
          </cell>
          <cell r="AG1414">
            <v>45776</v>
          </cell>
          <cell r="AH1414" t="str">
            <v/>
          </cell>
          <cell r="AI1414" t="str">
            <v/>
          </cell>
          <cell r="AJ1414" t="str">
            <v>A2R</v>
          </cell>
        </row>
        <row r="1415">
          <cell r="A1415" t="str">
            <v>868ddgthj</v>
          </cell>
          <cell r="C1415" t="str">
            <v>A2R CLRP Capital: Set Targets</v>
          </cell>
          <cell r="E1415" t="str">
            <v/>
          </cell>
          <cell r="F1415" t="str">
            <v>PREDEVELOPMENT</v>
          </cell>
          <cell r="G1415" t="str">
            <v>HIGH</v>
          </cell>
          <cell r="H1415" t="str">
            <v xml:space="preserve">Descoped two lessons that will become brief statement in the training as they are actually Oracle steps (ISG not training Oracle).     Before our the sim, include a statement in the outline/notes:     "Prior to distributing preliminary targets to levels below LOB/Functional Areas, users first must set targets at BA and set/adjust targets at LOB/FA in Oracle. This training does not cover the steps in Oracle. The simulation covers only the steps taken in SAP S/4HANA."  </v>
          </cell>
          <cell r="I1415">
            <v>45863</v>
          </cell>
          <cell r="J1415" t="str">
            <v/>
          </cell>
          <cell r="K1415">
            <v>45754.494444444441</v>
          </cell>
          <cell r="L1415">
            <v>45776.473611111112</v>
          </cell>
          <cell r="M1415" t="str">
            <v/>
          </cell>
          <cell r="N1415" t="str">
            <v/>
          </cell>
          <cell r="O1415" t="str">
            <v>a2r, wbt</v>
          </cell>
          <cell r="P1415" t="str">
            <v>Sprint 5 (5/12 - 6/6)</v>
          </cell>
          <cell r="Q1415" t="str">
            <v/>
          </cell>
          <cell r="R1415" t="str">
            <v/>
          </cell>
          <cell r="S1415" t="str">
            <v/>
          </cell>
          <cell r="T1415" t="str">
            <v/>
          </cell>
          <cell r="U1415" t="str">
            <v/>
          </cell>
          <cell r="V1415">
            <v>0</v>
          </cell>
          <cell r="W1415" t="str">
            <v>Course Package Not Started</v>
          </cell>
          <cell r="X1415" t="str">
            <v/>
          </cell>
          <cell r="Y1415" t="str">
            <v/>
          </cell>
          <cell r="Z1415" t="str">
            <v>ITC3B</v>
          </cell>
          <cell r="AA1415" t="str">
            <v>CLRP</v>
          </cell>
          <cell r="AB1415" t="str">
            <v>Develop CLRP</v>
          </cell>
          <cell r="AC1415" t="str">
            <v/>
          </cell>
          <cell r="AD1415" t="str">
            <v>WBT</v>
          </cell>
          <cell r="AE1415" t="str">
            <v>On-time</v>
          </cell>
          <cell r="AF1415" t="str">
            <v/>
          </cell>
          <cell r="AG1415">
            <v>45776</v>
          </cell>
          <cell r="AH1415" t="str">
            <v/>
          </cell>
          <cell r="AI1415" t="str">
            <v/>
          </cell>
          <cell r="AJ1415" t="str">
            <v>A2R</v>
          </cell>
        </row>
        <row r="1416">
          <cell r="A1416" t="str">
            <v>868c0u6gn</v>
          </cell>
          <cell r="C1416" t="str">
            <v>A2R CLRP Capital: Update Capital Plan Items</v>
          </cell>
          <cell r="E1416" t="str">
            <v/>
          </cell>
          <cell r="F1416" t="str">
            <v>DEVELOPMENT</v>
          </cell>
          <cell r="G1416" t="str">
            <v>URGENT</v>
          </cell>
          <cell r="H1416" t="str">
            <v xml:space="preserve">@Kris Thayer , I'll take a pass through it Friday morning.  </v>
          </cell>
          <cell r="I1416">
            <v>45801</v>
          </cell>
          <cell r="J1416">
            <v>45779</v>
          </cell>
          <cell r="K1416">
            <v>45673.427777777775</v>
          </cell>
          <cell r="L1416">
            <v>45793.52847222222</v>
          </cell>
          <cell r="M1416" t="str">
            <v/>
          </cell>
          <cell r="N1416" t="str">
            <v/>
          </cell>
          <cell r="O1416" t="str">
            <v>wbt, a2r</v>
          </cell>
          <cell r="P1416" t="str">
            <v>Sprint 5 (5/12 - 6/6)</v>
          </cell>
          <cell r="Q1416">
            <v>45786</v>
          </cell>
          <cell r="R1416" t="str">
            <v/>
          </cell>
          <cell r="S1416" t="str">
            <v/>
          </cell>
          <cell r="T1416" t="str">
            <v/>
          </cell>
          <cell r="U1416">
            <v>45792</v>
          </cell>
          <cell r="V1416">
            <v>0</v>
          </cell>
          <cell r="W1416" t="str">
            <v>Beta Revision (ISG)</v>
          </cell>
          <cell r="X1416" t="str">
            <v/>
          </cell>
          <cell r="Y1416" t="str">
            <v/>
          </cell>
          <cell r="Z1416" t="str">
            <v>ITC3B</v>
          </cell>
          <cell r="AA1416" t="str">
            <v>CLRP</v>
          </cell>
          <cell r="AB1416" t="str">
            <v>Develop CLRP (Manage Plan Financials L4)</v>
          </cell>
          <cell r="AC1416" t="str">
            <v/>
          </cell>
          <cell r="AD1416" t="str">
            <v>WBT</v>
          </cell>
          <cell r="AE1416" t="str">
            <v/>
          </cell>
          <cell r="AF1416" t="str">
            <v>Capital Planner: https://app.clickup.com/t/868cjcp85)</v>
          </cell>
          <cell r="AG1416">
            <v>45776</v>
          </cell>
          <cell r="AH1416" t="str">
            <v/>
          </cell>
          <cell r="AI1416" t="str">
            <v/>
          </cell>
          <cell r="AJ1416" t="str">
            <v>A2R</v>
          </cell>
        </row>
        <row r="1417">
          <cell r="A1417" t="str">
            <v>868ddm5wf</v>
          </cell>
          <cell r="C1417" t="str">
            <v>A2R CLRP Capital: Upload Plan Items in Bulk (Possibly Descope?)</v>
          </cell>
          <cell r="E1417" t="str">
            <v/>
          </cell>
          <cell r="F1417" t="str">
            <v>PREDEVELOPMENT</v>
          </cell>
          <cell r="G1417" t="str">
            <v>NORMAL</v>
          </cell>
          <cell r="H1417" t="str">
            <v xml:space="preserve">Possibly Descope? SMEs performing this task have already been in the system during testing.  </v>
          </cell>
          <cell r="I1417">
            <v>45863</v>
          </cell>
          <cell r="J1417" t="str">
            <v/>
          </cell>
          <cell r="K1417">
            <v>45754.574999999997</v>
          </cell>
          <cell r="L1417">
            <v>45784.451388888891</v>
          </cell>
          <cell r="M1417" t="str">
            <v/>
          </cell>
          <cell r="N1417" t="str">
            <v/>
          </cell>
          <cell r="O1417" t="str">
            <v>a2r, wbt</v>
          </cell>
          <cell r="P1417" t="str">
            <v>Sprint 5 (5/12 - 6/6)</v>
          </cell>
          <cell r="Q1417" t="str">
            <v/>
          </cell>
          <cell r="R1417" t="str">
            <v/>
          </cell>
          <cell r="S1417" t="str">
            <v/>
          </cell>
          <cell r="T1417" t="str">
            <v/>
          </cell>
          <cell r="U1417" t="str">
            <v/>
          </cell>
          <cell r="V1417">
            <v>0</v>
          </cell>
          <cell r="W1417" t="str">
            <v>Course Package Not Started</v>
          </cell>
          <cell r="X1417" t="str">
            <v/>
          </cell>
          <cell r="Y1417" t="str">
            <v/>
          </cell>
          <cell r="Z1417" t="str">
            <v>ITC3B</v>
          </cell>
          <cell r="AA1417" t="str">
            <v>CLRP</v>
          </cell>
          <cell r="AB1417" t="str">
            <v>Develop CLRP</v>
          </cell>
          <cell r="AC1417" t="str">
            <v/>
          </cell>
          <cell r="AD1417" t="str">
            <v>WBT</v>
          </cell>
          <cell r="AE1417" t="str">
            <v>On-time</v>
          </cell>
          <cell r="AF1417" t="str">
            <v/>
          </cell>
          <cell r="AG1417">
            <v>45776</v>
          </cell>
          <cell r="AH1417" t="str">
            <v/>
          </cell>
          <cell r="AI1417" t="str">
            <v/>
          </cell>
          <cell r="AJ1417" t="str">
            <v>A2R</v>
          </cell>
        </row>
        <row r="1418">
          <cell r="A1418" t="str">
            <v>868ddhxa4</v>
          </cell>
          <cell r="C1418" t="str">
            <v>A2R CLRP Overhead: Approval Workflow (Possible all content or roll into Cap content?)</v>
          </cell>
          <cell r="E1418" t="str">
            <v/>
          </cell>
          <cell r="F1418" t="str">
            <v>PREDEVELOPMENT</v>
          </cell>
          <cell r="G1418" t="str">
            <v>URGENT</v>
          </cell>
          <cell r="H1418" t="str">
            <v/>
          </cell>
          <cell r="I1418">
            <v>45863</v>
          </cell>
          <cell r="J1418" t="str">
            <v/>
          </cell>
          <cell r="K1418">
            <v>45754.51944444445</v>
          </cell>
          <cell r="L1418">
            <v>45776.473611111112</v>
          </cell>
          <cell r="M1418" t="str">
            <v/>
          </cell>
          <cell r="N1418" t="str">
            <v/>
          </cell>
          <cell r="O1418" t="str">
            <v>a2r, wbt</v>
          </cell>
          <cell r="P1418" t="str">
            <v>Sprint 5 (5/12 - 6/6)</v>
          </cell>
          <cell r="Q1418" t="str">
            <v/>
          </cell>
          <cell r="R1418" t="str">
            <v/>
          </cell>
          <cell r="S1418" t="str">
            <v/>
          </cell>
          <cell r="T1418" t="str">
            <v/>
          </cell>
          <cell r="U1418" t="str">
            <v/>
          </cell>
          <cell r="V1418">
            <v>0</v>
          </cell>
          <cell r="W1418" t="str">
            <v>Course Package Not Started</v>
          </cell>
          <cell r="X1418" t="str">
            <v/>
          </cell>
          <cell r="Y1418" t="str">
            <v/>
          </cell>
          <cell r="Z1418" t="str">
            <v>ITC3B</v>
          </cell>
          <cell r="AA1418" t="str">
            <v>CLRP</v>
          </cell>
          <cell r="AB1418" t="str">
            <v>Execute CLRP (Project Approval L4)</v>
          </cell>
          <cell r="AC1418" t="str">
            <v/>
          </cell>
          <cell r="AD1418" t="str">
            <v>WBT</v>
          </cell>
          <cell r="AE1418" t="str">
            <v>On-time</v>
          </cell>
          <cell r="AF1418" t="str">
            <v/>
          </cell>
          <cell r="AG1418">
            <v>45776</v>
          </cell>
          <cell r="AH1418" t="str">
            <v/>
          </cell>
          <cell r="AI1418" t="str">
            <v/>
          </cell>
          <cell r="AJ1418" t="str">
            <v>A2R</v>
          </cell>
        </row>
        <row r="1419">
          <cell r="A1419" t="str">
            <v>868ddm192</v>
          </cell>
          <cell r="C1419" t="str">
            <v>A2R CLRP Overhead: Create Plan Item and Enter Financial and Labor Plan</v>
          </cell>
          <cell r="E1419" t="str">
            <v/>
          </cell>
          <cell r="F1419" t="str">
            <v>PREDEVELOPMENT</v>
          </cell>
          <cell r="G1419" t="str">
            <v>URGENT</v>
          </cell>
          <cell r="H1419" t="str">
            <v/>
          </cell>
          <cell r="I1419">
            <v>45863</v>
          </cell>
          <cell r="J1419" t="str">
            <v/>
          </cell>
          <cell r="K1419">
            <v>45754.572222222225</v>
          </cell>
          <cell r="L1419">
            <v>45776.474305555559</v>
          </cell>
          <cell r="M1419" t="str">
            <v/>
          </cell>
          <cell r="N1419" t="str">
            <v/>
          </cell>
          <cell r="O1419" t="str">
            <v>a2r, wbt</v>
          </cell>
          <cell r="P1419" t="str">
            <v>Sprint 5 (5/12 - 6/6)</v>
          </cell>
          <cell r="Q1419" t="str">
            <v/>
          </cell>
          <cell r="R1419" t="str">
            <v/>
          </cell>
          <cell r="S1419" t="str">
            <v/>
          </cell>
          <cell r="T1419" t="str">
            <v/>
          </cell>
          <cell r="U1419" t="str">
            <v/>
          </cell>
          <cell r="V1419">
            <v>0</v>
          </cell>
          <cell r="W1419" t="str">
            <v>Course Package Not Started</v>
          </cell>
          <cell r="X1419" t="str">
            <v/>
          </cell>
          <cell r="Y1419" t="str">
            <v/>
          </cell>
          <cell r="Z1419" t="str">
            <v>ITC3B</v>
          </cell>
          <cell r="AA1419" t="str">
            <v>CLRP</v>
          </cell>
          <cell r="AB1419" t="str">
            <v>Develop CLRP</v>
          </cell>
          <cell r="AC1419" t="str">
            <v/>
          </cell>
          <cell r="AD1419" t="str">
            <v>WBT</v>
          </cell>
          <cell r="AE1419" t="str">
            <v>On-time</v>
          </cell>
          <cell r="AF1419" t="str">
            <v/>
          </cell>
          <cell r="AG1419">
            <v>45776</v>
          </cell>
          <cell r="AH1419" t="str">
            <v/>
          </cell>
          <cell r="AI1419" t="str">
            <v/>
          </cell>
          <cell r="AJ1419" t="str">
            <v/>
          </cell>
        </row>
        <row r="1420">
          <cell r="A1420" t="str">
            <v>868ddhpmb</v>
          </cell>
          <cell r="C1420" t="str">
            <v>A2R CLRP Overhead: Manage Plan Financials</v>
          </cell>
          <cell r="E1420" t="str">
            <v/>
          </cell>
          <cell r="F1420" t="str">
            <v>PREDEVELOPMENT</v>
          </cell>
          <cell r="G1420" t="str">
            <v>URGENT</v>
          </cell>
          <cell r="H1420" t="str">
            <v/>
          </cell>
          <cell r="I1420">
            <v>45863</v>
          </cell>
          <cell r="J1420" t="str">
            <v/>
          </cell>
          <cell r="K1420">
            <v>45754.515277777777</v>
          </cell>
          <cell r="L1420">
            <v>45776.473611111112</v>
          </cell>
          <cell r="M1420" t="str">
            <v/>
          </cell>
          <cell r="N1420" t="str">
            <v/>
          </cell>
          <cell r="O1420" t="str">
            <v>a2r, wbt</v>
          </cell>
          <cell r="P1420" t="str">
            <v>Sprint 5 (5/12 - 6/6)</v>
          </cell>
          <cell r="Q1420" t="str">
            <v/>
          </cell>
          <cell r="R1420" t="str">
            <v/>
          </cell>
          <cell r="S1420" t="str">
            <v/>
          </cell>
          <cell r="T1420" t="str">
            <v/>
          </cell>
          <cell r="U1420" t="str">
            <v/>
          </cell>
          <cell r="V1420">
            <v>0</v>
          </cell>
          <cell r="W1420" t="str">
            <v>Course Package Not Started</v>
          </cell>
          <cell r="X1420" t="str">
            <v/>
          </cell>
          <cell r="Y1420" t="str">
            <v/>
          </cell>
          <cell r="Z1420" t="str">
            <v>ITC3B</v>
          </cell>
          <cell r="AA1420" t="str">
            <v>CLRP</v>
          </cell>
          <cell r="AB1420" t="str">
            <v>Execute CLRP (Manage Project Performance L4)</v>
          </cell>
          <cell r="AC1420" t="str">
            <v/>
          </cell>
          <cell r="AD1420" t="str">
            <v>WBT</v>
          </cell>
          <cell r="AE1420" t="str">
            <v>On-time</v>
          </cell>
          <cell r="AF1420" t="str">
            <v/>
          </cell>
          <cell r="AG1420">
            <v>45776</v>
          </cell>
          <cell r="AH1420" t="str">
            <v/>
          </cell>
          <cell r="AI1420" t="str">
            <v/>
          </cell>
          <cell r="AJ1420" t="str">
            <v>A2R</v>
          </cell>
        </row>
        <row r="1421">
          <cell r="A1421" t="str">
            <v>868ddj4ay</v>
          </cell>
          <cell r="C1421" t="str">
            <v>A2R CLRP Overhead: Managing Project Performance</v>
          </cell>
          <cell r="E1421" t="str">
            <v/>
          </cell>
          <cell r="F1421" t="str">
            <v>PREDEVELOPMENT</v>
          </cell>
          <cell r="G1421" t="str">
            <v>URGENT</v>
          </cell>
          <cell r="H1421" t="str">
            <v/>
          </cell>
          <cell r="I1421">
            <v>45863</v>
          </cell>
          <cell r="J1421" t="str">
            <v/>
          </cell>
          <cell r="K1421">
            <v>45754.525000000001</v>
          </cell>
          <cell r="L1421">
            <v>45784.438888888893</v>
          </cell>
          <cell r="M1421" t="str">
            <v/>
          </cell>
          <cell r="N1421" t="str">
            <v/>
          </cell>
          <cell r="O1421" t="str">
            <v>a2r, wbt</v>
          </cell>
          <cell r="P1421" t="str">
            <v>Sprint 5 (5/12 - 6/6)</v>
          </cell>
          <cell r="Q1421" t="str">
            <v/>
          </cell>
          <cell r="R1421" t="str">
            <v/>
          </cell>
          <cell r="S1421" t="str">
            <v/>
          </cell>
          <cell r="T1421" t="str">
            <v/>
          </cell>
          <cell r="U1421" t="str">
            <v/>
          </cell>
          <cell r="V1421">
            <v>0</v>
          </cell>
          <cell r="W1421" t="str">
            <v>Course Package Not Started</v>
          </cell>
          <cell r="X1421" t="str">
            <v/>
          </cell>
          <cell r="Y1421" t="str">
            <v/>
          </cell>
          <cell r="Z1421" t="str">
            <v>ITC3B</v>
          </cell>
          <cell r="AA1421" t="str">
            <v>CLRP</v>
          </cell>
          <cell r="AB1421" t="str">
            <v>Execute CLRP (Manage Project Performance L4)</v>
          </cell>
          <cell r="AC1421" t="str">
            <v/>
          </cell>
          <cell r="AD1421" t="str">
            <v>WBT</v>
          </cell>
          <cell r="AE1421" t="str">
            <v>On-time</v>
          </cell>
          <cell r="AF1421" t="str">
            <v/>
          </cell>
          <cell r="AG1421">
            <v>45776</v>
          </cell>
          <cell r="AH1421" t="str">
            <v/>
          </cell>
          <cell r="AI1421" t="str">
            <v/>
          </cell>
          <cell r="AJ1421" t="str">
            <v>A2R</v>
          </cell>
        </row>
        <row r="1422">
          <cell r="A1422" t="str">
            <v>868c0tw8v</v>
          </cell>
          <cell r="C1422" t="str">
            <v>A2R CLRP Overhead: Overhead Project Closeout</v>
          </cell>
          <cell r="E1422" t="str">
            <v/>
          </cell>
          <cell r="F1422" t="str">
            <v>PREDEVELOPMENT</v>
          </cell>
          <cell r="G1422" t="str">
            <v>NORMAL</v>
          </cell>
          <cell r="H1422" t="str">
            <v/>
          </cell>
          <cell r="I1422">
            <v>45863</v>
          </cell>
          <cell r="J1422" t="str">
            <v/>
          </cell>
          <cell r="K1422">
            <v>45673.420138888891</v>
          </cell>
          <cell r="L1422">
            <v>45776.473611111112</v>
          </cell>
          <cell r="M1422" t="str">
            <v/>
          </cell>
          <cell r="N1422" t="str">
            <v/>
          </cell>
          <cell r="O1422" t="str">
            <v>a2r, wbt</v>
          </cell>
          <cell r="P1422" t="str">
            <v>Sprint 5 (5/12 - 6/6)</v>
          </cell>
          <cell r="Q1422" t="str">
            <v/>
          </cell>
          <cell r="R1422" t="str">
            <v/>
          </cell>
          <cell r="S1422" t="str">
            <v/>
          </cell>
          <cell r="T1422" t="str">
            <v/>
          </cell>
          <cell r="U1422" t="str">
            <v/>
          </cell>
          <cell r="V1422">
            <v>0</v>
          </cell>
          <cell r="W1422" t="str">
            <v>Course Package Not Started</v>
          </cell>
          <cell r="X1422" t="str">
            <v/>
          </cell>
          <cell r="Y1422" t="str">
            <v/>
          </cell>
          <cell r="Z1422" t="str">
            <v>ITC3B</v>
          </cell>
          <cell r="AA1422" t="str">
            <v>CLRP</v>
          </cell>
          <cell r="AB1422" t="str">
            <v>Execute CLRP (Capital Project Closeout L4), Planning Strategy</v>
          </cell>
          <cell r="AC1422" t="str">
            <v/>
          </cell>
          <cell r="AD1422" t="str">
            <v>WBT</v>
          </cell>
          <cell r="AE1422" t="str">
            <v/>
          </cell>
          <cell r="AF1422" t="str">
            <v/>
          </cell>
          <cell r="AG1422">
            <v>45776</v>
          </cell>
          <cell r="AH1422" t="str">
            <v/>
          </cell>
          <cell r="AI1422" t="str">
            <v/>
          </cell>
          <cell r="AJ1422" t="str">
            <v>A2R</v>
          </cell>
        </row>
        <row r="1423">
          <cell r="A1423" t="str">
            <v>868ddh3a9</v>
          </cell>
          <cell r="C1423" t="str">
            <v>A2R CLRP Overhead: Prioritize Plan Items Inputs</v>
          </cell>
          <cell r="E1423" t="str">
            <v/>
          </cell>
          <cell r="F1423" t="str">
            <v>PREDEVELOPMENT</v>
          </cell>
          <cell r="G1423" t="str">
            <v>URGENT</v>
          </cell>
          <cell r="H1423" t="str">
            <v/>
          </cell>
          <cell r="I1423">
            <v>45863</v>
          </cell>
          <cell r="J1423" t="str">
            <v/>
          </cell>
          <cell r="K1423">
            <v>45754.500694444447</v>
          </cell>
          <cell r="L1423">
            <v>45768.688888888893</v>
          </cell>
          <cell r="M1423" t="str">
            <v/>
          </cell>
          <cell r="N1423" t="str">
            <v/>
          </cell>
          <cell r="O1423" t="str">
            <v>wbt, a2r</v>
          </cell>
          <cell r="P1423" t="str">
            <v>Sprint 5 (5/12 - 6/6)</v>
          </cell>
          <cell r="Q1423" t="str">
            <v/>
          </cell>
          <cell r="R1423" t="str">
            <v/>
          </cell>
          <cell r="S1423" t="str">
            <v/>
          </cell>
          <cell r="T1423" t="str">
            <v/>
          </cell>
          <cell r="U1423" t="str">
            <v/>
          </cell>
          <cell r="V1423">
            <v>0</v>
          </cell>
          <cell r="W1423" t="str">
            <v>Course Package Not Started</v>
          </cell>
          <cell r="X1423" t="str">
            <v/>
          </cell>
          <cell r="Y1423" t="str">
            <v/>
          </cell>
          <cell r="Z1423" t="str">
            <v>ITC3B</v>
          </cell>
          <cell r="AA1423" t="str">
            <v>CLRP</v>
          </cell>
          <cell r="AB1423" t="str">
            <v>Develop CLRP (Prioritize Plan Item Inputs L4)</v>
          </cell>
          <cell r="AC1423" t="str">
            <v/>
          </cell>
          <cell r="AD1423" t="str">
            <v>WBT</v>
          </cell>
          <cell r="AE1423" t="str">
            <v/>
          </cell>
          <cell r="AF1423" t="str">
            <v/>
          </cell>
          <cell r="AG1423">
            <v>45765</v>
          </cell>
          <cell r="AH1423" t="str">
            <v/>
          </cell>
          <cell r="AI1423" t="str">
            <v/>
          </cell>
          <cell r="AJ1423" t="str">
            <v>A2R</v>
          </cell>
        </row>
        <row r="1424">
          <cell r="A1424" t="str">
            <v>868ddhuc3</v>
          </cell>
          <cell r="C1424" t="str">
            <v>A2R CLRP Overhead: Project Approval Request Submission Non-Stat Emergent</v>
          </cell>
          <cell r="E1424" t="str">
            <v/>
          </cell>
          <cell r="F1424" t="str">
            <v>PREDEVELOPMENT</v>
          </cell>
          <cell r="G1424" t="str">
            <v>URGENT</v>
          </cell>
          <cell r="H1424" t="str">
            <v/>
          </cell>
          <cell r="I1424">
            <v>45863</v>
          </cell>
          <cell r="J1424" t="str">
            <v/>
          </cell>
          <cell r="K1424">
            <v>45754.517361111109</v>
          </cell>
          <cell r="L1424">
            <v>45783.582638888889</v>
          </cell>
          <cell r="M1424" t="str">
            <v/>
          </cell>
          <cell r="N1424" t="str">
            <v/>
          </cell>
          <cell r="O1424" t="str">
            <v>a2r, wbt</v>
          </cell>
          <cell r="P1424" t="str">
            <v>Sprint 5 (5/12 - 6/6)</v>
          </cell>
          <cell r="Q1424" t="str">
            <v/>
          </cell>
          <cell r="R1424" t="str">
            <v/>
          </cell>
          <cell r="S1424" t="str">
            <v/>
          </cell>
          <cell r="T1424" t="str">
            <v/>
          </cell>
          <cell r="U1424" t="str">
            <v/>
          </cell>
          <cell r="V1424">
            <v>0</v>
          </cell>
          <cell r="W1424" t="str">
            <v>Course Package Not Started</v>
          </cell>
          <cell r="X1424" t="str">
            <v/>
          </cell>
          <cell r="Y1424" t="str">
            <v/>
          </cell>
          <cell r="Z1424" t="str">
            <v>ITC3B</v>
          </cell>
          <cell r="AA1424" t="str">
            <v>CLRP</v>
          </cell>
          <cell r="AB1424" t="str">
            <v>Execute CLRP (Project Approval L4)</v>
          </cell>
          <cell r="AC1424" t="str">
            <v/>
          </cell>
          <cell r="AD1424" t="str">
            <v>WBT</v>
          </cell>
          <cell r="AE1424" t="str">
            <v>On-time</v>
          </cell>
          <cell r="AF1424" t="str">
            <v/>
          </cell>
          <cell r="AG1424">
            <v>45776</v>
          </cell>
          <cell r="AH1424" t="str">
            <v/>
          </cell>
          <cell r="AI1424" t="str">
            <v/>
          </cell>
          <cell r="AJ1424" t="str">
            <v>A2R</v>
          </cell>
        </row>
        <row r="1425">
          <cell r="A1425" t="str">
            <v>868ddhurb</v>
          </cell>
          <cell r="C1425" t="str">
            <v>A2R CLRP Overhead: Project Approval Request Submission Stat Emergent</v>
          </cell>
          <cell r="E1425" t="str">
            <v/>
          </cell>
          <cell r="F1425" t="str">
            <v>PREDEVELOPMENT</v>
          </cell>
          <cell r="G1425" t="str">
            <v>URGENT</v>
          </cell>
          <cell r="H1425" t="str">
            <v/>
          </cell>
          <cell r="I1425">
            <v>45863</v>
          </cell>
          <cell r="J1425" t="str">
            <v/>
          </cell>
          <cell r="K1425">
            <v>45754.517361111109</v>
          </cell>
          <cell r="L1425">
            <v>45783.585416666669</v>
          </cell>
          <cell r="M1425" t="str">
            <v/>
          </cell>
          <cell r="N1425" t="str">
            <v/>
          </cell>
          <cell r="O1425" t="str">
            <v>a2r, wbt</v>
          </cell>
          <cell r="P1425" t="str">
            <v>Sprint 5 (5/12 - 6/6)</v>
          </cell>
          <cell r="Q1425" t="str">
            <v/>
          </cell>
          <cell r="R1425" t="str">
            <v/>
          </cell>
          <cell r="S1425" t="str">
            <v/>
          </cell>
          <cell r="T1425" t="str">
            <v/>
          </cell>
          <cell r="U1425" t="str">
            <v/>
          </cell>
          <cell r="V1425">
            <v>0</v>
          </cell>
          <cell r="W1425" t="str">
            <v>Course Package Not Started</v>
          </cell>
          <cell r="X1425" t="str">
            <v/>
          </cell>
          <cell r="Y1425" t="str">
            <v/>
          </cell>
          <cell r="Z1425" t="str">
            <v>ITC3B</v>
          </cell>
          <cell r="AA1425" t="str">
            <v>CLRP</v>
          </cell>
          <cell r="AB1425" t="str">
            <v>Execute CLRP (Project Approval L4)</v>
          </cell>
          <cell r="AC1425" t="str">
            <v/>
          </cell>
          <cell r="AD1425" t="str">
            <v>WBT</v>
          </cell>
          <cell r="AE1425" t="str">
            <v>On-time</v>
          </cell>
          <cell r="AF1425" t="str">
            <v/>
          </cell>
          <cell r="AG1425">
            <v>45776</v>
          </cell>
          <cell r="AH1425" t="str">
            <v/>
          </cell>
          <cell r="AI1425" t="str">
            <v/>
          </cell>
          <cell r="AJ1425" t="str">
            <v>A2R</v>
          </cell>
        </row>
        <row r="1426">
          <cell r="A1426" t="str">
            <v>868ddmdu4</v>
          </cell>
          <cell r="C1426" t="str">
            <v>A2R CLRP Overhead: Project Approval Request Submission Stat Project</v>
          </cell>
          <cell r="E1426" t="str">
            <v/>
          </cell>
          <cell r="F1426" t="str">
            <v>PREDEVELOPMENT</v>
          </cell>
          <cell r="G1426" t="str">
            <v>URGENT</v>
          </cell>
          <cell r="H1426" t="str">
            <v/>
          </cell>
          <cell r="I1426">
            <v>45863</v>
          </cell>
          <cell r="J1426" t="str">
            <v/>
          </cell>
          <cell r="K1426">
            <v>45754.580555555556</v>
          </cell>
          <cell r="L1426">
            <v>45783.586805555555</v>
          </cell>
          <cell r="M1426" t="str">
            <v/>
          </cell>
          <cell r="N1426" t="str">
            <v/>
          </cell>
          <cell r="O1426" t="str">
            <v>a2r, wbt</v>
          </cell>
          <cell r="P1426" t="str">
            <v>Sprint 5 (5/12 - 6/6)</v>
          </cell>
          <cell r="Q1426" t="str">
            <v/>
          </cell>
          <cell r="R1426" t="str">
            <v/>
          </cell>
          <cell r="S1426" t="str">
            <v/>
          </cell>
          <cell r="T1426" t="str">
            <v/>
          </cell>
          <cell r="U1426" t="str">
            <v/>
          </cell>
          <cell r="V1426">
            <v>0</v>
          </cell>
          <cell r="W1426" t="str">
            <v>Course Package Not Started</v>
          </cell>
          <cell r="X1426" t="str">
            <v/>
          </cell>
          <cell r="Y1426" t="str">
            <v/>
          </cell>
          <cell r="Z1426" t="str">
            <v>ITC3B</v>
          </cell>
          <cell r="AA1426" t="str">
            <v>CLRP</v>
          </cell>
          <cell r="AB1426" t="str">
            <v>Execute CLRP (Project Approval L4)</v>
          </cell>
          <cell r="AC1426" t="str">
            <v/>
          </cell>
          <cell r="AD1426" t="str">
            <v>WBT</v>
          </cell>
          <cell r="AE1426" t="str">
            <v>On-time</v>
          </cell>
          <cell r="AF1426" t="str">
            <v/>
          </cell>
          <cell r="AG1426">
            <v>45776</v>
          </cell>
          <cell r="AH1426" t="str">
            <v/>
          </cell>
          <cell r="AI1426" t="str">
            <v/>
          </cell>
          <cell r="AJ1426" t="str">
            <v/>
          </cell>
        </row>
        <row r="1427">
          <cell r="A1427" t="str">
            <v>868ddm6f3</v>
          </cell>
          <cell r="C1427" t="str">
            <v>A2R CLRP Overhead: Upload Plan Items in Bulk (Possibly Descope?)</v>
          </cell>
          <cell r="E1427" t="str">
            <v/>
          </cell>
          <cell r="F1427" t="str">
            <v>PREDEVELOPMENT</v>
          </cell>
          <cell r="G1427" t="str">
            <v>URGENT</v>
          </cell>
          <cell r="H1427" t="str">
            <v/>
          </cell>
          <cell r="I1427">
            <v>45863</v>
          </cell>
          <cell r="J1427" t="str">
            <v/>
          </cell>
          <cell r="K1427">
            <v>45754.575694444444</v>
          </cell>
          <cell r="L1427">
            <v>45796.790277777778</v>
          </cell>
          <cell r="M1427" t="str">
            <v/>
          </cell>
          <cell r="N1427" t="str">
            <v/>
          </cell>
          <cell r="O1427" t="str">
            <v>a2r, wbt</v>
          </cell>
          <cell r="P1427" t="str">
            <v>Sprint 5 (5/12 - 6/6)</v>
          </cell>
          <cell r="Q1427" t="str">
            <v/>
          </cell>
          <cell r="R1427" t="str">
            <v/>
          </cell>
          <cell r="S1427" t="str">
            <v/>
          </cell>
          <cell r="T1427" t="str">
            <v/>
          </cell>
          <cell r="U1427" t="str">
            <v/>
          </cell>
          <cell r="V1427">
            <v>0</v>
          </cell>
          <cell r="W1427" t="str">
            <v>Course Package Not Started</v>
          </cell>
          <cell r="X1427" t="str">
            <v/>
          </cell>
          <cell r="Y1427" t="str">
            <v/>
          </cell>
          <cell r="Z1427" t="str">
            <v>ITC3B</v>
          </cell>
          <cell r="AA1427" t="str">
            <v>CLRP</v>
          </cell>
          <cell r="AB1427" t="str">
            <v>Develop CLRP</v>
          </cell>
          <cell r="AC1427" t="str">
            <v/>
          </cell>
          <cell r="AD1427" t="str">
            <v>WBT</v>
          </cell>
          <cell r="AE1427" t="str">
            <v>On-time</v>
          </cell>
          <cell r="AF1427" t="str">
            <v/>
          </cell>
          <cell r="AG1427">
            <v>45776</v>
          </cell>
          <cell r="AH1427" t="str">
            <v/>
          </cell>
          <cell r="AI1427" t="str">
            <v/>
          </cell>
          <cell r="AJ1427" t="str">
            <v>A2R</v>
          </cell>
        </row>
        <row r="1428">
          <cell r="A1428" t="str">
            <v>868c02ej2</v>
          </cell>
          <cell r="C1428" t="str">
            <v>A2R Lease Lifecycle Management: Create Catch Up Journal Entry - Manual</v>
          </cell>
          <cell r="E1428" t="str">
            <v/>
          </cell>
          <cell r="F1428" t="str">
            <v>PAUSED</v>
          </cell>
          <cell r="G1428" t="str">
            <v>NORMAL</v>
          </cell>
          <cell r="H1428" t="str">
            <v xml:space="preserve">Per Miranda and Trish-4/14/25: This was originally set for ITC1. Due to system delays, defects and lack of readiness, these are now set to ITC3B.  </v>
          </cell>
          <cell r="I1428">
            <v>45723</v>
          </cell>
          <cell r="J1428">
            <v>45671</v>
          </cell>
          <cell r="K1428">
            <v>45672.603472222225</v>
          </cell>
          <cell r="L1428">
            <v>45768.527083333334</v>
          </cell>
          <cell r="M1428" t="str">
            <v/>
          </cell>
          <cell r="N1428" t="str">
            <v/>
          </cell>
          <cell r="O1428" t="str">
            <v>a2r, wbt</v>
          </cell>
          <cell r="P1428" t="str">
            <v>Sprint 5 (5/12 - 6/6)</v>
          </cell>
          <cell r="Q1428" t="str">
            <v/>
          </cell>
          <cell r="R1428" t="str">
            <v/>
          </cell>
          <cell r="S1428" t="b">
            <v>1</v>
          </cell>
          <cell r="T1428" t="str">
            <v/>
          </cell>
          <cell r="U1428" t="str">
            <v/>
          </cell>
          <cell r="V1428">
            <v>0</v>
          </cell>
          <cell r="W1428" t="str">
            <v xml:space="preserve">Paused </v>
          </cell>
          <cell r="X1428" t="str">
            <v/>
          </cell>
          <cell r="Y1428" t="str">
            <v/>
          </cell>
          <cell r="Z1428" t="str">
            <v>ITC3B</v>
          </cell>
          <cell r="AA1428" t="str">
            <v>Lease Lifecycle Management</v>
          </cell>
          <cell r="AB1428" t="str">
            <v>Real Estate Lease Lifecycle</v>
          </cell>
          <cell r="AC1428" t="str">
            <v/>
          </cell>
          <cell r="AD1428" t="str">
            <v>WBT</v>
          </cell>
          <cell r="AE1428" t="str">
            <v>Overdue</v>
          </cell>
          <cell r="AF1428" t="str">
            <v/>
          </cell>
          <cell r="AG1428">
            <v>45765</v>
          </cell>
          <cell r="AH1428" t="str">
            <v/>
          </cell>
          <cell r="AI1428" t="str">
            <v/>
          </cell>
          <cell r="AJ1428" t="str">
            <v>A2R</v>
          </cell>
        </row>
        <row r="1429">
          <cell r="A1429" t="str">
            <v>868c013rg</v>
          </cell>
          <cell r="C1429" t="str">
            <v>O2C AR: Monitor Payments &amp; Status</v>
          </cell>
          <cell r="E1429" t="str">
            <v/>
          </cell>
          <cell r="F1429" t="str">
            <v>PREDEVELOPMENT</v>
          </cell>
          <cell r="G1429" t="str">
            <v>HIGH</v>
          </cell>
          <cell r="H1429" t="str">
            <v/>
          </cell>
          <cell r="I1429">
            <v>45863</v>
          </cell>
          <cell r="J1429" t="str">
            <v/>
          </cell>
          <cell r="K1429">
            <v>45672.580555555556</v>
          </cell>
          <cell r="L1429">
            <v>45763.588888888888</v>
          </cell>
          <cell r="M1429" t="str">
            <v/>
          </cell>
          <cell r="N1429" t="str">
            <v/>
          </cell>
          <cell r="O1429" t="str">
            <v>ilt, o2c</v>
          </cell>
          <cell r="P1429" t="str">
            <v>Sprint 11 (6/23 - 7/18)</v>
          </cell>
          <cell r="Q1429" t="str">
            <v/>
          </cell>
          <cell r="R1429" t="str">
            <v/>
          </cell>
          <cell r="S1429" t="str">
            <v/>
          </cell>
          <cell r="T1429" t="str">
            <v/>
          </cell>
          <cell r="U1429" t="str">
            <v/>
          </cell>
          <cell r="V1429">
            <v>0</v>
          </cell>
          <cell r="W1429" t="str">
            <v/>
          </cell>
          <cell r="X1429" t="str">
            <v/>
          </cell>
          <cell r="Y1429" t="str">
            <v/>
          </cell>
          <cell r="Z1429" t="str">
            <v>ITC3B</v>
          </cell>
          <cell r="AA1429" t="str">
            <v>Accounts Receivable</v>
          </cell>
          <cell r="AB1429" t="str">
            <v>Collect Cash</v>
          </cell>
          <cell r="AC1429" t="str">
            <v/>
          </cell>
          <cell r="AD1429" t="str">
            <v>ILT</v>
          </cell>
          <cell r="AE1429" t="str">
            <v/>
          </cell>
          <cell r="AF1429" t="str">
            <v/>
          </cell>
          <cell r="AG1429" t="str">
            <v/>
          </cell>
          <cell r="AH1429" t="str">
            <v/>
          </cell>
          <cell r="AI1429" t="str">
            <v/>
          </cell>
          <cell r="AJ1429" t="str">
            <v>O2C</v>
          </cell>
        </row>
        <row r="1430">
          <cell r="A1430" t="str">
            <v>868dy5a5y</v>
          </cell>
          <cell r="C1430" t="str">
            <v>O2C Billing: Costing Sheets and Burdening</v>
          </cell>
          <cell r="E1430" t="str">
            <v/>
          </cell>
          <cell r="F1430" t="str">
            <v>PREDEVELOPMENT</v>
          </cell>
          <cell r="G1430" t="str">
            <v>HIGH</v>
          </cell>
          <cell r="H1430" t="str">
            <v/>
          </cell>
          <cell r="I1430">
            <v>45863</v>
          </cell>
          <cell r="J1430" t="str">
            <v/>
          </cell>
          <cell r="K1430">
            <v>45790.56527777778</v>
          </cell>
          <cell r="L1430">
            <v>45792.545833333337</v>
          </cell>
          <cell r="M1430" t="str">
            <v/>
          </cell>
          <cell r="N1430" t="str">
            <v/>
          </cell>
          <cell r="O1430" t="str">
            <v>wbt, o2c</v>
          </cell>
          <cell r="P1430" t="str">
            <v>Sprint 5 (5/12 - 6/6)</v>
          </cell>
          <cell r="Q1430" t="str">
            <v/>
          </cell>
          <cell r="R1430" t="str">
            <v/>
          </cell>
          <cell r="S1430" t="str">
            <v/>
          </cell>
          <cell r="T1430" t="str">
            <v/>
          </cell>
          <cell r="U1430" t="str">
            <v/>
          </cell>
          <cell r="V1430">
            <v>0</v>
          </cell>
          <cell r="W1430" t="str">
            <v/>
          </cell>
          <cell r="X1430" t="str">
            <v/>
          </cell>
          <cell r="Y1430" t="str">
            <v/>
          </cell>
          <cell r="Z1430" t="str">
            <v>ITC3B</v>
          </cell>
          <cell r="AA1430" t="str">
            <v>Billing</v>
          </cell>
          <cell r="AB1430" t="str">
            <v/>
          </cell>
          <cell r="AC1430" t="str">
            <v/>
          </cell>
          <cell r="AD1430" t="str">
            <v>WBT</v>
          </cell>
          <cell r="AE1430" t="str">
            <v>On-time</v>
          </cell>
          <cell r="AF1430" t="str">
            <v/>
          </cell>
          <cell r="AG1430" t="str">
            <v/>
          </cell>
          <cell r="AH1430" t="str">
            <v/>
          </cell>
          <cell r="AI1430" t="str">
            <v/>
          </cell>
          <cell r="AJ1430" t="str">
            <v>O2C</v>
          </cell>
        </row>
        <row r="1431">
          <cell r="A1431" t="str">
            <v>868c01f57</v>
          </cell>
          <cell r="C1431" t="str">
            <v>O2C Billing: Generate and Attach Invoices</v>
          </cell>
          <cell r="E1431" t="str">
            <v/>
          </cell>
          <cell r="F1431" t="str">
            <v>PREDEVELOPMENT</v>
          </cell>
          <cell r="G1431" t="str">
            <v>HIGH</v>
          </cell>
          <cell r="H1431" t="str">
            <v/>
          </cell>
          <cell r="I1431">
            <v>45863</v>
          </cell>
          <cell r="J1431" t="str">
            <v/>
          </cell>
          <cell r="K1431">
            <v>45672.586111111115</v>
          </cell>
          <cell r="L1431">
            <v>45761.774305555555</v>
          </cell>
          <cell r="M1431" t="str">
            <v/>
          </cell>
          <cell r="N1431" t="str">
            <v/>
          </cell>
          <cell r="O1431" t="str">
            <v>wbt, o2c</v>
          </cell>
          <cell r="P1431" t="str">
            <v>Sprint 5 (5/12 - 6/6)</v>
          </cell>
          <cell r="Q1431" t="str">
            <v/>
          </cell>
          <cell r="R1431" t="str">
            <v/>
          </cell>
          <cell r="S1431" t="str">
            <v/>
          </cell>
          <cell r="T1431" t="str">
            <v/>
          </cell>
          <cell r="U1431" t="str">
            <v/>
          </cell>
          <cell r="V1431">
            <v>0</v>
          </cell>
          <cell r="W1431" t="str">
            <v/>
          </cell>
          <cell r="X1431" t="str">
            <v/>
          </cell>
          <cell r="Y1431" t="str">
            <v/>
          </cell>
          <cell r="Z1431" t="str">
            <v>ITC3B</v>
          </cell>
          <cell r="AA1431" t="str">
            <v>Billing</v>
          </cell>
          <cell r="AB1431" t="str">
            <v>Issue Output Create Billing Documents</v>
          </cell>
          <cell r="AC1431" t="str">
            <v/>
          </cell>
          <cell r="AD1431" t="str">
            <v>WBT</v>
          </cell>
          <cell r="AE1431" t="str">
            <v/>
          </cell>
          <cell r="AF1431" t="str">
            <v/>
          </cell>
          <cell r="AG1431" t="str">
            <v/>
          </cell>
          <cell r="AH1431" t="str">
            <v/>
          </cell>
          <cell r="AI1431" t="str">
            <v/>
          </cell>
          <cell r="AJ1431" t="str">
            <v>O2C</v>
          </cell>
        </row>
        <row r="1432">
          <cell r="A1432" t="str">
            <v>868dy5qb5</v>
          </cell>
          <cell r="C1432" t="str">
            <v>O2C Billing: Legacy Rate Year Interface</v>
          </cell>
          <cell r="E1432" t="str">
            <v/>
          </cell>
          <cell r="F1432" t="str">
            <v>PREDEVELOPMENT</v>
          </cell>
          <cell r="G1432" t="str">
            <v>HIGH</v>
          </cell>
          <cell r="H1432" t="str">
            <v/>
          </cell>
          <cell r="I1432">
            <v>45863</v>
          </cell>
          <cell r="J1432" t="str">
            <v/>
          </cell>
          <cell r="K1432">
            <v>45790.577777777777</v>
          </cell>
          <cell r="L1432">
            <v>45792.545833333337</v>
          </cell>
          <cell r="M1432" t="str">
            <v/>
          </cell>
          <cell r="N1432" t="str">
            <v/>
          </cell>
          <cell r="O1432" t="str">
            <v>o2c, wbt</v>
          </cell>
          <cell r="P1432" t="str">
            <v>Sprint 6 (5/19 - 6/13)</v>
          </cell>
          <cell r="Q1432" t="str">
            <v/>
          </cell>
          <cell r="R1432" t="str">
            <v/>
          </cell>
          <cell r="S1432" t="str">
            <v/>
          </cell>
          <cell r="T1432" t="str">
            <v/>
          </cell>
          <cell r="U1432" t="str">
            <v/>
          </cell>
          <cell r="V1432">
            <v>0</v>
          </cell>
          <cell r="W1432" t="str">
            <v/>
          </cell>
          <cell r="X1432" t="str">
            <v/>
          </cell>
          <cell r="Y1432" t="str">
            <v/>
          </cell>
          <cell r="Z1432" t="str">
            <v>ITC3B</v>
          </cell>
          <cell r="AA1432" t="str">
            <v>Billing</v>
          </cell>
          <cell r="AB1432" t="str">
            <v/>
          </cell>
          <cell r="AC1432" t="str">
            <v/>
          </cell>
          <cell r="AD1432" t="str">
            <v>WBT</v>
          </cell>
          <cell r="AE1432" t="str">
            <v>On-time</v>
          </cell>
          <cell r="AF1432" t="str">
            <v/>
          </cell>
          <cell r="AG1432" t="str">
            <v/>
          </cell>
          <cell r="AH1432" t="str">
            <v/>
          </cell>
          <cell r="AI1432" t="str">
            <v/>
          </cell>
          <cell r="AJ1432" t="str">
            <v>O2C</v>
          </cell>
        </row>
        <row r="1433">
          <cell r="A1433" t="str">
            <v>868c01rhv</v>
          </cell>
          <cell r="C1433" t="str">
            <v>O2C Billing: Perform Cost-Based Billing</v>
          </cell>
          <cell r="E1433" t="str">
            <v/>
          </cell>
          <cell r="F1433" t="str">
            <v>OUTLINES</v>
          </cell>
          <cell r="G1433" t="str">
            <v>URGENT</v>
          </cell>
          <cell r="H1433" t="str">
            <v/>
          </cell>
          <cell r="I1433">
            <v>45863</v>
          </cell>
          <cell r="J1433">
            <v>45796</v>
          </cell>
          <cell r="K1433">
            <v>45672.591666666667</v>
          </cell>
          <cell r="L1433">
            <v>45797.445138888885</v>
          </cell>
          <cell r="M1433" t="str">
            <v/>
          </cell>
          <cell r="N1433" t="str">
            <v/>
          </cell>
          <cell r="O1433" t="str">
            <v>o2c, wbt</v>
          </cell>
          <cell r="P1433" t="str">
            <v>Sprint 5 (5/12 - 6/6)</v>
          </cell>
          <cell r="Q1433">
            <v>45796</v>
          </cell>
          <cell r="R1433" t="str">
            <v/>
          </cell>
          <cell r="S1433" t="str">
            <v/>
          </cell>
          <cell r="T1433" t="str">
            <v/>
          </cell>
          <cell r="U1433" t="str">
            <v/>
          </cell>
          <cell r="V1433">
            <v>0</v>
          </cell>
          <cell r="W1433" t="str">
            <v xml:space="preserve">In QA </v>
          </cell>
          <cell r="X1433" t="str">
            <v/>
          </cell>
          <cell r="Y1433" t="str">
            <v/>
          </cell>
          <cell r="Z1433" t="str">
            <v>ITC3B</v>
          </cell>
          <cell r="AA1433" t="str">
            <v>Billing</v>
          </cell>
          <cell r="AB1433" t="str">
            <v>Perform Cost-Based Billing</v>
          </cell>
          <cell r="AC1433" t="str">
            <v/>
          </cell>
          <cell r="AD1433" t="str">
            <v>WBT</v>
          </cell>
          <cell r="AE1433" t="str">
            <v/>
          </cell>
          <cell r="AF1433" t="str">
            <v/>
          </cell>
          <cell r="AG1433" t="str">
            <v/>
          </cell>
          <cell r="AH1433" t="str">
            <v/>
          </cell>
          <cell r="AI1433" t="str">
            <v/>
          </cell>
          <cell r="AJ1433" t="str">
            <v>O2C</v>
          </cell>
        </row>
        <row r="1434">
          <cell r="A1434" t="str">
            <v>868c01t4m</v>
          </cell>
          <cell r="C1434" t="str">
            <v>O2C Billing: Perform Time &amp; Material Billing</v>
          </cell>
          <cell r="E1434" t="str">
            <v/>
          </cell>
          <cell r="F1434" t="str">
            <v>PREDEVELOPMENT</v>
          </cell>
          <cell r="G1434" t="str">
            <v>HIGH</v>
          </cell>
          <cell r="H1434" t="str">
            <v/>
          </cell>
          <cell r="I1434">
            <v>45863</v>
          </cell>
          <cell r="J1434" t="str">
            <v/>
          </cell>
          <cell r="K1434">
            <v>45672.591666666667</v>
          </cell>
          <cell r="L1434">
            <v>45790.567361111112</v>
          </cell>
          <cell r="M1434" t="str">
            <v/>
          </cell>
          <cell r="N1434" t="str">
            <v/>
          </cell>
          <cell r="O1434" t="str">
            <v>o2c, wbt</v>
          </cell>
          <cell r="P1434" t="str">
            <v>Sprint 5 (5/12 - 6/6)</v>
          </cell>
          <cell r="Q1434" t="str">
            <v/>
          </cell>
          <cell r="R1434" t="str">
            <v/>
          </cell>
          <cell r="S1434" t="str">
            <v/>
          </cell>
          <cell r="T1434" t="str">
            <v/>
          </cell>
          <cell r="U1434" t="str">
            <v/>
          </cell>
          <cell r="V1434">
            <v>0</v>
          </cell>
          <cell r="W1434" t="str">
            <v/>
          </cell>
          <cell r="X1434" t="str">
            <v/>
          </cell>
          <cell r="Y1434" t="str">
            <v/>
          </cell>
          <cell r="Z1434" t="str">
            <v>ITC3B</v>
          </cell>
          <cell r="AA1434" t="str">
            <v>Billing</v>
          </cell>
          <cell r="AB1434" t="str">
            <v>Perform Cost-Based Billing</v>
          </cell>
          <cell r="AC1434" t="str">
            <v/>
          </cell>
          <cell r="AD1434" t="str">
            <v>WBT</v>
          </cell>
          <cell r="AE1434" t="str">
            <v/>
          </cell>
          <cell r="AF1434" t="str">
            <v/>
          </cell>
          <cell r="AG1434" t="str">
            <v/>
          </cell>
          <cell r="AH1434" t="str">
            <v/>
          </cell>
          <cell r="AI1434" t="str">
            <v/>
          </cell>
          <cell r="AJ1434" t="str">
            <v>O2C</v>
          </cell>
        </row>
        <row r="1435">
          <cell r="A1435" t="str">
            <v>868dy5jw9</v>
          </cell>
          <cell r="C1435" t="str">
            <v>O2C Billing: Planned Version Upload</v>
          </cell>
          <cell r="E1435" t="str">
            <v/>
          </cell>
          <cell r="F1435" t="str">
            <v>PREDEVELOPMENT</v>
          </cell>
          <cell r="G1435" t="str">
            <v>HIGH</v>
          </cell>
          <cell r="H1435" t="str">
            <v/>
          </cell>
          <cell r="I1435">
            <v>45863</v>
          </cell>
          <cell r="J1435" t="str">
            <v/>
          </cell>
          <cell r="K1435">
            <v>45790.573611111111</v>
          </cell>
          <cell r="L1435">
            <v>45792.545833333337</v>
          </cell>
          <cell r="M1435" t="str">
            <v/>
          </cell>
          <cell r="N1435" t="str">
            <v/>
          </cell>
          <cell r="O1435" t="str">
            <v>o2c, wbt</v>
          </cell>
          <cell r="P1435" t="str">
            <v>Sprint 6 (5/19 - 6/13)</v>
          </cell>
          <cell r="Q1435" t="str">
            <v/>
          </cell>
          <cell r="R1435" t="str">
            <v/>
          </cell>
          <cell r="S1435" t="str">
            <v/>
          </cell>
          <cell r="T1435" t="str">
            <v/>
          </cell>
          <cell r="U1435" t="str">
            <v/>
          </cell>
          <cell r="V1435">
            <v>0</v>
          </cell>
          <cell r="W1435" t="str">
            <v/>
          </cell>
          <cell r="X1435" t="str">
            <v/>
          </cell>
          <cell r="Y1435" t="str">
            <v/>
          </cell>
          <cell r="Z1435" t="str">
            <v>ITC3B</v>
          </cell>
          <cell r="AA1435" t="str">
            <v>Billing</v>
          </cell>
          <cell r="AB1435" t="str">
            <v/>
          </cell>
          <cell r="AC1435" t="str">
            <v/>
          </cell>
          <cell r="AD1435" t="str">
            <v>WBT</v>
          </cell>
          <cell r="AE1435" t="str">
            <v>On-time</v>
          </cell>
          <cell r="AF1435" t="str">
            <v/>
          </cell>
          <cell r="AG1435" t="str">
            <v/>
          </cell>
          <cell r="AH1435" t="str">
            <v/>
          </cell>
          <cell r="AI1435" t="str">
            <v/>
          </cell>
          <cell r="AJ1435" t="str">
            <v>O2C</v>
          </cell>
        </row>
        <row r="1436">
          <cell r="A1436" t="str">
            <v>868dy5ekr</v>
          </cell>
          <cell r="C1436" t="str">
            <v>O2C Billing: Previously Billed Process</v>
          </cell>
          <cell r="E1436" t="str">
            <v/>
          </cell>
          <cell r="F1436" t="str">
            <v>PREDEVELOPMENT</v>
          </cell>
          <cell r="G1436" t="str">
            <v>HIGH</v>
          </cell>
          <cell r="H1436" t="str">
            <v/>
          </cell>
          <cell r="I1436">
            <v>45863</v>
          </cell>
          <cell r="J1436" t="str">
            <v/>
          </cell>
          <cell r="K1436">
            <v>45790.570833333331</v>
          </cell>
          <cell r="L1436">
            <v>45792.545833333337</v>
          </cell>
          <cell r="M1436" t="str">
            <v/>
          </cell>
          <cell r="N1436" t="str">
            <v/>
          </cell>
          <cell r="O1436" t="str">
            <v>wbt, o2c</v>
          </cell>
          <cell r="P1436" t="str">
            <v>Sprint 5 (5/12 - 6/6)</v>
          </cell>
          <cell r="Q1436" t="str">
            <v/>
          </cell>
          <cell r="R1436" t="str">
            <v/>
          </cell>
          <cell r="S1436" t="str">
            <v/>
          </cell>
          <cell r="T1436" t="str">
            <v/>
          </cell>
          <cell r="U1436" t="str">
            <v/>
          </cell>
          <cell r="V1436">
            <v>0</v>
          </cell>
          <cell r="W1436" t="str">
            <v/>
          </cell>
          <cell r="X1436" t="str">
            <v/>
          </cell>
          <cell r="Y1436" t="str">
            <v/>
          </cell>
          <cell r="Z1436" t="str">
            <v>ITC3B</v>
          </cell>
          <cell r="AA1436" t="str">
            <v>Billing</v>
          </cell>
          <cell r="AB1436" t="str">
            <v/>
          </cell>
          <cell r="AC1436" t="str">
            <v/>
          </cell>
          <cell r="AD1436" t="str">
            <v>WBT</v>
          </cell>
          <cell r="AE1436" t="str">
            <v>On-time</v>
          </cell>
          <cell r="AF1436" t="str">
            <v/>
          </cell>
          <cell r="AG1436" t="str">
            <v/>
          </cell>
          <cell r="AH1436" t="str">
            <v/>
          </cell>
          <cell r="AI1436" t="str">
            <v/>
          </cell>
          <cell r="AJ1436" t="str">
            <v>O2C</v>
          </cell>
        </row>
        <row r="1437">
          <cell r="A1437" t="str">
            <v>868bzz0gp</v>
          </cell>
          <cell r="C1437" t="str">
            <v>O2C Contracts: Work with Requests</v>
          </cell>
          <cell r="E1437" t="str">
            <v/>
          </cell>
          <cell r="F1437" t="str">
            <v>PAUSED</v>
          </cell>
          <cell r="G1437" t="str">
            <v>LOW</v>
          </cell>
          <cell r="H1437" t="str">
            <v/>
          </cell>
          <cell r="I1437">
            <v>45863</v>
          </cell>
          <cell r="J1437" t="str">
            <v/>
          </cell>
          <cell r="K1437">
            <v>45672.548611111109</v>
          </cell>
          <cell r="L1437">
            <v>45756.579166666663</v>
          </cell>
          <cell r="M1437" t="str">
            <v/>
          </cell>
          <cell r="N1437" t="str">
            <v/>
          </cell>
          <cell r="O1437" t="str">
            <v>ilt, o2c</v>
          </cell>
          <cell r="P1437" t="str">
            <v>Sprint 12 (6/30 - 7/25)</v>
          </cell>
          <cell r="Q1437" t="str">
            <v/>
          </cell>
          <cell r="R1437" t="str">
            <v/>
          </cell>
          <cell r="S1437" t="str">
            <v/>
          </cell>
          <cell r="T1437" t="str">
            <v/>
          </cell>
          <cell r="U1437" t="str">
            <v/>
          </cell>
          <cell r="V1437">
            <v>0</v>
          </cell>
          <cell r="W1437" t="str">
            <v/>
          </cell>
          <cell r="X1437" t="str">
            <v/>
          </cell>
          <cell r="Y1437" t="str">
            <v/>
          </cell>
          <cell r="Z1437" t="str">
            <v>ITC3B</v>
          </cell>
          <cell r="AA1437" t="str">
            <v>Contracts</v>
          </cell>
          <cell r="AB1437" t="str">
            <v>Contract Reporting and Audit Support</v>
          </cell>
          <cell r="AC1437" t="str">
            <v/>
          </cell>
          <cell r="AD1437" t="str">
            <v>ILT</v>
          </cell>
          <cell r="AE1437" t="str">
            <v/>
          </cell>
          <cell r="AF1437" t="str">
            <v/>
          </cell>
          <cell r="AG1437" t="str">
            <v/>
          </cell>
          <cell r="AH1437" t="str">
            <v/>
          </cell>
          <cell r="AI1437" t="str">
            <v/>
          </cell>
          <cell r="AJ1437" t="str">
            <v>O2C</v>
          </cell>
        </row>
        <row r="1438">
          <cell r="A1438" t="str">
            <v>868bzx3na</v>
          </cell>
          <cell r="C1438" t="str">
            <v>PLP PS: Create &amp; Manage the Program Common ID for Internal Projects - OL</v>
          </cell>
          <cell r="E1438" t="str">
            <v/>
          </cell>
          <cell r="F1438" t="str">
            <v>OUTLINES</v>
          </cell>
          <cell r="G1438" t="str">
            <v>URGENT</v>
          </cell>
          <cell r="H1438" t="str">
            <v xml:space="preserve">Update 4.30.25: Dina wants to rework the curriculum to combine some courses.  </v>
          </cell>
          <cell r="I1438">
            <v>45863</v>
          </cell>
          <cell r="J1438" t="str">
            <v/>
          </cell>
          <cell r="K1438">
            <v>45672.51944444445</v>
          </cell>
          <cell r="L1438">
            <v>45792.361805555556</v>
          </cell>
          <cell r="M1438" t="str">
            <v/>
          </cell>
          <cell r="N1438" t="str">
            <v/>
          </cell>
          <cell r="O1438" t="str">
            <v>wbt, plp</v>
          </cell>
          <cell r="P1438" t="str">
            <v>Sprint 5 (5/12 - 6/6)</v>
          </cell>
          <cell r="Q1438" t="str">
            <v/>
          </cell>
          <cell r="R1438" t="str">
            <v/>
          </cell>
          <cell r="S1438" t="str">
            <v/>
          </cell>
          <cell r="T1438" t="str">
            <v/>
          </cell>
          <cell r="U1438" t="str">
            <v/>
          </cell>
          <cell r="V1438">
            <v>0</v>
          </cell>
          <cell r="W1438" t="str">
            <v>Ready for OL Draft</v>
          </cell>
          <cell r="X1438" t="str">
            <v/>
          </cell>
          <cell r="Y1438" t="str">
            <v/>
          </cell>
          <cell r="Z1438" t="str">
            <v>ITC3B</v>
          </cell>
          <cell r="AA1438" t="str">
            <v>Project Systems</v>
          </cell>
          <cell r="AB1438" t="str">
            <v>Create Program Common ID (Project Systems)</v>
          </cell>
          <cell r="AC1438" t="str">
            <v/>
          </cell>
          <cell r="AD1438" t="str">
            <v>WBT</v>
          </cell>
          <cell r="AE1438" t="str">
            <v/>
          </cell>
          <cell r="AF1438" t="str">
            <v>Program Finance (PLP): https://app.clickup.com/t/868cmccpa)
Project Accountant (PLP): https://app.clickup.com/t/868cmd1bk)
Accounting Manager (PLP): https://app.clickup.com/t/868cjc5mb)
Contract Specialist: https://app.clickup.com/t/868cjctm8)
Program Manager (PLP): https://app.clickup.com/t/868cjdxwu)</v>
          </cell>
          <cell r="AG1438" t="str">
            <v/>
          </cell>
          <cell r="AH1438" t="str">
            <v/>
          </cell>
          <cell r="AI1438" t="str">
            <v/>
          </cell>
          <cell r="AJ1438" t="str">
            <v>PLP</v>
          </cell>
        </row>
        <row r="1439">
          <cell r="A1439" t="str">
            <v>868bzj218</v>
          </cell>
          <cell r="C1439" t="str">
            <v>PLP PS: Create Account Assignment Charge Numbers</v>
          </cell>
          <cell r="E1439" t="str">
            <v/>
          </cell>
          <cell r="F1439" t="str">
            <v>PAUSED</v>
          </cell>
          <cell r="G1439" t="str">
            <v>URGENT</v>
          </cell>
          <cell r="H1439" t="str">
            <v xml:space="preserve">In Curriculum Review 5.6.25  </v>
          </cell>
          <cell r="I1439">
            <v>45863</v>
          </cell>
          <cell r="J1439" t="str">
            <v/>
          </cell>
          <cell r="K1439">
            <v>45672.445833333331</v>
          </cell>
          <cell r="L1439">
            <v>45792.357638888891</v>
          </cell>
          <cell r="M1439" t="str">
            <v/>
          </cell>
          <cell r="N1439" t="str">
            <v/>
          </cell>
          <cell r="O1439" t="str">
            <v>plp, wbt</v>
          </cell>
          <cell r="P1439" t="str">
            <v>Sprint 4 (5/5 - 5/30)</v>
          </cell>
          <cell r="Q1439" t="str">
            <v/>
          </cell>
          <cell r="R1439" t="str">
            <v/>
          </cell>
          <cell r="S1439" t="str">
            <v/>
          </cell>
          <cell r="T1439" t="str">
            <v/>
          </cell>
          <cell r="U1439" t="str">
            <v/>
          </cell>
          <cell r="V1439">
            <v>0</v>
          </cell>
          <cell r="W1439" t="str">
            <v xml:space="preserve">Paused </v>
          </cell>
          <cell r="X1439" t="str">
            <v/>
          </cell>
          <cell r="Y1439" t="str">
            <v/>
          </cell>
          <cell r="Z1439" t="str">
            <v>ITC3B</v>
          </cell>
          <cell r="AA1439" t="str">
            <v>Project Systems</v>
          </cell>
          <cell r="AB1439" t="str">
            <v>Create Accounting Work Breakdown Structure (Project Systems)</v>
          </cell>
          <cell r="AC1439" t="str">
            <v/>
          </cell>
          <cell r="AD1439" t="str">
            <v>WBT</v>
          </cell>
          <cell r="AE1439" t="str">
            <v/>
          </cell>
          <cell r="AF1439" t="str">
            <v>Program Finance (PLP): https://app.clickup.com/t/868cmccpa)
Project Accountant (PLP): https://app.clickup.com/t/868cmd1bk)
Accounting Manager (PLP): https://app.clickup.com/t/868cjc5mb)
SAP Support Org (PLP): https://app.clickup.com/t/868cme4jr)
Program Manager (PLP): https://app.clickup.com/t/868cjdxwu)</v>
          </cell>
          <cell r="AG1439" t="str">
            <v/>
          </cell>
          <cell r="AH1439" t="str">
            <v/>
          </cell>
          <cell r="AI1439" t="str">
            <v/>
          </cell>
          <cell r="AJ1439" t="str">
            <v>PLP</v>
          </cell>
        </row>
        <row r="1440">
          <cell r="A1440" t="str">
            <v>868bzngtq</v>
          </cell>
          <cell r="C1440" t="str">
            <v>PLP PS: Create Account Assignment Charge Numbers for Customer Projects</v>
          </cell>
          <cell r="E1440" t="str">
            <v/>
          </cell>
          <cell r="F1440" t="str">
            <v>PAUSED</v>
          </cell>
          <cell r="G1440" t="str">
            <v>URGENT</v>
          </cell>
          <cell r="H1440" t="str">
            <v xml:space="preserve">In Curriculum Review 5.6.25  </v>
          </cell>
          <cell r="I1440">
            <v>45863</v>
          </cell>
          <cell r="J1440" t="str">
            <v/>
          </cell>
          <cell r="K1440">
            <v>45672.458333333328</v>
          </cell>
          <cell r="L1440">
            <v>45792.357638888891</v>
          </cell>
          <cell r="M1440" t="str">
            <v/>
          </cell>
          <cell r="N1440" t="str">
            <v/>
          </cell>
          <cell r="O1440" t="str">
            <v>plp, wbt</v>
          </cell>
          <cell r="P1440" t="str">
            <v>Sprint 6 (5/19 - 6/13)</v>
          </cell>
          <cell r="Q1440" t="str">
            <v/>
          </cell>
          <cell r="R1440" t="str">
            <v/>
          </cell>
          <cell r="S1440" t="str">
            <v/>
          </cell>
          <cell r="T1440" t="str">
            <v/>
          </cell>
          <cell r="U1440" t="str">
            <v/>
          </cell>
          <cell r="V1440">
            <v>0</v>
          </cell>
          <cell r="W1440" t="str">
            <v xml:space="preserve">Paused </v>
          </cell>
          <cell r="X1440" t="str">
            <v/>
          </cell>
          <cell r="Y1440" t="str">
            <v/>
          </cell>
          <cell r="Z1440" t="str">
            <v>ITC3B</v>
          </cell>
          <cell r="AA1440" t="str">
            <v>Project Systems</v>
          </cell>
          <cell r="AB1440" t="str">
            <v>Create Accounting Work Breakdown Structure (Project Systems)</v>
          </cell>
          <cell r="AC1440" t="str">
            <v/>
          </cell>
          <cell r="AD1440" t="str">
            <v>WBT</v>
          </cell>
          <cell r="AE1440" t="str">
            <v/>
          </cell>
          <cell r="AF1440" t="str">
            <v>Program Finance (PLP): https://app.clickup.com/t/868cmccpa)
Project Accountant (PLP): https://app.clickup.com/t/868cmd1bk)
Accounting Manager (PLP): https://app.clickup.com/t/868cjc5mb)
SAP Support Org (PLP): https://app.clickup.com/t/868cme4jr)
Program Manager (PLP): https://app.clickup.com/t/868cjdxwu)</v>
          </cell>
          <cell r="AG1440" t="str">
            <v/>
          </cell>
          <cell r="AH1440" t="str">
            <v/>
          </cell>
          <cell r="AI1440" t="str">
            <v/>
          </cell>
          <cell r="AJ1440" t="str">
            <v>PLP</v>
          </cell>
        </row>
        <row r="1441">
          <cell r="A1441" t="str">
            <v>868bzm6pz</v>
          </cell>
          <cell r="C1441" t="str">
            <v>PLP PS: Create Customer Projects</v>
          </cell>
          <cell r="E1441" t="str">
            <v/>
          </cell>
          <cell r="F1441" t="str">
            <v>PAUSED</v>
          </cell>
          <cell r="G1441" t="str">
            <v>URGENT</v>
          </cell>
          <cell r="H1441" t="str">
            <v xml:space="preserve">In Curriculum Review 5.6.25  </v>
          </cell>
          <cell r="I1441" t="str">
            <v/>
          </cell>
          <cell r="J1441" t="str">
            <v/>
          </cell>
          <cell r="K1441">
            <v>45672.454861111109</v>
          </cell>
          <cell r="L1441">
            <v>45792.357638888891</v>
          </cell>
          <cell r="M1441" t="str">
            <v/>
          </cell>
          <cell r="N1441" t="str">
            <v/>
          </cell>
          <cell r="O1441" t="str">
            <v>wbt, plp</v>
          </cell>
          <cell r="P1441" t="str">
            <v>Sprint 6 (5/19 - 6/13)</v>
          </cell>
          <cell r="Q1441" t="str">
            <v/>
          </cell>
          <cell r="R1441" t="str">
            <v/>
          </cell>
          <cell r="S1441" t="str">
            <v/>
          </cell>
          <cell r="T1441" t="str">
            <v/>
          </cell>
          <cell r="U1441" t="str">
            <v/>
          </cell>
          <cell r="V1441">
            <v>0</v>
          </cell>
          <cell r="W1441" t="str">
            <v xml:space="preserve">Paused </v>
          </cell>
          <cell r="X1441" t="str">
            <v/>
          </cell>
          <cell r="Y1441" t="str">
            <v/>
          </cell>
          <cell r="Z1441" t="str">
            <v>ITC3B</v>
          </cell>
          <cell r="AA1441" t="str">
            <v>Project Systems</v>
          </cell>
          <cell r="AB1441" t="str">
            <v>Create Accounting Work Breakdown Structure (Project Systems)</v>
          </cell>
          <cell r="AC1441" t="str">
            <v/>
          </cell>
          <cell r="AD1441" t="str">
            <v>WBT</v>
          </cell>
          <cell r="AE1441" t="str">
            <v/>
          </cell>
          <cell r="AF1441" t="str">
            <v>Program Finance (PLP): https://app.clickup.com/t/868cmccpa)
Project Accountant (PLP): https://app.clickup.com/t/868cmd1bk)
Accounting Manager (PLP): https://app.clickup.com/t/868cjc5mb)
SAP Support Org (PLP): https://app.clickup.com/t/868cme4jr)
Contract Specialist: https://app.clickup.com/t/868cjctm8)
Program Manager (PLP): https://app.clickup.com/t/868cjdxwu)</v>
          </cell>
          <cell r="AG1441" t="str">
            <v/>
          </cell>
          <cell r="AH1441" t="str">
            <v/>
          </cell>
          <cell r="AI1441" t="str">
            <v/>
          </cell>
          <cell r="AJ1441" t="str">
            <v>PLP</v>
          </cell>
        </row>
        <row r="1442">
          <cell r="A1442" t="str">
            <v>868bzhq2e</v>
          </cell>
          <cell r="C1442" t="str">
            <v>PLP PS: Create FEA</v>
          </cell>
          <cell r="E1442" t="str">
            <v/>
          </cell>
          <cell r="F1442" t="str">
            <v>PAUSED</v>
          </cell>
          <cell r="G1442" t="str">
            <v>URGENT</v>
          </cell>
          <cell r="H1442" t="str">
            <v xml:space="preserve">In Curriculum Review 5.6.25  </v>
          </cell>
          <cell r="I1442" t="str">
            <v/>
          </cell>
          <cell r="J1442" t="str">
            <v/>
          </cell>
          <cell r="K1442">
            <v>45672.440972222219</v>
          </cell>
          <cell r="L1442">
            <v>45792.357638888891</v>
          </cell>
          <cell r="M1442" t="str">
            <v/>
          </cell>
          <cell r="N1442" t="str">
            <v/>
          </cell>
          <cell r="O1442" t="str">
            <v>wbt, plp</v>
          </cell>
          <cell r="P1442" t="str">
            <v>Sprint 4 (5/5 - 5/30)</v>
          </cell>
          <cell r="Q1442" t="str">
            <v/>
          </cell>
          <cell r="R1442" t="str">
            <v/>
          </cell>
          <cell r="S1442" t="str">
            <v/>
          </cell>
          <cell r="T1442" t="str">
            <v/>
          </cell>
          <cell r="U1442" t="str">
            <v/>
          </cell>
          <cell r="V1442">
            <v>0</v>
          </cell>
          <cell r="W1442" t="str">
            <v xml:space="preserve">Paused </v>
          </cell>
          <cell r="X1442" t="str">
            <v/>
          </cell>
          <cell r="Y1442" t="str">
            <v/>
          </cell>
          <cell r="Z1442" t="str">
            <v>ITC3B</v>
          </cell>
          <cell r="AA1442" t="str">
            <v>Project Systems</v>
          </cell>
          <cell r="AB1442" t="str">
            <v>Create Accounting Work Breakdown Structure (Project Systems)</v>
          </cell>
          <cell r="AC1442" t="str">
            <v/>
          </cell>
          <cell r="AD1442" t="str">
            <v>WBT</v>
          </cell>
          <cell r="AE1442" t="str">
            <v/>
          </cell>
          <cell r="AF1442" t="str">
            <v>Program Finance (PLP): https://app.clickup.com/t/868cmccpa)
Project Accountant (PLP): https://app.clickup.com/t/868cmd1bk)
Accounting Manager (PLP): https://app.clickup.com/t/868cjc5mb)
SAP Support Org (PLP): https://app.clickup.com/t/868cme4jr)
Program Manager (PLP): https://app.clickup.com/t/868cjdxwu)</v>
          </cell>
          <cell r="AG1442" t="str">
            <v/>
          </cell>
          <cell r="AH1442" t="str">
            <v/>
          </cell>
          <cell r="AI1442" t="str">
            <v/>
          </cell>
          <cell r="AJ1442" t="str">
            <v>PLP</v>
          </cell>
        </row>
        <row r="1443">
          <cell r="A1443" t="str">
            <v>868bzh1bb</v>
          </cell>
          <cell r="C1443" t="str">
            <v>PLP PS: Create Internal Projects</v>
          </cell>
          <cell r="E1443" t="str">
            <v/>
          </cell>
          <cell r="F1443" t="str">
            <v>PAUSED</v>
          </cell>
          <cell r="G1443" t="str">
            <v>URGENT</v>
          </cell>
          <cell r="H1443" t="str">
            <v xml:space="preserve">In Curriculum Review 5.6.25  </v>
          </cell>
          <cell r="I1443" t="str">
            <v/>
          </cell>
          <cell r="J1443" t="str">
            <v/>
          </cell>
          <cell r="K1443">
            <v>45672.438194444447</v>
          </cell>
          <cell r="L1443">
            <v>45792.357638888891</v>
          </cell>
          <cell r="M1443" t="str">
            <v/>
          </cell>
          <cell r="N1443" t="str">
            <v/>
          </cell>
          <cell r="O1443" t="str">
            <v>plp, wbt</v>
          </cell>
          <cell r="P1443" t="str">
            <v>Sprint 4 (5/5 - 5/30)</v>
          </cell>
          <cell r="Q1443" t="str">
            <v/>
          </cell>
          <cell r="R1443" t="str">
            <v/>
          </cell>
          <cell r="S1443" t="str">
            <v/>
          </cell>
          <cell r="T1443" t="str">
            <v/>
          </cell>
          <cell r="U1443" t="str">
            <v/>
          </cell>
          <cell r="V1443">
            <v>0</v>
          </cell>
          <cell r="W1443" t="str">
            <v xml:space="preserve">Paused </v>
          </cell>
          <cell r="X1443" t="str">
            <v/>
          </cell>
          <cell r="Y1443" t="str">
            <v/>
          </cell>
          <cell r="Z1443" t="str">
            <v>ITC3B</v>
          </cell>
          <cell r="AA1443" t="str">
            <v>Project Systems</v>
          </cell>
          <cell r="AB1443" t="str">
            <v>Create Accounting Work Breakdown Structure (Project Systems)</v>
          </cell>
          <cell r="AC1443" t="str">
            <v/>
          </cell>
          <cell r="AD1443" t="str">
            <v>WBT</v>
          </cell>
          <cell r="AE1443" t="str">
            <v/>
          </cell>
          <cell r="AF1443" t="str">
            <v>Program Manager (PLP): https://app.clickup.com/t/868cjdxwu)
SAP Support Org (PLP): https://app.clickup.com/t/868cme4jr)
Accounting Manager (PLP): https://app.clickup.com/t/868cjc5mb)
Project Accountant (PLP): https://app.clickup.com/t/868cmd1bk)
Program Finance (PLP): https://app.clickup.com/t/868cmccpa)</v>
          </cell>
          <cell r="AG1443" t="str">
            <v/>
          </cell>
          <cell r="AH1443" t="str">
            <v/>
          </cell>
          <cell r="AI1443" t="str">
            <v/>
          </cell>
          <cell r="AJ1443" t="str">
            <v>PLP</v>
          </cell>
        </row>
        <row r="1444">
          <cell r="A1444" t="str">
            <v>868bzq53m</v>
          </cell>
          <cell r="C1444" t="str">
            <v>PLP PS: Create the Program Common ID for LRP, Proposals, and Contracts - OL</v>
          </cell>
          <cell r="E1444" t="str">
            <v/>
          </cell>
          <cell r="F1444" t="str">
            <v>OUTLINES</v>
          </cell>
          <cell r="G1444" t="str">
            <v>URGENT</v>
          </cell>
          <cell r="H1444" t="str">
            <v xml:space="preserve">Update 4.30.25: Dina wants to rework the curriculum to combine some courses.  </v>
          </cell>
          <cell r="I1444">
            <v>45751</v>
          </cell>
          <cell r="J1444">
            <v>45737</v>
          </cell>
          <cell r="K1444">
            <v>45672.463888888888</v>
          </cell>
          <cell r="L1444">
            <v>45792.359027777777</v>
          </cell>
          <cell r="M1444" t="str">
            <v/>
          </cell>
          <cell r="N1444" t="str">
            <v/>
          </cell>
          <cell r="O1444" t="str">
            <v>ilt, plp</v>
          </cell>
          <cell r="P1444" t="str">
            <v>Sprint 5 (5/12 - 6/6)</v>
          </cell>
          <cell r="Q1444">
            <v>45792</v>
          </cell>
          <cell r="R1444">
            <v>45741</v>
          </cell>
          <cell r="S1444" t="str">
            <v/>
          </cell>
          <cell r="T1444" t="str">
            <v/>
          </cell>
          <cell r="U1444" t="str">
            <v/>
          </cell>
          <cell r="V1444">
            <v>0</v>
          </cell>
          <cell r="W1444" t="str">
            <v>Alpha Draft (ISG)</v>
          </cell>
          <cell r="X1444" t="str">
            <v/>
          </cell>
          <cell r="Y1444" t="str">
            <v/>
          </cell>
          <cell r="Z1444" t="str">
            <v>ITC3B</v>
          </cell>
          <cell r="AA1444" t="str">
            <v>Project Systems</v>
          </cell>
          <cell r="AB1444" t="str">
            <v>Create Program Common ID (Project Systems)</v>
          </cell>
          <cell r="AC1444" t="str">
            <v/>
          </cell>
          <cell r="AD1444" t="str">
            <v>ILT</v>
          </cell>
          <cell r="AE1444" t="str">
            <v>Overdue</v>
          </cell>
          <cell r="AF1444" t="str">
            <v>Program Finance (PLP): https://app.clickup.com/t/868cmccpa)
Project Accountant (PLP): https://app.clickup.com/t/868cmd1bk)
Accounting Manager (PLP): https://app.clickup.com/t/868cjc5mb)
Contract Specialist: https://app.clickup.com/t/868cjctm8)
Program Manager (PLP): https://app.clickup.com/t/868cjdxwu)</v>
          </cell>
          <cell r="AG1444" t="str">
            <v/>
          </cell>
          <cell r="AH1444" t="str">
            <v/>
          </cell>
          <cell r="AI1444" t="str">
            <v/>
          </cell>
          <cell r="AJ1444" t="str">
            <v>PLP</v>
          </cell>
        </row>
        <row r="1445">
          <cell r="A1445" t="str">
            <v>868a2v97d</v>
          </cell>
          <cell r="C1445" t="str">
            <v>PLP PS: Initiate NBF Project - SB</v>
          </cell>
          <cell r="E1445" t="str">
            <v/>
          </cell>
          <cell r="F1445" t="str">
            <v>PAUSED</v>
          </cell>
          <cell r="G1445" t="str">
            <v>URGENT</v>
          </cell>
          <cell r="H1445" t="str">
            <v xml:space="preserve">In Curriculum Review 5.6.25  </v>
          </cell>
          <cell r="I1445" t="str">
            <v/>
          </cell>
          <cell r="J1445" t="str">
            <v/>
          </cell>
          <cell r="K1445">
            <v>45568.623611111107</v>
          </cell>
          <cell r="L1445">
            <v>45792.357638888891</v>
          </cell>
          <cell r="M1445" t="str">
            <v/>
          </cell>
          <cell r="N1445" t="str">
            <v/>
          </cell>
          <cell r="O1445" t="str">
            <v>sen, plp</v>
          </cell>
          <cell r="P1445" t="str">
            <v>Sprint 4 (5/5 - 5/30)</v>
          </cell>
          <cell r="Q1445" t="str">
            <v/>
          </cell>
          <cell r="R1445" t="str">
            <v/>
          </cell>
          <cell r="S1445" t="str">
            <v/>
          </cell>
          <cell r="T1445" t="str">
            <v/>
          </cell>
          <cell r="U1445" t="str">
            <v/>
          </cell>
          <cell r="V1445">
            <v>0</v>
          </cell>
          <cell r="W1445" t="str">
            <v xml:space="preserve">Paused </v>
          </cell>
          <cell r="X1445" t="str">
            <v/>
          </cell>
          <cell r="Y1445" t="str">
            <v/>
          </cell>
          <cell r="Z1445" t="str">
            <v>ITC3B</v>
          </cell>
          <cell r="AA1445" t="str">
            <v>Project Systems</v>
          </cell>
          <cell r="AB1445" t="str">
            <v>Create Accounting Work Breakdown Structure (Project Systems)</v>
          </cell>
          <cell r="AC1445" t="str">
            <v/>
          </cell>
          <cell r="AD1445" t="str">
            <v>SEN</v>
          </cell>
          <cell r="AE1445" t="str">
            <v/>
          </cell>
          <cell r="AF1445" t="str">
            <v/>
          </cell>
          <cell r="AG1445" t="str">
            <v/>
          </cell>
          <cell r="AH1445" t="str">
            <v/>
          </cell>
          <cell r="AI1445" t="str">
            <v/>
          </cell>
          <cell r="AJ1445" t="str">
            <v>PLP</v>
          </cell>
        </row>
        <row r="1446">
          <cell r="A1446" t="str">
            <v>868bzt8py</v>
          </cell>
          <cell r="C1446" t="str">
            <v>PLP PS: Manage PCID for LRP Item, Proposal, or Contract - OL</v>
          </cell>
          <cell r="E1446" t="str">
            <v/>
          </cell>
          <cell r="F1446" t="str">
            <v>OUTLINES</v>
          </cell>
          <cell r="G1446" t="str">
            <v>URGENT</v>
          </cell>
          <cell r="H1446" t="str">
            <v xml:space="preserve">Update 4.30.25: Dina wants to rework the curriculum to combine some courses.  </v>
          </cell>
          <cell r="I1446" t="str">
            <v/>
          </cell>
          <cell r="J1446" t="str">
            <v/>
          </cell>
          <cell r="K1446">
            <v>45672.470138888893</v>
          </cell>
          <cell r="L1446">
            <v>45792.361111111109</v>
          </cell>
          <cell r="M1446" t="str">
            <v/>
          </cell>
          <cell r="N1446" t="str">
            <v/>
          </cell>
          <cell r="O1446" t="str">
            <v>ilt, plp</v>
          </cell>
          <cell r="P1446" t="str">
            <v>Sprint 5 (5/12 - 6/6)</v>
          </cell>
          <cell r="Q1446" t="str">
            <v/>
          </cell>
          <cell r="R1446" t="str">
            <v/>
          </cell>
          <cell r="S1446" t="str">
            <v/>
          </cell>
          <cell r="T1446" t="str">
            <v/>
          </cell>
          <cell r="U1446" t="str">
            <v/>
          </cell>
          <cell r="V1446">
            <v>0</v>
          </cell>
          <cell r="W1446" t="str">
            <v>Ready for OL Draft</v>
          </cell>
          <cell r="X1446" t="str">
            <v/>
          </cell>
          <cell r="Y1446" t="str">
            <v/>
          </cell>
          <cell r="Z1446" t="str">
            <v>ITC3B</v>
          </cell>
          <cell r="AA1446" t="str">
            <v>Project Systems</v>
          </cell>
          <cell r="AB1446" t="str">
            <v>Create Program Common ID (Project Systems)</v>
          </cell>
          <cell r="AC1446" t="str">
            <v/>
          </cell>
          <cell r="AD1446" t="str">
            <v>ILT</v>
          </cell>
          <cell r="AE1446" t="str">
            <v/>
          </cell>
          <cell r="AF1446" t="str">
            <v>Program Finance (PLP): https://app.clickup.com/t/868cmccpa)
Project Accountant (PLP): https://app.clickup.com/t/868cmd1bk)
Accounting Manager (PLP): https://app.clickup.com/t/868cjc5mb)
Contract Specialist: https://app.clickup.com/t/868cjctm8)
Program Manager (PLP): https://app.clickup.com/t/868cjdxwu)</v>
          </cell>
          <cell r="AG1446" t="str">
            <v/>
          </cell>
          <cell r="AH1446" t="str">
            <v/>
          </cell>
          <cell r="AI1446" t="str">
            <v/>
          </cell>
          <cell r="AJ1446" t="str">
            <v>PLP</v>
          </cell>
        </row>
        <row r="1447">
          <cell r="A1447" t="str">
            <v>868bzm2mj</v>
          </cell>
          <cell r="C1447" t="str">
            <v>PLP PS: Transfer pWBS to aWBS, Create/Release Final Work Packages/Account Assignments, &amp; Issue Final WAD- SB</v>
          </cell>
          <cell r="E1447" t="str">
            <v/>
          </cell>
          <cell r="F1447" t="str">
            <v>PAUSED</v>
          </cell>
          <cell r="G1447" t="str">
            <v>URGENT</v>
          </cell>
          <cell r="H1447" t="str">
            <v xml:space="preserve">In Curriculum Review 5.6.25  </v>
          </cell>
          <cell r="I1447">
            <v>45863</v>
          </cell>
          <cell r="J1447" t="str">
            <v/>
          </cell>
          <cell r="K1447">
            <v>45672.453472222223</v>
          </cell>
          <cell r="L1447">
            <v>45792.357638888891</v>
          </cell>
          <cell r="M1447" t="str">
            <v/>
          </cell>
          <cell r="N1447" t="str">
            <v/>
          </cell>
          <cell r="O1447" t="str">
            <v>plp, sen</v>
          </cell>
          <cell r="P1447" t="str">
            <v>Sprint 4 (5/5 - 5/30)</v>
          </cell>
          <cell r="Q1447" t="str">
            <v/>
          </cell>
          <cell r="R1447" t="str">
            <v/>
          </cell>
          <cell r="S1447" t="str">
            <v/>
          </cell>
          <cell r="T1447" t="str">
            <v/>
          </cell>
          <cell r="U1447" t="str">
            <v/>
          </cell>
          <cell r="V1447">
            <v>0</v>
          </cell>
          <cell r="W1447" t="str">
            <v xml:space="preserve">Paused </v>
          </cell>
          <cell r="X1447" t="str">
            <v/>
          </cell>
          <cell r="Y1447" t="str">
            <v/>
          </cell>
          <cell r="Z1447" t="str">
            <v>ITC3B</v>
          </cell>
          <cell r="AA1447" t="str">
            <v>Project Systems</v>
          </cell>
          <cell r="AB1447" t="str">
            <v>Create Accounting Work Breakdown Structure (Project Systems)</v>
          </cell>
          <cell r="AC1447" t="str">
            <v/>
          </cell>
          <cell r="AD1447" t="str">
            <v>SEN</v>
          </cell>
          <cell r="AE1447" t="str">
            <v/>
          </cell>
          <cell r="AF1447" t="str">
            <v/>
          </cell>
          <cell r="AG1447" t="str">
            <v/>
          </cell>
          <cell r="AH1447" t="str">
            <v/>
          </cell>
          <cell r="AI1447" t="str">
            <v/>
          </cell>
          <cell r="AJ1447" t="str">
            <v>PLP</v>
          </cell>
        </row>
        <row r="1448">
          <cell r="A1448" t="str">
            <v>868c1x1dj</v>
          </cell>
          <cell r="C1448" t="str">
            <v>PTP Accounts Payable: Add/Remove Supplier Remedy Condition</v>
          </cell>
          <cell r="E1448" t="str">
            <v/>
          </cell>
          <cell r="F1448" t="str">
            <v>PREDEVELOPMENT</v>
          </cell>
          <cell r="G1448" t="str">
            <v>NORMAL</v>
          </cell>
          <cell r="H1448" t="str">
            <v/>
          </cell>
          <cell r="I1448">
            <v>45863</v>
          </cell>
          <cell r="J1448" t="str">
            <v/>
          </cell>
          <cell r="K1448">
            <v>45674.564583333333</v>
          </cell>
          <cell r="L1448">
            <v>45779.557638888888</v>
          </cell>
          <cell r="M1448" t="str">
            <v/>
          </cell>
          <cell r="N1448" t="str">
            <v/>
          </cell>
          <cell r="O1448" t="str">
            <v>ptp, wbt</v>
          </cell>
          <cell r="P1448" t="str">
            <v>Sprint 6 (5/19 - 6/13)</v>
          </cell>
          <cell r="Q1448" t="str">
            <v/>
          </cell>
          <cell r="R1448" t="str">
            <v/>
          </cell>
          <cell r="S1448" t="str">
            <v/>
          </cell>
          <cell r="T1448" t="str">
            <v/>
          </cell>
          <cell r="U1448" t="str">
            <v/>
          </cell>
          <cell r="V1448">
            <v>0</v>
          </cell>
          <cell r="W1448" t="str">
            <v/>
          </cell>
          <cell r="X1448" t="str">
            <v/>
          </cell>
          <cell r="Y1448" t="str">
            <v/>
          </cell>
          <cell r="Z1448" t="str">
            <v>ITC3B</v>
          </cell>
          <cell r="AA1448" t="str">
            <v>Accounts Payable</v>
          </cell>
          <cell r="AB1448" t="str">
            <v>Invoice &amp; Credit Processing</v>
          </cell>
          <cell r="AC1448" t="b">
            <v>1</v>
          </cell>
          <cell r="AD1448" t="str">
            <v>WBT</v>
          </cell>
          <cell r="AE1448" t="str">
            <v/>
          </cell>
          <cell r="AF1448" t="str">
            <v>Buyer: https://app.clickup.com/t/868cjcmpy)
AP Internal Auditor: https://app.clickup.com/t/868cjcb6b)
Sourcing A/P Analyst: https://app.clickup.com/t/868cjb24u)
AP Specialist: https://app.clickup.com/t/868cjccxg)
BA Requestor: https://app.clickup.com/t/868cjck32)
Shared Services-A/P Invoice Processor: https://app.clickup.com/t/868cje53v)</v>
          </cell>
          <cell r="AG1448">
            <v>45779</v>
          </cell>
          <cell r="AH1448" t="str">
            <v/>
          </cell>
          <cell r="AI1448" t="str">
            <v/>
          </cell>
          <cell r="AJ1448" t="str">
            <v>PTP</v>
          </cell>
        </row>
        <row r="1449">
          <cell r="A1449" t="str">
            <v>868a36nb0</v>
          </cell>
          <cell r="C1449" t="str">
            <v>PTP Accounts Payable: Create Invoice using Spreadsheet Upload</v>
          </cell>
          <cell r="E1449" t="str">
            <v/>
          </cell>
          <cell r="F1449" t="str">
            <v>PREDEVELOPMENT</v>
          </cell>
          <cell r="G1449" t="str">
            <v>NORMAL</v>
          </cell>
          <cell r="H1449" t="str">
            <v/>
          </cell>
          <cell r="I1449">
            <v>45863</v>
          </cell>
          <cell r="J1449" t="str">
            <v/>
          </cell>
          <cell r="K1449">
            <v>45569.381944444445</v>
          </cell>
          <cell r="L1449">
            <v>45779.556944444441</v>
          </cell>
          <cell r="M1449" t="str">
            <v/>
          </cell>
          <cell r="N1449" t="str">
            <v/>
          </cell>
          <cell r="O1449" t="str">
            <v>wbt, ptp, ot vim</v>
          </cell>
          <cell r="P1449" t="str">
            <v>Sprint 6 (5/19 - 6/13)</v>
          </cell>
          <cell r="Q1449" t="str">
            <v/>
          </cell>
          <cell r="R1449" t="str">
            <v/>
          </cell>
          <cell r="S1449" t="str">
            <v/>
          </cell>
          <cell r="T1449" t="str">
            <v/>
          </cell>
          <cell r="U1449" t="str">
            <v/>
          </cell>
          <cell r="V1449">
            <v>0</v>
          </cell>
          <cell r="W1449" t="str">
            <v/>
          </cell>
          <cell r="X1449" t="str">
            <v/>
          </cell>
          <cell r="Y1449" t="str">
            <v/>
          </cell>
          <cell r="Z1449" t="str">
            <v>ITC3B</v>
          </cell>
          <cell r="AA1449" t="str">
            <v>Accounts Payable</v>
          </cell>
          <cell r="AB1449" t="str">
            <v>Invoice &amp; Credit Processing</v>
          </cell>
          <cell r="AC1449" t="b">
            <v>1</v>
          </cell>
          <cell r="AD1449" t="str">
            <v>WBT</v>
          </cell>
          <cell r="AE1449" t="str">
            <v/>
          </cell>
          <cell r="AF1449" t="str">
            <v>AP Internal Auditor: https://app.clickup.com/t/868cjcb6b)
Sourcing A/P Analyst: https://app.clickup.com/t/868cjb24u)
AP Specialist: https://app.clickup.com/t/868cjccxg)
Shared Services-A/P Invoice Processor: https://app.clickup.com/t/868cje53v)</v>
          </cell>
          <cell r="AG1449">
            <v>45779</v>
          </cell>
          <cell r="AH1449" t="str">
            <v/>
          </cell>
          <cell r="AI1449" t="str">
            <v/>
          </cell>
          <cell r="AJ1449" t="str">
            <v>PTP</v>
          </cell>
        </row>
        <row r="1450">
          <cell r="A1450" t="str">
            <v>868a2vbmh</v>
          </cell>
          <cell r="C1450" t="str">
            <v>PTP Accounts Payable: Currency Mismatch Error (Update PO) - OL</v>
          </cell>
          <cell r="E1450" t="str">
            <v/>
          </cell>
          <cell r="F1450" t="str">
            <v>PREDEVELOPMENT</v>
          </cell>
          <cell r="G1450" t="str">
            <v>NORMAL</v>
          </cell>
          <cell r="H1450" t="str">
            <v/>
          </cell>
          <cell r="I1450">
            <v>45863</v>
          </cell>
          <cell r="J1450" t="str">
            <v/>
          </cell>
          <cell r="K1450">
            <v>45568.624305555553</v>
          </cell>
          <cell r="L1450">
            <v>45779.556944444441</v>
          </cell>
          <cell r="M1450" t="str">
            <v/>
          </cell>
          <cell r="N1450" t="str">
            <v/>
          </cell>
          <cell r="O1450" t="str">
            <v>ptp, ot vim, wbt</v>
          </cell>
          <cell r="P1450" t="str">
            <v>Sprint 7 (5/26 - 6/20)</v>
          </cell>
          <cell r="Q1450" t="str">
            <v/>
          </cell>
          <cell r="R1450" t="str">
            <v/>
          </cell>
          <cell r="S1450" t="str">
            <v/>
          </cell>
          <cell r="T1450" t="str">
            <v/>
          </cell>
          <cell r="U1450" t="str">
            <v/>
          </cell>
          <cell r="V1450">
            <v>0</v>
          </cell>
          <cell r="W1450" t="str">
            <v/>
          </cell>
          <cell r="X1450" t="str">
            <v/>
          </cell>
          <cell r="Y1450" t="str">
            <v/>
          </cell>
          <cell r="Z1450" t="str">
            <v>ITC3B</v>
          </cell>
          <cell r="AA1450" t="str">
            <v>Accounts Payable</v>
          </cell>
          <cell r="AB1450" t="str">
            <v>Invoice &amp; Credit Processing</v>
          </cell>
          <cell r="AC1450" t="b">
            <v>1</v>
          </cell>
          <cell r="AD1450" t="str">
            <v>WBT</v>
          </cell>
          <cell r="AE1450" t="str">
            <v/>
          </cell>
          <cell r="AF1450" t="str">
            <v>AP Internal Auditor: https://app.clickup.com/t/868cjcb6b)
Buyer: https://app.clickup.com/t/868cjcmpy)
Sourcing A/P Analyst: https://app.clickup.com/t/868cjb24u)
AP Specialist: https://app.clickup.com/t/868cjccxg)
Shared Services-A/P Invoice Processor: https://app.clickup.com/t/868cje53v)</v>
          </cell>
          <cell r="AG1450">
            <v>45779</v>
          </cell>
          <cell r="AH1450" t="str">
            <v/>
          </cell>
          <cell r="AI1450" t="str">
            <v/>
          </cell>
          <cell r="AJ1450" t="str">
            <v>PTP</v>
          </cell>
        </row>
        <row r="1451">
          <cell r="A1451" t="str">
            <v>868c1x2u7</v>
          </cell>
          <cell r="C1451" t="str">
            <v>PTP Accounts Payable: GR/IR Reconciliation</v>
          </cell>
          <cell r="E1451" t="str">
            <v/>
          </cell>
          <cell r="F1451" t="str">
            <v>PREDEVELOPMENT</v>
          </cell>
          <cell r="G1451" t="str">
            <v>NORMAL</v>
          </cell>
          <cell r="H1451" t="str">
            <v/>
          </cell>
          <cell r="I1451">
            <v>45863</v>
          </cell>
          <cell r="J1451" t="str">
            <v/>
          </cell>
          <cell r="K1451">
            <v>45674.56527777778</v>
          </cell>
          <cell r="L1451">
            <v>45779.557638888888</v>
          </cell>
          <cell r="M1451" t="str">
            <v/>
          </cell>
          <cell r="N1451" t="str">
            <v/>
          </cell>
          <cell r="O1451" t="str">
            <v>ptp, wbt, ot vim</v>
          </cell>
          <cell r="P1451" t="str">
            <v>Sprint 6 (5/19 - 6/13)</v>
          </cell>
          <cell r="Q1451" t="str">
            <v/>
          </cell>
          <cell r="R1451" t="str">
            <v/>
          </cell>
          <cell r="S1451" t="str">
            <v/>
          </cell>
          <cell r="T1451" t="str">
            <v/>
          </cell>
          <cell r="U1451" t="str">
            <v/>
          </cell>
          <cell r="V1451">
            <v>0</v>
          </cell>
          <cell r="W1451" t="str">
            <v/>
          </cell>
          <cell r="X1451" t="str">
            <v/>
          </cell>
          <cell r="Y1451" t="str">
            <v/>
          </cell>
          <cell r="Z1451" t="str">
            <v>ITC3B</v>
          </cell>
          <cell r="AA1451" t="str">
            <v>Accounts Payable</v>
          </cell>
          <cell r="AB1451" t="str">
            <v>Invoice &amp; Credit Processing</v>
          </cell>
          <cell r="AC1451" t="b">
            <v>1</v>
          </cell>
          <cell r="AD1451" t="str">
            <v>WBT</v>
          </cell>
          <cell r="AE1451" t="str">
            <v/>
          </cell>
          <cell r="AF1451" t="str">
            <v>AP Internal Auditor: https://app.clickup.com/t/868cjcb6b)
Receiving: https://app.clickup.com/t/868cje14k)
Buyer: https://app.clickup.com/t/868cjcmpy)
Sourcing A/P Analyst: https://app.clickup.com/t/868cjb24u)
AP Specialist: https://app.clickup.com/t/868cjccxg)
Shared Services-A/P Invoice Processor: https://app.clickup.com/t/868cje53v)</v>
          </cell>
          <cell r="AG1451">
            <v>45779</v>
          </cell>
          <cell r="AH1451" t="str">
            <v/>
          </cell>
          <cell r="AI1451" t="str">
            <v/>
          </cell>
          <cell r="AJ1451" t="str">
            <v>PTP</v>
          </cell>
        </row>
        <row r="1452">
          <cell r="A1452" t="str">
            <v>868c1x5gm</v>
          </cell>
          <cell r="C1452" t="str">
            <v>PTP Accounts Payable: Process Aged ERS Receipts</v>
          </cell>
          <cell r="E1452" t="str">
            <v/>
          </cell>
          <cell r="F1452" t="str">
            <v>PREDEVELOPMENT</v>
          </cell>
          <cell r="G1452" t="str">
            <v>NORMAL</v>
          </cell>
          <cell r="H1452" t="str">
            <v/>
          </cell>
          <cell r="I1452">
            <v>45863</v>
          </cell>
          <cell r="J1452" t="str">
            <v/>
          </cell>
          <cell r="K1452">
            <v>45674.567361111112</v>
          </cell>
          <cell r="L1452">
            <v>45796.783333333333</v>
          </cell>
          <cell r="M1452" t="str">
            <v/>
          </cell>
          <cell r="N1452" t="str">
            <v/>
          </cell>
          <cell r="O1452" t="str">
            <v>ptp, wbt</v>
          </cell>
          <cell r="P1452" t="str">
            <v>Sprint 6 (5/19 - 6/13)</v>
          </cell>
          <cell r="Q1452" t="str">
            <v/>
          </cell>
          <cell r="R1452" t="str">
            <v/>
          </cell>
          <cell r="S1452" t="str">
            <v/>
          </cell>
          <cell r="T1452" t="str">
            <v/>
          </cell>
          <cell r="U1452" t="str">
            <v/>
          </cell>
          <cell r="V1452">
            <v>0</v>
          </cell>
          <cell r="W1452" t="str">
            <v/>
          </cell>
          <cell r="X1452" t="str">
            <v/>
          </cell>
          <cell r="Y1452" t="str">
            <v/>
          </cell>
          <cell r="Z1452" t="str">
            <v>ITC3B</v>
          </cell>
          <cell r="AA1452" t="str">
            <v>Accounts Payable</v>
          </cell>
          <cell r="AB1452" t="str">
            <v>Invoice &amp; Credit Processing</v>
          </cell>
          <cell r="AC1452" t="b">
            <v>1</v>
          </cell>
          <cell r="AD1452" t="str">
            <v>WBT</v>
          </cell>
          <cell r="AE1452" t="str">
            <v/>
          </cell>
          <cell r="AF1452" t="str">
            <v>Sourcing A/P Analyst: https://app.clickup.com/t/868cjb24u)
AP Specialist: https://app.clickup.com/t/868cjccxg)
Shared Services-A/P Invoice Processor: https://app.clickup.com/t/868cje53v)</v>
          </cell>
          <cell r="AG1452">
            <v>45779</v>
          </cell>
          <cell r="AH1452" t="str">
            <v/>
          </cell>
          <cell r="AI1452" t="str">
            <v/>
          </cell>
          <cell r="AJ1452" t="str">
            <v>PTP</v>
          </cell>
        </row>
        <row r="1453">
          <cell r="A1453" t="str">
            <v>868a2v9nq</v>
          </cell>
          <cell r="C1453" t="str">
            <v>PTP Accounts Payable: Process Invoices &amp; Credit, Pt. 1 (Request Recurring Invoice Setup) - SB</v>
          </cell>
          <cell r="E1453" t="str">
            <v/>
          </cell>
          <cell r="F1453" t="str">
            <v>PREDEVELOPMENT</v>
          </cell>
          <cell r="G1453" t="str">
            <v>NORMAL</v>
          </cell>
          <cell r="H1453" t="str">
            <v xml:space="preserve">We may end up descoping this - check back in closer to ITC3  </v>
          </cell>
          <cell r="I1453">
            <v>45863</v>
          </cell>
          <cell r="J1453" t="str">
            <v/>
          </cell>
          <cell r="K1453">
            <v>45568.623611111107</v>
          </cell>
          <cell r="L1453">
            <v>45779.556944444441</v>
          </cell>
          <cell r="M1453" t="str">
            <v/>
          </cell>
          <cell r="N1453" t="str">
            <v/>
          </cell>
          <cell r="O1453" t="str">
            <v>sen, ptp, dap</v>
          </cell>
          <cell r="P1453" t="str">
            <v>Sprint 6 (5/19 - 6/13)</v>
          </cell>
          <cell r="Q1453" t="str">
            <v/>
          </cell>
          <cell r="R1453" t="str">
            <v/>
          </cell>
          <cell r="S1453" t="str">
            <v/>
          </cell>
          <cell r="T1453" t="str">
            <v/>
          </cell>
          <cell r="U1453" t="str">
            <v/>
          </cell>
          <cell r="V1453">
            <v>0</v>
          </cell>
          <cell r="W1453" t="str">
            <v/>
          </cell>
          <cell r="X1453" t="str">
            <v/>
          </cell>
          <cell r="Y1453" t="str">
            <v/>
          </cell>
          <cell r="Z1453" t="str">
            <v>ITC3B</v>
          </cell>
          <cell r="AA1453" t="str">
            <v>Accounts Payable</v>
          </cell>
          <cell r="AB1453" t="str">
            <v>Invoice &amp; Credit Processing</v>
          </cell>
          <cell r="AC1453" t="b">
            <v>1</v>
          </cell>
          <cell r="AD1453" t="str">
            <v>SEN</v>
          </cell>
          <cell r="AE1453" t="str">
            <v/>
          </cell>
          <cell r="AF1453" t="str">
            <v>Buyer: https://app.clickup.com/t/868cjcmpy)
Requestor / Requisitioner: https://app.clickup.com/t/868cje2p3)
BA Requestor: https://app.clickup.com/t/868cjck32)</v>
          </cell>
          <cell r="AG1453">
            <v>45779</v>
          </cell>
          <cell r="AH1453" t="str">
            <v/>
          </cell>
          <cell r="AI1453" t="str">
            <v/>
          </cell>
          <cell r="AJ1453" t="str">
            <v>PTP</v>
          </cell>
        </row>
        <row r="1454">
          <cell r="A1454" t="str">
            <v>868c1wncb</v>
          </cell>
          <cell r="C1454" t="str">
            <v>PTP Accounts Payable: Process Invoices &amp; Credit, Pt. 2</v>
          </cell>
          <cell r="E1454" t="str">
            <v/>
          </cell>
          <cell r="F1454" t="str">
            <v>PREDEVELOPMENT</v>
          </cell>
          <cell r="G1454" t="str">
            <v>NORMAL</v>
          </cell>
          <cell r="H1454" t="str">
            <v xml:space="preserve">We may end up descoping this - check back in closer to ITC3  </v>
          </cell>
          <cell r="I1454">
            <v>45863</v>
          </cell>
          <cell r="J1454" t="str">
            <v/>
          </cell>
          <cell r="K1454">
            <v>45674.555555555555</v>
          </cell>
          <cell r="L1454">
            <v>45779.556944444441</v>
          </cell>
          <cell r="M1454" t="str">
            <v/>
          </cell>
          <cell r="N1454" t="str">
            <v/>
          </cell>
          <cell r="O1454" t="str">
            <v>ptp, wbt, ot xecm</v>
          </cell>
          <cell r="P1454" t="str">
            <v>Sprint 6 (5/19 - 6/13)</v>
          </cell>
          <cell r="Q1454" t="str">
            <v/>
          </cell>
          <cell r="R1454" t="str">
            <v/>
          </cell>
          <cell r="S1454" t="str">
            <v/>
          </cell>
          <cell r="T1454" t="str">
            <v/>
          </cell>
          <cell r="U1454" t="str">
            <v/>
          </cell>
          <cell r="V1454">
            <v>0</v>
          </cell>
          <cell r="W1454" t="str">
            <v/>
          </cell>
          <cell r="X1454" t="str">
            <v/>
          </cell>
          <cell r="Y1454" t="str">
            <v/>
          </cell>
          <cell r="Z1454" t="str">
            <v>ITC3B</v>
          </cell>
          <cell r="AA1454" t="str">
            <v>Accounts Payable</v>
          </cell>
          <cell r="AB1454" t="str">
            <v>Invoice &amp; Credit Processing</v>
          </cell>
          <cell r="AC1454" t="b">
            <v>1</v>
          </cell>
          <cell r="AD1454" t="str">
            <v>WBT</v>
          </cell>
          <cell r="AE1454" t="str">
            <v/>
          </cell>
          <cell r="AF1454"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Shared Services-A/P Invoice Processor: https://app.clickup.com/t/868cje53v)</v>
          </cell>
          <cell r="AG1454">
            <v>45779</v>
          </cell>
          <cell r="AH1454" t="str">
            <v/>
          </cell>
          <cell r="AI1454" t="str">
            <v/>
          </cell>
          <cell r="AJ1454" t="str">
            <v>PTP</v>
          </cell>
        </row>
        <row r="1455">
          <cell r="A1455" t="str">
            <v>868a2v7v1</v>
          </cell>
          <cell r="C1455" t="str">
            <v>PTP Accounts Payable: Process Payments</v>
          </cell>
          <cell r="E1455" t="str">
            <v/>
          </cell>
          <cell r="F1455" t="str">
            <v>PREDEVELOPMENT</v>
          </cell>
          <cell r="G1455" t="str">
            <v>LOW</v>
          </cell>
          <cell r="H1455" t="str">
            <v/>
          </cell>
          <cell r="I1455">
            <v>45863</v>
          </cell>
          <cell r="J1455" t="str">
            <v/>
          </cell>
          <cell r="K1455">
            <v>45568.62222222222</v>
          </cell>
          <cell r="L1455">
            <v>45779.556944444441</v>
          </cell>
          <cell r="M1455" t="str">
            <v/>
          </cell>
          <cell r="N1455" t="str">
            <v/>
          </cell>
          <cell r="O1455" t="str">
            <v>wbt, ptp</v>
          </cell>
          <cell r="P1455" t="str">
            <v>Sprint 11 (6/23 - 7/18)</v>
          </cell>
          <cell r="Q1455" t="str">
            <v/>
          </cell>
          <cell r="R1455" t="str">
            <v/>
          </cell>
          <cell r="S1455" t="str">
            <v/>
          </cell>
          <cell r="T1455" t="str">
            <v/>
          </cell>
          <cell r="U1455" t="str">
            <v/>
          </cell>
          <cell r="V1455">
            <v>0</v>
          </cell>
          <cell r="W1455" t="str">
            <v/>
          </cell>
          <cell r="X1455" t="str">
            <v/>
          </cell>
          <cell r="Y1455" t="str">
            <v/>
          </cell>
          <cell r="Z1455" t="str">
            <v>ITC3B</v>
          </cell>
          <cell r="AA1455" t="str">
            <v>Accounts Payable</v>
          </cell>
          <cell r="AB1455" t="str">
            <v>Payment Processing</v>
          </cell>
          <cell r="AC1455" t="b">
            <v>1</v>
          </cell>
          <cell r="AD1455" t="str">
            <v>WBT</v>
          </cell>
          <cell r="AE1455" t="str">
            <v/>
          </cell>
          <cell r="AF1455" t="str">
            <v>Payment Processor: https://app.clickup.com/t/868cjdmkv)
Payment Manager: https://app.clickup.com/t/868cjdk9n)
Sourcing A/P Analyst: https://app.clickup.com/t/868cjb24u)
AP Specialist: https://app.clickup.com/t/868cjccxg)
Shared Services-A/P Invoice Processor: https://app.clickup.com/t/868cje53v)</v>
          </cell>
          <cell r="AG1455">
            <v>45779</v>
          </cell>
          <cell r="AH1455" t="str">
            <v/>
          </cell>
          <cell r="AI1455" t="str">
            <v/>
          </cell>
          <cell r="AJ1455" t="str">
            <v>PTP</v>
          </cell>
        </row>
        <row r="1456">
          <cell r="A1456" t="str">
            <v>868c1wy6n</v>
          </cell>
          <cell r="C1456" t="str">
            <v>PTP Accounts Payable: Run A/P Audit, Pt. 1</v>
          </cell>
          <cell r="E1456" t="str">
            <v/>
          </cell>
          <cell r="F1456" t="str">
            <v>PREDEVELOPMENT</v>
          </cell>
          <cell r="G1456" t="str">
            <v>NORMAL</v>
          </cell>
          <cell r="H1456" t="str">
            <v/>
          </cell>
          <cell r="I1456">
            <v>45863</v>
          </cell>
          <cell r="J1456" t="str">
            <v/>
          </cell>
          <cell r="K1456">
            <v>45674.561111111107</v>
          </cell>
          <cell r="L1456">
            <v>45779.556944444441</v>
          </cell>
          <cell r="M1456" t="str">
            <v/>
          </cell>
          <cell r="N1456" t="str">
            <v/>
          </cell>
          <cell r="O1456" t="str">
            <v>ptp, wbt, ot vim</v>
          </cell>
          <cell r="P1456" t="str">
            <v>Sprint 6 (5/19 - 6/13)</v>
          </cell>
          <cell r="Q1456" t="str">
            <v/>
          </cell>
          <cell r="R1456" t="str">
            <v/>
          </cell>
          <cell r="S1456" t="str">
            <v/>
          </cell>
          <cell r="T1456" t="str">
            <v/>
          </cell>
          <cell r="U1456" t="str">
            <v/>
          </cell>
          <cell r="V1456">
            <v>0</v>
          </cell>
          <cell r="W1456" t="str">
            <v/>
          </cell>
          <cell r="X1456" t="str">
            <v/>
          </cell>
          <cell r="Y1456" t="str">
            <v/>
          </cell>
          <cell r="Z1456" t="str">
            <v>ITC3B</v>
          </cell>
          <cell r="AA1456" t="str">
            <v>Accounts Payable</v>
          </cell>
          <cell r="AB1456" t="str">
            <v>Invoice &amp; Credit Processing</v>
          </cell>
          <cell r="AC1456" t="b">
            <v>1</v>
          </cell>
          <cell r="AD1456" t="str">
            <v>WBT</v>
          </cell>
          <cell r="AE1456" t="str">
            <v/>
          </cell>
          <cell r="AF1456" t="str">
            <v>AP Internal Auditor: https://app.clickup.com/t/868cjcb6b)
Sourcing A/P Analyst: https://app.clickup.com/t/868cjb24u)
AP Specialist: https://app.clickup.com/t/868cjccxg)
Shared Services-A/P Invoice Processor: https://app.clickup.com/t/868cje53v)</v>
          </cell>
          <cell r="AG1456">
            <v>45779</v>
          </cell>
          <cell r="AH1456" t="str">
            <v/>
          </cell>
          <cell r="AI1456" t="str">
            <v/>
          </cell>
          <cell r="AJ1456" t="str">
            <v>PTP</v>
          </cell>
        </row>
        <row r="1457">
          <cell r="A1457" t="str">
            <v>868c1wydk</v>
          </cell>
          <cell r="C1457" t="str">
            <v>PTP Accounts Payable: Run A/P Audit, Pt. 2</v>
          </cell>
          <cell r="E1457" t="str">
            <v/>
          </cell>
          <cell r="F1457" t="str">
            <v>PREDEVELOPMENT</v>
          </cell>
          <cell r="G1457" t="str">
            <v>NORMAL</v>
          </cell>
          <cell r="H1457" t="str">
            <v/>
          </cell>
          <cell r="I1457">
            <v>45863</v>
          </cell>
          <cell r="J1457" t="str">
            <v/>
          </cell>
          <cell r="K1457">
            <v>45674.561805555553</v>
          </cell>
          <cell r="L1457">
            <v>45779.557638888888</v>
          </cell>
          <cell r="M1457" t="str">
            <v/>
          </cell>
          <cell r="N1457" t="str">
            <v/>
          </cell>
          <cell r="O1457" t="str">
            <v>wbt, ptp, ot vim</v>
          </cell>
          <cell r="P1457" t="str">
            <v>Sprint 6 (5/19 - 6/13)</v>
          </cell>
          <cell r="Q1457" t="str">
            <v/>
          </cell>
          <cell r="R1457" t="str">
            <v/>
          </cell>
          <cell r="S1457" t="str">
            <v/>
          </cell>
          <cell r="T1457" t="str">
            <v/>
          </cell>
          <cell r="U1457" t="str">
            <v/>
          </cell>
          <cell r="V1457">
            <v>0</v>
          </cell>
          <cell r="W1457" t="str">
            <v/>
          </cell>
          <cell r="X1457" t="str">
            <v/>
          </cell>
          <cell r="Y1457" t="str">
            <v/>
          </cell>
          <cell r="Z1457" t="str">
            <v>ITC3B</v>
          </cell>
          <cell r="AA1457" t="str">
            <v>Accounts Payable</v>
          </cell>
          <cell r="AB1457" t="str">
            <v>Invoice &amp; Credit Processing</v>
          </cell>
          <cell r="AC1457" t="b">
            <v>1</v>
          </cell>
          <cell r="AD1457" t="str">
            <v>WBT</v>
          </cell>
          <cell r="AE1457" t="str">
            <v/>
          </cell>
          <cell r="AF1457" t="str">
            <v>AP Internal Auditor: https://app.clickup.com/t/868cjcb6b)
Sourcing A/P Analyst: https://app.clickup.com/t/868cjb24u)
AP Specialist: https://app.clickup.com/t/868cjccxg)
Shared Services-A/P Invoice Processor: https://app.clickup.com/t/868cje53v)</v>
          </cell>
          <cell r="AG1457">
            <v>45779</v>
          </cell>
          <cell r="AH1457" t="str">
            <v/>
          </cell>
          <cell r="AI1457" t="str">
            <v/>
          </cell>
          <cell r="AJ1457" t="str">
            <v>PTP</v>
          </cell>
        </row>
        <row r="1458">
          <cell r="A1458" t="str">
            <v>868c1x051</v>
          </cell>
          <cell r="C1458" t="str">
            <v>PTP Accounts Payable: Small Business Acceleration</v>
          </cell>
          <cell r="E1458" t="str">
            <v/>
          </cell>
          <cell r="F1458" t="str">
            <v>PREDEVELOPMENT</v>
          </cell>
          <cell r="G1458" t="str">
            <v>NORMAL</v>
          </cell>
          <cell r="H1458" t="str">
            <v/>
          </cell>
          <cell r="I1458">
            <v>45863</v>
          </cell>
          <cell r="J1458" t="str">
            <v/>
          </cell>
          <cell r="K1458">
            <v>45674.563194444447</v>
          </cell>
          <cell r="L1458">
            <v>45779.557638888888</v>
          </cell>
          <cell r="M1458" t="str">
            <v/>
          </cell>
          <cell r="N1458" t="str">
            <v/>
          </cell>
          <cell r="O1458" t="str">
            <v>ptp, wbt, ot vim</v>
          </cell>
          <cell r="P1458" t="str">
            <v>Sprint 6 (5/19 - 6/13)</v>
          </cell>
          <cell r="Q1458" t="str">
            <v/>
          </cell>
          <cell r="R1458" t="str">
            <v/>
          </cell>
          <cell r="S1458" t="str">
            <v/>
          </cell>
          <cell r="T1458" t="str">
            <v/>
          </cell>
          <cell r="U1458" t="str">
            <v/>
          </cell>
          <cell r="V1458">
            <v>0</v>
          </cell>
          <cell r="W1458" t="str">
            <v/>
          </cell>
          <cell r="X1458" t="str">
            <v/>
          </cell>
          <cell r="Y1458" t="str">
            <v/>
          </cell>
          <cell r="Z1458" t="str">
            <v>ITC3B</v>
          </cell>
          <cell r="AA1458" t="str">
            <v>Accounts Payable</v>
          </cell>
          <cell r="AB1458" t="str">
            <v>Invoice &amp; Credit Processing</v>
          </cell>
          <cell r="AC1458" t="b">
            <v>1</v>
          </cell>
          <cell r="AD1458" t="str">
            <v>WBT</v>
          </cell>
          <cell r="AE1458" t="str">
            <v/>
          </cell>
          <cell r="AF1458" t="str">
            <v>AP Internal Auditor: https://app.clickup.com/t/868cjcb6b)
Sourcing A/P Analyst: https://app.clickup.com/t/868cjb24u)
AP Specialist: https://app.clickup.com/t/868cjccxg)
Shared Services-A/P Invoice Processor: https://app.clickup.com/t/868cje53v)</v>
          </cell>
          <cell r="AG1458">
            <v>45779</v>
          </cell>
          <cell r="AH1458" t="str">
            <v/>
          </cell>
          <cell r="AI1458" t="str">
            <v/>
          </cell>
          <cell r="AJ1458" t="str">
            <v>PTP</v>
          </cell>
        </row>
        <row r="1459">
          <cell r="A1459" t="str">
            <v>868a2va5u</v>
          </cell>
          <cell r="C1459" t="str">
            <v>PTP Accounts Payable: Submit Debit/Credit Request to A/P - OL</v>
          </cell>
          <cell r="E1459" t="str">
            <v/>
          </cell>
          <cell r="F1459" t="str">
            <v>PREDEVELOPMENT</v>
          </cell>
          <cell r="G1459" t="str">
            <v>NORMAL</v>
          </cell>
          <cell r="H1459" t="str">
            <v/>
          </cell>
          <cell r="I1459">
            <v>45863</v>
          </cell>
          <cell r="J1459" t="str">
            <v/>
          </cell>
          <cell r="K1459">
            <v>45568.623611111107</v>
          </cell>
          <cell r="L1459">
            <v>45779.556944444441</v>
          </cell>
          <cell r="M1459" t="str">
            <v/>
          </cell>
          <cell r="N1459" t="str">
            <v/>
          </cell>
          <cell r="O1459" t="str">
            <v>ptp, ot vim, wbt</v>
          </cell>
          <cell r="P1459" t="str">
            <v>Sprint 7 (5/26 - 6/20)</v>
          </cell>
          <cell r="Q1459" t="str">
            <v/>
          </cell>
          <cell r="R1459" t="str">
            <v/>
          </cell>
          <cell r="S1459" t="str">
            <v/>
          </cell>
          <cell r="T1459" t="str">
            <v/>
          </cell>
          <cell r="U1459" t="str">
            <v/>
          </cell>
          <cell r="V1459">
            <v>0</v>
          </cell>
          <cell r="W1459" t="str">
            <v/>
          </cell>
          <cell r="X1459" t="str">
            <v/>
          </cell>
          <cell r="Y1459" t="str">
            <v/>
          </cell>
          <cell r="Z1459" t="str">
            <v>ITC3B</v>
          </cell>
          <cell r="AA1459" t="str">
            <v>Accounts Payable</v>
          </cell>
          <cell r="AB1459" t="str">
            <v>Invoice &amp; Credit Processing</v>
          </cell>
          <cell r="AC1459" t="b">
            <v>1</v>
          </cell>
          <cell r="AD1459" t="str">
            <v>WBT</v>
          </cell>
          <cell r="AE1459" t="str">
            <v/>
          </cell>
          <cell r="AF1459"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1459">
            <v>45779</v>
          </cell>
          <cell r="AH1459" t="str">
            <v/>
          </cell>
          <cell r="AI1459" t="str">
            <v/>
          </cell>
          <cell r="AJ1459" t="str">
            <v>PTP</v>
          </cell>
        </row>
        <row r="1460">
          <cell r="A1460" t="str">
            <v>868a2v5gf</v>
          </cell>
          <cell r="C1460" t="str">
            <v>PTP Accounts Payable: Verify Credit Memo - OL</v>
          </cell>
          <cell r="E1460" t="str">
            <v/>
          </cell>
          <cell r="F1460" t="str">
            <v>PREDEVELOPMENT</v>
          </cell>
          <cell r="G1460" t="str">
            <v>NORMAL</v>
          </cell>
          <cell r="H1460" t="str">
            <v/>
          </cell>
          <cell r="I1460">
            <v>45863</v>
          </cell>
          <cell r="J1460" t="str">
            <v/>
          </cell>
          <cell r="K1460">
            <v>45568.620833333334</v>
          </cell>
          <cell r="L1460">
            <v>45779.556944444441</v>
          </cell>
          <cell r="M1460" t="str">
            <v/>
          </cell>
          <cell r="N1460" t="str">
            <v/>
          </cell>
          <cell r="O1460" t="str">
            <v>ptp, ot vim, wbt</v>
          </cell>
          <cell r="P1460" t="str">
            <v>Sprint 7 (5/26 - 6/20)</v>
          </cell>
          <cell r="Q1460" t="str">
            <v/>
          </cell>
          <cell r="R1460" t="str">
            <v/>
          </cell>
          <cell r="S1460" t="str">
            <v/>
          </cell>
          <cell r="T1460" t="str">
            <v/>
          </cell>
          <cell r="U1460" t="str">
            <v/>
          </cell>
          <cell r="V1460">
            <v>0</v>
          </cell>
          <cell r="W1460" t="str">
            <v/>
          </cell>
          <cell r="X1460" t="str">
            <v/>
          </cell>
          <cell r="Y1460" t="str">
            <v/>
          </cell>
          <cell r="Z1460" t="str">
            <v>ITC3B</v>
          </cell>
          <cell r="AA1460" t="str">
            <v>Accounts Payable</v>
          </cell>
          <cell r="AB1460" t="str">
            <v>Invoice &amp; Credit Processing</v>
          </cell>
          <cell r="AC1460" t="b">
            <v>1</v>
          </cell>
          <cell r="AD1460" t="str">
            <v>WBT</v>
          </cell>
          <cell r="AE1460" t="str">
            <v/>
          </cell>
          <cell r="AF1460" t="str">
            <v>AP Internal Auditor: https://app.clickup.com/t/868cjcb6b)
Sourcing A/P Analyst: https://app.clickup.com/t/868cjb24u)
AP Specialist: https://app.clickup.com/t/868cjccxg)
Shared Services-A/P Invoice Processor: https://app.clickup.com/t/868cje53v)</v>
          </cell>
          <cell r="AG1460">
            <v>45779</v>
          </cell>
          <cell r="AH1460" t="str">
            <v/>
          </cell>
          <cell r="AI1460" t="str">
            <v/>
          </cell>
          <cell r="AJ1460" t="str">
            <v>PTP</v>
          </cell>
        </row>
        <row r="1461">
          <cell r="A1461" t="str">
            <v>868c1wx09</v>
          </cell>
          <cell r="C1461" t="str">
            <v>PTP Accounts Payable: Verify Vendor</v>
          </cell>
          <cell r="E1461" t="str">
            <v/>
          </cell>
          <cell r="F1461" t="str">
            <v>PREDEVELOPMENT</v>
          </cell>
          <cell r="G1461" t="str">
            <v>NORMAL</v>
          </cell>
          <cell r="H1461" t="str">
            <v/>
          </cell>
          <cell r="I1461">
            <v>45863</v>
          </cell>
          <cell r="J1461" t="str">
            <v/>
          </cell>
          <cell r="K1461">
            <v>45674.55972222222</v>
          </cell>
          <cell r="L1461">
            <v>45779.556944444441</v>
          </cell>
          <cell r="M1461" t="str">
            <v/>
          </cell>
          <cell r="N1461" t="str">
            <v/>
          </cell>
          <cell r="O1461" t="str">
            <v>wbt, ptp, ot vim</v>
          </cell>
          <cell r="P1461" t="str">
            <v>Sprint 12 (6/30 - 7/25)</v>
          </cell>
          <cell r="Q1461" t="str">
            <v/>
          </cell>
          <cell r="R1461" t="str">
            <v/>
          </cell>
          <cell r="S1461" t="str">
            <v/>
          </cell>
          <cell r="T1461" t="str">
            <v/>
          </cell>
          <cell r="U1461" t="str">
            <v/>
          </cell>
          <cell r="V1461">
            <v>0</v>
          </cell>
          <cell r="W1461" t="str">
            <v/>
          </cell>
          <cell r="X1461" t="str">
            <v/>
          </cell>
          <cell r="Y1461" t="str">
            <v/>
          </cell>
          <cell r="Z1461" t="str">
            <v>ITC3B</v>
          </cell>
          <cell r="AA1461" t="str">
            <v>Accounts Payable</v>
          </cell>
          <cell r="AB1461" t="str">
            <v>Invoice &amp; Credit Processing</v>
          </cell>
          <cell r="AC1461" t="b">
            <v>1</v>
          </cell>
          <cell r="AD1461" t="str">
            <v>WBT</v>
          </cell>
          <cell r="AE1461" t="str">
            <v/>
          </cell>
          <cell r="AF1461" t="str">
            <v>AP Internal Auditor: https://app.clickup.com/t/868cjcb6b)
Sourcing A/P Analyst: https://app.clickup.com/t/868cjb24u)
AP Specialist: https://app.clickup.com/t/868cjccxg)
Supplier: https://app.clickup.com/t/868cje78b)
Master Data Specialist: https://app.clickup.com/t/868cjdfmx)
Shared Services-A/P Invoice Processor: https://app.clickup.com/t/868cje53v)</v>
          </cell>
          <cell r="AG1461">
            <v>45779</v>
          </cell>
          <cell r="AH1461" t="str">
            <v/>
          </cell>
          <cell r="AI1461" t="str">
            <v/>
          </cell>
          <cell r="AJ1461" t="str">
            <v>PTP</v>
          </cell>
        </row>
        <row r="1462">
          <cell r="A1462" t="str">
            <v>868c1960a</v>
          </cell>
          <cell r="C1462" t="str">
            <v>PTP Supply Chain: Create Fieldglass Worker User Profile</v>
          </cell>
          <cell r="E1462" t="str">
            <v/>
          </cell>
          <cell r="F1462" t="str">
            <v>PREDEVELOPMENT</v>
          </cell>
          <cell r="G1462" t="str">
            <v>NORMAL</v>
          </cell>
          <cell r="H1462" t="str">
            <v/>
          </cell>
          <cell r="I1462">
            <v>45863</v>
          </cell>
          <cell r="J1462" t="str">
            <v/>
          </cell>
          <cell r="K1462">
            <v>45673.705555555556</v>
          </cell>
          <cell r="L1462">
            <v>45749.496527777781</v>
          </cell>
          <cell r="M1462" t="str">
            <v/>
          </cell>
          <cell r="N1462" t="str">
            <v/>
          </cell>
          <cell r="O1462" t="str">
            <v>ptp, fieldglass, wbt</v>
          </cell>
          <cell r="P1462" t="str">
            <v>Sprint 12 (6/30 - 7/25)</v>
          </cell>
          <cell r="Q1462" t="str">
            <v/>
          </cell>
          <cell r="R1462" t="str">
            <v/>
          </cell>
          <cell r="S1462" t="str">
            <v/>
          </cell>
          <cell r="T1462" t="str">
            <v/>
          </cell>
          <cell r="U1462" t="str">
            <v/>
          </cell>
          <cell r="V1462">
            <v>0</v>
          </cell>
          <cell r="W1462" t="str">
            <v/>
          </cell>
          <cell r="X1462" t="str">
            <v/>
          </cell>
          <cell r="Y1462" t="str">
            <v/>
          </cell>
          <cell r="Z1462" t="str">
            <v>ITC3B</v>
          </cell>
          <cell r="AA1462" t="str">
            <v>Supply Chain</v>
          </cell>
          <cell r="AB1462" t="str">
            <v>Service Procurement (Inc. Contingent Labor)</v>
          </cell>
          <cell r="AC1462" t="str">
            <v/>
          </cell>
          <cell r="AD1462" t="str">
            <v>WBT</v>
          </cell>
          <cell r="AE1462" t="str">
            <v/>
          </cell>
          <cell r="AF1462" t="str">
            <v>BA Admin: https://app.clickup.com/t/868cjcjtw)
Requisitioner: https://app.clickup.com/t/868cje356)
Buyer: https://app.clickup.com/t/868cjcmpy)</v>
          </cell>
          <cell r="AG1462" t="str">
            <v/>
          </cell>
          <cell r="AH1462" t="str">
            <v/>
          </cell>
          <cell r="AI1462" t="str">
            <v/>
          </cell>
          <cell r="AJ1462" t="str">
            <v>PTP</v>
          </cell>
        </row>
        <row r="1463">
          <cell r="A1463" t="str">
            <v>868c198db</v>
          </cell>
          <cell r="C1463" t="str">
            <v>PTP Supply Chain: Fieldglass Time and Expense Entry/Costing/Payment</v>
          </cell>
          <cell r="E1463" t="str">
            <v/>
          </cell>
          <cell r="F1463" t="str">
            <v>PREDEVELOPMENT</v>
          </cell>
          <cell r="G1463" t="str">
            <v>NORMAL</v>
          </cell>
          <cell r="H1463" t="str">
            <v/>
          </cell>
          <cell r="I1463">
            <v>45863</v>
          </cell>
          <cell r="J1463" t="str">
            <v/>
          </cell>
          <cell r="K1463">
            <v>45673.708333333328</v>
          </cell>
          <cell r="L1463">
            <v>45749.496527777781</v>
          </cell>
          <cell r="M1463" t="str">
            <v/>
          </cell>
          <cell r="N1463" t="str">
            <v/>
          </cell>
          <cell r="O1463" t="str">
            <v>qrg, fieldglass, ptp</v>
          </cell>
          <cell r="P1463" t="str">
            <v>Sprint 12 (6/30 - 7/25)</v>
          </cell>
          <cell r="Q1463" t="str">
            <v/>
          </cell>
          <cell r="R1463" t="str">
            <v/>
          </cell>
          <cell r="S1463" t="str">
            <v/>
          </cell>
          <cell r="T1463" t="str">
            <v/>
          </cell>
          <cell r="U1463" t="str">
            <v/>
          </cell>
          <cell r="V1463">
            <v>0</v>
          </cell>
          <cell r="W1463" t="str">
            <v/>
          </cell>
          <cell r="X1463" t="str">
            <v/>
          </cell>
          <cell r="Y1463" t="str">
            <v/>
          </cell>
          <cell r="Z1463" t="str">
            <v>ITC3B</v>
          </cell>
          <cell r="AA1463" t="str">
            <v>Supply Chain</v>
          </cell>
          <cell r="AB1463" t="str">
            <v>Service Procurement (Inc. Contingent Labor)</v>
          </cell>
          <cell r="AC1463" t="str">
            <v/>
          </cell>
          <cell r="AD1463" t="str">
            <v>QRG</v>
          </cell>
          <cell r="AE1463" t="str">
            <v/>
          </cell>
          <cell r="AF1463" t="str">
            <v>Non-Employee Worker: https://app.clickup.com/t/868cjdj17)
BA Admin: https://app.clickup.com/t/868cjcjtw)
Requisition Approver: https://app.clickup.com/t/868cje2vz)
Supplier: https://app.clickup.com/t/868cje78b)</v>
          </cell>
          <cell r="AG1463" t="str">
            <v/>
          </cell>
          <cell r="AH1463" t="str">
            <v/>
          </cell>
          <cell r="AI1463" t="str">
            <v/>
          </cell>
          <cell r="AJ1463" t="str">
            <v>PTP</v>
          </cell>
        </row>
        <row r="1464">
          <cell r="A1464" t="str">
            <v>868c0w8mu</v>
          </cell>
          <cell r="C1464" t="str">
            <v>PTP Supply Chain: Service Procurement (Inc. Contingent Labor)</v>
          </cell>
          <cell r="E1464" t="str">
            <v/>
          </cell>
          <cell r="F1464" t="str">
            <v>PREDEVELOPMENT</v>
          </cell>
          <cell r="G1464" t="str">
            <v>NORMAL</v>
          </cell>
          <cell r="H1464" t="str">
            <v/>
          </cell>
          <cell r="I1464">
            <v>45863</v>
          </cell>
          <cell r="J1464" t="str">
            <v/>
          </cell>
          <cell r="K1464">
            <v>45673.472916666666</v>
          </cell>
          <cell r="L1464">
            <v>45749.496527777781</v>
          </cell>
          <cell r="M1464" t="str">
            <v/>
          </cell>
          <cell r="N1464" t="str">
            <v/>
          </cell>
          <cell r="O1464" t="str">
            <v>wbt, ptp</v>
          </cell>
          <cell r="P1464" t="str">
            <v>Sprint 12 (6/30 - 7/25)</v>
          </cell>
          <cell r="Q1464" t="str">
            <v/>
          </cell>
          <cell r="R1464" t="str">
            <v/>
          </cell>
          <cell r="S1464" t="str">
            <v/>
          </cell>
          <cell r="T1464" t="str">
            <v/>
          </cell>
          <cell r="U1464" t="str">
            <v/>
          </cell>
          <cell r="V1464">
            <v>0</v>
          </cell>
          <cell r="W1464" t="str">
            <v/>
          </cell>
          <cell r="X1464" t="str">
            <v/>
          </cell>
          <cell r="Y1464" t="str">
            <v/>
          </cell>
          <cell r="Z1464" t="str">
            <v>ITC3B</v>
          </cell>
          <cell r="AA1464" t="str">
            <v>Supply Chain</v>
          </cell>
          <cell r="AB1464" t="str">
            <v>Service Procurement (Inc. Contingent Labor)</v>
          </cell>
          <cell r="AC1464" t="str">
            <v/>
          </cell>
          <cell r="AD1464" t="str">
            <v>WBT</v>
          </cell>
          <cell r="AE1464" t="str">
            <v/>
          </cell>
          <cell r="AF1464" t="str">
            <v>Buyer: https://app.clickup.com/t/868cjcmpy)
Requisitioner: https://app.clickup.com/t/868cje356)
Requisition Approver: https://app.clickup.com/t/868cje2vz)
Expeditor: https://app.clickup.com/t/868cjcx3w)
Compliance (PTP): https://app.clickup.com/t/868cjcrn9)</v>
          </cell>
          <cell r="AG1464" t="str">
            <v/>
          </cell>
          <cell r="AH1464" t="str">
            <v/>
          </cell>
          <cell r="AI1464" t="str">
            <v/>
          </cell>
          <cell r="AJ1464" t="str">
            <v>PTP</v>
          </cell>
        </row>
        <row r="1465">
          <cell r="A1465" t="str">
            <v>868c22jvb</v>
          </cell>
          <cell r="C1465" t="str">
            <v>PTS Prod Ops: Demand Authorization</v>
          </cell>
          <cell r="E1465" t="str">
            <v/>
          </cell>
          <cell r="F1465" t="str">
            <v>PREDEVELOPMENT</v>
          </cell>
          <cell r="G1465" t="str">
            <v>HIGH</v>
          </cell>
          <cell r="H1465" t="str">
            <v/>
          </cell>
          <cell r="I1465" t="str">
            <v/>
          </cell>
          <cell r="J1465" t="str">
            <v/>
          </cell>
          <cell r="K1465">
            <v>45674.675000000003</v>
          </cell>
          <cell r="L1465">
            <v>45749.504861111112</v>
          </cell>
          <cell r="M1465" t="str">
            <v/>
          </cell>
          <cell r="N1465" t="str">
            <v/>
          </cell>
          <cell r="O1465" t="str">
            <v>wbt, p2s</v>
          </cell>
          <cell r="P1465" t="str">
            <v>Sprint 6 (5/19 - 6/13)</v>
          </cell>
          <cell r="Q1465" t="str">
            <v/>
          </cell>
          <cell r="R1465" t="str">
            <v/>
          </cell>
          <cell r="S1465" t="str">
            <v/>
          </cell>
          <cell r="T1465" t="str">
            <v/>
          </cell>
          <cell r="U1465" t="str">
            <v/>
          </cell>
          <cell r="V1465">
            <v>0</v>
          </cell>
          <cell r="W1465" t="str">
            <v/>
          </cell>
          <cell r="X1465" t="str">
            <v/>
          </cell>
          <cell r="Y1465" t="str">
            <v/>
          </cell>
          <cell r="Z1465" t="str">
            <v>ITC3B</v>
          </cell>
          <cell r="AA1465" t="str">
            <v>Prod Ops</v>
          </cell>
          <cell r="AB1465" t="str">
            <v>Complete &amp; Manage Planned Independent Requirement</v>
          </cell>
          <cell r="AC1465" t="str">
            <v/>
          </cell>
          <cell r="AD1465" t="str">
            <v>WBT</v>
          </cell>
          <cell r="AE1465" t="str">
            <v/>
          </cell>
          <cell r="AF146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465" t="str">
            <v/>
          </cell>
          <cell r="AH1465" t="str">
            <v/>
          </cell>
          <cell r="AI1465" t="str">
            <v/>
          </cell>
          <cell r="AJ1465" t="str">
            <v>PTS</v>
          </cell>
        </row>
        <row r="1466">
          <cell r="A1466" t="str">
            <v>868c22g1r</v>
          </cell>
          <cell r="C1466" t="str">
            <v>PTS Prod Ops: Maintain Planned Order Requirements - OL</v>
          </cell>
          <cell r="E1466" t="str">
            <v/>
          </cell>
          <cell r="F1466" t="str">
            <v>OUTLINES</v>
          </cell>
          <cell r="G1466" t="str">
            <v>HIGH</v>
          </cell>
          <cell r="H1466" t="str">
            <v xml:space="preserve">@Eugene Deloatch  QA complete, additional edits made, KG's edits validated. OL ready for 1st SME review  </v>
          </cell>
          <cell r="I1466">
            <v>45863</v>
          </cell>
          <cell r="J1466">
            <v>45786</v>
          </cell>
          <cell r="K1466">
            <v>45674.672222222223</v>
          </cell>
          <cell r="L1466">
            <v>45795.53125</v>
          </cell>
          <cell r="M1466" t="str">
            <v/>
          </cell>
          <cell r="N1466" t="str">
            <v/>
          </cell>
          <cell r="O1466" t="str">
            <v>wbt, p2s</v>
          </cell>
          <cell r="P1466" t="str">
            <v>Sprint 4 (5/5 - 5/30)</v>
          </cell>
          <cell r="Q1466">
            <v>45791</v>
          </cell>
          <cell r="R1466" t="str">
            <v/>
          </cell>
          <cell r="S1466" t="str">
            <v/>
          </cell>
          <cell r="T1466" t="str">
            <v/>
          </cell>
          <cell r="U1466" t="str">
            <v/>
          </cell>
          <cell r="V1466">
            <v>0</v>
          </cell>
          <cell r="W1466" t="str">
            <v>Ready for SME Review</v>
          </cell>
          <cell r="X1466" t="str">
            <v/>
          </cell>
          <cell r="Y1466" t="str">
            <v/>
          </cell>
          <cell r="Z1466" t="str">
            <v>ITC3B</v>
          </cell>
          <cell r="AA1466" t="str">
            <v>Prod Ops</v>
          </cell>
          <cell r="AB1466" t="str">
            <v>Complete &amp; Manage Planned Independent Requirement</v>
          </cell>
          <cell r="AC1466" t="str">
            <v/>
          </cell>
          <cell r="AD1466" t="str">
            <v>WBT</v>
          </cell>
          <cell r="AE1466" t="str">
            <v/>
          </cell>
          <cell r="AF1466" t="str">
            <v>Demand Planner (BOM Planners): https://app.clickup.com/t/868cjcw80)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
Master Scheduler: https://app.clickup.com/t/868cjdh1j)</v>
          </cell>
          <cell r="AG1466" t="str">
            <v/>
          </cell>
          <cell r="AH1466" t="str">
            <v/>
          </cell>
          <cell r="AI1466" t="str">
            <v/>
          </cell>
          <cell r="AJ1466" t="str">
            <v>PTS</v>
          </cell>
        </row>
        <row r="1467">
          <cell r="A1467" t="str">
            <v>868c22er9</v>
          </cell>
          <cell r="C1467" t="str">
            <v>PTS Prod Ops: Perform Production Planning &amp; Master Scheduling-OL</v>
          </cell>
          <cell r="E1467" t="str">
            <v/>
          </cell>
          <cell r="F1467" t="str">
            <v>PAUSED</v>
          </cell>
          <cell r="G1467" t="str">
            <v>HIGH</v>
          </cell>
          <cell r="H1467" t="str">
            <v xml:space="preserve">LM Teams message from SME Taylor Mayhue 1.16.25: "That L3 is replaced with something else as of ITC3B and those are what we would want training on and I cannot confirm that training until ITC4 timing as we are going to learn a lot and have to update scripts for what you all need [sic]."   </v>
          </cell>
          <cell r="I1467">
            <v>45863</v>
          </cell>
          <cell r="J1467" t="str">
            <v/>
          </cell>
          <cell r="K1467">
            <v>45674.671527777777</v>
          </cell>
          <cell r="L1467">
            <v>45796.752083333333</v>
          </cell>
          <cell r="M1467" t="str">
            <v/>
          </cell>
          <cell r="N1467" t="str">
            <v/>
          </cell>
          <cell r="O1467" t="str">
            <v>p2s, wbt</v>
          </cell>
          <cell r="P1467" t="str">
            <v>Sprint 6 (5/19 - 6/13)</v>
          </cell>
          <cell r="Q1467" t="str">
            <v/>
          </cell>
          <cell r="R1467" t="str">
            <v/>
          </cell>
          <cell r="S1467" t="str">
            <v/>
          </cell>
          <cell r="T1467" t="str">
            <v/>
          </cell>
          <cell r="U1467" t="str">
            <v/>
          </cell>
          <cell r="V1467">
            <v>0</v>
          </cell>
          <cell r="W1467" t="str">
            <v xml:space="preserve">Paused </v>
          </cell>
          <cell r="X1467" t="str">
            <v/>
          </cell>
          <cell r="Y1467" t="str">
            <v/>
          </cell>
          <cell r="Z1467" t="str">
            <v>ITC3B</v>
          </cell>
          <cell r="AA1467" t="str">
            <v>Prod Ops</v>
          </cell>
          <cell r="AB1467" t="str">
            <v>Perform Production Planning &amp; Master Scheduling</v>
          </cell>
          <cell r="AC1467" t="str">
            <v/>
          </cell>
          <cell r="AD1467" t="str">
            <v>WBT</v>
          </cell>
          <cell r="AE1467" t="str">
            <v/>
          </cell>
          <cell r="AF1467" t="str">
            <v>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1467" t="str">
            <v/>
          </cell>
          <cell r="AH1467" t="str">
            <v/>
          </cell>
          <cell r="AI1467" t="str">
            <v/>
          </cell>
          <cell r="AJ1467" t="str">
            <v>PTS</v>
          </cell>
        </row>
        <row r="1468">
          <cell r="A1468" t="str">
            <v>868c22m3x</v>
          </cell>
          <cell r="C1468" t="str">
            <v>PTS Prod Ops: Planning Strategy-OL</v>
          </cell>
          <cell r="E1468" t="str">
            <v/>
          </cell>
          <cell r="F1468" t="str">
            <v>PREDEVELOPMENT</v>
          </cell>
          <cell r="G1468" t="str">
            <v>HIGH</v>
          </cell>
          <cell r="H1468" t="str">
            <v xml:space="preserve">Meeting with Lynette and Kevin 2.13.25: Process is still in flux, changes expected to add MDG functionality in the coming months  </v>
          </cell>
          <cell r="I1468">
            <v>45863</v>
          </cell>
          <cell r="J1468" t="str">
            <v/>
          </cell>
          <cell r="K1468">
            <v>45674.67569444445</v>
          </cell>
          <cell r="L1468">
            <v>45790.479166666672</v>
          </cell>
          <cell r="M1468" t="str">
            <v/>
          </cell>
          <cell r="N1468" t="str">
            <v/>
          </cell>
          <cell r="O1468" t="str">
            <v>p2s, wbt</v>
          </cell>
          <cell r="P1468" t="str">
            <v>Sprint 6 (5/19 - 6/13)</v>
          </cell>
          <cell r="Q1468" t="str">
            <v/>
          </cell>
          <cell r="R1468" t="str">
            <v/>
          </cell>
          <cell r="S1468" t="str">
            <v/>
          </cell>
          <cell r="T1468" t="str">
            <v/>
          </cell>
          <cell r="U1468" t="str">
            <v/>
          </cell>
          <cell r="V1468">
            <v>0</v>
          </cell>
          <cell r="W1468" t="str">
            <v/>
          </cell>
          <cell r="X1468" t="str">
            <v/>
          </cell>
          <cell r="Y1468" t="str">
            <v/>
          </cell>
          <cell r="Z1468" t="str">
            <v>ITC3B</v>
          </cell>
          <cell r="AA1468" t="str">
            <v>Prod Ops</v>
          </cell>
          <cell r="AB1468" t="str">
            <v>Planning Strategy</v>
          </cell>
          <cell r="AC1468" t="str">
            <v/>
          </cell>
          <cell r="AD1468" t="str">
            <v>WBT</v>
          </cell>
          <cell r="AE1468" t="str">
            <v/>
          </cell>
          <cell r="AF1468"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468" t="str">
            <v/>
          </cell>
          <cell r="AH1468" t="str">
            <v/>
          </cell>
          <cell r="AI1468" t="str">
            <v/>
          </cell>
          <cell r="AJ1468" t="str">
            <v>PTS</v>
          </cell>
        </row>
        <row r="1469">
          <cell r="A1469" t="str">
            <v>868a2vaj2</v>
          </cell>
          <cell r="C1469" t="str">
            <v>PTS Prod Ops: Put Away - OL</v>
          </cell>
          <cell r="E1469" t="str">
            <v/>
          </cell>
          <cell r="F1469" t="str">
            <v>PREDEVELOPMENT</v>
          </cell>
          <cell r="G1469" t="str">
            <v>LOW</v>
          </cell>
          <cell r="H1469" t="str">
            <v/>
          </cell>
          <cell r="I1469">
            <v>45863</v>
          </cell>
          <cell r="J1469" t="str">
            <v/>
          </cell>
          <cell r="K1469">
            <v>45568.624305555553</v>
          </cell>
          <cell r="L1469">
            <v>45749.504166666666</v>
          </cell>
          <cell r="M1469" t="str">
            <v/>
          </cell>
          <cell r="N1469" t="str">
            <v/>
          </cell>
          <cell r="O1469" t="str">
            <v>p2s, ilt</v>
          </cell>
          <cell r="P1469" t="str">
            <v>Sprint 6 (5/19 - 6/13)</v>
          </cell>
          <cell r="Q1469" t="str">
            <v/>
          </cell>
          <cell r="R1469" t="str">
            <v/>
          </cell>
          <cell r="S1469" t="str">
            <v/>
          </cell>
          <cell r="T1469" t="str">
            <v/>
          </cell>
          <cell r="U1469" t="str">
            <v/>
          </cell>
          <cell r="V1469">
            <v>0</v>
          </cell>
          <cell r="W1469" t="str">
            <v/>
          </cell>
          <cell r="X1469" t="str">
            <v/>
          </cell>
          <cell r="Y1469" t="str">
            <v/>
          </cell>
          <cell r="Z1469" t="str">
            <v>ITC3B</v>
          </cell>
          <cell r="AA1469" t="str">
            <v>Prod Ops</v>
          </cell>
          <cell r="AB1469" t="str">
            <v>Put Away</v>
          </cell>
          <cell r="AC1469" t="str">
            <v/>
          </cell>
          <cell r="AD1469" t="str">
            <v>ILT</v>
          </cell>
          <cell r="AE1469" t="str">
            <v/>
          </cell>
          <cell r="AF1469"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1469" t="str">
            <v/>
          </cell>
          <cell r="AH1469" t="str">
            <v/>
          </cell>
          <cell r="AI1469" t="str">
            <v/>
          </cell>
          <cell r="AJ1469" t="str">
            <v>PTS</v>
          </cell>
        </row>
        <row r="1470">
          <cell r="A1470" t="str">
            <v>868byybuu</v>
          </cell>
          <cell r="C1470" t="str">
            <v>R2R Financial Accounting: Revenue Recognition</v>
          </cell>
          <cell r="E1470" t="str">
            <v/>
          </cell>
          <cell r="F1470" t="str">
            <v>OUTLINES</v>
          </cell>
          <cell r="G1470" t="str">
            <v>URGENT</v>
          </cell>
          <cell r="H1470" t="str">
            <v xml:space="preserve">Started this outline. It's a doozy and has had changes to it at the curriculum level this week. This one will take a bit longer than the others.  </v>
          </cell>
          <cell r="I1470">
            <v>45863</v>
          </cell>
          <cell r="J1470">
            <v>45792</v>
          </cell>
          <cell r="K1470">
            <v>45671.643055555556</v>
          </cell>
          <cell r="L1470">
            <v>45796.525694444441</v>
          </cell>
          <cell r="M1470" t="str">
            <v/>
          </cell>
          <cell r="N1470" t="str">
            <v/>
          </cell>
          <cell r="O1470" t="str">
            <v>r2r, wbt</v>
          </cell>
          <cell r="P1470" t="str">
            <v>Sprint 4 (5/5 - 5/30)</v>
          </cell>
          <cell r="Q1470">
            <v>45796</v>
          </cell>
          <cell r="R1470" t="str">
            <v/>
          </cell>
          <cell r="S1470" t="str">
            <v/>
          </cell>
          <cell r="T1470" t="str">
            <v/>
          </cell>
          <cell r="U1470" t="str">
            <v/>
          </cell>
          <cell r="V1470">
            <v>0</v>
          </cell>
          <cell r="W1470" t="str">
            <v>Alpha Draft (ISG)</v>
          </cell>
          <cell r="X1470" t="str">
            <v/>
          </cell>
          <cell r="Y1470" t="str">
            <v/>
          </cell>
          <cell r="Z1470" t="str">
            <v>ITC3B</v>
          </cell>
          <cell r="AA1470" t="str">
            <v>Financial Accounting</v>
          </cell>
          <cell r="AB1470" t="str">
            <v>Collect &amp; Process Actuals (Update Project Finance Master Data L4)</v>
          </cell>
          <cell r="AC1470" t="str">
            <v/>
          </cell>
          <cell r="AD1470" t="str">
            <v>WBT</v>
          </cell>
          <cell r="AE1470" t="str">
            <v/>
          </cell>
          <cell r="AF1470"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1470" t="str">
            <v/>
          </cell>
          <cell r="AH1470" t="str">
            <v/>
          </cell>
          <cell r="AI1470" t="str">
            <v/>
          </cell>
          <cell r="AJ1470" t="str">
            <v>R2R</v>
          </cell>
        </row>
        <row r="1471">
          <cell r="A1471" t="str">
            <v>868bz0e5k</v>
          </cell>
          <cell r="C1471" t="str">
            <v>R2R Product Costing: Distribute &amp; Analyze Cost/Execute &amp; Analyze Pegging</v>
          </cell>
          <cell r="E1471" t="str">
            <v/>
          </cell>
          <cell r="F1471" t="str">
            <v>PREDEVELOPMENT</v>
          </cell>
          <cell r="G1471" t="str">
            <v>HIGH</v>
          </cell>
          <cell r="H1471" t="str">
            <v/>
          </cell>
          <cell r="I1471">
            <v>45863</v>
          </cell>
          <cell r="J1471" t="str">
            <v/>
          </cell>
          <cell r="K1471">
            <v>45671.679861111115</v>
          </cell>
          <cell r="L1471">
            <v>45749.493055555555</v>
          </cell>
          <cell r="M1471" t="str">
            <v/>
          </cell>
          <cell r="N1471" t="str">
            <v/>
          </cell>
          <cell r="O1471" t="str">
            <v>r2r, wbt</v>
          </cell>
          <cell r="P1471" t="str">
            <v>Sprint 6 (5/19 - 6/13)</v>
          </cell>
          <cell r="Q1471" t="str">
            <v/>
          </cell>
          <cell r="R1471" t="str">
            <v/>
          </cell>
          <cell r="S1471" t="str">
            <v/>
          </cell>
          <cell r="T1471" t="str">
            <v/>
          </cell>
          <cell r="U1471" t="str">
            <v/>
          </cell>
          <cell r="V1471">
            <v>0</v>
          </cell>
          <cell r="W1471" t="str">
            <v/>
          </cell>
          <cell r="X1471" t="str">
            <v/>
          </cell>
          <cell r="Y1471" t="str">
            <v/>
          </cell>
          <cell r="Z1471" t="str">
            <v>ITC3B</v>
          </cell>
          <cell r="AA1471" t="str">
            <v>Product Costing</v>
          </cell>
          <cell r="AB1471" t="str">
            <v>Collect &amp; Process Actuals (Execute and Analyze Pegging L4)</v>
          </cell>
          <cell r="AC1471" t="str">
            <v/>
          </cell>
          <cell r="AD1471" t="str">
            <v>WBT</v>
          </cell>
          <cell r="AE1471" t="str">
            <v/>
          </cell>
          <cell r="AF1471" t="str">
            <v>Automated Process: https://app.clickup.com/t/868cjcjgf)
Project Accountant (R2R): https://app.clickup.com/t/868cjdyb9)
SAP Support Organizer: https://app.clickup.com/t/868cje4rw)
Master Data Specialist: https://app.clickup.com/t/868cjdfmx)</v>
          </cell>
          <cell r="AG1471" t="str">
            <v/>
          </cell>
          <cell r="AH1471" t="str">
            <v/>
          </cell>
          <cell r="AI1471" t="str">
            <v/>
          </cell>
          <cell r="AJ1471" t="str">
            <v>R2R</v>
          </cell>
        </row>
        <row r="1472">
          <cell r="A1472" t="str">
            <v>868byu5ey</v>
          </cell>
          <cell r="C1472" t="str">
            <v>R2R Tax Accounting: Manage Global Tax Provision</v>
          </cell>
          <cell r="E1472" t="str">
            <v/>
          </cell>
          <cell r="F1472" t="str">
            <v>PREDEVELOPMENT</v>
          </cell>
          <cell r="G1472" t="str">
            <v>LOW</v>
          </cell>
          <cell r="H1472" t="str">
            <v/>
          </cell>
          <cell r="I1472">
            <v>45863</v>
          </cell>
          <cell r="J1472" t="str">
            <v/>
          </cell>
          <cell r="K1472">
            <v>45671.57430555555</v>
          </cell>
          <cell r="L1472">
            <v>45754.647222222222</v>
          </cell>
          <cell r="M1472" t="str">
            <v/>
          </cell>
          <cell r="N1472" t="str">
            <v/>
          </cell>
          <cell r="O1472" t="str">
            <v>r2r, wbt</v>
          </cell>
          <cell r="P1472" t="str">
            <v>Sprint 6 (5/19 - 6/13)</v>
          </cell>
          <cell r="Q1472" t="str">
            <v/>
          </cell>
          <cell r="R1472" t="str">
            <v/>
          </cell>
          <cell r="S1472" t="str">
            <v/>
          </cell>
          <cell r="T1472" t="str">
            <v/>
          </cell>
          <cell r="U1472" t="str">
            <v/>
          </cell>
          <cell r="V1472">
            <v>0</v>
          </cell>
          <cell r="W1472" t="str">
            <v>Course Package Not Started</v>
          </cell>
          <cell r="X1472" t="str">
            <v/>
          </cell>
          <cell r="Y1472" t="str">
            <v/>
          </cell>
          <cell r="Z1472" t="str">
            <v>ITC3B</v>
          </cell>
          <cell r="AA1472" t="str">
            <v>Tax Accounting</v>
          </cell>
          <cell r="AB1472" t="str">
            <v>Consolidations &amp; Tax (Manage Global Tax Provision L4)</v>
          </cell>
          <cell r="AC1472" t="str">
            <v/>
          </cell>
          <cell r="AD1472" t="str">
            <v>WBT</v>
          </cell>
          <cell r="AE1472" t="str">
            <v/>
          </cell>
          <cell r="AF1472" t="str">
            <v>Program Finance Analyst (R2R): https://app.clickup.com/t/868cjdu1f)
Tax Accountant (Corporate): https://app.clickup.com/t/868cje8ad)
(BA) Tax Accountant  (includes GFS Group): https://app.clickup.com/t/868cjb2jj)</v>
          </cell>
          <cell r="AG1472" t="str">
            <v/>
          </cell>
          <cell r="AH1472" t="str">
            <v/>
          </cell>
          <cell r="AI1472" t="str">
            <v/>
          </cell>
          <cell r="AJ1472" t="str">
            <v>R2R</v>
          </cell>
        </row>
        <row r="1473">
          <cell r="A1473" t="str">
            <v>868byukqg</v>
          </cell>
          <cell r="C1473" t="str">
            <v>R2R Tax Accounting: US Federal Tax Provision: Year-End Tasks</v>
          </cell>
          <cell r="E1473" t="str">
            <v/>
          </cell>
          <cell r="F1473" t="str">
            <v>PREDEVELOPMENT</v>
          </cell>
          <cell r="G1473" t="str">
            <v>LOW</v>
          </cell>
          <cell r="H1473" t="str">
            <v/>
          </cell>
          <cell r="I1473">
            <v>45863</v>
          </cell>
          <cell r="J1473" t="str">
            <v/>
          </cell>
          <cell r="K1473">
            <v>45671.579861111109</v>
          </cell>
          <cell r="L1473">
            <v>45749.634027777778</v>
          </cell>
          <cell r="M1473" t="str">
            <v/>
          </cell>
          <cell r="N1473" t="str">
            <v/>
          </cell>
          <cell r="O1473" t="str">
            <v>r2r, wbt</v>
          </cell>
          <cell r="P1473" t="str">
            <v>Sprint 8 (6/2 - 6/27)</v>
          </cell>
          <cell r="Q1473" t="str">
            <v/>
          </cell>
          <cell r="R1473" t="str">
            <v/>
          </cell>
          <cell r="S1473" t="str">
            <v/>
          </cell>
          <cell r="T1473" t="str">
            <v/>
          </cell>
          <cell r="U1473" t="str">
            <v/>
          </cell>
          <cell r="V1473">
            <v>0</v>
          </cell>
          <cell r="W1473" t="str">
            <v>Course Package Not Started</v>
          </cell>
          <cell r="X1473" t="str">
            <v/>
          </cell>
          <cell r="Y1473" t="str">
            <v/>
          </cell>
          <cell r="Z1473" t="str">
            <v>ITC3B</v>
          </cell>
          <cell r="AA1473" t="str">
            <v>Tax Accounting</v>
          </cell>
          <cell r="AB1473" t="str">
            <v>Consolidations &amp; Tax (US Federal Tax Provision - Year End L4)</v>
          </cell>
          <cell r="AC1473" t="str">
            <v/>
          </cell>
          <cell r="AD1473" t="str">
            <v>WBT</v>
          </cell>
          <cell r="AE1473" t="str">
            <v/>
          </cell>
          <cell r="AF1473" t="str">
            <v>Fixed Asset Analyst (R2R): https://app.clickup.com/t/868cjczct)
Tax Accountant (Corporate): https://app.clickup.com/t/868cje8ad)
(BA) Tax Accountant  (includes GFS Group): https://app.clickup.com/t/868cjb2jj)</v>
          </cell>
          <cell r="AG1473" t="str">
            <v/>
          </cell>
          <cell r="AH1473" t="str">
            <v/>
          </cell>
          <cell r="AI1473" t="str">
            <v/>
          </cell>
          <cell r="AJ1473" t="str">
            <v>R2R</v>
          </cell>
        </row>
        <row r="1474">
          <cell r="A1474" t="str">
            <v>868byurfn</v>
          </cell>
          <cell r="C1474" t="str">
            <v>R2R Tax Accounting: US Federal Tax Return</v>
          </cell>
          <cell r="E1474" t="str">
            <v/>
          </cell>
          <cell r="F1474" t="str">
            <v>PREDEVELOPMENT</v>
          </cell>
          <cell r="G1474" t="str">
            <v>LOW</v>
          </cell>
          <cell r="H1474" t="str">
            <v/>
          </cell>
          <cell r="I1474">
            <v>45863</v>
          </cell>
          <cell r="J1474" t="str">
            <v/>
          </cell>
          <cell r="K1474">
            <v>45671.582638888889</v>
          </cell>
          <cell r="L1474">
            <v>45749.634027777778</v>
          </cell>
          <cell r="M1474" t="str">
            <v/>
          </cell>
          <cell r="N1474" t="str">
            <v/>
          </cell>
          <cell r="O1474" t="str">
            <v>wbt, r2r</v>
          </cell>
          <cell r="P1474" t="str">
            <v>Sprint 8 (6/2 - 6/27)</v>
          </cell>
          <cell r="Q1474" t="str">
            <v/>
          </cell>
          <cell r="R1474" t="str">
            <v/>
          </cell>
          <cell r="S1474" t="str">
            <v/>
          </cell>
          <cell r="T1474" t="str">
            <v/>
          </cell>
          <cell r="U1474" t="str">
            <v/>
          </cell>
          <cell r="V1474">
            <v>0</v>
          </cell>
          <cell r="W1474" t="str">
            <v>Course Package Not Started</v>
          </cell>
          <cell r="X1474" t="str">
            <v/>
          </cell>
          <cell r="Y1474" t="str">
            <v/>
          </cell>
          <cell r="Z1474" t="str">
            <v>ITC3B</v>
          </cell>
          <cell r="AA1474" t="str">
            <v>US Federal Tax Return</v>
          </cell>
          <cell r="AB1474" t="str">
            <v>Consolidations &amp; Tax (US Federal Tax Return L4)</v>
          </cell>
          <cell r="AC1474" t="str">
            <v/>
          </cell>
          <cell r="AD1474" t="str">
            <v>WBT</v>
          </cell>
          <cell r="AE1474" t="str">
            <v/>
          </cell>
          <cell r="AF1474" t="str">
            <v>Fixed Asset Analyst (R2R): https://app.clickup.com/t/868cjczct)
(BA) Tax Accountant  (includes GFS Group): https://app.clickup.com/t/868cjb2jj)
Tax Accountant (Corporate): https://app.clickup.com/t/868cje8ad)</v>
          </cell>
          <cell r="AG1474" t="str">
            <v/>
          </cell>
          <cell r="AH1474" t="str">
            <v/>
          </cell>
          <cell r="AI1474" t="str">
            <v/>
          </cell>
          <cell r="AJ1474" t="str">
            <v>R2R</v>
          </cell>
        </row>
        <row r="1475">
          <cell r="A1475" t="str">
            <v>868byuwnn</v>
          </cell>
          <cell r="C1475" t="str">
            <v>R2R Tax Accounting: US State Tax Provision: Year-End Tasks</v>
          </cell>
          <cell r="E1475" t="str">
            <v/>
          </cell>
          <cell r="F1475" t="str">
            <v>PREDEVELOPMENT</v>
          </cell>
          <cell r="G1475" t="str">
            <v>LOW</v>
          </cell>
          <cell r="H1475" t="str">
            <v/>
          </cell>
          <cell r="I1475">
            <v>45863</v>
          </cell>
          <cell r="J1475" t="str">
            <v/>
          </cell>
          <cell r="K1475">
            <v>45671.584027777775</v>
          </cell>
          <cell r="L1475">
            <v>45749.634027777778</v>
          </cell>
          <cell r="M1475" t="str">
            <v/>
          </cell>
          <cell r="N1475" t="str">
            <v/>
          </cell>
          <cell r="O1475" t="str">
            <v>r2r, wbt</v>
          </cell>
          <cell r="P1475" t="str">
            <v>Sprint 4 (5/5 - 5/30)</v>
          </cell>
          <cell r="Q1475" t="str">
            <v/>
          </cell>
          <cell r="R1475" t="str">
            <v/>
          </cell>
          <cell r="S1475" t="str">
            <v/>
          </cell>
          <cell r="T1475" t="str">
            <v/>
          </cell>
          <cell r="U1475" t="str">
            <v/>
          </cell>
          <cell r="V1475">
            <v>0</v>
          </cell>
          <cell r="W1475" t="str">
            <v>Course Package Not Started</v>
          </cell>
          <cell r="X1475" t="str">
            <v/>
          </cell>
          <cell r="Y1475" t="str">
            <v/>
          </cell>
          <cell r="Z1475" t="str">
            <v>ITC3B</v>
          </cell>
          <cell r="AA1475" t="str">
            <v>Tax Accounting</v>
          </cell>
          <cell r="AB1475" t="str">
            <v>Consolidations &amp; Tax (US State Tax Provision: Year-End L4)</v>
          </cell>
          <cell r="AC1475" t="str">
            <v/>
          </cell>
          <cell r="AD1475" t="str">
            <v>WBT</v>
          </cell>
          <cell r="AE1475" t="str">
            <v/>
          </cell>
          <cell r="AF1475" t="str">
            <v>Program Finance Analyst (R2R): https://app.clickup.com/t/868cjdu1f)
Fixed Asset Analyst (R2R): https://app.clickup.com/t/868cjczct)
Tax Accountant (Corporate): https://app.clickup.com/t/868cje8ad)
(BA) Tax Accountant  (includes GFS Group): https://app.clickup.com/t/868cjb2jj)</v>
          </cell>
          <cell r="AG1475" t="str">
            <v/>
          </cell>
          <cell r="AH1475" t="str">
            <v/>
          </cell>
          <cell r="AI1475" t="str">
            <v/>
          </cell>
          <cell r="AJ1475" t="str">
            <v>R2R</v>
          </cell>
        </row>
        <row r="1476">
          <cell r="A1476" t="str">
            <v>868bzxqfm</v>
          </cell>
          <cell r="C1476" t="str">
            <v>R2R Tax Accounting: US State Tax Return</v>
          </cell>
          <cell r="E1476" t="str">
            <v/>
          </cell>
          <cell r="F1476" t="str">
            <v>PREDEVELOPMENT</v>
          </cell>
          <cell r="G1476" t="str">
            <v>LOW</v>
          </cell>
          <cell r="H1476" t="str">
            <v/>
          </cell>
          <cell r="I1476">
            <v>45863</v>
          </cell>
          <cell r="J1476" t="str">
            <v/>
          </cell>
          <cell r="K1476">
            <v>45672.53125</v>
          </cell>
          <cell r="L1476">
            <v>45749.634027777778</v>
          </cell>
          <cell r="M1476" t="str">
            <v/>
          </cell>
          <cell r="N1476" t="str">
            <v/>
          </cell>
          <cell r="O1476" t="str">
            <v>r2r, wbt</v>
          </cell>
          <cell r="P1476" t="str">
            <v>Sprint 4 (5/5 - 5/30)</v>
          </cell>
          <cell r="Q1476" t="str">
            <v/>
          </cell>
          <cell r="R1476" t="str">
            <v/>
          </cell>
          <cell r="S1476" t="str">
            <v/>
          </cell>
          <cell r="T1476" t="str">
            <v/>
          </cell>
          <cell r="U1476" t="str">
            <v/>
          </cell>
          <cell r="V1476">
            <v>0</v>
          </cell>
          <cell r="W1476" t="str">
            <v>Course Package Not Started</v>
          </cell>
          <cell r="X1476" t="str">
            <v/>
          </cell>
          <cell r="Y1476" t="str">
            <v/>
          </cell>
          <cell r="Z1476" t="str">
            <v>ITC3B</v>
          </cell>
          <cell r="AA1476" t="str">
            <v>Tax Accounting</v>
          </cell>
          <cell r="AB1476" t="str">
            <v>Consolidations &amp; Tax (US State Tax Return L4)</v>
          </cell>
          <cell r="AC1476" t="str">
            <v/>
          </cell>
          <cell r="AD1476" t="str">
            <v>WBT</v>
          </cell>
          <cell r="AE1476" t="str">
            <v/>
          </cell>
          <cell r="AF1476" t="str">
            <v>Tax Accountant (Corporate): https://app.clickup.com/t/868cje8ad)
(BA) Tax Accountant  (includes GFS Group): https://app.clickup.com/t/868cjb2jj)</v>
          </cell>
          <cell r="AG1476" t="str">
            <v/>
          </cell>
          <cell r="AH1476" t="str">
            <v/>
          </cell>
          <cell r="AI1476" t="str">
            <v/>
          </cell>
          <cell r="AJ1476" t="str">
            <v>R2R</v>
          </cell>
        </row>
        <row r="1477">
          <cell r="A1477" t="str">
            <v>868c0u9te</v>
          </cell>
          <cell r="C1477" t="str">
            <v>A2R Metrology: Asset Management</v>
          </cell>
          <cell r="E1477" t="str">
            <v/>
          </cell>
          <cell r="F1477" t="str">
            <v>PREDEVELOPMENT</v>
          </cell>
          <cell r="G1477" t="str">
            <v>LOW</v>
          </cell>
          <cell r="H1477" t="str">
            <v/>
          </cell>
          <cell r="I1477">
            <v>45912</v>
          </cell>
          <cell r="J1477" t="str">
            <v/>
          </cell>
          <cell r="K1477">
            <v>45673.429861111115</v>
          </cell>
          <cell r="L1477">
            <v>45768.513888888891</v>
          </cell>
          <cell r="M1477" t="str">
            <v/>
          </cell>
          <cell r="N1477" t="str">
            <v/>
          </cell>
          <cell r="O1477" t="str">
            <v>wbt, a2r</v>
          </cell>
          <cell r="P1477" t="str">
            <v>Sprint 16 (7/28 - 8/22)</v>
          </cell>
          <cell r="Q1477" t="str">
            <v/>
          </cell>
          <cell r="R1477" t="str">
            <v/>
          </cell>
          <cell r="S1477" t="str">
            <v/>
          </cell>
          <cell r="T1477" t="str">
            <v/>
          </cell>
          <cell r="U1477" t="str">
            <v/>
          </cell>
          <cell r="V1477">
            <v>0</v>
          </cell>
          <cell r="W1477" t="str">
            <v>Course Package Not Started</v>
          </cell>
          <cell r="X1477" t="str">
            <v/>
          </cell>
          <cell r="Y1477" t="str">
            <v/>
          </cell>
          <cell r="Z1477" t="str">
            <v>ITC4</v>
          </cell>
          <cell r="AA1477" t="str">
            <v>Metrology</v>
          </cell>
          <cell r="AB1477" t="str">
            <v>Metrology &amp; Calibration</v>
          </cell>
          <cell r="AC1477" t="str">
            <v/>
          </cell>
          <cell r="AD1477" t="str">
            <v>WBT</v>
          </cell>
          <cell r="AE1477" t="str">
            <v/>
          </cell>
          <cell r="AF1477"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
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1477">
            <v>45768</v>
          </cell>
          <cell r="AH1477" t="str">
            <v/>
          </cell>
          <cell r="AI1477" t="str">
            <v/>
          </cell>
          <cell r="AJ1477" t="str">
            <v>A2R</v>
          </cell>
        </row>
        <row r="1478">
          <cell r="A1478" t="str">
            <v>868dkzeyb</v>
          </cell>
          <cell r="C1478" t="str">
            <v>A2R Metrology: Asset Receiving</v>
          </cell>
          <cell r="E1478" t="str">
            <v/>
          </cell>
          <cell r="F1478" t="str">
            <v>PREDEVELOPMENT</v>
          </cell>
          <cell r="G1478" t="str">
            <v>URGENT</v>
          </cell>
          <cell r="H1478" t="str">
            <v/>
          </cell>
          <cell r="I1478" t="str">
            <v/>
          </cell>
          <cell r="J1478" t="str">
            <v/>
          </cell>
          <cell r="K1478">
            <v>45768.784722222219</v>
          </cell>
          <cell r="L1478">
            <v>45792.472916666666</v>
          </cell>
          <cell r="M1478" t="str">
            <v/>
          </cell>
          <cell r="N1478" t="str">
            <v/>
          </cell>
          <cell r="O1478" t="str">
            <v>a2r, wbt, indysoft</v>
          </cell>
          <cell r="P1478" t="str">
            <v>Sprint 14 (7/14 - 8/8)</v>
          </cell>
          <cell r="Q1478" t="str">
            <v/>
          </cell>
          <cell r="R1478" t="str">
            <v/>
          </cell>
          <cell r="S1478" t="str">
            <v/>
          </cell>
          <cell r="T1478" t="str">
            <v/>
          </cell>
          <cell r="U1478" t="str">
            <v/>
          </cell>
          <cell r="V1478">
            <v>0</v>
          </cell>
          <cell r="W1478" t="str">
            <v/>
          </cell>
          <cell r="X1478" t="str">
            <v/>
          </cell>
          <cell r="Y1478" t="str">
            <v/>
          </cell>
          <cell r="Z1478" t="str">
            <v>ITC4</v>
          </cell>
          <cell r="AA1478" t="str">
            <v>Metrology</v>
          </cell>
          <cell r="AB1478" t="str">
            <v>Metrology &amp; Calibration</v>
          </cell>
          <cell r="AC1478" t="b">
            <v>1</v>
          </cell>
          <cell r="AD1478" t="str">
            <v>WBT</v>
          </cell>
          <cell r="AE1478" t="str">
            <v>On-time</v>
          </cell>
          <cell r="AF1478" t="str">
            <v/>
          </cell>
          <cell r="AG1478">
            <v>45777</v>
          </cell>
          <cell r="AH1478" t="str">
            <v/>
          </cell>
          <cell r="AI1478" t="str">
            <v/>
          </cell>
          <cell r="AJ1478" t="str">
            <v>A2R</v>
          </cell>
        </row>
        <row r="1479">
          <cell r="A1479" t="str">
            <v>868c0taj7</v>
          </cell>
          <cell r="C1479" t="str">
            <v>A2R Metrology: Calibration Request (Exit)</v>
          </cell>
          <cell r="E1479" t="str">
            <v/>
          </cell>
          <cell r="F1479" t="str">
            <v>PREDEVELOPMENT</v>
          </cell>
          <cell r="G1479" t="str">
            <v>URGENT</v>
          </cell>
          <cell r="H1479" t="str">
            <v/>
          </cell>
          <cell r="I1479">
            <v>45912</v>
          </cell>
          <cell r="J1479" t="str">
            <v/>
          </cell>
          <cell r="K1479">
            <v>45673.409722222219</v>
          </cell>
          <cell r="L1479">
            <v>45768.521527777775</v>
          </cell>
          <cell r="M1479" t="str">
            <v/>
          </cell>
          <cell r="N1479" t="str">
            <v/>
          </cell>
          <cell r="O1479" t="str">
            <v>a2r, wbt</v>
          </cell>
          <cell r="P1479" t="str">
            <v>Sprint 14 (7/14 - 8/8)</v>
          </cell>
          <cell r="Q1479" t="str">
            <v/>
          </cell>
          <cell r="R1479" t="str">
            <v/>
          </cell>
          <cell r="S1479" t="str">
            <v/>
          </cell>
          <cell r="T1479" t="str">
            <v/>
          </cell>
          <cell r="U1479" t="str">
            <v/>
          </cell>
          <cell r="V1479">
            <v>0</v>
          </cell>
          <cell r="W1479" t="str">
            <v>Course Package Not Started</v>
          </cell>
          <cell r="X1479" t="str">
            <v/>
          </cell>
          <cell r="Y1479" t="str">
            <v/>
          </cell>
          <cell r="Z1479" t="str">
            <v>ITC4</v>
          </cell>
          <cell r="AA1479" t="str">
            <v>Metrology</v>
          </cell>
          <cell r="AB1479" t="str">
            <v>Metrology &amp; Calibration</v>
          </cell>
          <cell r="AC1479" t="str">
            <v/>
          </cell>
          <cell r="AD1479" t="str">
            <v>WBT</v>
          </cell>
          <cell r="AE1479" t="str">
            <v/>
          </cell>
          <cell r="AF1479"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G1479">
            <v>45765</v>
          </cell>
          <cell r="AH1479" t="str">
            <v/>
          </cell>
          <cell r="AI1479" t="str">
            <v/>
          </cell>
          <cell r="AJ1479" t="str">
            <v>A2R</v>
          </cell>
        </row>
        <row r="1480">
          <cell r="A1480" t="str">
            <v>868c0ub81</v>
          </cell>
          <cell r="C1480" t="str">
            <v>A2R Metrology: Calibration Requests</v>
          </cell>
          <cell r="E1480" t="str">
            <v/>
          </cell>
          <cell r="F1480" t="str">
            <v>PREDEVELOPMENT</v>
          </cell>
          <cell r="G1480" t="str">
            <v>URGENT</v>
          </cell>
          <cell r="H1480" t="str">
            <v/>
          </cell>
          <cell r="I1480">
            <v>45912</v>
          </cell>
          <cell r="J1480" t="str">
            <v/>
          </cell>
          <cell r="K1480">
            <v>45673.431250000001</v>
          </cell>
          <cell r="L1480">
            <v>45768.521527777775</v>
          </cell>
          <cell r="M1480" t="str">
            <v/>
          </cell>
          <cell r="N1480" t="str">
            <v/>
          </cell>
          <cell r="O1480" t="str">
            <v>a2r, wbt</v>
          </cell>
          <cell r="P1480" t="str">
            <v>Sprint 14 (7/14 - 8/8)</v>
          </cell>
          <cell r="Q1480" t="str">
            <v/>
          </cell>
          <cell r="R1480" t="str">
            <v/>
          </cell>
          <cell r="S1480" t="str">
            <v/>
          </cell>
          <cell r="T1480" t="str">
            <v/>
          </cell>
          <cell r="U1480" t="str">
            <v/>
          </cell>
          <cell r="V1480">
            <v>0</v>
          </cell>
          <cell r="W1480" t="str">
            <v>Course Package Not Started</v>
          </cell>
          <cell r="X1480" t="str">
            <v/>
          </cell>
          <cell r="Y1480" t="str">
            <v/>
          </cell>
          <cell r="Z1480" t="str">
            <v>ITC4</v>
          </cell>
          <cell r="AA1480" t="str">
            <v>Metrology</v>
          </cell>
          <cell r="AB1480" t="str">
            <v>Metrology &amp; Calibration</v>
          </cell>
          <cell r="AC1480" t="str">
            <v/>
          </cell>
          <cell r="AD1480" t="str">
            <v>WBT</v>
          </cell>
          <cell r="AE1480" t="str">
            <v/>
          </cell>
          <cell r="AF1480"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G1480">
            <v>45765</v>
          </cell>
          <cell r="AH1480" t="str">
            <v/>
          </cell>
          <cell r="AI1480" t="str">
            <v/>
          </cell>
          <cell r="AJ1480" t="str">
            <v>A2R</v>
          </cell>
        </row>
        <row r="1481">
          <cell r="A1481" t="str">
            <v>868c0tkqd</v>
          </cell>
          <cell r="C1481" t="str">
            <v>A2R Metrology: IndySoft</v>
          </cell>
          <cell r="E1481" t="str">
            <v/>
          </cell>
          <cell r="F1481" t="str">
            <v>PREDEVELOPMENT</v>
          </cell>
          <cell r="G1481" t="str">
            <v>URGENT</v>
          </cell>
          <cell r="H1481" t="str">
            <v/>
          </cell>
          <cell r="I1481">
            <v>45912</v>
          </cell>
          <cell r="J1481">
            <v>45592</v>
          </cell>
          <cell r="K1481">
            <v>45673.414583333331</v>
          </cell>
          <cell r="L1481">
            <v>45777.540972222225</v>
          </cell>
          <cell r="M1481" t="str">
            <v/>
          </cell>
          <cell r="N1481" t="str">
            <v/>
          </cell>
          <cell r="O1481" t="str">
            <v>a2r, wbt, indysoft</v>
          </cell>
          <cell r="P1481" t="str">
            <v>Sprint 14 (7/14 - 8/8)</v>
          </cell>
          <cell r="Q1481" t="str">
            <v/>
          </cell>
          <cell r="R1481" t="str">
            <v/>
          </cell>
          <cell r="S1481" t="str">
            <v/>
          </cell>
          <cell r="T1481" t="str">
            <v/>
          </cell>
          <cell r="U1481" t="str">
            <v/>
          </cell>
          <cell r="V1481">
            <v>0</v>
          </cell>
          <cell r="W1481" t="str">
            <v>Ready for OL Draft</v>
          </cell>
          <cell r="X1481" t="str">
            <v/>
          </cell>
          <cell r="Y1481" t="str">
            <v/>
          </cell>
          <cell r="Z1481" t="str">
            <v>ITC4</v>
          </cell>
          <cell r="AA1481" t="str">
            <v>Metrology</v>
          </cell>
          <cell r="AB1481" t="str">
            <v>Metrology &amp; Calibration</v>
          </cell>
          <cell r="AC1481" t="b">
            <v>1</v>
          </cell>
          <cell r="AD1481" t="str">
            <v>WBT</v>
          </cell>
          <cell r="AE1481" t="str">
            <v/>
          </cell>
          <cell r="AF1481" t="str">
            <v/>
          </cell>
          <cell r="AG1481">
            <v>45777</v>
          </cell>
          <cell r="AH1481" t="str">
            <v/>
          </cell>
          <cell r="AI1481" t="str">
            <v/>
          </cell>
          <cell r="AJ1481" t="str">
            <v>A2R</v>
          </cell>
        </row>
        <row r="1482">
          <cell r="A1482" t="str">
            <v>868c0tdmb</v>
          </cell>
          <cell r="C1482" t="str">
            <v>A2R Metrology: IndySoft Overview</v>
          </cell>
          <cell r="E1482" t="str">
            <v/>
          </cell>
          <cell r="F1482" t="str">
            <v>PREDEVELOPMENT</v>
          </cell>
          <cell r="G1482" t="str">
            <v>NORMAL</v>
          </cell>
          <cell r="H1482" t="str">
            <v/>
          </cell>
          <cell r="I1482">
            <v>45912</v>
          </cell>
          <cell r="J1482" t="str">
            <v/>
          </cell>
          <cell r="K1482">
            <v>45673.411111111112</v>
          </cell>
          <cell r="L1482">
            <v>45777.540277777778</v>
          </cell>
          <cell r="M1482" t="str">
            <v/>
          </cell>
          <cell r="N1482" t="str">
            <v/>
          </cell>
          <cell r="O1482" t="str">
            <v>a2r, wbt, indysoft</v>
          </cell>
          <cell r="P1482" t="str">
            <v>Sprint 14 (7/14 - 8/8)</v>
          </cell>
          <cell r="Q1482" t="str">
            <v/>
          </cell>
          <cell r="R1482" t="str">
            <v/>
          </cell>
          <cell r="S1482" t="str">
            <v/>
          </cell>
          <cell r="T1482" t="str">
            <v/>
          </cell>
          <cell r="U1482" t="str">
            <v/>
          </cell>
          <cell r="V1482">
            <v>0</v>
          </cell>
          <cell r="W1482" t="str">
            <v>Course Package Not Started</v>
          </cell>
          <cell r="X1482" t="str">
            <v/>
          </cell>
          <cell r="Y1482" t="str">
            <v/>
          </cell>
          <cell r="Z1482" t="str">
            <v>ITC4</v>
          </cell>
          <cell r="AA1482" t="str">
            <v>Metrology</v>
          </cell>
          <cell r="AB1482" t="str">
            <v>Metrology &amp; Calibration</v>
          </cell>
          <cell r="AC1482" t="b">
            <v>1</v>
          </cell>
          <cell r="AD1482" t="str">
            <v>WBT</v>
          </cell>
          <cell r="AE1482" t="str">
            <v/>
          </cell>
          <cell r="AF1482"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1482">
            <v>45777</v>
          </cell>
          <cell r="AH1482" t="str">
            <v/>
          </cell>
          <cell r="AI1482" t="str">
            <v/>
          </cell>
          <cell r="AJ1482" t="str">
            <v>A2R</v>
          </cell>
        </row>
        <row r="1483">
          <cell r="A1483" t="str">
            <v>868c0tf4x</v>
          </cell>
          <cell r="C1483" t="str">
            <v>A2R Metrology: IndySoft: Asset Creation Records:</v>
          </cell>
          <cell r="E1483" t="str">
            <v/>
          </cell>
          <cell r="F1483" t="str">
            <v>PREDEVELOPMENT</v>
          </cell>
          <cell r="G1483" t="str">
            <v>URGENT</v>
          </cell>
          <cell r="H1483" t="str">
            <v/>
          </cell>
          <cell r="I1483">
            <v>45912</v>
          </cell>
          <cell r="J1483" t="str">
            <v/>
          </cell>
          <cell r="K1483">
            <v>45673.411805555559</v>
          </cell>
          <cell r="L1483">
            <v>45777.538888888885</v>
          </cell>
          <cell r="M1483" t="str">
            <v/>
          </cell>
          <cell r="N1483" t="str">
            <v/>
          </cell>
          <cell r="O1483" t="str">
            <v>a2r, wbt, indysoft</v>
          </cell>
          <cell r="P1483" t="str">
            <v>Sprint 14 (7/14 - 8/8)</v>
          </cell>
          <cell r="Q1483" t="str">
            <v/>
          </cell>
          <cell r="R1483" t="str">
            <v/>
          </cell>
          <cell r="S1483" t="str">
            <v/>
          </cell>
          <cell r="T1483" t="str">
            <v/>
          </cell>
          <cell r="U1483" t="str">
            <v/>
          </cell>
          <cell r="V1483">
            <v>0</v>
          </cell>
          <cell r="W1483" t="str">
            <v>Course Package Not Started</v>
          </cell>
          <cell r="X1483" t="str">
            <v/>
          </cell>
          <cell r="Y1483" t="str">
            <v/>
          </cell>
          <cell r="Z1483" t="str">
            <v>ITC4</v>
          </cell>
          <cell r="AA1483" t="str">
            <v>Metrology</v>
          </cell>
          <cell r="AB1483" t="str">
            <v>Metrology &amp; Calibration</v>
          </cell>
          <cell r="AC1483" t="b">
            <v>1</v>
          </cell>
          <cell r="AD1483" t="str">
            <v>WBT</v>
          </cell>
          <cell r="AE1483" t="str">
            <v/>
          </cell>
          <cell r="AF1483"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1483">
            <v>45777</v>
          </cell>
          <cell r="AH1483" t="str">
            <v/>
          </cell>
          <cell r="AI1483" t="str">
            <v/>
          </cell>
          <cell r="AJ1483" t="str">
            <v>A2R</v>
          </cell>
        </row>
        <row r="1484">
          <cell r="A1484" t="str">
            <v>868c0tqp1</v>
          </cell>
          <cell r="C1484" t="str">
            <v>A2R Metrology: IndySoft: Calibration Event</v>
          </cell>
          <cell r="E1484" t="str">
            <v/>
          </cell>
          <cell r="F1484" t="str">
            <v>PREDEVELOPMENT</v>
          </cell>
          <cell r="G1484" t="str">
            <v>URGENT</v>
          </cell>
          <cell r="H1484" t="str">
            <v/>
          </cell>
          <cell r="I1484">
            <v>45912</v>
          </cell>
          <cell r="J1484" t="str">
            <v/>
          </cell>
          <cell r="K1484">
            <v>45673.417361111111</v>
          </cell>
          <cell r="L1484">
            <v>45777.537499999999</v>
          </cell>
          <cell r="M1484" t="str">
            <v/>
          </cell>
          <cell r="N1484" t="str">
            <v/>
          </cell>
          <cell r="O1484" t="str">
            <v>a2r, wbt, indysoft</v>
          </cell>
          <cell r="P1484" t="str">
            <v>Sprint 14 (7/14 - 8/8)</v>
          </cell>
          <cell r="Q1484" t="str">
            <v/>
          </cell>
          <cell r="R1484" t="str">
            <v/>
          </cell>
          <cell r="S1484" t="str">
            <v/>
          </cell>
          <cell r="T1484" t="str">
            <v/>
          </cell>
          <cell r="U1484" t="str">
            <v/>
          </cell>
          <cell r="V1484">
            <v>0</v>
          </cell>
          <cell r="W1484" t="str">
            <v>Course Package Not Started</v>
          </cell>
          <cell r="X1484" t="str">
            <v/>
          </cell>
          <cell r="Y1484" t="str">
            <v/>
          </cell>
          <cell r="Z1484" t="str">
            <v>ITC4</v>
          </cell>
          <cell r="AA1484" t="str">
            <v>Metrology</v>
          </cell>
          <cell r="AB1484" t="str">
            <v>Metrology &amp; Calibration</v>
          </cell>
          <cell r="AC1484" t="b">
            <v>1</v>
          </cell>
          <cell r="AD1484" t="str">
            <v>WBT</v>
          </cell>
          <cell r="AE1484" t="str">
            <v/>
          </cell>
          <cell r="AF1484"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1484">
            <v>45777</v>
          </cell>
          <cell r="AH1484" t="str">
            <v/>
          </cell>
          <cell r="AI1484" t="str">
            <v/>
          </cell>
          <cell r="AJ1484" t="str">
            <v>A2R</v>
          </cell>
        </row>
        <row r="1485">
          <cell r="A1485" t="str">
            <v>868c0tpmz</v>
          </cell>
          <cell r="C1485" t="str">
            <v>A2R Metrology: IndySoft: External Vendors</v>
          </cell>
          <cell r="E1485" t="str">
            <v/>
          </cell>
          <cell r="F1485" t="str">
            <v>PREDEVELOPMENT</v>
          </cell>
          <cell r="G1485" t="str">
            <v>URGENT</v>
          </cell>
          <cell r="H1485" t="str">
            <v/>
          </cell>
          <cell r="I1485">
            <v>45912</v>
          </cell>
          <cell r="J1485" t="str">
            <v/>
          </cell>
          <cell r="K1485">
            <v>45673.415972222225</v>
          </cell>
          <cell r="L1485">
            <v>45777.537499999999</v>
          </cell>
          <cell r="M1485" t="str">
            <v/>
          </cell>
          <cell r="N1485" t="str">
            <v/>
          </cell>
          <cell r="O1485" t="str">
            <v>a2r, wbt, indysoft</v>
          </cell>
          <cell r="P1485" t="str">
            <v>Sprint 14 (7/14 - 8/8)</v>
          </cell>
          <cell r="Q1485" t="str">
            <v/>
          </cell>
          <cell r="R1485" t="str">
            <v/>
          </cell>
          <cell r="S1485" t="str">
            <v/>
          </cell>
          <cell r="T1485" t="str">
            <v/>
          </cell>
          <cell r="U1485" t="str">
            <v/>
          </cell>
          <cell r="V1485">
            <v>0</v>
          </cell>
          <cell r="W1485" t="str">
            <v>Course Package Not Started</v>
          </cell>
          <cell r="X1485" t="str">
            <v/>
          </cell>
          <cell r="Y1485" t="str">
            <v/>
          </cell>
          <cell r="Z1485" t="str">
            <v>ITC4</v>
          </cell>
          <cell r="AA1485" t="str">
            <v>Metrology</v>
          </cell>
          <cell r="AB1485" t="str">
            <v>Metrology &amp; Calibration</v>
          </cell>
          <cell r="AC1485" t="b">
            <v>1</v>
          </cell>
          <cell r="AD1485" t="str">
            <v>WBT</v>
          </cell>
          <cell r="AE1485" t="str">
            <v/>
          </cell>
          <cell r="AF1485"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1485">
            <v>45777</v>
          </cell>
          <cell r="AH1485" t="str">
            <v/>
          </cell>
          <cell r="AI1485" t="str">
            <v/>
          </cell>
          <cell r="AJ1485" t="str">
            <v>A2R</v>
          </cell>
        </row>
        <row r="1486">
          <cell r="A1486" t="str">
            <v>868c0tgdv</v>
          </cell>
          <cell r="C1486" t="str">
            <v>A2R Metrology: IndySoft: Quality Controls</v>
          </cell>
          <cell r="E1486" t="str">
            <v/>
          </cell>
          <cell r="F1486" t="str">
            <v>PREDEVELOPMENT</v>
          </cell>
          <cell r="G1486" t="str">
            <v>URGENT</v>
          </cell>
          <cell r="H1486" t="str">
            <v/>
          </cell>
          <cell r="I1486">
            <v>45912</v>
          </cell>
          <cell r="J1486" t="str">
            <v/>
          </cell>
          <cell r="K1486">
            <v>45673.412499999999</v>
          </cell>
          <cell r="L1486">
            <v>45777.538194444445</v>
          </cell>
          <cell r="M1486" t="str">
            <v/>
          </cell>
          <cell r="N1486" t="str">
            <v/>
          </cell>
          <cell r="O1486" t="str">
            <v>a2r, wbt, indysoft</v>
          </cell>
          <cell r="P1486" t="str">
            <v>Sprint 14 (7/14 - 8/8)</v>
          </cell>
          <cell r="Q1486" t="str">
            <v/>
          </cell>
          <cell r="R1486" t="str">
            <v/>
          </cell>
          <cell r="S1486" t="str">
            <v/>
          </cell>
          <cell r="T1486" t="str">
            <v/>
          </cell>
          <cell r="U1486" t="str">
            <v/>
          </cell>
          <cell r="V1486">
            <v>0</v>
          </cell>
          <cell r="W1486" t="str">
            <v>Course Package Not Started</v>
          </cell>
          <cell r="X1486" t="str">
            <v/>
          </cell>
          <cell r="Y1486" t="str">
            <v/>
          </cell>
          <cell r="Z1486" t="str">
            <v>ITC4</v>
          </cell>
          <cell r="AA1486" t="str">
            <v>Metrology</v>
          </cell>
          <cell r="AB1486" t="str">
            <v>Metrology &amp; Calibration</v>
          </cell>
          <cell r="AC1486" t="b">
            <v>1</v>
          </cell>
          <cell r="AD1486" t="str">
            <v>WBT</v>
          </cell>
          <cell r="AE1486" t="str">
            <v/>
          </cell>
          <cell r="AF1486"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1486">
            <v>45777</v>
          </cell>
          <cell r="AH1486" t="str">
            <v/>
          </cell>
          <cell r="AI1486" t="str">
            <v/>
          </cell>
          <cell r="AJ1486" t="str">
            <v>A2R</v>
          </cell>
        </row>
        <row r="1487">
          <cell r="A1487" t="str">
            <v>868c0qunf</v>
          </cell>
          <cell r="C1487" t="str">
            <v>A2R Metrology: Limitation Requests</v>
          </cell>
          <cell r="E1487" t="str">
            <v/>
          </cell>
          <cell r="F1487" t="str">
            <v>PREDEVELOPMENT</v>
          </cell>
          <cell r="G1487" t="str">
            <v>URGENT</v>
          </cell>
          <cell r="H1487" t="str">
            <v/>
          </cell>
          <cell r="I1487">
            <v>45912</v>
          </cell>
          <cell r="J1487" t="str">
            <v/>
          </cell>
          <cell r="K1487">
            <v>45673.37222222222</v>
          </cell>
          <cell r="L1487">
            <v>45768.521527777775</v>
          </cell>
          <cell r="M1487" t="str">
            <v/>
          </cell>
          <cell r="N1487" t="str">
            <v/>
          </cell>
          <cell r="O1487" t="str">
            <v>a2r, wbt</v>
          </cell>
          <cell r="P1487" t="str">
            <v>Sprint 14 (7/14 - 8/8)</v>
          </cell>
          <cell r="Q1487" t="str">
            <v/>
          </cell>
          <cell r="R1487" t="str">
            <v/>
          </cell>
          <cell r="S1487" t="str">
            <v/>
          </cell>
          <cell r="T1487" t="str">
            <v/>
          </cell>
          <cell r="U1487" t="str">
            <v/>
          </cell>
          <cell r="V1487">
            <v>0</v>
          </cell>
          <cell r="W1487" t="str">
            <v>Course Package Not Started</v>
          </cell>
          <cell r="X1487" t="str">
            <v/>
          </cell>
          <cell r="Y1487" t="str">
            <v/>
          </cell>
          <cell r="Z1487" t="str">
            <v>ITC4</v>
          </cell>
          <cell r="AA1487" t="str">
            <v>Metrology</v>
          </cell>
          <cell r="AB1487" t="str">
            <v>Metrology &amp; Calibration</v>
          </cell>
          <cell r="AC1487" t="str">
            <v/>
          </cell>
          <cell r="AD1487" t="str">
            <v>WBT</v>
          </cell>
          <cell r="AE1487" t="str">
            <v/>
          </cell>
          <cell r="AF1487"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1487">
            <v>45765</v>
          </cell>
          <cell r="AH1487" t="str">
            <v/>
          </cell>
          <cell r="AI1487" t="str">
            <v/>
          </cell>
          <cell r="AJ1487" t="str">
            <v>A2R</v>
          </cell>
        </row>
        <row r="1488">
          <cell r="A1488" t="str">
            <v>868a2vamk</v>
          </cell>
          <cell r="C1488" t="str">
            <v>A2R Metrology: Metrology and Calibration Troubleshooting - OL</v>
          </cell>
          <cell r="E1488" t="str">
            <v/>
          </cell>
          <cell r="F1488" t="str">
            <v>PREDEVELOPMENT</v>
          </cell>
          <cell r="G1488" t="str">
            <v>LOW</v>
          </cell>
          <cell r="H1488" t="str">
            <v/>
          </cell>
          <cell r="I1488" t="str">
            <v/>
          </cell>
          <cell r="J1488" t="str">
            <v/>
          </cell>
          <cell r="K1488">
            <v>45568.624305555553</v>
          </cell>
          <cell r="L1488">
            <v>45768.79305555555</v>
          </cell>
          <cell r="M1488" t="str">
            <v/>
          </cell>
          <cell r="N1488" t="str">
            <v/>
          </cell>
          <cell r="O1488" t="str">
            <v>wbt, a2r</v>
          </cell>
          <cell r="P1488" t="str">
            <v>Sprint 16 (7/28 - 8/22)</v>
          </cell>
          <cell r="Q1488" t="str">
            <v/>
          </cell>
          <cell r="R1488" t="str">
            <v/>
          </cell>
          <cell r="S1488" t="str">
            <v/>
          </cell>
          <cell r="T1488" t="str">
            <v/>
          </cell>
          <cell r="U1488" t="str">
            <v/>
          </cell>
          <cell r="V1488">
            <v>0</v>
          </cell>
          <cell r="W1488" t="str">
            <v>Course Package Not Started</v>
          </cell>
          <cell r="X1488" t="str">
            <v/>
          </cell>
          <cell r="Y1488" t="str">
            <v/>
          </cell>
          <cell r="Z1488" t="str">
            <v>ITC4</v>
          </cell>
          <cell r="AA1488" t="str">
            <v>Metrology</v>
          </cell>
          <cell r="AB1488" t="str">
            <v>Metrology &amp; Calibration</v>
          </cell>
          <cell r="AC1488" t="str">
            <v/>
          </cell>
          <cell r="AD1488" t="str">
            <v>WBT</v>
          </cell>
          <cell r="AE1488" t="str">
            <v/>
          </cell>
          <cell r="AF1488" t="str">
            <v/>
          </cell>
          <cell r="AG1488">
            <v>45768</v>
          </cell>
          <cell r="AH1488" t="str">
            <v/>
          </cell>
          <cell r="AI1488" t="str">
            <v/>
          </cell>
          <cell r="AJ1488" t="str">
            <v>A2R</v>
          </cell>
        </row>
        <row r="1489">
          <cell r="A1489" t="str">
            <v>868c0eee9</v>
          </cell>
          <cell r="C1489" t="str">
            <v>A2R Metrology: SAP to S/4 System: Changes to the Property Management System:</v>
          </cell>
          <cell r="E1489" t="str">
            <v/>
          </cell>
          <cell r="F1489" t="str">
            <v>PREDEVELOPMENT</v>
          </cell>
          <cell r="G1489" t="str">
            <v>LOW</v>
          </cell>
          <cell r="H1489" t="str">
            <v/>
          </cell>
          <cell r="I1489">
            <v>45863</v>
          </cell>
          <cell r="J1489" t="str">
            <v/>
          </cell>
          <cell r="K1489">
            <v>45672.797222222223</v>
          </cell>
          <cell r="L1489">
            <v>45768.521527777775</v>
          </cell>
          <cell r="M1489" t="str">
            <v/>
          </cell>
          <cell r="N1489" t="str">
            <v/>
          </cell>
          <cell r="O1489" t="str">
            <v>a2r, wbt</v>
          </cell>
          <cell r="P1489" t="str">
            <v>Sprint 16 (7/28 - 8/22)</v>
          </cell>
          <cell r="Q1489" t="str">
            <v/>
          </cell>
          <cell r="R1489" t="str">
            <v/>
          </cell>
          <cell r="S1489" t="str">
            <v/>
          </cell>
          <cell r="T1489" t="str">
            <v/>
          </cell>
          <cell r="U1489" t="str">
            <v/>
          </cell>
          <cell r="V1489">
            <v>0</v>
          </cell>
          <cell r="W1489" t="str">
            <v>Course Package Not Started</v>
          </cell>
          <cell r="X1489" t="str">
            <v/>
          </cell>
          <cell r="Y1489" t="str">
            <v/>
          </cell>
          <cell r="Z1489" t="str">
            <v>ITC4</v>
          </cell>
          <cell r="AA1489" t="str">
            <v>Metrology</v>
          </cell>
          <cell r="AB1489" t="str">
            <v>No L3 Custom Content</v>
          </cell>
          <cell r="AC1489" t="str">
            <v/>
          </cell>
          <cell r="AD1489" t="str">
            <v>WBT</v>
          </cell>
          <cell r="AE1489" t="str">
            <v/>
          </cell>
          <cell r="AF1489"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1489">
            <v>45768</v>
          </cell>
          <cell r="AH1489" t="str">
            <v/>
          </cell>
          <cell r="AI1489" t="str">
            <v/>
          </cell>
          <cell r="AJ1489" t="str">
            <v>A2R</v>
          </cell>
        </row>
        <row r="1490">
          <cell r="A1490" t="str">
            <v>868a2uwfq</v>
          </cell>
          <cell r="C1490" t="str">
            <v>PLP Incurred Cost Claim: Completing Adjustments - OL</v>
          </cell>
          <cell r="E1490" t="str">
            <v/>
          </cell>
          <cell r="F1490" t="str">
            <v>DEVELOPMENT</v>
          </cell>
          <cell r="G1490" t="str">
            <v>LOW</v>
          </cell>
          <cell r="H1490" t="str">
            <v xml:space="preserve">Signoff on the outline received from Jason Lewis 2.11.25  </v>
          </cell>
          <cell r="I1490">
            <v>45730</v>
          </cell>
          <cell r="J1490">
            <v>45621</v>
          </cell>
          <cell r="K1490">
            <v>45568.613888888889</v>
          </cell>
          <cell r="L1490">
            <v>45791.438888888893</v>
          </cell>
          <cell r="M1490" t="str">
            <v/>
          </cell>
          <cell r="N1490" t="str">
            <v/>
          </cell>
          <cell r="O1490" t="str">
            <v>ilt, cognitus, plp</v>
          </cell>
          <cell r="P1490" t="str">
            <v>Sprint 12 (6/30 - 7/25)</v>
          </cell>
          <cell r="Q1490" t="str">
            <v/>
          </cell>
          <cell r="R1490" t="str">
            <v/>
          </cell>
          <cell r="S1490" t="str">
            <v/>
          </cell>
          <cell r="T1490" t="str">
            <v/>
          </cell>
          <cell r="U1490" t="str">
            <v/>
          </cell>
          <cell r="V1490">
            <v>0.14285714285714285</v>
          </cell>
          <cell r="W1490" t="str">
            <v>Ready for Development</v>
          </cell>
          <cell r="X1490" t="str">
            <v/>
          </cell>
          <cell r="Y1490" t="str">
            <v/>
          </cell>
          <cell r="Z1490" t="str">
            <v>ITC4</v>
          </cell>
          <cell r="AA1490" t="str">
            <v>Incurred Cost Claim</v>
          </cell>
          <cell r="AB1490" t="str">
            <v>Incurred Cost Claim (Incurred Cost Claim)</v>
          </cell>
          <cell r="AC1490" t="str">
            <v/>
          </cell>
          <cell r="AD1490" t="str">
            <v>ILT</v>
          </cell>
          <cell r="AE1490" t="str">
            <v>Overdue</v>
          </cell>
          <cell r="AF1490" t="str">
            <v>Govt. Accounting Analyst: https://app.clickup.com/t/868cjd1fz)
Govt. Accounting Mgmt: https://app.clickup.com/t/868cjd20p)
Executive Mgmt: https://app.clickup.com/t/868cjcwrb)</v>
          </cell>
          <cell r="AG1490" t="str">
            <v/>
          </cell>
          <cell r="AH1490" t="str">
            <v/>
          </cell>
          <cell r="AI1490" t="str">
            <v/>
          </cell>
          <cell r="AJ1490" t="str">
            <v>PLP</v>
          </cell>
        </row>
        <row r="1491">
          <cell r="A1491" t="str">
            <v>868a2uwc9</v>
          </cell>
          <cell r="C1491" t="str">
            <v>PLP Incurred Cost Claim: Incurred Cost Claim Reports &amp; Reconciliation - OL</v>
          </cell>
          <cell r="E1491" t="str">
            <v/>
          </cell>
          <cell r="F1491" t="str">
            <v>DEVELOPMENT</v>
          </cell>
          <cell r="G1491" t="str">
            <v>LOW</v>
          </cell>
          <cell r="H1491" t="str">
            <v xml:space="preserve">Signoff on the outline received from Jason Lewis 2.11.25  </v>
          </cell>
          <cell r="I1491">
            <v>45731</v>
          </cell>
          <cell r="J1491">
            <v>45552</v>
          </cell>
          <cell r="K1491">
            <v>45568.613888888889</v>
          </cell>
          <cell r="L1491">
            <v>45782.727777777778</v>
          </cell>
          <cell r="M1491" t="str">
            <v/>
          </cell>
          <cell r="N1491" t="str">
            <v/>
          </cell>
          <cell r="O1491" t="str">
            <v>ilt, plp, cognitus</v>
          </cell>
          <cell r="P1491" t="str">
            <v>Sprint 12 (6/30 - 7/25)</v>
          </cell>
          <cell r="Q1491" t="str">
            <v/>
          </cell>
          <cell r="R1491" t="str">
            <v/>
          </cell>
          <cell r="S1491" t="str">
            <v/>
          </cell>
          <cell r="T1491" t="str">
            <v/>
          </cell>
          <cell r="U1491" t="str">
            <v/>
          </cell>
          <cell r="V1491">
            <v>0.16666666666666666</v>
          </cell>
          <cell r="W1491" t="str">
            <v>Ready for Development</v>
          </cell>
          <cell r="X1491" t="str">
            <v/>
          </cell>
          <cell r="Y1491" t="str">
            <v/>
          </cell>
          <cell r="Z1491" t="str">
            <v>ITC4</v>
          </cell>
          <cell r="AA1491" t="str">
            <v>Incurred Cost Claim</v>
          </cell>
          <cell r="AB1491" t="str">
            <v>Incurred Cost Claim (Incurred Cost Claim)</v>
          </cell>
          <cell r="AC1491" t="str">
            <v/>
          </cell>
          <cell r="AD1491" t="str">
            <v>ILT</v>
          </cell>
          <cell r="AE1491" t="str">
            <v>Overdue</v>
          </cell>
          <cell r="AF1491" t="str">
            <v>Executive Mgmt: https://app.clickup.com/t/868cjcwrb)
Govt. Accounting Analyst: https://app.clickup.com/t/868cjd1fz)
Govt. Accounting Mgmt: https://app.clickup.com/t/868cjd20p)</v>
          </cell>
          <cell r="AG1491" t="str">
            <v/>
          </cell>
          <cell r="AH1491" t="str">
            <v/>
          </cell>
          <cell r="AI1491" t="str">
            <v/>
          </cell>
          <cell r="AJ1491" t="str">
            <v>PLP</v>
          </cell>
        </row>
        <row r="1492">
          <cell r="A1492" t="str">
            <v>868a2uwfv</v>
          </cell>
          <cell r="C1492" t="str">
            <v>PLP Incurred Cost Claim: Other Systems &amp; Data Collection - OL</v>
          </cell>
          <cell r="E1492" t="str">
            <v/>
          </cell>
          <cell r="F1492" t="str">
            <v>OUTLINES</v>
          </cell>
          <cell r="G1492" t="str">
            <v>LOW</v>
          </cell>
          <cell r="H1492" t="str">
            <v xml:space="preserve">Per Dan Huynh's feedback on 5.14.25, we can combine the Collect and Input Other Data course into this one  </v>
          </cell>
          <cell r="I1492">
            <v>45801</v>
          </cell>
          <cell r="J1492" t="str">
            <v/>
          </cell>
          <cell r="K1492">
            <v>45568.613888888889</v>
          </cell>
          <cell r="L1492">
            <v>45796.686111111107</v>
          </cell>
          <cell r="M1492" t="str">
            <v/>
          </cell>
          <cell r="N1492" t="str">
            <v/>
          </cell>
          <cell r="O1492" t="str">
            <v>ilt, cognitus, plp</v>
          </cell>
          <cell r="P1492" t="str">
            <v>Sprint 12 (6/30 - 7/25)</v>
          </cell>
          <cell r="Q1492">
            <v>45790</v>
          </cell>
          <cell r="R1492" t="str">
            <v/>
          </cell>
          <cell r="S1492" t="str">
            <v/>
          </cell>
          <cell r="T1492" t="str">
            <v/>
          </cell>
          <cell r="U1492">
            <v>45791</v>
          </cell>
          <cell r="V1492">
            <v>0</v>
          </cell>
          <cell r="W1492" t="str">
            <v>Beta Revision (ISG)</v>
          </cell>
          <cell r="X1492" t="str">
            <v/>
          </cell>
          <cell r="Y1492" t="str">
            <v/>
          </cell>
          <cell r="Z1492" t="str">
            <v>ITC4</v>
          </cell>
          <cell r="AA1492" t="str">
            <v>Incurred Cost Claim</v>
          </cell>
          <cell r="AB1492" t="str">
            <v>Incurred Cost Claim (Incurred Cost Claim)</v>
          </cell>
          <cell r="AC1492" t="str">
            <v/>
          </cell>
          <cell r="AD1492" t="str">
            <v>ILT</v>
          </cell>
          <cell r="AE1492" t="str">
            <v/>
          </cell>
          <cell r="AF1492" t="str">
            <v>Govt. Accounting Analyst: https://app.clickup.com/t/868cjd1fz)
Govt. Accounting Mgmt: https://app.clickup.com/t/868cjd20p)
Executive Mgmt: https://app.clickup.com/t/868cjcwrb)</v>
          </cell>
          <cell r="AG1492" t="str">
            <v/>
          </cell>
          <cell r="AH1492" t="str">
            <v/>
          </cell>
          <cell r="AI1492" t="str">
            <v/>
          </cell>
          <cell r="AJ1492" t="str">
            <v>PLP</v>
          </cell>
        </row>
        <row r="1493">
          <cell r="A1493" t="str">
            <v>868a2uwfh</v>
          </cell>
          <cell r="C1493" t="str">
            <v>PLP Incurred Cost Claim: Preparing for Submission - OL</v>
          </cell>
          <cell r="E1493" t="str">
            <v/>
          </cell>
          <cell r="F1493" t="str">
            <v>OUTLINES</v>
          </cell>
          <cell r="G1493" t="str">
            <v>LOW</v>
          </cell>
          <cell r="H1493" t="str">
            <v xml:space="preserve">Per Dan Huynh 5.14.25 - the only thing holding up signoff of this outline is that the ICC team meeting keeps getting canceled and they haven't had a chance to do one last pass through it together yet  </v>
          </cell>
          <cell r="I1493">
            <v>45752</v>
          </cell>
          <cell r="J1493">
            <v>45740</v>
          </cell>
          <cell r="K1493">
            <v>45568.613888888889</v>
          </cell>
          <cell r="L1493">
            <v>45791.438888888893</v>
          </cell>
          <cell r="M1493" t="str">
            <v/>
          </cell>
          <cell r="N1493" t="str">
            <v/>
          </cell>
          <cell r="O1493" t="str">
            <v>ilt, cognitus, plp</v>
          </cell>
          <cell r="P1493" t="str">
            <v>Sprint 12 (6/30 - 7/25)</v>
          </cell>
          <cell r="Q1493">
            <v>45740</v>
          </cell>
          <cell r="R1493" t="str">
            <v/>
          </cell>
          <cell r="S1493" t="str">
            <v/>
          </cell>
          <cell r="T1493">
            <v>45762</v>
          </cell>
          <cell r="U1493">
            <v>45761</v>
          </cell>
          <cell r="V1493">
            <v>0</v>
          </cell>
          <cell r="W1493" t="str">
            <v>Final Review &amp; Sign off (SME)</v>
          </cell>
          <cell r="X1493">
            <v>45775</v>
          </cell>
          <cell r="Y1493" t="str">
            <v/>
          </cell>
          <cell r="Z1493" t="str">
            <v>ITC4</v>
          </cell>
          <cell r="AA1493" t="str">
            <v>Incurred Cost Claim</v>
          </cell>
          <cell r="AB1493" t="str">
            <v>Incurred Cost Claim (Incurred Cost Claim)</v>
          </cell>
          <cell r="AC1493" t="str">
            <v/>
          </cell>
          <cell r="AD1493" t="str">
            <v>ILT</v>
          </cell>
          <cell r="AE1493" t="str">
            <v>Overdue</v>
          </cell>
          <cell r="AF1493" t="str">
            <v>Govt. Accounting Analyst: https://app.clickup.com/t/868cjd1fz)
Govt. Accounting Mgmt: https://app.clickup.com/t/868cjd20p)
Executive Mgmt: https://app.clickup.com/t/868cjcwrb)</v>
          </cell>
          <cell r="AG1493" t="str">
            <v/>
          </cell>
          <cell r="AH1493" t="str">
            <v/>
          </cell>
          <cell r="AI1493" t="str">
            <v/>
          </cell>
          <cell r="AJ1493" t="str">
            <v>PLP</v>
          </cell>
        </row>
        <row r="1494">
          <cell r="A1494" t="str">
            <v>868a2uwf7</v>
          </cell>
          <cell r="C1494" t="str">
            <v>PLP Incurred Cost Claim: Reconcile G/L Data - OL</v>
          </cell>
          <cell r="E1494" t="str">
            <v/>
          </cell>
          <cell r="F1494" t="str">
            <v>DEVELOPMENT</v>
          </cell>
          <cell r="G1494" t="str">
            <v>LOW</v>
          </cell>
          <cell r="H1494" t="str">
            <v xml:space="preserve">QA complete  </v>
          </cell>
          <cell r="I1494">
            <v>45729</v>
          </cell>
          <cell r="J1494">
            <v>45560</v>
          </cell>
          <cell r="K1494">
            <v>45568.613888888889</v>
          </cell>
          <cell r="L1494">
            <v>45791.438888888893</v>
          </cell>
          <cell r="M1494" t="str">
            <v/>
          </cell>
          <cell r="N1494" t="str">
            <v/>
          </cell>
          <cell r="O1494" t="str">
            <v>ilt, cognitus, plp</v>
          </cell>
          <cell r="P1494" t="str">
            <v>Sprint 12 (6/30 - 7/25)</v>
          </cell>
          <cell r="Q1494" t="str">
            <v/>
          </cell>
          <cell r="R1494" t="str">
            <v/>
          </cell>
          <cell r="S1494" t="str">
            <v/>
          </cell>
          <cell r="T1494" t="str">
            <v/>
          </cell>
          <cell r="U1494" t="str">
            <v/>
          </cell>
          <cell r="V1494">
            <v>0</v>
          </cell>
          <cell r="W1494" t="str">
            <v>Ready for Development</v>
          </cell>
          <cell r="X1494" t="str">
            <v/>
          </cell>
          <cell r="Y1494" t="str">
            <v/>
          </cell>
          <cell r="Z1494" t="str">
            <v>ITC4</v>
          </cell>
          <cell r="AA1494" t="str">
            <v>Incurred Cost Claim</v>
          </cell>
          <cell r="AB1494" t="str">
            <v>Incurred Cost Claim (Incurred Cost Claim)</v>
          </cell>
          <cell r="AC1494" t="str">
            <v/>
          </cell>
          <cell r="AD1494" t="str">
            <v>ILT</v>
          </cell>
          <cell r="AE1494" t="str">
            <v>Overdue</v>
          </cell>
          <cell r="AF1494" t="str">
            <v>Govt. Accounting Analyst: https://app.clickup.com/t/868cjd1fz)
Govt. Accounting Mgmt: https://app.clickup.com/t/868cjd20p)
Executive Mgmt: https://app.clickup.com/t/868cjcwrb)</v>
          </cell>
          <cell r="AG1494" t="str">
            <v/>
          </cell>
          <cell r="AH1494" t="str">
            <v/>
          </cell>
          <cell r="AI1494" t="str">
            <v/>
          </cell>
          <cell r="AJ1494" t="str">
            <v>PLP</v>
          </cell>
        </row>
        <row r="1495">
          <cell r="A1495" t="str">
            <v>868c1zgrd</v>
          </cell>
          <cell r="C1495" t="str">
            <v>PTP A/P &amp; Supply Chain: Initiate Procurement Request</v>
          </cell>
          <cell r="E1495" t="str">
            <v/>
          </cell>
          <cell r="F1495" t="str">
            <v>PREDEVELOPMENT</v>
          </cell>
          <cell r="G1495" t="str">
            <v>URGENT</v>
          </cell>
          <cell r="H1495" t="str">
            <v/>
          </cell>
          <cell r="I1495">
            <v>45863</v>
          </cell>
          <cell r="J1495" t="str">
            <v/>
          </cell>
          <cell r="K1495">
            <v>45674.607638888891</v>
          </cell>
          <cell r="L1495">
            <v>45791.400694444441</v>
          </cell>
          <cell r="M1495" t="str">
            <v/>
          </cell>
          <cell r="N1495" t="str">
            <v/>
          </cell>
          <cell r="O1495" t="str">
            <v>ptp, wbt, lean request</v>
          </cell>
          <cell r="P1495" t="str">
            <v>Sprint 7 (5/26 - 6/20)</v>
          </cell>
          <cell r="Q1495" t="str">
            <v/>
          </cell>
          <cell r="R1495" t="str">
            <v/>
          </cell>
          <cell r="S1495" t="str">
            <v/>
          </cell>
          <cell r="T1495" t="str">
            <v/>
          </cell>
          <cell r="U1495" t="str">
            <v/>
          </cell>
          <cell r="V1495">
            <v>0</v>
          </cell>
          <cell r="W1495" t="str">
            <v/>
          </cell>
          <cell r="X1495" t="str">
            <v/>
          </cell>
          <cell r="Y1495" t="str">
            <v/>
          </cell>
          <cell r="Z1495" t="str">
            <v>ITC4</v>
          </cell>
          <cell r="AA1495" t="str">
            <v>Accounts Payable</v>
          </cell>
          <cell r="AB1495" t="str">
            <v>P-Cards, Meeting Card, Fleet Card</v>
          </cell>
          <cell r="AC1495" t="b">
            <v>1</v>
          </cell>
          <cell r="AD1495" t="str">
            <v>WBT</v>
          </cell>
          <cell r="AE1495" t="str">
            <v/>
          </cell>
          <cell r="AF1495" t="str">
            <v>Requestor / Requisitioner: https://app.clickup.com/t/868cje2p3)</v>
          </cell>
          <cell r="AG1495">
            <v>45779</v>
          </cell>
          <cell r="AH1495" t="str">
            <v/>
          </cell>
          <cell r="AI1495" t="str">
            <v/>
          </cell>
          <cell r="AJ1495" t="str">
            <v>PTP</v>
          </cell>
        </row>
        <row r="1496">
          <cell r="A1496" t="str">
            <v>868b6enaq</v>
          </cell>
          <cell r="C1496" t="str">
            <v>PTP Accounts Payable: AP Analytics - OL</v>
          </cell>
          <cell r="E1496" t="str">
            <v/>
          </cell>
          <cell r="F1496" t="str">
            <v>PREDEVELOPMENT</v>
          </cell>
          <cell r="G1496" t="str">
            <v>LOW</v>
          </cell>
          <cell r="H1496" t="str">
            <v/>
          </cell>
          <cell r="I1496" t="str">
            <v/>
          </cell>
          <cell r="J1496" t="str">
            <v/>
          </cell>
          <cell r="K1496">
            <v>45631.507638888885</v>
          </cell>
          <cell r="L1496">
            <v>45779.556944444441</v>
          </cell>
          <cell r="M1496" t="str">
            <v/>
          </cell>
          <cell r="N1496" t="str">
            <v/>
          </cell>
          <cell r="O1496" t="str">
            <v>ilt, ptp, ot xecm</v>
          </cell>
          <cell r="P1496" t="str">
            <v>Sprint 11 (6/23 - 7/18)</v>
          </cell>
          <cell r="Q1496" t="str">
            <v/>
          </cell>
          <cell r="R1496" t="str">
            <v/>
          </cell>
          <cell r="S1496" t="str">
            <v/>
          </cell>
          <cell r="T1496" t="str">
            <v/>
          </cell>
          <cell r="U1496" t="str">
            <v/>
          </cell>
          <cell r="V1496">
            <v>0</v>
          </cell>
          <cell r="W1496" t="str">
            <v/>
          </cell>
          <cell r="X1496" t="str">
            <v/>
          </cell>
          <cell r="Y1496" t="str">
            <v/>
          </cell>
          <cell r="Z1496" t="str">
            <v>ITC4</v>
          </cell>
          <cell r="AA1496" t="str">
            <v>Accounts Payable</v>
          </cell>
          <cell r="AB1496" t="str">
            <v>Procurement &amp; A/P Analytics</v>
          </cell>
          <cell r="AC1496" t="b">
            <v>1</v>
          </cell>
          <cell r="AD1496" t="str">
            <v>ILT</v>
          </cell>
          <cell r="AE1496" t="str">
            <v/>
          </cell>
          <cell r="AF1496" t="str">
            <v>Supplier: https://app.clickup.com/t/868cje78b)
AP Finance Approver: https://app.clickup.com/t/868cjcaxm)
AP Invoice Approver: https://app.clickup.com/t/868cjcc3j)
A/P Accountant: https://app.clickup.com/t/868cjb30z)
Compliance (PTP): https://app.clickup.com/t/868cjcrn9)
Buyer: https://app.clickup.com/t/868cjcmpy)
Shared Services-A/P Invoice Processor: https://app.clickup.com/t/868cje53v)</v>
          </cell>
          <cell r="AG1496">
            <v>45779</v>
          </cell>
          <cell r="AH1496" t="str">
            <v/>
          </cell>
          <cell r="AI1496" t="str">
            <v/>
          </cell>
          <cell r="AJ1496" t="str">
            <v>PTP</v>
          </cell>
        </row>
        <row r="1497">
          <cell r="A1497" t="str">
            <v>868a2v81g</v>
          </cell>
          <cell r="C1497" t="str">
            <v>PTP Supply Chain: Create Purchase Order - OL</v>
          </cell>
          <cell r="E1497" t="str">
            <v/>
          </cell>
          <cell r="F1497" t="str">
            <v>PREDEVELOPMENT</v>
          </cell>
          <cell r="G1497" t="str">
            <v>URGENT</v>
          </cell>
          <cell r="H1497" t="str">
            <v/>
          </cell>
          <cell r="I1497" t="str">
            <v/>
          </cell>
          <cell r="J1497" t="str">
            <v/>
          </cell>
          <cell r="K1497">
            <v>45568.622916666667</v>
          </cell>
          <cell r="L1497">
            <v>45750.438194444447</v>
          </cell>
          <cell r="M1497" t="str">
            <v/>
          </cell>
          <cell r="N1497" t="str">
            <v/>
          </cell>
          <cell r="O1497" t="str">
            <v>ilt, ptp</v>
          </cell>
          <cell r="P1497" t="str">
            <v>Sprint 14 (7/14 - 8/8)</v>
          </cell>
          <cell r="Q1497" t="str">
            <v/>
          </cell>
          <cell r="R1497" t="str">
            <v/>
          </cell>
          <cell r="S1497" t="str">
            <v/>
          </cell>
          <cell r="T1497" t="str">
            <v/>
          </cell>
          <cell r="U1497" t="str">
            <v/>
          </cell>
          <cell r="V1497">
            <v>0</v>
          </cell>
          <cell r="W1497" t="str">
            <v/>
          </cell>
          <cell r="X1497" t="str">
            <v/>
          </cell>
          <cell r="Y1497" t="str">
            <v/>
          </cell>
          <cell r="Z1497" t="str">
            <v>ITC4</v>
          </cell>
          <cell r="AA1497" t="str">
            <v>Supply Chain</v>
          </cell>
          <cell r="AB1497" t="str">
            <v>PO Generation, Approval &amp; Release Strategy</v>
          </cell>
          <cell r="AC1497" t="str">
            <v/>
          </cell>
          <cell r="AD1497" t="str">
            <v>ILT</v>
          </cell>
          <cell r="AE1497" t="str">
            <v/>
          </cell>
          <cell r="AF1497" t="str">
            <v>Buyer: https://app.clickup.com/t/868cjcmpy)
Requisitioner: https://app.clickup.com/t/868cje356)
Requisition Approver: https://app.clickup.com/t/868cje2vz)
Expeditor: https://app.clickup.com/t/868cjcx3w)</v>
          </cell>
          <cell r="AG1497" t="str">
            <v/>
          </cell>
          <cell r="AH1497" t="str">
            <v/>
          </cell>
          <cell r="AI1497" t="str">
            <v/>
          </cell>
          <cell r="AJ1497" t="str">
            <v>PTP</v>
          </cell>
        </row>
        <row r="1498">
          <cell r="A1498" t="str">
            <v>868dq4jmp</v>
          </cell>
          <cell r="C1498" t="str">
            <v>PTP Supply Chain: Creating &amp; Maintaining Text Keys &amp; Clauses - OL</v>
          </cell>
          <cell r="E1498" t="str">
            <v/>
          </cell>
          <cell r="F1498" t="str">
            <v>PREDEVELOPMENT</v>
          </cell>
          <cell r="G1498" t="str">
            <v>HIGH</v>
          </cell>
          <cell r="H1498" t="str">
            <v xml:space="preserve">L3/Course added by Matt Berinato 4.24.25  </v>
          </cell>
          <cell r="I1498" t="str">
            <v/>
          </cell>
          <cell r="J1498" t="str">
            <v/>
          </cell>
          <cell r="K1498">
            <v>45775.601388888885</v>
          </cell>
          <cell r="L1498">
            <v>45775.61319444445</v>
          </cell>
          <cell r="M1498" t="str">
            <v/>
          </cell>
          <cell r="N1498" t="str">
            <v/>
          </cell>
          <cell r="O1498" t="str">
            <v>ptp, wbt</v>
          </cell>
          <cell r="P1498" t="str">
            <v>Sprint 15 (7/21 - 8/15)</v>
          </cell>
          <cell r="Q1498" t="str">
            <v/>
          </cell>
          <cell r="R1498" t="str">
            <v/>
          </cell>
          <cell r="S1498" t="str">
            <v/>
          </cell>
          <cell r="T1498" t="str">
            <v/>
          </cell>
          <cell r="U1498" t="str">
            <v/>
          </cell>
          <cell r="V1498">
            <v>0</v>
          </cell>
          <cell r="W1498" t="str">
            <v/>
          </cell>
          <cell r="X1498" t="str">
            <v/>
          </cell>
          <cell r="Y1498" t="str">
            <v/>
          </cell>
          <cell r="Z1498" t="str">
            <v>ITC4</v>
          </cell>
          <cell r="AA1498" t="str">
            <v>Supply Chain</v>
          </cell>
          <cell r="AB1498" t="str">
            <v>PTP Strategy, Policies, &amp; Operating Models</v>
          </cell>
          <cell r="AC1498" t="str">
            <v/>
          </cell>
          <cell r="AD1498" t="str">
            <v>WBT</v>
          </cell>
          <cell r="AE1498" t="str">
            <v/>
          </cell>
          <cell r="AF1498" t="str">
            <v/>
          </cell>
          <cell r="AG1498" t="str">
            <v/>
          </cell>
          <cell r="AH1498" t="str">
            <v/>
          </cell>
          <cell r="AI1498" t="str">
            <v/>
          </cell>
          <cell r="AJ1498" t="str">
            <v>PTP</v>
          </cell>
        </row>
        <row r="1499">
          <cell r="A1499" t="str">
            <v>868dq87bb</v>
          </cell>
          <cell r="C1499" t="str">
            <v>PTP Supply Chain: Creating an Acquisition Compliance Folder (ACF) - OL</v>
          </cell>
          <cell r="E1499" t="str">
            <v/>
          </cell>
          <cell r="F1499" t="str">
            <v>PREDEVELOPMENT</v>
          </cell>
          <cell r="G1499" t="str">
            <v>URGENT</v>
          </cell>
          <cell r="H1499" t="str">
            <v/>
          </cell>
          <cell r="I1499" t="str">
            <v/>
          </cell>
          <cell r="J1499" t="str">
            <v/>
          </cell>
          <cell r="K1499">
            <v>45775.695138888885</v>
          </cell>
          <cell r="L1499">
            <v>45775.696527777778</v>
          </cell>
          <cell r="M1499" t="str">
            <v/>
          </cell>
          <cell r="N1499" t="str">
            <v/>
          </cell>
          <cell r="O1499" t="str">
            <v>wbt, ptp</v>
          </cell>
          <cell r="P1499" t="str">
            <v>Sprint 15 (7/21 - 8/15)</v>
          </cell>
          <cell r="Q1499" t="str">
            <v/>
          </cell>
          <cell r="R1499" t="str">
            <v/>
          </cell>
          <cell r="S1499" t="str">
            <v/>
          </cell>
          <cell r="T1499" t="str">
            <v/>
          </cell>
          <cell r="U1499" t="str">
            <v/>
          </cell>
          <cell r="V1499">
            <v>0</v>
          </cell>
          <cell r="W1499" t="str">
            <v/>
          </cell>
          <cell r="X1499" t="str">
            <v/>
          </cell>
          <cell r="Y1499" t="str">
            <v/>
          </cell>
          <cell r="Z1499" t="str">
            <v>ITC4</v>
          </cell>
          <cell r="AA1499" t="str">
            <v>Supply Chain</v>
          </cell>
          <cell r="AB1499" t="str">
            <v>PO Folder Documentation</v>
          </cell>
          <cell r="AC1499" t="str">
            <v/>
          </cell>
          <cell r="AD1499" t="str">
            <v>WBT</v>
          </cell>
          <cell r="AE1499" t="str">
            <v/>
          </cell>
          <cell r="AF1499" t="str">
            <v/>
          </cell>
          <cell r="AG1499" t="str">
            <v/>
          </cell>
          <cell r="AH1499" t="str">
            <v/>
          </cell>
          <cell r="AI1499" t="str">
            <v/>
          </cell>
          <cell r="AJ1499" t="str">
            <v>PTP</v>
          </cell>
        </row>
        <row r="1500">
          <cell r="A1500" t="str">
            <v>868dpxftj</v>
          </cell>
          <cell r="C1500" t="str">
            <v>PTP Supply Chain: Lean Request Approval - OL</v>
          </cell>
          <cell r="E1500" t="str">
            <v/>
          </cell>
          <cell r="F1500" t="str">
            <v>PREDEVELOPMENT</v>
          </cell>
          <cell r="G1500" t="str">
            <v>URGENT</v>
          </cell>
          <cell r="H1500" t="str">
            <v/>
          </cell>
          <cell r="I1500" t="str">
            <v/>
          </cell>
          <cell r="J1500" t="str">
            <v/>
          </cell>
          <cell r="K1500">
            <v>45775.429861111115</v>
          </cell>
          <cell r="L1500">
            <v>45779.568055555559</v>
          </cell>
          <cell r="M1500" t="str">
            <v/>
          </cell>
          <cell r="N1500" t="str">
            <v/>
          </cell>
          <cell r="O1500" t="str">
            <v>lean request, ptp, wbt</v>
          </cell>
          <cell r="P1500" t="str">
            <v>Sprint 16 (7/28 - 8/22)</v>
          </cell>
          <cell r="Q1500" t="str">
            <v/>
          </cell>
          <cell r="R1500" t="str">
            <v/>
          </cell>
          <cell r="S1500" t="str">
            <v/>
          </cell>
          <cell r="T1500" t="str">
            <v/>
          </cell>
          <cell r="U1500" t="str">
            <v/>
          </cell>
          <cell r="V1500">
            <v>0</v>
          </cell>
          <cell r="W1500" t="str">
            <v/>
          </cell>
          <cell r="X1500" t="str">
            <v/>
          </cell>
          <cell r="Y1500" t="str">
            <v/>
          </cell>
          <cell r="Z1500" t="str">
            <v>ITC4</v>
          </cell>
          <cell r="AA1500" t="str">
            <v>Supply Chain</v>
          </cell>
          <cell r="AB1500" t="str">
            <v>Purchase Requisition Mgmt (MRP/Non-MRP) &amp; Approval</v>
          </cell>
          <cell r="AC1500" t="str">
            <v/>
          </cell>
          <cell r="AD1500" t="str">
            <v>WBT</v>
          </cell>
          <cell r="AE1500" t="str">
            <v/>
          </cell>
          <cell r="AF1500" t="str">
            <v/>
          </cell>
          <cell r="AG1500">
            <v>45779</v>
          </cell>
          <cell r="AH1500" t="str">
            <v/>
          </cell>
          <cell r="AI1500" t="str">
            <v/>
          </cell>
          <cell r="AJ1500" t="str">
            <v>PTP</v>
          </cell>
        </row>
        <row r="1501">
          <cell r="A1501" t="str">
            <v>868dq5038</v>
          </cell>
          <cell r="C1501" t="str">
            <v>PTP Supply Chain: Long Term Agreements (Outline Agreements) - OL</v>
          </cell>
          <cell r="E1501" t="str">
            <v/>
          </cell>
          <cell r="F1501" t="str">
            <v>PREDEVELOPMENT</v>
          </cell>
          <cell r="G1501" t="str">
            <v>HIGH</v>
          </cell>
          <cell r="H1501" t="str">
            <v xml:space="preserve">L3/Course added by Matt Berinato 4.24.25  </v>
          </cell>
          <cell r="I1501" t="str">
            <v/>
          </cell>
          <cell r="J1501" t="str">
            <v/>
          </cell>
          <cell r="K1501">
            <v>45775.612500000003</v>
          </cell>
          <cell r="L1501">
            <v>45775.616666666669</v>
          </cell>
          <cell r="M1501" t="str">
            <v/>
          </cell>
          <cell r="N1501" t="str">
            <v/>
          </cell>
          <cell r="O1501" t="str">
            <v>ptp, wbt</v>
          </cell>
          <cell r="P1501" t="str">
            <v>Sprint 15 (7/21 - 8/15)</v>
          </cell>
          <cell r="Q1501" t="str">
            <v/>
          </cell>
          <cell r="R1501" t="str">
            <v/>
          </cell>
          <cell r="S1501" t="str">
            <v/>
          </cell>
          <cell r="T1501" t="str">
            <v/>
          </cell>
          <cell r="U1501" t="str">
            <v/>
          </cell>
          <cell r="V1501">
            <v>0</v>
          </cell>
          <cell r="W1501" t="str">
            <v/>
          </cell>
          <cell r="X1501" t="str">
            <v/>
          </cell>
          <cell r="Y1501" t="str">
            <v/>
          </cell>
          <cell r="Z1501" t="str">
            <v>ITC4</v>
          </cell>
          <cell r="AA1501" t="str">
            <v>Supply Chain</v>
          </cell>
          <cell r="AB1501" t="str">
            <v>Contract Initiation &amp; Setup</v>
          </cell>
          <cell r="AC1501" t="str">
            <v/>
          </cell>
          <cell r="AD1501" t="str">
            <v>WBT</v>
          </cell>
          <cell r="AE1501" t="str">
            <v/>
          </cell>
          <cell r="AF1501" t="str">
            <v/>
          </cell>
          <cell r="AG1501" t="str">
            <v/>
          </cell>
          <cell r="AH1501" t="str">
            <v/>
          </cell>
          <cell r="AI1501" t="str">
            <v/>
          </cell>
          <cell r="AJ1501" t="str">
            <v>PTP</v>
          </cell>
        </row>
        <row r="1502">
          <cell r="A1502" t="str">
            <v>868c04kmx</v>
          </cell>
          <cell r="C1502" t="str">
            <v>PTP Supply Chain: Non-MRP Request and Approval - OL</v>
          </cell>
          <cell r="E1502" t="str">
            <v/>
          </cell>
          <cell r="F1502" t="str">
            <v>PREDEVELOPMENT</v>
          </cell>
          <cell r="G1502" t="str">
            <v>URGENT</v>
          </cell>
          <cell r="H1502" t="str">
            <v/>
          </cell>
          <cell r="I1502" t="str">
            <v/>
          </cell>
          <cell r="J1502" t="str">
            <v/>
          </cell>
          <cell r="K1502">
            <v>45672.639583333337</v>
          </cell>
          <cell r="L1502">
            <v>45775.429861111115</v>
          </cell>
          <cell r="M1502" t="str">
            <v/>
          </cell>
          <cell r="N1502" t="str">
            <v/>
          </cell>
          <cell r="O1502" t="str">
            <v>ptp, wbt, lean request</v>
          </cell>
          <cell r="P1502" t="str">
            <v>Sprint 15 (7/21 - 8/15)</v>
          </cell>
          <cell r="Q1502" t="str">
            <v/>
          </cell>
          <cell r="R1502" t="str">
            <v/>
          </cell>
          <cell r="S1502" t="str">
            <v/>
          </cell>
          <cell r="T1502" t="str">
            <v/>
          </cell>
          <cell r="U1502" t="str">
            <v/>
          </cell>
          <cell r="V1502">
            <v>0</v>
          </cell>
          <cell r="W1502" t="str">
            <v/>
          </cell>
          <cell r="X1502" t="str">
            <v/>
          </cell>
          <cell r="Y1502" t="str">
            <v/>
          </cell>
          <cell r="Z1502" t="str">
            <v>ITC4</v>
          </cell>
          <cell r="AA1502" t="str">
            <v>Supply Chain</v>
          </cell>
          <cell r="AB1502" t="str">
            <v>Purchase Requisition Mgmt (MRP/Non-MRP) &amp; Approval</v>
          </cell>
          <cell r="AC1502" t="str">
            <v/>
          </cell>
          <cell r="AD1502" t="str">
            <v>WBT</v>
          </cell>
          <cell r="AE1502" t="str">
            <v/>
          </cell>
          <cell r="AF1502" t="str">
            <v>Buyer: https://app.clickup.com/t/868cjcmpy)
Requisitioner: https://app.clickup.com/t/868cje356)
Requisition Approver: https://app.clickup.com/t/868cje2vz)
Expeditor: https://app.clickup.com/t/868cjcx3w)</v>
          </cell>
          <cell r="AG1502" t="str">
            <v/>
          </cell>
          <cell r="AH1502" t="str">
            <v/>
          </cell>
          <cell r="AI1502" t="str">
            <v/>
          </cell>
          <cell r="AJ1502" t="str">
            <v>PTP</v>
          </cell>
        </row>
        <row r="1503">
          <cell r="A1503" t="str">
            <v>868a2v7c7</v>
          </cell>
          <cell r="C1503" t="str">
            <v>PTP Supply Chain: PO Acknowledgement/Rejection - OL</v>
          </cell>
          <cell r="E1503" t="str">
            <v/>
          </cell>
          <cell r="F1503" t="str">
            <v>PREDEVELOPMENT</v>
          </cell>
          <cell r="G1503" t="str">
            <v>URGENT</v>
          </cell>
          <cell r="H1503" t="str">
            <v/>
          </cell>
          <cell r="I1503" t="str">
            <v/>
          </cell>
          <cell r="J1503" t="str">
            <v/>
          </cell>
          <cell r="K1503">
            <v>45568.62222222222</v>
          </cell>
          <cell r="L1503">
            <v>45775.454166666663</v>
          </cell>
          <cell r="M1503" t="str">
            <v/>
          </cell>
          <cell r="N1503" t="str">
            <v/>
          </cell>
          <cell r="O1503" t="str">
            <v>wbt, ptp</v>
          </cell>
          <cell r="P1503" t="str">
            <v>Sprint 16 (7/28 - 8/22)</v>
          </cell>
          <cell r="Q1503" t="str">
            <v/>
          </cell>
          <cell r="R1503" t="str">
            <v/>
          </cell>
          <cell r="S1503" t="str">
            <v/>
          </cell>
          <cell r="T1503" t="str">
            <v/>
          </cell>
          <cell r="U1503" t="str">
            <v/>
          </cell>
          <cell r="V1503">
            <v>0</v>
          </cell>
          <cell r="W1503" t="str">
            <v/>
          </cell>
          <cell r="X1503" t="str">
            <v/>
          </cell>
          <cell r="Y1503" t="str">
            <v/>
          </cell>
          <cell r="Z1503" t="str">
            <v>ITC4</v>
          </cell>
          <cell r="AA1503" t="str">
            <v>Supply Chain</v>
          </cell>
          <cell r="AB1503" t="str">
            <v>Supplier PO Communication, Acknowledgement, &amp; Schedule Mgmt.</v>
          </cell>
          <cell r="AC1503" t="str">
            <v/>
          </cell>
          <cell r="AD1503" t="str">
            <v>WBT</v>
          </cell>
          <cell r="AE1503" t="str">
            <v/>
          </cell>
          <cell r="AF1503" t="str">
            <v>Buyer: https://app.clickup.com/t/868cjcmpy)
Expeditor: https://app.clickup.com/t/868cjcx3w)
Supplier: https://app.clickup.com/t/868cje78b)</v>
          </cell>
          <cell r="AG1503" t="str">
            <v/>
          </cell>
          <cell r="AH1503" t="str">
            <v/>
          </cell>
          <cell r="AI1503" t="str">
            <v/>
          </cell>
          <cell r="AJ1503" t="str">
            <v>PTP</v>
          </cell>
        </row>
        <row r="1504">
          <cell r="A1504" t="str">
            <v>868a2v6bk</v>
          </cell>
          <cell r="C1504" t="str">
            <v>PTP Supply Chain: PO Edit Checks - OL</v>
          </cell>
          <cell r="E1504" t="str">
            <v/>
          </cell>
          <cell r="F1504" t="str">
            <v>PREDEVELOPMENT</v>
          </cell>
          <cell r="G1504" t="str">
            <v>URGENT</v>
          </cell>
          <cell r="H1504" t="str">
            <v/>
          </cell>
          <cell r="I1504" t="str">
            <v/>
          </cell>
          <cell r="J1504" t="str">
            <v/>
          </cell>
          <cell r="K1504">
            <v>45568.621527777781</v>
          </cell>
          <cell r="L1504">
            <v>45782.724999999999</v>
          </cell>
          <cell r="M1504" t="str">
            <v/>
          </cell>
          <cell r="N1504" t="str">
            <v/>
          </cell>
          <cell r="O1504" t="str">
            <v>ptp, wbt</v>
          </cell>
          <cell r="P1504" t="str">
            <v>Sprint 14 (7/14 - 8/8)</v>
          </cell>
          <cell r="Q1504" t="str">
            <v/>
          </cell>
          <cell r="R1504" t="str">
            <v/>
          </cell>
          <cell r="S1504" t="str">
            <v/>
          </cell>
          <cell r="T1504" t="str">
            <v/>
          </cell>
          <cell r="U1504" t="str">
            <v/>
          </cell>
          <cell r="V1504">
            <v>0</v>
          </cell>
          <cell r="W1504" t="str">
            <v/>
          </cell>
          <cell r="X1504" t="str">
            <v/>
          </cell>
          <cell r="Y1504" t="str">
            <v/>
          </cell>
          <cell r="Z1504" t="str">
            <v>ITC4</v>
          </cell>
          <cell r="AA1504" t="str">
            <v>Supply Chain</v>
          </cell>
          <cell r="AB1504" t="str">
            <v>PO Generation, Approval &amp; Release Strategy</v>
          </cell>
          <cell r="AC1504" t="str">
            <v/>
          </cell>
          <cell r="AD1504" t="str">
            <v>WBT</v>
          </cell>
          <cell r="AE1504" t="str">
            <v/>
          </cell>
          <cell r="AF1504" t="str">
            <v>Quality Manager: https://app.clickup.com/t/868cje0ux)
Receiving Specialist (PTP): https://app.clickup.com/t/868cme0bd)
Shipping / Transportation Planner: https://app.clickup.com/t/868cje5e4)
Supplier: https://app.clickup.com/t/868cje78b)
Expeditor: https://app.clickup.com/t/868cjcx3w)
Buyer: https://app.clickup.com/t/868cjcmpy)</v>
          </cell>
          <cell r="AG1504" t="str">
            <v/>
          </cell>
          <cell r="AH1504" t="str">
            <v/>
          </cell>
          <cell r="AI1504" t="str">
            <v/>
          </cell>
          <cell r="AJ1504" t="str">
            <v>PTP</v>
          </cell>
        </row>
        <row r="1505">
          <cell r="A1505" t="str">
            <v>868a2v8me</v>
          </cell>
          <cell r="C1505" t="str">
            <v>PTP Supply Chain: PO Expediting (Expedite Fee Process) - SB</v>
          </cell>
          <cell r="E1505" t="str">
            <v/>
          </cell>
          <cell r="F1505" t="str">
            <v>PREDEVELOPMENT</v>
          </cell>
          <cell r="G1505" t="str">
            <v>URGENT</v>
          </cell>
          <cell r="H1505" t="str">
            <v/>
          </cell>
          <cell r="I1505" t="str">
            <v/>
          </cell>
          <cell r="J1505" t="str">
            <v/>
          </cell>
          <cell r="K1505">
            <v>45568.622916666667</v>
          </cell>
          <cell r="L1505">
            <v>45775.448611111111</v>
          </cell>
          <cell r="M1505" t="str">
            <v/>
          </cell>
          <cell r="N1505" t="str">
            <v/>
          </cell>
          <cell r="O1505" t="str">
            <v>ptp, wbt</v>
          </cell>
          <cell r="P1505" t="str">
            <v>Sprint 14 (7/14 - 8/8)</v>
          </cell>
          <cell r="Q1505" t="str">
            <v/>
          </cell>
          <cell r="R1505" t="str">
            <v/>
          </cell>
          <cell r="S1505" t="str">
            <v/>
          </cell>
          <cell r="T1505" t="str">
            <v/>
          </cell>
          <cell r="U1505" t="str">
            <v/>
          </cell>
          <cell r="V1505">
            <v>0</v>
          </cell>
          <cell r="W1505" t="str">
            <v/>
          </cell>
          <cell r="X1505" t="str">
            <v/>
          </cell>
          <cell r="Y1505" t="str">
            <v/>
          </cell>
          <cell r="Z1505" t="str">
            <v>ITC4</v>
          </cell>
          <cell r="AA1505" t="str">
            <v>Supply Chain</v>
          </cell>
          <cell r="AB1505" t="str">
            <v>Supplier PO Communication, Acknowledgement, &amp; Schedule Mgmt.</v>
          </cell>
          <cell r="AC1505" t="str">
            <v/>
          </cell>
          <cell r="AD1505" t="str">
            <v>WBT</v>
          </cell>
          <cell r="AE1505" t="str">
            <v/>
          </cell>
          <cell r="AF1505" t="str">
            <v>GSC / Procurement Manager: https://app.clickup.com/t/868cjd505)
Buyer: https://app.clickup.com/t/868cjcmpy)
Requisition Approver: https://app.clickup.com/t/868cje2vz)
Requisitioner: https://app.clickup.com/t/868cje356)
Expeditor: https://app.clickup.com/t/868cjcx3w)
Compliance (PTP): https://app.clickup.com/t/868cjcrn9)</v>
          </cell>
          <cell r="AG1505" t="str">
            <v/>
          </cell>
          <cell r="AH1505" t="str">
            <v/>
          </cell>
          <cell r="AI1505" t="str">
            <v/>
          </cell>
          <cell r="AJ1505" t="str">
            <v>PTP</v>
          </cell>
        </row>
        <row r="1506">
          <cell r="A1506" t="str">
            <v>868dq85zj</v>
          </cell>
          <cell r="C1506" t="str">
            <v>PTP Supply Chain: Purchase Order Approval Delegation of Authority (Workflow Approvals) - OL</v>
          </cell>
          <cell r="E1506" t="str">
            <v/>
          </cell>
          <cell r="F1506" t="str">
            <v>PREDEVELOPMENT</v>
          </cell>
          <cell r="G1506" t="str">
            <v>URGENT</v>
          </cell>
          <cell r="H1506" t="str">
            <v/>
          </cell>
          <cell r="I1506" t="str">
            <v/>
          </cell>
          <cell r="J1506" t="str">
            <v/>
          </cell>
          <cell r="K1506">
            <v>45775.693055555559</v>
          </cell>
          <cell r="L1506">
            <v>45775.693055555559</v>
          </cell>
          <cell r="M1506" t="str">
            <v/>
          </cell>
          <cell r="N1506" t="str">
            <v/>
          </cell>
          <cell r="O1506" t="str">
            <v>wbt, ptp</v>
          </cell>
          <cell r="P1506" t="str">
            <v>Sprint 15 (7/21 - 8/15)</v>
          </cell>
          <cell r="Q1506" t="str">
            <v/>
          </cell>
          <cell r="R1506" t="str">
            <v/>
          </cell>
          <cell r="S1506" t="str">
            <v/>
          </cell>
          <cell r="T1506" t="str">
            <v/>
          </cell>
          <cell r="U1506" t="str">
            <v/>
          </cell>
          <cell r="V1506">
            <v>0</v>
          </cell>
          <cell r="W1506" t="str">
            <v/>
          </cell>
          <cell r="X1506" t="str">
            <v/>
          </cell>
          <cell r="Y1506" t="str">
            <v/>
          </cell>
          <cell r="Z1506" t="str">
            <v>ITC4</v>
          </cell>
          <cell r="AA1506" t="str">
            <v>Supply Chain</v>
          </cell>
          <cell r="AB1506" t="str">
            <v>Purchase Requisition Mgmt (MRP/Non-MRP) &amp; Approval</v>
          </cell>
          <cell r="AC1506" t="str">
            <v/>
          </cell>
          <cell r="AD1506" t="str">
            <v>WBT</v>
          </cell>
          <cell r="AE1506" t="str">
            <v/>
          </cell>
          <cell r="AF1506" t="str">
            <v/>
          </cell>
          <cell r="AG1506" t="str">
            <v/>
          </cell>
          <cell r="AH1506" t="str">
            <v/>
          </cell>
          <cell r="AI1506" t="str">
            <v/>
          </cell>
          <cell r="AJ1506" t="str">
            <v>PTP</v>
          </cell>
        </row>
        <row r="1507">
          <cell r="A1507" t="str">
            <v>868a2v9g6</v>
          </cell>
          <cell r="C1507" t="str">
            <v>PTP Supply Chain: Purchase Order Close Out - OL</v>
          </cell>
          <cell r="E1507" t="str">
            <v/>
          </cell>
          <cell r="F1507" t="str">
            <v>PREDEVELOPMENT</v>
          </cell>
          <cell r="G1507" t="str">
            <v>URGENT</v>
          </cell>
          <cell r="H1507" t="str">
            <v/>
          </cell>
          <cell r="I1507" t="str">
            <v/>
          </cell>
          <cell r="J1507" t="str">
            <v/>
          </cell>
          <cell r="K1507">
            <v>45568.623611111107</v>
          </cell>
          <cell r="L1507">
            <v>45775.447222222225</v>
          </cell>
          <cell r="M1507" t="str">
            <v/>
          </cell>
          <cell r="N1507" t="str">
            <v/>
          </cell>
          <cell r="O1507" t="str">
            <v>wbt, ptp</v>
          </cell>
          <cell r="P1507" t="str">
            <v>Sprint 14 (7/14 - 8/8)</v>
          </cell>
          <cell r="Q1507" t="str">
            <v/>
          </cell>
          <cell r="R1507" t="str">
            <v/>
          </cell>
          <cell r="S1507" t="str">
            <v/>
          </cell>
          <cell r="T1507" t="str">
            <v/>
          </cell>
          <cell r="U1507" t="str">
            <v/>
          </cell>
          <cell r="V1507">
            <v>0</v>
          </cell>
          <cell r="W1507" t="str">
            <v/>
          </cell>
          <cell r="X1507" t="str">
            <v/>
          </cell>
          <cell r="Y1507" t="str">
            <v/>
          </cell>
          <cell r="Z1507" t="str">
            <v>ITC4</v>
          </cell>
          <cell r="AA1507" t="str">
            <v>Supply Chain</v>
          </cell>
          <cell r="AB1507" t="str">
            <v>PO Generation, Approval, &amp; Release Strategy II</v>
          </cell>
          <cell r="AC1507" t="str">
            <v/>
          </cell>
          <cell r="AD1507" t="str">
            <v>WBT</v>
          </cell>
          <cell r="AE1507" t="str">
            <v/>
          </cell>
          <cell r="AF1507" t="str">
            <v>Quality Manager: https://app.clickup.com/t/868cje0ux)
Supplier: https://app.clickup.com/t/868cje78b)
Compliance (PTP): https://app.clickup.com/t/868cjcrn9)
Expeditor: https://app.clickup.com/t/868cjcx3w)
Buyer: https://app.clickup.com/t/868cjcmpy)</v>
          </cell>
          <cell r="AG1507" t="str">
            <v/>
          </cell>
          <cell r="AH1507" t="str">
            <v/>
          </cell>
          <cell r="AI1507" t="str">
            <v/>
          </cell>
          <cell r="AJ1507" t="str">
            <v>PTP</v>
          </cell>
        </row>
        <row r="1508">
          <cell r="A1508" t="str">
            <v>868a2v67p</v>
          </cell>
          <cell r="C1508" t="str">
            <v>PTP Supply Chain: Purchase Order Monitoring - OL</v>
          </cell>
          <cell r="E1508" t="str">
            <v/>
          </cell>
          <cell r="F1508" t="str">
            <v>PREDEVELOPMENT</v>
          </cell>
          <cell r="G1508" t="str">
            <v>URGENT</v>
          </cell>
          <cell r="H1508" t="str">
            <v/>
          </cell>
          <cell r="I1508" t="str">
            <v/>
          </cell>
          <cell r="J1508" t="str">
            <v/>
          </cell>
          <cell r="K1508">
            <v>45568.621527777781</v>
          </cell>
          <cell r="L1508">
            <v>45775.445833333331</v>
          </cell>
          <cell r="M1508" t="str">
            <v/>
          </cell>
          <cell r="N1508" t="str">
            <v/>
          </cell>
          <cell r="O1508" t="str">
            <v>ilt, ptp</v>
          </cell>
          <cell r="P1508" t="str">
            <v>Sprint 14 (7/14 - 8/8)</v>
          </cell>
          <cell r="Q1508" t="str">
            <v/>
          </cell>
          <cell r="R1508" t="str">
            <v/>
          </cell>
          <cell r="S1508" t="str">
            <v/>
          </cell>
          <cell r="T1508" t="str">
            <v/>
          </cell>
          <cell r="U1508" t="str">
            <v/>
          </cell>
          <cell r="V1508">
            <v>0</v>
          </cell>
          <cell r="W1508" t="str">
            <v/>
          </cell>
          <cell r="X1508" t="str">
            <v/>
          </cell>
          <cell r="Y1508" t="str">
            <v/>
          </cell>
          <cell r="Z1508" t="str">
            <v>ITC4</v>
          </cell>
          <cell r="AA1508" t="str">
            <v>Supply Chain</v>
          </cell>
          <cell r="AB1508" t="str">
            <v>PO Generation, Approval &amp; Release Strategy</v>
          </cell>
          <cell r="AC1508" t="str">
            <v/>
          </cell>
          <cell r="AD1508" t="str">
            <v>ILT</v>
          </cell>
          <cell r="AE1508" t="str">
            <v/>
          </cell>
          <cell r="AF1508" t="str">
            <v>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
GSC / Procurement Manager: https://app.clickup.com/t/868cjd505)</v>
          </cell>
          <cell r="AG1508" t="str">
            <v/>
          </cell>
          <cell r="AH1508" t="str">
            <v/>
          </cell>
          <cell r="AI1508" t="str">
            <v/>
          </cell>
          <cell r="AJ1508" t="str">
            <v>PTP</v>
          </cell>
        </row>
        <row r="1509">
          <cell r="A1509" t="str">
            <v>868a2v87r</v>
          </cell>
          <cell r="C1509" t="str">
            <v>PTP Supply Chain: Purchase Requisition Handover - OL</v>
          </cell>
          <cell r="E1509" t="str">
            <v/>
          </cell>
          <cell r="F1509" t="str">
            <v>PREDEVELOPMENT</v>
          </cell>
          <cell r="G1509" t="str">
            <v>URGENT</v>
          </cell>
          <cell r="H1509" t="str">
            <v/>
          </cell>
          <cell r="I1509" t="str">
            <v/>
          </cell>
          <cell r="J1509" t="str">
            <v/>
          </cell>
          <cell r="K1509">
            <v>45568.622916666667</v>
          </cell>
          <cell r="L1509">
            <v>45772.356944444444</v>
          </cell>
          <cell r="M1509" t="str">
            <v/>
          </cell>
          <cell r="N1509" t="str">
            <v/>
          </cell>
          <cell r="O1509" t="str">
            <v>ptp, wbt</v>
          </cell>
          <cell r="P1509" t="str">
            <v>Sprint 15 (7/21 - 8/15)</v>
          </cell>
          <cell r="Q1509" t="str">
            <v/>
          </cell>
          <cell r="R1509" t="str">
            <v/>
          </cell>
          <cell r="S1509" t="str">
            <v/>
          </cell>
          <cell r="T1509" t="str">
            <v/>
          </cell>
          <cell r="U1509" t="str">
            <v/>
          </cell>
          <cell r="V1509">
            <v>0</v>
          </cell>
          <cell r="W1509" t="str">
            <v/>
          </cell>
          <cell r="X1509" t="str">
            <v/>
          </cell>
          <cell r="Y1509" t="str">
            <v/>
          </cell>
          <cell r="Z1509" t="str">
            <v>ITC4</v>
          </cell>
          <cell r="AA1509" t="str">
            <v>Supply Chain</v>
          </cell>
          <cell r="AB1509" t="str">
            <v>Purchase Requisition Mgmt (MRP/Non-MRP) &amp; Approval</v>
          </cell>
          <cell r="AC1509" t="str">
            <v/>
          </cell>
          <cell r="AD1509" t="str">
            <v>WBT</v>
          </cell>
          <cell r="AE1509" t="str">
            <v/>
          </cell>
          <cell r="AF1509" t="str">
            <v>Expeditor: https://app.clickup.com/t/868cjcx3w)
Requisition Approver: https://app.clickup.com/t/868cje2vz)
Requisitioner: https://app.clickup.com/t/868cje356)
Buyer: https://app.clickup.com/t/868cjcmpy)</v>
          </cell>
          <cell r="AG1509" t="str">
            <v/>
          </cell>
          <cell r="AH1509" t="str">
            <v/>
          </cell>
          <cell r="AI1509" t="str">
            <v/>
          </cell>
          <cell r="AJ1509" t="str">
            <v>PTP</v>
          </cell>
        </row>
        <row r="1510">
          <cell r="A1510" t="str">
            <v>868dq51yw</v>
          </cell>
          <cell r="C1510" t="str">
            <v>PTP Supply Chain: Returning Hardware to Suppliers - OL</v>
          </cell>
          <cell r="E1510" t="str">
            <v/>
          </cell>
          <cell r="F1510" t="str">
            <v>PREDEVELOPMENT</v>
          </cell>
          <cell r="G1510" t="str">
            <v>HIGH</v>
          </cell>
          <cell r="H1510" t="str">
            <v xml:space="preserve">L3/Course added by Matt Berinato 4.24.25  </v>
          </cell>
          <cell r="I1510" t="str">
            <v/>
          </cell>
          <cell r="J1510" t="str">
            <v/>
          </cell>
          <cell r="K1510">
            <v>45775.614583333328</v>
          </cell>
          <cell r="L1510">
            <v>45775.616666666669</v>
          </cell>
          <cell r="M1510" t="str">
            <v/>
          </cell>
          <cell r="N1510" t="str">
            <v/>
          </cell>
          <cell r="O1510" t="str">
            <v>wbt, ptp</v>
          </cell>
          <cell r="P1510" t="str">
            <v>Sprint 15 (7/21 - 8/15)</v>
          </cell>
          <cell r="Q1510" t="str">
            <v/>
          </cell>
          <cell r="R1510" t="str">
            <v/>
          </cell>
          <cell r="S1510" t="str">
            <v/>
          </cell>
          <cell r="T1510" t="str">
            <v/>
          </cell>
          <cell r="U1510" t="str">
            <v/>
          </cell>
          <cell r="V1510">
            <v>0</v>
          </cell>
          <cell r="W1510" t="str">
            <v/>
          </cell>
          <cell r="X1510" t="str">
            <v/>
          </cell>
          <cell r="Y1510" t="str">
            <v/>
          </cell>
          <cell r="Z1510" t="str">
            <v>ITC4</v>
          </cell>
          <cell r="AA1510" t="str">
            <v>Supply Chain</v>
          </cell>
          <cell r="AB1510" t="str">
            <v>Return &amp; Repair Purchase Order Processing</v>
          </cell>
          <cell r="AC1510" t="str">
            <v/>
          </cell>
          <cell r="AD1510" t="str">
            <v>WBT</v>
          </cell>
          <cell r="AE1510" t="str">
            <v/>
          </cell>
          <cell r="AF1510" t="str">
            <v/>
          </cell>
          <cell r="AG1510" t="str">
            <v/>
          </cell>
          <cell r="AH1510" t="str">
            <v/>
          </cell>
          <cell r="AI1510" t="str">
            <v/>
          </cell>
          <cell r="AJ1510" t="str">
            <v>PTP</v>
          </cell>
        </row>
        <row r="1511">
          <cell r="A1511" t="str">
            <v>868dpzyte</v>
          </cell>
          <cell r="C1511" t="str">
            <v>PTP Supply Chain: Schedule Management - OL</v>
          </cell>
          <cell r="E1511" t="str">
            <v/>
          </cell>
          <cell r="F1511" t="str">
            <v>PREDEVELOPMENT</v>
          </cell>
          <cell r="G1511" t="str">
            <v>URGENT</v>
          </cell>
          <cell r="H1511" t="str">
            <v/>
          </cell>
          <cell r="I1511" t="str">
            <v/>
          </cell>
          <cell r="J1511" t="str">
            <v/>
          </cell>
          <cell r="K1511">
            <v>45775.490972222222</v>
          </cell>
          <cell r="L1511">
            <v>45775.490972222222</v>
          </cell>
          <cell r="M1511" t="str">
            <v/>
          </cell>
          <cell r="N1511" t="str">
            <v/>
          </cell>
          <cell r="O1511" t="str">
            <v>ptp, wbt</v>
          </cell>
          <cell r="P1511" t="str">
            <v>Sprint 15 (7/21 - 8/15)</v>
          </cell>
          <cell r="Q1511" t="str">
            <v/>
          </cell>
          <cell r="R1511" t="str">
            <v/>
          </cell>
          <cell r="S1511" t="str">
            <v/>
          </cell>
          <cell r="T1511" t="str">
            <v/>
          </cell>
          <cell r="U1511" t="str">
            <v/>
          </cell>
          <cell r="V1511">
            <v>0</v>
          </cell>
          <cell r="W1511" t="str">
            <v/>
          </cell>
          <cell r="X1511" t="str">
            <v/>
          </cell>
          <cell r="Y1511" t="str">
            <v/>
          </cell>
          <cell r="Z1511" t="str">
            <v>ITC4</v>
          </cell>
          <cell r="AA1511" t="str">
            <v>Supply Chain</v>
          </cell>
          <cell r="AB1511" t="str">
            <v>Supplier PO Communication, Acknowledgement, &amp; Schedule Mgmt.</v>
          </cell>
          <cell r="AC1511" t="str">
            <v/>
          </cell>
          <cell r="AD1511" t="str">
            <v>WBT</v>
          </cell>
          <cell r="AE1511" t="str">
            <v/>
          </cell>
          <cell r="AF1511" t="str">
            <v/>
          </cell>
          <cell r="AG1511" t="str">
            <v/>
          </cell>
          <cell r="AH1511" t="str">
            <v/>
          </cell>
          <cell r="AI1511" t="str">
            <v/>
          </cell>
          <cell r="AJ1511" t="str">
            <v>PTP</v>
          </cell>
        </row>
        <row r="1512">
          <cell r="A1512" t="str">
            <v>868c0vw6a</v>
          </cell>
          <cell r="C1512" t="str">
            <v>PTP Supply Chain: Source Inspections &amp; Monitoring - OL</v>
          </cell>
          <cell r="E1512" t="str">
            <v/>
          </cell>
          <cell r="F1512" t="str">
            <v>PREDEVELOPMENT</v>
          </cell>
          <cell r="G1512" t="str">
            <v>URGENT</v>
          </cell>
          <cell r="H1512" t="str">
            <v/>
          </cell>
          <cell r="I1512" t="str">
            <v/>
          </cell>
          <cell r="J1512" t="str">
            <v/>
          </cell>
          <cell r="K1512">
            <v>45673.463888888888</v>
          </cell>
          <cell r="L1512">
            <v>45750.438194444447</v>
          </cell>
          <cell r="M1512" t="str">
            <v/>
          </cell>
          <cell r="N1512" t="str">
            <v/>
          </cell>
          <cell r="O1512" t="str">
            <v>wbt, ptp</v>
          </cell>
          <cell r="P1512" t="str">
            <v>Sprint 14 (7/14 - 8/8)</v>
          </cell>
          <cell r="Q1512" t="str">
            <v/>
          </cell>
          <cell r="R1512" t="str">
            <v/>
          </cell>
          <cell r="S1512" t="str">
            <v/>
          </cell>
          <cell r="T1512" t="str">
            <v/>
          </cell>
          <cell r="U1512" t="str">
            <v/>
          </cell>
          <cell r="V1512">
            <v>0</v>
          </cell>
          <cell r="W1512" t="str">
            <v/>
          </cell>
          <cell r="X1512" t="str">
            <v/>
          </cell>
          <cell r="Y1512" t="str">
            <v/>
          </cell>
          <cell r="Z1512" t="str">
            <v>ITC4</v>
          </cell>
          <cell r="AA1512" t="str">
            <v>Supply Chain</v>
          </cell>
          <cell r="AB1512" t="str">
            <v>PO Generation, Approval &amp; Release Strategy</v>
          </cell>
          <cell r="AC1512" t="str">
            <v/>
          </cell>
          <cell r="AD1512" t="str">
            <v>WBT</v>
          </cell>
          <cell r="AE1512" t="str">
            <v/>
          </cell>
          <cell r="AF1512" t="str">
            <v>Buyer: https://app.clickup.com/t/868cjcmpy)
Expeditor: https://app.clickup.com/t/868cjcx3w)</v>
          </cell>
          <cell r="AG1512" t="str">
            <v/>
          </cell>
          <cell r="AH1512" t="str">
            <v/>
          </cell>
          <cell r="AI1512" t="str">
            <v/>
          </cell>
          <cell r="AJ1512" t="str">
            <v>PTP</v>
          </cell>
        </row>
        <row r="1513">
          <cell r="A1513" t="str">
            <v>868a2v7cy</v>
          </cell>
          <cell r="C1513" t="str">
            <v>PTP Supply Chain: Sourcing Events (RFX Processing &amp; Award) - SB</v>
          </cell>
          <cell r="E1513" t="str">
            <v/>
          </cell>
          <cell r="F1513" t="str">
            <v>PREDEVELOPMENT</v>
          </cell>
          <cell r="G1513" t="str">
            <v>URGENT</v>
          </cell>
          <cell r="H1513" t="str">
            <v/>
          </cell>
          <cell r="I1513" t="str">
            <v/>
          </cell>
          <cell r="J1513" t="str">
            <v/>
          </cell>
          <cell r="K1513">
            <v>45568.62222222222</v>
          </cell>
          <cell r="L1513">
            <v>45750.436805555553</v>
          </cell>
          <cell r="M1513" t="str">
            <v/>
          </cell>
          <cell r="N1513" t="str">
            <v/>
          </cell>
          <cell r="O1513" t="str">
            <v>wbt, ptp</v>
          </cell>
          <cell r="P1513" t="str">
            <v>Sprint 14 (7/14 - 8/8)</v>
          </cell>
          <cell r="Q1513" t="str">
            <v/>
          </cell>
          <cell r="R1513" t="str">
            <v/>
          </cell>
          <cell r="S1513" t="str">
            <v/>
          </cell>
          <cell r="T1513" t="str">
            <v/>
          </cell>
          <cell r="U1513" t="str">
            <v/>
          </cell>
          <cell r="V1513">
            <v>0</v>
          </cell>
          <cell r="W1513" t="str">
            <v/>
          </cell>
          <cell r="X1513" t="str">
            <v/>
          </cell>
          <cell r="Y1513" t="str">
            <v/>
          </cell>
          <cell r="Z1513" t="str">
            <v>ITC4</v>
          </cell>
          <cell r="AA1513" t="str">
            <v>Supply Chain</v>
          </cell>
          <cell r="AB1513" t="str">
            <v>Sourcing Events (RFX Processing &amp; Award)</v>
          </cell>
          <cell r="AC1513" t="str">
            <v/>
          </cell>
          <cell r="AD1513" t="str">
            <v>WBT</v>
          </cell>
          <cell r="AE1513" t="str">
            <v/>
          </cell>
          <cell r="AF1513" t="str">
            <v>Expeditor: https://app.clickup.com/t/868cjcx3w)
Buyer: https://app.clickup.com/t/868cjcmpy)
Compliance (PTP): https://app.clickup.com/t/868cjcrn9)</v>
          </cell>
          <cell r="AG1513" t="str">
            <v/>
          </cell>
          <cell r="AH1513" t="str">
            <v/>
          </cell>
          <cell r="AI1513" t="str">
            <v/>
          </cell>
          <cell r="AJ1513" t="str">
            <v>PTP</v>
          </cell>
        </row>
        <row r="1514">
          <cell r="A1514" t="str">
            <v>868a2v7ac</v>
          </cell>
          <cell r="C1514" t="str">
            <v>PTP Supply Chain: Supplier Capacity - OL</v>
          </cell>
          <cell r="E1514" t="str">
            <v/>
          </cell>
          <cell r="F1514" t="str">
            <v>PREDEVELOPMENT</v>
          </cell>
          <cell r="G1514" t="str">
            <v>NORMAL</v>
          </cell>
          <cell r="H1514" t="str">
            <v/>
          </cell>
          <cell r="I1514" t="str">
            <v/>
          </cell>
          <cell r="J1514" t="str">
            <v/>
          </cell>
          <cell r="K1514">
            <v>45568.62222222222</v>
          </cell>
          <cell r="L1514">
            <v>45782.726388888885</v>
          </cell>
          <cell r="M1514" t="str">
            <v/>
          </cell>
          <cell r="N1514" t="str">
            <v/>
          </cell>
          <cell r="O1514" t="str">
            <v>ilt, ptp</v>
          </cell>
          <cell r="P1514" t="str">
            <v>Sprint 9 (6/9 - 7/4)</v>
          </cell>
          <cell r="Q1514" t="str">
            <v/>
          </cell>
          <cell r="R1514" t="str">
            <v/>
          </cell>
          <cell r="S1514" t="str">
            <v/>
          </cell>
          <cell r="T1514" t="str">
            <v/>
          </cell>
          <cell r="U1514" t="str">
            <v/>
          </cell>
          <cell r="V1514">
            <v>0</v>
          </cell>
          <cell r="W1514" t="str">
            <v/>
          </cell>
          <cell r="X1514" t="str">
            <v/>
          </cell>
          <cell r="Y1514" t="str">
            <v/>
          </cell>
          <cell r="Z1514" t="str">
            <v>ITC4</v>
          </cell>
          <cell r="AA1514" t="str">
            <v>Supply Chain</v>
          </cell>
          <cell r="AB1514" t="str">
            <v>Supplier Qualification &amp; Onboarding</v>
          </cell>
          <cell r="AC1514" t="str">
            <v/>
          </cell>
          <cell r="AD1514" t="str">
            <v>ILT</v>
          </cell>
          <cell r="AE1514" t="str">
            <v/>
          </cell>
          <cell r="AF1514" t="str">
            <v>Supplier: https://app.clickup.com/t/868cje78b)
Compliance (PTP): https://app.clickup.com/t/868cjcrn9)
Buyer: https://app.clickup.com/t/868cjcmpy)</v>
          </cell>
          <cell r="AG1514" t="str">
            <v/>
          </cell>
          <cell r="AH1514" t="str">
            <v/>
          </cell>
          <cell r="AI1514" t="str">
            <v/>
          </cell>
          <cell r="AJ1514" t="str">
            <v>PTP</v>
          </cell>
        </row>
        <row r="1515">
          <cell r="A1515" t="str">
            <v>868c190nq</v>
          </cell>
          <cell r="C1515" t="str">
            <v>PTP Supply Chain: Supplier Qualification &amp; Onboarding - OL</v>
          </cell>
          <cell r="E1515" t="str">
            <v/>
          </cell>
          <cell r="F1515" t="str">
            <v>PREDEVELOPMENT</v>
          </cell>
          <cell r="G1515" t="str">
            <v>NORMAL</v>
          </cell>
          <cell r="H1515" t="str">
            <v/>
          </cell>
          <cell r="I1515" t="str">
            <v/>
          </cell>
          <cell r="J1515" t="str">
            <v/>
          </cell>
          <cell r="K1515">
            <v>45673.701388888891</v>
          </cell>
          <cell r="L1515">
            <v>45782.726388888885</v>
          </cell>
          <cell r="M1515" t="str">
            <v/>
          </cell>
          <cell r="N1515" t="str">
            <v/>
          </cell>
          <cell r="O1515" t="str">
            <v>ptp, ilt</v>
          </cell>
          <cell r="P1515" t="str">
            <v>Sprint 12 (6/30 - 7/25)</v>
          </cell>
          <cell r="Q1515" t="str">
            <v/>
          </cell>
          <cell r="R1515" t="str">
            <v/>
          </cell>
          <cell r="S1515" t="str">
            <v/>
          </cell>
          <cell r="T1515" t="str">
            <v/>
          </cell>
          <cell r="U1515" t="str">
            <v/>
          </cell>
          <cell r="V1515">
            <v>0</v>
          </cell>
          <cell r="W1515" t="str">
            <v/>
          </cell>
          <cell r="X1515" t="str">
            <v/>
          </cell>
          <cell r="Y1515" t="str">
            <v/>
          </cell>
          <cell r="Z1515" t="str">
            <v>ITC4</v>
          </cell>
          <cell r="AA1515" t="str">
            <v>Supply Chain</v>
          </cell>
          <cell r="AB1515" t="str">
            <v>Supplier Qualification &amp; Onboarding</v>
          </cell>
          <cell r="AC1515" t="str">
            <v/>
          </cell>
          <cell r="AD1515" t="str">
            <v>ILT</v>
          </cell>
          <cell r="AE1515" t="str">
            <v/>
          </cell>
          <cell r="AF1515" t="str">
            <v>Buyer: https://app.clickup.com/t/868cjcmpy)
Requisition Approver: https://app.clickup.com/t/868cje2vz)
Requisitioner: https://app.clickup.com/t/868cje356)
Expeditor: https://app.clickup.com/t/868cjcx3w)
Compliance (PTP): https://app.clickup.com/t/868cjcrn9)
Supplier: https://app.clickup.com/t/868cje78b)</v>
          </cell>
          <cell r="AG1515" t="str">
            <v/>
          </cell>
          <cell r="AH1515" t="str">
            <v/>
          </cell>
          <cell r="AI1515" t="str">
            <v/>
          </cell>
          <cell r="AJ1515" t="str">
            <v>PTP</v>
          </cell>
        </row>
        <row r="1516">
          <cell r="A1516" t="str">
            <v>868adh336</v>
          </cell>
          <cell r="C1516" t="str">
            <v>PTS DYNSCH: Dynamic Parameter Reporting &amp; Analytics</v>
          </cell>
          <cell r="E1516" t="str">
            <v/>
          </cell>
          <cell r="F1516" t="str">
            <v>PREDEVELOPMENT</v>
          </cell>
          <cell r="G1516" t="str">
            <v>NORMAL</v>
          </cell>
          <cell r="H1516" t="str">
            <v/>
          </cell>
          <cell r="I1516" t="str">
            <v/>
          </cell>
          <cell r="J1516" t="str">
            <v/>
          </cell>
          <cell r="K1516">
            <v>45588.476388888885</v>
          </cell>
          <cell r="L1516">
            <v>45749.5</v>
          </cell>
          <cell r="M1516" t="str">
            <v/>
          </cell>
          <cell r="N1516" t="str">
            <v/>
          </cell>
          <cell r="O1516" t="str">
            <v>aps, p2s, wbt</v>
          </cell>
          <cell r="P1516" t="str">
            <v>Sprint 16 (7/28 - 8/22)</v>
          </cell>
          <cell r="Q1516" t="str">
            <v/>
          </cell>
          <cell r="R1516" t="str">
            <v/>
          </cell>
          <cell r="S1516" t="str">
            <v/>
          </cell>
          <cell r="T1516" t="str">
            <v/>
          </cell>
          <cell r="U1516" t="str">
            <v/>
          </cell>
          <cell r="V1516">
            <v>0</v>
          </cell>
          <cell r="W1516" t="str">
            <v/>
          </cell>
          <cell r="X1516" t="str">
            <v/>
          </cell>
          <cell r="Y1516" t="str">
            <v/>
          </cell>
          <cell r="Z1516" t="str">
            <v>ITC4</v>
          </cell>
          <cell r="AA1516" t="str">
            <v>DYNSCH</v>
          </cell>
          <cell r="AB1516" t="str">
            <v>Dynamic Parameter Updates</v>
          </cell>
          <cell r="AC1516" t="str">
            <v/>
          </cell>
          <cell r="AD1516" t="str">
            <v>WBT</v>
          </cell>
          <cell r="AE1516" t="str">
            <v/>
          </cell>
          <cell r="AF1516" t="str">
            <v>Production Planner: https://app.clickup.com/t/868cjdtde)
Leadership: https://app.clickup.com/t/868cjddxb)
Floor Supervisor: https://app.clickup.com/t/868cjd0t9)
Floor Management: https://app.clickup.com/t/868cjd0na)</v>
          </cell>
          <cell r="AG1516" t="str">
            <v/>
          </cell>
          <cell r="AH1516" t="str">
            <v/>
          </cell>
          <cell r="AI1516" t="str">
            <v/>
          </cell>
          <cell r="AJ1516" t="str">
            <v>PTS</v>
          </cell>
        </row>
        <row r="1517">
          <cell r="A1517" t="str">
            <v>868ck6vxz</v>
          </cell>
          <cell r="C1517" t="str">
            <v>PTS DYNSCH: Plant Admin - OL</v>
          </cell>
          <cell r="E1517" t="str">
            <v/>
          </cell>
          <cell r="F1517" t="str">
            <v>PREDEVELOPMENT</v>
          </cell>
          <cell r="G1517" t="str">
            <v>HIGH</v>
          </cell>
          <cell r="H1517" t="str">
            <v/>
          </cell>
          <cell r="I1517" t="str">
            <v/>
          </cell>
          <cell r="J1517" t="str">
            <v/>
          </cell>
          <cell r="K1517">
            <v>45700.676388888889</v>
          </cell>
          <cell r="L1517">
            <v>45749.499305555553</v>
          </cell>
          <cell r="M1517" t="str">
            <v/>
          </cell>
          <cell r="N1517" t="str">
            <v/>
          </cell>
          <cell r="O1517" t="str">
            <v>wbt, aps, p2s</v>
          </cell>
          <cell r="P1517" t="str">
            <v>Sprint 15 (7/21 - 8/15)</v>
          </cell>
          <cell r="Q1517" t="str">
            <v/>
          </cell>
          <cell r="R1517" t="str">
            <v/>
          </cell>
          <cell r="S1517" t="str">
            <v/>
          </cell>
          <cell r="T1517" t="str">
            <v/>
          </cell>
          <cell r="U1517" t="str">
            <v/>
          </cell>
          <cell r="V1517">
            <v>0</v>
          </cell>
          <cell r="W1517" t="str">
            <v/>
          </cell>
          <cell r="X1517" t="str">
            <v/>
          </cell>
          <cell r="Y1517" t="str">
            <v/>
          </cell>
          <cell r="Z1517" t="str">
            <v>ITC4</v>
          </cell>
          <cell r="AA1517" t="str">
            <v>DYNSCH</v>
          </cell>
          <cell r="AB1517" t="str">
            <v>Production Scheduling Management</v>
          </cell>
          <cell r="AC1517" t="str">
            <v/>
          </cell>
          <cell r="AD1517" t="str">
            <v>WBT</v>
          </cell>
          <cell r="AE1517" t="str">
            <v/>
          </cell>
          <cell r="AF1517" t="str">
            <v>Production Planner: https://app.clickup.com/t/868cjdtde)
Leadership: https://app.clickup.com/t/868cjddxb)
Floor Supervisor: https://app.clickup.com/t/868cjd0t9)
Floor Management: https://app.clickup.com/t/868cjd0na)</v>
          </cell>
          <cell r="AG1517" t="str">
            <v/>
          </cell>
          <cell r="AH1517" t="str">
            <v/>
          </cell>
          <cell r="AI1517" t="str">
            <v/>
          </cell>
          <cell r="AJ1517" t="str">
            <v>PTS</v>
          </cell>
        </row>
        <row r="1518">
          <cell r="A1518" t="str">
            <v>868adh3z8</v>
          </cell>
          <cell r="C1518" t="str">
            <v>PTS DYNSCH: Production Scheduling Mgmt</v>
          </cell>
          <cell r="E1518" t="str">
            <v/>
          </cell>
          <cell r="F1518" t="str">
            <v>PREDEVELOPMENT</v>
          </cell>
          <cell r="G1518" t="str">
            <v>HIGH</v>
          </cell>
          <cell r="H1518" t="str">
            <v/>
          </cell>
          <cell r="I1518" t="str">
            <v/>
          </cell>
          <cell r="J1518" t="str">
            <v/>
          </cell>
          <cell r="K1518">
            <v>45588.477083333331</v>
          </cell>
          <cell r="L1518">
            <v>45749.499305555553</v>
          </cell>
          <cell r="M1518" t="str">
            <v/>
          </cell>
          <cell r="N1518" t="str">
            <v/>
          </cell>
          <cell r="O1518" t="str">
            <v>ilt, p2s, aps</v>
          </cell>
          <cell r="P1518" t="str">
            <v>Sprint 15 (7/21 - 8/15)</v>
          </cell>
          <cell r="Q1518" t="str">
            <v/>
          </cell>
          <cell r="R1518" t="str">
            <v/>
          </cell>
          <cell r="S1518" t="str">
            <v/>
          </cell>
          <cell r="T1518" t="str">
            <v/>
          </cell>
          <cell r="U1518" t="str">
            <v/>
          </cell>
          <cell r="V1518">
            <v>0</v>
          </cell>
          <cell r="W1518" t="str">
            <v/>
          </cell>
          <cell r="X1518" t="str">
            <v/>
          </cell>
          <cell r="Y1518" t="str">
            <v/>
          </cell>
          <cell r="Z1518" t="str">
            <v>ITC4</v>
          </cell>
          <cell r="AA1518" t="str">
            <v>DYNSCH</v>
          </cell>
          <cell r="AB1518" t="str">
            <v>Production Scheduling Management</v>
          </cell>
          <cell r="AC1518" t="str">
            <v/>
          </cell>
          <cell r="AD1518" t="str">
            <v>ILT</v>
          </cell>
          <cell r="AE1518" t="str">
            <v/>
          </cell>
          <cell r="AF1518" t="str">
            <v>Production Planner: https://app.clickup.com/t/868cjdtde)
Leadership: https://app.clickup.com/t/868cjddxb)
Floor Supervisor: https://app.clickup.com/t/868cjd0t9)
Floor Management: https://app.clickup.com/t/868cjd0na)</v>
          </cell>
          <cell r="AG1518" t="str">
            <v/>
          </cell>
          <cell r="AH1518" t="str">
            <v/>
          </cell>
          <cell r="AI1518" t="str">
            <v/>
          </cell>
          <cell r="AJ1518" t="str">
            <v>PTS</v>
          </cell>
        </row>
        <row r="1519">
          <cell r="A1519" t="str">
            <v>868adnbcd</v>
          </cell>
          <cell r="C1519" t="str">
            <v>PTS DYNSCH: Publish Production Schedule - OL</v>
          </cell>
          <cell r="E1519" t="str">
            <v/>
          </cell>
          <cell r="F1519" t="str">
            <v>PREDEVELOPMENT</v>
          </cell>
          <cell r="G1519" t="str">
            <v>HIGH</v>
          </cell>
          <cell r="H1519" t="str">
            <v/>
          </cell>
          <cell r="I1519" t="str">
            <v/>
          </cell>
          <cell r="J1519" t="str">
            <v/>
          </cell>
          <cell r="K1519">
            <v>45588.570833333331</v>
          </cell>
          <cell r="L1519">
            <v>45749.499305555553</v>
          </cell>
          <cell r="M1519" t="str">
            <v/>
          </cell>
          <cell r="N1519" t="str">
            <v/>
          </cell>
          <cell r="O1519" t="str">
            <v>p2s, aps, ilt</v>
          </cell>
          <cell r="P1519" t="str">
            <v>Sprint 15 (7/21 - 8/15)</v>
          </cell>
          <cell r="Q1519" t="str">
            <v/>
          </cell>
          <cell r="R1519" t="str">
            <v/>
          </cell>
          <cell r="S1519" t="str">
            <v/>
          </cell>
          <cell r="T1519" t="str">
            <v/>
          </cell>
          <cell r="U1519" t="str">
            <v/>
          </cell>
          <cell r="V1519">
            <v>0</v>
          </cell>
          <cell r="W1519" t="str">
            <v/>
          </cell>
          <cell r="X1519" t="str">
            <v/>
          </cell>
          <cell r="Y1519" t="str">
            <v/>
          </cell>
          <cell r="Z1519" t="str">
            <v>ITC4</v>
          </cell>
          <cell r="AA1519" t="str">
            <v>DYNSCH</v>
          </cell>
          <cell r="AB1519" t="str">
            <v>Production Scheduling Management</v>
          </cell>
          <cell r="AC1519" t="str">
            <v/>
          </cell>
          <cell r="AD1519" t="str">
            <v>ILT</v>
          </cell>
          <cell r="AE1519" t="str">
            <v/>
          </cell>
          <cell r="AF1519" t="str">
            <v>Production Planner: https://app.clickup.com/t/868cjdtde)
Leadership: https://app.clickup.com/t/868cjddxb)
Floor Supervisor: https://app.clickup.com/t/868cjd0t9)
Floor Management: https://app.clickup.com/t/868cjd0na)</v>
          </cell>
          <cell r="AG1519" t="str">
            <v/>
          </cell>
          <cell r="AH1519" t="str">
            <v/>
          </cell>
          <cell r="AI1519" t="str">
            <v/>
          </cell>
          <cell r="AJ1519" t="str">
            <v>PTS</v>
          </cell>
        </row>
        <row r="1520">
          <cell r="A1520" t="str">
            <v>868adn6k2</v>
          </cell>
          <cell r="C1520" t="str">
            <v>PTS DYNSCH: Review Training &amp; Operations - OL</v>
          </cell>
          <cell r="E1520" t="str">
            <v/>
          </cell>
          <cell r="F1520" t="str">
            <v>PREDEVELOPMENT</v>
          </cell>
          <cell r="G1520" t="str">
            <v>HIGH</v>
          </cell>
          <cell r="H1520" t="str">
            <v/>
          </cell>
          <cell r="I1520" t="str">
            <v/>
          </cell>
          <cell r="J1520" t="str">
            <v/>
          </cell>
          <cell r="K1520">
            <v>45588.568055555559</v>
          </cell>
          <cell r="L1520">
            <v>45749.499305555553</v>
          </cell>
          <cell r="M1520" t="str">
            <v/>
          </cell>
          <cell r="N1520" t="str">
            <v/>
          </cell>
          <cell r="O1520" t="str">
            <v>aps, ilt, p2s</v>
          </cell>
          <cell r="P1520" t="str">
            <v>Sprint 15 (7/21 - 8/15)</v>
          </cell>
          <cell r="Q1520" t="str">
            <v/>
          </cell>
          <cell r="R1520" t="str">
            <v/>
          </cell>
          <cell r="S1520" t="str">
            <v/>
          </cell>
          <cell r="T1520" t="str">
            <v/>
          </cell>
          <cell r="U1520" t="str">
            <v/>
          </cell>
          <cell r="V1520">
            <v>0</v>
          </cell>
          <cell r="W1520" t="str">
            <v/>
          </cell>
          <cell r="X1520" t="str">
            <v/>
          </cell>
          <cell r="Y1520" t="str">
            <v/>
          </cell>
          <cell r="Z1520" t="str">
            <v>ITC4</v>
          </cell>
          <cell r="AA1520" t="str">
            <v>DYNSCH</v>
          </cell>
          <cell r="AB1520" t="str">
            <v>Production Scheduling Management</v>
          </cell>
          <cell r="AC1520" t="str">
            <v/>
          </cell>
          <cell r="AD1520" t="str">
            <v>ILT</v>
          </cell>
          <cell r="AE1520" t="str">
            <v/>
          </cell>
          <cell r="AF1520" t="str">
            <v>Production Planner: https://app.clickup.com/t/868cjdtde)
Leadership: https://app.clickup.com/t/868cjddxb)
Floor Supervisor: https://app.clickup.com/t/868cjd0t9)
Floor Management: https://app.clickup.com/t/868cjd0na)</v>
          </cell>
          <cell r="AG1520" t="str">
            <v/>
          </cell>
          <cell r="AH1520" t="str">
            <v/>
          </cell>
          <cell r="AI1520" t="str">
            <v/>
          </cell>
          <cell r="AJ1520" t="str">
            <v>PTS</v>
          </cell>
        </row>
        <row r="1521">
          <cell r="A1521" t="str">
            <v>868adh4yw</v>
          </cell>
          <cell r="C1521" t="str">
            <v>PTS DYNSCH: Validate Working Time-OL</v>
          </cell>
          <cell r="E1521" t="str">
            <v/>
          </cell>
          <cell r="F1521" t="str">
            <v>PREDEVELOPMENT</v>
          </cell>
          <cell r="G1521" t="str">
            <v>HIGH</v>
          </cell>
          <cell r="H1521" t="str">
            <v/>
          </cell>
          <cell r="I1521" t="str">
            <v/>
          </cell>
          <cell r="J1521" t="str">
            <v/>
          </cell>
          <cell r="K1521">
            <v>45588.477777777778</v>
          </cell>
          <cell r="L1521">
            <v>45790.481249999997</v>
          </cell>
          <cell r="M1521" t="str">
            <v/>
          </cell>
          <cell r="N1521" t="str">
            <v/>
          </cell>
          <cell r="O1521" t="str">
            <v>aps, ilt, p2s</v>
          </cell>
          <cell r="P1521" t="str">
            <v>Sprint 15 (7/21 - 8/15)</v>
          </cell>
          <cell r="Q1521" t="str">
            <v/>
          </cell>
          <cell r="R1521" t="str">
            <v/>
          </cell>
          <cell r="S1521" t="str">
            <v/>
          </cell>
          <cell r="T1521" t="str">
            <v/>
          </cell>
          <cell r="U1521" t="str">
            <v/>
          </cell>
          <cell r="V1521">
            <v>0</v>
          </cell>
          <cell r="W1521" t="str">
            <v/>
          </cell>
          <cell r="X1521" t="str">
            <v/>
          </cell>
          <cell r="Y1521" t="str">
            <v/>
          </cell>
          <cell r="Z1521" t="str">
            <v>ITC4</v>
          </cell>
          <cell r="AA1521" t="str">
            <v>DYNSCH</v>
          </cell>
          <cell r="AB1521" t="str">
            <v>Production Scheduling Management</v>
          </cell>
          <cell r="AC1521" t="str">
            <v/>
          </cell>
          <cell r="AD1521" t="str">
            <v>ILT</v>
          </cell>
          <cell r="AE1521" t="str">
            <v/>
          </cell>
          <cell r="AF1521" t="str">
            <v>Production Planner: https://app.clickup.com/t/868cjdtde)
Leadership: https://app.clickup.com/t/868cjddxb)
Floor Supervisor: https://app.clickup.com/t/868cjd0t9)
Floor Management: https://app.clickup.com/t/868cjd0na)</v>
          </cell>
          <cell r="AG1521" t="str">
            <v/>
          </cell>
          <cell r="AH1521" t="str">
            <v/>
          </cell>
          <cell r="AI1521" t="str">
            <v/>
          </cell>
          <cell r="AJ1521" t="str">
            <v>PTS</v>
          </cell>
        </row>
        <row r="1522">
          <cell r="A1522" t="str">
            <v>868b3zzx6</v>
          </cell>
          <cell r="C1522" t="str">
            <v>PTS Prod Ops: Apply Mapping Data: Mapping Data applied to S/4 Specific fields / defaults - QRG</v>
          </cell>
          <cell r="E1522" t="str">
            <v/>
          </cell>
          <cell r="F1522" t="str">
            <v>PREDEVELOPMENT</v>
          </cell>
          <cell r="G1522" t="str">
            <v>HIGH</v>
          </cell>
          <cell r="H1522" t="str">
            <v xml:space="preserve">The SME for this L3 is Alicia Jacobs (Identified by Nick MacAllister 12/10/24)  </v>
          </cell>
          <cell r="I1522" t="str">
            <v/>
          </cell>
          <cell r="J1522" t="str">
            <v/>
          </cell>
          <cell r="K1522">
            <v>45628.513194444444</v>
          </cell>
          <cell r="L1522">
            <v>45749.504861111112</v>
          </cell>
          <cell r="M1522" t="str">
            <v/>
          </cell>
          <cell r="N1522" t="str">
            <v/>
          </cell>
          <cell r="O1522" t="str">
            <v>qrg, p2s</v>
          </cell>
          <cell r="P1522" t="str">
            <v>Sprint 15 (7/21 - 8/15)</v>
          </cell>
          <cell r="Q1522" t="str">
            <v/>
          </cell>
          <cell r="R1522" t="str">
            <v/>
          </cell>
          <cell r="S1522" t="str">
            <v/>
          </cell>
          <cell r="T1522" t="str">
            <v/>
          </cell>
          <cell r="U1522" t="str">
            <v/>
          </cell>
          <cell r="V1522">
            <v>0</v>
          </cell>
          <cell r="W1522" t="str">
            <v/>
          </cell>
          <cell r="X1522" t="str">
            <v/>
          </cell>
          <cell r="Y1522" t="str">
            <v/>
          </cell>
          <cell r="Z1522" t="str">
            <v>ITC4</v>
          </cell>
          <cell r="AA1522" t="str">
            <v>Prod Ops</v>
          </cell>
          <cell r="AB1522" t="str">
            <v>Complete &amp; Manage Material Master</v>
          </cell>
          <cell r="AC1522" t="str">
            <v/>
          </cell>
          <cell r="AD1522" t="str">
            <v>QRG</v>
          </cell>
          <cell r="AE1522" t="str">
            <v/>
          </cell>
          <cell r="AF1522" t="str">
            <v>Master Data Specialist**: https://app.clickup.com/t/868cjdged)
Technician (PTS): https://app.clickup.com/t/868cmejxp)
MFG Supervisor: https://app.clickup.com/t/868cjdhu5)
Assembly Mgr: https://app.clickup.com/t/868cjcgzx)
Robotics: https://app.clickup.com/t/868cje3a3)
Production Planner: https://app.clickup.com/t/868cjdtde)
PP&amp;C (Prod): https://app.clickup.com/t/868cjdr7z)
IE/ME: https://app.clickup.com/t/868cjd51f)
Master Scheduler: https://app.clickup.com/t/868cjdh1j)
Demand Planner (BOM Planners): https://app.clickup.com/t/868cjcw80)</v>
          </cell>
          <cell r="AG1522" t="str">
            <v/>
          </cell>
          <cell r="AH1522" t="str">
            <v/>
          </cell>
          <cell r="AI1522" t="str">
            <v/>
          </cell>
          <cell r="AJ1522" t="str">
            <v>PTS</v>
          </cell>
        </row>
        <row r="1523">
          <cell r="A1523" t="str">
            <v>868c20v4g</v>
          </cell>
          <cell r="C1523" t="str">
            <v>PTS Prod Ops: Create &amp; Release Purchase Requisition-OL</v>
          </cell>
          <cell r="E1523" t="str">
            <v/>
          </cell>
          <cell r="F1523" t="str">
            <v>PREDEVELOPMENT</v>
          </cell>
          <cell r="G1523" t="str">
            <v>NORMAL</v>
          </cell>
          <cell r="H1523" t="str">
            <v/>
          </cell>
          <cell r="I1523" t="str">
            <v/>
          </cell>
          <cell r="J1523" t="str">
            <v/>
          </cell>
          <cell r="K1523">
            <v>45674.63680555555</v>
          </cell>
          <cell r="L1523">
            <v>45790.479861111111</v>
          </cell>
          <cell r="M1523" t="str">
            <v/>
          </cell>
          <cell r="N1523" t="str">
            <v/>
          </cell>
          <cell r="O1523" t="str">
            <v>p2s, wbt</v>
          </cell>
          <cell r="P1523" t="str">
            <v>Sprint 14 (7/14 - 8/8)</v>
          </cell>
          <cell r="Q1523" t="str">
            <v/>
          </cell>
          <cell r="R1523" t="str">
            <v/>
          </cell>
          <cell r="S1523" t="str">
            <v/>
          </cell>
          <cell r="T1523" t="str">
            <v/>
          </cell>
          <cell r="U1523" t="str">
            <v/>
          </cell>
          <cell r="V1523">
            <v>0</v>
          </cell>
          <cell r="W1523" t="str">
            <v/>
          </cell>
          <cell r="X1523" t="str">
            <v/>
          </cell>
          <cell r="Y1523" t="str">
            <v/>
          </cell>
          <cell r="Z1523" t="str">
            <v>ITC4</v>
          </cell>
          <cell r="AA1523" t="str">
            <v>Prod Ops</v>
          </cell>
          <cell r="AB1523" t="str">
            <v>Fulfillment Management</v>
          </cell>
          <cell r="AC1523" t="str">
            <v/>
          </cell>
          <cell r="AD1523" t="str">
            <v>WBT</v>
          </cell>
          <cell r="AE1523" t="str">
            <v/>
          </cell>
          <cell r="AF1523"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G1523" t="str">
            <v/>
          </cell>
          <cell r="AH1523" t="str">
            <v/>
          </cell>
          <cell r="AI1523" t="str">
            <v/>
          </cell>
          <cell r="AJ1523" t="str">
            <v>PTS</v>
          </cell>
        </row>
        <row r="1524">
          <cell r="A1524" t="str">
            <v>868b3zqc6</v>
          </cell>
          <cell r="C1524" t="str">
            <v>PTS Prod Ops: Create Material Master Record and Views - OL</v>
          </cell>
          <cell r="E1524" t="str">
            <v/>
          </cell>
          <cell r="F1524" t="str">
            <v>PREDEVELOPMENT</v>
          </cell>
          <cell r="G1524" t="str">
            <v>HIGH</v>
          </cell>
          <cell r="H1524" t="str">
            <v xml:space="preserve">The SME for this L3 is Alicia Jacobs (Identified by Nick MacAllister 12/10/24)  </v>
          </cell>
          <cell r="I1524" t="str">
            <v/>
          </cell>
          <cell r="J1524" t="str">
            <v/>
          </cell>
          <cell r="K1524">
            <v>45628.506944444445</v>
          </cell>
          <cell r="L1524">
            <v>45790.474999999999</v>
          </cell>
          <cell r="M1524" t="str">
            <v/>
          </cell>
          <cell r="N1524" t="str">
            <v/>
          </cell>
          <cell r="O1524" t="str">
            <v>p2s, wbt</v>
          </cell>
          <cell r="P1524" t="str">
            <v>Sprint 15 (7/21 - 8/15)</v>
          </cell>
          <cell r="Q1524" t="str">
            <v/>
          </cell>
          <cell r="R1524" t="str">
            <v/>
          </cell>
          <cell r="S1524" t="str">
            <v/>
          </cell>
          <cell r="T1524" t="str">
            <v/>
          </cell>
          <cell r="U1524" t="str">
            <v/>
          </cell>
          <cell r="V1524">
            <v>0</v>
          </cell>
          <cell r="W1524" t="str">
            <v/>
          </cell>
          <cell r="X1524" t="str">
            <v/>
          </cell>
          <cell r="Y1524" t="str">
            <v/>
          </cell>
          <cell r="Z1524" t="str">
            <v>ITC4</v>
          </cell>
          <cell r="AA1524" t="str">
            <v>Prod Ops</v>
          </cell>
          <cell r="AB1524" t="str">
            <v>Complete &amp; Manage Material Master</v>
          </cell>
          <cell r="AC1524" t="str">
            <v/>
          </cell>
          <cell r="AD1524" t="str">
            <v>WBT</v>
          </cell>
          <cell r="AE1524" t="str">
            <v/>
          </cell>
          <cell r="AF1524"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1524" t="str">
            <v/>
          </cell>
          <cell r="AH1524" t="str">
            <v/>
          </cell>
          <cell r="AI1524" t="str">
            <v/>
          </cell>
          <cell r="AJ1524" t="str">
            <v>PTS</v>
          </cell>
        </row>
        <row r="1525">
          <cell r="A1525" t="str">
            <v>868b3zyfd</v>
          </cell>
          <cell r="C1525" t="str">
            <v>PTS Prod Ops: Create Material Master: Create Material Master Views Based on Material Type - QRG</v>
          </cell>
          <cell r="E1525" t="str">
            <v/>
          </cell>
          <cell r="F1525" t="str">
            <v>PREDEVELOPMENT</v>
          </cell>
          <cell r="G1525" t="str">
            <v>HIGH</v>
          </cell>
          <cell r="H1525" t="str">
            <v xml:space="preserve">The SME for this L3 is Alicia Jacobs (Identified by Nick MacAllister 12/10/24)  </v>
          </cell>
          <cell r="I1525" t="str">
            <v/>
          </cell>
          <cell r="J1525" t="str">
            <v/>
          </cell>
          <cell r="K1525">
            <v>45628.512499999997</v>
          </cell>
          <cell r="L1525">
            <v>45749.504861111112</v>
          </cell>
          <cell r="M1525" t="str">
            <v/>
          </cell>
          <cell r="N1525" t="str">
            <v/>
          </cell>
          <cell r="O1525" t="str">
            <v>p2s, qrg</v>
          </cell>
          <cell r="P1525" t="str">
            <v>Sprint 15 (7/21 - 8/15)</v>
          </cell>
          <cell r="Q1525" t="str">
            <v/>
          </cell>
          <cell r="R1525" t="str">
            <v/>
          </cell>
          <cell r="S1525" t="str">
            <v/>
          </cell>
          <cell r="T1525" t="str">
            <v/>
          </cell>
          <cell r="U1525" t="str">
            <v/>
          </cell>
          <cell r="V1525">
            <v>0</v>
          </cell>
          <cell r="W1525" t="str">
            <v/>
          </cell>
          <cell r="X1525" t="str">
            <v/>
          </cell>
          <cell r="Y1525" t="str">
            <v/>
          </cell>
          <cell r="Z1525" t="str">
            <v>ITC4</v>
          </cell>
          <cell r="AA1525" t="str">
            <v>Prod Ops</v>
          </cell>
          <cell r="AB1525" t="str">
            <v>Complete &amp; Manage Material Master</v>
          </cell>
          <cell r="AC1525" t="str">
            <v/>
          </cell>
          <cell r="AD1525" t="str">
            <v>QRG</v>
          </cell>
          <cell r="AE1525" t="str">
            <v/>
          </cell>
          <cell r="AF152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525" t="str">
            <v/>
          </cell>
          <cell r="AH1525" t="str">
            <v/>
          </cell>
          <cell r="AI1525" t="str">
            <v/>
          </cell>
          <cell r="AJ1525" t="str">
            <v>PTS</v>
          </cell>
        </row>
        <row r="1526">
          <cell r="A1526" t="str">
            <v>868b40u6z</v>
          </cell>
          <cell r="C1526" t="str">
            <v>PTS Prod Ops: Execute Material Master (Extend material master to org structures) - QRG</v>
          </cell>
          <cell r="E1526" t="str">
            <v/>
          </cell>
          <cell r="F1526" t="str">
            <v>PREDEVELOPMENT</v>
          </cell>
          <cell r="G1526" t="str">
            <v>HIGH</v>
          </cell>
          <cell r="H1526" t="str">
            <v xml:space="preserve">The SME for this L3 is Alicia Jacobs (Identified by Nick MacAllister 12/10/24)  </v>
          </cell>
          <cell r="I1526" t="str">
            <v/>
          </cell>
          <cell r="J1526" t="str">
            <v/>
          </cell>
          <cell r="K1526">
            <v>45628.530555555553</v>
          </cell>
          <cell r="L1526">
            <v>45749.504861111112</v>
          </cell>
          <cell r="M1526" t="str">
            <v/>
          </cell>
          <cell r="N1526" t="str">
            <v/>
          </cell>
          <cell r="O1526" t="str">
            <v>p2s, qrg</v>
          </cell>
          <cell r="P1526" t="str">
            <v>Sprint 15 (7/21 - 8/15)</v>
          </cell>
          <cell r="Q1526" t="str">
            <v/>
          </cell>
          <cell r="R1526" t="str">
            <v/>
          </cell>
          <cell r="S1526" t="str">
            <v/>
          </cell>
          <cell r="T1526" t="str">
            <v/>
          </cell>
          <cell r="U1526" t="str">
            <v/>
          </cell>
          <cell r="V1526">
            <v>0</v>
          </cell>
          <cell r="W1526" t="str">
            <v/>
          </cell>
          <cell r="X1526" t="str">
            <v/>
          </cell>
          <cell r="Y1526" t="str">
            <v/>
          </cell>
          <cell r="Z1526" t="str">
            <v>ITC4</v>
          </cell>
          <cell r="AA1526" t="str">
            <v>Prod Ops</v>
          </cell>
          <cell r="AB1526" t="str">
            <v>Complete &amp; Manage Material Master</v>
          </cell>
          <cell r="AC1526" t="str">
            <v/>
          </cell>
          <cell r="AD1526" t="str">
            <v>QRG</v>
          </cell>
          <cell r="AE1526" t="str">
            <v/>
          </cell>
          <cell r="AF1526"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1526" t="str">
            <v/>
          </cell>
          <cell r="AH1526" t="str">
            <v/>
          </cell>
          <cell r="AI1526" t="str">
            <v/>
          </cell>
          <cell r="AJ1526" t="str">
            <v>PTS</v>
          </cell>
        </row>
        <row r="1527">
          <cell r="A1527" t="str">
            <v>868cqq9yc</v>
          </cell>
          <cell r="C1527" t="str">
            <v>PTS Prod Ops: Fulfillment Management-OL</v>
          </cell>
          <cell r="E1527" t="str">
            <v/>
          </cell>
          <cell r="F1527" t="str">
            <v>PREDEVELOPMENT</v>
          </cell>
          <cell r="G1527" t="str">
            <v>NORMAL</v>
          </cell>
          <cell r="H1527" t="str">
            <v/>
          </cell>
          <cell r="I1527" t="str">
            <v/>
          </cell>
          <cell r="J1527" t="str">
            <v/>
          </cell>
          <cell r="K1527">
            <v>45709.572916666672</v>
          </cell>
          <cell r="L1527">
            <v>45790.483333333337</v>
          </cell>
          <cell r="M1527" t="str">
            <v/>
          </cell>
          <cell r="N1527" t="str">
            <v/>
          </cell>
          <cell r="O1527" t="str">
            <v>p2s, wbt</v>
          </cell>
          <cell r="P1527" t="str">
            <v>Sprint 16 (7/28 - 8/22)</v>
          </cell>
          <cell r="Q1527" t="str">
            <v/>
          </cell>
          <cell r="R1527" t="str">
            <v/>
          </cell>
          <cell r="S1527" t="str">
            <v/>
          </cell>
          <cell r="T1527" t="str">
            <v/>
          </cell>
          <cell r="U1527" t="str">
            <v/>
          </cell>
          <cell r="V1527">
            <v>0</v>
          </cell>
          <cell r="W1527" t="str">
            <v/>
          </cell>
          <cell r="X1527" t="str">
            <v/>
          </cell>
          <cell r="Y1527" t="str">
            <v/>
          </cell>
          <cell r="Z1527" t="str">
            <v>ITC4</v>
          </cell>
          <cell r="AA1527" t="str">
            <v>Prod Ops</v>
          </cell>
          <cell r="AB1527" t="str">
            <v>Fulfillment Management</v>
          </cell>
          <cell r="AC1527" t="str">
            <v/>
          </cell>
          <cell r="AD1527" t="str">
            <v>WBT</v>
          </cell>
          <cell r="AE1527" t="str">
            <v/>
          </cell>
          <cell r="AF1527"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G1527" t="str">
            <v/>
          </cell>
          <cell r="AH1527" t="str">
            <v/>
          </cell>
          <cell r="AI1527" t="str">
            <v/>
          </cell>
          <cell r="AJ1527" t="str">
            <v>PTS</v>
          </cell>
        </row>
        <row r="1528">
          <cell r="A1528" t="str">
            <v>868c20ft9</v>
          </cell>
          <cell r="C1528" t="str">
            <v>PTS Prod Ops: Generate Workflows</v>
          </cell>
          <cell r="E1528" t="str">
            <v/>
          </cell>
          <cell r="F1528" t="str">
            <v>PREDEVELOPMENT</v>
          </cell>
          <cell r="G1528" t="str">
            <v>HIGH</v>
          </cell>
          <cell r="H1528" t="str">
            <v xml:space="preserve">The SME for this L3 is Alicia Jacobs (Identified by Nick MacAllister 12/10/24)  </v>
          </cell>
          <cell r="I1528" t="str">
            <v/>
          </cell>
          <cell r="J1528" t="str">
            <v/>
          </cell>
          <cell r="K1528">
            <v>45674.628472222219</v>
          </cell>
          <cell r="L1528">
            <v>45790.477083333331</v>
          </cell>
          <cell r="M1528" t="str">
            <v/>
          </cell>
          <cell r="N1528" t="str">
            <v/>
          </cell>
          <cell r="O1528" t="str">
            <v>p2s, wbt</v>
          </cell>
          <cell r="P1528" t="str">
            <v>Sprint 15 (7/21 - 8/15)</v>
          </cell>
          <cell r="Q1528" t="str">
            <v/>
          </cell>
          <cell r="R1528" t="str">
            <v/>
          </cell>
          <cell r="S1528" t="str">
            <v/>
          </cell>
          <cell r="T1528" t="str">
            <v/>
          </cell>
          <cell r="U1528" t="str">
            <v/>
          </cell>
          <cell r="V1528">
            <v>0</v>
          </cell>
          <cell r="W1528" t="str">
            <v/>
          </cell>
          <cell r="X1528" t="str">
            <v/>
          </cell>
          <cell r="Y1528" t="str">
            <v/>
          </cell>
          <cell r="Z1528" t="str">
            <v>ITC4</v>
          </cell>
          <cell r="AA1528" t="str">
            <v>Prod Ops</v>
          </cell>
          <cell r="AB1528" t="str">
            <v>Complete &amp; Manage Material Master</v>
          </cell>
          <cell r="AC1528" t="str">
            <v/>
          </cell>
          <cell r="AD1528" t="str">
            <v>WBT</v>
          </cell>
          <cell r="AE1528" t="str">
            <v/>
          </cell>
          <cell r="AF1528"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528" t="str">
            <v/>
          </cell>
          <cell r="AH1528" t="str">
            <v/>
          </cell>
          <cell r="AI1528" t="str">
            <v/>
          </cell>
          <cell r="AJ1528" t="str">
            <v>PTS</v>
          </cell>
        </row>
        <row r="1529">
          <cell r="A1529" t="str">
            <v>868c22f8d</v>
          </cell>
          <cell r="C1529" t="str">
            <v>PTS Prod Ops: Network Demand Load</v>
          </cell>
          <cell r="E1529" t="str">
            <v/>
          </cell>
          <cell r="F1529" t="str">
            <v>PREDEVELOPMENT</v>
          </cell>
          <cell r="G1529" t="str">
            <v>HIGH</v>
          </cell>
          <cell r="H1529" t="str">
            <v xml:space="preserve">The SME for this L3 is Alicia Jacobs (Identified by Nick MacAllister 12/10/24)  </v>
          </cell>
          <cell r="I1529" t="str">
            <v/>
          </cell>
          <cell r="J1529" t="str">
            <v/>
          </cell>
          <cell r="K1529">
            <v>45674.672222222223</v>
          </cell>
          <cell r="L1529">
            <v>45749.504861111112</v>
          </cell>
          <cell r="M1529" t="str">
            <v/>
          </cell>
          <cell r="N1529" t="str">
            <v/>
          </cell>
          <cell r="O1529" t="str">
            <v>wbt, p2s</v>
          </cell>
          <cell r="P1529" t="str">
            <v>Sprint 15 (7/21 - 8/15)</v>
          </cell>
          <cell r="Q1529" t="str">
            <v/>
          </cell>
          <cell r="R1529" t="str">
            <v/>
          </cell>
          <cell r="S1529" t="str">
            <v/>
          </cell>
          <cell r="T1529" t="str">
            <v/>
          </cell>
          <cell r="U1529" t="str">
            <v/>
          </cell>
          <cell r="V1529">
            <v>0</v>
          </cell>
          <cell r="W1529" t="str">
            <v/>
          </cell>
          <cell r="X1529" t="str">
            <v/>
          </cell>
          <cell r="Y1529" t="str">
            <v/>
          </cell>
          <cell r="Z1529" t="str">
            <v>ITC4</v>
          </cell>
          <cell r="AA1529" t="str">
            <v>Prod Ops</v>
          </cell>
          <cell r="AB1529" t="str">
            <v>Complete &amp; Manage Network Reservations</v>
          </cell>
          <cell r="AC1529" t="str">
            <v/>
          </cell>
          <cell r="AD1529" t="str">
            <v>WBT</v>
          </cell>
          <cell r="AE1529" t="str">
            <v/>
          </cell>
          <cell r="AF1529" t="str">
            <v>Demand Planner (BOM Planners): https://app.clickup.com/t/868cjcw80)
Master Scheduler: https://app.clickup.com/t/868cjdh1j)
IE/ME: https://app.clickup.com/t/868cjd51f)
PP&amp;C (Prod): https://app.clickup.com/t/868cjdr7z)
Production Planner: https://app.clickup.com/t/868cjdtde)
Assembly Mgr: https://app.clickup.com/t/868cjcgzx)
MFG Supervisor: https://app.clickup.com/t/868cjdhu5)
Technician (PTS): https://app.clickup.com/t/868cmejxp)
Master Data Specialist**: https://app.clickup.com/t/868cjdged)</v>
          </cell>
          <cell r="AG1529" t="str">
            <v/>
          </cell>
          <cell r="AH1529" t="str">
            <v/>
          </cell>
          <cell r="AI1529" t="str">
            <v/>
          </cell>
          <cell r="AJ1529" t="str">
            <v>PTS</v>
          </cell>
        </row>
        <row r="1530">
          <cell r="A1530" t="str">
            <v>868cjxf2u</v>
          </cell>
          <cell r="C1530" t="str">
            <v>PTS Prod Ops: Order Creation &amp; Release-OL</v>
          </cell>
          <cell r="E1530" t="str">
            <v/>
          </cell>
          <cell r="F1530" t="str">
            <v>PREDEVELOPMENT</v>
          </cell>
          <cell r="G1530" t="str">
            <v>URGENT</v>
          </cell>
          <cell r="H1530" t="str">
            <v xml:space="preserve">The SME for this L3 is Alisha Darwent (Identified by Richelle Raley 12/10/24)  </v>
          </cell>
          <cell r="I1530">
            <v>45912</v>
          </cell>
          <cell r="J1530" t="str">
            <v/>
          </cell>
          <cell r="K1530">
            <v>45700.441666666666</v>
          </cell>
          <cell r="L1530">
            <v>45796.754166666666</v>
          </cell>
          <cell r="M1530" t="str">
            <v/>
          </cell>
          <cell r="N1530" t="str">
            <v/>
          </cell>
          <cell r="O1530" t="str">
            <v>p2s, wbt</v>
          </cell>
          <cell r="P1530" t="str">
            <v>Sprint 14 (7/14 - 8/8)</v>
          </cell>
          <cell r="Q1530" t="str">
            <v/>
          </cell>
          <cell r="R1530" t="str">
            <v/>
          </cell>
          <cell r="S1530" t="str">
            <v/>
          </cell>
          <cell r="T1530" t="str">
            <v/>
          </cell>
          <cell r="U1530" t="str">
            <v/>
          </cell>
          <cell r="V1530">
            <v>0.33333333333333331</v>
          </cell>
          <cell r="W1530" t="str">
            <v>Ready for OL Draft</v>
          </cell>
          <cell r="X1530" t="str">
            <v/>
          </cell>
          <cell r="Y1530" t="str">
            <v/>
          </cell>
          <cell r="Z1530" t="str">
            <v>ITC4</v>
          </cell>
          <cell r="AA1530" t="str">
            <v>Prod Ops</v>
          </cell>
          <cell r="AB1530" t="str">
            <v>Order Creation &amp; Release</v>
          </cell>
          <cell r="AC1530" t="str">
            <v/>
          </cell>
          <cell r="AD1530" t="str">
            <v>WBT</v>
          </cell>
          <cell r="AE1530" t="str">
            <v/>
          </cell>
          <cell r="AF1530" t="str">
            <v>Production Planner: https://app.clickup.com/t/868cjdtde)</v>
          </cell>
          <cell r="AG1530" t="str">
            <v/>
          </cell>
          <cell r="AH1530" t="str">
            <v/>
          </cell>
          <cell r="AI1530" t="str">
            <v/>
          </cell>
          <cell r="AJ1530" t="str">
            <v>PTS</v>
          </cell>
        </row>
        <row r="1531">
          <cell r="A1531" t="str">
            <v>868b47449</v>
          </cell>
          <cell r="C1531" t="str">
            <v>PTS Prod Ops: Sales Orders Demand, pt I - OL</v>
          </cell>
          <cell r="E1531" t="str">
            <v/>
          </cell>
          <cell r="F1531" t="str">
            <v>PREDEVELOPMENT</v>
          </cell>
          <cell r="G1531" t="str">
            <v>HIGH</v>
          </cell>
          <cell r="H1531" t="str">
            <v xml:space="preserve">The SME for this L3 is Alicia Jacobs (Identified by Nick MacAllister 12/10/24)  </v>
          </cell>
          <cell r="I1531" t="str">
            <v/>
          </cell>
          <cell r="J1531" t="str">
            <v/>
          </cell>
          <cell r="K1531">
            <v>45628.640972222223</v>
          </cell>
          <cell r="L1531">
            <v>45749.504861111112</v>
          </cell>
          <cell r="M1531" t="str">
            <v/>
          </cell>
          <cell r="N1531" t="str">
            <v/>
          </cell>
          <cell r="O1531" t="str">
            <v>ilt, p2s</v>
          </cell>
          <cell r="P1531" t="str">
            <v>Sprint 15 (7/21 - 8/15)</v>
          </cell>
          <cell r="Q1531" t="str">
            <v/>
          </cell>
          <cell r="R1531" t="str">
            <v/>
          </cell>
          <cell r="S1531" t="str">
            <v/>
          </cell>
          <cell r="T1531" t="str">
            <v/>
          </cell>
          <cell r="U1531" t="str">
            <v/>
          </cell>
          <cell r="V1531">
            <v>0</v>
          </cell>
          <cell r="W1531" t="str">
            <v/>
          </cell>
          <cell r="X1531" t="str">
            <v/>
          </cell>
          <cell r="Y1531" t="str">
            <v/>
          </cell>
          <cell r="Z1531" t="str">
            <v>ITC4</v>
          </cell>
          <cell r="AA1531" t="str">
            <v>Prod Ops</v>
          </cell>
          <cell r="AB1531" t="str">
            <v>Complete &amp; Manage Non-Complex Assembly Sales Orders</v>
          </cell>
          <cell r="AC1531" t="str">
            <v/>
          </cell>
          <cell r="AD1531" t="str">
            <v>ILT</v>
          </cell>
          <cell r="AE1531" t="str">
            <v/>
          </cell>
          <cell r="AF1531"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531" t="str">
            <v/>
          </cell>
          <cell r="AH1531" t="str">
            <v/>
          </cell>
          <cell r="AI1531" t="str">
            <v/>
          </cell>
          <cell r="AJ1531" t="str">
            <v>PTS</v>
          </cell>
        </row>
        <row r="1532">
          <cell r="A1532" t="str">
            <v>868bz04pc</v>
          </cell>
          <cell r="C1532" t="str">
            <v>R2R Cost Accounting: Review &amp; Correct Financial Postings</v>
          </cell>
          <cell r="E1532" t="str">
            <v/>
          </cell>
          <cell r="F1532" t="str">
            <v>PREDEVELOPMENT</v>
          </cell>
          <cell r="G1532" t="str">
            <v>HIGH</v>
          </cell>
          <cell r="H1532" t="str">
            <v/>
          </cell>
          <cell r="I1532">
            <v>45912</v>
          </cell>
          <cell r="J1532" t="str">
            <v/>
          </cell>
          <cell r="K1532">
            <v>45671.673611111109</v>
          </cell>
          <cell r="L1532">
            <v>45749.504166666666</v>
          </cell>
          <cell r="M1532" t="str">
            <v/>
          </cell>
          <cell r="N1532" t="str">
            <v/>
          </cell>
          <cell r="O1532" t="str">
            <v>r2r, wbt</v>
          </cell>
          <cell r="P1532" t="str">
            <v>Sprint 15 (7/21 - 8/15)</v>
          </cell>
          <cell r="Q1532" t="str">
            <v/>
          </cell>
          <cell r="R1532" t="str">
            <v/>
          </cell>
          <cell r="S1532" t="str">
            <v/>
          </cell>
          <cell r="T1532" t="str">
            <v/>
          </cell>
          <cell r="U1532" t="str">
            <v/>
          </cell>
          <cell r="V1532">
            <v>0</v>
          </cell>
          <cell r="W1532" t="str">
            <v/>
          </cell>
          <cell r="X1532" t="str">
            <v/>
          </cell>
          <cell r="Y1532" t="str">
            <v/>
          </cell>
          <cell r="Z1532" t="str">
            <v>ITC4</v>
          </cell>
          <cell r="AA1532" t="str">
            <v>Cost Accounting</v>
          </cell>
          <cell r="AB1532" t="str">
            <v>Collect &amp; Process Actuals (Review and Correct Financial Postings L4)</v>
          </cell>
          <cell r="AC1532" t="str">
            <v/>
          </cell>
          <cell r="AD1532" t="str">
            <v>WBT</v>
          </cell>
          <cell r="AE1532" t="str">
            <v/>
          </cell>
          <cell r="AF1532" t="str">
            <v>SAP Support Organization: https://app.clickup.com/t/868cje4md)
Cost Accounting Payroll Maintenance: https://app.clickup.com/t/868d5dta7)
Accounting Analyst: https://app.clickup.com/t/868cjbn12)
Cost Allocation Management: https://app.clickup.com/t/868cjcvh2)
Controlling Transaction Processor: https://app.clickup.com/t/868cjcu08)
Cost Accounting - Payroll accounting: https://app.clickup.com/t/868cjcukc)
Cost Accounting Master Data Maintenance: https://app.clickup.com/t/868cjcvd9)
Closing Manager: https://app.clickup.com/t/868cjcr63)
Financial Display (R2R): https://app.clickup.com/t/868ckt9c2)
Master Data Steward (O&amp;M): https://app.clickup.com/t/868cjdgzt)
Financial Master Data Steward: https://app.clickup.com/t/868cjczba)
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AG1532" t="str">
            <v/>
          </cell>
          <cell r="AH1532" t="str">
            <v/>
          </cell>
          <cell r="AI1532" t="str">
            <v/>
          </cell>
          <cell r="AJ1532" t="str">
            <v>R2R</v>
          </cell>
        </row>
        <row r="1533">
          <cell r="A1533" t="str">
            <v>868byyvc5</v>
          </cell>
          <cell r="C1533" t="str">
            <v>R2R Financial Accounting: Cash Document Matching</v>
          </cell>
          <cell r="E1533" t="str">
            <v/>
          </cell>
          <cell r="F1533" t="str">
            <v>PREDEVELOPMENT</v>
          </cell>
          <cell r="G1533" t="str">
            <v>HIGH</v>
          </cell>
          <cell r="H1533" t="str">
            <v/>
          </cell>
          <cell r="I1533">
            <v>45863</v>
          </cell>
          <cell r="J1533" t="str">
            <v/>
          </cell>
          <cell r="K1533">
            <v>45671.650694444441</v>
          </cell>
          <cell r="L1533">
            <v>45750.489583333328</v>
          </cell>
          <cell r="M1533" t="str">
            <v/>
          </cell>
          <cell r="N1533" t="str">
            <v/>
          </cell>
          <cell r="O1533" t="str">
            <v>r2r, wbt</v>
          </cell>
          <cell r="P1533" t="str">
            <v>Sprint 15 (7/21 - 8/15)</v>
          </cell>
          <cell r="Q1533" t="str">
            <v/>
          </cell>
          <cell r="R1533" t="str">
            <v/>
          </cell>
          <cell r="S1533" t="str">
            <v/>
          </cell>
          <cell r="T1533" t="str">
            <v/>
          </cell>
          <cell r="U1533" t="str">
            <v/>
          </cell>
          <cell r="V1533">
            <v>0</v>
          </cell>
          <cell r="W1533" t="str">
            <v/>
          </cell>
          <cell r="X1533" t="str">
            <v/>
          </cell>
          <cell r="Y1533" t="str">
            <v/>
          </cell>
          <cell r="Z1533" t="str">
            <v>ITC4</v>
          </cell>
          <cell r="AA1533" t="str">
            <v>Financial Accounting</v>
          </cell>
          <cell r="AB1533" t="str">
            <v>Consolidations &amp; Tax (Cash Document Matching L4)</v>
          </cell>
          <cell r="AC1533" t="str">
            <v/>
          </cell>
          <cell r="AD1533" t="str">
            <v>WBT</v>
          </cell>
          <cell r="AE1533" t="str">
            <v/>
          </cell>
          <cell r="AF1533" t="str">
            <v>A/P and A/R Accountant SME: https://app.clickup.com/t/868cjb37c)
Accounts Payable and Receivable Accountant: https://app.clickup.com/t/868cjc8m5)
Accounting Manager (R2R): https://app.clickup.com/t/868ckmfkq)</v>
          </cell>
          <cell r="AG1533" t="str">
            <v/>
          </cell>
          <cell r="AH1533" t="str">
            <v/>
          </cell>
          <cell r="AI1533" t="str">
            <v/>
          </cell>
          <cell r="AJ1533" t="str">
            <v>R2R</v>
          </cell>
        </row>
        <row r="1534">
          <cell r="A1534" t="str">
            <v>868byrptd</v>
          </cell>
          <cell r="C1534" t="str">
            <v>R2R Tax Accounting: Manage Business Licenses</v>
          </cell>
          <cell r="E1534" t="str">
            <v/>
          </cell>
          <cell r="F1534" t="str">
            <v>PREDEVELOPMENT</v>
          </cell>
          <cell r="G1534" t="str">
            <v>NORMAL</v>
          </cell>
          <cell r="H1534" t="str">
            <v/>
          </cell>
          <cell r="I1534">
            <v>45912</v>
          </cell>
          <cell r="J1534" t="str">
            <v/>
          </cell>
          <cell r="K1534">
            <v>45671.551388888889</v>
          </cell>
          <cell r="L1534">
            <v>45749.5</v>
          </cell>
          <cell r="M1534" t="str">
            <v/>
          </cell>
          <cell r="N1534" t="str">
            <v/>
          </cell>
          <cell r="O1534" t="str">
            <v>r2r, wbt</v>
          </cell>
          <cell r="P1534" t="str">
            <v>Sprint 16 (7/28 - 8/22)</v>
          </cell>
          <cell r="Q1534" t="str">
            <v/>
          </cell>
          <cell r="R1534" t="str">
            <v/>
          </cell>
          <cell r="S1534" t="str">
            <v/>
          </cell>
          <cell r="T1534" t="str">
            <v/>
          </cell>
          <cell r="U1534" t="str">
            <v/>
          </cell>
          <cell r="V1534">
            <v>0</v>
          </cell>
          <cell r="W1534" t="str">
            <v>Course Package Not Started</v>
          </cell>
          <cell r="X1534" t="str">
            <v/>
          </cell>
          <cell r="Y1534" t="str">
            <v/>
          </cell>
          <cell r="Z1534" t="str">
            <v>ITC4</v>
          </cell>
          <cell r="AA1534" t="str">
            <v>Tax Accounting</v>
          </cell>
          <cell r="AB1534" t="str">
            <v>Consolidations &amp; Tax (Manage Business Licenses L4)</v>
          </cell>
          <cell r="AC1534" t="str">
            <v/>
          </cell>
          <cell r="AD1534" t="str">
            <v>WBT</v>
          </cell>
          <cell r="AE1534" t="str">
            <v/>
          </cell>
          <cell r="AF1534" t="str">
            <v>Fixed Asset Analyst (R2R): https://app.clickup.com/t/868cjczct)
(BA) Tax Accountant  (includes GFS Group): https://app.clickup.com/t/868cjb2jj)
Tax Accountant (Corporate): https://app.clickup.com/t/868cje8ad)</v>
          </cell>
          <cell r="AG1534" t="str">
            <v/>
          </cell>
          <cell r="AH1534" t="str">
            <v/>
          </cell>
          <cell r="AI1534" t="str">
            <v/>
          </cell>
          <cell r="AJ1534" t="str">
            <v>R2R</v>
          </cell>
        </row>
        <row r="1535">
          <cell r="A1535" t="str">
            <v>868byue7e</v>
          </cell>
          <cell r="C1535" t="str">
            <v>R2R Tax Accounting: Non-US VAT/GST/Other Indirect Tax Return Compliance &amp; Reporting</v>
          </cell>
          <cell r="E1535" t="str">
            <v/>
          </cell>
          <cell r="F1535" t="str">
            <v>PREDEVELOPMENT</v>
          </cell>
          <cell r="G1535" t="str">
            <v>LOW</v>
          </cell>
          <cell r="H1535" t="str">
            <v/>
          </cell>
          <cell r="I1535">
            <v>45912</v>
          </cell>
          <cell r="J1535" t="str">
            <v/>
          </cell>
          <cell r="K1535">
            <v>45671.577777777777</v>
          </cell>
          <cell r="L1535">
            <v>45749.499305555553</v>
          </cell>
          <cell r="M1535" t="str">
            <v/>
          </cell>
          <cell r="N1535" t="str">
            <v/>
          </cell>
          <cell r="O1535" t="str">
            <v>r2r, wbt</v>
          </cell>
          <cell r="P1535" t="str">
            <v>Sprint 16 (7/28 - 8/22)</v>
          </cell>
          <cell r="Q1535" t="str">
            <v/>
          </cell>
          <cell r="R1535" t="str">
            <v/>
          </cell>
          <cell r="S1535" t="str">
            <v/>
          </cell>
          <cell r="T1535" t="str">
            <v/>
          </cell>
          <cell r="U1535" t="str">
            <v/>
          </cell>
          <cell r="V1535">
            <v>0</v>
          </cell>
          <cell r="W1535" t="str">
            <v>Course Package Not Started</v>
          </cell>
          <cell r="X1535" t="str">
            <v/>
          </cell>
          <cell r="Y1535" t="str">
            <v/>
          </cell>
          <cell r="Z1535" t="str">
            <v>ITC4</v>
          </cell>
          <cell r="AA1535" t="str">
            <v>Tax Accounting</v>
          </cell>
          <cell r="AB1535" t="str">
            <v>Consolidations &amp; Tax (Non-US VAT/GST/Other Indirect Tax Return Compliance and Reporting L4)</v>
          </cell>
          <cell r="AC1535" t="str">
            <v/>
          </cell>
          <cell r="AD1535" t="str">
            <v>WBT</v>
          </cell>
          <cell r="AE1535" t="str">
            <v/>
          </cell>
          <cell r="AF1535" t="str">
            <v>Tax Accountant (Corporate): https://app.clickup.com/t/868cje8ad)
(BA) Tax Accountant  (includes GFS Group): https://app.clickup.com/t/868cjb2jj)
A/P Accountant: https://app.clickup.com/t/868cjb30z)</v>
          </cell>
          <cell r="AG1535" t="str">
            <v/>
          </cell>
          <cell r="AH1535" t="str">
            <v/>
          </cell>
          <cell r="AI1535" t="str">
            <v/>
          </cell>
          <cell r="AJ1535" t="str">
            <v>R2R</v>
          </cell>
        </row>
        <row r="1536">
          <cell r="A1536" t="str">
            <v>868bzy7pa</v>
          </cell>
          <cell r="C1536" t="str">
            <v>R2R Tax Accounting: Vertex-Americas: Indirect Tax Determination Engine</v>
          </cell>
          <cell r="E1536" t="str">
            <v/>
          </cell>
          <cell r="F1536" t="str">
            <v>PREDEVELOPMENT</v>
          </cell>
          <cell r="G1536" t="str">
            <v>NORMAL</v>
          </cell>
          <cell r="H1536" t="str">
            <v/>
          </cell>
          <cell r="I1536">
            <v>45912</v>
          </cell>
          <cell r="J1536" t="str">
            <v/>
          </cell>
          <cell r="K1536">
            <v>45672.538194444445</v>
          </cell>
          <cell r="L1536">
            <v>45749.501388888893</v>
          </cell>
          <cell r="M1536" t="str">
            <v/>
          </cell>
          <cell r="N1536" t="str">
            <v/>
          </cell>
          <cell r="O1536" t="str">
            <v>americas, r2r, wbt, vertex</v>
          </cell>
          <cell r="P1536" t="str">
            <v>Sprint 16 (7/28 - 8/22)</v>
          </cell>
          <cell r="Q1536" t="str">
            <v/>
          </cell>
          <cell r="R1536" t="str">
            <v/>
          </cell>
          <cell r="S1536" t="str">
            <v/>
          </cell>
          <cell r="T1536" t="str">
            <v/>
          </cell>
          <cell r="U1536" t="str">
            <v/>
          </cell>
          <cell r="V1536">
            <v>0</v>
          </cell>
          <cell r="W1536" t="str">
            <v>Course Package Not Started</v>
          </cell>
          <cell r="X1536" t="str">
            <v/>
          </cell>
          <cell r="Y1536" t="str">
            <v/>
          </cell>
          <cell r="Z1536" t="str">
            <v>ITC4</v>
          </cell>
          <cell r="AA1536" t="str">
            <v>Tax Accounting</v>
          </cell>
          <cell r="AB1536" t="str">
            <v>Consolidations &amp; Tax (Indirect Tax Determination Engine)</v>
          </cell>
          <cell r="AC1536" t="str">
            <v/>
          </cell>
          <cell r="AD1536" t="str">
            <v>WBT</v>
          </cell>
          <cell r="AE1536" t="str">
            <v/>
          </cell>
          <cell r="AF1536" t="str">
            <v>External Customer/Billing Treasury: https://app.clickup.com/t/868cqatdu)
Tax Approver: https://app.clickup.com/t/868cqary8)
RTR Tax Analyst: https://app.clickup.com/t/868cje3k6)
Tax Application Administrator: https://app.clickup.com/t/868cqarx2)</v>
          </cell>
          <cell r="AG1536" t="str">
            <v/>
          </cell>
          <cell r="AH1536" t="str">
            <v/>
          </cell>
          <cell r="AI1536" t="str">
            <v/>
          </cell>
          <cell r="AJ1536" t="str">
            <v>R2R</v>
          </cell>
        </row>
        <row r="1537">
          <cell r="A1537" t="str">
            <v>868bzy0q4</v>
          </cell>
          <cell r="C1537" t="str">
            <v>R2R Tax Accounting: Vertex-RoW: Canadian GST Compliance and Reporting</v>
          </cell>
          <cell r="E1537" t="str">
            <v/>
          </cell>
          <cell r="F1537" t="str">
            <v>PREDEVELOPMENT</v>
          </cell>
          <cell r="G1537" t="str">
            <v>NORMAL</v>
          </cell>
          <cell r="H1537" t="str">
            <v/>
          </cell>
          <cell r="I1537">
            <v>45912</v>
          </cell>
          <cell r="J1537" t="str">
            <v/>
          </cell>
          <cell r="K1537">
            <v>45672.535416666666</v>
          </cell>
          <cell r="L1537">
            <v>45749.498611111107</v>
          </cell>
          <cell r="M1537" t="str">
            <v/>
          </cell>
          <cell r="N1537" t="str">
            <v/>
          </cell>
          <cell r="O1537" t="str">
            <v>r2r, wbt, vertex</v>
          </cell>
          <cell r="P1537" t="str">
            <v>Sprint 16 (7/28 - 8/22)</v>
          </cell>
          <cell r="Q1537" t="str">
            <v/>
          </cell>
          <cell r="R1537" t="str">
            <v/>
          </cell>
          <cell r="S1537" t="str">
            <v/>
          </cell>
          <cell r="T1537" t="str">
            <v/>
          </cell>
          <cell r="U1537" t="str">
            <v/>
          </cell>
          <cell r="V1537">
            <v>0</v>
          </cell>
          <cell r="W1537" t="str">
            <v>Course Package Not Started</v>
          </cell>
          <cell r="X1537" t="str">
            <v/>
          </cell>
          <cell r="Y1537" t="str">
            <v/>
          </cell>
          <cell r="Z1537" t="str">
            <v>ITC4</v>
          </cell>
          <cell r="AA1537" t="str">
            <v>Tax Accounting</v>
          </cell>
          <cell r="AB1537" t="str">
            <v>Consolidations &amp; Tax (Non-US VAT/GST/Other Indirect Tax Return Compliance and Reporting L4)</v>
          </cell>
          <cell r="AC1537" t="str">
            <v/>
          </cell>
          <cell r="AD1537" t="str">
            <v>WBT</v>
          </cell>
          <cell r="AE1537" t="str">
            <v/>
          </cell>
          <cell r="AF1537" t="str">
            <v>Tax Analyst: https://app.clickup.com/t/868cje8w4)
Tax Approver: https://app.clickup.com/t/868cqary8)
Tax Application Administrator: https://app.clickup.com/t/868cqarx2)</v>
          </cell>
          <cell r="AG1537" t="str">
            <v/>
          </cell>
          <cell r="AH1537" t="str">
            <v/>
          </cell>
          <cell r="AI1537" t="str">
            <v/>
          </cell>
          <cell r="AJ1537" t="str">
            <v>R2R</v>
          </cell>
        </row>
        <row r="1538">
          <cell r="A1538" t="str">
            <v>868d4cvm3</v>
          </cell>
          <cell r="C1538" t="str">
            <v>R2R Tax Accounting: Vertex-RoW: Indirect Tax Determination Engine</v>
          </cell>
          <cell r="E1538" t="str">
            <v/>
          </cell>
          <cell r="F1538" t="str">
            <v>PREDEVELOPMENT</v>
          </cell>
          <cell r="G1538" t="str">
            <v>NORMAL</v>
          </cell>
          <cell r="H1538" t="str">
            <v/>
          </cell>
          <cell r="I1538" t="str">
            <v/>
          </cell>
          <cell r="J1538" t="str">
            <v/>
          </cell>
          <cell r="K1538">
            <v>45734.764583333337</v>
          </cell>
          <cell r="L1538">
            <v>45749.498611111107</v>
          </cell>
          <cell r="M1538" t="str">
            <v/>
          </cell>
          <cell r="N1538" t="str">
            <v/>
          </cell>
          <cell r="O1538" t="str">
            <v>r2r, ilt, row, vertex</v>
          </cell>
          <cell r="P1538" t="str">
            <v>Sprint 16 (7/28 - 8/22)</v>
          </cell>
          <cell r="Q1538" t="str">
            <v/>
          </cell>
          <cell r="R1538" t="str">
            <v/>
          </cell>
          <cell r="S1538" t="str">
            <v/>
          </cell>
          <cell r="T1538" t="str">
            <v/>
          </cell>
          <cell r="U1538" t="str">
            <v/>
          </cell>
          <cell r="V1538">
            <v>0</v>
          </cell>
          <cell r="W1538" t="str">
            <v>Course Package Not Started</v>
          </cell>
          <cell r="X1538" t="str">
            <v/>
          </cell>
          <cell r="Y1538" t="str">
            <v/>
          </cell>
          <cell r="Z1538" t="str">
            <v>ITC4</v>
          </cell>
          <cell r="AA1538" t="str">
            <v>Tax Accounting</v>
          </cell>
          <cell r="AB1538" t="str">
            <v>Consolidations &amp; Tax (Non-US VAT/GST/Other Indirect Tax Return Compliance and Reporting L4)</v>
          </cell>
          <cell r="AC1538" t="str">
            <v/>
          </cell>
          <cell r="AD1538" t="str">
            <v>ILT</v>
          </cell>
          <cell r="AE1538" t="str">
            <v>On-time</v>
          </cell>
          <cell r="AF1538" t="str">
            <v>Tax Approver: https://app.clickup.com/t/868cqary8)
Tax Application Administrator: https://app.clickup.com/t/868cqarx2)
Tax Analyst: https://app.clickup.com/t/868cje8w4)</v>
          </cell>
          <cell r="AG1538" t="str">
            <v/>
          </cell>
          <cell r="AH1538" t="str">
            <v/>
          </cell>
          <cell r="AI1538" t="str">
            <v/>
          </cell>
          <cell r="AJ1538" t="str">
            <v>R2R</v>
          </cell>
        </row>
        <row r="1539">
          <cell r="A1539" t="str">
            <v>868bzxuhp</v>
          </cell>
          <cell r="C1539" t="str">
            <v>R2R Tax Accounting: Vertex-RoW: Non-US VAT/GST/Other Indirect Tax Return Compliance &amp; Reporting</v>
          </cell>
          <cell r="E1539" t="str">
            <v/>
          </cell>
          <cell r="F1539" t="str">
            <v>PREDEVELOPMENT</v>
          </cell>
          <cell r="G1539" t="str">
            <v>NORMAL</v>
          </cell>
          <cell r="H1539" t="str">
            <v/>
          </cell>
          <cell r="I1539">
            <v>45912</v>
          </cell>
          <cell r="J1539" t="str">
            <v/>
          </cell>
          <cell r="K1539">
            <v>45672.532638888893</v>
          </cell>
          <cell r="L1539">
            <v>45778.407638888893</v>
          </cell>
          <cell r="M1539" t="str">
            <v/>
          </cell>
          <cell r="N1539" t="str">
            <v/>
          </cell>
          <cell r="O1539" t="str">
            <v>r2r, wbt, vertex, row</v>
          </cell>
          <cell r="P1539" t="str">
            <v>Sprint 16 (7/28 - 8/22)</v>
          </cell>
          <cell r="Q1539" t="str">
            <v/>
          </cell>
          <cell r="R1539" t="str">
            <v/>
          </cell>
          <cell r="S1539" t="str">
            <v/>
          </cell>
          <cell r="T1539" t="str">
            <v/>
          </cell>
          <cell r="U1539" t="str">
            <v/>
          </cell>
          <cell r="V1539">
            <v>0</v>
          </cell>
          <cell r="W1539" t="str">
            <v>Course Package Not Started</v>
          </cell>
          <cell r="X1539" t="str">
            <v/>
          </cell>
          <cell r="Y1539" t="str">
            <v/>
          </cell>
          <cell r="Z1539" t="str">
            <v>ITC4</v>
          </cell>
          <cell r="AA1539" t="str">
            <v>Tax Accounting</v>
          </cell>
          <cell r="AB1539" t="str">
            <v>Consolidations &amp; Tax (Non-US VAT/GST/Other Indirect Tax Return Compliance and Reporting L4)</v>
          </cell>
          <cell r="AC1539" t="str">
            <v/>
          </cell>
          <cell r="AD1539" t="str">
            <v>WBT</v>
          </cell>
          <cell r="AE1539" t="str">
            <v/>
          </cell>
          <cell r="AF1539" t="str">
            <v>Tax Analyst: https://app.clickup.com/t/868cje8w4)
Tax Approver: https://app.clickup.com/t/868cqary8)
Tax Application Administrator: https://app.clickup.com/t/868cqarx2)</v>
          </cell>
          <cell r="AG1539" t="str">
            <v/>
          </cell>
          <cell r="AH1539" t="str">
            <v/>
          </cell>
          <cell r="AI1539" t="str">
            <v/>
          </cell>
          <cell r="AJ1539" t="str">
            <v>R2R</v>
          </cell>
        </row>
        <row r="1540">
          <cell r="A1540" t="str">
            <v>868de3f75</v>
          </cell>
          <cell r="C1540" t="str">
            <v>SUS Perform Maintenance: Service Orders - EDE to AMS Interface</v>
          </cell>
          <cell r="E1540" t="str">
            <v/>
          </cell>
          <cell r="F1540" t="str">
            <v>PREDEVELOPMENT</v>
          </cell>
          <cell r="G1540" t="str">
            <v>NORMAL</v>
          </cell>
          <cell r="H1540" t="str">
            <v/>
          </cell>
          <cell r="I1540" t="str">
            <v/>
          </cell>
          <cell r="J1540" t="str">
            <v/>
          </cell>
          <cell r="K1540">
            <v>45755.361111111109</v>
          </cell>
          <cell r="L1540">
            <v>45769.637499999997</v>
          </cell>
          <cell r="M1540" t="str">
            <v/>
          </cell>
          <cell r="N1540" t="str">
            <v/>
          </cell>
          <cell r="O1540" t="str">
            <v>sus, wbt</v>
          </cell>
          <cell r="P1540" t="str">
            <v>Sprint 16 (7/28 - 8/22)</v>
          </cell>
          <cell r="Q1540" t="str">
            <v/>
          </cell>
          <cell r="R1540" t="str">
            <v/>
          </cell>
          <cell r="S1540" t="str">
            <v/>
          </cell>
          <cell r="T1540" t="str">
            <v/>
          </cell>
          <cell r="U1540" t="str">
            <v/>
          </cell>
          <cell r="V1540">
            <v>0</v>
          </cell>
          <cell r="W1540" t="str">
            <v/>
          </cell>
          <cell r="X1540" t="str">
            <v/>
          </cell>
          <cell r="Y1540" t="str">
            <v/>
          </cell>
          <cell r="Z1540" t="str">
            <v>ITC4</v>
          </cell>
          <cell r="AA1540" t="str">
            <v/>
          </cell>
          <cell r="AB1540" t="str">
            <v>Sustainment Engineering</v>
          </cell>
          <cell r="AC1540" t="str">
            <v/>
          </cell>
          <cell r="AD1540" t="str">
            <v>WBT</v>
          </cell>
          <cell r="AE1540" t="str">
            <v>On-time</v>
          </cell>
          <cell r="AF1540" t="str">
            <v/>
          </cell>
          <cell r="AG1540" t="str">
            <v/>
          </cell>
          <cell r="AH1540" t="str">
            <v/>
          </cell>
          <cell r="AI1540" t="str">
            <v/>
          </cell>
          <cell r="AJ1540" t="str">
            <v>SUS</v>
          </cell>
        </row>
        <row r="1541">
          <cell r="A1541" t="str">
            <v>868de3hzk</v>
          </cell>
          <cell r="C1541" t="str">
            <v>SUS Perform Maintenance: Service Orders - EDE to OASAS Interface</v>
          </cell>
          <cell r="E1541" t="str">
            <v/>
          </cell>
          <cell r="F1541" t="str">
            <v>PREDEVELOPMENT</v>
          </cell>
          <cell r="G1541" t="str">
            <v>NORMAL</v>
          </cell>
          <cell r="H1541" t="str">
            <v/>
          </cell>
          <cell r="I1541" t="str">
            <v/>
          </cell>
          <cell r="J1541" t="str">
            <v/>
          </cell>
          <cell r="K1541">
            <v>45755.36319444445</v>
          </cell>
          <cell r="L1541">
            <v>45769.637499999997</v>
          </cell>
          <cell r="M1541" t="str">
            <v/>
          </cell>
          <cell r="N1541" t="str">
            <v/>
          </cell>
          <cell r="O1541" t="str">
            <v>wbt, sus</v>
          </cell>
          <cell r="P1541" t="str">
            <v>Sprint 16 (7/28 - 8/22)</v>
          </cell>
          <cell r="Q1541" t="str">
            <v/>
          </cell>
          <cell r="R1541" t="str">
            <v/>
          </cell>
          <cell r="S1541" t="str">
            <v/>
          </cell>
          <cell r="T1541" t="str">
            <v/>
          </cell>
          <cell r="U1541" t="str">
            <v/>
          </cell>
          <cell r="V1541">
            <v>0</v>
          </cell>
          <cell r="W1541" t="str">
            <v/>
          </cell>
          <cell r="X1541" t="str">
            <v/>
          </cell>
          <cell r="Y1541" t="str">
            <v/>
          </cell>
          <cell r="Z1541" t="str">
            <v>ITC4</v>
          </cell>
          <cell r="AA1541" t="str">
            <v/>
          </cell>
          <cell r="AB1541" t="str">
            <v>Sustainment Engineering</v>
          </cell>
          <cell r="AC1541" t="str">
            <v/>
          </cell>
          <cell r="AD1541" t="str">
            <v>WBT</v>
          </cell>
          <cell r="AE1541" t="str">
            <v>On-time</v>
          </cell>
          <cell r="AF1541" t="str">
            <v/>
          </cell>
          <cell r="AG1541" t="str">
            <v/>
          </cell>
          <cell r="AH1541" t="str">
            <v/>
          </cell>
          <cell r="AI1541" t="str">
            <v/>
          </cell>
          <cell r="AJ1541" t="str">
            <v>SUS</v>
          </cell>
        </row>
        <row r="1542">
          <cell r="A1542" t="str">
            <v>868de38ea</v>
          </cell>
          <cell r="C1542" t="str">
            <v>SUS Perform Maintenance: Service Orders - OL</v>
          </cell>
          <cell r="E1542" t="str">
            <v/>
          </cell>
          <cell r="F1542" t="str">
            <v>PREDEVELOPMENT</v>
          </cell>
          <cell r="G1542" t="str">
            <v>HIGH</v>
          </cell>
          <cell r="H1542" t="str">
            <v/>
          </cell>
          <cell r="I1542" t="str">
            <v/>
          </cell>
          <cell r="J1542" t="str">
            <v/>
          </cell>
          <cell r="K1542">
            <v>45755.354166666672</v>
          </cell>
          <cell r="L1542">
            <v>45769.637499999997</v>
          </cell>
          <cell r="M1542" t="str">
            <v/>
          </cell>
          <cell r="N1542" t="str">
            <v/>
          </cell>
          <cell r="O1542" t="str">
            <v>sus, wbt</v>
          </cell>
          <cell r="P1542" t="str">
            <v>Sprint 16 (7/28 - 8/22)</v>
          </cell>
          <cell r="Q1542" t="str">
            <v/>
          </cell>
          <cell r="R1542" t="str">
            <v/>
          </cell>
          <cell r="S1542" t="str">
            <v/>
          </cell>
          <cell r="T1542" t="str">
            <v/>
          </cell>
          <cell r="U1542" t="str">
            <v/>
          </cell>
          <cell r="V1542">
            <v>0</v>
          </cell>
          <cell r="W1542" t="str">
            <v/>
          </cell>
          <cell r="X1542" t="str">
            <v/>
          </cell>
          <cell r="Y1542" t="str">
            <v/>
          </cell>
          <cell r="Z1542" t="str">
            <v>ITC4</v>
          </cell>
          <cell r="AA1542" t="str">
            <v/>
          </cell>
          <cell r="AB1542" t="str">
            <v>Sustainment Engineering</v>
          </cell>
          <cell r="AC1542" t="str">
            <v/>
          </cell>
          <cell r="AD1542" t="str">
            <v>WBT</v>
          </cell>
          <cell r="AE1542" t="str">
            <v>On-time</v>
          </cell>
          <cell r="AF1542" t="str">
            <v/>
          </cell>
          <cell r="AG1542" t="str">
            <v/>
          </cell>
          <cell r="AH1542" t="str">
            <v/>
          </cell>
          <cell r="AI1542" t="str">
            <v/>
          </cell>
          <cell r="AJ1542" t="str">
            <v>SUS</v>
          </cell>
        </row>
        <row r="1543">
          <cell r="A1543" t="str">
            <v>868a2vbxu</v>
          </cell>
          <cell r="C1543" t="str">
            <v>A2R CLRP Capital and Overhead: Overview and System Navigation</v>
          </cell>
          <cell r="E1543" t="str">
            <v/>
          </cell>
          <cell r="F1543" t="str">
            <v>PREDEVELOPMENT</v>
          </cell>
          <cell r="G1543" t="str">
            <v>URGENT</v>
          </cell>
          <cell r="H1543" t="str">
            <v/>
          </cell>
          <cell r="I1543" t="str">
            <v/>
          </cell>
          <cell r="J1543" t="str">
            <v/>
          </cell>
          <cell r="K1543">
            <v>45568.625</v>
          </cell>
          <cell r="L1543">
            <v>45768.697222222225</v>
          </cell>
          <cell r="M1543" t="str">
            <v/>
          </cell>
          <cell r="N1543" t="str">
            <v/>
          </cell>
          <cell r="O1543" t="str">
            <v>wbt, a2r</v>
          </cell>
          <cell r="P1543" t="str">
            <v>Sprint 5 (5/12 - 6/6)</v>
          </cell>
          <cell r="Q1543" t="str">
            <v/>
          </cell>
          <cell r="R1543" t="str">
            <v/>
          </cell>
          <cell r="S1543" t="str">
            <v/>
          </cell>
          <cell r="T1543" t="str">
            <v/>
          </cell>
          <cell r="U1543" t="str">
            <v/>
          </cell>
          <cell r="V1543">
            <v>0</v>
          </cell>
          <cell r="W1543" t="str">
            <v>Course Package Not Started</v>
          </cell>
          <cell r="X1543" t="str">
            <v/>
          </cell>
          <cell r="Y1543" t="str">
            <v/>
          </cell>
          <cell r="Z1543" t="str">
            <v xml:space="preserve">Not part of ITC </v>
          </cell>
          <cell r="AA1543" t="str">
            <v>CLRP</v>
          </cell>
          <cell r="AB1543" t="str">
            <v>No L3 Custom Content</v>
          </cell>
          <cell r="AC1543" t="str">
            <v/>
          </cell>
          <cell r="AD1543" t="str">
            <v>WBT</v>
          </cell>
          <cell r="AE1543" t="str">
            <v/>
          </cell>
          <cell r="AF1543" t="str">
            <v>Overhead Analyst: https://app.clickup.com/t/868cjdk18)
Capital Planner: https://app.clickup.com/t/868cjcp85)</v>
          </cell>
          <cell r="AG1543" t="str">
            <v/>
          </cell>
          <cell r="AH1543" t="str">
            <v/>
          </cell>
          <cell r="AI1543" t="str">
            <v/>
          </cell>
          <cell r="AJ1543" t="str">
            <v>A2R</v>
          </cell>
        </row>
        <row r="1544">
          <cell r="A1544" t="str">
            <v>868c0wh7b</v>
          </cell>
          <cell r="C1544" t="str">
            <v>A2R CLRP: EPPM Administrative Tasks Capital and Overhead TBD-Possibly Add to Overview and Nav</v>
          </cell>
          <cell r="E1544" t="str">
            <v/>
          </cell>
          <cell r="F1544" t="str">
            <v>PREDEVELOPMENT</v>
          </cell>
          <cell r="G1544" t="str">
            <v>NORMAL</v>
          </cell>
          <cell r="H1544" t="str">
            <v/>
          </cell>
          <cell r="I1544" t="str">
            <v/>
          </cell>
          <cell r="J1544" t="str">
            <v/>
          </cell>
          <cell r="K1544">
            <v>45673.477083333331</v>
          </cell>
          <cell r="L1544">
            <v>45768.690972222219</v>
          </cell>
          <cell r="M1544" t="str">
            <v/>
          </cell>
          <cell r="N1544" t="str">
            <v/>
          </cell>
          <cell r="O1544" t="str">
            <v>wbt, a2r</v>
          </cell>
          <cell r="P1544" t="str">
            <v>Sprint 5 (5/12 - 6/6)</v>
          </cell>
          <cell r="Q1544" t="str">
            <v/>
          </cell>
          <cell r="R1544" t="str">
            <v/>
          </cell>
          <cell r="S1544" t="str">
            <v/>
          </cell>
          <cell r="T1544" t="str">
            <v/>
          </cell>
          <cell r="U1544" t="str">
            <v/>
          </cell>
          <cell r="V1544">
            <v>0</v>
          </cell>
          <cell r="W1544" t="str">
            <v>Course Package Not Started</v>
          </cell>
          <cell r="X1544" t="str">
            <v/>
          </cell>
          <cell r="Y1544" t="str">
            <v/>
          </cell>
          <cell r="Z1544" t="str">
            <v xml:space="preserve">Not part of ITC </v>
          </cell>
          <cell r="AA1544" t="str">
            <v>CLRP</v>
          </cell>
          <cell r="AB1544" t="str">
            <v>No L3 Custom Content</v>
          </cell>
          <cell r="AC1544" t="str">
            <v/>
          </cell>
          <cell r="AD1544" t="str">
            <v>WBT</v>
          </cell>
          <cell r="AE1544" t="str">
            <v/>
          </cell>
          <cell r="AF1544" t="str">
            <v>Overhead Analyst: https://app.clickup.com/t/868cjdk18)
Capital Planner: https://app.clickup.com/t/868cjcp85)</v>
          </cell>
          <cell r="AG1544" t="str">
            <v/>
          </cell>
          <cell r="AH1544" t="str">
            <v/>
          </cell>
          <cell r="AI1544" t="str">
            <v/>
          </cell>
          <cell r="AJ1544" t="str">
            <v>A2R</v>
          </cell>
        </row>
        <row r="1545">
          <cell r="A1545" t="str">
            <v>868cuh6gf</v>
          </cell>
          <cell r="C1545" t="str">
            <v>Ad Hoc Reporting (All VS)</v>
          </cell>
          <cell r="E1545" t="str">
            <v/>
          </cell>
          <cell r="F1545" t="str">
            <v>OUTLINES</v>
          </cell>
          <cell r="G1545" t="str">
            <v>NORMAL</v>
          </cell>
          <cell r="H1545" t="str">
            <v xml:space="preserve">@Trish Cortez  Reviewing the draft content. Will send to you 4/16.  </v>
          </cell>
          <cell r="I1545" t="str">
            <v/>
          </cell>
          <cell r="J1545" t="str">
            <v/>
          </cell>
          <cell r="K1545">
            <v>45715.411805555559</v>
          </cell>
          <cell r="L1545">
            <v>45769.686805555553</v>
          </cell>
          <cell r="M1545" t="str">
            <v/>
          </cell>
          <cell r="N1545" t="str">
            <v/>
          </cell>
          <cell r="O1545" t="str">
            <v>a2r, wbt</v>
          </cell>
          <cell r="P1545" t="str">
            <v>Sprint 4 (5/5 - 5/30)</v>
          </cell>
          <cell r="Q1545">
            <v>45762</v>
          </cell>
          <cell r="R1545" t="str">
            <v/>
          </cell>
          <cell r="S1545" t="str">
            <v/>
          </cell>
          <cell r="T1545" t="str">
            <v/>
          </cell>
          <cell r="U1545" t="str">
            <v/>
          </cell>
          <cell r="V1545">
            <v>0</v>
          </cell>
          <cell r="W1545" t="str">
            <v>Check Notes</v>
          </cell>
          <cell r="X1545" t="str">
            <v/>
          </cell>
          <cell r="Y1545" t="str">
            <v/>
          </cell>
          <cell r="Z1545" t="str">
            <v xml:space="preserve">Not part of ITC </v>
          </cell>
          <cell r="AA1545" t="str">
            <v/>
          </cell>
          <cell r="AB1545" t="str">
            <v>No L3 Custom Content</v>
          </cell>
          <cell r="AC1545" t="str">
            <v/>
          </cell>
          <cell r="AD1545" t="str">
            <v>WBT</v>
          </cell>
          <cell r="AE1545" t="str">
            <v>On-time</v>
          </cell>
          <cell r="AF1545" t="str">
            <v/>
          </cell>
          <cell r="AG1545" t="str">
            <v/>
          </cell>
          <cell r="AH1545" t="str">
            <v/>
          </cell>
          <cell r="AI1545" t="str">
            <v/>
          </cell>
          <cell r="AJ1545" t="str">
            <v/>
          </cell>
        </row>
        <row r="1546">
          <cell r="A1546" t="str">
            <v>868awzyaw</v>
          </cell>
          <cell r="C1546" t="str">
            <v>ALL AREAS SAP S/4HANA: Essentials &amp; Navigation - OL</v>
          </cell>
          <cell r="E1546" t="str">
            <v/>
          </cell>
          <cell r="F1546" t="str">
            <v>OUTLINES</v>
          </cell>
          <cell r="G1546" t="str">
            <v>NORMAL</v>
          </cell>
          <cell r="H1546" t="str">
            <v xml:space="preserve">Gene assigned to develop the course.   </v>
          </cell>
          <cell r="I1546">
            <v>45863</v>
          </cell>
          <cell r="J1546">
            <v>45597</v>
          </cell>
          <cell r="K1546">
            <v>45615.607638888891</v>
          </cell>
          <cell r="L1546">
            <v>45748.40347222222</v>
          </cell>
          <cell r="M1546" t="str">
            <v/>
          </cell>
          <cell r="N1546" t="str">
            <v/>
          </cell>
          <cell r="O1546" t="str">
            <v>all users</v>
          </cell>
          <cell r="P1546" t="str">
            <v>Sprint 16 (7/28 - 8/22)</v>
          </cell>
          <cell r="Q1546">
            <v>45685</v>
          </cell>
          <cell r="R1546" t="str">
            <v/>
          </cell>
          <cell r="S1546" t="str">
            <v/>
          </cell>
          <cell r="T1546" t="str">
            <v/>
          </cell>
          <cell r="U1546" t="str">
            <v/>
          </cell>
          <cell r="V1546">
            <v>0</v>
          </cell>
          <cell r="W1546" t="str">
            <v>Alpha Draft (ISG)</v>
          </cell>
          <cell r="X1546" t="str">
            <v/>
          </cell>
          <cell r="Y1546" t="str">
            <v/>
          </cell>
          <cell r="Z1546" t="str">
            <v xml:space="preserve">Not part of ITC </v>
          </cell>
          <cell r="AA1546" t="str">
            <v/>
          </cell>
          <cell r="AB1546" t="str">
            <v/>
          </cell>
          <cell r="AC1546" t="str">
            <v/>
          </cell>
          <cell r="AD1546" t="str">
            <v>WBT</v>
          </cell>
          <cell r="AE1546" t="str">
            <v/>
          </cell>
          <cell r="AF1546" t="str">
            <v/>
          </cell>
          <cell r="AG1546" t="str">
            <v/>
          </cell>
          <cell r="AH1546" t="str">
            <v/>
          </cell>
          <cell r="AI1546" t="str">
            <v/>
          </cell>
          <cell r="AJ1546" t="str">
            <v/>
          </cell>
        </row>
        <row r="1547">
          <cell r="A1547" t="str">
            <v>868c6m9h9</v>
          </cell>
          <cell r="C1547" t="str">
            <v>DAP Support Navigation Course</v>
          </cell>
          <cell r="E1547" t="str">
            <v/>
          </cell>
          <cell r="F1547" t="str">
            <v>PREDEVELOPMENT</v>
          </cell>
          <cell r="G1547" t="str">
            <v>NORMAL</v>
          </cell>
          <cell r="H1547" t="str">
            <v/>
          </cell>
          <cell r="I1547" t="str">
            <v/>
          </cell>
          <cell r="J1547" t="str">
            <v/>
          </cell>
          <cell r="K1547">
            <v>45681.511111111111</v>
          </cell>
          <cell r="L1547">
            <v>45765.515277777777</v>
          </cell>
          <cell r="M1547" t="str">
            <v/>
          </cell>
          <cell r="N1547" t="str">
            <v/>
          </cell>
          <cell r="O1547" t="str">
            <v>all users, wbt</v>
          </cell>
          <cell r="P1547" t="str">
            <v>Sprint 16 (7/28 - 8/22)</v>
          </cell>
          <cell r="Q1547" t="str">
            <v/>
          </cell>
          <cell r="R1547" t="str">
            <v/>
          </cell>
          <cell r="S1547" t="str">
            <v/>
          </cell>
          <cell r="T1547" t="str">
            <v/>
          </cell>
          <cell r="U1547" t="str">
            <v/>
          </cell>
          <cell r="V1547">
            <v>0</v>
          </cell>
          <cell r="W1547" t="str">
            <v>Course Package Not Started</v>
          </cell>
          <cell r="X1547" t="str">
            <v/>
          </cell>
          <cell r="Y1547" t="str">
            <v/>
          </cell>
          <cell r="Z1547" t="str">
            <v xml:space="preserve">Not part of ITC </v>
          </cell>
          <cell r="AA1547" t="str">
            <v/>
          </cell>
          <cell r="AB1547" t="str">
            <v>Not in an L3--we added this</v>
          </cell>
          <cell r="AC1547" t="str">
            <v/>
          </cell>
          <cell r="AD1547" t="str">
            <v>WBT</v>
          </cell>
          <cell r="AE1547" t="str">
            <v/>
          </cell>
          <cell r="AF1547" t="str">
            <v/>
          </cell>
          <cell r="AG1547" t="str">
            <v/>
          </cell>
          <cell r="AH1547" t="str">
            <v/>
          </cell>
          <cell r="AI1547" t="str">
            <v/>
          </cell>
          <cell r="AJ1547" t="str">
            <v/>
          </cell>
        </row>
        <row r="1548">
          <cell r="A1548" t="str">
            <v>868bd3171</v>
          </cell>
          <cell r="C1548" t="str">
            <v>PTS DYNSCH: Intro to Dynamic Scheduling - OL</v>
          </cell>
          <cell r="E1548" t="str">
            <v/>
          </cell>
          <cell r="F1548" t="str">
            <v>OUTLINES</v>
          </cell>
          <cell r="G1548" t="str">
            <v>HIGH</v>
          </cell>
          <cell r="H1548" t="str">
            <v xml:space="preserve">@Trish Cortez  Eugene and I met with the team earlier today to get a demo of the system. It's very cool. We're trying to get system access and some documentation.   </v>
          </cell>
          <cell r="I1548" t="str">
            <v/>
          </cell>
          <cell r="J1548">
            <v>45754</v>
          </cell>
          <cell r="K1548">
            <v>45643.372916666667</v>
          </cell>
          <cell r="L1548">
            <v>45772.602777777778</v>
          </cell>
          <cell r="M1548" t="str">
            <v/>
          </cell>
          <cell r="N1548" t="str">
            <v/>
          </cell>
          <cell r="O1548" t="str">
            <v>wbt, p2s, aps</v>
          </cell>
          <cell r="P1548" t="str">
            <v>Sprint 4 (5/5 - 5/30)</v>
          </cell>
          <cell r="Q1548">
            <v>45769</v>
          </cell>
          <cell r="R1548" t="str">
            <v/>
          </cell>
          <cell r="S1548" t="str">
            <v/>
          </cell>
          <cell r="T1548" t="str">
            <v/>
          </cell>
          <cell r="U1548" t="str">
            <v/>
          </cell>
          <cell r="V1548">
            <v>0.66666666666666663</v>
          </cell>
          <cell r="W1548" t="str">
            <v>Alpha Draft (ISG)</v>
          </cell>
          <cell r="X1548" t="str">
            <v/>
          </cell>
          <cell r="Y1548" t="str">
            <v/>
          </cell>
          <cell r="Z1548" t="str">
            <v xml:space="preserve">Not part of ITC </v>
          </cell>
          <cell r="AA1548" t="str">
            <v>DYNSCH</v>
          </cell>
          <cell r="AB1548" t="str">
            <v>No L3 Custom Content</v>
          </cell>
          <cell r="AC1548" t="b">
            <v>1</v>
          </cell>
          <cell r="AD1548" t="str">
            <v>WBT</v>
          </cell>
          <cell r="AE1548" t="str">
            <v>Overdue</v>
          </cell>
          <cell r="AF1548" t="str">
            <v>Leadership: https://app.clickup.com/t/868cjddxb)
Floor Management: https://app.clickup.com/t/868cjd0na)
Floor Supervisor: https://app.clickup.com/t/868cjd0t9)
Production Planner: https://app.clickup.com/t/868cjdtde)</v>
          </cell>
          <cell r="AG1548" t="str">
            <v/>
          </cell>
          <cell r="AH1548" t="str">
            <v/>
          </cell>
          <cell r="AI1548" t="str">
            <v/>
          </cell>
          <cell r="AJ1548" t="str">
            <v>PTS</v>
          </cell>
        </row>
        <row r="1549">
          <cell r="A1549" t="str">
            <v>868c22e2z</v>
          </cell>
          <cell r="C1549" t="str">
            <v>PTS Prod Ops: Advanced Demand Load for Repairs/Spares</v>
          </cell>
          <cell r="E1549" t="str">
            <v/>
          </cell>
          <cell r="F1549" t="str">
            <v>PAUSED</v>
          </cell>
          <cell r="G1549" t="str">
            <v>URGENT</v>
          </cell>
          <cell r="H1549" t="str">
            <v xml:space="preserve">5/11/25: Need test script to develop.  </v>
          </cell>
          <cell r="I1549" t="str">
            <v/>
          </cell>
          <cell r="J1549" t="str">
            <v/>
          </cell>
          <cell r="K1549">
            <v>45674.670138888891</v>
          </cell>
          <cell r="L1549">
            <v>45789.482638888891</v>
          </cell>
          <cell r="M1549" t="str">
            <v/>
          </cell>
          <cell r="N1549" t="str">
            <v/>
          </cell>
          <cell r="O1549" t="str">
            <v>p2s, wbt</v>
          </cell>
          <cell r="P1549" t="str">
            <v>Sprint 4 (5/5 - 5/30)</v>
          </cell>
          <cell r="Q1549" t="str">
            <v/>
          </cell>
          <cell r="R1549" t="str">
            <v/>
          </cell>
          <cell r="S1549" t="str">
            <v/>
          </cell>
          <cell r="T1549" t="str">
            <v/>
          </cell>
          <cell r="U1549" t="str">
            <v/>
          </cell>
          <cell r="V1549">
            <v>0</v>
          </cell>
          <cell r="W1549" t="str">
            <v xml:space="preserve">Paused </v>
          </cell>
          <cell r="X1549" t="str">
            <v/>
          </cell>
          <cell r="Y1549" t="str">
            <v/>
          </cell>
          <cell r="Z1549" t="str">
            <v xml:space="preserve">Not part of ITC </v>
          </cell>
          <cell r="AA1549" t="str">
            <v>Prod Ops</v>
          </cell>
          <cell r="AB1549" t="str">
            <v>Advanced Demand Load for Repairs/ Spares</v>
          </cell>
          <cell r="AC1549" t="str">
            <v/>
          </cell>
          <cell r="AD1549" t="str">
            <v>WBT</v>
          </cell>
          <cell r="AE1549" t="str">
            <v/>
          </cell>
          <cell r="AF1549"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1549" t="str">
            <v/>
          </cell>
          <cell r="AH1549" t="str">
            <v/>
          </cell>
          <cell r="AI1549" t="str">
            <v/>
          </cell>
          <cell r="AJ1549" t="str">
            <v>PTS</v>
          </cell>
        </row>
        <row r="1550">
          <cell r="A1550" t="str">
            <v>868bz063a</v>
          </cell>
          <cell r="C1550" t="str">
            <v>R2R Product Costing: Introduction to PMMO</v>
          </cell>
          <cell r="E1550" t="str">
            <v/>
          </cell>
          <cell r="F1550" t="str">
            <v>OUTLINES</v>
          </cell>
          <cell r="G1550" t="str">
            <v>HIGH</v>
          </cell>
          <cell r="H1550" t="str">
            <v xml:space="preserve">What's the word limit for click up... kidding maybe     SO this course had an approved outline (old style) back in November. Then it got moved into an old style Storyboard around then... no idea on the status and approval situation there. This Storyboard then got merged into the new outline situation a few months ago. This was maybe 80% copy paste from the SB (not the approved outline) and was reordered into a way that didn't make sense and missed the original messaging and purpose of the course.      This was then QA'd and rewritten to a large extent. I also see durations on this ranging from 7 minutes to 1 hour. Normally I would just say "I'll fix it" and I am confident Sarah would endorse this, however, this is an old course in a weird situation that has been in transit for a long time.      If we relitigate with SME's it'll probably be rewritten again. Might not be a problem, but I dont want to open that can of worms until I talk with Sarah next week. We have plenty to work on elsewhere in the meantime.   </v>
          </cell>
          <cell r="I1550" t="str">
            <v/>
          </cell>
          <cell r="J1550">
            <v>45755</v>
          </cell>
          <cell r="K1550">
            <v>45671.675000000003</v>
          </cell>
          <cell r="L1550">
            <v>45796.694444444445</v>
          </cell>
          <cell r="M1550" t="str">
            <v/>
          </cell>
          <cell r="N1550" t="str">
            <v/>
          </cell>
          <cell r="O1550" t="str">
            <v>r2r, wbt</v>
          </cell>
          <cell r="P1550" t="str">
            <v>Sprint 4 (5/5 - 5/30)</v>
          </cell>
          <cell r="Q1550">
            <v>45720</v>
          </cell>
          <cell r="R1550" t="str">
            <v/>
          </cell>
          <cell r="S1550" t="str">
            <v/>
          </cell>
          <cell r="T1550" t="str">
            <v/>
          </cell>
          <cell r="U1550" t="str">
            <v/>
          </cell>
          <cell r="V1550">
            <v>0</v>
          </cell>
          <cell r="W1550" t="str">
            <v xml:space="preserve">Ready for QA </v>
          </cell>
          <cell r="X1550" t="str">
            <v/>
          </cell>
          <cell r="Y1550" t="str">
            <v/>
          </cell>
          <cell r="Z1550" t="str">
            <v xml:space="preserve">Not part of ITC </v>
          </cell>
          <cell r="AA1550" t="str">
            <v>Product Costing</v>
          </cell>
          <cell r="AB1550" t="str">
            <v>No L3 Custom Content</v>
          </cell>
          <cell r="AC1550" t="str">
            <v/>
          </cell>
          <cell r="AD1550" t="str">
            <v>WBT</v>
          </cell>
          <cell r="AE1550" t="str">
            <v>Overdue</v>
          </cell>
          <cell r="AF1550" t="str">
            <v>Project Accountant (R2R): https://app.clickup.com/t/868cjdyb9)
SAP Support Organizer: https://app.clickup.com/t/868cje4rw)
Master Data Specialist: https://app.clickup.com/t/868cjdfmx)</v>
          </cell>
          <cell r="AG1550" t="str">
            <v/>
          </cell>
          <cell r="AH1550" t="str">
            <v/>
          </cell>
          <cell r="AI1550" t="str">
            <v/>
          </cell>
          <cell r="AJ1550" t="str">
            <v>R2R</v>
          </cell>
        </row>
        <row r="1551">
          <cell r="A1551" t="str">
            <v>868c6ufk0</v>
          </cell>
          <cell r="C1551" t="str">
            <v>Template for ILT/VILT Courses</v>
          </cell>
          <cell r="E1551" t="str">
            <v/>
          </cell>
          <cell r="F1551" t="str">
            <v>COMPLETED</v>
          </cell>
          <cell r="G1551" t="str">
            <v/>
          </cell>
          <cell r="H1551" t="str">
            <v xml:space="preserve">@Eugene Deloatch   or  @Daniel Die  can you provide a review link for this course?  </v>
          </cell>
          <cell r="I1551">
            <v>45688</v>
          </cell>
          <cell r="J1551">
            <v>45684</v>
          </cell>
          <cell r="K1551">
            <v>45681.663888888885</v>
          </cell>
          <cell r="L1551">
            <v>45761.524305555555</v>
          </cell>
          <cell r="M1551" t="str">
            <v/>
          </cell>
          <cell r="N1551">
            <v>45709.652777777781</v>
          </cell>
          <cell r="O1551" t="str">
            <v>all users, wbt</v>
          </cell>
          <cell r="P1551" t="str">
            <v/>
          </cell>
          <cell r="Q1551" t="str">
            <v/>
          </cell>
          <cell r="R1551" t="str">
            <v/>
          </cell>
          <cell r="S1551" t="str">
            <v/>
          </cell>
          <cell r="T1551" t="str">
            <v/>
          </cell>
          <cell r="U1551" t="str">
            <v/>
          </cell>
          <cell r="V1551">
            <v>1</v>
          </cell>
          <cell r="W1551" t="str">
            <v>Sign off Received</v>
          </cell>
          <cell r="X1551" t="str">
            <v/>
          </cell>
          <cell r="Y1551" t="str">
            <v/>
          </cell>
          <cell r="Z1551" t="str">
            <v xml:space="preserve">Not part of ITC </v>
          </cell>
          <cell r="AA1551" t="str">
            <v/>
          </cell>
          <cell r="AB1551" t="str">
            <v>No L3 Custom Content</v>
          </cell>
          <cell r="AC1551" t="str">
            <v/>
          </cell>
          <cell r="AD1551" t="str">
            <v>WBT</v>
          </cell>
          <cell r="AE1551" t="str">
            <v>Overdue</v>
          </cell>
          <cell r="AF1551" t="str">
            <v/>
          </cell>
          <cell r="AG1551" t="str">
            <v/>
          </cell>
          <cell r="AH1551" t="str">
            <v/>
          </cell>
          <cell r="AI1551" t="str">
            <v/>
          </cell>
          <cell r="AJ1551" t="str">
            <v/>
          </cell>
        </row>
      </sheetData>
      <sheetData sheetId="3">
        <row r="1">
          <cell r="A1" t="str">
            <v>Task ID</v>
          </cell>
          <cell r="B1" t="str">
            <v>Check</v>
          </cell>
          <cell r="C1" t="str">
            <v>Task Name</v>
          </cell>
          <cell r="D1" t="str">
            <v>Status</v>
          </cell>
          <cell r="E1" t="str">
            <v>Task Content</v>
          </cell>
          <cell r="F1" t="str">
            <v>Assignee</v>
          </cell>
          <cell r="G1" t="str">
            <v>Priority</v>
          </cell>
          <cell r="H1" t="str">
            <v>Latest Comment</v>
          </cell>
          <cell r="I1" t="str">
            <v>Due Date</v>
          </cell>
          <cell r="J1" t="str">
            <v>Start Date</v>
          </cell>
          <cell r="K1" t="str">
            <v>Date Closed</v>
          </cell>
          <cell r="L1" t="str">
            <v>Date Done</v>
          </cell>
          <cell r="M1" t="str">
            <v>Subtask ID's</v>
          </cell>
          <cell r="N1" t="str">
            <v>tags</v>
          </cell>
          <cell r="O1" t="str">
            <v>Sprints</v>
          </cell>
          <cell r="P1" t="str">
            <v>Alpha Draft (date)</v>
          </cell>
          <cell r="Q1" t="str">
            <v>Alpha Review (date)</v>
          </cell>
          <cell r="R1" t="str">
            <v>At risk? (checkbox)</v>
          </cell>
          <cell r="S1" t="str">
            <v>Beta Review  (date)</v>
          </cell>
          <cell r="T1" t="str">
            <v>Beta Revision (date)</v>
          </cell>
          <cell r="U1" t="str">
            <v>Completion (Auto) (automatic progress)</v>
          </cell>
          <cell r="V1" t="str">
            <v>Development Status (drop down)</v>
          </cell>
          <cell r="W1" t="str">
            <v>Final Review &amp; Sign off (date)</v>
          </cell>
          <cell r="X1" t="str">
            <v>Final Revision Received  (date)</v>
          </cell>
          <cell r="Y1" t="str">
            <v>Graphics/Design Request (checkbox)</v>
          </cell>
          <cell r="Z1" t="str">
            <v>ITC Phase (drop down)</v>
          </cell>
          <cell r="AA1" t="str">
            <v>L2 / Substream (drop down)</v>
          </cell>
          <cell r="AB1" t="str">
            <v>L3 (labels)</v>
          </cell>
          <cell r="AC1" t="str">
            <v>L3 Script Available (checkbox)</v>
          </cell>
          <cell r="AD1" t="str">
            <v>Modalities (labels)</v>
          </cell>
          <cell r="AE1" t="str">
            <v>Overdue Status (drop down)</v>
          </cell>
          <cell r="AF1" t="str">
            <v>Roles (list relationship)</v>
          </cell>
          <cell r="AG1" t="str">
            <v>Script Received (date)</v>
          </cell>
          <cell r="AH1" t="str">
            <v>Sign off Received (date)</v>
          </cell>
          <cell r="AI1" t="str">
            <v>Start Date  (date)</v>
          </cell>
          <cell r="AJ1" t="str">
            <v>Submit 1st draft (date)</v>
          </cell>
          <cell r="AK1" t="str">
            <v>Value Stream (drop down)</v>
          </cell>
        </row>
        <row r="2">
          <cell r="A2" t="str">
            <v>868a2uwc9</v>
          </cell>
          <cell r="B2" t="str">
            <v>868a2uwc9</v>
          </cell>
          <cell r="C2" t="str">
            <v>PLP Incurred Cost Claim: Incurred Cost Claim Reports &amp; Reconciliation - OL</v>
          </cell>
          <cell r="D2" t="str">
            <v>DEVELOPMENT</v>
          </cell>
          <cell r="E2" t="str">
            <v xml:space="preserve">
</v>
          </cell>
          <cell r="F2" t="str">
            <v/>
          </cell>
          <cell r="G2" t="str">
            <v>LOW</v>
          </cell>
          <cell r="H2" t="str">
            <v xml:space="preserve">Signoff on the outline received from Jason Lewis 2.11.25  </v>
          </cell>
          <cell r="I2">
            <v>45731</v>
          </cell>
          <cell r="J2">
            <v>45552</v>
          </cell>
          <cell r="K2" t="str">
            <v/>
          </cell>
          <cell r="L2" t="str">
            <v/>
          </cell>
          <cell r="M2" t="str">
            <v>868c01cd4
868c01ekr
868c01ey0
868c01f7t</v>
          </cell>
          <cell r="N2" t="str">
            <v>cognitus, ilt, plp</v>
          </cell>
          <cell r="O2" t="str">
            <v>Sprint 12 (6/30 - 7/28)</v>
          </cell>
          <cell r="P2" t="str">
            <v/>
          </cell>
          <cell r="Q2" t="str">
            <v/>
          </cell>
          <cell r="R2" t="str">
            <v/>
          </cell>
          <cell r="S2" t="str">
            <v/>
          </cell>
          <cell r="T2" t="str">
            <v/>
          </cell>
          <cell r="U2">
            <v>0.16666666666666666</v>
          </cell>
          <cell r="V2" t="str">
            <v>Ready for Development</v>
          </cell>
          <cell r="W2" t="str">
            <v/>
          </cell>
          <cell r="X2" t="str">
            <v/>
          </cell>
          <cell r="Y2" t="str">
            <v/>
          </cell>
          <cell r="Z2" t="str">
            <v>ITC4</v>
          </cell>
          <cell r="AA2" t="str">
            <v>Incurred Cost Claim</v>
          </cell>
          <cell r="AB2" t="str">
            <v>Incurred Cost Claim (Incurred Cost Claim)</v>
          </cell>
          <cell r="AC2" t="str">
            <v/>
          </cell>
          <cell r="AD2" t="str">
            <v>ILT</v>
          </cell>
          <cell r="AE2" t="str">
            <v>Overdue</v>
          </cell>
          <cell r="AF2" t="str">
            <v>Executive Mgmt: https://app.clickup.com/t/868cjcwrb)
Govt. Accounting Analyst: https://app.clickup.com/t/868cjd1fz)
Govt. Accounting Mgmt: https://app.clickup.com/t/868cjd20p)</v>
          </cell>
          <cell r="AG2" t="str">
            <v/>
          </cell>
          <cell r="AH2" t="str">
            <v/>
          </cell>
          <cell r="AI2" t="str">
            <v/>
          </cell>
          <cell r="AJ2" t="str">
            <v/>
          </cell>
          <cell r="AK2" t="str">
            <v>PLP</v>
          </cell>
        </row>
        <row r="3">
          <cell r="A3" t="str">
            <v>868a2uwf7</v>
          </cell>
          <cell r="B3" t="str">
            <v>868a2uwf7</v>
          </cell>
          <cell r="C3" t="str">
            <v>PLP Incurred Cost Claim: Reconcile G/L Data - OL</v>
          </cell>
          <cell r="D3" t="str">
            <v>DEVELOPMENT</v>
          </cell>
          <cell r="E3" t="str">
            <v xml:space="preserve">
</v>
          </cell>
          <cell r="F3" t="str">
            <v/>
          </cell>
          <cell r="G3" t="str">
            <v>LOW</v>
          </cell>
          <cell r="H3" t="str">
            <v xml:space="preserve">QA complete  </v>
          </cell>
          <cell r="I3">
            <v>45729</v>
          </cell>
          <cell r="J3">
            <v>45560</v>
          </cell>
          <cell r="K3" t="str">
            <v/>
          </cell>
          <cell r="L3" t="str">
            <v/>
          </cell>
          <cell r="M3" t="str">
            <v/>
          </cell>
          <cell r="N3" t="str">
            <v>cognitus, ilt, plp</v>
          </cell>
          <cell r="O3" t="str">
            <v>Sprint 12 (6/30 - 7/28)</v>
          </cell>
          <cell r="P3" t="str">
            <v/>
          </cell>
          <cell r="Q3" t="str">
            <v/>
          </cell>
          <cell r="R3" t="str">
            <v/>
          </cell>
          <cell r="S3" t="str">
            <v/>
          </cell>
          <cell r="T3" t="str">
            <v/>
          </cell>
          <cell r="U3">
            <v>0</v>
          </cell>
          <cell r="V3" t="str">
            <v>Ready for Development</v>
          </cell>
          <cell r="W3" t="str">
            <v/>
          </cell>
          <cell r="X3" t="str">
            <v/>
          </cell>
          <cell r="Y3" t="str">
            <v/>
          </cell>
          <cell r="Z3" t="str">
            <v>ITC4</v>
          </cell>
          <cell r="AA3" t="str">
            <v>Incurred Cost Claim</v>
          </cell>
          <cell r="AB3" t="str">
            <v>Incurred Cost Claim (Incurred Cost Claim)</v>
          </cell>
          <cell r="AC3" t="str">
            <v/>
          </cell>
          <cell r="AD3" t="str">
            <v>ILT</v>
          </cell>
          <cell r="AE3" t="str">
            <v>Overdue</v>
          </cell>
          <cell r="AF3" t="str">
            <v>Govt. Accounting Analyst: https://app.clickup.com/t/868cjd1fz)
Govt. Accounting Mgmt: https://app.clickup.com/t/868cjd20p)
Executive Mgmt: https://app.clickup.com/t/868cjcwrb)</v>
          </cell>
          <cell r="AG3" t="str">
            <v/>
          </cell>
          <cell r="AH3" t="str">
            <v/>
          </cell>
          <cell r="AI3" t="str">
            <v/>
          </cell>
          <cell r="AJ3" t="str">
            <v/>
          </cell>
          <cell r="AK3" t="str">
            <v>PLP</v>
          </cell>
        </row>
        <row r="4">
          <cell r="A4" t="str">
            <v>868a2uwfh</v>
          </cell>
          <cell r="B4" t="str">
            <v>868a2uwfh</v>
          </cell>
          <cell r="C4" t="str">
            <v>PLP Incurred Cost Claim: Preparing for Submission - OL</v>
          </cell>
          <cell r="D4" t="str">
            <v>OUTLINES</v>
          </cell>
          <cell r="E4" t="str">
            <v xml:space="preserve">
</v>
          </cell>
          <cell r="F4" t="str">
            <v>Jenn Cooke</v>
          </cell>
          <cell r="G4" t="str">
            <v>LOW</v>
          </cell>
          <cell r="H4" t="str">
            <v xml:space="preserve">Per Dan Huynh 5.14.25 - the only thing holding up signoff of this outline is that the ICC team meeting keeps getting canceled and they haven't had a chance to do one last pass through it together yet  </v>
          </cell>
          <cell r="I4">
            <v>45752</v>
          </cell>
          <cell r="J4">
            <v>45740</v>
          </cell>
          <cell r="K4" t="str">
            <v/>
          </cell>
          <cell r="L4" t="str">
            <v/>
          </cell>
          <cell r="M4" t="str">
            <v/>
          </cell>
          <cell r="N4" t="str">
            <v>cognitus, ilt, plp</v>
          </cell>
          <cell r="O4" t="str">
            <v>Sprint 12 (6/30 - 7/28)</v>
          </cell>
          <cell r="P4">
            <v>45740</v>
          </cell>
          <cell r="Q4" t="str">
            <v/>
          </cell>
          <cell r="R4" t="str">
            <v/>
          </cell>
          <cell r="S4">
            <v>45762</v>
          </cell>
          <cell r="T4">
            <v>45761</v>
          </cell>
          <cell r="U4">
            <v>0</v>
          </cell>
          <cell r="V4" t="str">
            <v>Final Review &amp; Sign off (SME)</v>
          </cell>
          <cell r="W4">
            <v>45775</v>
          </cell>
          <cell r="X4" t="str">
            <v/>
          </cell>
          <cell r="Y4" t="str">
            <v/>
          </cell>
          <cell r="Z4" t="str">
            <v>ITC4</v>
          </cell>
          <cell r="AA4" t="str">
            <v>Incurred Cost Claim</v>
          </cell>
          <cell r="AB4" t="str">
            <v>Incurred Cost Claim (Incurred Cost Claim)</v>
          </cell>
          <cell r="AC4" t="str">
            <v/>
          </cell>
          <cell r="AD4" t="str">
            <v>ILT</v>
          </cell>
          <cell r="AE4" t="str">
            <v>Overdue</v>
          </cell>
          <cell r="AF4" t="str">
            <v>Govt. Accounting Analyst: https://app.clickup.com/t/868cjd1fz)
Govt. Accounting Mgmt: https://app.clickup.com/t/868cjd20p)
Executive Mgmt: https://app.clickup.com/t/868cjcwrb)</v>
          </cell>
          <cell r="AG4" t="str">
            <v/>
          </cell>
          <cell r="AH4" t="str">
            <v/>
          </cell>
          <cell r="AI4" t="str">
            <v/>
          </cell>
          <cell r="AJ4" t="str">
            <v/>
          </cell>
          <cell r="AK4" t="str">
            <v>PLP</v>
          </cell>
        </row>
        <row r="5">
          <cell r="A5" t="str">
            <v>868a2uwfq</v>
          </cell>
          <cell r="B5" t="str">
            <v>868a2uwfq</v>
          </cell>
          <cell r="C5" t="str">
            <v>PLP Incurred Cost Claim: Completing Adjustments - OL</v>
          </cell>
          <cell r="D5" t="str">
            <v>DEVELOPMENT</v>
          </cell>
          <cell r="E5" t="str">
            <v xml:space="preserve">
</v>
          </cell>
          <cell r="F5" t="str">
            <v/>
          </cell>
          <cell r="G5" t="str">
            <v>LOW</v>
          </cell>
          <cell r="H5" t="str">
            <v xml:space="preserve">Signoff on the outline received from Jason Lewis 2.11.25  </v>
          </cell>
          <cell r="I5">
            <v>45730</v>
          </cell>
          <cell r="J5">
            <v>45621</v>
          </cell>
          <cell r="K5" t="str">
            <v/>
          </cell>
          <cell r="L5" t="str">
            <v/>
          </cell>
          <cell r="M5" t="str">
            <v>868c013qx
868c015hj
868c0192n
868c01acv
868c01awa</v>
          </cell>
          <cell r="N5" t="str">
            <v>cognitus, ilt, plp</v>
          </cell>
          <cell r="O5" t="str">
            <v>Sprint 12 (6/30 - 7/28)</v>
          </cell>
          <cell r="P5" t="str">
            <v/>
          </cell>
          <cell r="Q5" t="str">
            <v/>
          </cell>
          <cell r="R5" t="str">
            <v/>
          </cell>
          <cell r="S5" t="str">
            <v/>
          </cell>
          <cell r="T5" t="str">
            <v/>
          </cell>
          <cell r="U5">
            <v>0.14285714285714285</v>
          </cell>
          <cell r="V5" t="str">
            <v>Ready for Development</v>
          </cell>
          <cell r="W5" t="str">
            <v/>
          </cell>
          <cell r="X5" t="str">
            <v/>
          </cell>
          <cell r="Y5" t="str">
            <v/>
          </cell>
          <cell r="Z5" t="str">
            <v>ITC4</v>
          </cell>
          <cell r="AA5" t="str">
            <v>Incurred Cost Claim</v>
          </cell>
          <cell r="AB5" t="str">
            <v>Incurred Cost Claim (Incurred Cost Claim)</v>
          </cell>
          <cell r="AC5" t="str">
            <v/>
          </cell>
          <cell r="AD5" t="str">
            <v>ILT</v>
          </cell>
          <cell r="AE5" t="str">
            <v>Overdue</v>
          </cell>
          <cell r="AF5" t="str">
            <v>Govt. Accounting Analyst: https://app.clickup.com/t/868cjd1fz)
Govt. Accounting Mgmt: https://app.clickup.com/t/868cjd20p)
Executive Mgmt: https://app.clickup.com/t/868cjcwrb)</v>
          </cell>
          <cell r="AG5" t="str">
            <v/>
          </cell>
          <cell r="AH5" t="str">
            <v/>
          </cell>
          <cell r="AI5" t="str">
            <v/>
          </cell>
          <cell r="AJ5" t="str">
            <v/>
          </cell>
          <cell r="AK5" t="str">
            <v>PLP</v>
          </cell>
        </row>
        <row r="6">
          <cell r="A6" t="str">
            <v>868a2uwfv</v>
          </cell>
          <cell r="B6" t="str">
            <v>868a2uwfv</v>
          </cell>
          <cell r="C6" t="str">
            <v>PLP Incurred Cost Claim: Other Systems &amp; Data Collection - OL</v>
          </cell>
          <cell r="D6" t="str">
            <v>OUTLINES</v>
          </cell>
          <cell r="E6" t="str">
            <v xml:space="preserve">
</v>
          </cell>
          <cell r="F6" t="str">
            <v>Jenn Cooke</v>
          </cell>
          <cell r="G6" t="str">
            <v>LOW</v>
          </cell>
          <cell r="H6" t="str">
            <v xml:space="preserve">Per Dan Huynh's feedback on 5.14.25, we can combine the Collect and Input Other Data course into this one  </v>
          </cell>
          <cell r="I6">
            <v>45801</v>
          </cell>
          <cell r="J6" t="str">
            <v/>
          </cell>
          <cell r="K6" t="str">
            <v/>
          </cell>
          <cell r="L6" t="str">
            <v/>
          </cell>
          <cell r="M6" t="str">
            <v/>
          </cell>
          <cell r="N6" t="str">
            <v>cognitus, ilt, plp</v>
          </cell>
          <cell r="O6" t="str">
            <v>Sprint 12 (6/30 - 7/28)</v>
          </cell>
          <cell r="P6">
            <v>45790</v>
          </cell>
          <cell r="Q6" t="str">
            <v/>
          </cell>
          <cell r="R6" t="str">
            <v/>
          </cell>
          <cell r="S6" t="str">
            <v/>
          </cell>
          <cell r="T6">
            <v>45791</v>
          </cell>
          <cell r="U6">
            <v>0</v>
          </cell>
          <cell r="V6" t="str">
            <v>Beta Revision (ISG)</v>
          </cell>
          <cell r="W6" t="str">
            <v/>
          </cell>
          <cell r="X6" t="str">
            <v/>
          </cell>
          <cell r="Y6" t="str">
            <v/>
          </cell>
          <cell r="Z6" t="str">
            <v>ITC4</v>
          </cell>
          <cell r="AA6" t="str">
            <v>Incurred Cost Claim</v>
          </cell>
          <cell r="AB6" t="str">
            <v>Incurred Cost Claim (Incurred Cost Claim)</v>
          </cell>
          <cell r="AC6" t="str">
            <v/>
          </cell>
          <cell r="AD6" t="str">
            <v>ILT</v>
          </cell>
          <cell r="AE6" t="str">
            <v/>
          </cell>
          <cell r="AF6" t="str">
            <v>Govt. Accounting Analyst: https://app.clickup.com/t/868cjd1fz)
Govt. Accounting Mgmt: https://app.clickup.com/t/868cjd20p)
Executive Mgmt: https://app.clickup.com/t/868cjcwrb)</v>
          </cell>
          <cell r="AG6" t="str">
            <v/>
          </cell>
          <cell r="AH6" t="str">
            <v/>
          </cell>
          <cell r="AI6" t="str">
            <v/>
          </cell>
          <cell r="AJ6" t="str">
            <v/>
          </cell>
          <cell r="AK6" t="str">
            <v>PLP</v>
          </cell>
        </row>
        <row r="7">
          <cell r="A7" t="str">
            <v>868a2uwuy</v>
          </cell>
          <cell r="B7" t="str">
            <v>868a2uwuy</v>
          </cell>
          <cell r="C7" t="str">
            <v>SUS SCDS Theory &amp; Tool Use - OL</v>
          </cell>
          <cell r="D7" t="str">
            <v>PREDEVELOPMENT</v>
          </cell>
          <cell r="E7" t="str">
            <v xml:space="preserve">
</v>
          </cell>
          <cell r="F7" t="str">
            <v/>
          </cell>
          <cell r="G7" t="str">
            <v>NORMAL</v>
          </cell>
          <cell r="H7" t="str">
            <v xml:space="preserve">Outline drafted, but some rework is required and this area is not being tested yet.   </v>
          </cell>
          <cell r="I7" t="str">
            <v/>
          </cell>
          <cell r="J7" t="str">
            <v/>
          </cell>
          <cell r="K7" t="str">
            <v/>
          </cell>
          <cell r="L7" t="str">
            <v/>
          </cell>
          <cell r="M7" t="str">
            <v>868a2v601
868a2vbt8
868a2v5fc
868a2v9jy
868a2v9y6
868a2v9vb
868a2v9qq
868a2v9x0
868a2vbwh
868a2v82e
868a2v8fn
868a2v9m6
868a2v8ev</v>
          </cell>
          <cell r="N7" t="str">
            <v>ilt, sus, scds</v>
          </cell>
          <cell r="O7" t="str">
            <v>Sprint 7 (5/26 - 6/16)</v>
          </cell>
          <cell r="P7">
            <v>45562</v>
          </cell>
          <cell r="Q7" t="str">
            <v/>
          </cell>
          <cell r="R7" t="str">
            <v/>
          </cell>
          <cell r="S7" t="str">
            <v/>
          </cell>
          <cell r="T7" t="str">
            <v/>
          </cell>
          <cell r="U7">
            <v>0</v>
          </cell>
          <cell r="V7" t="str">
            <v/>
          </cell>
          <cell r="W7" t="str">
            <v/>
          </cell>
          <cell r="X7" t="str">
            <v/>
          </cell>
          <cell r="Y7" t="str">
            <v/>
          </cell>
          <cell r="Z7" t="str">
            <v>ITC3</v>
          </cell>
          <cell r="AA7" t="str">
            <v>SCDS Theory &amp; Tool Use</v>
          </cell>
          <cell r="AB7" t="str">
            <v>SCDS</v>
          </cell>
          <cell r="AC7" t="str">
            <v/>
          </cell>
          <cell r="AD7" t="str">
            <v>ILT</v>
          </cell>
          <cell r="AE7" t="str">
            <v/>
          </cell>
          <cell r="AF7" t="str">
            <v>Logistics Team: https://app.clickup.com/t/868cjdet1)
Business Dev: https://app.clickup.com/t/868cjcmj4)
Program Manager (O2C): https://app.clickup.com/t/868cmcnqm)
PSI: https://app.clickup.com/t/868cje02e)</v>
          </cell>
          <cell r="AG7" t="str">
            <v/>
          </cell>
          <cell r="AH7" t="str">
            <v/>
          </cell>
          <cell r="AI7" t="str">
            <v/>
          </cell>
          <cell r="AJ7" t="str">
            <v/>
          </cell>
          <cell r="AK7" t="str">
            <v>SUS</v>
          </cell>
        </row>
        <row r="8">
          <cell r="A8" t="str">
            <v>868a2uy93</v>
          </cell>
          <cell r="B8" t="str">
            <v>868a2uy93</v>
          </cell>
          <cell r="C8" t="str">
            <v>SUS Obsolescence Management Using CDATS Part 3 - OL</v>
          </cell>
          <cell r="D8" t="str">
            <v>OUTLINES</v>
          </cell>
          <cell r="E8" t="str">
            <v xml:space="preserve">
</v>
          </cell>
          <cell r="F8" t="str">
            <v>Kristin Grappone</v>
          </cell>
          <cell r="G8" t="str">
            <v>HIGH</v>
          </cell>
          <cell r="H8" t="str">
            <v xml:space="preserve">Outline drafted, but some rework is required and this area is not being tested yet.   </v>
          </cell>
          <cell r="I8">
            <v>45806</v>
          </cell>
          <cell r="J8">
            <v>45778</v>
          </cell>
          <cell r="K8" t="str">
            <v/>
          </cell>
          <cell r="L8" t="str">
            <v/>
          </cell>
          <cell r="M8" t="str">
            <v>868a2va1m
868a2v77w</v>
          </cell>
          <cell r="N8" t="str">
            <v>cdats, ilt, sus</v>
          </cell>
          <cell r="O8" t="str">
            <v>Sprint 4 (5/5 - 5/30)</v>
          </cell>
          <cell r="P8">
            <v>45782</v>
          </cell>
          <cell r="Q8">
            <v>45796</v>
          </cell>
          <cell r="R8" t="str">
            <v/>
          </cell>
          <cell r="S8" t="str">
            <v/>
          </cell>
          <cell r="T8" t="str">
            <v/>
          </cell>
          <cell r="U8">
            <v>0</v>
          </cell>
          <cell r="V8" t="str">
            <v>Alpha Review (SME)</v>
          </cell>
          <cell r="W8" t="str">
            <v/>
          </cell>
          <cell r="X8" t="str">
            <v/>
          </cell>
          <cell r="Y8" t="str">
            <v/>
          </cell>
          <cell r="Z8" t="str">
            <v>ITC3</v>
          </cell>
          <cell r="AA8" t="str">
            <v>Obsolescence Management Using CDATS</v>
          </cell>
          <cell r="AB8" t="str">
            <v>Obsolescence Management</v>
          </cell>
          <cell r="AC8" t="str">
            <v/>
          </cell>
          <cell r="AD8" t="str">
            <v>ILT</v>
          </cell>
          <cell r="AE8" t="str">
            <v/>
          </cell>
          <cell r="AF8" t="str">
            <v>Obsolescence Team: https://app.clickup.com/t/868cjdj8t)</v>
          </cell>
          <cell r="AG8" t="str">
            <v/>
          </cell>
          <cell r="AH8" t="str">
            <v/>
          </cell>
          <cell r="AI8">
            <v>45778</v>
          </cell>
          <cell r="AJ8" t="str">
            <v/>
          </cell>
          <cell r="AK8" t="str">
            <v>SUS</v>
          </cell>
        </row>
        <row r="9">
          <cell r="A9" t="str">
            <v>868a2uyzh</v>
          </cell>
          <cell r="B9" t="str">
            <v>868a2uyzh</v>
          </cell>
          <cell r="C9" t="str">
            <v>SUS SCDS Introduction - OL</v>
          </cell>
          <cell r="D9" t="str">
            <v>PREDEVELOPMENT</v>
          </cell>
          <cell r="E9" t="str">
            <v xml:space="preserve">
</v>
          </cell>
          <cell r="F9" t="str">
            <v/>
          </cell>
          <cell r="G9" t="str">
            <v>NORMAL</v>
          </cell>
          <cell r="H9" t="str">
            <v xml:space="preserve">Outline drafted, but some rework is required and this area is not being tested yet.   </v>
          </cell>
          <cell r="I9" t="str">
            <v/>
          </cell>
          <cell r="J9" t="str">
            <v/>
          </cell>
          <cell r="K9" t="str">
            <v/>
          </cell>
          <cell r="L9" t="str">
            <v/>
          </cell>
          <cell r="M9" t="str">
            <v/>
          </cell>
          <cell r="N9" t="str">
            <v>sus, wbt, scds</v>
          </cell>
          <cell r="O9" t="str">
            <v>Sprint 7 (5/26 - 6/16)</v>
          </cell>
          <cell r="P9">
            <v>45562</v>
          </cell>
          <cell r="Q9" t="str">
            <v/>
          </cell>
          <cell r="R9" t="str">
            <v/>
          </cell>
          <cell r="S9" t="str">
            <v/>
          </cell>
          <cell r="T9" t="str">
            <v/>
          </cell>
          <cell r="U9">
            <v>0</v>
          </cell>
          <cell r="V9" t="str">
            <v/>
          </cell>
          <cell r="W9" t="str">
            <v/>
          </cell>
          <cell r="X9" t="str">
            <v/>
          </cell>
          <cell r="Y9" t="str">
            <v/>
          </cell>
          <cell r="Z9" t="str">
            <v>ITC3</v>
          </cell>
          <cell r="AA9" t="str">
            <v>SCDS Introduction</v>
          </cell>
          <cell r="AB9" t="str">
            <v>SCDS</v>
          </cell>
          <cell r="AC9" t="str">
            <v/>
          </cell>
          <cell r="AD9" t="str">
            <v>WBT</v>
          </cell>
          <cell r="AE9" t="str">
            <v/>
          </cell>
          <cell r="AF9" t="str">
            <v>Logistics Team: https://app.clickup.com/t/868cjdet1)
Business Dev: https://app.clickup.com/t/868cjcmj4)
Program Manager (O2C): https://app.clickup.com/t/868cmcnqm)
PSI: https://app.clickup.com/t/868cje02e)</v>
          </cell>
          <cell r="AG9" t="str">
            <v/>
          </cell>
          <cell r="AH9" t="str">
            <v/>
          </cell>
          <cell r="AI9" t="str">
            <v/>
          </cell>
          <cell r="AJ9" t="str">
            <v/>
          </cell>
          <cell r="AK9" t="str">
            <v>SUS</v>
          </cell>
        </row>
        <row r="10">
          <cell r="A10" t="str">
            <v>868a2uze7</v>
          </cell>
          <cell r="B10" t="str">
            <v>868a2uze7</v>
          </cell>
          <cell r="C10" t="str">
            <v>SUS Obsolescence Management Spares Impacts - OL</v>
          </cell>
          <cell r="D10" t="str">
            <v>PREDEVELOPMENT</v>
          </cell>
          <cell r="E10" t="str">
            <v xml:space="preserve">
</v>
          </cell>
          <cell r="F10" t="str">
            <v/>
          </cell>
          <cell r="G10" t="str">
            <v>HIGH</v>
          </cell>
          <cell r="H10" t="str">
            <v xml:space="preserve">Outline drafted, but some rework is required and this area is not being tested yet.   </v>
          </cell>
          <cell r="I10" t="str">
            <v/>
          </cell>
          <cell r="J10" t="str">
            <v/>
          </cell>
          <cell r="K10" t="str">
            <v/>
          </cell>
          <cell r="L10" t="str">
            <v/>
          </cell>
          <cell r="M10" t="str">
            <v>868a2v7h9</v>
          </cell>
          <cell r="N10" t="str">
            <v>cdats, wbt, sus</v>
          </cell>
          <cell r="O10" t="str">
            <v>Sprint 4 (5/5 - 5/30)</v>
          </cell>
          <cell r="P10">
            <v>45562</v>
          </cell>
          <cell r="Q10" t="str">
            <v/>
          </cell>
          <cell r="R10" t="str">
            <v/>
          </cell>
          <cell r="S10" t="str">
            <v/>
          </cell>
          <cell r="T10" t="str">
            <v/>
          </cell>
          <cell r="U10">
            <v>0</v>
          </cell>
          <cell r="V10" t="str">
            <v/>
          </cell>
          <cell r="W10" t="str">
            <v/>
          </cell>
          <cell r="X10" t="str">
            <v/>
          </cell>
          <cell r="Y10" t="str">
            <v/>
          </cell>
          <cell r="Z10" t="str">
            <v>ITC3</v>
          </cell>
          <cell r="AA10" t="str">
            <v>Obsolescence Management Spares Impacts</v>
          </cell>
          <cell r="AB10" t="str">
            <v>Obsolescence Management</v>
          </cell>
          <cell r="AC10" t="str">
            <v/>
          </cell>
          <cell r="AD10" t="str">
            <v>WBT</v>
          </cell>
          <cell r="AE10" t="str">
            <v/>
          </cell>
          <cell r="AF10" t="str">
            <v>Obsolescence Team: https://app.clickup.com/t/868cjdj8t)</v>
          </cell>
          <cell r="AG10" t="str">
            <v/>
          </cell>
          <cell r="AH10" t="str">
            <v/>
          </cell>
          <cell r="AI10" t="str">
            <v/>
          </cell>
          <cell r="AJ10" t="str">
            <v/>
          </cell>
          <cell r="AK10" t="str">
            <v>SUS</v>
          </cell>
        </row>
        <row r="11">
          <cell r="A11" t="str">
            <v>868a2uzkq</v>
          </cell>
          <cell r="B11" t="str">
            <v>868a2uzkq</v>
          </cell>
          <cell r="C11" t="str">
            <v>SUS Obsolescence Management Using CDATS Part 1 - OL</v>
          </cell>
          <cell r="D11" t="str">
            <v>OUTLINES</v>
          </cell>
          <cell r="E11" t="str">
            <v xml:space="preserve">
</v>
          </cell>
          <cell r="F11" t="str">
            <v>Kristin Grappone</v>
          </cell>
          <cell r="G11" t="str">
            <v>HIGH</v>
          </cell>
          <cell r="H11" t="str">
            <v xml:space="preserve">Outline drafted, but some rework is required and this area is not being tested yet.   </v>
          </cell>
          <cell r="I11">
            <v>45806</v>
          </cell>
          <cell r="J11">
            <v>45778</v>
          </cell>
          <cell r="K11" t="str">
            <v/>
          </cell>
          <cell r="L11" t="str">
            <v/>
          </cell>
          <cell r="M11" t="str">
            <v>868a2v63w
868a2v8bv
868a2v5t7
868a38mxv</v>
          </cell>
          <cell r="N11" t="str">
            <v>cdats, ilt, sus</v>
          </cell>
          <cell r="O11" t="str">
            <v>Sprint 4 (5/5 - 5/30)</v>
          </cell>
          <cell r="P11">
            <v>45782</v>
          </cell>
          <cell r="Q11">
            <v>45796</v>
          </cell>
          <cell r="R11" t="str">
            <v/>
          </cell>
          <cell r="S11" t="str">
            <v/>
          </cell>
          <cell r="T11" t="str">
            <v/>
          </cell>
          <cell r="U11">
            <v>0</v>
          </cell>
          <cell r="V11" t="str">
            <v>Alpha Review (SME)</v>
          </cell>
          <cell r="W11" t="str">
            <v/>
          </cell>
          <cell r="X11" t="str">
            <v/>
          </cell>
          <cell r="Y11" t="str">
            <v/>
          </cell>
          <cell r="Z11" t="str">
            <v>ITC3</v>
          </cell>
          <cell r="AA11" t="str">
            <v>Obsolescence Management Using CDATS</v>
          </cell>
          <cell r="AB11" t="str">
            <v>Obsolescence Management</v>
          </cell>
          <cell r="AC11" t="str">
            <v/>
          </cell>
          <cell r="AD11" t="str">
            <v>ILT</v>
          </cell>
          <cell r="AE11" t="str">
            <v/>
          </cell>
          <cell r="AF11" t="str">
            <v>Obsolescence Team: https://app.clickup.com/t/868cjdj8t)</v>
          </cell>
          <cell r="AG11" t="str">
            <v/>
          </cell>
          <cell r="AH11" t="str">
            <v/>
          </cell>
          <cell r="AI11">
            <v>45778</v>
          </cell>
          <cell r="AJ11" t="str">
            <v/>
          </cell>
          <cell r="AK11" t="str">
            <v>SUS</v>
          </cell>
        </row>
        <row r="12">
          <cell r="A12" t="str">
            <v>868a2uztk</v>
          </cell>
          <cell r="B12" t="str">
            <v>868a2uztk</v>
          </cell>
          <cell r="C12" t="str">
            <v>SUS Obsolescence Management Tech Refresh Plans/Roadmapping - OL</v>
          </cell>
          <cell r="D12" t="str">
            <v>PREDEVELOPMENT</v>
          </cell>
          <cell r="E12" t="str">
            <v xml:space="preserve">
</v>
          </cell>
          <cell r="F12" t="str">
            <v/>
          </cell>
          <cell r="G12" t="str">
            <v>HIGH</v>
          </cell>
          <cell r="H12" t="str">
            <v/>
          </cell>
          <cell r="I12" t="str">
            <v/>
          </cell>
          <cell r="J12" t="str">
            <v/>
          </cell>
          <cell r="K12" t="str">
            <v/>
          </cell>
          <cell r="L12" t="str">
            <v/>
          </cell>
          <cell r="M12" t="str">
            <v>868a2vb0m</v>
          </cell>
          <cell r="N12" t="str">
            <v>sus, wbt, cdats</v>
          </cell>
          <cell r="O12" t="str">
            <v>Sprint 4 (5/5 - 5/30)</v>
          </cell>
          <cell r="P12">
            <v>45562</v>
          </cell>
          <cell r="Q12" t="str">
            <v/>
          </cell>
          <cell r="R12" t="str">
            <v/>
          </cell>
          <cell r="S12" t="str">
            <v/>
          </cell>
          <cell r="T12" t="str">
            <v/>
          </cell>
          <cell r="U12">
            <v>0</v>
          </cell>
          <cell r="V12" t="str">
            <v/>
          </cell>
          <cell r="W12" t="str">
            <v/>
          </cell>
          <cell r="X12" t="str">
            <v/>
          </cell>
          <cell r="Y12" t="str">
            <v/>
          </cell>
          <cell r="Z12" t="str">
            <v>ITC3</v>
          </cell>
          <cell r="AA12" t="str">
            <v>Obsolescence Management Tech Refresh Plans/Roadmapping</v>
          </cell>
          <cell r="AB12" t="str">
            <v>Obsolescence Management</v>
          </cell>
          <cell r="AC12" t="str">
            <v/>
          </cell>
          <cell r="AD12" t="str">
            <v>WBT</v>
          </cell>
          <cell r="AE12" t="str">
            <v/>
          </cell>
          <cell r="AF12" t="str">
            <v>Obsolescence Team: https://app.clickup.com/t/868cjdj8t)</v>
          </cell>
          <cell r="AG12" t="str">
            <v/>
          </cell>
          <cell r="AH12" t="str">
            <v/>
          </cell>
          <cell r="AI12" t="str">
            <v/>
          </cell>
          <cell r="AJ12" t="str">
            <v/>
          </cell>
          <cell r="AK12" t="str">
            <v>SUS</v>
          </cell>
        </row>
        <row r="13">
          <cell r="A13" t="str">
            <v>868a2v25w</v>
          </cell>
          <cell r="B13" t="str">
            <v>868a2v25w</v>
          </cell>
          <cell r="C13" t="str">
            <v>SUS Obsolescence Management Using CDATS Part 2 - OL</v>
          </cell>
          <cell r="D13" t="str">
            <v>OUTLINES</v>
          </cell>
          <cell r="E13" t="str">
            <v xml:space="preserve">
</v>
          </cell>
          <cell r="F13" t="str">
            <v>Kristin Grappone</v>
          </cell>
          <cell r="G13" t="str">
            <v>HIGH</v>
          </cell>
          <cell r="H13" t="str">
            <v xml:space="preserve">Outline drafted, but some rework is required and this area is not being tested yet.   </v>
          </cell>
          <cell r="I13">
            <v>45806</v>
          </cell>
          <cell r="J13">
            <v>45778</v>
          </cell>
          <cell r="K13" t="str">
            <v/>
          </cell>
          <cell r="L13" t="str">
            <v/>
          </cell>
          <cell r="M13" t="str">
            <v>868a2vbr6
868a2vc2x
868a2v5qp</v>
          </cell>
          <cell r="N13" t="str">
            <v>cdats, ilt, sus</v>
          </cell>
          <cell r="O13" t="str">
            <v>Sprint 4 (5/5 - 5/30)</v>
          </cell>
          <cell r="P13">
            <v>45782</v>
          </cell>
          <cell r="Q13">
            <v>45796</v>
          </cell>
          <cell r="R13" t="str">
            <v/>
          </cell>
          <cell r="S13" t="str">
            <v/>
          </cell>
          <cell r="T13" t="str">
            <v/>
          </cell>
          <cell r="U13">
            <v>0</v>
          </cell>
          <cell r="V13" t="str">
            <v>Alpha Review (SME)</v>
          </cell>
          <cell r="W13" t="str">
            <v/>
          </cell>
          <cell r="X13" t="str">
            <v/>
          </cell>
          <cell r="Y13" t="str">
            <v/>
          </cell>
          <cell r="Z13" t="str">
            <v>ITC3</v>
          </cell>
          <cell r="AA13" t="str">
            <v>Obsolescence Management Using CDATS</v>
          </cell>
          <cell r="AB13" t="str">
            <v>Obsolescence Management</v>
          </cell>
          <cell r="AC13" t="str">
            <v/>
          </cell>
          <cell r="AD13" t="str">
            <v>ILT</v>
          </cell>
          <cell r="AE13" t="str">
            <v/>
          </cell>
          <cell r="AF13" t="str">
            <v>Obsolescence Team: https://app.clickup.com/t/868cjdj8t)</v>
          </cell>
          <cell r="AG13" t="str">
            <v/>
          </cell>
          <cell r="AH13" t="str">
            <v/>
          </cell>
          <cell r="AI13">
            <v>45778</v>
          </cell>
          <cell r="AJ13" t="str">
            <v/>
          </cell>
          <cell r="AK13" t="str">
            <v>SUS</v>
          </cell>
        </row>
        <row r="14">
          <cell r="A14" t="str">
            <v>868a2v5gf</v>
          </cell>
          <cell r="B14" t="str">
            <v>868a2v5gf</v>
          </cell>
          <cell r="C14" t="str">
            <v>PTP Accounts Payable: Verify Credit Memo - OL</v>
          </cell>
          <cell r="D14" t="str">
            <v>PREDEVELOPMENT</v>
          </cell>
          <cell r="E14" t="str">
            <v xml:space="preserve">
</v>
          </cell>
          <cell r="F14" t="str">
            <v/>
          </cell>
          <cell r="G14" t="str">
            <v>NORMAL</v>
          </cell>
          <cell r="H14" t="str">
            <v/>
          </cell>
          <cell r="I14">
            <v>45863</v>
          </cell>
          <cell r="J14" t="str">
            <v/>
          </cell>
          <cell r="K14" t="str">
            <v/>
          </cell>
          <cell r="L14" t="str">
            <v/>
          </cell>
          <cell r="M14" t="str">
            <v/>
          </cell>
          <cell r="N14" t="str">
            <v>ptp, ot vim, wbt</v>
          </cell>
          <cell r="O14" t="str">
            <v>Sprint 7 (5/26 - 6/16)</v>
          </cell>
          <cell r="P14" t="str">
            <v/>
          </cell>
          <cell r="Q14" t="str">
            <v/>
          </cell>
          <cell r="R14" t="str">
            <v/>
          </cell>
          <cell r="S14" t="str">
            <v/>
          </cell>
          <cell r="T14" t="str">
            <v/>
          </cell>
          <cell r="U14">
            <v>0</v>
          </cell>
          <cell r="V14" t="str">
            <v/>
          </cell>
          <cell r="W14" t="str">
            <v/>
          </cell>
          <cell r="X14" t="str">
            <v/>
          </cell>
          <cell r="Y14" t="str">
            <v/>
          </cell>
          <cell r="Z14" t="str">
            <v>ITC3B</v>
          </cell>
          <cell r="AA14" t="str">
            <v>Accounts Payable</v>
          </cell>
          <cell r="AB14" t="str">
            <v>Invoice &amp; Credit Processing</v>
          </cell>
          <cell r="AC14" t="b">
            <v>1</v>
          </cell>
          <cell r="AD14" t="str">
            <v>WBT</v>
          </cell>
          <cell r="AE14" t="str">
            <v/>
          </cell>
          <cell r="AF14" t="str">
            <v>AP Internal Auditor: https://app.clickup.com/t/868cjcb6b)
Sourcing A/P Analyst: https://app.clickup.com/t/868cjb24u)
AP Specialist: https://app.clickup.com/t/868cjccxg)
Shared Services-A/P Invoice Processor: https://app.clickup.com/t/868cje53v)</v>
          </cell>
          <cell r="AG14">
            <v>45779</v>
          </cell>
          <cell r="AH14" t="str">
            <v/>
          </cell>
          <cell r="AI14" t="str">
            <v/>
          </cell>
          <cell r="AJ14" t="str">
            <v/>
          </cell>
          <cell r="AK14" t="str">
            <v>PTP</v>
          </cell>
        </row>
        <row r="15">
          <cell r="A15" t="str">
            <v>868a2v62b</v>
          </cell>
          <cell r="B15" t="str">
            <v>868a2v62b</v>
          </cell>
          <cell r="C15" t="str">
            <v>PTP MCE: MCE Pricing &amp; Costing Reporting</v>
          </cell>
          <cell r="D15" t="str">
            <v>PREDEVELOPMENT</v>
          </cell>
          <cell r="E15" t="str">
            <v xml:space="preserve">
</v>
          </cell>
          <cell r="F15" t="str">
            <v/>
          </cell>
          <cell r="G15" t="str">
            <v>NORMAL</v>
          </cell>
          <cell r="H15" t="str">
            <v/>
          </cell>
          <cell r="I15">
            <v>45863</v>
          </cell>
          <cell r="J15" t="str">
            <v/>
          </cell>
          <cell r="K15" t="str">
            <v/>
          </cell>
          <cell r="L15" t="str">
            <v/>
          </cell>
          <cell r="M15" t="str">
            <v>868c1n8wb</v>
          </cell>
          <cell r="N15" t="str">
            <v>ptp, wbt</v>
          </cell>
          <cell r="O15" t="str">
            <v>Sprint 9 (6/9 - 7/7)</v>
          </cell>
          <cell r="P15" t="str">
            <v/>
          </cell>
          <cell r="Q15" t="str">
            <v/>
          </cell>
          <cell r="R15" t="str">
            <v/>
          </cell>
          <cell r="S15" t="str">
            <v/>
          </cell>
          <cell r="T15" t="str">
            <v/>
          </cell>
          <cell r="U15">
            <v>0</v>
          </cell>
          <cell r="V15" t="str">
            <v/>
          </cell>
          <cell r="W15" t="str">
            <v/>
          </cell>
          <cell r="X15" t="str">
            <v/>
          </cell>
          <cell r="Y15" t="str">
            <v/>
          </cell>
          <cell r="Z15" t="str">
            <v>ITC3</v>
          </cell>
          <cell r="AA15" t="str">
            <v>MCE</v>
          </cell>
          <cell r="AB15" t="str">
            <v>MCE Lifecycle Management &amp; Reporting</v>
          </cell>
          <cell r="AC15" t="str">
            <v/>
          </cell>
          <cell r="AD15" t="str">
            <v>WBT</v>
          </cell>
          <cell r="AE15" t="str">
            <v/>
          </cell>
          <cell r="AF15" t="str">
            <v>MCE Manager: https://app.clickup.com/t/868cjdhe0)
MCE Specialist: https://app.clickup.com/t/868cjdhgy)</v>
          </cell>
          <cell r="AG15" t="str">
            <v/>
          </cell>
          <cell r="AH15" t="str">
            <v/>
          </cell>
          <cell r="AI15" t="str">
            <v/>
          </cell>
          <cell r="AJ15" t="str">
            <v/>
          </cell>
          <cell r="AK15" t="str">
            <v>PTP</v>
          </cell>
        </row>
        <row r="16">
          <cell r="A16" t="str">
            <v>868a2v630</v>
          </cell>
          <cell r="B16" t="str">
            <v>868a2v630</v>
          </cell>
          <cell r="C16" t="str">
            <v>PTP A/P &amp; Supply Chain: Expense Report Posting &amp; Errors - OL</v>
          </cell>
          <cell r="D16" t="str">
            <v>OUTLINES</v>
          </cell>
          <cell r="E16" t="str">
            <v xml:space="preserve">
</v>
          </cell>
          <cell r="F16" t="str">
            <v>Anya Toms</v>
          </cell>
          <cell r="G16" t="str">
            <v>URGENT</v>
          </cell>
          <cell r="H16" t="str">
            <v/>
          </cell>
          <cell r="I16">
            <v>45863</v>
          </cell>
          <cell r="J16" t="str">
            <v/>
          </cell>
          <cell r="K16" t="str">
            <v/>
          </cell>
          <cell r="L16" t="str">
            <v/>
          </cell>
          <cell r="M16" t="str">
            <v>868dwbnug</v>
          </cell>
          <cell r="N16" t="str">
            <v>ilt, ptp, sap concur</v>
          </cell>
          <cell r="O16" t="str">
            <v>Sprint 6 (5/19 - 7/7)</v>
          </cell>
          <cell r="P16" t="str">
            <v/>
          </cell>
          <cell r="Q16" t="str">
            <v/>
          </cell>
          <cell r="R16" t="str">
            <v/>
          </cell>
          <cell r="S16" t="str">
            <v/>
          </cell>
          <cell r="T16" t="str">
            <v/>
          </cell>
          <cell r="U16">
            <v>0</v>
          </cell>
          <cell r="V16" t="str">
            <v>Ready for OL Draft</v>
          </cell>
          <cell r="W16" t="str">
            <v/>
          </cell>
          <cell r="X16" t="str">
            <v/>
          </cell>
          <cell r="Y16" t="str">
            <v/>
          </cell>
          <cell r="Z16" t="str">
            <v>ITC3</v>
          </cell>
          <cell r="AA16" t="str">
            <v>Supply Chain</v>
          </cell>
          <cell r="AB16" t="str">
            <v>P-Cards, Meeting Card, Fleet Card</v>
          </cell>
          <cell r="AC16" t="b">
            <v>1</v>
          </cell>
          <cell r="AD16" t="str">
            <v>ILT</v>
          </cell>
          <cell r="AE16" t="str">
            <v/>
          </cell>
          <cell r="AF16" t="str">
            <v>Manager Approver (P-Card): https://app.clickup.com/t/868cjdf49)
P-Card Admin: https://app.clickup.com/t/868cjdn0h)
P-Card Holder: https://app.clickup.com/t/868cjdnun)</v>
          </cell>
          <cell r="AG16">
            <v>45790</v>
          </cell>
          <cell r="AH16" t="str">
            <v/>
          </cell>
          <cell r="AI16" t="str">
            <v/>
          </cell>
          <cell r="AJ16" t="str">
            <v/>
          </cell>
          <cell r="AK16" t="str">
            <v>PTP</v>
          </cell>
        </row>
        <row r="17">
          <cell r="A17" t="str">
            <v>868a2v63n</v>
          </cell>
          <cell r="B17" t="str">
            <v>868a2v63n</v>
          </cell>
          <cell r="C17" t="str">
            <v>PTP A/P &amp; Supply Chain: Expense Report Analytics (Concur Reports) - OL</v>
          </cell>
          <cell r="D17" t="str">
            <v>OUTLINES</v>
          </cell>
          <cell r="E17" t="str">
            <v xml:space="preserve">
</v>
          </cell>
          <cell r="F17" t="str">
            <v>Jenn Cooke</v>
          </cell>
          <cell r="G17" t="str">
            <v>URGENT</v>
          </cell>
          <cell r="H17" t="str">
            <v/>
          </cell>
          <cell r="I17">
            <v>45863</v>
          </cell>
          <cell r="J17" t="str">
            <v/>
          </cell>
          <cell r="K17" t="str">
            <v/>
          </cell>
          <cell r="L17" t="str">
            <v/>
          </cell>
          <cell r="M17" t="str">
            <v/>
          </cell>
          <cell r="N17" t="str">
            <v>ilt, ptp, sap concur</v>
          </cell>
          <cell r="O17" t="str">
            <v>Sprint 6 (5/19 - 7/7)</v>
          </cell>
          <cell r="P17" t="str">
            <v/>
          </cell>
          <cell r="Q17" t="str">
            <v/>
          </cell>
          <cell r="R17" t="str">
            <v/>
          </cell>
          <cell r="S17" t="str">
            <v/>
          </cell>
          <cell r="T17" t="str">
            <v/>
          </cell>
          <cell r="U17">
            <v>0</v>
          </cell>
          <cell r="V17" t="str">
            <v>Ready for OL Draft</v>
          </cell>
          <cell r="W17" t="str">
            <v/>
          </cell>
          <cell r="X17" t="str">
            <v/>
          </cell>
          <cell r="Y17" t="str">
            <v/>
          </cell>
          <cell r="Z17" t="str">
            <v>ITC3</v>
          </cell>
          <cell r="AA17" t="str">
            <v>Supply Chain</v>
          </cell>
          <cell r="AB17" t="str">
            <v>P-Cards, Meeting Card, Fleet Card</v>
          </cell>
          <cell r="AC17" t="b">
            <v>1</v>
          </cell>
          <cell r="AD17" t="str">
            <v>ILT</v>
          </cell>
          <cell r="AE17" t="str">
            <v/>
          </cell>
          <cell r="AF17" t="str">
            <v>Manager Approver (P-Card): https://app.clickup.com/t/868cjdf49)
P-Card Admin: https://app.clickup.com/t/868cjdn0h)
P-Card Holder: https://app.clickup.com/t/868cjdnun)
RTR Tax Analyst: https://app.clickup.com/t/868cje3k6)</v>
          </cell>
          <cell r="AG17">
            <v>45790</v>
          </cell>
          <cell r="AH17" t="str">
            <v/>
          </cell>
          <cell r="AI17" t="str">
            <v/>
          </cell>
          <cell r="AJ17" t="str">
            <v/>
          </cell>
          <cell r="AK17" t="str">
            <v>PTP</v>
          </cell>
        </row>
        <row r="18">
          <cell r="A18" t="str">
            <v>868a2v66p</v>
          </cell>
          <cell r="B18" t="str">
            <v>868a2v66p</v>
          </cell>
          <cell r="C18" t="str">
            <v>SUS IPASS Trace: Search for Part or End Item Maintenance History – OL</v>
          </cell>
          <cell r="D18" t="str">
            <v>OUTLINES</v>
          </cell>
          <cell r="E18" t="str">
            <v xml:space="preserve">
</v>
          </cell>
          <cell r="F18" t="str">
            <v>Kristin Grappone, Mary Beth Finigan</v>
          </cell>
          <cell r="G18" t="str">
            <v>NORMAL</v>
          </cell>
          <cell r="H18" t="str">
            <v xml:space="preserve">QA complete QA sheet sent to Kris G via email. Please let me know if you have any questions.  </v>
          </cell>
          <cell r="I18" t="str">
            <v/>
          </cell>
          <cell r="J18">
            <v>45784</v>
          </cell>
          <cell r="K18" t="str">
            <v/>
          </cell>
          <cell r="L18" t="str">
            <v/>
          </cell>
          <cell r="M18" t="str">
            <v>868a2v6ux</v>
          </cell>
          <cell r="N18" t="str">
            <v>ipass, sus, wbt</v>
          </cell>
          <cell r="O18" t="str">
            <v>Sprint 4 (5/5 - 5/30)</v>
          </cell>
          <cell r="P18">
            <v>45784</v>
          </cell>
          <cell r="Q18" t="str">
            <v/>
          </cell>
          <cell r="R18" t="str">
            <v/>
          </cell>
          <cell r="S18" t="str">
            <v/>
          </cell>
          <cell r="T18" t="str">
            <v/>
          </cell>
          <cell r="U18">
            <v>0</v>
          </cell>
          <cell r="V18" t="str">
            <v>Beta Revision (ISG)</v>
          </cell>
          <cell r="W18" t="str">
            <v/>
          </cell>
          <cell r="X18" t="str">
            <v/>
          </cell>
          <cell r="Y18" t="str">
            <v/>
          </cell>
          <cell r="Z18" t="str">
            <v>ITC3</v>
          </cell>
          <cell r="AA18" t="str">
            <v>IPASS Trace</v>
          </cell>
          <cell r="AB18" t="str">
            <v>IPASS</v>
          </cell>
          <cell r="AC18" t="str">
            <v/>
          </cell>
          <cell r="AD18" t="str">
            <v>WBT</v>
          </cell>
          <cell r="AE18" t="str">
            <v/>
          </cell>
          <cell r="AF18" t="str">
            <v>Sustainment Analytics Team: https://app.clickup.com/t/868cje7rm)
Logistics Engineer: https://app.clickup.com/t/868cjdepj)
Reliability &amp; Maintainability Team: https://app.clickup.com/t/868cje21e)
Field Tech: https://app.clickup.com/t/868cjcxfb)
Field Service Engineer (Maintenance Team): https://app.clickup.com/t/868cjcxd3)</v>
          </cell>
          <cell r="AG18" t="str">
            <v/>
          </cell>
          <cell r="AH18" t="str">
            <v/>
          </cell>
          <cell r="AI18" t="str">
            <v/>
          </cell>
          <cell r="AJ18" t="str">
            <v/>
          </cell>
          <cell r="AK18" t="str">
            <v>SUS</v>
          </cell>
        </row>
        <row r="19">
          <cell r="A19" t="str">
            <v>868a2v67p</v>
          </cell>
          <cell r="B19" t="str">
            <v>868a2v67p</v>
          </cell>
          <cell r="C19" t="str">
            <v>PTP Supply Chain: Purchase Order Monitoring - OL</v>
          </cell>
          <cell r="D19" t="str">
            <v>PREDEVELOPMENT</v>
          </cell>
          <cell r="E19" t="str">
            <v xml:space="preserve">
</v>
          </cell>
          <cell r="F19" t="str">
            <v/>
          </cell>
          <cell r="G19" t="str">
            <v>URGENT</v>
          </cell>
          <cell r="H19" t="str">
            <v/>
          </cell>
          <cell r="I19" t="str">
            <v/>
          </cell>
          <cell r="J19" t="str">
            <v/>
          </cell>
          <cell r="K19" t="str">
            <v/>
          </cell>
          <cell r="L19" t="str">
            <v/>
          </cell>
          <cell r="M19" t="str">
            <v>868c05052
868c051gq
868c052bp
868c0532w
868c053k3
868c05404
868c054mr
868c0553q
868c055e4</v>
          </cell>
          <cell r="N19" t="str">
            <v>ilt, ptp</v>
          </cell>
          <cell r="O19" t="str">
            <v>Sprint 14 (7/14 - 8/11)</v>
          </cell>
          <cell r="P19" t="str">
            <v/>
          </cell>
          <cell r="Q19" t="str">
            <v/>
          </cell>
          <cell r="R19" t="str">
            <v/>
          </cell>
          <cell r="S19" t="str">
            <v/>
          </cell>
          <cell r="T19" t="str">
            <v/>
          </cell>
          <cell r="U19">
            <v>0</v>
          </cell>
          <cell r="V19" t="str">
            <v/>
          </cell>
          <cell r="W19" t="str">
            <v/>
          </cell>
          <cell r="X19" t="str">
            <v/>
          </cell>
          <cell r="Y19" t="str">
            <v/>
          </cell>
          <cell r="Z19" t="str">
            <v>ITC4</v>
          </cell>
          <cell r="AA19" t="str">
            <v>Supply Chain</v>
          </cell>
          <cell r="AB19" t="str">
            <v>PO Generation, Approval &amp; Release Strategy</v>
          </cell>
          <cell r="AC19" t="str">
            <v/>
          </cell>
          <cell r="AD19" t="str">
            <v>ILT</v>
          </cell>
          <cell r="AE19" t="str">
            <v/>
          </cell>
          <cell r="AF19" t="str">
            <v>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
GSC / Procurement Manager: https://app.clickup.com/t/868cjd505)</v>
          </cell>
          <cell r="AG19" t="str">
            <v/>
          </cell>
          <cell r="AH19" t="str">
            <v/>
          </cell>
          <cell r="AI19" t="str">
            <v/>
          </cell>
          <cell r="AJ19" t="str">
            <v/>
          </cell>
          <cell r="AK19" t="str">
            <v>PTP</v>
          </cell>
        </row>
        <row r="20">
          <cell r="A20" t="str">
            <v>868a2v68z</v>
          </cell>
          <cell r="B20" t="str">
            <v>868a2v68z</v>
          </cell>
          <cell r="C20" t="str">
            <v>PTP A/P &amp; Supply Chain: P-Card Statement Invoice Reconciliation - OL</v>
          </cell>
          <cell r="D20" t="str">
            <v>PREDEVELOPMENT</v>
          </cell>
          <cell r="E20" t="str">
            <v xml:space="preserve">
</v>
          </cell>
          <cell r="F20" t="str">
            <v/>
          </cell>
          <cell r="G20" t="str">
            <v>URGENT</v>
          </cell>
          <cell r="H20" t="str">
            <v/>
          </cell>
          <cell r="I20">
            <v>45863</v>
          </cell>
          <cell r="J20" t="str">
            <v/>
          </cell>
          <cell r="K20" t="str">
            <v/>
          </cell>
          <cell r="L20" t="str">
            <v/>
          </cell>
          <cell r="M20" t="str">
            <v>868a3c359</v>
          </cell>
          <cell r="N20" t="str">
            <v>ilt, sap concur, ptp</v>
          </cell>
          <cell r="O20" t="str">
            <v>Sprint 7 (5/26 - 6/16)</v>
          </cell>
          <cell r="P20" t="str">
            <v/>
          </cell>
          <cell r="Q20" t="str">
            <v/>
          </cell>
          <cell r="R20" t="str">
            <v/>
          </cell>
          <cell r="S20" t="str">
            <v/>
          </cell>
          <cell r="T20" t="str">
            <v/>
          </cell>
          <cell r="U20">
            <v>0</v>
          </cell>
          <cell r="V20" t="str">
            <v/>
          </cell>
          <cell r="W20" t="str">
            <v/>
          </cell>
          <cell r="X20" t="str">
            <v/>
          </cell>
          <cell r="Y20" t="str">
            <v/>
          </cell>
          <cell r="Z20" t="str">
            <v>ITC3</v>
          </cell>
          <cell r="AA20" t="str">
            <v>Supply Chain</v>
          </cell>
          <cell r="AB20" t="str">
            <v>P-Cards, Meeting Card, Fleet Card</v>
          </cell>
          <cell r="AC20" t="str">
            <v/>
          </cell>
          <cell r="AD20" t="str">
            <v>ILT</v>
          </cell>
          <cell r="AE20" t="str">
            <v/>
          </cell>
          <cell r="AF20" t="str">
            <v>Manager Approver (P-Card): https://app.clickup.com/t/868cjdf49)
P-Card Admin: https://app.clickup.com/t/868cjdn0h)
P-Card Holder: https://app.clickup.com/t/868cjdnun)</v>
          </cell>
          <cell r="AG20" t="str">
            <v/>
          </cell>
          <cell r="AH20" t="str">
            <v/>
          </cell>
          <cell r="AI20" t="str">
            <v/>
          </cell>
          <cell r="AJ20" t="str">
            <v/>
          </cell>
          <cell r="AK20" t="str">
            <v>PTP</v>
          </cell>
        </row>
        <row r="21">
          <cell r="A21" t="str">
            <v>868a2v69w</v>
          </cell>
          <cell r="B21" t="str">
            <v>868a2v69w</v>
          </cell>
          <cell r="C21" t="str">
            <v>PTS Prod Ops: Production Picking - SB</v>
          </cell>
          <cell r="D21" t="str">
            <v>PREDEVELOPMENT</v>
          </cell>
          <cell r="E21" t="str">
            <v xml:space="preserve">
</v>
          </cell>
          <cell r="F21" t="str">
            <v/>
          </cell>
          <cell r="G21" t="str">
            <v>LOW</v>
          </cell>
          <cell r="H21" t="str">
            <v/>
          </cell>
          <cell r="I21">
            <v>45863</v>
          </cell>
          <cell r="J21" t="str">
            <v/>
          </cell>
          <cell r="K21" t="str">
            <v/>
          </cell>
          <cell r="L21" t="str">
            <v/>
          </cell>
          <cell r="M21" t="str">
            <v/>
          </cell>
          <cell r="N21" t="str">
            <v>sen, p2s</v>
          </cell>
          <cell r="O21" t="str">
            <v>Sprint 6 (5/19 - 7/7)</v>
          </cell>
          <cell r="P21" t="str">
            <v/>
          </cell>
          <cell r="Q21" t="str">
            <v/>
          </cell>
          <cell r="R21" t="str">
            <v/>
          </cell>
          <cell r="S21" t="str">
            <v/>
          </cell>
          <cell r="T21" t="str">
            <v/>
          </cell>
          <cell r="U21">
            <v>0</v>
          </cell>
          <cell r="V21" t="str">
            <v/>
          </cell>
          <cell r="W21" t="str">
            <v/>
          </cell>
          <cell r="X21" t="str">
            <v/>
          </cell>
          <cell r="Y21" t="str">
            <v/>
          </cell>
          <cell r="Z21" t="str">
            <v>ITC3</v>
          </cell>
          <cell r="AA21" t="str">
            <v>Prod Ops</v>
          </cell>
          <cell r="AB21" t="str">
            <v>Production Picking</v>
          </cell>
          <cell r="AC21" t="str">
            <v/>
          </cell>
          <cell r="AD21" t="str">
            <v>SEN</v>
          </cell>
          <cell r="AE21" t="str">
            <v/>
          </cell>
          <cell r="AF21" t="str">
            <v>Warehouse Clerk (PTS: https://app.clickup.com/t/868cmetu0)
Warehouse Supervisor: https://app.clickup.com/t/868cjed8e)
Inventory Analyst: https://app.clickup.com/t/868cjdcbw)
Inventory Control: https://app.clickup.com/t/868cjdcrb)
Inventory Manager: https://app.clickup.com/t/868cjdczc)</v>
          </cell>
          <cell r="AG21" t="str">
            <v/>
          </cell>
          <cell r="AH21" t="str">
            <v/>
          </cell>
          <cell r="AI21" t="str">
            <v/>
          </cell>
          <cell r="AJ21" t="str">
            <v/>
          </cell>
          <cell r="AK21" t="str">
            <v>PTS</v>
          </cell>
        </row>
        <row r="22">
          <cell r="A22" t="str">
            <v>868a2v6bk</v>
          </cell>
          <cell r="B22" t="str">
            <v>868a2v6bk</v>
          </cell>
          <cell r="C22" t="str">
            <v>PTP Supply Chain: PO Edit Checks - OL</v>
          </cell>
          <cell r="D22" t="str">
            <v>PREDEVELOPMENT</v>
          </cell>
          <cell r="E22" t="str">
            <v xml:space="preserve">
</v>
          </cell>
          <cell r="F22" t="str">
            <v/>
          </cell>
          <cell r="G22" t="str">
            <v>URGENT</v>
          </cell>
          <cell r="H22" t="str">
            <v/>
          </cell>
          <cell r="I22" t="str">
            <v/>
          </cell>
          <cell r="J22" t="str">
            <v/>
          </cell>
          <cell r="K22" t="str">
            <v/>
          </cell>
          <cell r="L22" t="str">
            <v/>
          </cell>
          <cell r="M22" t="str">
            <v>868dp11wr
868dpxqem
868dpxqp4
868dpxqzy
868dpxrer
868dpxrtm
868dpxtgd</v>
          </cell>
          <cell r="N22" t="str">
            <v>ptp, wbt</v>
          </cell>
          <cell r="O22" t="str">
            <v>Sprint 14 (7/14 - 8/11)</v>
          </cell>
          <cell r="P22" t="str">
            <v/>
          </cell>
          <cell r="Q22" t="str">
            <v/>
          </cell>
          <cell r="R22" t="str">
            <v/>
          </cell>
          <cell r="S22" t="str">
            <v/>
          </cell>
          <cell r="T22" t="str">
            <v/>
          </cell>
          <cell r="U22">
            <v>0</v>
          </cell>
          <cell r="V22" t="str">
            <v/>
          </cell>
          <cell r="W22" t="str">
            <v/>
          </cell>
          <cell r="X22" t="str">
            <v/>
          </cell>
          <cell r="Y22" t="str">
            <v/>
          </cell>
          <cell r="Z22" t="str">
            <v>ITC4</v>
          </cell>
          <cell r="AA22" t="str">
            <v>Supply Chain</v>
          </cell>
          <cell r="AB22" t="str">
            <v>PO Generation, Approval &amp; Release Strategy</v>
          </cell>
          <cell r="AC22" t="str">
            <v/>
          </cell>
          <cell r="AD22" t="str">
            <v>WBT</v>
          </cell>
          <cell r="AE22" t="str">
            <v/>
          </cell>
          <cell r="AF22" t="str">
            <v>Quality Manager: https://app.clickup.com/t/868cje0ux)
Receiving Specialist (PTP): https://app.clickup.com/t/868cme0bd)
Shipping / Transportation Planner: https://app.clickup.com/t/868cje5e4)
Supplier: https://app.clickup.com/t/868cje78b)
Expeditor: https://app.clickup.com/t/868cjcx3w)
Buyer: https://app.clickup.com/t/868cjcmpy)</v>
          </cell>
          <cell r="AG22" t="str">
            <v/>
          </cell>
          <cell r="AH22" t="str">
            <v/>
          </cell>
          <cell r="AI22" t="str">
            <v/>
          </cell>
          <cell r="AJ22" t="str">
            <v/>
          </cell>
          <cell r="AK22" t="str">
            <v>PTP</v>
          </cell>
        </row>
        <row r="23">
          <cell r="A23" t="str">
            <v>868a2v6gq</v>
          </cell>
          <cell r="B23" t="str">
            <v>868a2v6gq</v>
          </cell>
          <cell r="C23" t="str">
            <v>PTP A/P &amp; Supply Chain: Reconcile P-Card Purchase - Add Transactional Details - OL</v>
          </cell>
          <cell r="D23" t="str">
            <v>PREDEVELOPMENT</v>
          </cell>
          <cell r="E23" t="str">
            <v xml:space="preserve">
</v>
          </cell>
          <cell r="F23" t="str">
            <v/>
          </cell>
          <cell r="G23" t="str">
            <v>URGENT</v>
          </cell>
          <cell r="H23" t="str">
            <v/>
          </cell>
          <cell r="I23">
            <v>45863</v>
          </cell>
          <cell r="J23" t="str">
            <v/>
          </cell>
          <cell r="K23" t="str">
            <v/>
          </cell>
          <cell r="L23" t="str">
            <v/>
          </cell>
          <cell r="M23" t="str">
            <v>868c1zjn5
868c1zjzg</v>
          </cell>
          <cell r="N23" t="str">
            <v>ilt, sap concur, ptp</v>
          </cell>
          <cell r="O23" t="str">
            <v>Sprint 7 (5/26 - 6/16)</v>
          </cell>
          <cell r="P23" t="str">
            <v/>
          </cell>
          <cell r="Q23" t="str">
            <v/>
          </cell>
          <cell r="R23" t="str">
            <v/>
          </cell>
          <cell r="S23" t="str">
            <v/>
          </cell>
          <cell r="T23" t="str">
            <v/>
          </cell>
          <cell r="U23">
            <v>0</v>
          </cell>
          <cell r="V23" t="str">
            <v/>
          </cell>
          <cell r="W23" t="str">
            <v/>
          </cell>
          <cell r="X23" t="str">
            <v/>
          </cell>
          <cell r="Y23" t="str">
            <v/>
          </cell>
          <cell r="Z23" t="str">
            <v>ITC3</v>
          </cell>
          <cell r="AA23" t="str">
            <v>Supply Chain</v>
          </cell>
          <cell r="AB23" t="str">
            <v>P-Cards, Meeting Card, Fleet Card</v>
          </cell>
          <cell r="AC23" t="str">
            <v/>
          </cell>
          <cell r="AD23" t="str">
            <v>ILT</v>
          </cell>
          <cell r="AE23" t="str">
            <v/>
          </cell>
          <cell r="AF23" t="str">
            <v>P-Card Admin: https://app.clickup.com/t/868cjdn0h)
Manager Approver (P-Card): https://app.clickup.com/t/868cjdf49)
P-Card Holder: https://app.clickup.com/t/868cjdnun)</v>
          </cell>
          <cell r="AG23" t="str">
            <v/>
          </cell>
          <cell r="AH23" t="str">
            <v/>
          </cell>
          <cell r="AI23" t="str">
            <v/>
          </cell>
          <cell r="AJ23" t="str">
            <v/>
          </cell>
          <cell r="AK23" t="str">
            <v>PTP</v>
          </cell>
        </row>
        <row r="24">
          <cell r="A24" t="str">
            <v>868a2v6ky</v>
          </cell>
          <cell r="B24" t="str">
            <v>868a2v6ky</v>
          </cell>
          <cell r="C24" t="str">
            <v>PTP A/P &amp; Supply Chain: Expense Report Approval - OL</v>
          </cell>
          <cell r="D24" t="str">
            <v>PREDEVELOPMENT</v>
          </cell>
          <cell r="E24" t="str">
            <v xml:space="preserve">
</v>
          </cell>
          <cell r="F24" t="str">
            <v/>
          </cell>
          <cell r="G24" t="str">
            <v>URGENT</v>
          </cell>
          <cell r="H24" t="str">
            <v/>
          </cell>
          <cell r="I24">
            <v>45863</v>
          </cell>
          <cell r="J24" t="str">
            <v/>
          </cell>
          <cell r="K24" t="str">
            <v/>
          </cell>
          <cell r="L24" t="str">
            <v/>
          </cell>
          <cell r="M24" t="str">
            <v>868c1znd1</v>
          </cell>
          <cell r="N24" t="str">
            <v>ilt, sap concur, ptp</v>
          </cell>
          <cell r="O24" t="str">
            <v>Sprint 7 (5/26 - 6/16)</v>
          </cell>
          <cell r="P24" t="str">
            <v/>
          </cell>
          <cell r="Q24" t="str">
            <v/>
          </cell>
          <cell r="R24" t="str">
            <v/>
          </cell>
          <cell r="S24" t="str">
            <v/>
          </cell>
          <cell r="T24" t="str">
            <v/>
          </cell>
          <cell r="U24">
            <v>0</v>
          </cell>
          <cell r="V24" t="str">
            <v/>
          </cell>
          <cell r="W24" t="str">
            <v/>
          </cell>
          <cell r="X24" t="str">
            <v/>
          </cell>
          <cell r="Y24" t="str">
            <v/>
          </cell>
          <cell r="Z24" t="str">
            <v>ITC3</v>
          </cell>
          <cell r="AA24" t="str">
            <v>Supply Chain</v>
          </cell>
          <cell r="AB24" t="str">
            <v>P-Cards, Meeting Card, Fleet Card</v>
          </cell>
          <cell r="AC24" t="str">
            <v/>
          </cell>
          <cell r="AD24" t="str">
            <v>ILT</v>
          </cell>
          <cell r="AE24" t="str">
            <v/>
          </cell>
          <cell r="AF24" t="str">
            <v>Manager Approver (P-Card): https://app.clickup.com/t/868cjdf49)
P-Card Admin: https://app.clickup.com/t/868cjdn0h)
P-Card Holder: https://app.clickup.com/t/868cjdnun)</v>
          </cell>
          <cell r="AG24" t="str">
            <v/>
          </cell>
          <cell r="AH24" t="str">
            <v/>
          </cell>
          <cell r="AI24" t="str">
            <v/>
          </cell>
          <cell r="AJ24" t="str">
            <v/>
          </cell>
          <cell r="AK24" t="str">
            <v>PTP</v>
          </cell>
        </row>
        <row r="25">
          <cell r="A25" t="str">
            <v>868a2v6qh</v>
          </cell>
          <cell r="B25" t="str">
            <v>868a2v6qh</v>
          </cell>
          <cell r="C25" t="str">
            <v>PTP Supplier Quality: Maintain ZQUAL - OL</v>
          </cell>
          <cell r="D25" t="str">
            <v>OUTLINES</v>
          </cell>
          <cell r="E25" t="str">
            <v xml:space="preserve">
</v>
          </cell>
          <cell r="F25" t="str">
            <v>Anya Toms</v>
          </cell>
          <cell r="G25" t="str">
            <v>URGENT</v>
          </cell>
          <cell r="H25" t="str">
            <v xml:space="preserve">@Jenn Cooke   can someone do a quick QA on this outline as there were many revisions  </v>
          </cell>
          <cell r="I25">
            <v>45781</v>
          </cell>
          <cell r="J25" t="str">
            <v/>
          </cell>
          <cell r="K25" t="str">
            <v/>
          </cell>
          <cell r="L25" t="str">
            <v/>
          </cell>
          <cell r="M25" t="str">
            <v>868a2vbvv
868a2vbct
868a2v8tw
868a2v7z8</v>
          </cell>
          <cell r="N25" t="str">
            <v>ptp, wbt</v>
          </cell>
          <cell r="O25" t="str">
            <v>Sprint 4 (5/5 - 5/30)</v>
          </cell>
          <cell r="P25" t="str">
            <v/>
          </cell>
          <cell r="Q25" t="str">
            <v/>
          </cell>
          <cell r="R25" t="b">
            <v>1</v>
          </cell>
          <cell r="S25" t="str">
            <v/>
          </cell>
          <cell r="T25">
            <v>45792</v>
          </cell>
          <cell r="U25">
            <v>0</v>
          </cell>
          <cell r="V25" t="str">
            <v>Beta Revision (ISG)</v>
          </cell>
          <cell r="W25" t="str">
            <v/>
          </cell>
          <cell r="X25" t="str">
            <v/>
          </cell>
          <cell r="Y25" t="str">
            <v/>
          </cell>
          <cell r="Z25" t="str">
            <v>ITC3</v>
          </cell>
          <cell r="AA25" t="str">
            <v>Supplier Quality</v>
          </cell>
          <cell r="AB25" t="str">
            <v>PR Material Quality Data Integration</v>
          </cell>
          <cell r="AC25" t="b">
            <v>1</v>
          </cell>
          <cell r="AD25" t="str">
            <v>WBT</v>
          </cell>
          <cell r="AE25" t="str">
            <v>Overdue</v>
          </cell>
          <cell r="AF25" t="str">
            <v>Quality Engineer (PTP): https://app.clickup.com/t/868cmdvqa)
Quality Manager: https://app.clickup.com/t/868cje0ux)</v>
          </cell>
          <cell r="AG25">
            <v>45779</v>
          </cell>
          <cell r="AH25" t="str">
            <v/>
          </cell>
          <cell r="AI25" t="str">
            <v/>
          </cell>
          <cell r="AJ25" t="str">
            <v/>
          </cell>
          <cell r="AK25" t="str">
            <v>PTP</v>
          </cell>
        </row>
        <row r="26">
          <cell r="A26" t="str">
            <v>868a2v6re</v>
          </cell>
          <cell r="B26" t="str">
            <v>868a2v6re</v>
          </cell>
          <cell r="C26" t="str">
            <v>PTP Supplier Quality: Approval Code Creation/Maintenance &amp; Text Key Mapping</v>
          </cell>
          <cell r="D26" t="str">
            <v>PREDEVELOPMENT</v>
          </cell>
          <cell r="E26" t="str">
            <v xml:space="preserve">
</v>
          </cell>
          <cell r="F26" t="str">
            <v/>
          </cell>
          <cell r="G26" t="str">
            <v>HIGH</v>
          </cell>
          <cell r="H26" t="str">
            <v xml:space="preserve">Refer to FUT 42 (Pending from SME)  </v>
          </cell>
          <cell r="I26">
            <v>45863</v>
          </cell>
          <cell r="J26" t="str">
            <v/>
          </cell>
          <cell r="K26" t="str">
            <v/>
          </cell>
          <cell r="L26" t="str">
            <v/>
          </cell>
          <cell r="M26" t="str">
            <v>868a2v68n
868a2v6vm
868cbxdh2
868cbxfch</v>
          </cell>
          <cell r="N26" t="str">
            <v>wbt, ptp</v>
          </cell>
          <cell r="O26" t="str">
            <v>Sprint 8 (6/2 - 6/23)</v>
          </cell>
          <cell r="P26" t="str">
            <v/>
          </cell>
          <cell r="Q26" t="str">
            <v/>
          </cell>
          <cell r="R26" t="str">
            <v/>
          </cell>
          <cell r="S26" t="str">
            <v/>
          </cell>
          <cell r="T26" t="str">
            <v/>
          </cell>
          <cell r="U26">
            <v>0</v>
          </cell>
          <cell r="V26" t="str">
            <v/>
          </cell>
          <cell r="W26" t="str">
            <v/>
          </cell>
          <cell r="X26" t="str">
            <v/>
          </cell>
          <cell r="Y26" t="str">
            <v/>
          </cell>
          <cell r="Z26" t="str">
            <v>ITC3</v>
          </cell>
          <cell r="AA26" t="str">
            <v>Supplier Quality</v>
          </cell>
          <cell r="AB26" t="str">
            <v>Supplier Approvals Certification</v>
          </cell>
          <cell r="AC26" t="str">
            <v/>
          </cell>
          <cell r="AD26" t="str">
            <v>WBT</v>
          </cell>
          <cell r="AE26" t="str">
            <v/>
          </cell>
          <cell r="AF26" t="str">
            <v>Quality Engineer (PTP): https://app.clickup.com/t/868cmdvqa)
Quality Manager: https://app.clickup.com/t/868cje0ux)
Admin: https://app.clickup.com/t/868cjc96v)</v>
          </cell>
          <cell r="AG26" t="str">
            <v/>
          </cell>
          <cell r="AH26" t="str">
            <v/>
          </cell>
          <cell r="AI26" t="str">
            <v/>
          </cell>
          <cell r="AJ26" t="str">
            <v/>
          </cell>
          <cell r="AK26" t="str">
            <v>PTP</v>
          </cell>
        </row>
        <row r="27">
          <cell r="A27" t="str">
            <v>868a2v6t3</v>
          </cell>
          <cell r="B27" t="str">
            <v>868a2v6t3</v>
          </cell>
          <cell r="C27" t="str">
            <v>PTP Supply Chain: IT Procurement</v>
          </cell>
          <cell r="D27" t="str">
            <v>PREDEVELOPMENT</v>
          </cell>
          <cell r="E27" t="str">
            <v xml:space="preserve">
</v>
          </cell>
          <cell r="F27" t="str">
            <v/>
          </cell>
          <cell r="G27" t="str">
            <v>LOW</v>
          </cell>
          <cell r="H27" t="str">
            <v/>
          </cell>
          <cell r="I27" t="str">
            <v/>
          </cell>
          <cell r="J27" t="str">
            <v/>
          </cell>
          <cell r="K27" t="str">
            <v/>
          </cell>
          <cell r="L27" t="str">
            <v/>
          </cell>
          <cell r="M27" t="str">
            <v>868c0wc7w
868c0we4z</v>
          </cell>
          <cell r="N27" t="str">
            <v>wbt, ptp</v>
          </cell>
          <cell r="O27" t="str">
            <v>Sprint 10 (6/16 - 7/14)</v>
          </cell>
          <cell r="P27" t="str">
            <v/>
          </cell>
          <cell r="Q27" t="str">
            <v/>
          </cell>
          <cell r="R27" t="str">
            <v/>
          </cell>
          <cell r="S27" t="str">
            <v/>
          </cell>
          <cell r="T27" t="str">
            <v/>
          </cell>
          <cell r="U27">
            <v>0</v>
          </cell>
          <cell r="V27" t="str">
            <v/>
          </cell>
          <cell r="W27" t="str">
            <v/>
          </cell>
          <cell r="X27" t="str">
            <v/>
          </cell>
          <cell r="Y27" t="str">
            <v/>
          </cell>
          <cell r="Z27" t="str">
            <v>ITC3</v>
          </cell>
          <cell r="AA27" t="str">
            <v>Supply Chain</v>
          </cell>
          <cell r="AB27" t="str">
            <v>IT Procurement</v>
          </cell>
          <cell r="AC27" t="str">
            <v/>
          </cell>
          <cell r="AD27" t="str">
            <v>WBT</v>
          </cell>
          <cell r="AE27" t="str">
            <v/>
          </cell>
          <cell r="AF27" t="str">
            <v>Buyer: https://app.clickup.com/t/868cjcmpy)
Requisitioner: https://app.clickup.com/t/868cje356)
Requisition Approver: https://app.clickup.com/t/868cje2vz)
Expeditor: https://app.clickup.com/t/868cjcx3w)
Compliance (PTP): https://app.clickup.com/t/868cjcrn9)
Shipping / Transportation Planner: https://app.clickup.com/t/868cje5e4)
Receiving Specialist (PTP): https://app.clickup.com/t/868cme0bd)</v>
          </cell>
          <cell r="AG27" t="str">
            <v/>
          </cell>
          <cell r="AH27" t="str">
            <v/>
          </cell>
          <cell r="AI27" t="str">
            <v/>
          </cell>
          <cell r="AJ27" t="str">
            <v/>
          </cell>
          <cell r="AK27" t="str">
            <v>PTP</v>
          </cell>
        </row>
        <row r="28">
          <cell r="A28" t="str">
            <v>868a2v6y8</v>
          </cell>
          <cell r="B28" t="str">
            <v>868a2v6y8</v>
          </cell>
          <cell r="C28" t="str">
            <v>PTS Prod Ops: Production Kitting - SB</v>
          </cell>
          <cell r="D28" t="str">
            <v>PAUSED</v>
          </cell>
          <cell r="E28" t="str">
            <v xml:space="preserve">
</v>
          </cell>
          <cell r="F28" t="str">
            <v/>
          </cell>
          <cell r="G28" t="str">
            <v>URGENT</v>
          </cell>
          <cell r="H28" t="str">
            <v xml:space="preserve">5/11/25: Need test script to develop.  </v>
          </cell>
          <cell r="I28" t="str">
            <v/>
          </cell>
          <cell r="J28" t="str">
            <v/>
          </cell>
          <cell r="K28" t="str">
            <v/>
          </cell>
          <cell r="L28" t="str">
            <v/>
          </cell>
          <cell r="M28" t="str">
            <v/>
          </cell>
          <cell r="N28" t="str">
            <v>p2s, sen</v>
          </cell>
          <cell r="O28" t="str">
            <v>Sprint 4 (5/5 - 5/30)</v>
          </cell>
          <cell r="P28" t="str">
            <v/>
          </cell>
          <cell r="Q28" t="str">
            <v/>
          </cell>
          <cell r="R28" t="str">
            <v/>
          </cell>
          <cell r="S28" t="str">
            <v/>
          </cell>
          <cell r="T28" t="str">
            <v/>
          </cell>
          <cell r="U28">
            <v>0</v>
          </cell>
          <cell r="V28" t="str">
            <v xml:space="preserve">Paused </v>
          </cell>
          <cell r="W28" t="str">
            <v/>
          </cell>
          <cell r="X28" t="str">
            <v/>
          </cell>
          <cell r="Y28" t="str">
            <v/>
          </cell>
          <cell r="Z28" t="str">
            <v>ITC3</v>
          </cell>
          <cell r="AA28" t="str">
            <v>Prod Ops</v>
          </cell>
          <cell r="AB28" t="str">
            <v>Production Kitting</v>
          </cell>
          <cell r="AC28" t="str">
            <v/>
          </cell>
          <cell r="AD28" t="str">
            <v>SEN</v>
          </cell>
          <cell r="AE28" t="str">
            <v/>
          </cell>
          <cell r="AF2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28" t="str">
            <v/>
          </cell>
          <cell r="AH28" t="str">
            <v/>
          </cell>
          <cell r="AI28" t="str">
            <v/>
          </cell>
          <cell r="AJ28" t="str">
            <v/>
          </cell>
          <cell r="AK28" t="str">
            <v>PTS</v>
          </cell>
        </row>
        <row r="29">
          <cell r="A29" t="str">
            <v>868a2v72p</v>
          </cell>
          <cell r="B29" t="str">
            <v>868a2v72p</v>
          </cell>
          <cell r="C29" t="str">
            <v>PTP Supplier Quality: Add Source &amp; Material Quality Data to Purchase Requisition - OL</v>
          </cell>
          <cell r="D29" t="str">
            <v>OUTLINES</v>
          </cell>
          <cell r="E29" t="str">
            <v xml:space="preserve">
</v>
          </cell>
          <cell r="F29" t="str">
            <v>Anya Toms</v>
          </cell>
          <cell r="G29" t="str">
            <v>URGENT</v>
          </cell>
          <cell r="H29" t="str">
            <v xml:space="preserve">Thank you,  @Anya Toms  -  @Trish Cortez   @Shannon Bagent  we are merging these two courses at the request of Edward and Bruce.  </v>
          </cell>
          <cell r="I29">
            <v>45774</v>
          </cell>
          <cell r="J29" t="str">
            <v/>
          </cell>
          <cell r="K29" t="str">
            <v/>
          </cell>
          <cell r="L29" t="str">
            <v/>
          </cell>
          <cell r="M29" t="str">
            <v>868a2v6y0
868c1rbdw
868c1rbdx
868c1rbdy
868c1rcht</v>
          </cell>
          <cell r="N29" t="str">
            <v>ptp, wbt</v>
          </cell>
          <cell r="O29" t="str">
            <v>Sprint 4 (5/5 - 5/30)</v>
          </cell>
          <cell r="P29" t="str">
            <v/>
          </cell>
          <cell r="Q29" t="str">
            <v/>
          </cell>
          <cell r="R29" t="b">
            <v>1</v>
          </cell>
          <cell r="S29">
            <v>45779</v>
          </cell>
          <cell r="T29">
            <v>45778</v>
          </cell>
          <cell r="U29">
            <v>0</v>
          </cell>
          <cell r="V29" t="str">
            <v>Beta Revision (ISG)</v>
          </cell>
          <cell r="W29" t="str">
            <v/>
          </cell>
          <cell r="X29" t="str">
            <v/>
          </cell>
          <cell r="Y29" t="str">
            <v/>
          </cell>
          <cell r="Z29" t="str">
            <v>ITC3</v>
          </cell>
          <cell r="AA29" t="str">
            <v>Supplier Quality</v>
          </cell>
          <cell r="AB29" t="str">
            <v>PR Material Quality Data Integration</v>
          </cell>
          <cell r="AC29" t="b">
            <v>1</v>
          </cell>
          <cell r="AD29" t="str">
            <v>WBT</v>
          </cell>
          <cell r="AE29" t="str">
            <v>Overdue</v>
          </cell>
          <cell r="AF29" t="str">
            <v>Quality Engineer (PTP): https://app.clickup.com/t/868cmdvqa)
Quality Manager: https://app.clickup.com/t/868cje0ux)</v>
          </cell>
          <cell r="AG29">
            <v>45779</v>
          </cell>
          <cell r="AH29" t="str">
            <v/>
          </cell>
          <cell r="AI29" t="str">
            <v/>
          </cell>
          <cell r="AJ29" t="str">
            <v/>
          </cell>
          <cell r="AK29" t="str">
            <v>PTP</v>
          </cell>
        </row>
        <row r="30">
          <cell r="A30" t="str">
            <v>868a2v78c</v>
          </cell>
          <cell r="B30" t="str">
            <v>868a2v78c</v>
          </cell>
          <cell r="C30" t="str">
            <v>PTP MCE: Contracts &amp; Outline Agreements</v>
          </cell>
          <cell r="D30" t="str">
            <v>PREDEVELOPMENT</v>
          </cell>
          <cell r="E30" t="str">
            <v xml:space="preserve">
</v>
          </cell>
          <cell r="F30" t="str">
            <v/>
          </cell>
          <cell r="G30" t="str">
            <v>NORMAL</v>
          </cell>
          <cell r="H30" t="str">
            <v/>
          </cell>
          <cell r="I30">
            <v>45863</v>
          </cell>
          <cell r="J30" t="str">
            <v/>
          </cell>
          <cell r="K30" t="str">
            <v/>
          </cell>
          <cell r="L30" t="str">
            <v/>
          </cell>
          <cell r="M30" t="str">
            <v>868c1mknh
868c1mmct</v>
          </cell>
          <cell r="N30" t="str">
            <v>ptp, wbt</v>
          </cell>
          <cell r="O30" t="str">
            <v>Sprint 8 (6/2 - 6/23)</v>
          </cell>
          <cell r="P30" t="str">
            <v/>
          </cell>
          <cell r="Q30" t="str">
            <v/>
          </cell>
          <cell r="R30" t="str">
            <v/>
          </cell>
          <cell r="S30" t="str">
            <v/>
          </cell>
          <cell r="T30" t="str">
            <v/>
          </cell>
          <cell r="U30">
            <v>0</v>
          </cell>
          <cell r="V30" t="str">
            <v/>
          </cell>
          <cell r="W30" t="str">
            <v/>
          </cell>
          <cell r="X30" t="str">
            <v/>
          </cell>
          <cell r="Y30" t="str">
            <v/>
          </cell>
          <cell r="Z30" t="str">
            <v>ITC3</v>
          </cell>
          <cell r="AA30" t="str">
            <v>MCE</v>
          </cell>
          <cell r="AB30" t="str">
            <v>MCE Lifecycle Management &amp; Reporting</v>
          </cell>
          <cell r="AC30" t="str">
            <v/>
          </cell>
          <cell r="AD30" t="str">
            <v>WBT</v>
          </cell>
          <cell r="AE30" t="str">
            <v/>
          </cell>
          <cell r="AF30" t="str">
            <v>MCE Manager: https://app.clickup.com/t/868cjdhe0)
MCE Specialist: https://app.clickup.com/t/868cjdhgy)</v>
          </cell>
          <cell r="AG30" t="str">
            <v/>
          </cell>
          <cell r="AH30" t="str">
            <v/>
          </cell>
          <cell r="AI30" t="str">
            <v/>
          </cell>
          <cell r="AJ30" t="str">
            <v/>
          </cell>
          <cell r="AK30" t="str">
            <v>PTP</v>
          </cell>
        </row>
        <row r="31">
          <cell r="A31" t="str">
            <v>868a2v7ac</v>
          </cell>
          <cell r="B31" t="str">
            <v>868a2v7ac</v>
          </cell>
          <cell r="C31" t="str">
            <v>PTP Supply Chain: Supplier Capacity - OL</v>
          </cell>
          <cell r="D31" t="str">
            <v>PREDEVELOPMENT</v>
          </cell>
          <cell r="E31" t="str">
            <v xml:space="preserve">
</v>
          </cell>
          <cell r="F31" t="str">
            <v/>
          </cell>
          <cell r="G31" t="str">
            <v>NORMAL</v>
          </cell>
          <cell r="H31" t="str">
            <v/>
          </cell>
          <cell r="I31" t="str">
            <v/>
          </cell>
          <cell r="J31" t="str">
            <v/>
          </cell>
          <cell r="K31" t="str">
            <v/>
          </cell>
          <cell r="L31" t="str">
            <v/>
          </cell>
          <cell r="M31" t="str">
            <v/>
          </cell>
          <cell r="N31" t="str">
            <v>ilt, ptp</v>
          </cell>
          <cell r="O31" t="str">
            <v>Sprint 9 (6/9 - 7/7)</v>
          </cell>
          <cell r="P31" t="str">
            <v/>
          </cell>
          <cell r="Q31" t="str">
            <v/>
          </cell>
          <cell r="R31" t="str">
            <v/>
          </cell>
          <cell r="S31" t="str">
            <v/>
          </cell>
          <cell r="T31" t="str">
            <v/>
          </cell>
          <cell r="U31">
            <v>0</v>
          </cell>
          <cell r="V31" t="str">
            <v/>
          </cell>
          <cell r="W31" t="str">
            <v/>
          </cell>
          <cell r="X31" t="str">
            <v/>
          </cell>
          <cell r="Y31" t="str">
            <v/>
          </cell>
          <cell r="Z31" t="str">
            <v>ITC4</v>
          </cell>
          <cell r="AA31" t="str">
            <v>Supply Chain</v>
          </cell>
          <cell r="AB31" t="str">
            <v>Supplier Qualification &amp; Onboarding</v>
          </cell>
          <cell r="AC31" t="str">
            <v/>
          </cell>
          <cell r="AD31" t="str">
            <v>ILT</v>
          </cell>
          <cell r="AE31" t="str">
            <v/>
          </cell>
          <cell r="AF31" t="str">
            <v>Supplier: https://app.clickup.com/t/868cje78b)
Compliance (PTP): https://app.clickup.com/t/868cjcrn9)
Buyer: https://app.clickup.com/t/868cjcmpy)</v>
          </cell>
          <cell r="AG31" t="str">
            <v/>
          </cell>
          <cell r="AH31" t="str">
            <v/>
          </cell>
          <cell r="AI31" t="str">
            <v/>
          </cell>
          <cell r="AJ31" t="str">
            <v/>
          </cell>
          <cell r="AK31" t="str">
            <v>PTP</v>
          </cell>
        </row>
        <row r="32">
          <cell r="A32" t="str">
            <v>868a2v7c7</v>
          </cell>
          <cell r="B32" t="str">
            <v>868a2v7c7</v>
          </cell>
          <cell r="C32" t="str">
            <v>PTP Supply Chain: PO Acknowledgement/Rejection - OL</v>
          </cell>
          <cell r="D32" t="str">
            <v>PREDEVELOPMENT</v>
          </cell>
          <cell r="E32" t="str">
            <v xml:space="preserve">
</v>
          </cell>
          <cell r="F32" t="str">
            <v/>
          </cell>
          <cell r="G32" t="str">
            <v>URGENT</v>
          </cell>
          <cell r="H32" t="str">
            <v/>
          </cell>
          <cell r="I32" t="str">
            <v/>
          </cell>
          <cell r="J32" t="str">
            <v/>
          </cell>
          <cell r="K32" t="str">
            <v/>
          </cell>
          <cell r="L32" t="str">
            <v/>
          </cell>
          <cell r="M32" t="str">
            <v>868c0w7e7
868dpycgn</v>
          </cell>
          <cell r="N32" t="str">
            <v>wbt, ptp</v>
          </cell>
          <cell r="O32" t="str">
            <v>Sprint 16 (7/28 - 8/25)</v>
          </cell>
          <cell r="P32" t="str">
            <v/>
          </cell>
          <cell r="Q32" t="str">
            <v/>
          </cell>
          <cell r="R32" t="str">
            <v/>
          </cell>
          <cell r="S32" t="str">
            <v/>
          </cell>
          <cell r="T32" t="str">
            <v/>
          </cell>
          <cell r="U32">
            <v>0</v>
          </cell>
          <cell r="V32" t="str">
            <v/>
          </cell>
          <cell r="W32" t="str">
            <v/>
          </cell>
          <cell r="X32" t="str">
            <v/>
          </cell>
          <cell r="Y32" t="str">
            <v/>
          </cell>
          <cell r="Z32" t="str">
            <v>ITC4</v>
          </cell>
          <cell r="AA32" t="str">
            <v>Supply Chain</v>
          </cell>
          <cell r="AB32" t="str">
            <v>Supplier PO Communication, Acknowledgement, &amp; Schedule Mgmt.</v>
          </cell>
          <cell r="AC32" t="str">
            <v/>
          </cell>
          <cell r="AD32" t="str">
            <v>WBT</v>
          </cell>
          <cell r="AE32" t="str">
            <v/>
          </cell>
          <cell r="AF32" t="str">
            <v>Buyer: https://app.clickup.com/t/868cjcmpy)
Expeditor: https://app.clickup.com/t/868cjcx3w)
Supplier: https://app.clickup.com/t/868cje78b)</v>
          </cell>
          <cell r="AG32" t="str">
            <v/>
          </cell>
          <cell r="AH32" t="str">
            <v/>
          </cell>
          <cell r="AI32" t="str">
            <v/>
          </cell>
          <cell r="AJ32" t="str">
            <v/>
          </cell>
          <cell r="AK32" t="str">
            <v>PTP</v>
          </cell>
        </row>
        <row r="33">
          <cell r="A33" t="str">
            <v>868a2v7cy</v>
          </cell>
          <cell r="B33" t="str">
            <v>868a2v7cy</v>
          </cell>
          <cell r="C33" t="str">
            <v>PTP Supply Chain: Sourcing Events (RFX Processing &amp; Award) - SB</v>
          </cell>
          <cell r="D33" t="str">
            <v>PREDEVELOPMENT</v>
          </cell>
          <cell r="E33" t="str">
            <v xml:space="preserve">
</v>
          </cell>
          <cell r="F33" t="str">
            <v/>
          </cell>
          <cell r="G33" t="str">
            <v>URGENT</v>
          </cell>
          <cell r="H33" t="str">
            <v/>
          </cell>
          <cell r="I33" t="str">
            <v/>
          </cell>
          <cell r="J33" t="str">
            <v/>
          </cell>
          <cell r="K33" t="str">
            <v/>
          </cell>
          <cell r="L33" t="str">
            <v/>
          </cell>
          <cell r="M33" t="str">
            <v>868a2v7fq
868a2v8j8
868a2vbbw</v>
          </cell>
          <cell r="N33" t="str">
            <v>wbt, ptp</v>
          </cell>
          <cell r="O33" t="str">
            <v>Sprint 14 (7/14 - 8/11)</v>
          </cell>
          <cell r="P33" t="str">
            <v/>
          </cell>
          <cell r="Q33" t="str">
            <v/>
          </cell>
          <cell r="R33" t="str">
            <v/>
          </cell>
          <cell r="S33" t="str">
            <v/>
          </cell>
          <cell r="T33" t="str">
            <v/>
          </cell>
          <cell r="U33">
            <v>0</v>
          </cell>
          <cell r="V33" t="str">
            <v/>
          </cell>
          <cell r="W33" t="str">
            <v/>
          </cell>
          <cell r="X33" t="str">
            <v/>
          </cell>
          <cell r="Y33" t="str">
            <v/>
          </cell>
          <cell r="Z33" t="str">
            <v>ITC4</v>
          </cell>
          <cell r="AA33" t="str">
            <v>Supply Chain</v>
          </cell>
          <cell r="AB33" t="str">
            <v>Sourcing Events (RFX Processing &amp; Award)</v>
          </cell>
          <cell r="AC33" t="str">
            <v/>
          </cell>
          <cell r="AD33" t="str">
            <v>WBT</v>
          </cell>
          <cell r="AE33" t="str">
            <v/>
          </cell>
          <cell r="AF33" t="str">
            <v>Expeditor: https://app.clickup.com/t/868cjcx3w)
Buyer: https://app.clickup.com/t/868cjcmpy)
Compliance (PTP): https://app.clickup.com/t/868cjcrn9)</v>
          </cell>
          <cell r="AG33" t="str">
            <v/>
          </cell>
          <cell r="AH33" t="str">
            <v/>
          </cell>
          <cell r="AI33" t="str">
            <v/>
          </cell>
          <cell r="AJ33" t="str">
            <v/>
          </cell>
          <cell r="AK33" t="str">
            <v>PTP</v>
          </cell>
        </row>
        <row r="34">
          <cell r="A34" t="str">
            <v>868a2v7kn</v>
          </cell>
          <cell r="B34" t="str">
            <v>868a2v7kn</v>
          </cell>
          <cell r="C34" t="str">
            <v>SUS IPASS Analytics Composer: Create Custom Sus Analytics Reports – OL</v>
          </cell>
          <cell r="D34" t="str">
            <v>PREDEVELOPMENT</v>
          </cell>
          <cell r="E34" t="str">
            <v xml:space="preserve">
</v>
          </cell>
          <cell r="F34" t="str">
            <v/>
          </cell>
          <cell r="G34" t="str">
            <v>NORMAL</v>
          </cell>
          <cell r="H34" t="str">
            <v/>
          </cell>
          <cell r="I34" t="str">
            <v/>
          </cell>
          <cell r="J34" t="str">
            <v/>
          </cell>
          <cell r="K34" t="str">
            <v/>
          </cell>
          <cell r="L34" t="str">
            <v/>
          </cell>
          <cell r="M34" t="str">
            <v>868a2v991
868a2v6a2</v>
          </cell>
          <cell r="N34" t="str">
            <v>sus, ilt, ipass</v>
          </cell>
          <cell r="O34" t="str">
            <v>Sprint 6 (5/19 - 7/7)</v>
          </cell>
          <cell r="P34" t="str">
            <v/>
          </cell>
          <cell r="Q34" t="str">
            <v/>
          </cell>
          <cell r="R34" t="str">
            <v/>
          </cell>
          <cell r="S34" t="str">
            <v/>
          </cell>
          <cell r="T34" t="str">
            <v/>
          </cell>
          <cell r="U34">
            <v>0</v>
          </cell>
          <cell r="V34" t="str">
            <v/>
          </cell>
          <cell r="W34" t="str">
            <v/>
          </cell>
          <cell r="X34" t="str">
            <v/>
          </cell>
          <cell r="Y34" t="str">
            <v/>
          </cell>
          <cell r="Z34" t="str">
            <v>ITC3</v>
          </cell>
          <cell r="AA34" t="str">
            <v>IPASS Analytics</v>
          </cell>
          <cell r="AB34" t="str">
            <v>IPASS</v>
          </cell>
          <cell r="AC34" t="str">
            <v/>
          </cell>
          <cell r="AD34" t="str">
            <v>ILT</v>
          </cell>
          <cell r="AE34" t="str">
            <v/>
          </cell>
          <cell r="AF34" t="str">
            <v>Sustainment Analytics Team: https://app.clickup.com/t/868cje7rm)
Logistics Engineer: https://app.clickup.com/t/868cjdepj)
Reliability &amp; Maintainability Team: https://app.clickup.com/t/868cje21e)
Field Service Engineer (Maintenance Team): https://app.clickup.com/t/868cjcxd3)</v>
          </cell>
          <cell r="AG34" t="str">
            <v/>
          </cell>
          <cell r="AH34" t="str">
            <v/>
          </cell>
          <cell r="AI34" t="str">
            <v/>
          </cell>
          <cell r="AJ34" t="str">
            <v/>
          </cell>
          <cell r="AK34" t="str">
            <v>SUS</v>
          </cell>
        </row>
        <row r="35">
          <cell r="A35" t="str">
            <v>868a2v7v1</v>
          </cell>
          <cell r="B35" t="str">
            <v>868a2v7v1</v>
          </cell>
          <cell r="C35" t="str">
            <v>PTP Accounts Payable: Process Payments</v>
          </cell>
          <cell r="D35" t="str">
            <v>PREDEVELOPMENT</v>
          </cell>
          <cell r="E35" t="str">
            <v xml:space="preserve">
</v>
          </cell>
          <cell r="F35" t="str">
            <v/>
          </cell>
          <cell r="G35" t="str">
            <v>LOW</v>
          </cell>
          <cell r="H35" t="str">
            <v/>
          </cell>
          <cell r="I35">
            <v>45863</v>
          </cell>
          <cell r="J35" t="str">
            <v/>
          </cell>
          <cell r="K35" t="str">
            <v/>
          </cell>
          <cell r="L35" t="str">
            <v/>
          </cell>
          <cell r="M35" t="str">
            <v>868a37b6p
868a37beg
868a37bqb</v>
          </cell>
          <cell r="N35" t="str">
            <v>wbt, ptp</v>
          </cell>
          <cell r="O35" t="str">
            <v>Sprint 11 (6/23 - 7/21)</v>
          </cell>
          <cell r="P35" t="str">
            <v/>
          </cell>
          <cell r="Q35" t="str">
            <v/>
          </cell>
          <cell r="R35" t="str">
            <v/>
          </cell>
          <cell r="S35" t="str">
            <v/>
          </cell>
          <cell r="T35" t="str">
            <v/>
          </cell>
          <cell r="U35">
            <v>0</v>
          </cell>
          <cell r="V35" t="str">
            <v/>
          </cell>
          <cell r="W35" t="str">
            <v/>
          </cell>
          <cell r="X35" t="str">
            <v/>
          </cell>
          <cell r="Y35" t="str">
            <v/>
          </cell>
          <cell r="Z35" t="str">
            <v>ITC3B</v>
          </cell>
          <cell r="AA35" t="str">
            <v>Accounts Payable</v>
          </cell>
          <cell r="AB35" t="str">
            <v>Payment Processing</v>
          </cell>
          <cell r="AC35" t="b">
            <v>1</v>
          </cell>
          <cell r="AD35" t="str">
            <v>WBT</v>
          </cell>
          <cell r="AE35" t="str">
            <v/>
          </cell>
          <cell r="AF35" t="str">
            <v>Payment Processor: https://app.clickup.com/t/868cjdmkv)
Payment Manager: https://app.clickup.com/t/868cjdk9n)
Sourcing A/P Analyst: https://app.clickup.com/t/868cjb24u)
AP Specialist: https://app.clickup.com/t/868cjccxg)
Shared Services-A/P Invoice Processor: https://app.clickup.com/t/868cje53v)</v>
          </cell>
          <cell r="AG35">
            <v>45779</v>
          </cell>
          <cell r="AH35" t="str">
            <v/>
          </cell>
          <cell r="AI35" t="str">
            <v/>
          </cell>
          <cell r="AJ35" t="str">
            <v/>
          </cell>
          <cell r="AK35" t="str">
            <v>PTP</v>
          </cell>
        </row>
        <row r="36">
          <cell r="A36" t="str">
            <v>868a2v7x8</v>
          </cell>
          <cell r="B36" t="str">
            <v>868a2v7x8</v>
          </cell>
          <cell r="C36" t="str">
            <v>PTP MCE: MCE Inventory &amp; Parts Reporting</v>
          </cell>
          <cell r="D36" t="str">
            <v>PREDEVELOPMENT</v>
          </cell>
          <cell r="E36" t="str">
            <v xml:space="preserve">
</v>
          </cell>
          <cell r="F36" t="str">
            <v/>
          </cell>
          <cell r="G36" t="str">
            <v>NORMAL</v>
          </cell>
          <cell r="H36" t="str">
            <v/>
          </cell>
          <cell r="I36">
            <v>45863</v>
          </cell>
          <cell r="J36" t="str">
            <v/>
          </cell>
          <cell r="K36" t="str">
            <v/>
          </cell>
          <cell r="L36" t="str">
            <v/>
          </cell>
          <cell r="M36" t="str">
            <v>868c1mzwh
868c1n2qg
868c1n35e
868c1n3qb</v>
          </cell>
          <cell r="N36" t="str">
            <v>wbt, ptp</v>
          </cell>
          <cell r="O36" t="str">
            <v>Sprint 8 (6/2 - 6/23)</v>
          </cell>
          <cell r="P36" t="str">
            <v/>
          </cell>
          <cell r="Q36" t="str">
            <v/>
          </cell>
          <cell r="R36" t="str">
            <v/>
          </cell>
          <cell r="S36" t="str">
            <v/>
          </cell>
          <cell r="T36" t="str">
            <v/>
          </cell>
          <cell r="U36">
            <v>0</v>
          </cell>
          <cell r="V36" t="str">
            <v/>
          </cell>
          <cell r="W36" t="str">
            <v/>
          </cell>
          <cell r="X36" t="str">
            <v/>
          </cell>
          <cell r="Y36" t="str">
            <v/>
          </cell>
          <cell r="Z36" t="str">
            <v>ITC3</v>
          </cell>
          <cell r="AA36" t="str">
            <v>MCE</v>
          </cell>
          <cell r="AB36" t="str">
            <v>MCE Lifecycle Management &amp; Reporting</v>
          </cell>
          <cell r="AC36" t="str">
            <v/>
          </cell>
          <cell r="AD36" t="str">
            <v>WBT</v>
          </cell>
          <cell r="AE36" t="str">
            <v/>
          </cell>
          <cell r="AF36" t="str">
            <v>MCE Manager: https://app.clickup.com/t/868cjdhe0)
MCE Specialist: https://app.clickup.com/t/868cjdhgy)</v>
          </cell>
          <cell r="AG36" t="str">
            <v/>
          </cell>
          <cell r="AH36" t="str">
            <v/>
          </cell>
          <cell r="AI36" t="str">
            <v/>
          </cell>
          <cell r="AJ36" t="str">
            <v/>
          </cell>
          <cell r="AK36" t="str">
            <v>PTP</v>
          </cell>
        </row>
        <row r="37">
          <cell r="A37" t="str">
            <v>868a2v81g</v>
          </cell>
          <cell r="B37" t="str">
            <v>868a2v81g</v>
          </cell>
          <cell r="C37" t="str">
            <v>PTP Supply Chain: Create Purchase Order - OL</v>
          </cell>
          <cell r="D37" t="str">
            <v>PREDEVELOPMENT</v>
          </cell>
          <cell r="E37" t="str">
            <v xml:space="preserve">
</v>
          </cell>
          <cell r="F37" t="str">
            <v/>
          </cell>
          <cell r="G37" t="str">
            <v>URGENT</v>
          </cell>
          <cell r="H37" t="str">
            <v/>
          </cell>
          <cell r="I37" t="str">
            <v/>
          </cell>
          <cell r="J37" t="str">
            <v/>
          </cell>
          <cell r="K37" t="str">
            <v/>
          </cell>
          <cell r="L37" t="str">
            <v/>
          </cell>
          <cell r="M37" t="str">
            <v>868c04t62
868c04v0k</v>
          </cell>
          <cell r="N37" t="str">
            <v>ilt, ptp</v>
          </cell>
          <cell r="O37" t="str">
            <v>Sprint 14 (7/14 - 8/11)</v>
          </cell>
          <cell r="P37" t="str">
            <v/>
          </cell>
          <cell r="Q37" t="str">
            <v/>
          </cell>
          <cell r="R37" t="str">
            <v/>
          </cell>
          <cell r="S37" t="str">
            <v/>
          </cell>
          <cell r="T37" t="str">
            <v/>
          </cell>
          <cell r="U37">
            <v>0</v>
          </cell>
          <cell r="V37" t="str">
            <v/>
          </cell>
          <cell r="W37" t="str">
            <v/>
          </cell>
          <cell r="X37" t="str">
            <v/>
          </cell>
          <cell r="Y37" t="str">
            <v/>
          </cell>
          <cell r="Z37" t="str">
            <v>ITC4</v>
          </cell>
          <cell r="AA37" t="str">
            <v>Supply Chain</v>
          </cell>
          <cell r="AB37" t="str">
            <v>PO Generation, Approval &amp; Release Strategy</v>
          </cell>
          <cell r="AC37" t="str">
            <v/>
          </cell>
          <cell r="AD37" t="str">
            <v>ILT</v>
          </cell>
          <cell r="AE37" t="str">
            <v/>
          </cell>
          <cell r="AF37" t="str">
            <v>Buyer: https://app.clickup.com/t/868cjcmpy)
Requisitioner: https://app.clickup.com/t/868cje356)
Requisition Approver: https://app.clickup.com/t/868cje2vz)
Expeditor: https://app.clickup.com/t/868cjcx3w)</v>
          </cell>
          <cell r="AG37" t="str">
            <v/>
          </cell>
          <cell r="AH37" t="str">
            <v/>
          </cell>
          <cell r="AI37" t="str">
            <v/>
          </cell>
          <cell r="AJ37" t="str">
            <v/>
          </cell>
          <cell r="AK37" t="str">
            <v>PTP</v>
          </cell>
        </row>
        <row r="38">
          <cell r="A38" t="str">
            <v>868a2v87r</v>
          </cell>
          <cell r="B38" t="str">
            <v>868a2v87r</v>
          </cell>
          <cell r="C38" t="str">
            <v>PTP Supply Chain: Purchase Requisition Handover - OL</v>
          </cell>
          <cell r="D38" t="str">
            <v>PREDEVELOPMENT</v>
          </cell>
          <cell r="E38" t="str">
            <v xml:space="preserve">
</v>
          </cell>
          <cell r="F38" t="str">
            <v/>
          </cell>
          <cell r="G38" t="str">
            <v>URGENT</v>
          </cell>
          <cell r="H38" t="str">
            <v/>
          </cell>
          <cell r="I38" t="str">
            <v/>
          </cell>
          <cell r="J38" t="str">
            <v/>
          </cell>
          <cell r="K38" t="str">
            <v/>
          </cell>
          <cell r="L38" t="str">
            <v/>
          </cell>
          <cell r="M38" t="str">
            <v>868dp0b67
868dp0bme
868dp0bxk
868dp0eke</v>
          </cell>
          <cell r="N38" t="str">
            <v>ptp, wbt</v>
          </cell>
          <cell r="O38" t="str">
            <v>Sprint 15 (7/21 - 8/18)</v>
          </cell>
          <cell r="P38" t="str">
            <v/>
          </cell>
          <cell r="Q38" t="str">
            <v/>
          </cell>
          <cell r="R38" t="str">
            <v/>
          </cell>
          <cell r="S38" t="str">
            <v/>
          </cell>
          <cell r="T38" t="str">
            <v/>
          </cell>
          <cell r="U38">
            <v>0</v>
          </cell>
          <cell r="V38" t="str">
            <v/>
          </cell>
          <cell r="W38" t="str">
            <v/>
          </cell>
          <cell r="X38" t="str">
            <v/>
          </cell>
          <cell r="Y38" t="str">
            <v/>
          </cell>
          <cell r="Z38" t="str">
            <v>ITC4</v>
          </cell>
          <cell r="AA38" t="str">
            <v>Supply Chain</v>
          </cell>
          <cell r="AB38" t="str">
            <v>Purchase Requisition Mgmt (MRP/Non-MRP) &amp; Approval</v>
          </cell>
          <cell r="AC38" t="str">
            <v/>
          </cell>
          <cell r="AD38" t="str">
            <v>WBT</v>
          </cell>
          <cell r="AE38" t="str">
            <v/>
          </cell>
          <cell r="AF38" t="str">
            <v>Expeditor: https://app.clickup.com/t/868cjcx3w)
Requisition Approver: https://app.clickup.com/t/868cje2vz)
Requisitioner: https://app.clickup.com/t/868cje356)
Buyer: https://app.clickup.com/t/868cjcmpy)</v>
          </cell>
          <cell r="AG38" t="str">
            <v/>
          </cell>
          <cell r="AH38" t="str">
            <v/>
          </cell>
          <cell r="AI38" t="str">
            <v/>
          </cell>
          <cell r="AJ38" t="str">
            <v/>
          </cell>
          <cell r="AK38" t="str">
            <v>PTP</v>
          </cell>
        </row>
        <row r="39">
          <cell r="A39" t="str">
            <v>868a2v8me</v>
          </cell>
          <cell r="B39" t="str">
            <v>868a2v8me</v>
          </cell>
          <cell r="C39" t="str">
            <v>PTP Supply Chain: PO Expediting (Expedite Fee Process) - SB</v>
          </cell>
          <cell r="D39" t="str">
            <v>PREDEVELOPMENT</v>
          </cell>
          <cell r="E39" t="str">
            <v xml:space="preserve">
</v>
          </cell>
          <cell r="F39" t="str">
            <v/>
          </cell>
          <cell r="G39" t="str">
            <v>URGENT</v>
          </cell>
          <cell r="H39" t="str">
            <v/>
          </cell>
          <cell r="I39" t="str">
            <v/>
          </cell>
          <cell r="J39" t="str">
            <v/>
          </cell>
          <cell r="K39" t="str">
            <v/>
          </cell>
          <cell r="L39" t="str">
            <v/>
          </cell>
          <cell r="M39" t="str">
            <v>868c0w342
868c0w3qn
868c0w40e
868c0w4j8
868c0w55v
868c0w650</v>
          </cell>
          <cell r="N39" t="str">
            <v>ptp, wbt</v>
          </cell>
          <cell r="O39" t="str">
            <v>Sprint 14 (7/14 - 8/11)</v>
          </cell>
          <cell r="P39" t="str">
            <v/>
          </cell>
          <cell r="Q39" t="str">
            <v/>
          </cell>
          <cell r="R39" t="str">
            <v/>
          </cell>
          <cell r="S39" t="str">
            <v/>
          </cell>
          <cell r="T39" t="str">
            <v/>
          </cell>
          <cell r="U39">
            <v>0</v>
          </cell>
          <cell r="V39" t="str">
            <v/>
          </cell>
          <cell r="W39" t="str">
            <v/>
          </cell>
          <cell r="X39" t="str">
            <v/>
          </cell>
          <cell r="Y39" t="str">
            <v/>
          </cell>
          <cell r="Z39" t="str">
            <v>ITC4</v>
          </cell>
          <cell r="AA39" t="str">
            <v>Supply Chain</v>
          </cell>
          <cell r="AB39" t="str">
            <v>Supplier PO Communication, Acknowledgement, &amp; Schedule Mgmt.</v>
          </cell>
          <cell r="AC39" t="str">
            <v/>
          </cell>
          <cell r="AD39" t="str">
            <v>WBT</v>
          </cell>
          <cell r="AE39" t="str">
            <v/>
          </cell>
          <cell r="AF39" t="str">
            <v>GSC / Procurement Manager: https://app.clickup.com/t/868cjd505)
Buyer: https://app.clickup.com/t/868cjcmpy)
Requisition Approver: https://app.clickup.com/t/868cje2vz)
Requisitioner: https://app.clickup.com/t/868cje356)
Expeditor: https://app.clickup.com/t/868cjcx3w)
Compliance (PTP): https://app.clickup.com/t/868cjcrn9)</v>
          </cell>
          <cell r="AG39" t="str">
            <v/>
          </cell>
          <cell r="AH39" t="str">
            <v/>
          </cell>
          <cell r="AI39" t="str">
            <v/>
          </cell>
          <cell r="AJ39" t="str">
            <v/>
          </cell>
          <cell r="AK39" t="str">
            <v>PTP</v>
          </cell>
        </row>
        <row r="40">
          <cell r="A40" t="str">
            <v>868a2v8qx</v>
          </cell>
          <cell r="B40" t="str">
            <v>868a2v8qx</v>
          </cell>
          <cell r="C40" t="str">
            <v>PTP Supplier Quality: Vendor Approvals</v>
          </cell>
          <cell r="D40" t="str">
            <v>PREDEVELOPMENT</v>
          </cell>
          <cell r="E40" t="str">
            <v xml:space="preserve">
</v>
          </cell>
          <cell r="F40" t="str">
            <v/>
          </cell>
          <cell r="G40" t="str">
            <v>HIGH</v>
          </cell>
          <cell r="H40" t="str">
            <v xml:space="preserve">Refer to FUT 42 (Pending from SME)  </v>
          </cell>
          <cell r="I40">
            <v>45863</v>
          </cell>
          <cell r="J40" t="str">
            <v/>
          </cell>
          <cell r="K40" t="str">
            <v/>
          </cell>
          <cell r="L40" t="str">
            <v/>
          </cell>
          <cell r="M40" t="str">
            <v>868c1rx8z
868c1rygb
868cbxjc4</v>
          </cell>
          <cell r="N40" t="str">
            <v>wbt, ptp</v>
          </cell>
          <cell r="O40" t="str">
            <v>Sprint 8 (6/2 - 6/23)</v>
          </cell>
          <cell r="P40" t="str">
            <v/>
          </cell>
          <cell r="Q40" t="str">
            <v/>
          </cell>
          <cell r="R40" t="str">
            <v/>
          </cell>
          <cell r="S40" t="str">
            <v/>
          </cell>
          <cell r="T40" t="str">
            <v/>
          </cell>
          <cell r="U40">
            <v>0</v>
          </cell>
          <cell r="V40" t="str">
            <v/>
          </cell>
          <cell r="W40" t="str">
            <v/>
          </cell>
          <cell r="X40" t="str">
            <v/>
          </cell>
          <cell r="Y40" t="str">
            <v/>
          </cell>
          <cell r="Z40" t="str">
            <v>ITC3</v>
          </cell>
          <cell r="AA40" t="str">
            <v>Supplier Quality</v>
          </cell>
          <cell r="AB40" t="str">
            <v>Supplier Approvals Certification</v>
          </cell>
          <cell r="AC40" t="str">
            <v/>
          </cell>
          <cell r="AD40" t="str">
            <v>WBT</v>
          </cell>
          <cell r="AE40" t="str">
            <v/>
          </cell>
          <cell r="AF40" t="str">
            <v>Quality Engineer (PTP): https://app.clickup.com/t/868cmdvqa)
Quality Manager: https://app.clickup.com/t/868cje0ux)
Admin: https://app.clickup.com/t/868cjc96v)</v>
          </cell>
          <cell r="AG40" t="str">
            <v/>
          </cell>
          <cell r="AH40" t="str">
            <v/>
          </cell>
          <cell r="AI40" t="str">
            <v/>
          </cell>
          <cell r="AJ40" t="str">
            <v/>
          </cell>
          <cell r="AK40" t="str">
            <v>PTP</v>
          </cell>
        </row>
        <row r="41">
          <cell r="A41" t="str">
            <v>868a2v97d</v>
          </cell>
          <cell r="B41" t="str">
            <v>868a2v97d</v>
          </cell>
          <cell r="C41" t="str">
            <v>PLP PS: Initiate NBF Project - SB</v>
          </cell>
          <cell r="D41" t="str">
            <v>PAUSED</v>
          </cell>
          <cell r="E41" t="str">
            <v xml:space="preserve">
</v>
          </cell>
          <cell r="F41" t="str">
            <v/>
          </cell>
          <cell r="G41" t="str">
            <v>URGENT</v>
          </cell>
          <cell r="H41" t="str">
            <v xml:space="preserve">In Curriculum Review 5.6.25  </v>
          </cell>
          <cell r="I41" t="str">
            <v/>
          </cell>
          <cell r="J41" t="str">
            <v/>
          </cell>
          <cell r="K41" t="str">
            <v/>
          </cell>
          <cell r="L41" t="str">
            <v/>
          </cell>
          <cell r="M41" t="str">
            <v/>
          </cell>
          <cell r="N41" t="str">
            <v>plp, sen</v>
          </cell>
          <cell r="O41" t="str">
            <v>Sprint 4 (5/5 - 5/30)</v>
          </cell>
          <cell r="P41" t="str">
            <v/>
          </cell>
          <cell r="Q41" t="str">
            <v/>
          </cell>
          <cell r="R41" t="str">
            <v/>
          </cell>
          <cell r="S41" t="str">
            <v/>
          </cell>
          <cell r="T41" t="str">
            <v/>
          </cell>
          <cell r="U41">
            <v>0</v>
          </cell>
          <cell r="V41" t="str">
            <v xml:space="preserve">Paused </v>
          </cell>
          <cell r="W41" t="str">
            <v/>
          </cell>
          <cell r="X41" t="str">
            <v/>
          </cell>
          <cell r="Y41" t="str">
            <v/>
          </cell>
          <cell r="Z41" t="str">
            <v>ITC3B</v>
          </cell>
          <cell r="AA41" t="str">
            <v>Project Systems</v>
          </cell>
          <cell r="AB41" t="str">
            <v>Create Accounting Work Breakdown Structure (Project Systems)</v>
          </cell>
          <cell r="AC41" t="str">
            <v/>
          </cell>
          <cell r="AD41" t="str">
            <v>SEN</v>
          </cell>
          <cell r="AE41" t="str">
            <v/>
          </cell>
          <cell r="AF41" t="str">
            <v/>
          </cell>
          <cell r="AG41" t="str">
            <v/>
          </cell>
          <cell r="AH41" t="str">
            <v/>
          </cell>
          <cell r="AI41" t="str">
            <v/>
          </cell>
          <cell r="AJ41" t="str">
            <v/>
          </cell>
          <cell r="AK41" t="str">
            <v>PLP</v>
          </cell>
        </row>
        <row r="42">
          <cell r="A42" t="str">
            <v>868a2v9g6</v>
          </cell>
          <cell r="B42" t="str">
            <v>868a2v9g6</v>
          </cell>
          <cell r="C42" t="str">
            <v>PTP Supply Chain: Purchase Order Close Out - OL</v>
          </cell>
          <cell r="D42" t="str">
            <v>PREDEVELOPMENT</v>
          </cell>
          <cell r="E42" t="str">
            <v xml:space="preserve">
</v>
          </cell>
          <cell r="F42" t="str">
            <v/>
          </cell>
          <cell r="G42" t="str">
            <v>URGENT</v>
          </cell>
          <cell r="H42" t="str">
            <v/>
          </cell>
          <cell r="I42" t="str">
            <v/>
          </cell>
          <cell r="J42" t="str">
            <v/>
          </cell>
          <cell r="K42" t="str">
            <v/>
          </cell>
          <cell r="L42" t="str">
            <v/>
          </cell>
          <cell r="M42" t="str">
            <v>868c04wwr
868dpxw88
868dpxzx5
868dpy0h4</v>
          </cell>
          <cell r="N42" t="str">
            <v>wbt, ptp</v>
          </cell>
          <cell r="O42" t="str">
            <v>Sprint 14 (7/14 - 8/11)</v>
          </cell>
          <cell r="P42" t="str">
            <v/>
          </cell>
          <cell r="Q42" t="str">
            <v/>
          </cell>
          <cell r="R42" t="str">
            <v/>
          </cell>
          <cell r="S42" t="str">
            <v/>
          </cell>
          <cell r="T42" t="str">
            <v/>
          </cell>
          <cell r="U42">
            <v>0</v>
          </cell>
          <cell r="V42" t="str">
            <v/>
          </cell>
          <cell r="W42" t="str">
            <v/>
          </cell>
          <cell r="X42" t="str">
            <v/>
          </cell>
          <cell r="Y42" t="str">
            <v/>
          </cell>
          <cell r="Z42" t="str">
            <v>ITC4</v>
          </cell>
          <cell r="AA42" t="str">
            <v>Supply Chain</v>
          </cell>
          <cell r="AB42" t="str">
            <v>PO Generation, Approval, &amp; Release Strategy II</v>
          </cell>
          <cell r="AC42" t="str">
            <v/>
          </cell>
          <cell r="AD42" t="str">
            <v>WBT</v>
          </cell>
          <cell r="AE42" t="str">
            <v/>
          </cell>
          <cell r="AF42" t="str">
            <v>Quality Manager: https://app.clickup.com/t/868cje0ux)
Supplier: https://app.clickup.com/t/868cje78b)
Compliance (PTP): https://app.clickup.com/t/868cjcrn9)
Expeditor: https://app.clickup.com/t/868cjcx3w)
Buyer: https://app.clickup.com/t/868cjcmpy)</v>
          </cell>
          <cell r="AG42" t="str">
            <v/>
          </cell>
          <cell r="AH42" t="str">
            <v/>
          </cell>
          <cell r="AI42" t="str">
            <v/>
          </cell>
          <cell r="AJ42" t="str">
            <v/>
          </cell>
          <cell r="AK42" t="str">
            <v>PTP</v>
          </cell>
        </row>
        <row r="43">
          <cell r="A43" t="str">
            <v>868a2v9ne</v>
          </cell>
          <cell r="B43" t="str">
            <v>868a2v9ne</v>
          </cell>
          <cell r="C43" t="str">
            <v>PTS Prod Ops: Review &amp; Finalize Master Schedule - QRG</v>
          </cell>
          <cell r="D43" t="str">
            <v>PAUSED</v>
          </cell>
          <cell r="E43" t="str">
            <v xml:space="preserve">
</v>
          </cell>
          <cell r="F43" t="str">
            <v/>
          </cell>
          <cell r="G43" t="str">
            <v>HIGH</v>
          </cell>
          <cell r="H43" t="str">
            <v xml:space="preserve">Paused, process may be replaced in ITC3  </v>
          </cell>
          <cell r="I43">
            <v>45863</v>
          </cell>
          <cell r="J43">
            <v>45600</v>
          </cell>
          <cell r="K43" t="str">
            <v/>
          </cell>
          <cell r="L43" t="str">
            <v/>
          </cell>
          <cell r="M43" t="str">
            <v/>
          </cell>
          <cell r="N43" t="str">
            <v>p2s, qrg</v>
          </cell>
          <cell r="O43" t="str">
            <v>Sprint 6 (5/19 - 7/7)</v>
          </cell>
          <cell r="P43" t="str">
            <v/>
          </cell>
          <cell r="Q43" t="str">
            <v/>
          </cell>
          <cell r="R43" t="str">
            <v/>
          </cell>
          <cell r="S43" t="str">
            <v/>
          </cell>
          <cell r="T43" t="str">
            <v/>
          </cell>
          <cell r="U43">
            <v>0</v>
          </cell>
          <cell r="V43" t="str">
            <v xml:space="preserve">Paused </v>
          </cell>
          <cell r="W43" t="str">
            <v/>
          </cell>
          <cell r="X43" t="str">
            <v/>
          </cell>
          <cell r="Y43" t="str">
            <v/>
          </cell>
          <cell r="Z43" t="str">
            <v>ITC3</v>
          </cell>
          <cell r="AA43" t="str">
            <v>Prod Ops</v>
          </cell>
          <cell r="AB43" t="str">
            <v>Perform Production Planning &amp; Master Scheduling</v>
          </cell>
          <cell r="AC43" t="str">
            <v/>
          </cell>
          <cell r="AD43" t="str">
            <v>QRG</v>
          </cell>
          <cell r="AE43" t="str">
            <v/>
          </cell>
          <cell r="AF43" t="str">
            <v>Master Data Specialist: https://app.clickup.com/t/868cjdfmx)
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43" t="str">
            <v/>
          </cell>
          <cell r="AH43" t="str">
            <v/>
          </cell>
          <cell r="AI43" t="str">
            <v/>
          </cell>
          <cell r="AJ43" t="str">
            <v/>
          </cell>
          <cell r="AK43" t="str">
            <v>PTS</v>
          </cell>
        </row>
        <row r="44">
          <cell r="A44" t="str">
            <v>868a2v9nq</v>
          </cell>
          <cell r="B44" t="str">
            <v>868a2v9nq</v>
          </cell>
          <cell r="C44" t="str">
            <v>PTP Accounts Payable: Process Invoices &amp; Credit, Pt. 1 (Request Recurring Invoice Setup) - SB</v>
          </cell>
          <cell r="D44" t="str">
            <v>PREDEVELOPMENT</v>
          </cell>
          <cell r="E44" t="str">
            <v xml:space="preserve">
</v>
          </cell>
          <cell r="F44" t="str">
            <v/>
          </cell>
          <cell r="G44" t="str">
            <v>NORMAL</v>
          </cell>
          <cell r="H44" t="str">
            <v xml:space="preserve">We may end up descoping this - check back in closer to ITC3  </v>
          </cell>
          <cell r="I44">
            <v>45863</v>
          </cell>
          <cell r="J44" t="str">
            <v/>
          </cell>
          <cell r="K44" t="str">
            <v/>
          </cell>
          <cell r="L44" t="str">
            <v/>
          </cell>
          <cell r="M44" t="str">
            <v>868a2v8pe</v>
          </cell>
          <cell r="N44" t="str">
            <v>sen, ptp, dap</v>
          </cell>
          <cell r="O44" t="str">
            <v>Sprint 6 (5/19 - 7/7)</v>
          </cell>
          <cell r="P44" t="str">
            <v/>
          </cell>
          <cell r="Q44" t="str">
            <v/>
          </cell>
          <cell r="R44" t="str">
            <v/>
          </cell>
          <cell r="S44" t="str">
            <v/>
          </cell>
          <cell r="T44" t="str">
            <v/>
          </cell>
          <cell r="U44">
            <v>0</v>
          </cell>
          <cell r="V44" t="str">
            <v/>
          </cell>
          <cell r="W44" t="str">
            <v/>
          </cell>
          <cell r="X44" t="str">
            <v/>
          </cell>
          <cell r="Y44" t="str">
            <v/>
          </cell>
          <cell r="Z44" t="str">
            <v>ITC3B</v>
          </cell>
          <cell r="AA44" t="str">
            <v>Accounts Payable</v>
          </cell>
          <cell r="AB44" t="str">
            <v>Invoice &amp; Credit Processing</v>
          </cell>
          <cell r="AC44" t="b">
            <v>1</v>
          </cell>
          <cell r="AD44" t="str">
            <v>SEN</v>
          </cell>
          <cell r="AE44" t="str">
            <v/>
          </cell>
          <cell r="AF44" t="str">
            <v>Buyer: https://app.clickup.com/t/868cjcmpy)
Requestor / Requisitioner: https://app.clickup.com/t/868cje2p3)
BA Requestor: https://app.clickup.com/t/868cjck32)</v>
          </cell>
          <cell r="AG44">
            <v>45779</v>
          </cell>
          <cell r="AH44" t="str">
            <v/>
          </cell>
          <cell r="AI44" t="str">
            <v/>
          </cell>
          <cell r="AJ44" t="str">
            <v/>
          </cell>
          <cell r="AK44" t="str">
            <v>PTP</v>
          </cell>
        </row>
        <row r="45">
          <cell r="A45" t="str">
            <v>868a2va5u</v>
          </cell>
          <cell r="B45" t="str">
            <v>868a2va5u</v>
          </cell>
          <cell r="C45" t="str">
            <v>PTP Accounts Payable: Submit Debit/Credit Request to A/P - OL</v>
          </cell>
          <cell r="D45" t="str">
            <v>PREDEVELOPMENT</v>
          </cell>
          <cell r="E45" t="str">
            <v xml:space="preserve">
</v>
          </cell>
          <cell r="F45" t="str">
            <v/>
          </cell>
          <cell r="G45" t="str">
            <v>NORMAL</v>
          </cell>
          <cell r="H45" t="str">
            <v/>
          </cell>
          <cell r="I45">
            <v>45863</v>
          </cell>
          <cell r="J45" t="str">
            <v/>
          </cell>
          <cell r="K45" t="str">
            <v/>
          </cell>
          <cell r="L45" t="str">
            <v/>
          </cell>
          <cell r="M45" t="str">
            <v/>
          </cell>
          <cell r="N45" t="str">
            <v>ptp, ot vim, wbt</v>
          </cell>
          <cell r="O45" t="str">
            <v>Sprint 7 (5/26 - 6/16)</v>
          </cell>
          <cell r="P45" t="str">
            <v/>
          </cell>
          <cell r="Q45" t="str">
            <v/>
          </cell>
          <cell r="R45" t="str">
            <v/>
          </cell>
          <cell r="S45" t="str">
            <v/>
          </cell>
          <cell r="T45" t="str">
            <v/>
          </cell>
          <cell r="U45">
            <v>0</v>
          </cell>
          <cell r="V45" t="str">
            <v/>
          </cell>
          <cell r="W45" t="str">
            <v/>
          </cell>
          <cell r="X45" t="str">
            <v/>
          </cell>
          <cell r="Y45" t="str">
            <v/>
          </cell>
          <cell r="Z45" t="str">
            <v>ITC3B</v>
          </cell>
          <cell r="AA45" t="str">
            <v>Accounts Payable</v>
          </cell>
          <cell r="AB45" t="str">
            <v>Invoice &amp; Credit Processing</v>
          </cell>
          <cell r="AC45" t="b">
            <v>1</v>
          </cell>
          <cell r="AD45" t="str">
            <v>WBT</v>
          </cell>
          <cell r="AE45" t="str">
            <v/>
          </cell>
          <cell r="AF45"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45">
            <v>45779</v>
          </cell>
          <cell r="AH45" t="str">
            <v/>
          </cell>
          <cell r="AI45" t="str">
            <v/>
          </cell>
          <cell r="AJ45" t="str">
            <v/>
          </cell>
          <cell r="AK45" t="str">
            <v>PTP</v>
          </cell>
        </row>
        <row r="46">
          <cell r="A46" t="str">
            <v>868a2va99</v>
          </cell>
          <cell r="B46" t="str">
            <v>868a2va99</v>
          </cell>
          <cell r="C46" t="str">
            <v>PTP MCE: Purchasing Documents</v>
          </cell>
          <cell r="D46" t="str">
            <v>PREDEVELOPMENT</v>
          </cell>
          <cell r="E46" t="str">
            <v xml:space="preserve">
</v>
          </cell>
          <cell r="F46" t="str">
            <v/>
          </cell>
          <cell r="G46" t="str">
            <v>NORMAL</v>
          </cell>
          <cell r="H46" t="str">
            <v/>
          </cell>
          <cell r="I46">
            <v>45863</v>
          </cell>
          <cell r="J46" t="str">
            <v/>
          </cell>
          <cell r="K46" t="str">
            <v/>
          </cell>
          <cell r="L46" t="str">
            <v/>
          </cell>
          <cell r="M46" t="str">
            <v>868c1mnu6
868c1mp7q
868c1mppw</v>
          </cell>
          <cell r="N46" t="str">
            <v>ptp, wbt</v>
          </cell>
          <cell r="O46" t="str">
            <v>Sprint 9 (6/9 - 7/7)</v>
          </cell>
          <cell r="P46" t="str">
            <v/>
          </cell>
          <cell r="Q46" t="str">
            <v/>
          </cell>
          <cell r="R46" t="str">
            <v/>
          </cell>
          <cell r="S46" t="str">
            <v/>
          </cell>
          <cell r="T46" t="str">
            <v/>
          </cell>
          <cell r="U46">
            <v>0</v>
          </cell>
          <cell r="V46" t="str">
            <v/>
          </cell>
          <cell r="W46" t="str">
            <v/>
          </cell>
          <cell r="X46" t="str">
            <v/>
          </cell>
          <cell r="Y46" t="str">
            <v/>
          </cell>
          <cell r="Z46" t="str">
            <v>ITC3</v>
          </cell>
          <cell r="AA46" t="str">
            <v>MCE</v>
          </cell>
          <cell r="AB46" t="str">
            <v>MCE Lifecycle Management &amp; Reporting</v>
          </cell>
          <cell r="AC46" t="str">
            <v/>
          </cell>
          <cell r="AD46" t="str">
            <v>WBT</v>
          </cell>
          <cell r="AE46" t="str">
            <v/>
          </cell>
          <cell r="AF46" t="str">
            <v>MCE Specialist: https://app.clickup.com/t/868cjdhgy)
MCE Manager: https://app.clickup.com/t/868cjdhe0)</v>
          </cell>
          <cell r="AG46" t="str">
            <v/>
          </cell>
          <cell r="AH46" t="str">
            <v/>
          </cell>
          <cell r="AI46" t="str">
            <v/>
          </cell>
          <cell r="AJ46" t="str">
            <v/>
          </cell>
          <cell r="AK46" t="str">
            <v>PTP</v>
          </cell>
        </row>
        <row r="47">
          <cell r="A47" t="str">
            <v>868a2vaj2</v>
          </cell>
          <cell r="B47" t="str">
            <v>868a2vaj2</v>
          </cell>
          <cell r="C47" t="str">
            <v>PTS Prod Ops: Put Away - OL</v>
          </cell>
          <cell r="D47" t="str">
            <v>PREDEVELOPMENT</v>
          </cell>
          <cell r="E47" t="str">
            <v xml:space="preserve">
</v>
          </cell>
          <cell r="F47" t="str">
            <v/>
          </cell>
          <cell r="G47" t="str">
            <v>LOW</v>
          </cell>
          <cell r="H47" t="str">
            <v/>
          </cell>
          <cell r="I47">
            <v>45863</v>
          </cell>
          <cell r="J47" t="str">
            <v/>
          </cell>
          <cell r="K47" t="str">
            <v/>
          </cell>
          <cell r="L47" t="str">
            <v/>
          </cell>
          <cell r="M47" t="str">
            <v>868e0rvxy
868e0rw3a
868e0rw72
868e0rwek</v>
          </cell>
          <cell r="N47" t="str">
            <v>p2s, ilt</v>
          </cell>
          <cell r="O47" t="str">
            <v>Sprint 6 (5/19 - 7/7)</v>
          </cell>
          <cell r="P47" t="str">
            <v/>
          </cell>
          <cell r="Q47" t="str">
            <v/>
          </cell>
          <cell r="R47" t="str">
            <v/>
          </cell>
          <cell r="S47" t="str">
            <v/>
          </cell>
          <cell r="T47" t="str">
            <v/>
          </cell>
          <cell r="U47">
            <v>0</v>
          </cell>
          <cell r="V47" t="str">
            <v/>
          </cell>
          <cell r="W47" t="str">
            <v/>
          </cell>
          <cell r="X47" t="str">
            <v/>
          </cell>
          <cell r="Y47" t="str">
            <v/>
          </cell>
          <cell r="Z47" t="str">
            <v>ITC3B</v>
          </cell>
          <cell r="AA47" t="str">
            <v>Prod Ops</v>
          </cell>
          <cell r="AB47" t="str">
            <v>Put Away</v>
          </cell>
          <cell r="AC47" t="str">
            <v/>
          </cell>
          <cell r="AD47" t="str">
            <v>ILT</v>
          </cell>
          <cell r="AE47" t="str">
            <v/>
          </cell>
          <cell r="AF47"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47" t="str">
            <v/>
          </cell>
          <cell r="AH47" t="str">
            <v/>
          </cell>
          <cell r="AI47" t="str">
            <v/>
          </cell>
          <cell r="AJ47" t="str">
            <v/>
          </cell>
          <cell r="AK47" t="str">
            <v>PTS</v>
          </cell>
        </row>
        <row r="48">
          <cell r="A48" t="str">
            <v>868a2vamk</v>
          </cell>
          <cell r="B48" t="str">
            <v>868a2vamk</v>
          </cell>
          <cell r="C48" t="str">
            <v>A2R Metrology: Metrology and Calibration Troubleshooting - OL</v>
          </cell>
          <cell r="D48" t="str">
            <v>PREDEVELOPMENT</v>
          </cell>
          <cell r="E48" t="str">
            <v xml:space="preserve">
</v>
          </cell>
          <cell r="F48" t="str">
            <v/>
          </cell>
          <cell r="G48" t="str">
            <v>LOW</v>
          </cell>
          <cell r="H48" t="str">
            <v/>
          </cell>
          <cell r="I48" t="str">
            <v/>
          </cell>
          <cell r="J48" t="str">
            <v/>
          </cell>
          <cell r="K48" t="str">
            <v/>
          </cell>
          <cell r="L48" t="str">
            <v/>
          </cell>
          <cell r="M48" t="str">
            <v>868dkzkay
868a2v6na
868a2v71w
868aezma1</v>
          </cell>
          <cell r="N48" t="str">
            <v>wbt, a2r</v>
          </cell>
          <cell r="O48" t="str">
            <v>Sprint 16 (7/28 - 8/25)</v>
          </cell>
          <cell r="P48" t="str">
            <v/>
          </cell>
          <cell r="Q48" t="str">
            <v/>
          </cell>
          <cell r="R48" t="str">
            <v/>
          </cell>
          <cell r="S48" t="str">
            <v/>
          </cell>
          <cell r="T48" t="str">
            <v/>
          </cell>
          <cell r="U48">
            <v>0</v>
          </cell>
          <cell r="V48" t="str">
            <v>Course Package Not Started</v>
          </cell>
          <cell r="W48" t="str">
            <v/>
          </cell>
          <cell r="X48" t="str">
            <v/>
          </cell>
          <cell r="Y48" t="str">
            <v/>
          </cell>
          <cell r="Z48" t="str">
            <v>ITC4</v>
          </cell>
          <cell r="AA48" t="str">
            <v>Metrology</v>
          </cell>
          <cell r="AB48" t="str">
            <v>Metrology &amp; Calibration</v>
          </cell>
          <cell r="AC48" t="str">
            <v/>
          </cell>
          <cell r="AD48" t="str">
            <v>WBT</v>
          </cell>
          <cell r="AE48" t="str">
            <v/>
          </cell>
          <cell r="AF48" t="str">
            <v/>
          </cell>
          <cell r="AG48">
            <v>45768</v>
          </cell>
          <cell r="AH48" t="str">
            <v/>
          </cell>
          <cell r="AI48" t="str">
            <v/>
          </cell>
          <cell r="AJ48" t="str">
            <v/>
          </cell>
          <cell r="AK48" t="str">
            <v>A2R</v>
          </cell>
        </row>
        <row r="49">
          <cell r="A49" t="str">
            <v>868a2vbj9</v>
          </cell>
          <cell r="B49" t="str">
            <v>868a2vbj9</v>
          </cell>
          <cell r="C49" t="str">
            <v>PTP Supply Chain: Non-Consumable Property (Drop Shipping, BFM, GFE, CFE) - OL</v>
          </cell>
          <cell r="D49" t="str">
            <v>PREDEVELOPMENT</v>
          </cell>
          <cell r="E49" t="str">
            <v xml:space="preserve">
</v>
          </cell>
          <cell r="F49" t="str">
            <v/>
          </cell>
          <cell r="G49" t="str">
            <v>NORMAL</v>
          </cell>
          <cell r="H49" t="str">
            <v/>
          </cell>
          <cell r="I49">
            <v>45863</v>
          </cell>
          <cell r="J49" t="str">
            <v/>
          </cell>
          <cell r="K49" t="str">
            <v/>
          </cell>
          <cell r="L49" t="str">
            <v/>
          </cell>
          <cell r="M49" t="str">
            <v>868c175ec
868c176j7
868dq06q5</v>
          </cell>
          <cell r="N49" t="str">
            <v>ptp, wbt</v>
          </cell>
          <cell r="O49" t="str">
            <v>Sprint 9 (6/9 - 7/7)</v>
          </cell>
          <cell r="P49" t="str">
            <v/>
          </cell>
          <cell r="Q49" t="str">
            <v/>
          </cell>
          <cell r="R49" t="str">
            <v/>
          </cell>
          <cell r="S49" t="str">
            <v/>
          </cell>
          <cell r="T49" t="str">
            <v/>
          </cell>
          <cell r="U49">
            <v>0</v>
          </cell>
          <cell r="V49" t="str">
            <v/>
          </cell>
          <cell r="W49" t="str">
            <v/>
          </cell>
          <cell r="X49" t="str">
            <v/>
          </cell>
          <cell r="Y49" t="str">
            <v/>
          </cell>
          <cell r="Z49" t="str">
            <v>ITC3</v>
          </cell>
          <cell r="AA49" t="str">
            <v>Supply Chain</v>
          </cell>
          <cell r="AB49" t="str">
            <v>Non-Consumable Property: Drop Shipping, BFM, GFE, CFE</v>
          </cell>
          <cell r="AC49" t="str">
            <v/>
          </cell>
          <cell r="AD49" t="str">
            <v>WBT</v>
          </cell>
          <cell r="AE49" t="str">
            <v/>
          </cell>
          <cell r="AF49" t="str">
            <v>Buyer: https://app.clickup.com/t/868cjcmpy)
Expeditor: https://app.clickup.com/t/868cjcx3w)
Compliance (PTP): https://app.clickup.com/t/868cjcrn9)
Receiving Specialist (PTP): https://app.clickup.com/t/868cme0bd)
Property Management Analyst (PTP): https://app.clickup.com/t/868cjdzne)</v>
          </cell>
          <cell r="AG49" t="str">
            <v/>
          </cell>
          <cell r="AH49" t="str">
            <v/>
          </cell>
          <cell r="AI49" t="str">
            <v/>
          </cell>
          <cell r="AJ49" t="str">
            <v/>
          </cell>
          <cell r="AK49" t="str">
            <v>PTP</v>
          </cell>
        </row>
        <row r="50">
          <cell r="A50" t="str">
            <v>868a2vbm7</v>
          </cell>
          <cell r="B50" t="str">
            <v>868a2vbm7</v>
          </cell>
          <cell r="C50" t="str">
            <v>PTP A/P &amp; Supply Chain: Storing P-Card Packages - OL</v>
          </cell>
          <cell r="D50" t="str">
            <v>PREDEVELOPMENT</v>
          </cell>
          <cell r="E50" t="str">
            <v xml:space="preserve">
</v>
          </cell>
          <cell r="F50" t="str">
            <v/>
          </cell>
          <cell r="G50" t="str">
            <v>URGENT</v>
          </cell>
          <cell r="H50" t="str">
            <v/>
          </cell>
          <cell r="I50">
            <v>45863</v>
          </cell>
          <cell r="J50" t="str">
            <v/>
          </cell>
          <cell r="K50" t="str">
            <v/>
          </cell>
          <cell r="L50" t="str">
            <v/>
          </cell>
          <cell r="M50" t="str">
            <v>868c1zqwr
868c1zrkm
868c1zt02</v>
          </cell>
          <cell r="N50" t="str">
            <v>ilt, ot xecm, sap concur, ptp</v>
          </cell>
          <cell r="O50" t="str">
            <v>Sprint 7 (5/26 - 6/16)</v>
          </cell>
          <cell r="P50" t="str">
            <v/>
          </cell>
          <cell r="Q50" t="str">
            <v/>
          </cell>
          <cell r="R50" t="str">
            <v/>
          </cell>
          <cell r="S50" t="str">
            <v/>
          </cell>
          <cell r="T50" t="str">
            <v/>
          </cell>
          <cell r="U50">
            <v>0</v>
          </cell>
          <cell r="V50" t="str">
            <v/>
          </cell>
          <cell r="W50" t="str">
            <v/>
          </cell>
          <cell r="X50" t="str">
            <v/>
          </cell>
          <cell r="Y50" t="str">
            <v/>
          </cell>
          <cell r="Z50" t="str">
            <v>ITC3</v>
          </cell>
          <cell r="AA50" t="str">
            <v>Supply Chain</v>
          </cell>
          <cell r="AB50" t="str">
            <v>P-Cards, Meeting Card, Fleet Card</v>
          </cell>
          <cell r="AC50" t="str">
            <v/>
          </cell>
          <cell r="AD50" t="str">
            <v>ILT</v>
          </cell>
          <cell r="AE50" t="str">
            <v/>
          </cell>
          <cell r="AF50" t="str">
            <v>P-Card Auditor: https://app.clickup.com/t/868cjdnbw)
Manager Approver (P-Card): https://app.clickup.com/t/868cjdf49)
P-Card Admin: https://app.clickup.com/t/868cjdn0h)
P-Card Holder: https://app.clickup.com/t/868cjdnun)</v>
          </cell>
          <cell r="AG50" t="str">
            <v/>
          </cell>
          <cell r="AH50" t="str">
            <v/>
          </cell>
          <cell r="AI50" t="str">
            <v/>
          </cell>
          <cell r="AJ50" t="str">
            <v/>
          </cell>
          <cell r="AK50" t="str">
            <v>PTP</v>
          </cell>
        </row>
        <row r="51">
          <cell r="A51" t="str">
            <v>868a2vbmh</v>
          </cell>
          <cell r="B51" t="str">
            <v>868a2vbmh</v>
          </cell>
          <cell r="C51" t="str">
            <v>PTP Accounts Payable: Currency Mismatch Error (Update PO) - OL</v>
          </cell>
          <cell r="D51" t="str">
            <v>PREDEVELOPMENT</v>
          </cell>
          <cell r="E51" t="str">
            <v xml:space="preserve">
</v>
          </cell>
          <cell r="F51" t="str">
            <v/>
          </cell>
          <cell r="G51" t="str">
            <v>NORMAL</v>
          </cell>
          <cell r="H51" t="str">
            <v/>
          </cell>
          <cell r="I51">
            <v>45863</v>
          </cell>
          <cell r="J51" t="str">
            <v/>
          </cell>
          <cell r="K51" t="str">
            <v/>
          </cell>
          <cell r="L51" t="str">
            <v/>
          </cell>
          <cell r="M51" t="str">
            <v/>
          </cell>
          <cell r="N51" t="str">
            <v>ptp, ot vim, wbt</v>
          </cell>
          <cell r="O51" t="str">
            <v>Sprint 7 (5/26 - 6/16)</v>
          </cell>
          <cell r="P51" t="str">
            <v/>
          </cell>
          <cell r="Q51" t="str">
            <v/>
          </cell>
          <cell r="R51" t="str">
            <v/>
          </cell>
          <cell r="S51" t="str">
            <v/>
          </cell>
          <cell r="T51" t="str">
            <v/>
          </cell>
          <cell r="U51">
            <v>0</v>
          </cell>
          <cell r="V51" t="str">
            <v/>
          </cell>
          <cell r="W51" t="str">
            <v/>
          </cell>
          <cell r="X51" t="str">
            <v/>
          </cell>
          <cell r="Y51" t="str">
            <v/>
          </cell>
          <cell r="Z51" t="str">
            <v>ITC3B</v>
          </cell>
          <cell r="AA51" t="str">
            <v>Accounts Payable</v>
          </cell>
          <cell r="AB51" t="str">
            <v>Invoice &amp; Credit Processing</v>
          </cell>
          <cell r="AC51" t="b">
            <v>1</v>
          </cell>
          <cell r="AD51" t="str">
            <v>WBT</v>
          </cell>
          <cell r="AE51" t="str">
            <v/>
          </cell>
          <cell r="AF51" t="str">
            <v>AP Internal Auditor: https://app.clickup.com/t/868cjcb6b)
Buyer: https://app.clickup.com/t/868cjcmpy)
Sourcing A/P Analyst: https://app.clickup.com/t/868cjb24u)
AP Specialist: https://app.clickup.com/t/868cjccxg)
Shared Services-A/P Invoice Processor: https://app.clickup.com/t/868cje53v)</v>
          </cell>
          <cell r="AG51">
            <v>45779</v>
          </cell>
          <cell r="AH51" t="str">
            <v/>
          </cell>
          <cell r="AI51" t="str">
            <v/>
          </cell>
          <cell r="AJ51" t="str">
            <v/>
          </cell>
          <cell r="AK51" t="str">
            <v>PTP</v>
          </cell>
        </row>
        <row r="52">
          <cell r="A52" t="str">
            <v>868a2vbw2</v>
          </cell>
          <cell r="B52" t="str">
            <v>868a2vbw2</v>
          </cell>
          <cell r="C52" t="str">
            <v>PTP MCE: BOM Transactions - OL</v>
          </cell>
          <cell r="D52" t="str">
            <v>PREDEVELOPMENT</v>
          </cell>
          <cell r="E52" t="str">
            <v xml:space="preserve">
</v>
          </cell>
          <cell r="F52" t="str">
            <v/>
          </cell>
          <cell r="G52" t="str">
            <v>NORMAL</v>
          </cell>
          <cell r="H52" t="str">
            <v/>
          </cell>
          <cell r="I52">
            <v>45863</v>
          </cell>
          <cell r="J52" t="str">
            <v/>
          </cell>
          <cell r="K52" t="str">
            <v/>
          </cell>
          <cell r="L52" t="str">
            <v/>
          </cell>
          <cell r="M52" t="str">
            <v>868dqkuuw</v>
          </cell>
          <cell r="N52" t="str">
            <v>ptp, wbt</v>
          </cell>
          <cell r="O52" t="str">
            <v>Sprint 9 (6/9 - 7/7)</v>
          </cell>
          <cell r="P52" t="str">
            <v/>
          </cell>
          <cell r="Q52" t="str">
            <v/>
          </cell>
          <cell r="R52" t="str">
            <v/>
          </cell>
          <cell r="S52" t="str">
            <v/>
          </cell>
          <cell r="T52" t="str">
            <v/>
          </cell>
          <cell r="U52">
            <v>0</v>
          </cell>
          <cell r="V52" t="str">
            <v/>
          </cell>
          <cell r="W52" t="str">
            <v/>
          </cell>
          <cell r="X52" t="str">
            <v/>
          </cell>
          <cell r="Y52" t="str">
            <v/>
          </cell>
          <cell r="Z52" t="str">
            <v>ITC3</v>
          </cell>
          <cell r="AA52" t="str">
            <v>MCE</v>
          </cell>
          <cell r="AB52" t="str">
            <v>MCE Lifecycle Management &amp; Reporting</v>
          </cell>
          <cell r="AC52" t="str">
            <v/>
          </cell>
          <cell r="AD52" t="str">
            <v>WBT</v>
          </cell>
          <cell r="AE52" t="str">
            <v/>
          </cell>
          <cell r="AF52" t="str">
            <v>MCE Manager: https://app.clickup.com/t/868cjdhe0)
MCE Specialist: https://app.clickup.com/t/868cjdhgy)</v>
          </cell>
          <cell r="AG52" t="str">
            <v/>
          </cell>
          <cell r="AH52" t="str">
            <v/>
          </cell>
          <cell r="AI52" t="str">
            <v/>
          </cell>
          <cell r="AJ52" t="str">
            <v/>
          </cell>
          <cell r="AK52" t="str">
            <v>PTP</v>
          </cell>
        </row>
        <row r="53">
          <cell r="A53" t="str">
            <v>868a2vbxu</v>
          </cell>
          <cell r="B53" t="str">
            <v>868a2vbxu</v>
          </cell>
          <cell r="C53" t="str">
            <v>A2R CLRP Capital and Overhead: Overview and System Navigation</v>
          </cell>
          <cell r="D53" t="str">
            <v>PREDEVELOPMENT</v>
          </cell>
          <cell r="E53" t="str">
            <v xml:space="preserve">
</v>
          </cell>
          <cell r="F53" t="str">
            <v>Trish Cortez</v>
          </cell>
          <cell r="G53" t="str">
            <v>URGENT</v>
          </cell>
          <cell r="H53" t="str">
            <v/>
          </cell>
          <cell r="I53" t="str">
            <v/>
          </cell>
          <cell r="J53" t="str">
            <v/>
          </cell>
          <cell r="K53" t="str">
            <v/>
          </cell>
          <cell r="L53" t="str">
            <v/>
          </cell>
          <cell r="M53" t="str">
            <v>868ddv26v</v>
          </cell>
          <cell r="N53" t="str">
            <v>wbt, a2r</v>
          </cell>
          <cell r="O53" t="str">
            <v>Sprint 5 (5/12 - 6/6)</v>
          </cell>
          <cell r="P53" t="str">
            <v/>
          </cell>
          <cell r="Q53" t="str">
            <v/>
          </cell>
          <cell r="R53" t="str">
            <v/>
          </cell>
          <cell r="S53" t="str">
            <v/>
          </cell>
          <cell r="T53" t="str">
            <v/>
          </cell>
          <cell r="U53">
            <v>0</v>
          </cell>
          <cell r="V53" t="str">
            <v>Course Package Not Started</v>
          </cell>
          <cell r="W53" t="str">
            <v/>
          </cell>
          <cell r="X53" t="str">
            <v/>
          </cell>
          <cell r="Y53" t="str">
            <v/>
          </cell>
          <cell r="Z53" t="str">
            <v xml:space="preserve">Not part of ITC </v>
          </cell>
          <cell r="AA53" t="str">
            <v>CLRP</v>
          </cell>
          <cell r="AB53" t="str">
            <v>No L3 Custom Content</v>
          </cell>
          <cell r="AC53" t="str">
            <v/>
          </cell>
          <cell r="AD53" t="str">
            <v>WBT</v>
          </cell>
          <cell r="AE53" t="str">
            <v/>
          </cell>
          <cell r="AF53" t="str">
            <v>Overhead Analyst: https://app.clickup.com/t/868cjdk18)
Capital Planner: https://app.clickup.com/t/868cjcp85)</v>
          </cell>
          <cell r="AG53" t="str">
            <v/>
          </cell>
          <cell r="AH53" t="str">
            <v/>
          </cell>
          <cell r="AI53" t="str">
            <v/>
          </cell>
          <cell r="AJ53" t="str">
            <v/>
          </cell>
          <cell r="AK53" t="str">
            <v>A2R</v>
          </cell>
        </row>
        <row r="54">
          <cell r="A54" t="str">
            <v>868a2vc2g</v>
          </cell>
          <cell r="B54" t="str">
            <v>868a2vc2g</v>
          </cell>
          <cell r="C54" t="str">
            <v>PTP MCE: Manage Purchase Info Records</v>
          </cell>
          <cell r="D54" t="str">
            <v>PREDEVELOPMENT</v>
          </cell>
          <cell r="E54" t="str">
            <v xml:space="preserve">
</v>
          </cell>
          <cell r="F54" t="str">
            <v/>
          </cell>
          <cell r="G54" t="str">
            <v>NORMAL</v>
          </cell>
          <cell r="H54" t="str">
            <v/>
          </cell>
          <cell r="I54">
            <v>45863</v>
          </cell>
          <cell r="J54" t="str">
            <v/>
          </cell>
          <cell r="K54" t="str">
            <v/>
          </cell>
          <cell r="L54" t="str">
            <v/>
          </cell>
          <cell r="M54" t="str">
            <v>868a2vb3r
868c1mtyd</v>
          </cell>
          <cell r="N54" t="str">
            <v>ptp, wbt</v>
          </cell>
          <cell r="O54" t="str">
            <v>Sprint 8 (6/2 - 6/23)</v>
          </cell>
          <cell r="P54" t="str">
            <v/>
          </cell>
          <cell r="Q54" t="str">
            <v/>
          </cell>
          <cell r="R54" t="str">
            <v/>
          </cell>
          <cell r="S54" t="str">
            <v/>
          </cell>
          <cell r="T54" t="str">
            <v/>
          </cell>
          <cell r="U54">
            <v>0</v>
          </cell>
          <cell r="V54" t="str">
            <v/>
          </cell>
          <cell r="W54" t="str">
            <v/>
          </cell>
          <cell r="X54" t="str">
            <v/>
          </cell>
          <cell r="Y54" t="str">
            <v/>
          </cell>
          <cell r="Z54" t="str">
            <v>ITC3</v>
          </cell>
          <cell r="AA54" t="str">
            <v>MCE</v>
          </cell>
          <cell r="AB54" t="str">
            <v>MCE Lifecycle Management &amp; Reporting</v>
          </cell>
          <cell r="AC54" t="str">
            <v/>
          </cell>
          <cell r="AD54" t="str">
            <v>WBT</v>
          </cell>
          <cell r="AE54" t="str">
            <v/>
          </cell>
          <cell r="AF54" t="str">
            <v>MCE Specialist: https://app.clickup.com/t/868cjdhgy)
MCE Manager: https://app.clickup.com/t/868cjdhe0)</v>
          </cell>
          <cell r="AG54" t="str">
            <v/>
          </cell>
          <cell r="AH54" t="str">
            <v/>
          </cell>
          <cell r="AI54" t="str">
            <v/>
          </cell>
          <cell r="AJ54" t="str">
            <v/>
          </cell>
          <cell r="AK54" t="str">
            <v>PTP</v>
          </cell>
        </row>
        <row r="55">
          <cell r="A55" t="str">
            <v>868a36nb0</v>
          </cell>
          <cell r="B55" t="str">
            <v>868a36nb0</v>
          </cell>
          <cell r="C55" t="str">
            <v>PTP Accounts Payable: Create Invoice using Spreadsheet Upload</v>
          </cell>
          <cell r="D55" t="str">
            <v>PREDEVELOPMENT</v>
          </cell>
          <cell r="E55" t="str">
            <v xml:space="preserve">
</v>
          </cell>
          <cell r="F55" t="str">
            <v/>
          </cell>
          <cell r="G55" t="str">
            <v>NORMAL</v>
          </cell>
          <cell r="H55" t="str">
            <v/>
          </cell>
          <cell r="I55">
            <v>45863</v>
          </cell>
          <cell r="J55" t="str">
            <v/>
          </cell>
          <cell r="K55" t="str">
            <v/>
          </cell>
          <cell r="L55" t="str">
            <v/>
          </cell>
          <cell r="M55" t="str">
            <v>868a36ng9</v>
          </cell>
          <cell r="N55" t="str">
            <v>wbt, ptp, ot vim</v>
          </cell>
          <cell r="O55" t="str">
            <v>Sprint 6 (5/19 - 7/7)</v>
          </cell>
          <cell r="P55" t="str">
            <v/>
          </cell>
          <cell r="Q55" t="str">
            <v/>
          </cell>
          <cell r="R55" t="str">
            <v/>
          </cell>
          <cell r="S55" t="str">
            <v/>
          </cell>
          <cell r="T55" t="str">
            <v/>
          </cell>
          <cell r="U55">
            <v>0</v>
          </cell>
          <cell r="V55" t="str">
            <v/>
          </cell>
          <cell r="W55" t="str">
            <v/>
          </cell>
          <cell r="X55" t="str">
            <v/>
          </cell>
          <cell r="Y55" t="str">
            <v/>
          </cell>
          <cell r="Z55" t="str">
            <v>ITC3B</v>
          </cell>
          <cell r="AA55" t="str">
            <v>Accounts Payable</v>
          </cell>
          <cell r="AB55" t="str">
            <v>Invoice &amp; Credit Processing</v>
          </cell>
          <cell r="AC55" t="b">
            <v>1</v>
          </cell>
          <cell r="AD55" t="str">
            <v>WBT</v>
          </cell>
          <cell r="AE55" t="str">
            <v/>
          </cell>
          <cell r="AF55" t="str">
            <v>AP Internal Auditor: https://app.clickup.com/t/868cjcb6b)
Sourcing A/P Analyst: https://app.clickup.com/t/868cjb24u)
AP Specialist: https://app.clickup.com/t/868cjccxg)
Shared Services-A/P Invoice Processor: https://app.clickup.com/t/868cje53v)</v>
          </cell>
          <cell r="AG55">
            <v>45779</v>
          </cell>
          <cell r="AH55" t="str">
            <v/>
          </cell>
          <cell r="AI55" t="str">
            <v/>
          </cell>
          <cell r="AJ55" t="str">
            <v/>
          </cell>
          <cell r="AK55" t="str">
            <v>PTP</v>
          </cell>
        </row>
        <row r="56">
          <cell r="A56" t="str">
            <v>868a3719f</v>
          </cell>
          <cell r="B56" t="str">
            <v>868a3719f</v>
          </cell>
          <cell r="C56" t="str">
            <v>PTP Accounts Payable: Submit/Approve Expedited Payment Requests, Pt. 1 (Submit Expedite Request Form) - SB</v>
          </cell>
          <cell r="D56" t="str">
            <v>PREDEVELOPMENT</v>
          </cell>
          <cell r="E56" t="str">
            <v xml:space="preserve">
</v>
          </cell>
          <cell r="F56" t="str">
            <v/>
          </cell>
          <cell r="G56" t="str">
            <v>LOW</v>
          </cell>
          <cell r="H56" t="str">
            <v/>
          </cell>
          <cell r="I56">
            <v>45863</v>
          </cell>
          <cell r="J56" t="str">
            <v/>
          </cell>
          <cell r="K56" t="str">
            <v/>
          </cell>
          <cell r="L56" t="str">
            <v/>
          </cell>
          <cell r="M56" t="str">
            <v/>
          </cell>
          <cell r="N56" t="str">
            <v>sen, ptp, dap</v>
          </cell>
          <cell r="O56" t="str">
            <v>Sprint 13 (7/7 - 8/4)</v>
          </cell>
          <cell r="P56" t="str">
            <v/>
          </cell>
          <cell r="Q56" t="str">
            <v/>
          </cell>
          <cell r="R56" t="str">
            <v/>
          </cell>
          <cell r="S56" t="str">
            <v/>
          </cell>
          <cell r="T56" t="str">
            <v/>
          </cell>
          <cell r="U56">
            <v>0</v>
          </cell>
          <cell r="V56" t="str">
            <v/>
          </cell>
          <cell r="W56" t="str">
            <v/>
          </cell>
          <cell r="X56" t="str">
            <v/>
          </cell>
          <cell r="Y56" t="str">
            <v/>
          </cell>
          <cell r="Z56" t="str">
            <v>ITC3</v>
          </cell>
          <cell r="AA56" t="str">
            <v>Accounts Payable</v>
          </cell>
          <cell r="AB56" t="str">
            <v>Payment Processing</v>
          </cell>
          <cell r="AC56" t="b">
            <v>1</v>
          </cell>
          <cell r="AD56" t="str">
            <v>SEN</v>
          </cell>
          <cell r="AE56" t="str">
            <v/>
          </cell>
          <cell r="AF56"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56">
            <v>45779</v>
          </cell>
          <cell r="AH56" t="str">
            <v/>
          </cell>
          <cell r="AI56" t="str">
            <v/>
          </cell>
          <cell r="AJ56" t="str">
            <v/>
          </cell>
          <cell r="AK56" t="str">
            <v>PTP</v>
          </cell>
        </row>
        <row r="57">
          <cell r="A57" t="str">
            <v>868a37228</v>
          </cell>
          <cell r="B57" t="str">
            <v>868a37228</v>
          </cell>
          <cell r="C57" t="str">
            <v>PTP Accounts Payable: Submit/Approve Expedited Payment Requests, Pt. 2</v>
          </cell>
          <cell r="D57" t="str">
            <v>PREDEVELOPMENT</v>
          </cell>
          <cell r="E57" t="str">
            <v xml:space="preserve">
</v>
          </cell>
          <cell r="F57" t="str">
            <v/>
          </cell>
          <cell r="G57" t="str">
            <v>LOW</v>
          </cell>
          <cell r="H57" t="str">
            <v/>
          </cell>
          <cell r="I57">
            <v>45863</v>
          </cell>
          <cell r="J57" t="str">
            <v/>
          </cell>
          <cell r="K57" t="str">
            <v/>
          </cell>
          <cell r="L57" t="str">
            <v/>
          </cell>
          <cell r="M57" t="str">
            <v>868a371fg
868a371j7
868a371r2</v>
          </cell>
          <cell r="N57" t="str">
            <v>wbt, ptp</v>
          </cell>
          <cell r="O57" t="str">
            <v>Sprint 13 (7/7 - 8/4)</v>
          </cell>
          <cell r="P57" t="str">
            <v/>
          </cell>
          <cell r="Q57" t="str">
            <v/>
          </cell>
          <cell r="R57" t="str">
            <v/>
          </cell>
          <cell r="S57" t="str">
            <v/>
          </cell>
          <cell r="T57" t="str">
            <v/>
          </cell>
          <cell r="U57">
            <v>0</v>
          </cell>
          <cell r="V57" t="str">
            <v/>
          </cell>
          <cell r="W57" t="str">
            <v/>
          </cell>
          <cell r="X57" t="str">
            <v/>
          </cell>
          <cell r="Y57" t="str">
            <v/>
          </cell>
          <cell r="Z57" t="str">
            <v>ITC3</v>
          </cell>
          <cell r="AA57" t="str">
            <v>Accounts Payable</v>
          </cell>
          <cell r="AB57" t="str">
            <v>Payment Processing</v>
          </cell>
          <cell r="AC57" t="b">
            <v>1</v>
          </cell>
          <cell r="AD57" t="str">
            <v>WBT</v>
          </cell>
          <cell r="AE57" t="str">
            <v/>
          </cell>
          <cell r="AF57"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AG57">
            <v>45779</v>
          </cell>
          <cell r="AH57" t="str">
            <v/>
          </cell>
          <cell r="AI57" t="str">
            <v/>
          </cell>
          <cell r="AJ57" t="str">
            <v/>
          </cell>
          <cell r="AK57" t="str">
            <v>PTP</v>
          </cell>
        </row>
        <row r="58">
          <cell r="A58" t="str">
            <v>868a372rj</v>
          </cell>
          <cell r="B58" t="str">
            <v>868a372rj</v>
          </cell>
          <cell r="C58" t="str">
            <v>PTP Accounts Payable: Approve/Reject Expedited Payment Requests</v>
          </cell>
          <cell r="D58" t="str">
            <v>PREDEVELOPMENT</v>
          </cell>
          <cell r="E58" t="str">
            <v xml:space="preserve">
</v>
          </cell>
          <cell r="F58" t="str">
            <v/>
          </cell>
          <cell r="G58" t="str">
            <v>LOW</v>
          </cell>
          <cell r="H58" t="str">
            <v/>
          </cell>
          <cell r="I58">
            <v>45863</v>
          </cell>
          <cell r="J58" t="str">
            <v/>
          </cell>
          <cell r="K58" t="str">
            <v/>
          </cell>
          <cell r="L58" t="str">
            <v/>
          </cell>
          <cell r="M58" t="str">
            <v>868a373hd
868a373tm</v>
          </cell>
          <cell r="N58" t="str">
            <v>wbt, ptp</v>
          </cell>
          <cell r="O58" t="str">
            <v>Sprint 10 (6/16 - 7/14)</v>
          </cell>
          <cell r="P58" t="str">
            <v/>
          </cell>
          <cell r="Q58" t="str">
            <v/>
          </cell>
          <cell r="R58" t="str">
            <v/>
          </cell>
          <cell r="S58" t="str">
            <v/>
          </cell>
          <cell r="T58" t="str">
            <v/>
          </cell>
          <cell r="U58">
            <v>0</v>
          </cell>
          <cell r="V58" t="str">
            <v/>
          </cell>
          <cell r="W58" t="str">
            <v/>
          </cell>
          <cell r="X58" t="str">
            <v/>
          </cell>
          <cell r="Y58" t="str">
            <v/>
          </cell>
          <cell r="Z58" t="str">
            <v>ITC3</v>
          </cell>
          <cell r="AA58" t="str">
            <v>Accounts Payable</v>
          </cell>
          <cell r="AB58" t="str">
            <v>Payment Processing</v>
          </cell>
          <cell r="AC58" t="b">
            <v>1</v>
          </cell>
          <cell r="AD58" t="str">
            <v>WBT</v>
          </cell>
          <cell r="AE58" t="str">
            <v/>
          </cell>
          <cell r="AF58" t="str">
            <v>Payment Manager: https://app.clickup.com/t/868cjdk9n)
Payment Processor: https://app.clickup.com/t/868cjdmkv)
Sourcing A/P Analyst: https://app.clickup.com/t/868cjb24u)
AP Specialist: https://app.clickup.com/t/868cjccxg)
Shared Services-A/P Invoice Processor: https://app.clickup.com/t/868cje53v)</v>
          </cell>
          <cell r="AG58">
            <v>45779</v>
          </cell>
          <cell r="AH58" t="str">
            <v/>
          </cell>
          <cell r="AI58" t="str">
            <v/>
          </cell>
          <cell r="AJ58" t="str">
            <v/>
          </cell>
          <cell r="AK58" t="str">
            <v>PTP</v>
          </cell>
        </row>
        <row r="59">
          <cell r="A59" t="str">
            <v>868a372yd</v>
          </cell>
          <cell r="B59" t="str">
            <v>868a372yd</v>
          </cell>
          <cell r="C59" t="str">
            <v>PTP Accounts Payable: Process Hedge Payments, Pt. 1</v>
          </cell>
          <cell r="D59" t="str">
            <v>PREDEVELOPMENT</v>
          </cell>
          <cell r="E59" t="str">
            <v xml:space="preserve">
</v>
          </cell>
          <cell r="F59" t="str">
            <v/>
          </cell>
          <cell r="G59" t="str">
            <v>LOW</v>
          </cell>
          <cell r="H59" t="str">
            <v/>
          </cell>
          <cell r="I59">
            <v>45863</v>
          </cell>
          <cell r="J59" t="str">
            <v/>
          </cell>
          <cell r="K59" t="str">
            <v/>
          </cell>
          <cell r="L59" t="str">
            <v/>
          </cell>
          <cell r="M59" t="str">
            <v>868a378p3
868a378yq</v>
          </cell>
          <cell r="N59" t="str">
            <v>ptp, wbt</v>
          </cell>
          <cell r="O59" t="str">
            <v>Sprint 13 (7/7 - 8/4)</v>
          </cell>
          <cell r="P59" t="str">
            <v/>
          </cell>
          <cell r="Q59" t="str">
            <v/>
          </cell>
          <cell r="R59" t="str">
            <v/>
          </cell>
          <cell r="S59" t="str">
            <v/>
          </cell>
          <cell r="T59" t="str">
            <v/>
          </cell>
          <cell r="U59">
            <v>0</v>
          </cell>
          <cell r="V59" t="str">
            <v/>
          </cell>
          <cell r="W59" t="str">
            <v/>
          </cell>
          <cell r="X59" t="str">
            <v/>
          </cell>
          <cell r="Y59" t="str">
            <v/>
          </cell>
          <cell r="Z59" t="str">
            <v>ITC3</v>
          </cell>
          <cell r="AA59" t="str">
            <v>Accounts Payable</v>
          </cell>
          <cell r="AB59" t="str">
            <v>Payment Processing</v>
          </cell>
          <cell r="AC59" t="b">
            <v>1</v>
          </cell>
          <cell r="AD59" t="str">
            <v>WBT</v>
          </cell>
          <cell r="AE59" t="str">
            <v/>
          </cell>
          <cell r="AF59" t="str">
            <v>Payment Processor: https://app.clickup.com/t/868cjdmkv)
Payment Manager: https://app.clickup.com/t/868cjdk9n)
Sourcing A/P Analyst: https://app.clickup.com/t/868cjb24u)
AP Specialist: https://app.clickup.com/t/868cjccxg)
Shared Services-A/P Invoice Processor: https://app.clickup.com/t/868cje53v)</v>
          </cell>
          <cell r="AG59">
            <v>45779</v>
          </cell>
          <cell r="AH59" t="str">
            <v/>
          </cell>
          <cell r="AI59" t="str">
            <v/>
          </cell>
          <cell r="AJ59" t="str">
            <v/>
          </cell>
          <cell r="AK59" t="str">
            <v>PTP</v>
          </cell>
        </row>
        <row r="60">
          <cell r="A60" t="str">
            <v>868a37378</v>
          </cell>
          <cell r="B60" t="str">
            <v>868a37378</v>
          </cell>
          <cell r="C60" t="str">
            <v>PTP Accounts Payable: Process Hedge Payments, Pt. 2</v>
          </cell>
          <cell r="D60" t="str">
            <v>PREDEVELOPMENT</v>
          </cell>
          <cell r="E60" t="str">
            <v xml:space="preserve">
</v>
          </cell>
          <cell r="F60" t="str">
            <v/>
          </cell>
          <cell r="G60" t="str">
            <v>LOW</v>
          </cell>
          <cell r="H60" t="str">
            <v/>
          </cell>
          <cell r="I60">
            <v>45863</v>
          </cell>
          <cell r="J60" t="str">
            <v/>
          </cell>
          <cell r="K60" t="str">
            <v/>
          </cell>
          <cell r="L60" t="str">
            <v/>
          </cell>
          <cell r="M60" t="str">
            <v>868a3792j
868c1xdym</v>
          </cell>
          <cell r="N60" t="str">
            <v>wbt, ptp</v>
          </cell>
          <cell r="O60" t="str">
            <v>Sprint 13 (7/7 - 8/4)</v>
          </cell>
          <cell r="P60" t="str">
            <v/>
          </cell>
          <cell r="Q60" t="str">
            <v/>
          </cell>
          <cell r="R60" t="str">
            <v/>
          </cell>
          <cell r="S60" t="str">
            <v/>
          </cell>
          <cell r="T60" t="str">
            <v/>
          </cell>
          <cell r="U60">
            <v>0</v>
          </cell>
          <cell r="V60" t="str">
            <v/>
          </cell>
          <cell r="W60" t="str">
            <v/>
          </cell>
          <cell r="X60" t="str">
            <v/>
          </cell>
          <cell r="Y60" t="str">
            <v/>
          </cell>
          <cell r="Z60" t="str">
            <v>ITC3</v>
          </cell>
          <cell r="AA60" t="str">
            <v>Accounts Payable</v>
          </cell>
          <cell r="AB60" t="str">
            <v>Payment Processing</v>
          </cell>
          <cell r="AC60" t="b">
            <v>1</v>
          </cell>
          <cell r="AD60" t="str">
            <v>WBT</v>
          </cell>
          <cell r="AE60" t="str">
            <v/>
          </cell>
          <cell r="AF60" t="str">
            <v>Payment Processor: https://app.clickup.com/t/868cjdmkv)
Payment Manager: https://app.clickup.com/t/868cjdk9n)
Sourcing A/P Analyst: https://app.clickup.com/t/868cjb24u)
AP Specialist: https://app.clickup.com/t/868cjccxg)
Shared Services-A/P Invoice Processor: https://app.clickup.com/t/868cje53v)</v>
          </cell>
          <cell r="AG60">
            <v>45779</v>
          </cell>
          <cell r="AH60" t="str">
            <v/>
          </cell>
          <cell r="AI60" t="str">
            <v/>
          </cell>
          <cell r="AJ60" t="str">
            <v/>
          </cell>
          <cell r="AK60" t="str">
            <v>PTP</v>
          </cell>
        </row>
        <row r="61">
          <cell r="A61" t="str">
            <v>868a3748x</v>
          </cell>
          <cell r="B61" t="str">
            <v>868a3748x</v>
          </cell>
          <cell r="C61" t="str">
            <v>PTP Accounts Payable: Review &amp; Block Automatic Payments</v>
          </cell>
          <cell r="D61" t="str">
            <v>PREDEVELOPMENT</v>
          </cell>
          <cell r="E61" t="str">
            <v xml:space="preserve">
</v>
          </cell>
          <cell r="F61" t="str">
            <v/>
          </cell>
          <cell r="G61" t="str">
            <v>LOW</v>
          </cell>
          <cell r="H61" t="str">
            <v/>
          </cell>
          <cell r="I61">
            <v>45863</v>
          </cell>
          <cell r="J61" t="str">
            <v/>
          </cell>
          <cell r="K61" t="str">
            <v/>
          </cell>
          <cell r="L61" t="str">
            <v/>
          </cell>
          <cell r="M61" t="str">
            <v>868a3741k
868a374cz</v>
          </cell>
          <cell r="N61" t="str">
            <v>wbt, ptp</v>
          </cell>
          <cell r="O61" t="str">
            <v>Sprint 13 (7/7 - 8/4)</v>
          </cell>
          <cell r="P61" t="str">
            <v/>
          </cell>
          <cell r="Q61" t="str">
            <v/>
          </cell>
          <cell r="R61" t="str">
            <v/>
          </cell>
          <cell r="S61" t="str">
            <v/>
          </cell>
          <cell r="T61" t="str">
            <v/>
          </cell>
          <cell r="U61">
            <v>0</v>
          </cell>
          <cell r="V61" t="str">
            <v/>
          </cell>
          <cell r="W61" t="str">
            <v/>
          </cell>
          <cell r="X61" t="str">
            <v/>
          </cell>
          <cell r="Y61" t="str">
            <v/>
          </cell>
          <cell r="Z61" t="str">
            <v>ITC3</v>
          </cell>
          <cell r="AA61" t="str">
            <v>Accounts Payable</v>
          </cell>
          <cell r="AB61" t="str">
            <v>Payment Processing</v>
          </cell>
          <cell r="AC61" t="b">
            <v>1</v>
          </cell>
          <cell r="AD61" t="str">
            <v>WBT</v>
          </cell>
          <cell r="AE61" t="str">
            <v/>
          </cell>
          <cell r="AF61" t="str">
            <v>Payment Manager: https://app.clickup.com/t/868cjdk9n)
Payment Processor: https://app.clickup.com/t/868cjdmkv)
Sourcing A/P Analyst: https://app.clickup.com/t/868cjb24u)
AP Specialist: https://app.clickup.com/t/868cjccxg)
Shared Services-A/P Invoice Processor: https://app.clickup.com/t/868cje53v)</v>
          </cell>
          <cell r="AG61">
            <v>45779</v>
          </cell>
          <cell r="AH61" t="str">
            <v/>
          </cell>
          <cell r="AI61" t="str">
            <v/>
          </cell>
          <cell r="AJ61" t="str">
            <v/>
          </cell>
          <cell r="AK61" t="str">
            <v>PTP</v>
          </cell>
        </row>
        <row r="62">
          <cell r="A62" t="str">
            <v>868a37aw4</v>
          </cell>
          <cell r="B62" t="str">
            <v>868a37aw4</v>
          </cell>
          <cell r="C62" t="str">
            <v xml:space="preserve">PTP Accounts Payable: Process Exceptions </v>
          </cell>
          <cell r="D62" t="str">
            <v>PREDEVELOPMENT</v>
          </cell>
          <cell r="E62" t="str">
            <v xml:space="preserve">
</v>
          </cell>
          <cell r="F62" t="str">
            <v/>
          </cell>
          <cell r="G62" t="str">
            <v>LOW</v>
          </cell>
          <cell r="H62" t="str">
            <v/>
          </cell>
          <cell r="I62">
            <v>45863</v>
          </cell>
          <cell r="J62" t="str">
            <v/>
          </cell>
          <cell r="K62" t="str">
            <v/>
          </cell>
          <cell r="L62" t="str">
            <v/>
          </cell>
          <cell r="M62" t="str">
            <v>868a37akz
868a37atn</v>
          </cell>
          <cell r="N62" t="str">
            <v>wbt, ptp</v>
          </cell>
          <cell r="O62" t="str">
            <v>Sprint 11 (6/23 - 7/21)</v>
          </cell>
          <cell r="P62" t="str">
            <v/>
          </cell>
          <cell r="Q62" t="str">
            <v/>
          </cell>
          <cell r="R62" t="str">
            <v/>
          </cell>
          <cell r="S62" t="str">
            <v/>
          </cell>
          <cell r="T62" t="str">
            <v/>
          </cell>
          <cell r="U62">
            <v>0</v>
          </cell>
          <cell r="V62" t="str">
            <v/>
          </cell>
          <cell r="W62" t="str">
            <v/>
          </cell>
          <cell r="X62" t="str">
            <v/>
          </cell>
          <cell r="Y62" t="str">
            <v/>
          </cell>
          <cell r="Z62" t="str">
            <v>ITC3</v>
          </cell>
          <cell r="AA62" t="str">
            <v>Accounts Payable</v>
          </cell>
          <cell r="AB62" t="str">
            <v>Payment Processing</v>
          </cell>
          <cell r="AC62" t="b">
            <v>1</v>
          </cell>
          <cell r="AD62" t="str">
            <v>WBT</v>
          </cell>
          <cell r="AE62" t="str">
            <v/>
          </cell>
          <cell r="AF62" t="str">
            <v>Payment Processor: https://app.clickup.com/t/868cjdmkv)
Payment Manager: https://app.clickup.com/t/868cjdk9n)
Sourcing A/P Analyst: https://app.clickup.com/t/868cjb24u)
AP Specialist: https://app.clickup.com/t/868cjccxg)
Shared Services-A/P Invoice Processor: https://app.clickup.com/t/868cje53v)</v>
          </cell>
          <cell r="AG62">
            <v>45779</v>
          </cell>
          <cell r="AH62" t="str">
            <v/>
          </cell>
          <cell r="AI62" t="str">
            <v/>
          </cell>
          <cell r="AJ62" t="str">
            <v/>
          </cell>
          <cell r="AK62" t="str">
            <v>PTP</v>
          </cell>
        </row>
        <row r="63">
          <cell r="A63" t="str">
            <v>868a37bwj</v>
          </cell>
          <cell r="B63" t="str">
            <v>868a37bwj</v>
          </cell>
          <cell r="C63" t="str">
            <v>PTP Accounts Payable: Process Escheatment Payments</v>
          </cell>
          <cell r="D63" t="str">
            <v>PREDEVELOPMENT</v>
          </cell>
          <cell r="E63" t="str">
            <v xml:space="preserve">
</v>
          </cell>
          <cell r="F63" t="str">
            <v/>
          </cell>
          <cell r="G63" t="str">
            <v>LOW</v>
          </cell>
          <cell r="H63" t="str">
            <v/>
          </cell>
          <cell r="I63">
            <v>45863</v>
          </cell>
          <cell r="J63" t="str">
            <v/>
          </cell>
          <cell r="K63" t="str">
            <v/>
          </cell>
          <cell r="L63" t="str">
            <v/>
          </cell>
          <cell r="M63" t="str">
            <v>868a37cc3
868a37cgb
868a37cx9
868a37crc</v>
          </cell>
          <cell r="N63" t="str">
            <v>wbt, ptp</v>
          </cell>
          <cell r="O63" t="str">
            <v>Sprint 10 (6/16 - 7/14)</v>
          </cell>
          <cell r="P63" t="str">
            <v/>
          </cell>
          <cell r="Q63" t="str">
            <v/>
          </cell>
          <cell r="R63" t="str">
            <v/>
          </cell>
          <cell r="S63" t="str">
            <v/>
          </cell>
          <cell r="T63" t="str">
            <v/>
          </cell>
          <cell r="U63">
            <v>0</v>
          </cell>
          <cell r="V63" t="str">
            <v/>
          </cell>
          <cell r="W63" t="str">
            <v/>
          </cell>
          <cell r="X63" t="str">
            <v/>
          </cell>
          <cell r="Y63" t="str">
            <v/>
          </cell>
          <cell r="Z63" t="str">
            <v>ITC3</v>
          </cell>
          <cell r="AA63" t="str">
            <v>Accounts Payable</v>
          </cell>
          <cell r="AB63" t="str">
            <v>Payment Processing</v>
          </cell>
          <cell r="AC63" t="b">
            <v>1</v>
          </cell>
          <cell r="AD63" t="str">
            <v>WBT</v>
          </cell>
          <cell r="AE63" t="str">
            <v/>
          </cell>
          <cell r="AF63" t="str">
            <v>Payment Processor: https://app.clickup.com/t/868cjdmkv)
Payment Manager: https://app.clickup.com/t/868cjdk9n)
Sourcing A/P Analyst: https://app.clickup.com/t/868cjb24u)
AP Specialist: https://app.clickup.com/t/868cjccxg)
Shared Services-A/P Invoice Processor: https://app.clickup.com/t/868cje53v)</v>
          </cell>
          <cell r="AG63">
            <v>45779</v>
          </cell>
          <cell r="AH63" t="str">
            <v/>
          </cell>
          <cell r="AI63" t="str">
            <v/>
          </cell>
          <cell r="AJ63" t="str">
            <v/>
          </cell>
          <cell r="AK63" t="str">
            <v>PTP</v>
          </cell>
        </row>
        <row r="64">
          <cell r="A64" t="str">
            <v>868a37d3x</v>
          </cell>
          <cell r="B64" t="str">
            <v>868a37d3x</v>
          </cell>
          <cell r="C64" t="str">
            <v>PTP Accounts Payable: Process Supplier Refunds (Create &amp; Clear Supplier Refunds)</v>
          </cell>
          <cell r="D64" t="str">
            <v>PREDEVELOPMENT</v>
          </cell>
          <cell r="E64" t="str">
            <v xml:space="preserve">
</v>
          </cell>
          <cell r="F64" t="str">
            <v/>
          </cell>
          <cell r="G64" t="str">
            <v>LOW</v>
          </cell>
          <cell r="H64" t="str">
            <v/>
          </cell>
          <cell r="I64">
            <v>45863</v>
          </cell>
          <cell r="J64" t="str">
            <v/>
          </cell>
          <cell r="K64" t="str">
            <v/>
          </cell>
          <cell r="L64" t="str">
            <v/>
          </cell>
          <cell r="M64" t="str">
            <v>868a37fep
868a37fkt
868a37fx1</v>
          </cell>
          <cell r="N64" t="str">
            <v>wbt, ptp</v>
          </cell>
          <cell r="O64" t="str">
            <v>Sprint 13 (7/7 - 8/4)</v>
          </cell>
          <cell r="P64" t="str">
            <v/>
          </cell>
          <cell r="Q64" t="str">
            <v/>
          </cell>
          <cell r="R64" t="str">
            <v/>
          </cell>
          <cell r="S64" t="str">
            <v/>
          </cell>
          <cell r="T64" t="str">
            <v/>
          </cell>
          <cell r="U64">
            <v>0</v>
          </cell>
          <cell r="V64" t="str">
            <v/>
          </cell>
          <cell r="W64" t="str">
            <v/>
          </cell>
          <cell r="X64" t="str">
            <v/>
          </cell>
          <cell r="Y64" t="str">
            <v/>
          </cell>
          <cell r="Z64" t="str">
            <v>ITC3</v>
          </cell>
          <cell r="AA64" t="str">
            <v>Accounts Payable</v>
          </cell>
          <cell r="AB64" t="str">
            <v>Payment Processing</v>
          </cell>
          <cell r="AC64" t="b">
            <v>1</v>
          </cell>
          <cell r="AD64" t="str">
            <v>WBT</v>
          </cell>
          <cell r="AE64" t="str">
            <v/>
          </cell>
          <cell r="AF64" t="str">
            <v>RTR Tax Analyst: https://app.clickup.com/t/868cje3k6)
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v>
          </cell>
          <cell r="AG64">
            <v>45779</v>
          </cell>
          <cell r="AH64" t="str">
            <v/>
          </cell>
          <cell r="AI64" t="str">
            <v/>
          </cell>
          <cell r="AJ64" t="str">
            <v/>
          </cell>
          <cell r="AK64" t="str">
            <v>PTP</v>
          </cell>
        </row>
        <row r="65">
          <cell r="A65" t="str">
            <v>868a37dfy</v>
          </cell>
          <cell r="B65" t="str">
            <v>868a37dfy</v>
          </cell>
          <cell r="C65" t="str">
            <v>PTP Accounts Payable: Process Supplier Refunds (Create Credit Memo with SALT)</v>
          </cell>
          <cell r="D65" t="str">
            <v>PREDEVELOPMENT</v>
          </cell>
          <cell r="E65" t="str">
            <v xml:space="preserve">
</v>
          </cell>
          <cell r="F65" t="str">
            <v/>
          </cell>
          <cell r="G65" t="str">
            <v>LOW</v>
          </cell>
          <cell r="H65" t="str">
            <v/>
          </cell>
          <cell r="I65">
            <v>45863</v>
          </cell>
          <cell r="J65" t="str">
            <v/>
          </cell>
          <cell r="K65" t="str">
            <v/>
          </cell>
          <cell r="L65" t="str">
            <v/>
          </cell>
          <cell r="M65" t="str">
            <v>868a37evm
868a37f2u</v>
          </cell>
          <cell r="N65" t="str">
            <v>wbt, ptp</v>
          </cell>
          <cell r="O65" t="str">
            <v>Sprint 11 (6/23 - 7/21)</v>
          </cell>
          <cell r="P65" t="str">
            <v/>
          </cell>
          <cell r="Q65" t="str">
            <v/>
          </cell>
          <cell r="R65" t="str">
            <v/>
          </cell>
          <cell r="S65" t="str">
            <v/>
          </cell>
          <cell r="T65" t="str">
            <v/>
          </cell>
          <cell r="U65">
            <v>0</v>
          </cell>
          <cell r="V65" t="str">
            <v/>
          </cell>
          <cell r="W65" t="str">
            <v/>
          </cell>
          <cell r="X65" t="str">
            <v/>
          </cell>
          <cell r="Y65" t="str">
            <v/>
          </cell>
          <cell r="Z65" t="str">
            <v>ITC3</v>
          </cell>
          <cell r="AA65" t="str">
            <v>Accounts Payable</v>
          </cell>
          <cell r="AB65" t="str">
            <v>Payment Processing</v>
          </cell>
          <cell r="AC65" t="b">
            <v>1</v>
          </cell>
          <cell r="AD65" t="str">
            <v>WBT</v>
          </cell>
          <cell r="AE65" t="str">
            <v/>
          </cell>
          <cell r="AF65" t="str">
            <v>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
RTR Tax Analyst: https://app.clickup.com/t/868cje3k6)</v>
          </cell>
          <cell r="AG65">
            <v>45779</v>
          </cell>
          <cell r="AH65" t="str">
            <v/>
          </cell>
          <cell r="AI65" t="str">
            <v/>
          </cell>
          <cell r="AJ65" t="str">
            <v/>
          </cell>
          <cell r="AK65" t="str">
            <v>PTP</v>
          </cell>
        </row>
        <row r="66">
          <cell r="A66" t="str">
            <v>868a37f89</v>
          </cell>
          <cell r="B66" t="str">
            <v>868a37f89</v>
          </cell>
          <cell r="C66" t="str">
            <v>PTP Accounts Payable: Review Supplier Refunds (Clear Tax Correction Documents &amp; Credit Memo) - SB</v>
          </cell>
          <cell r="D66" t="str">
            <v>PREDEVELOPMENT</v>
          </cell>
          <cell r="E66" t="str">
            <v xml:space="preserve">
</v>
          </cell>
          <cell r="F66" t="str">
            <v/>
          </cell>
          <cell r="G66" t="str">
            <v>LOW</v>
          </cell>
          <cell r="H66" t="str">
            <v/>
          </cell>
          <cell r="I66">
            <v>45863</v>
          </cell>
          <cell r="J66" t="str">
            <v/>
          </cell>
          <cell r="K66" t="str">
            <v/>
          </cell>
          <cell r="L66" t="str">
            <v/>
          </cell>
          <cell r="M66" t="str">
            <v/>
          </cell>
          <cell r="N66" t="str">
            <v>sen, ptp, dap</v>
          </cell>
          <cell r="O66" t="str">
            <v>Sprint 13 (7/7 - 8/4)</v>
          </cell>
          <cell r="P66" t="str">
            <v/>
          </cell>
          <cell r="Q66" t="str">
            <v/>
          </cell>
          <cell r="R66" t="str">
            <v/>
          </cell>
          <cell r="S66" t="str">
            <v/>
          </cell>
          <cell r="T66" t="str">
            <v/>
          </cell>
          <cell r="U66">
            <v>0</v>
          </cell>
          <cell r="V66" t="str">
            <v/>
          </cell>
          <cell r="W66" t="str">
            <v/>
          </cell>
          <cell r="X66" t="str">
            <v/>
          </cell>
          <cell r="Y66" t="str">
            <v/>
          </cell>
          <cell r="Z66" t="str">
            <v>ITC3</v>
          </cell>
          <cell r="AA66" t="str">
            <v>Accounts Payable</v>
          </cell>
          <cell r="AB66" t="str">
            <v>Payment Processing</v>
          </cell>
          <cell r="AC66" t="b">
            <v>1</v>
          </cell>
          <cell r="AD66" t="str">
            <v>DAP</v>
          </cell>
          <cell r="AE66" t="str">
            <v/>
          </cell>
          <cell r="AF66" t="str">
            <v>Payment Processor: https://app.clickup.com/t/868cjdmkv)</v>
          </cell>
          <cell r="AG66">
            <v>45779</v>
          </cell>
          <cell r="AH66" t="str">
            <v/>
          </cell>
          <cell r="AI66" t="str">
            <v/>
          </cell>
          <cell r="AJ66" t="str">
            <v/>
          </cell>
          <cell r="AK66" t="str">
            <v>PTP</v>
          </cell>
        </row>
        <row r="67">
          <cell r="A67" t="str">
            <v>868a3811p</v>
          </cell>
          <cell r="B67" t="str">
            <v>868a3811p</v>
          </cell>
          <cell r="C67" t="str">
            <v>PTP Accounts Payable: Process Direct Debit Payments - SB</v>
          </cell>
          <cell r="D67" t="str">
            <v>PREDEVELOPMENT</v>
          </cell>
          <cell r="E67" t="str">
            <v xml:space="preserve">
</v>
          </cell>
          <cell r="F67" t="str">
            <v/>
          </cell>
          <cell r="G67" t="str">
            <v>LOW</v>
          </cell>
          <cell r="H67" t="str">
            <v/>
          </cell>
          <cell r="I67">
            <v>45863</v>
          </cell>
          <cell r="J67" t="str">
            <v/>
          </cell>
          <cell r="K67" t="str">
            <v/>
          </cell>
          <cell r="L67" t="str">
            <v/>
          </cell>
          <cell r="M67" t="str">
            <v/>
          </cell>
          <cell r="N67" t="str">
            <v>sen, ptp, dap</v>
          </cell>
          <cell r="O67" t="str">
            <v>Sprint 10 (6/16 - 7/14)</v>
          </cell>
          <cell r="P67" t="str">
            <v/>
          </cell>
          <cell r="Q67" t="str">
            <v/>
          </cell>
          <cell r="R67" t="str">
            <v/>
          </cell>
          <cell r="S67" t="str">
            <v/>
          </cell>
          <cell r="T67" t="str">
            <v/>
          </cell>
          <cell r="U67">
            <v>0</v>
          </cell>
          <cell r="V67" t="str">
            <v/>
          </cell>
          <cell r="W67" t="str">
            <v/>
          </cell>
          <cell r="X67" t="str">
            <v/>
          </cell>
          <cell r="Y67" t="str">
            <v/>
          </cell>
          <cell r="Z67" t="str">
            <v>ITC3</v>
          </cell>
          <cell r="AA67" t="str">
            <v>Accounts Payable</v>
          </cell>
          <cell r="AB67" t="str">
            <v>Payment Processing</v>
          </cell>
          <cell r="AC67" t="b">
            <v>1</v>
          </cell>
          <cell r="AD67" t="str">
            <v>DAP</v>
          </cell>
          <cell r="AE67" t="str">
            <v/>
          </cell>
          <cell r="AF67" t="str">
            <v>Payment Manager: https://app.clickup.com/t/868cjdk9n)
Payment Processor: https://app.clickup.com/t/868cjdmkv)
AP Internal Auditor: https://app.clickup.com/t/868cjcb6b)
A/P Accountant: https://app.clickup.com/t/868cjb30z)
Sourcing A/P Analyst: https://app.clickup.com/t/868cjb24u)
AP Specialist: https://app.clickup.com/t/868cjccxg)
Shared Services-A/P Invoice Processor: https://app.clickup.com/t/868cje53v)</v>
          </cell>
          <cell r="AG67">
            <v>45779</v>
          </cell>
          <cell r="AH67" t="str">
            <v/>
          </cell>
          <cell r="AI67" t="str">
            <v/>
          </cell>
          <cell r="AJ67" t="str">
            <v/>
          </cell>
          <cell r="AK67" t="str">
            <v>PTP</v>
          </cell>
        </row>
        <row r="68">
          <cell r="A68" t="str">
            <v>868a3c3jd</v>
          </cell>
          <cell r="B68" t="str">
            <v>868a3c3jd</v>
          </cell>
          <cell r="C68" t="str">
            <v>PTP A/P &amp; Supply Chain: Reconcile US Bank Statement Detail - OL</v>
          </cell>
          <cell r="D68" t="str">
            <v>PREDEVELOPMENT</v>
          </cell>
          <cell r="E68" t="str">
            <v xml:space="preserve">
</v>
          </cell>
          <cell r="F68" t="str">
            <v/>
          </cell>
          <cell r="G68" t="str">
            <v>URGENT</v>
          </cell>
          <cell r="H68" t="str">
            <v/>
          </cell>
          <cell r="I68">
            <v>45863</v>
          </cell>
          <cell r="J68" t="str">
            <v/>
          </cell>
          <cell r="K68" t="str">
            <v/>
          </cell>
          <cell r="L68" t="str">
            <v/>
          </cell>
          <cell r="M68" t="str">
            <v/>
          </cell>
          <cell r="N68" t="str">
            <v>ptp, wbt</v>
          </cell>
          <cell r="O68" t="str">
            <v>Sprint 7 (5/26 - 6/16)</v>
          </cell>
          <cell r="P68" t="str">
            <v/>
          </cell>
          <cell r="Q68" t="str">
            <v/>
          </cell>
          <cell r="R68" t="str">
            <v/>
          </cell>
          <cell r="S68" t="str">
            <v/>
          </cell>
          <cell r="T68" t="str">
            <v/>
          </cell>
          <cell r="U68">
            <v>0</v>
          </cell>
          <cell r="V68" t="str">
            <v/>
          </cell>
          <cell r="W68" t="str">
            <v/>
          </cell>
          <cell r="X68" t="str">
            <v/>
          </cell>
          <cell r="Y68" t="str">
            <v/>
          </cell>
          <cell r="Z68" t="str">
            <v>ITC3</v>
          </cell>
          <cell r="AA68" t="str">
            <v>Accounts Payable</v>
          </cell>
          <cell r="AB68" t="str">
            <v>P-Cards, Meeting Card, Fleet Card</v>
          </cell>
          <cell r="AC68" t="b">
            <v>1</v>
          </cell>
          <cell r="AD68" t="str">
            <v>WBT</v>
          </cell>
          <cell r="AE68" t="str">
            <v/>
          </cell>
          <cell r="AF68" t="str">
            <v>A/P Accountant: https://app.clickup.com/t/868cjb30z)</v>
          </cell>
          <cell r="AG68">
            <v>45779</v>
          </cell>
          <cell r="AH68" t="str">
            <v/>
          </cell>
          <cell r="AI68" t="str">
            <v/>
          </cell>
          <cell r="AJ68" t="str">
            <v/>
          </cell>
          <cell r="AK68" t="str">
            <v>PTP</v>
          </cell>
        </row>
        <row r="69">
          <cell r="A69" t="str">
            <v>868a4yd19</v>
          </cell>
          <cell r="B69" t="str">
            <v>868a4yd19</v>
          </cell>
          <cell r="C69" t="str">
            <v>PTS Prod Ops: Planning Execution</v>
          </cell>
          <cell r="D69" t="str">
            <v>OUTLINES</v>
          </cell>
          <cell r="E69" t="str">
            <v xml:space="preserve">
</v>
          </cell>
          <cell r="F69" t="str">
            <v>Kris Thayer, Eugene Deloatch</v>
          </cell>
          <cell r="G69" t="str">
            <v>HIGH</v>
          </cell>
          <cell r="H69" t="str">
            <v xml:space="preserve">@Eugene Deloatch  please review.   </v>
          </cell>
          <cell r="I69">
            <v>45863</v>
          </cell>
          <cell r="J69">
            <v>45789</v>
          </cell>
          <cell r="K69" t="str">
            <v/>
          </cell>
          <cell r="L69" t="str">
            <v/>
          </cell>
          <cell r="M69" t="str">
            <v>868b41hhe</v>
          </cell>
          <cell r="N69" t="str">
            <v>p2s, wbt</v>
          </cell>
          <cell r="O69" t="str">
            <v>Sprint 4 (5/5 - 5/30)</v>
          </cell>
          <cell r="P69">
            <v>45789</v>
          </cell>
          <cell r="Q69" t="str">
            <v/>
          </cell>
          <cell r="R69" t="str">
            <v/>
          </cell>
          <cell r="S69" t="str">
            <v/>
          </cell>
          <cell r="T69" t="str">
            <v/>
          </cell>
          <cell r="U69">
            <v>0</v>
          </cell>
          <cell r="V69" t="str">
            <v xml:space="preserve">Ready for QA </v>
          </cell>
          <cell r="W69" t="str">
            <v/>
          </cell>
          <cell r="X69" t="str">
            <v/>
          </cell>
          <cell r="Y69" t="str">
            <v/>
          </cell>
          <cell r="Z69" t="str">
            <v>ITC3</v>
          </cell>
          <cell r="AA69" t="str">
            <v>Prod Ops</v>
          </cell>
          <cell r="AB69" t="str">
            <v>Planning Execution</v>
          </cell>
          <cell r="AC69" t="str">
            <v/>
          </cell>
          <cell r="AD69" t="str">
            <v>WBT</v>
          </cell>
          <cell r="AE69" t="str">
            <v/>
          </cell>
          <cell r="AF69"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69" t="str">
            <v/>
          </cell>
          <cell r="AH69" t="str">
            <v/>
          </cell>
          <cell r="AI69" t="str">
            <v/>
          </cell>
          <cell r="AJ69" t="str">
            <v/>
          </cell>
          <cell r="AK69" t="str">
            <v>PTS</v>
          </cell>
        </row>
        <row r="70">
          <cell r="A70" t="str">
            <v>868acmgwv</v>
          </cell>
          <cell r="B70" t="str">
            <v>868acmgwv</v>
          </cell>
          <cell r="C70" t="str">
            <v>SUS SCDS: Tool Use: Ingest/Import Requirements from DOORS</v>
          </cell>
          <cell r="D70" t="str">
            <v>PREDEVELOPMENT</v>
          </cell>
          <cell r="E70" t="str">
            <v xml:space="preserve">
</v>
          </cell>
          <cell r="F70" t="str">
            <v/>
          </cell>
          <cell r="G70" t="str">
            <v>NORMAL</v>
          </cell>
          <cell r="H70" t="str">
            <v/>
          </cell>
          <cell r="I70" t="str">
            <v/>
          </cell>
          <cell r="J70" t="str">
            <v/>
          </cell>
          <cell r="K70" t="str">
            <v/>
          </cell>
          <cell r="L70" t="str">
            <v/>
          </cell>
          <cell r="M70" t="str">
            <v/>
          </cell>
          <cell r="N70" t="str">
            <v>scds, sus, sen</v>
          </cell>
          <cell r="O70" t="str">
            <v>Sprint 7 (5/26 - 6/16)</v>
          </cell>
          <cell r="P70" t="str">
            <v/>
          </cell>
          <cell r="Q70" t="str">
            <v/>
          </cell>
          <cell r="R70" t="str">
            <v/>
          </cell>
          <cell r="S70" t="str">
            <v/>
          </cell>
          <cell r="T70" t="str">
            <v/>
          </cell>
          <cell r="U70">
            <v>0</v>
          </cell>
          <cell r="V70" t="str">
            <v/>
          </cell>
          <cell r="W70" t="str">
            <v/>
          </cell>
          <cell r="X70" t="str">
            <v/>
          </cell>
          <cell r="Y70" t="str">
            <v/>
          </cell>
          <cell r="Z70" t="str">
            <v>ITC3</v>
          </cell>
          <cell r="AA70" t="str">
            <v>SCDS</v>
          </cell>
          <cell r="AB70" t="str">
            <v>SCDS</v>
          </cell>
          <cell r="AC70" t="str">
            <v/>
          </cell>
          <cell r="AD70" t="str">
            <v>SEN</v>
          </cell>
          <cell r="AE70" t="str">
            <v/>
          </cell>
          <cell r="AF70" t="str">
            <v>PSI: https://app.clickup.com/t/868cje02e)
Program Manager (O2C): https://app.clickup.com/t/868cmcnqm)</v>
          </cell>
          <cell r="AG70" t="str">
            <v/>
          </cell>
          <cell r="AH70" t="str">
            <v/>
          </cell>
          <cell r="AI70" t="str">
            <v/>
          </cell>
          <cell r="AJ70" t="str">
            <v/>
          </cell>
          <cell r="AK70" t="str">
            <v>SUS</v>
          </cell>
        </row>
        <row r="71">
          <cell r="A71" t="str">
            <v>868acmhk9</v>
          </cell>
          <cell r="B71" t="str">
            <v>868acmhk9</v>
          </cell>
          <cell r="C71" t="str">
            <v>SUS SCDS: Tool Use: Run SCDS DCAM (or AIM) Model</v>
          </cell>
          <cell r="D71" t="str">
            <v>PREDEVELOPMENT</v>
          </cell>
          <cell r="E71" t="str">
            <v xml:space="preserve">
</v>
          </cell>
          <cell r="F71" t="str">
            <v/>
          </cell>
          <cell r="G71" t="str">
            <v>NORMAL</v>
          </cell>
          <cell r="H71" t="str">
            <v/>
          </cell>
          <cell r="I71" t="str">
            <v/>
          </cell>
          <cell r="J71" t="str">
            <v/>
          </cell>
          <cell r="K71" t="str">
            <v/>
          </cell>
          <cell r="L71" t="str">
            <v/>
          </cell>
          <cell r="M71" t="str">
            <v/>
          </cell>
          <cell r="N71" t="str">
            <v>sen, sus, scds</v>
          </cell>
          <cell r="O71" t="str">
            <v>Sprint 7 (5/26 - 6/16)</v>
          </cell>
          <cell r="P71" t="str">
            <v/>
          </cell>
          <cell r="Q71" t="str">
            <v/>
          </cell>
          <cell r="R71" t="str">
            <v/>
          </cell>
          <cell r="S71" t="str">
            <v/>
          </cell>
          <cell r="T71" t="str">
            <v/>
          </cell>
          <cell r="U71">
            <v>0</v>
          </cell>
          <cell r="V71" t="str">
            <v/>
          </cell>
          <cell r="W71" t="str">
            <v/>
          </cell>
          <cell r="X71" t="str">
            <v/>
          </cell>
          <cell r="Y71" t="str">
            <v/>
          </cell>
          <cell r="Z71" t="str">
            <v>ITC3</v>
          </cell>
          <cell r="AA71" t="str">
            <v>SCDS</v>
          </cell>
          <cell r="AB71" t="str">
            <v>SCDS</v>
          </cell>
          <cell r="AC71" t="str">
            <v/>
          </cell>
          <cell r="AD71" t="str">
            <v>SEN</v>
          </cell>
          <cell r="AE71" t="str">
            <v/>
          </cell>
          <cell r="AF71" t="str">
            <v/>
          </cell>
          <cell r="AG71" t="str">
            <v/>
          </cell>
          <cell r="AH71" t="str">
            <v/>
          </cell>
          <cell r="AI71" t="str">
            <v/>
          </cell>
          <cell r="AJ71" t="str">
            <v/>
          </cell>
          <cell r="AK71" t="str">
            <v>SUS</v>
          </cell>
        </row>
        <row r="72">
          <cell r="A72" t="str">
            <v>868acmhzz</v>
          </cell>
          <cell r="B72" t="str">
            <v>868acmhzz</v>
          </cell>
          <cell r="C72" t="str">
            <v>SUS SCDS: Tool Use: Run Legacy Maturity Model</v>
          </cell>
          <cell r="D72" t="str">
            <v>PREDEVELOPMENT</v>
          </cell>
          <cell r="E72" t="str">
            <v xml:space="preserve">
</v>
          </cell>
          <cell r="F72" t="str">
            <v/>
          </cell>
          <cell r="G72" t="str">
            <v>NORMAL</v>
          </cell>
          <cell r="H72" t="str">
            <v/>
          </cell>
          <cell r="I72" t="str">
            <v/>
          </cell>
          <cell r="J72" t="str">
            <v/>
          </cell>
          <cell r="K72" t="str">
            <v/>
          </cell>
          <cell r="L72" t="str">
            <v/>
          </cell>
          <cell r="M72" t="str">
            <v/>
          </cell>
          <cell r="N72" t="str">
            <v>sen, sus, scds</v>
          </cell>
          <cell r="O72" t="str">
            <v>Sprint 7 (5/26 - 6/16)</v>
          </cell>
          <cell r="P72" t="str">
            <v/>
          </cell>
          <cell r="Q72" t="str">
            <v/>
          </cell>
          <cell r="R72" t="str">
            <v/>
          </cell>
          <cell r="S72" t="str">
            <v/>
          </cell>
          <cell r="T72" t="str">
            <v/>
          </cell>
          <cell r="U72">
            <v>0</v>
          </cell>
          <cell r="V72" t="str">
            <v/>
          </cell>
          <cell r="W72" t="str">
            <v/>
          </cell>
          <cell r="X72" t="str">
            <v/>
          </cell>
          <cell r="Y72" t="str">
            <v/>
          </cell>
          <cell r="Z72" t="str">
            <v>ITC3</v>
          </cell>
          <cell r="AA72" t="str">
            <v>SCDS</v>
          </cell>
          <cell r="AB72" t="str">
            <v>SCDS</v>
          </cell>
          <cell r="AC72" t="str">
            <v/>
          </cell>
          <cell r="AD72" t="str">
            <v>SEN</v>
          </cell>
          <cell r="AE72" t="str">
            <v/>
          </cell>
          <cell r="AF72" t="str">
            <v/>
          </cell>
          <cell r="AG72" t="str">
            <v/>
          </cell>
          <cell r="AH72" t="str">
            <v/>
          </cell>
          <cell r="AI72" t="str">
            <v/>
          </cell>
          <cell r="AJ72" t="str">
            <v/>
          </cell>
          <cell r="AK72" t="str">
            <v>SUS</v>
          </cell>
        </row>
        <row r="73">
          <cell r="A73" t="str">
            <v>868adh336</v>
          </cell>
          <cell r="B73" t="str">
            <v>868adh336</v>
          </cell>
          <cell r="C73" t="str">
            <v>PTS DYNSCH: Dynamic Parameter Reporting &amp; Analytics</v>
          </cell>
          <cell r="D73" t="str">
            <v>PREDEVELOPMENT</v>
          </cell>
          <cell r="E73" t="str">
            <v xml:space="preserve">
</v>
          </cell>
          <cell r="F73" t="str">
            <v/>
          </cell>
          <cell r="G73" t="str">
            <v>NORMAL</v>
          </cell>
          <cell r="H73" t="str">
            <v/>
          </cell>
          <cell r="I73" t="str">
            <v/>
          </cell>
          <cell r="J73" t="str">
            <v/>
          </cell>
          <cell r="K73" t="str">
            <v/>
          </cell>
          <cell r="L73" t="str">
            <v/>
          </cell>
          <cell r="M73" t="str">
            <v>868bzyb5q
868bzyckr
868bzydgt
868bzye63</v>
          </cell>
          <cell r="N73" t="str">
            <v>aps, p2s, wbt</v>
          </cell>
          <cell r="O73" t="str">
            <v>Sprint 16 (7/28 - 8/25)</v>
          </cell>
          <cell r="P73" t="str">
            <v/>
          </cell>
          <cell r="Q73" t="str">
            <v/>
          </cell>
          <cell r="R73" t="str">
            <v/>
          </cell>
          <cell r="S73" t="str">
            <v/>
          </cell>
          <cell r="T73" t="str">
            <v/>
          </cell>
          <cell r="U73">
            <v>0</v>
          </cell>
          <cell r="V73" t="str">
            <v/>
          </cell>
          <cell r="W73" t="str">
            <v/>
          </cell>
          <cell r="X73" t="str">
            <v/>
          </cell>
          <cell r="Y73" t="str">
            <v/>
          </cell>
          <cell r="Z73" t="str">
            <v>ITC4</v>
          </cell>
          <cell r="AA73" t="str">
            <v>DYNSCH</v>
          </cell>
          <cell r="AB73" t="str">
            <v>Dynamic Parameter Updates</v>
          </cell>
          <cell r="AC73" t="str">
            <v/>
          </cell>
          <cell r="AD73" t="str">
            <v>WBT</v>
          </cell>
          <cell r="AE73" t="str">
            <v/>
          </cell>
          <cell r="AF73" t="str">
            <v>Production Planner: https://app.clickup.com/t/868cjdtde)
Leadership: https://app.clickup.com/t/868cjddxb)
Floor Supervisor: https://app.clickup.com/t/868cjd0t9)
Floor Management: https://app.clickup.com/t/868cjd0na)</v>
          </cell>
          <cell r="AG73" t="str">
            <v/>
          </cell>
          <cell r="AH73" t="str">
            <v/>
          </cell>
          <cell r="AI73" t="str">
            <v/>
          </cell>
          <cell r="AJ73" t="str">
            <v/>
          </cell>
          <cell r="AK73" t="str">
            <v>PTS</v>
          </cell>
        </row>
        <row r="74">
          <cell r="A74" t="str">
            <v>868adh3z8</v>
          </cell>
          <cell r="B74" t="str">
            <v>868adh3z8</v>
          </cell>
          <cell r="C74" t="str">
            <v>PTS DYNSCH: Production Scheduling Mgmt</v>
          </cell>
          <cell r="D74" t="str">
            <v>PREDEVELOPMENT</v>
          </cell>
          <cell r="E74" t="str">
            <v xml:space="preserve">
</v>
          </cell>
          <cell r="F74" t="str">
            <v/>
          </cell>
          <cell r="G74" t="str">
            <v>HIGH</v>
          </cell>
          <cell r="H74" t="str">
            <v/>
          </cell>
          <cell r="I74" t="str">
            <v/>
          </cell>
          <cell r="J74" t="str">
            <v/>
          </cell>
          <cell r="K74" t="str">
            <v/>
          </cell>
          <cell r="L74" t="str">
            <v/>
          </cell>
          <cell r="M74" t="str">
            <v>868bzygpy
868bzymbn
868bzynyp
868bzyqxu
868bzytbf</v>
          </cell>
          <cell r="N74" t="str">
            <v>ilt, p2s, aps</v>
          </cell>
          <cell r="O74" t="str">
            <v>Sprint 15 (7/21 - 8/18)</v>
          </cell>
          <cell r="P74" t="str">
            <v/>
          </cell>
          <cell r="Q74" t="str">
            <v/>
          </cell>
          <cell r="R74" t="str">
            <v/>
          </cell>
          <cell r="S74" t="str">
            <v/>
          </cell>
          <cell r="T74" t="str">
            <v/>
          </cell>
          <cell r="U74">
            <v>0</v>
          </cell>
          <cell r="V74" t="str">
            <v/>
          </cell>
          <cell r="W74" t="str">
            <v/>
          </cell>
          <cell r="X74" t="str">
            <v/>
          </cell>
          <cell r="Y74" t="str">
            <v/>
          </cell>
          <cell r="Z74" t="str">
            <v>ITC4</v>
          </cell>
          <cell r="AA74" t="str">
            <v>DYNSCH</v>
          </cell>
          <cell r="AB74" t="str">
            <v>Production Scheduling Management</v>
          </cell>
          <cell r="AC74" t="str">
            <v/>
          </cell>
          <cell r="AD74" t="str">
            <v>ILT</v>
          </cell>
          <cell r="AE74" t="str">
            <v/>
          </cell>
          <cell r="AF74" t="str">
            <v>Production Planner: https://app.clickup.com/t/868cjdtde)
Leadership: https://app.clickup.com/t/868cjddxb)
Floor Supervisor: https://app.clickup.com/t/868cjd0t9)
Floor Management: https://app.clickup.com/t/868cjd0na)</v>
          </cell>
          <cell r="AG74" t="str">
            <v/>
          </cell>
          <cell r="AH74" t="str">
            <v/>
          </cell>
          <cell r="AI74" t="str">
            <v/>
          </cell>
          <cell r="AJ74" t="str">
            <v/>
          </cell>
          <cell r="AK74" t="str">
            <v>PTS</v>
          </cell>
        </row>
        <row r="75">
          <cell r="A75" t="str">
            <v>868adh4yw</v>
          </cell>
          <cell r="B75" t="str">
            <v>868adh4yw</v>
          </cell>
          <cell r="C75" t="str">
            <v>PTS DYNSCH: Validate Working Time-OL</v>
          </cell>
          <cell r="D75" t="str">
            <v>PREDEVELOPMENT</v>
          </cell>
          <cell r="E75" t="str">
            <v xml:space="preserve">
</v>
          </cell>
          <cell r="F75" t="str">
            <v/>
          </cell>
          <cell r="G75" t="str">
            <v>HIGH</v>
          </cell>
          <cell r="H75" t="str">
            <v/>
          </cell>
          <cell r="I75" t="str">
            <v/>
          </cell>
          <cell r="J75" t="str">
            <v/>
          </cell>
          <cell r="K75" t="str">
            <v/>
          </cell>
          <cell r="L75" t="str">
            <v/>
          </cell>
          <cell r="M75" t="str">
            <v>868bzyu19
868bzzjdr
868bzzka2</v>
          </cell>
          <cell r="N75" t="str">
            <v>ilt, aps, p2s</v>
          </cell>
          <cell r="O75" t="str">
            <v>Sprint 15 (7/21 - 8/18)</v>
          </cell>
          <cell r="P75" t="str">
            <v/>
          </cell>
          <cell r="Q75" t="str">
            <v/>
          </cell>
          <cell r="R75" t="str">
            <v/>
          </cell>
          <cell r="S75" t="str">
            <v/>
          </cell>
          <cell r="T75" t="str">
            <v/>
          </cell>
          <cell r="U75">
            <v>0</v>
          </cell>
          <cell r="V75" t="str">
            <v/>
          </cell>
          <cell r="W75" t="str">
            <v/>
          </cell>
          <cell r="X75" t="str">
            <v/>
          </cell>
          <cell r="Y75" t="str">
            <v/>
          </cell>
          <cell r="Z75" t="str">
            <v>ITC4</v>
          </cell>
          <cell r="AA75" t="str">
            <v>DYNSCH</v>
          </cell>
          <cell r="AB75" t="str">
            <v>Production Scheduling Management</v>
          </cell>
          <cell r="AC75" t="str">
            <v/>
          </cell>
          <cell r="AD75" t="str">
            <v>ILT</v>
          </cell>
          <cell r="AE75" t="str">
            <v/>
          </cell>
          <cell r="AF75" t="str">
            <v>Production Planner: https://app.clickup.com/t/868cjdtde)
Leadership: https://app.clickup.com/t/868cjddxb)
Floor Supervisor: https://app.clickup.com/t/868cjd0t9)
Floor Management: https://app.clickup.com/t/868cjd0na)</v>
          </cell>
          <cell r="AG75" t="str">
            <v/>
          </cell>
          <cell r="AH75" t="str">
            <v/>
          </cell>
          <cell r="AI75" t="str">
            <v/>
          </cell>
          <cell r="AJ75" t="str">
            <v/>
          </cell>
          <cell r="AK75" t="str">
            <v>PTS</v>
          </cell>
        </row>
        <row r="76">
          <cell r="A76" t="str">
            <v>868adn6k2</v>
          </cell>
          <cell r="B76" t="str">
            <v>868adn6k2</v>
          </cell>
          <cell r="C76" t="str">
            <v>PTS DYNSCH: Review Training &amp; Operations - OL</v>
          </cell>
          <cell r="D76" t="str">
            <v>PREDEVELOPMENT</v>
          </cell>
          <cell r="E76" t="str">
            <v xml:space="preserve">
</v>
          </cell>
          <cell r="F76" t="str">
            <v/>
          </cell>
          <cell r="G76" t="str">
            <v>HIGH</v>
          </cell>
          <cell r="H76" t="str">
            <v/>
          </cell>
          <cell r="I76" t="str">
            <v/>
          </cell>
          <cell r="J76" t="str">
            <v/>
          </cell>
          <cell r="K76" t="str">
            <v/>
          </cell>
          <cell r="L76" t="str">
            <v/>
          </cell>
          <cell r="M76" t="str">
            <v/>
          </cell>
          <cell r="N76" t="str">
            <v>aps, ilt, p2s</v>
          </cell>
          <cell r="O76" t="str">
            <v>Sprint 15 (7/21 - 8/18)</v>
          </cell>
          <cell r="P76" t="str">
            <v/>
          </cell>
          <cell r="Q76" t="str">
            <v/>
          </cell>
          <cell r="R76" t="str">
            <v/>
          </cell>
          <cell r="S76" t="str">
            <v/>
          </cell>
          <cell r="T76" t="str">
            <v/>
          </cell>
          <cell r="U76">
            <v>0</v>
          </cell>
          <cell r="V76" t="str">
            <v/>
          </cell>
          <cell r="W76" t="str">
            <v/>
          </cell>
          <cell r="X76" t="str">
            <v/>
          </cell>
          <cell r="Y76" t="str">
            <v/>
          </cell>
          <cell r="Z76" t="str">
            <v>ITC4</v>
          </cell>
          <cell r="AA76" t="str">
            <v>DYNSCH</v>
          </cell>
          <cell r="AB76" t="str">
            <v>Production Scheduling Management</v>
          </cell>
          <cell r="AC76" t="str">
            <v/>
          </cell>
          <cell r="AD76" t="str">
            <v>ILT</v>
          </cell>
          <cell r="AE76" t="str">
            <v/>
          </cell>
          <cell r="AF76" t="str">
            <v>Production Planner: https://app.clickup.com/t/868cjdtde)
Leadership: https://app.clickup.com/t/868cjddxb)
Floor Supervisor: https://app.clickup.com/t/868cjd0t9)
Floor Management: https://app.clickup.com/t/868cjd0na)</v>
          </cell>
          <cell r="AG76" t="str">
            <v/>
          </cell>
          <cell r="AH76" t="str">
            <v/>
          </cell>
          <cell r="AI76" t="str">
            <v/>
          </cell>
          <cell r="AJ76" t="str">
            <v/>
          </cell>
          <cell r="AK76" t="str">
            <v>PTS</v>
          </cell>
        </row>
        <row r="77">
          <cell r="A77" t="str">
            <v>868adnbcd</v>
          </cell>
          <cell r="B77" t="str">
            <v>868adnbcd</v>
          </cell>
          <cell r="C77" t="str">
            <v>PTS DYNSCH: Publish Production Schedule - OL</v>
          </cell>
          <cell r="D77" t="str">
            <v>PREDEVELOPMENT</v>
          </cell>
          <cell r="E77" t="str">
            <v xml:space="preserve">
</v>
          </cell>
          <cell r="F77" t="str">
            <v/>
          </cell>
          <cell r="G77" t="str">
            <v>HIGH</v>
          </cell>
          <cell r="H77" t="str">
            <v/>
          </cell>
          <cell r="I77" t="str">
            <v/>
          </cell>
          <cell r="J77" t="str">
            <v/>
          </cell>
          <cell r="K77" t="str">
            <v/>
          </cell>
          <cell r="L77" t="str">
            <v/>
          </cell>
          <cell r="M77" t="str">
            <v/>
          </cell>
          <cell r="N77" t="str">
            <v>p2s, aps, ilt</v>
          </cell>
          <cell r="O77" t="str">
            <v>Sprint 15 (7/21 - 8/18)</v>
          </cell>
          <cell r="P77" t="str">
            <v/>
          </cell>
          <cell r="Q77" t="str">
            <v/>
          </cell>
          <cell r="R77" t="str">
            <v/>
          </cell>
          <cell r="S77" t="str">
            <v/>
          </cell>
          <cell r="T77" t="str">
            <v/>
          </cell>
          <cell r="U77">
            <v>0</v>
          </cell>
          <cell r="V77" t="str">
            <v/>
          </cell>
          <cell r="W77" t="str">
            <v/>
          </cell>
          <cell r="X77" t="str">
            <v/>
          </cell>
          <cell r="Y77" t="str">
            <v/>
          </cell>
          <cell r="Z77" t="str">
            <v>ITC4</v>
          </cell>
          <cell r="AA77" t="str">
            <v>DYNSCH</v>
          </cell>
          <cell r="AB77" t="str">
            <v>Production Scheduling Management</v>
          </cell>
          <cell r="AC77" t="str">
            <v/>
          </cell>
          <cell r="AD77" t="str">
            <v>ILT</v>
          </cell>
          <cell r="AE77" t="str">
            <v/>
          </cell>
          <cell r="AF77" t="str">
            <v>Production Planner: https://app.clickup.com/t/868cjdtde)
Leadership: https://app.clickup.com/t/868cjddxb)
Floor Supervisor: https://app.clickup.com/t/868cjd0t9)
Floor Management: https://app.clickup.com/t/868cjd0na)</v>
          </cell>
          <cell r="AG77" t="str">
            <v/>
          </cell>
          <cell r="AH77" t="str">
            <v/>
          </cell>
          <cell r="AI77" t="str">
            <v/>
          </cell>
          <cell r="AJ77" t="str">
            <v/>
          </cell>
          <cell r="AK77" t="str">
            <v>PTS</v>
          </cell>
        </row>
        <row r="78">
          <cell r="A78" t="str">
            <v>868auyu08</v>
          </cell>
          <cell r="B78" t="str">
            <v>868auyu08</v>
          </cell>
          <cell r="C78" t="str">
            <v>PTS Prod Ops: Outbound Delivery Creation &amp; Processing - OL</v>
          </cell>
          <cell r="D78" t="str">
            <v>DEVELOPMENT</v>
          </cell>
          <cell r="E78" t="str">
            <v xml:space="preserve">
</v>
          </cell>
          <cell r="F78" t="str">
            <v>Eugene Deloatch</v>
          </cell>
          <cell r="G78" t="str">
            <v>URGENT</v>
          </cell>
          <cell r="H78" t="str">
            <v xml:space="preserve">QA edits complete, need to drop in approved sims and complete course.  </v>
          </cell>
          <cell r="I78">
            <v>45721</v>
          </cell>
          <cell r="J78">
            <v>45609</v>
          </cell>
          <cell r="K78" t="str">
            <v/>
          </cell>
          <cell r="L78" t="str">
            <v/>
          </cell>
          <cell r="M78" t="str">
            <v>868a2uwcw
868b46f6w
868b46g2k
868b46gab
868b46gx4
868b46vu4</v>
          </cell>
          <cell r="N78" t="str">
            <v>ilt, ot xecm, p2s</v>
          </cell>
          <cell r="O78" t="str">
            <v>Sprint 4 (5/5 - 5/30)</v>
          </cell>
          <cell r="P78">
            <v>45740</v>
          </cell>
          <cell r="Q78" t="str">
            <v/>
          </cell>
          <cell r="R78" t="b">
            <v>1</v>
          </cell>
          <cell r="S78" t="str">
            <v/>
          </cell>
          <cell r="T78" t="str">
            <v/>
          </cell>
          <cell r="U78">
            <v>0.22222222222222221</v>
          </cell>
          <cell r="V78" t="str">
            <v>Ready for SME Review</v>
          </cell>
          <cell r="W78" t="str">
            <v/>
          </cell>
          <cell r="X78" t="str">
            <v/>
          </cell>
          <cell r="Y78" t="str">
            <v/>
          </cell>
          <cell r="Z78" t="str">
            <v>ITC2</v>
          </cell>
          <cell r="AA78" t="str">
            <v>Prod Ops</v>
          </cell>
          <cell r="AB78" t="str">
            <v>Process Outbound Shipping</v>
          </cell>
          <cell r="AC78" t="str">
            <v/>
          </cell>
          <cell r="AD78" t="str">
            <v>ILT</v>
          </cell>
          <cell r="AE78" t="str">
            <v>Overdue</v>
          </cell>
          <cell r="AF78"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G78" t="str">
            <v/>
          </cell>
          <cell r="AH78" t="str">
            <v/>
          </cell>
          <cell r="AI78" t="str">
            <v/>
          </cell>
          <cell r="AJ78" t="str">
            <v/>
          </cell>
          <cell r="AK78" t="str">
            <v>PTS</v>
          </cell>
        </row>
        <row r="79">
          <cell r="A79" t="str">
            <v>868awzyaw</v>
          </cell>
          <cell r="B79" t="str">
            <v>868awzyaw</v>
          </cell>
          <cell r="C79" t="str">
            <v>ALL AREAS SAP S/4HANA: Essentials &amp; Navigation - OL</v>
          </cell>
          <cell r="D79" t="str">
            <v>OUTLINES</v>
          </cell>
          <cell r="E79" t="str">
            <v xml:space="preserve">
</v>
          </cell>
          <cell r="F79" t="str">
            <v>Eugene Deloatch</v>
          </cell>
          <cell r="G79" t="str">
            <v>NORMAL</v>
          </cell>
          <cell r="H79" t="str">
            <v xml:space="preserve">Gene assigned to develop the course.   </v>
          </cell>
          <cell r="I79">
            <v>45863</v>
          </cell>
          <cell r="J79">
            <v>45597</v>
          </cell>
          <cell r="K79" t="str">
            <v/>
          </cell>
          <cell r="L79" t="str">
            <v/>
          </cell>
          <cell r="M79" t="str">
            <v/>
          </cell>
          <cell r="N79" t="str">
            <v>all users</v>
          </cell>
          <cell r="O79" t="str">
            <v>Sprint 16 (7/28 - 8/25)</v>
          </cell>
          <cell r="P79">
            <v>45685</v>
          </cell>
          <cell r="Q79" t="str">
            <v/>
          </cell>
          <cell r="R79" t="str">
            <v/>
          </cell>
          <cell r="S79" t="str">
            <v/>
          </cell>
          <cell r="T79" t="str">
            <v/>
          </cell>
          <cell r="U79">
            <v>0</v>
          </cell>
          <cell r="V79" t="str">
            <v>Alpha Draft (ISG)</v>
          </cell>
          <cell r="W79" t="str">
            <v/>
          </cell>
          <cell r="X79" t="str">
            <v/>
          </cell>
          <cell r="Y79" t="str">
            <v/>
          </cell>
          <cell r="Z79" t="str">
            <v xml:space="preserve">Not part of ITC </v>
          </cell>
          <cell r="AA79" t="str">
            <v/>
          </cell>
          <cell r="AB79" t="str">
            <v/>
          </cell>
          <cell r="AC79" t="str">
            <v/>
          </cell>
          <cell r="AD79" t="str">
            <v>WBT</v>
          </cell>
          <cell r="AE79" t="str">
            <v/>
          </cell>
          <cell r="AF79" t="str">
            <v/>
          </cell>
          <cell r="AG79" t="str">
            <v/>
          </cell>
          <cell r="AH79" t="str">
            <v/>
          </cell>
          <cell r="AI79" t="str">
            <v/>
          </cell>
          <cell r="AJ79" t="str">
            <v/>
          </cell>
          <cell r="AK79" t="str">
            <v/>
          </cell>
        </row>
        <row r="80">
          <cell r="A80" t="str">
            <v>868b3zqc6</v>
          </cell>
          <cell r="B80" t="str">
            <v>868b3zqc6</v>
          </cell>
          <cell r="C80" t="str">
            <v>PTS Prod Ops: Create Material Master Record and Views - OL</v>
          </cell>
          <cell r="D80" t="str">
            <v>PREDEVELOPMENT</v>
          </cell>
          <cell r="E80" t="str">
            <v xml:space="preserve">
</v>
          </cell>
          <cell r="F80" t="str">
            <v/>
          </cell>
          <cell r="G80" t="str">
            <v>HIGH</v>
          </cell>
          <cell r="H80" t="str">
            <v xml:space="preserve">The SME for this L3 is Alicia Jacobs (Identified by Nick MacAllister 12/10/24)  </v>
          </cell>
          <cell r="I80" t="str">
            <v/>
          </cell>
          <cell r="J80" t="str">
            <v/>
          </cell>
          <cell r="K80" t="str">
            <v/>
          </cell>
          <cell r="L80" t="str">
            <v/>
          </cell>
          <cell r="M80" t="str">
            <v>868b3ymvp
868b3ypt9
868b3yq6t
868b3znug
868b3zp4g
868b3zpc5
868b3zpn7</v>
          </cell>
          <cell r="N80" t="str">
            <v>p2s, wbt</v>
          </cell>
          <cell r="O80" t="str">
            <v>Sprint 15 (7/21 - 8/18)</v>
          </cell>
          <cell r="P80" t="str">
            <v/>
          </cell>
          <cell r="Q80" t="str">
            <v/>
          </cell>
          <cell r="R80" t="str">
            <v/>
          </cell>
          <cell r="S80" t="str">
            <v/>
          </cell>
          <cell r="T80" t="str">
            <v/>
          </cell>
          <cell r="U80">
            <v>0</v>
          </cell>
          <cell r="V80" t="str">
            <v/>
          </cell>
          <cell r="W80" t="str">
            <v/>
          </cell>
          <cell r="X80" t="str">
            <v/>
          </cell>
          <cell r="Y80" t="str">
            <v/>
          </cell>
          <cell r="Z80" t="str">
            <v>ITC4</v>
          </cell>
          <cell r="AA80" t="str">
            <v>Prod Ops</v>
          </cell>
          <cell r="AB80" t="str">
            <v>Complete &amp; Manage Material Master</v>
          </cell>
          <cell r="AC80" t="str">
            <v/>
          </cell>
          <cell r="AD80" t="str">
            <v>WBT</v>
          </cell>
          <cell r="AE80" t="str">
            <v/>
          </cell>
          <cell r="AF80"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80" t="str">
            <v/>
          </cell>
          <cell r="AH80" t="str">
            <v/>
          </cell>
          <cell r="AI80" t="str">
            <v/>
          </cell>
          <cell r="AJ80" t="str">
            <v/>
          </cell>
          <cell r="AK80" t="str">
            <v>PTS</v>
          </cell>
        </row>
        <row r="81">
          <cell r="A81" t="str">
            <v>868b3zyfd</v>
          </cell>
          <cell r="B81" t="str">
            <v>868b3zyfd</v>
          </cell>
          <cell r="C81" t="str">
            <v>PTS Prod Ops: Create Material Master: Create Material Master Views Based on Material Type - QRG</v>
          </cell>
          <cell r="D81" t="str">
            <v>PREDEVELOPMENT</v>
          </cell>
          <cell r="E81" t="str">
            <v xml:space="preserve">
</v>
          </cell>
          <cell r="F81" t="str">
            <v/>
          </cell>
          <cell r="G81" t="str">
            <v>HIGH</v>
          </cell>
          <cell r="H81" t="str">
            <v xml:space="preserve">The SME for this L3 is Alicia Jacobs (Identified by Nick MacAllister 12/10/24)  </v>
          </cell>
          <cell r="I81" t="str">
            <v/>
          </cell>
          <cell r="J81" t="str">
            <v/>
          </cell>
          <cell r="K81" t="str">
            <v/>
          </cell>
          <cell r="L81" t="str">
            <v/>
          </cell>
          <cell r="M81" t="str">
            <v/>
          </cell>
          <cell r="N81" t="str">
            <v>p2s, qrg</v>
          </cell>
          <cell r="O81" t="str">
            <v>Sprint 15 (7/21 - 8/18)</v>
          </cell>
          <cell r="P81" t="str">
            <v/>
          </cell>
          <cell r="Q81" t="str">
            <v/>
          </cell>
          <cell r="R81" t="str">
            <v/>
          </cell>
          <cell r="S81" t="str">
            <v/>
          </cell>
          <cell r="T81" t="str">
            <v/>
          </cell>
          <cell r="U81">
            <v>0</v>
          </cell>
          <cell r="V81" t="str">
            <v/>
          </cell>
          <cell r="W81" t="str">
            <v/>
          </cell>
          <cell r="X81" t="str">
            <v/>
          </cell>
          <cell r="Y81" t="str">
            <v/>
          </cell>
          <cell r="Z81" t="str">
            <v>ITC4</v>
          </cell>
          <cell r="AA81" t="str">
            <v>Prod Ops</v>
          </cell>
          <cell r="AB81" t="str">
            <v>Complete &amp; Manage Material Master</v>
          </cell>
          <cell r="AC81" t="str">
            <v/>
          </cell>
          <cell r="AD81" t="str">
            <v>QRG</v>
          </cell>
          <cell r="AE81" t="str">
            <v/>
          </cell>
          <cell r="AF81"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81" t="str">
            <v/>
          </cell>
          <cell r="AH81" t="str">
            <v/>
          </cell>
          <cell r="AI81" t="str">
            <v/>
          </cell>
          <cell r="AJ81" t="str">
            <v/>
          </cell>
          <cell r="AK81" t="str">
            <v>PTS</v>
          </cell>
        </row>
        <row r="82">
          <cell r="A82" t="str">
            <v>868b3zzx6</v>
          </cell>
          <cell r="B82" t="str">
            <v>868b3zzx6</v>
          </cell>
          <cell r="C82" t="str">
            <v>PTS Prod Ops: Apply Mapping Data: Mapping Data applied to S/4 Specific fields / defaults - QRG</v>
          </cell>
          <cell r="D82" t="str">
            <v>PREDEVELOPMENT</v>
          </cell>
          <cell r="E82" t="str">
            <v xml:space="preserve">
</v>
          </cell>
          <cell r="F82" t="str">
            <v/>
          </cell>
          <cell r="G82" t="str">
            <v>HIGH</v>
          </cell>
          <cell r="H82" t="str">
            <v xml:space="preserve">The SME for this L3 is Alicia Jacobs (Identified by Nick MacAllister 12/10/24)  </v>
          </cell>
          <cell r="I82" t="str">
            <v/>
          </cell>
          <cell r="J82" t="str">
            <v/>
          </cell>
          <cell r="K82" t="str">
            <v/>
          </cell>
          <cell r="L82" t="str">
            <v/>
          </cell>
          <cell r="M82" t="str">
            <v/>
          </cell>
          <cell r="N82" t="str">
            <v>p2s, qrg</v>
          </cell>
          <cell r="O82" t="str">
            <v>Sprint 15 (7/21 - 8/18)</v>
          </cell>
          <cell r="P82" t="str">
            <v/>
          </cell>
          <cell r="Q82" t="str">
            <v/>
          </cell>
          <cell r="R82" t="str">
            <v/>
          </cell>
          <cell r="S82" t="str">
            <v/>
          </cell>
          <cell r="T82" t="str">
            <v/>
          </cell>
          <cell r="U82">
            <v>0</v>
          </cell>
          <cell r="V82" t="str">
            <v/>
          </cell>
          <cell r="W82" t="str">
            <v/>
          </cell>
          <cell r="X82" t="str">
            <v/>
          </cell>
          <cell r="Y82" t="str">
            <v/>
          </cell>
          <cell r="Z82" t="str">
            <v>ITC4</v>
          </cell>
          <cell r="AA82" t="str">
            <v>Prod Ops</v>
          </cell>
          <cell r="AB82" t="str">
            <v>Complete &amp; Manage Material Master</v>
          </cell>
          <cell r="AC82" t="str">
            <v/>
          </cell>
          <cell r="AD82" t="str">
            <v>QRG</v>
          </cell>
          <cell r="AE82" t="str">
            <v/>
          </cell>
          <cell r="AF82" t="str">
            <v>Master Data Specialist**: https://app.clickup.com/t/868cjdged)
Technician (PTS): https://app.clickup.com/t/868cmejxp)
MFG Supervisor: https://app.clickup.com/t/868cjdhu5)
Assembly Mgr: https://app.clickup.com/t/868cjcgzx)
Robotics: https://app.clickup.com/t/868cje3a3)
Production Planner: https://app.clickup.com/t/868cjdtde)
PP&amp;C (Prod): https://app.clickup.com/t/868cjdr7z)
IE/ME: https://app.clickup.com/t/868cjd51f)
Master Scheduler: https://app.clickup.com/t/868cjdh1j)
Demand Planner (BOM Planners): https://app.clickup.com/t/868cjcw80)</v>
          </cell>
          <cell r="AG82" t="str">
            <v/>
          </cell>
          <cell r="AH82" t="str">
            <v/>
          </cell>
          <cell r="AI82" t="str">
            <v/>
          </cell>
          <cell r="AJ82" t="str">
            <v/>
          </cell>
          <cell r="AK82" t="str">
            <v>PTS</v>
          </cell>
        </row>
        <row r="83">
          <cell r="A83" t="str">
            <v>868b40u6z</v>
          </cell>
          <cell r="B83" t="str">
            <v>868b40u6z</v>
          </cell>
          <cell r="C83" t="str">
            <v>PTS Prod Ops: Execute Material Master (Extend material master to org structures) - QRG</v>
          </cell>
          <cell r="D83" t="str">
            <v>PREDEVELOPMENT</v>
          </cell>
          <cell r="E83" t="str">
            <v xml:space="preserve">
</v>
          </cell>
          <cell r="F83" t="str">
            <v/>
          </cell>
          <cell r="G83" t="str">
            <v>HIGH</v>
          </cell>
          <cell r="H83" t="str">
            <v xml:space="preserve">The SME for this L3 is Alicia Jacobs (Identified by Nick MacAllister 12/10/24)  </v>
          </cell>
          <cell r="I83" t="str">
            <v/>
          </cell>
          <cell r="J83" t="str">
            <v/>
          </cell>
          <cell r="K83" t="str">
            <v/>
          </cell>
          <cell r="L83" t="str">
            <v/>
          </cell>
          <cell r="M83" t="str">
            <v/>
          </cell>
          <cell r="N83" t="str">
            <v>qrg, p2s</v>
          </cell>
          <cell r="O83" t="str">
            <v>Sprint 15 (7/21 - 8/18)</v>
          </cell>
          <cell r="P83" t="str">
            <v/>
          </cell>
          <cell r="Q83" t="str">
            <v/>
          </cell>
          <cell r="R83" t="str">
            <v/>
          </cell>
          <cell r="S83" t="str">
            <v/>
          </cell>
          <cell r="T83" t="str">
            <v/>
          </cell>
          <cell r="U83">
            <v>0</v>
          </cell>
          <cell r="V83" t="str">
            <v/>
          </cell>
          <cell r="W83" t="str">
            <v/>
          </cell>
          <cell r="X83" t="str">
            <v/>
          </cell>
          <cell r="Y83" t="str">
            <v/>
          </cell>
          <cell r="Z83" t="str">
            <v>ITC4</v>
          </cell>
          <cell r="AA83" t="str">
            <v>Prod Ops</v>
          </cell>
          <cell r="AB83" t="str">
            <v>Complete &amp; Manage Material Master</v>
          </cell>
          <cell r="AC83" t="str">
            <v/>
          </cell>
          <cell r="AD83" t="str">
            <v>QRG</v>
          </cell>
          <cell r="AE83" t="str">
            <v/>
          </cell>
          <cell r="AF83"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83" t="str">
            <v/>
          </cell>
          <cell r="AH83" t="str">
            <v/>
          </cell>
          <cell r="AI83" t="str">
            <v/>
          </cell>
          <cell r="AJ83" t="str">
            <v/>
          </cell>
          <cell r="AK83" t="str">
            <v>PTS</v>
          </cell>
        </row>
        <row r="84">
          <cell r="A84" t="str">
            <v>868b45crm</v>
          </cell>
          <cell r="B84" t="str">
            <v>868b45crm</v>
          </cell>
          <cell r="C84" t="str">
            <v>PTS Prod Ops: Purchase Order, New Order or Repair Order Service Order - SB</v>
          </cell>
          <cell r="D84" t="str">
            <v>PREDEVELOPMENT</v>
          </cell>
          <cell r="E84" t="str">
            <v xml:space="preserve">
</v>
          </cell>
          <cell r="F84" t="str">
            <v/>
          </cell>
          <cell r="G84" t="str">
            <v>HIGH</v>
          </cell>
          <cell r="H84" t="str">
            <v xml:space="preserve">The SME for this L3 is Craig McDaniel (Identified by Nick MacAllister 12/10/24)  </v>
          </cell>
          <cell r="I84">
            <v>45863</v>
          </cell>
          <cell r="J84" t="str">
            <v/>
          </cell>
          <cell r="K84" t="str">
            <v/>
          </cell>
          <cell r="L84" t="str">
            <v/>
          </cell>
          <cell r="M84" t="str">
            <v/>
          </cell>
          <cell r="N84" t="str">
            <v>sen, p2s, dap</v>
          </cell>
          <cell r="O84" t="str">
            <v>Sprint 9 (6/9 - 7/7)</v>
          </cell>
          <cell r="P84" t="str">
            <v/>
          </cell>
          <cell r="Q84" t="str">
            <v/>
          </cell>
          <cell r="R84" t="str">
            <v/>
          </cell>
          <cell r="S84" t="str">
            <v/>
          </cell>
          <cell r="T84" t="str">
            <v/>
          </cell>
          <cell r="U84">
            <v>0</v>
          </cell>
          <cell r="V84" t="str">
            <v/>
          </cell>
          <cell r="W84" t="str">
            <v/>
          </cell>
          <cell r="X84" t="str">
            <v/>
          </cell>
          <cell r="Y84" t="str">
            <v/>
          </cell>
          <cell r="Z84" t="str">
            <v>ITC3</v>
          </cell>
          <cell r="AA84" t="str">
            <v>Prod Ops</v>
          </cell>
          <cell r="AB84" t="str">
            <v>Receiving Warehouse/Inventory Mgmt (PROD OPS-WMIM)</v>
          </cell>
          <cell r="AC84" t="str">
            <v/>
          </cell>
          <cell r="AD84" t="str">
            <v>SEN</v>
          </cell>
          <cell r="AE84" t="str">
            <v/>
          </cell>
          <cell r="AF84" t="str">
            <v>Admin - International Trade: https://app.clickup.com/t/868cjc9ej)</v>
          </cell>
          <cell r="AG84" t="str">
            <v/>
          </cell>
          <cell r="AH84" t="str">
            <v/>
          </cell>
          <cell r="AI84" t="str">
            <v/>
          </cell>
          <cell r="AJ84" t="str">
            <v/>
          </cell>
          <cell r="AK84" t="str">
            <v>PTS</v>
          </cell>
        </row>
        <row r="85">
          <cell r="A85" t="str">
            <v>868b45fyx</v>
          </cell>
          <cell r="B85" t="str">
            <v>868b45fyx</v>
          </cell>
          <cell r="C85" t="str">
            <v>PTS Prod Ops: Manage Internal Transportation- SB</v>
          </cell>
          <cell r="D85" t="str">
            <v>PREDEVELOPMENT</v>
          </cell>
          <cell r="E85" t="str">
            <v xml:space="preserve">
</v>
          </cell>
          <cell r="F85" t="str">
            <v/>
          </cell>
          <cell r="G85" t="str">
            <v>HIGH</v>
          </cell>
          <cell r="H85" t="str">
            <v xml:space="preserve">The SME for this L3 is Craig McDaniel (Identified by Nick MacAllister 12/10/24)  </v>
          </cell>
          <cell r="I85">
            <v>45863</v>
          </cell>
          <cell r="J85" t="str">
            <v/>
          </cell>
          <cell r="K85" t="str">
            <v/>
          </cell>
          <cell r="L85" t="str">
            <v/>
          </cell>
          <cell r="M85" t="str">
            <v/>
          </cell>
          <cell r="N85" t="str">
            <v>sen, p2s, dap</v>
          </cell>
          <cell r="O85" t="str">
            <v>Sprint 9 (6/9 - 7/7)</v>
          </cell>
          <cell r="P85" t="str">
            <v/>
          </cell>
          <cell r="Q85" t="str">
            <v/>
          </cell>
          <cell r="R85" t="str">
            <v/>
          </cell>
          <cell r="S85" t="str">
            <v/>
          </cell>
          <cell r="T85" t="str">
            <v/>
          </cell>
          <cell r="U85">
            <v>0</v>
          </cell>
          <cell r="V85" t="str">
            <v/>
          </cell>
          <cell r="W85" t="str">
            <v/>
          </cell>
          <cell r="X85" t="str">
            <v/>
          </cell>
          <cell r="Y85" t="str">
            <v/>
          </cell>
          <cell r="Z85" t="str">
            <v>ITC3</v>
          </cell>
          <cell r="AA85" t="str">
            <v>Prod Ops</v>
          </cell>
          <cell r="AB85" t="str">
            <v>Receiving Warehouse/Inventory Mgmt (PROD OPS-WMIM)</v>
          </cell>
          <cell r="AC85" t="str">
            <v/>
          </cell>
          <cell r="AD85" t="str">
            <v>SEN</v>
          </cell>
          <cell r="AE85" t="str">
            <v/>
          </cell>
          <cell r="AF85" t="str">
            <v>Admin - International Trade: https://app.clickup.com/t/868cjc9ej)</v>
          </cell>
          <cell r="AG85" t="str">
            <v/>
          </cell>
          <cell r="AH85" t="str">
            <v/>
          </cell>
          <cell r="AI85" t="str">
            <v/>
          </cell>
          <cell r="AJ85" t="str">
            <v/>
          </cell>
          <cell r="AK85" t="str">
            <v>PTS</v>
          </cell>
        </row>
        <row r="86">
          <cell r="A86" t="str">
            <v>868b45hfr</v>
          </cell>
          <cell r="B86" t="str">
            <v>868b45hfr</v>
          </cell>
          <cell r="C86" t="str">
            <v>PTS Prod Ops: Perform Cycle Count - OL</v>
          </cell>
          <cell r="D86" t="str">
            <v>PREDEVELOPMENT</v>
          </cell>
          <cell r="E86" t="str">
            <v xml:space="preserve">
</v>
          </cell>
          <cell r="F86" t="str">
            <v/>
          </cell>
          <cell r="G86" t="str">
            <v>HIGH</v>
          </cell>
          <cell r="H86" t="str">
            <v/>
          </cell>
          <cell r="I86">
            <v>45863</v>
          </cell>
          <cell r="J86" t="str">
            <v/>
          </cell>
          <cell r="K86" t="str">
            <v/>
          </cell>
          <cell r="L86" t="str">
            <v/>
          </cell>
          <cell r="M86" t="str">
            <v>868e0rzm2
868cqqjqt
868b45k07
868b45vtr
868e0rzu7</v>
          </cell>
          <cell r="N86" t="str">
            <v>ilt, p2s</v>
          </cell>
          <cell r="O86" t="str">
            <v>Sprint 9 (6/9 - 7/7)</v>
          </cell>
          <cell r="P86" t="str">
            <v/>
          </cell>
          <cell r="Q86" t="str">
            <v/>
          </cell>
          <cell r="R86" t="str">
            <v/>
          </cell>
          <cell r="S86" t="str">
            <v/>
          </cell>
          <cell r="T86" t="str">
            <v/>
          </cell>
          <cell r="U86">
            <v>0</v>
          </cell>
          <cell r="V86" t="str">
            <v/>
          </cell>
          <cell r="W86" t="str">
            <v/>
          </cell>
          <cell r="X86" t="str">
            <v/>
          </cell>
          <cell r="Y86" t="str">
            <v/>
          </cell>
          <cell r="Z86" t="str">
            <v>ITC3</v>
          </cell>
          <cell r="AA86" t="str">
            <v>Prod Ops</v>
          </cell>
          <cell r="AB86" t="str">
            <v>Receiving Warehouse/Inventory Mgmt (PROD OPS-WMIM)</v>
          </cell>
          <cell r="AC86" t="str">
            <v/>
          </cell>
          <cell r="AD86" t="str">
            <v>ILT</v>
          </cell>
          <cell r="AE86" t="str">
            <v/>
          </cell>
          <cell r="AF86" t="str">
            <v>Transportation Scheduler: https://app.clickup.com/t/868cjeazx)
Inventory Control: https://app.clickup.com/t/868cjdcrb)
Inventory Analyst: https://app.clickup.com/t/868cjdcbw)
Inventory Manager: https://app.clickup.com/t/868cjdczc)
Warehouse Clerk (PTS: https://app.clickup.com/t/868cmetu0)
Warehouse Supervisor: https://app.clickup.com/t/868cjed8e)</v>
          </cell>
          <cell r="AG86" t="str">
            <v/>
          </cell>
          <cell r="AH86" t="str">
            <v/>
          </cell>
          <cell r="AI86" t="str">
            <v/>
          </cell>
          <cell r="AJ86" t="str">
            <v/>
          </cell>
          <cell r="AK86" t="str">
            <v>PTS</v>
          </cell>
        </row>
        <row r="87">
          <cell r="A87" t="str">
            <v>868b465ep</v>
          </cell>
          <cell r="B87" t="str">
            <v>868b465ep</v>
          </cell>
          <cell r="C87" t="str">
            <v>PTS Prod Ops: Unloading &amp; Staging - OL</v>
          </cell>
          <cell r="D87" t="str">
            <v>PREDEVELOPMENT</v>
          </cell>
          <cell r="E87" t="str">
            <v xml:space="preserve">
</v>
          </cell>
          <cell r="F87" t="str">
            <v/>
          </cell>
          <cell r="G87" t="str">
            <v>HIGH</v>
          </cell>
          <cell r="H87" t="str">
            <v/>
          </cell>
          <cell r="I87">
            <v>45863</v>
          </cell>
          <cell r="J87" t="str">
            <v/>
          </cell>
          <cell r="K87" t="str">
            <v/>
          </cell>
          <cell r="L87" t="str">
            <v/>
          </cell>
          <cell r="M87" t="str">
            <v/>
          </cell>
          <cell r="N87" t="str">
            <v>ilt, p2s</v>
          </cell>
          <cell r="O87" t="str">
            <v>Sprint 9 (6/9 - 7/7)</v>
          </cell>
          <cell r="P87" t="str">
            <v/>
          </cell>
          <cell r="Q87" t="str">
            <v/>
          </cell>
          <cell r="R87" t="str">
            <v/>
          </cell>
          <cell r="S87" t="str">
            <v/>
          </cell>
          <cell r="T87" t="str">
            <v/>
          </cell>
          <cell r="U87">
            <v>0</v>
          </cell>
          <cell r="V87" t="str">
            <v/>
          </cell>
          <cell r="W87" t="str">
            <v/>
          </cell>
          <cell r="X87" t="str">
            <v/>
          </cell>
          <cell r="Y87" t="str">
            <v/>
          </cell>
          <cell r="Z87" t="str">
            <v>ITC3</v>
          </cell>
          <cell r="AA87" t="str">
            <v>Prod Ops</v>
          </cell>
          <cell r="AB87" t="str">
            <v>Receiving Warehouse/Inventory Mgmt (PROD OPS-WMIM)</v>
          </cell>
          <cell r="AC87" t="str">
            <v/>
          </cell>
          <cell r="AD87" t="str">
            <v>ILT</v>
          </cell>
          <cell r="AE87" t="str">
            <v/>
          </cell>
          <cell r="AF87" t="str">
            <v>Inspection Mgr: https://app.clickup.com/t/868cjd58z)
Quality Engineer (PTS): https://app.clickup.com/t/868cje075)
Receiving Specialist (PTS): https://app.clickup.com/t/868cje1fd)</v>
          </cell>
          <cell r="AG87" t="str">
            <v/>
          </cell>
          <cell r="AH87" t="str">
            <v/>
          </cell>
          <cell r="AI87" t="str">
            <v/>
          </cell>
          <cell r="AJ87" t="str">
            <v/>
          </cell>
          <cell r="AK87" t="str">
            <v>PTS</v>
          </cell>
        </row>
        <row r="88">
          <cell r="A88" t="str">
            <v>868b4668z</v>
          </cell>
          <cell r="B88" t="str">
            <v>868b4668z</v>
          </cell>
          <cell r="C88" t="str">
            <v>PTS Prod Ops: Compliance Checks - OL</v>
          </cell>
          <cell r="D88" t="str">
            <v>PREDEVELOPMENT</v>
          </cell>
          <cell r="E88" t="str">
            <v xml:space="preserve">
</v>
          </cell>
          <cell r="F88" t="str">
            <v/>
          </cell>
          <cell r="G88" t="str">
            <v>HIGH</v>
          </cell>
          <cell r="H88" t="str">
            <v/>
          </cell>
          <cell r="I88">
            <v>45863</v>
          </cell>
          <cell r="J88" t="str">
            <v/>
          </cell>
          <cell r="K88" t="str">
            <v/>
          </cell>
          <cell r="L88" t="str">
            <v/>
          </cell>
          <cell r="M88" t="str">
            <v/>
          </cell>
          <cell r="N88" t="str">
            <v>ilt, p2s</v>
          </cell>
          <cell r="O88" t="str">
            <v>Sprint 9 (6/9 - 7/7)</v>
          </cell>
          <cell r="P88" t="str">
            <v/>
          </cell>
          <cell r="Q88" t="str">
            <v/>
          </cell>
          <cell r="R88" t="str">
            <v/>
          </cell>
          <cell r="S88" t="str">
            <v/>
          </cell>
          <cell r="T88" t="str">
            <v/>
          </cell>
          <cell r="U88">
            <v>0</v>
          </cell>
          <cell r="V88" t="str">
            <v/>
          </cell>
          <cell r="W88" t="str">
            <v/>
          </cell>
          <cell r="X88" t="str">
            <v/>
          </cell>
          <cell r="Y88" t="str">
            <v/>
          </cell>
          <cell r="Z88" t="str">
            <v>ITC3</v>
          </cell>
          <cell r="AA88" t="str">
            <v>Prod Ops</v>
          </cell>
          <cell r="AB88" t="str">
            <v>Receiving Warehouse/Inventory Mgmt (PROD OPS-WMIM)</v>
          </cell>
          <cell r="AC88" t="str">
            <v/>
          </cell>
          <cell r="AD88" t="str">
            <v>ILT</v>
          </cell>
          <cell r="AE88" t="str">
            <v/>
          </cell>
          <cell r="AF88" t="str">
            <v>Inspection Mgr: https://app.clickup.com/t/868cjd58z)
Quality Engineer (PTS): https://app.clickup.com/t/868cje075)
Receiving Specialist (PTS): https://app.clickup.com/t/868cje1fd)</v>
          </cell>
          <cell r="AG88" t="str">
            <v/>
          </cell>
          <cell r="AH88" t="str">
            <v/>
          </cell>
          <cell r="AI88" t="str">
            <v/>
          </cell>
          <cell r="AJ88" t="str">
            <v/>
          </cell>
          <cell r="AK88" t="str">
            <v>PTS</v>
          </cell>
        </row>
        <row r="89">
          <cell r="A89" t="str">
            <v>868b466gk</v>
          </cell>
          <cell r="B89" t="str">
            <v>868b466gk</v>
          </cell>
          <cell r="C89" t="str">
            <v>PTS Prod Ops: Deliver Incoming &amp; Resolve Grief - OL</v>
          </cell>
          <cell r="D89" t="str">
            <v>PREDEVELOPMENT</v>
          </cell>
          <cell r="E89" t="str">
            <v xml:space="preserve">
</v>
          </cell>
          <cell r="F89" t="str">
            <v/>
          </cell>
          <cell r="G89" t="str">
            <v>HIGH</v>
          </cell>
          <cell r="H89" t="str">
            <v/>
          </cell>
          <cell r="I89">
            <v>45863</v>
          </cell>
          <cell r="J89" t="str">
            <v/>
          </cell>
          <cell r="K89" t="str">
            <v/>
          </cell>
          <cell r="L89" t="str">
            <v/>
          </cell>
          <cell r="M89" t="str">
            <v/>
          </cell>
          <cell r="N89" t="str">
            <v>p2s, ilt</v>
          </cell>
          <cell r="O89" t="str">
            <v>Sprint 9 (6/9 - 7/7)</v>
          </cell>
          <cell r="P89" t="str">
            <v/>
          </cell>
          <cell r="Q89" t="str">
            <v/>
          </cell>
          <cell r="R89" t="str">
            <v/>
          </cell>
          <cell r="S89" t="str">
            <v/>
          </cell>
          <cell r="T89" t="str">
            <v/>
          </cell>
          <cell r="U89">
            <v>0</v>
          </cell>
          <cell r="V89" t="str">
            <v/>
          </cell>
          <cell r="W89" t="str">
            <v/>
          </cell>
          <cell r="X89" t="str">
            <v/>
          </cell>
          <cell r="Y89" t="str">
            <v/>
          </cell>
          <cell r="Z89" t="str">
            <v>ITC3</v>
          </cell>
          <cell r="AA89" t="str">
            <v>Prod Ops</v>
          </cell>
          <cell r="AB89" t="str">
            <v>Receiving Warehouse/Inventory Mgmt (PROD OPS-WMIM)</v>
          </cell>
          <cell r="AC89" t="str">
            <v/>
          </cell>
          <cell r="AD89" t="str">
            <v>ILT</v>
          </cell>
          <cell r="AE89" t="str">
            <v/>
          </cell>
          <cell r="AF89" t="str">
            <v>Inspection Mgr: https://app.clickup.com/t/868cjd58z)
Quality Engineer (PTS): https://app.clickup.com/t/868cje075)
Receiving Specialist (PTS): https://app.clickup.com/t/868cje1fd)</v>
          </cell>
          <cell r="AG89" t="str">
            <v/>
          </cell>
          <cell r="AH89" t="str">
            <v/>
          </cell>
          <cell r="AI89" t="str">
            <v/>
          </cell>
          <cell r="AJ89" t="str">
            <v/>
          </cell>
          <cell r="AK89" t="str">
            <v>PTS</v>
          </cell>
        </row>
        <row r="90">
          <cell r="A90" t="str">
            <v>868b4675x</v>
          </cell>
          <cell r="B90" t="str">
            <v>868b4675x</v>
          </cell>
          <cell r="C90" t="str">
            <v>PTS Prod Ops: Create Kits &amp; Fabrication Orders-OL</v>
          </cell>
          <cell r="D90" t="str">
            <v>PREDEVELOPMENT</v>
          </cell>
          <cell r="E90" t="str">
            <v xml:space="preserve">
</v>
          </cell>
          <cell r="F90" t="str">
            <v/>
          </cell>
          <cell r="G90" t="str">
            <v>HIGH</v>
          </cell>
          <cell r="H90" t="str">
            <v/>
          </cell>
          <cell r="I90">
            <v>45863</v>
          </cell>
          <cell r="J90" t="str">
            <v/>
          </cell>
          <cell r="K90" t="str">
            <v/>
          </cell>
          <cell r="L90" t="str">
            <v/>
          </cell>
          <cell r="M90" t="str">
            <v>868b467eg
868b467qz
868b4681t</v>
          </cell>
          <cell r="N90" t="str">
            <v>p2s, wbt</v>
          </cell>
          <cell r="O90" t="str">
            <v>Sprint 9 (6/9 - 7/7)</v>
          </cell>
          <cell r="P90" t="str">
            <v/>
          </cell>
          <cell r="Q90" t="str">
            <v/>
          </cell>
          <cell r="R90" t="str">
            <v/>
          </cell>
          <cell r="S90" t="str">
            <v/>
          </cell>
          <cell r="T90" t="str">
            <v/>
          </cell>
          <cell r="U90">
            <v>0</v>
          </cell>
          <cell r="V90" t="str">
            <v/>
          </cell>
          <cell r="W90" t="str">
            <v/>
          </cell>
          <cell r="X90" t="str">
            <v/>
          </cell>
          <cell r="Y90" t="str">
            <v/>
          </cell>
          <cell r="Z90" t="str">
            <v>ITC3</v>
          </cell>
          <cell r="AA90" t="str">
            <v>Prod Ops</v>
          </cell>
          <cell r="AB90" t="str">
            <v>Receiving Warehouse/Inventory Mgmt (PROD OPS-WMIM)</v>
          </cell>
          <cell r="AC90" t="str">
            <v/>
          </cell>
          <cell r="AD90" t="str">
            <v>WBT</v>
          </cell>
          <cell r="AE90" t="str">
            <v/>
          </cell>
          <cell r="AF90" t="str">
            <v>Inspection Mgr: https://app.clickup.com/t/868cjd58z)
Quality Engineer (PTS): https://app.clickup.com/t/868cje075)
Receiving Specialist (PTS): https://app.clickup.com/t/868cje1fd)</v>
          </cell>
          <cell r="AG90" t="str">
            <v/>
          </cell>
          <cell r="AH90" t="str">
            <v/>
          </cell>
          <cell r="AI90" t="str">
            <v/>
          </cell>
          <cell r="AJ90" t="str">
            <v/>
          </cell>
          <cell r="AK90" t="str">
            <v>PTS</v>
          </cell>
        </row>
        <row r="91">
          <cell r="A91" t="str">
            <v>868b472hj</v>
          </cell>
          <cell r="B91" t="str">
            <v>868b472hj</v>
          </cell>
          <cell r="C91" t="str">
            <v>PTS Prod Ops: Pick Material - OL</v>
          </cell>
          <cell r="D91" t="str">
            <v>PREDEVELOPMENT</v>
          </cell>
          <cell r="E91" t="str">
            <v xml:space="preserve">
</v>
          </cell>
          <cell r="F91" t="str">
            <v/>
          </cell>
          <cell r="G91" t="str">
            <v>LOW</v>
          </cell>
          <cell r="H91" t="str">
            <v/>
          </cell>
          <cell r="I91">
            <v>45863</v>
          </cell>
          <cell r="J91" t="str">
            <v/>
          </cell>
          <cell r="K91" t="str">
            <v/>
          </cell>
          <cell r="L91" t="str">
            <v/>
          </cell>
          <cell r="M91" t="str">
            <v/>
          </cell>
          <cell r="N91" t="str">
            <v>p2s, ilt</v>
          </cell>
          <cell r="O91" t="str">
            <v>Sprint 9 (6/9 - 7/7)</v>
          </cell>
          <cell r="P91" t="str">
            <v/>
          </cell>
          <cell r="Q91" t="str">
            <v/>
          </cell>
          <cell r="R91" t="str">
            <v/>
          </cell>
          <cell r="S91" t="str">
            <v/>
          </cell>
          <cell r="T91" t="str">
            <v/>
          </cell>
          <cell r="U91">
            <v>0</v>
          </cell>
          <cell r="V91" t="str">
            <v/>
          </cell>
          <cell r="W91" t="str">
            <v/>
          </cell>
          <cell r="X91" t="str">
            <v/>
          </cell>
          <cell r="Y91" t="str">
            <v/>
          </cell>
          <cell r="Z91" t="str">
            <v>ITC3</v>
          </cell>
          <cell r="AA91" t="str">
            <v>Prod Ops</v>
          </cell>
          <cell r="AB91" t="str">
            <v>Production Picking</v>
          </cell>
          <cell r="AC91" t="str">
            <v/>
          </cell>
          <cell r="AD91" t="str">
            <v>ILT</v>
          </cell>
          <cell r="AE91" t="str">
            <v/>
          </cell>
          <cell r="AF91"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91" t="str">
            <v/>
          </cell>
          <cell r="AH91" t="str">
            <v/>
          </cell>
          <cell r="AI91" t="str">
            <v/>
          </cell>
          <cell r="AJ91" t="str">
            <v/>
          </cell>
          <cell r="AK91" t="str">
            <v>PTS</v>
          </cell>
        </row>
        <row r="92">
          <cell r="A92" t="str">
            <v>868b472qk</v>
          </cell>
          <cell r="B92" t="str">
            <v>868b472qk</v>
          </cell>
          <cell r="C92" t="str">
            <v>PTS Prod Ops: Prepare for Kitting - OL</v>
          </cell>
          <cell r="D92" t="str">
            <v>PREDEVELOPMENT</v>
          </cell>
          <cell r="E92" t="str">
            <v xml:space="preserve">
</v>
          </cell>
          <cell r="F92" t="str">
            <v/>
          </cell>
          <cell r="G92" t="str">
            <v>HIGH</v>
          </cell>
          <cell r="H92" t="str">
            <v/>
          </cell>
          <cell r="I92" t="str">
            <v/>
          </cell>
          <cell r="J92" t="str">
            <v/>
          </cell>
          <cell r="K92" t="str">
            <v/>
          </cell>
          <cell r="L92" t="str">
            <v/>
          </cell>
          <cell r="M92" t="str">
            <v>868e0rrp2
868e0rrqd
868e0rrva</v>
          </cell>
          <cell r="N92" t="str">
            <v>p2s, ilt</v>
          </cell>
          <cell r="O92" t="str">
            <v>Sprint 9 (6/9 - 7/7)</v>
          </cell>
          <cell r="P92" t="str">
            <v/>
          </cell>
          <cell r="Q92" t="str">
            <v/>
          </cell>
          <cell r="R92" t="str">
            <v/>
          </cell>
          <cell r="S92" t="str">
            <v/>
          </cell>
          <cell r="T92" t="str">
            <v/>
          </cell>
          <cell r="U92">
            <v>0</v>
          </cell>
          <cell r="V92" t="str">
            <v/>
          </cell>
          <cell r="W92" t="str">
            <v/>
          </cell>
          <cell r="X92" t="str">
            <v/>
          </cell>
          <cell r="Y92" t="str">
            <v/>
          </cell>
          <cell r="Z92" t="str">
            <v>ITC3</v>
          </cell>
          <cell r="AA92" t="str">
            <v>Prod Ops</v>
          </cell>
          <cell r="AB92" t="str">
            <v>Production Kitting</v>
          </cell>
          <cell r="AC92" t="str">
            <v/>
          </cell>
          <cell r="AD92" t="str">
            <v>ILT</v>
          </cell>
          <cell r="AE92" t="str">
            <v/>
          </cell>
          <cell r="AF92"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92" t="str">
            <v/>
          </cell>
          <cell r="AH92" t="str">
            <v/>
          </cell>
          <cell r="AI92" t="str">
            <v/>
          </cell>
          <cell r="AJ92" t="str">
            <v/>
          </cell>
          <cell r="AK92" t="str">
            <v>PTS</v>
          </cell>
        </row>
        <row r="93">
          <cell r="A93" t="str">
            <v>868b47336</v>
          </cell>
          <cell r="B93" t="str">
            <v>868b47336</v>
          </cell>
          <cell r="C93" t="str">
            <v>PTS Prod Ops: Production Kitting: Reconcile Inventory - OL</v>
          </cell>
          <cell r="D93" t="str">
            <v>PREDEVELOPMENT</v>
          </cell>
          <cell r="E93" t="str">
            <v xml:space="preserve">
</v>
          </cell>
          <cell r="F93" t="str">
            <v/>
          </cell>
          <cell r="G93" t="str">
            <v>LOW</v>
          </cell>
          <cell r="H93" t="str">
            <v/>
          </cell>
          <cell r="I93">
            <v>45863</v>
          </cell>
          <cell r="J93" t="str">
            <v/>
          </cell>
          <cell r="K93" t="str">
            <v/>
          </cell>
          <cell r="L93" t="str">
            <v/>
          </cell>
          <cell r="M93" t="str">
            <v>868e0rtyu
868e0ru34
868e0ru5t</v>
          </cell>
          <cell r="N93" t="str">
            <v>ilt, p2s</v>
          </cell>
          <cell r="O93" t="str">
            <v>Sprint 9 (6/9 - 7/7)</v>
          </cell>
          <cell r="P93" t="str">
            <v/>
          </cell>
          <cell r="Q93" t="str">
            <v/>
          </cell>
          <cell r="R93" t="str">
            <v/>
          </cell>
          <cell r="S93" t="str">
            <v/>
          </cell>
          <cell r="T93" t="str">
            <v/>
          </cell>
          <cell r="U93">
            <v>0</v>
          </cell>
          <cell r="V93" t="str">
            <v/>
          </cell>
          <cell r="W93" t="str">
            <v/>
          </cell>
          <cell r="X93" t="str">
            <v/>
          </cell>
          <cell r="Y93" t="str">
            <v/>
          </cell>
          <cell r="Z93" t="str">
            <v>ITC3</v>
          </cell>
          <cell r="AA93" t="str">
            <v>Prod Ops</v>
          </cell>
          <cell r="AB93" t="str">
            <v>Production Picking</v>
          </cell>
          <cell r="AC93" t="str">
            <v/>
          </cell>
          <cell r="AD93" t="str">
            <v>ILT</v>
          </cell>
          <cell r="AE93" t="str">
            <v/>
          </cell>
          <cell r="AF93"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93" t="str">
            <v/>
          </cell>
          <cell r="AH93" t="str">
            <v/>
          </cell>
          <cell r="AI93" t="str">
            <v/>
          </cell>
          <cell r="AJ93" t="str">
            <v/>
          </cell>
          <cell r="AK93" t="str">
            <v>PTS</v>
          </cell>
        </row>
        <row r="94">
          <cell r="A94" t="str">
            <v>868b473jm</v>
          </cell>
          <cell r="B94" t="str">
            <v>868b473jm</v>
          </cell>
          <cell r="C94" t="str">
            <v>PTS Prod Ops: Production Staging - OL</v>
          </cell>
          <cell r="D94" t="str">
            <v>PREDEVELOPMENT</v>
          </cell>
          <cell r="E94" t="str">
            <v xml:space="preserve">
</v>
          </cell>
          <cell r="F94" t="str">
            <v/>
          </cell>
          <cell r="G94" t="str">
            <v>HIGH</v>
          </cell>
          <cell r="H94" t="str">
            <v/>
          </cell>
          <cell r="I94" t="str">
            <v/>
          </cell>
          <cell r="J94" t="str">
            <v/>
          </cell>
          <cell r="K94" t="str">
            <v/>
          </cell>
          <cell r="L94" t="str">
            <v/>
          </cell>
          <cell r="M94" t="str">
            <v>868a2vbv0
868e0rxjr</v>
          </cell>
          <cell r="N94" t="str">
            <v>ilt, p2s</v>
          </cell>
          <cell r="O94" t="str">
            <v>Sprint 9 (6/9 - 7/7)</v>
          </cell>
          <cell r="P94" t="str">
            <v/>
          </cell>
          <cell r="Q94" t="str">
            <v/>
          </cell>
          <cell r="R94" t="str">
            <v/>
          </cell>
          <cell r="S94" t="str">
            <v/>
          </cell>
          <cell r="T94" t="str">
            <v/>
          </cell>
          <cell r="U94">
            <v>0</v>
          </cell>
          <cell r="V94" t="str">
            <v/>
          </cell>
          <cell r="W94" t="str">
            <v/>
          </cell>
          <cell r="X94" t="str">
            <v/>
          </cell>
          <cell r="Y94" t="str">
            <v/>
          </cell>
          <cell r="Z94" t="str">
            <v>ITC3</v>
          </cell>
          <cell r="AA94" t="str">
            <v>Prod Ops</v>
          </cell>
          <cell r="AB94" t="str">
            <v>Production Staging</v>
          </cell>
          <cell r="AC94" t="str">
            <v/>
          </cell>
          <cell r="AD94" t="str">
            <v>ILT</v>
          </cell>
          <cell r="AE94" t="str">
            <v/>
          </cell>
          <cell r="AF94"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94" t="str">
            <v/>
          </cell>
          <cell r="AH94" t="str">
            <v/>
          </cell>
          <cell r="AI94" t="str">
            <v/>
          </cell>
          <cell r="AJ94" t="str">
            <v/>
          </cell>
          <cell r="AK94" t="str">
            <v>PTS</v>
          </cell>
        </row>
        <row r="95">
          <cell r="A95" t="str">
            <v>868b47449</v>
          </cell>
          <cell r="B95" t="str">
            <v>868b47449</v>
          </cell>
          <cell r="C95" t="str">
            <v>PTS Prod Ops: Sales Orders Demand, pt I - OL</v>
          </cell>
          <cell r="D95" t="str">
            <v>PREDEVELOPMENT</v>
          </cell>
          <cell r="E95" t="str">
            <v xml:space="preserve">
</v>
          </cell>
          <cell r="F95" t="str">
            <v/>
          </cell>
          <cell r="G95" t="str">
            <v>HIGH</v>
          </cell>
          <cell r="H95" t="str">
            <v xml:space="preserve">The SME for this L3 is Alicia Jacobs (Identified by Nick MacAllister 12/10/24)  </v>
          </cell>
          <cell r="I95" t="str">
            <v/>
          </cell>
          <cell r="J95" t="str">
            <v/>
          </cell>
          <cell r="K95" t="str">
            <v/>
          </cell>
          <cell r="L95" t="str">
            <v/>
          </cell>
          <cell r="M95" t="str">
            <v/>
          </cell>
          <cell r="N95" t="str">
            <v>ilt, p2s</v>
          </cell>
          <cell r="O95" t="str">
            <v>Sprint 15 (7/21 - 8/18)</v>
          </cell>
          <cell r="P95" t="str">
            <v/>
          </cell>
          <cell r="Q95" t="str">
            <v/>
          </cell>
          <cell r="R95" t="str">
            <v/>
          </cell>
          <cell r="S95" t="str">
            <v/>
          </cell>
          <cell r="T95" t="str">
            <v/>
          </cell>
          <cell r="U95">
            <v>0</v>
          </cell>
          <cell r="V95" t="str">
            <v/>
          </cell>
          <cell r="W95" t="str">
            <v/>
          </cell>
          <cell r="X95" t="str">
            <v/>
          </cell>
          <cell r="Y95" t="str">
            <v/>
          </cell>
          <cell r="Z95" t="str">
            <v>ITC4</v>
          </cell>
          <cell r="AA95" t="str">
            <v>Prod Ops</v>
          </cell>
          <cell r="AB95" t="str">
            <v>Complete &amp; Manage Non-Complex Assembly Sales Orders</v>
          </cell>
          <cell r="AC95" t="str">
            <v/>
          </cell>
          <cell r="AD95" t="str">
            <v>ILT</v>
          </cell>
          <cell r="AE95" t="str">
            <v/>
          </cell>
          <cell r="AF9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95" t="str">
            <v/>
          </cell>
          <cell r="AH95" t="str">
            <v/>
          </cell>
          <cell r="AI95" t="str">
            <v/>
          </cell>
          <cell r="AJ95" t="str">
            <v/>
          </cell>
          <cell r="AK95" t="str">
            <v>PTS</v>
          </cell>
        </row>
        <row r="96">
          <cell r="A96" t="str">
            <v>868b48mpk</v>
          </cell>
          <cell r="B96" t="str">
            <v>868b48mpk</v>
          </cell>
          <cell r="C96" t="str">
            <v>PTS Prod Ops: Create Network</v>
          </cell>
          <cell r="D96" t="str">
            <v>OUTLINES</v>
          </cell>
          <cell r="E96" t="str">
            <v xml:space="preserve">
</v>
          </cell>
          <cell r="F96" t="str">
            <v>Kristin Grappone</v>
          </cell>
          <cell r="G96" t="str">
            <v>HIGH</v>
          </cell>
          <cell r="H96" t="str">
            <v xml:space="preserve">@Eugene Deloatch  Validated KG's edits, after VS QA, this is ready for SME review.  </v>
          </cell>
          <cell r="I96" t="str">
            <v/>
          </cell>
          <cell r="J96">
            <v>45789</v>
          </cell>
          <cell r="K96" t="str">
            <v/>
          </cell>
          <cell r="L96" t="str">
            <v/>
          </cell>
          <cell r="M96" t="str">
            <v>868b48mv4
868b48n63
868b48nqf
868b48pce
868b4760z</v>
          </cell>
          <cell r="N96" t="str">
            <v>p2s, wbt</v>
          </cell>
          <cell r="O96" t="str">
            <v>Sprint 15 (7/21 - 8/18)</v>
          </cell>
          <cell r="P96">
            <v>45795</v>
          </cell>
          <cell r="Q96" t="str">
            <v/>
          </cell>
          <cell r="R96" t="str">
            <v/>
          </cell>
          <cell r="S96" t="str">
            <v/>
          </cell>
          <cell r="T96" t="str">
            <v/>
          </cell>
          <cell r="U96">
            <v>0</v>
          </cell>
          <cell r="V96" t="str">
            <v>Ready for SME Review</v>
          </cell>
          <cell r="W96" t="str">
            <v/>
          </cell>
          <cell r="X96" t="str">
            <v/>
          </cell>
          <cell r="Y96" t="str">
            <v/>
          </cell>
          <cell r="Z96" t="str">
            <v>ITC4</v>
          </cell>
          <cell r="AA96" t="str">
            <v>Prod Ops</v>
          </cell>
          <cell r="AB96" t="str">
            <v>Complete &amp; Manage Network Reservations</v>
          </cell>
          <cell r="AC96" t="str">
            <v/>
          </cell>
          <cell r="AD96" t="str">
            <v>WBT</v>
          </cell>
          <cell r="AE96" t="str">
            <v/>
          </cell>
          <cell r="AF96"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96" t="str">
            <v/>
          </cell>
          <cell r="AH96" t="str">
            <v/>
          </cell>
          <cell r="AI96" t="str">
            <v/>
          </cell>
          <cell r="AJ96" t="str">
            <v/>
          </cell>
          <cell r="AK96" t="str">
            <v>PTS</v>
          </cell>
        </row>
        <row r="97">
          <cell r="A97" t="str">
            <v>868b6enaq</v>
          </cell>
          <cell r="B97" t="str">
            <v>868b6enaq</v>
          </cell>
          <cell r="C97" t="str">
            <v>PTP Accounts Payable: AP Analytics - OL</v>
          </cell>
          <cell r="D97" t="str">
            <v>PREDEVELOPMENT</v>
          </cell>
          <cell r="E97" t="str">
            <v xml:space="preserve">
</v>
          </cell>
          <cell r="F97" t="str">
            <v/>
          </cell>
          <cell r="G97" t="str">
            <v>LOW</v>
          </cell>
          <cell r="H97" t="str">
            <v/>
          </cell>
          <cell r="I97" t="str">
            <v/>
          </cell>
          <cell r="J97" t="str">
            <v/>
          </cell>
          <cell r="K97" t="str">
            <v/>
          </cell>
          <cell r="L97" t="str">
            <v/>
          </cell>
          <cell r="M97" t="str">
            <v/>
          </cell>
          <cell r="N97" t="str">
            <v>ilt, ptp, ot xecm</v>
          </cell>
          <cell r="O97" t="str">
            <v>Sprint 11 (6/23 - 7/21)</v>
          </cell>
          <cell r="P97" t="str">
            <v/>
          </cell>
          <cell r="Q97" t="str">
            <v/>
          </cell>
          <cell r="R97" t="str">
            <v/>
          </cell>
          <cell r="S97" t="str">
            <v/>
          </cell>
          <cell r="T97" t="str">
            <v/>
          </cell>
          <cell r="U97">
            <v>0</v>
          </cell>
          <cell r="V97" t="str">
            <v/>
          </cell>
          <cell r="W97" t="str">
            <v/>
          </cell>
          <cell r="X97" t="str">
            <v/>
          </cell>
          <cell r="Y97" t="str">
            <v/>
          </cell>
          <cell r="Z97" t="str">
            <v>ITC4</v>
          </cell>
          <cell r="AA97" t="str">
            <v>Accounts Payable</v>
          </cell>
          <cell r="AB97" t="str">
            <v>Procurement &amp; A/P Analytics</v>
          </cell>
          <cell r="AC97" t="b">
            <v>1</v>
          </cell>
          <cell r="AD97" t="str">
            <v>ILT</v>
          </cell>
          <cell r="AE97" t="str">
            <v/>
          </cell>
          <cell r="AF97" t="str">
            <v>Supplier: https://app.clickup.com/t/868cje78b)
AP Finance Approver: https://app.clickup.com/t/868cjcaxm)
AP Invoice Approver: https://app.clickup.com/t/868cjcc3j)
A/P Accountant: https://app.clickup.com/t/868cjb30z)
Compliance (PTP): https://app.clickup.com/t/868cjcrn9)
Buyer: https://app.clickup.com/t/868cjcmpy)
Shared Services-A/P Invoice Processor: https://app.clickup.com/t/868cje53v)</v>
          </cell>
          <cell r="AG97">
            <v>45779</v>
          </cell>
          <cell r="AH97" t="str">
            <v/>
          </cell>
          <cell r="AI97" t="str">
            <v/>
          </cell>
          <cell r="AJ97" t="str">
            <v/>
          </cell>
          <cell r="AK97" t="str">
            <v>PTP</v>
          </cell>
        </row>
        <row r="98">
          <cell r="A98" t="str">
            <v>868bd3171</v>
          </cell>
          <cell r="B98" t="str">
            <v>868bd3171</v>
          </cell>
          <cell r="C98" t="str">
            <v>PTS DYNSCH: Intro to Dynamic Scheduling - OL</v>
          </cell>
          <cell r="D98" t="str">
            <v>OUTLINES</v>
          </cell>
          <cell r="E98" t="str">
            <v xml:space="preserve">
</v>
          </cell>
          <cell r="F98" t="str">
            <v>Jessica Visser</v>
          </cell>
          <cell r="G98" t="str">
            <v>HIGH</v>
          </cell>
          <cell r="H98" t="str">
            <v xml:space="preserve">@Trish Cortez  Eugene and I met with the team earlier today to get a demo of the system. It's very cool. We're trying to get system access and some documentation.   </v>
          </cell>
          <cell r="I98" t="str">
            <v/>
          </cell>
          <cell r="J98">
            <v>45754</v>
          </cell>
          <cell r="K98" t="str">
            <v/>
          </cell>
          <cell r="L98" t="str">
            <v/>
          </cell>
          <cell r="M98" t="str">
            <v/>
          </cell>
          <cell r="N98" t="str">
            <v>aps, p2s, wbt</v>
          </cell>
          <cell r="O98" t="str">
            <v>Sprint 4 (5/5 - 5/30)</v>
          </cell>
          <cell r="P98">
            <v>45769</v>
          </cell>
          <cell r="Q98" t="str">
            <v/>
          </cell>
          <cell r="R98" t="str">
            <v/>
          </cell>
          <cell r="S98" t="str">
            <v/>
          </cell>
          <cell r="T98" t="str">
            <v/>
          </cell>
          <cell r="U98">
            <v>0.66666666666666663</v>
          </cell>
          <cell r="V98" t="str">
            <v>Alpha Draft (ISG)</v>
          </cell>
          <cell r="W98" t="str">
            <v/>
          </cell>
          <cell r="X98" t="str">
            <v/>
          </cell>
          <cell r="Y98" t="str">
            <v/>
          </cell>
          <cell r="Z98" t="str">
            <v xml:space="preserve">Not part of ITC </v>
          </cell>
          <cell r="AA98" t="str">
            <v>DYNSCH</v>
          </cell>
          <cell r="AB98" t="str">
            <v>No L3 Custom Content</v>
          </cell>
          <cell r="AC98" t="b">
            <v>1</v>
          </cell>
          <cell r="AD98" t="str">
            <v>WBT</v>
          </cell>
          <cell r="AE98" t="str">
            <v>Overdue</v>
          </cell>
          <cell r="AF98" t="str">
            <v>Leadership: https://app.clickup.com/t/868cjddxb)
Floor Management: https://app.clickup.com/t/868cjd0na)
Floor Supervisor: https://app.clickup.com/t/868cjd0t9)
Production Planner: https://app.clickup.com/t/868cjdtde)</v>
          </cell>
          <cell r="AG98" t="str">
            <v/>
          </cell>
          <cell r="AH98" t="str">
            <v/>
          </cell>
          <cell r="AI98" t="str">
            <v/>
          </cell>
          <cell r="AJ98" t="str">
            <v/>
          </cell>
          <cell r="AK98" t="str">
            <v>PTS</v>
          </cell>
        </row>
        <row r="99">
          <cell r="A99" t="str">
            <v>868byrptd</v>
          </cell>
          <cell r="B99" t="str">
            <v>868byrptd</v>
          </cell>
          <cell r="C99" t="str">
            <v>R2R Tax Accounting: Manage Business Licenses</v>
          </cell>
          <cell r="D99" t="str">
            <v>PREDEVELOPMENT</v>
          </cell>
          <cell r="E99" t="str">
            <v xml:space="preserve">
</v>
          </cell>
          <cell r="F99" t="str">
            <v/>
          </cell>
          <cell r="G99" t="str">
            <v>NORMAL</v>
          </cell>
          <cell r="H99" t="str">
            <v/>
          </cell>
          <cell r="I99">
            <v>45912</v>
          </cell>
          <cell r="J99" t="str">
            <v/>
          </cell>
          <cell r="K99" t="str">
            <v/>
          </cell>
          <cell r="L99" t="str">
            <v/>
          </cell>
          <cell r="M99" t="str">
            <v>868a2v9f9
868a2v7hz</v>
          </cell>
          <cell r="N99" t="str">
            <v>r2r, wbt</v>
          </cell>
          <cell r="O99" t="str">
            <v>Sprint 16 (7/28 - 8/25)</v>
          </cell>
          <cell r="P99" t="str">
            <v/>
          </cell>
          <cell r="Q99" t="str">
            <v/>
          </cell>
          <cell r="R99" t="str">
            <v/>
          </cell>
          <cell r="S99" t="str">
            <v/>
          </cell>
          <cell r="T99" t="str">
            <v/>
          </cell>
          <cell r="U99">
            <v>0</v>
          </cell>
          <cell r="V99" t="str">
            <v>Course Package Not Started</v>
          </cell>
          <cell r="W99" t="str">
            <v/>
          </cell>
          <cell r="X99" t="str">
            <v/>
          </cell>
          <cell r="Y99" t="str">
            <v/>
          </cell>
          <cell r="Z99" t="str">
            <v>ITC4</v>
          </cell>
          <cell r="AA99" t="str">
            <v>Tax Accounting</v>
          </cell>
          <cell r="AB99" t="str">
            <v>Consolidations &amp; Tax (Manage Business Licenses L4)</v>
          </cell>
          <cell r="AC99" t="str">
            <v/>
          </cell>
          <cell r="AD99" t="str">
            <v>WBT</v>
          </cell>
          <cell r="AE99" t="str">
            <v/>
          </cell>
          <cell r="AF99" t="str">
            <v>Fixed Asset Analyst (R2R): https://app.clickup.com/t/868cjczct)
(BA) Tax Accountant  (includes GFS Group): https://app.clickup.com/t/868cjb2jj)
Tax Accountant (Corporate): https://app.clickup.com/t/868cje8ad)</v>
          </cell>
          <cell r="AG99" t="str">
            <v/>
          </cell>
          <cell r="AH99" t="str">
            <v/>
          </cell>
          <cell r="AI99" t="str">
            <v/>
          </cell>
          <cell r="AJ99" t="str">
            <v/>
          </cell>
          <cell r="AK99" t="str">
            <v>R2R</v>
          </cell>
        </row>
        <row r="100">
          <cell r="A100" t="str">
            <v>868byrubk</v>
          </cell>
          <cell r="B100" t="str">
            <v>868byrubk</v>
          </cell>
          <cell r="C100" t="str">
            <v>R2R Tax Accounting: Defend Indirect Tax Audit</v>
          </cell>
          <cell r="D100" t="str">
            <v>OUTLINES</v>
          </cell>
          <cell r="E100" t="str">
            <v xml:space="preserve">2/19 level set call with Adrienne: for all Indirect items, Ankine should review and sign off first, and then Adrienne
Jade started outline
</v>
          </cell>
          <cell r="F100" t="str">
            <v>Jade Brown</v>
          </cell>
          <cell r="G100" t="str">
            <v>LOW</v>
          </cell>
          <cell r="H100" t="str">
            <v/>
          </cell>
          <cell r="I100">
            <v>45863</v>
          </cell>
          <cell r="J100" t="str">
            <v/>
          </cell>
          <cell r="K100" t="str">
            <v/>
          </cell>
          <cell r="L100" t="str">
            <v/>
          </cell>
          <cell r="M100" t="str">
            <v>868a2v6uu
868dj3w3u
868dj3w7w</v>
          </cell>
          <cell r="N100" t="str">
            <v>r2r, wbt</v>
          </cell>
          <cell r="O100" t="str">
            <v>Sprint 6 (5/19 - 7/7)</v>
          </cell>
          <cell r="P100">
            <v>45762</v>
          </cell>
          <cell r="Q100" t="str">
            <v/>
          </cell>
          <cell r="R100" t="str">
            <v/>
          </cell>
          <cell r="S100" t="str">
            <v/>
          </cell>
          <cell r="T100" t="str">
            <v/>
          </cell>
          <cell r="U100">
            <v>0</v>
          </cell>
          <cell r="V100" t="str">
            <v>Ready for OL Draft</v>
          </cell>
          <cell r="W100" t="str">
            <v/>
          </cell>
          <cell r="X100" t="str">
            <v/>
          </cell>
          <cell r="Y100" t="str">
            <v/>
          </cell>
          <cell r="Z100" t="str">
            <v>ITC3</v>
          </cell>
          <cell r="AA100" t="str">
            <v>Tax Accounting</v>
          </cell>
          <cell r="AB100" t="str">
            <v>Consolidations &amp; Tax (Indirect Tax - Defend Audit L4)</v>
          </cell>
          <cell r="AC100" t="str">
            <v/>
          </cell>
          <cell r="AD100" t="str">
            <v>WBT</v>
          </cell>
          <cell r="AE100" t="str">
            <v/>
          </cell>
          <cell r="AF100" t="str">
            <v>Fixed Asset Analyst (R2R): https://app.clickup.com/t/868cjczct)
Tax Accountant (Corporate): https://app.clickup.com/t/868cje8ad)
(BA) Tax Accountant  (includes GFS Group): https://app.clickup.com/t/868cjb2jj)</v>
          </cell>
          <cell r="AG100" t="str">
            <v/>
          </cell>
          <cell r="AH100" t="str">
            <v/>
          </cell>
          <cell r="AI100" t="str">
            <v/>
          </cell>
          <cell r="AJ100" t="str">
            <v/>
          </cell>
          <cell r="AK100" t="str">
            <v>R2R</v>
          </cell>
        </row>
        <row r="101">
          <cell r="A101" t="str">
            <v>868byrx87</v>
          </cell>
          <cell r="B101" t="str">
            <v>868byrx87</v>
          </cell>
          <cell r="C101" t="str">
            <v>R2R Tax Accounting: Indirect Tax Corrections (PO and SD Invoices)</v>
          </cell>
          <cell r="D101" t="str">
            <v>OUTLINES</v>
          </cell>
          <cell r="E101" t="str">
            <v xml:space="preserve">2/19 level set call with Adrienne: for all Indirect items, Ankine should review and sign off first, and then Adrienne
2/27 Ankine confirmed movement of this L3 to ITC3, descoped some current lessons, and added 3 new
4/4 assigned Brenda creation of shell
4/14 assigned outline and WBT to Dan after Ankine made really specific requests for WBT content
4/24 reviewed with Ankine in Tax call; made some progress; sent it to her for offline review of lessons 1 and 3 only--so not out for full review as content is still being drafted
5/1 reviewed again in Tax call and made progress on all lessons; still need offline review with them then check in
</v>
          </cell>
          <cell r="F101" t="str">
            <v>Daniel Die</v>
          </cell>
          <cell r="G101" t="str">
            <v>URGENT</v>
          </cell>
          <cell r="H101" t="str">
            <v xml:space="preserve">@Sarah Griffis  Working through this with Jade. Will be ready to go through with Ankine tomorrow  </v>
          </cell>
          <cell r="I101" t="str">
            <v/>
          </cell>
          <cell r="J101">
            <v>45763</v>
          </cell>
          <cell r="K101" t="str">
            <v/>
          </cell>
          <cell r="L101" t="str">
            <v/>
          </cell>
          <cell r="M101" t="str">
            <v>868d45h1z
868d45mm6
868d45n1k</v>
          </cell>
          <cell r="N101" t="str">
            <v>r2r, wbt</v>
          </cell>
          <cell r="O101" t="str">
            <v>Sprint 4 (5/5 - 5/30)</v>
          </cell>
          <cell r="P101">
            <v>45764</v>
          </cell>
          <cell r="Q101" t="str">
            <v/>
          </cell>
          <cell r="R101" t="str">
            <v/>
          </cell>
          <cell r="S101" t="str">
            <v/>
          </cell>
          <cell r="T101" t="str">
            <v/>
          </cell>
          <cell r="U101">
            <v>0.66666666666666663</v>
          </cell>
          <cell r="V101" t="str">
            <v>Ready for OL Draft</v>
          </cell>
          <cell r="W101" t="str">
            <v/>
          </cell>
          <cell r="X101" t="str">
            <v/>
          </cell>
          <cell r="Y101" t="str">
            <v/>
          </cell>
          <cell r="Z101" t="str">
            <v>ITC3</v>
          </cell>
          <cell r="AA101" t="str">
            <v>Tax Accounting</v>
          </cell>
          <cell r="AB101" t="str">
            <v>Consolidations &amp; Tax (Indirect Tax Data Error Correction L4)</v>
          </cell>
          <cell r="AC101" t="str">
            <v/>
          </cell>
          <cell r="AD101" t="str">
            <v>WBT</v>
          </cell>
          <cell r="AE101" t="str">
            <v>Overdue</v>
          </cell>
          <cell r="AF101" t="str">
            <v/>
          </cell>
          <cell r="AG101" t="str">
            <v/>
          </cell>
          <cell r="AH101" t="str">
            <v/>
          </cell>
          <cell r="AI101" t="str">
            <v/>
          </cell>
          <cell r="AJ101" t="str">
            <v/>
          </cell>
          <cell r="AK101" t="str">
            <v>R2R</v>
          </cell>
        </row>
        <row r="102">
          <cell r="A102" t="str">
            <v>868bytq3p</v>
          </cell>
          <cell r="B102" t="str">
            <v>868bytq3p</v>
          </cell>
          <cell r="C102" t="str">
            <v>R2R Tax Accounting: Generate Ad Hoc Tax Fixed Asset Reports (Ad Hoc Reporting)</v>
          </cell>
          <cell r="D102" t="str">
            <v>COMPLETED</v>
          </cell>
          <cell r="E102" t="str">
            <v xml:space="preserve">Plan to review with SME 3/18. Dan will attend 3/11 meeting going over the SBs for lessons within the course and gather relevant material. 3/17 assigned to Jenn for QA. 
3/17 Jenn completed QA and returned to Dan; passed to Kristin to review before presenting to client
3/18 SG QA of outline before presentation to client
3/18 Tammy and Adrienne signed off on outline
3/20 Jessica began development in Storyline
3/25 Kristin performed initial QA and returned request for edits to Jessica
3/26 Jessica responding to Kristin's QA
3/26 Edits are complete and ready for next review
More edits by Jess in discussion with Kris, Shannon, Trish
4/3 SG QA and returned for edits; same 4/4
4/23 SG QA and returned to Dan for a few edits
4/24 sent to SME for final review/signoff by EOD 4/30
4/25 Adrienne signoff via email
</v>
          </cell>
          <cell r="F102" t="str">
            <v/>
          </cell>
          <cell r="G102" t="str">
            <v>HIGH</v>
          </cell>
          <cell r="H102" t="str">
            <v xml:space="preserve">@Sarah Griffis  Making updates this evening. Should be ready to go when I ping ya later this afternoon  </v>
          </cell>
          <cell r="I102">
            <v>45781</v>
          </cell>
          <cell r="J102">
            <v>45720</v>
          </cell>
          <cell r="K102" t="str">
            <v/>
          </cell>
          <cell r="L102">
            <v>45772.504166666666</v>
          </cell>
          <cell r="M102" t="str">
            <v>868a2vagk
868a2v5wq
868d13tjp
868a2vb6m
868a2vb3g
868a2v8jj
868a2v5kk
868a2v93e
868a2v6xd
868a2v91u</v>
          </cell>
          <cell r="N102" t="str">
            <v>r2r, wbt</v>
          </cell>
          <cell r="O102" t="str">
            <v>Sprint 2 (4/21 - 5/16)</v>
          </cell>
          <cell r="P102">
            <v>45770</v>
          </cell>
          <cell r="Q102">
            <v>45771</v>
          </cell>
          <cell r="R102" t="b">
            <v>1</v>
          </cell>
          <cell r="S102" t="str">
            <v/>
          </cell>
          <cell r="T102" t="str">
            <v/>
          </cell>
          <cell r="U102">
            <v>1</v>
          </cell>
          <cell r="V102" t="str">
            <v>Development Complete</v>
          </cell>
          <cell r="W102" t="str">
            <v/>
          </cell>
          <cell r="X102" t="str">
            <v/>
          </cell>
          <cell r="Y102" t="str">
            <v/>
          </cell>
          <cell r="Z102" t="str">
            <v>ITC2</v>
          </cell>
          <cell r="AA102" t="str">
            <v>Tax Accounting</v>
          </cell>
          <cell r="AB102" t="str">
            <v>Consolidations &amp; Tax: Indirect Taxes- Manage Tax Fixed Assets L4</v>
          </cell>
          <cell r="AC102" t="str">
            <v/>
          </cell>
          <cell r="AD102" t="str">
            <v>WBT</v>
          </cell>
          <cell r="AE102" t="str">
            <v>Overdue</v>
          </cell>
          <cell r="AF102" t="str">
            <v>Asset Accountant (R2R): https://app.clickup.com/t/868ckmypw)
Fixed Asset Analyst (R2R): https://app.clickup.com/t/868cjczct)
Tax Accountant (Corporate): https://app.clickup.com/t/868cje8ad)
(BA) Tax Accountant  (includes GFS Group): https://app.clickup.com/t/868cjb2jj)</v>
          </cell>
          <cell r="AG102" t="str">
            <v/>
          </cell>
          <cell r="AH102">
            <v>45772</v>
          </cell>
          <cell r="AI102" t="str">
            <v/>
          </cell>
          <cell r="AJ102" t="str">
            <v/>
          </cell>
          <cell r="AK102" t="str">
            <v>R2R</v>
          </cell>
        </row>
        <row r="103">
          <cell r="A103" t="str">
            <v>868byu5ey</v>
          </cell>
          <cell r="B103" t="str">
            <v>868byu5ey</v>
          </cell>
          <cell r="C103" t="str">
            <v>R2R Tax Accounting: Manage Global Tax Provision</v>
          </cell>
          <cell r="D103" t="str">
            <v>PREDEVELOPMENT</v>
          </cell>
          <cell r="E103" t="str">
            <v xml:space="preserve">
</v>
          </cell>
          <cell r="F103" t="str">
            <v/>
          </cell>
          <cell r="G103" t="str">
            <v>LOW</v>
          </cell>
          <cell r="H103" t="str">
            <v/>
          </cell>
          <cell r="I103">
            <v>45863</v>
          </cell>
          <cell r="J103" t="str">
            <v/>
          </cell>
          <cell r="K103" t="str">
            <v/>
          </cell>
          <cell r="L103" t="str">
            <v/>
          </cell>
          <cell r="M103" t="str">
            <v>868a2v5yd
868a2v92r
868a2vc05
868a2v7q1
868a2v6g4
868a2vbrn
868a2v6fj</v>
          </cell>
          <cell r="N103" t="str">
            <v>r2r, wbt</v>
          </cell>
          <cell r="O103" t="str">
            <v>Sprint 6 (5/19 - 7/7)</v>
          </cell>
          <cell r="P103" t="str">
            <v/>
          </cell>
          <cell r="Q103" t="str">
            <v/>
          </cell>
          <cell r="R103" t="str">
            <v/>
          </cell>
          <cell r="S103" t="str">
            <v/>
          </cell>
          <cell r="T103" t="str">
            <v/>
          </cell>
          <cell r="U103">
            <v>0</v>
          </cell>
          <cell r="V103" t="str">
            <v>Course Package Not Started</v>
          </cell>
          <cell r="W103" t="str">
            <v/>
          </cell>
          <cell r="X103" t="str">
            <v/>
          </cell>
          <cell r="Y103" t="str">
            <v/>
          </cell>
          <cell r="Z103" t="str">
            <v>ITC3B</v>
          </cell>
          <cell r="AA103" t="str">
            <v>Tax Accounting</v>
          </cell>
          <cell r="AB103" t="str">
            <v>Consolidations &amp; Tax (Manage Global Tax Provision L4)</v>
          </cell>
          <cell r="AC103" t="str">
            <v/>
          </cell>
          <cell r="AD103" t="str">
            <v>WBT</v>
          </cell>
          <cell r="AE103" t="str">
            <v/>
          </cell>
          <cell r="AF103" t="str">
            <v>Program Finance Analyst (R2R): https://app.clickup.com/t/868cjdu1f)
Tax Accountant (Corporate): https://app.clickup.com/t/868cje8ad)
(BA) Tax Accountant  (includes GFS Group): https://app.clickup.com/t/868cjb2jj)</v>
          </cell>
          <cell r="AG103" t="str">
            <v/>
          </cell>
          <cell r="AH103" t="str">
            <v/>
          </cell>
          <cell r="AI103" t="str">
            <v/>
          </cell>
          <cell r="AJ103" t="str">
            <v/>
          </cell>
          <cell r="AK103" t="str">
            <v>R2R</v>
          </cell>
        </row>
        <row r="104">
          <cell r="A104" t="str">
            <v>868byue7e</v>
          </cell>
          <cell r="B104" t="str">
            <v>868byue7e</v>
          </cell>
          <cell r="C104" t="str">
            <v>R2R Tax Accounting: Non-US VAT/GST/Other Indirect Tax Return Compliance &amp; Reporting</v>
          </cell>
          <cell r="D104" t="str">
            <v>PREDEVELOPMENT</v>
          </cell>
          <cell r="E104" t="str">
            <v xml:space="preserve">2/20 Ankine told us date changed to Release 3 from ITC4, although repository date is still showing ITC4
</v>
          </cell>
          <cell r="F104" t="str">
            <v/>
          </cell>
          <cell r="G104" t="str">
            <v>LOW</v>
          </cell>
          <cell r="H104" t="str">
            <v/>
          </cell>
          <cell r="I104">
            <v>45912</v>
          </cell>
          <cell r="J104" t="str">
            <v/>
          </cell>
          <cell r="K104" t="str">
            <v/>
          </cell>
          <cell r="L104" t="str">
            <v/>
          </cell>
          <cell r="M104" t="str">
            <v>868a2v7dk
868a2v7jw
868a2vaz5
868a2v6f5
868a2v7xv</v>
          </cell>
          <cell r="N104" t="str">
            <v>r2r, wbt</v>
          </cell>
          <cell r="O104" t="str">
            <v>Sprint 16 (7/28 - 8/25)</v>
          </cell>
          <cell r="P104" t="str">
            <v/>
          </cell>
          <cell r="Q104" t="str">
            <v/>
          </cell>
          <cell r="R104" t="str">
            <v/>
          </cell>
          <cell r="S104" t="str">
            <v/>
          </cell>
          <cell r="T104" t="str">
            <v/>
          </cell>
          <cell r="U104">
            <v>0</v>
          </cell>
          <cell r="V104" t="str">
            <v>Course Package Not Started</v>
          </cell>
          <cell r="W104" t="str">
            <v/>
          </cell>
          <cell r="X104" t="str">
            <v/>
          </cell>
          <cell r="Y104" t="str">
            <v/>
          </cell>
          <cell r="Z104" t="str">
            <v>ITC4</v>
          </cell>
          <cell r="AA104" t="str">
            <v>Tax Accounting</v>
          </cell>
          <cell r="AB104" t="str">
            <v>Consolidations &amp; Tax (Non-US VAT/GST/Other Indirect Tax Return Compliance and Reporting L4)</v>
          </cell>
          <cell r="AC104" t="str">
            <v/>
          </cell>
          <cell r="AD104" t="str">
            <v>WBT</v>
          </cell>
          <cell r="AE104" t="str">
            <v/>
          </cell>
          <cell r="AF104" t="str">
            <v>Tax Accountant (Corporate): https://app.clickup.com/t/868cje8ad)
(BA) Tax Accountant  (includes GFS Group): https://app.clickup.com/t/868cjb2jj)
A/P Accountant: https://app.clickup.com/t/868cjb30z)</v>
          </cell>
          <cell r="AG104" t="str">
            <v/>
          </cell>
          <cell r="AH104" t="str">
            <v/>
          </cell>
          <cell r="AI104" t="str">
            <v/>
          </cell>
          <cell r="AJ104" t="str">
            <v/>
          </cell>
          <cell r="AK104" t="str">
            <v>R2R</v>
          </cell>
        </row>
        <row r="105">
          <cell r="A105" t="str">
            <v>868byukqg</v>
          </cell>
          <cell r="B105" t="str">
            <v>868byukqg</v>
          </cell>
          <cell r="C105" t="str">
            <v>R2R Tax Accounting: US Federal Tax Provision: Year-End Tasks</v>
          </cell>
          <cell r="D105" t="str">
            <v>PREDEVELOPMENT</v>
          </cell>
          <cell r="E105" t="str">
            <v xml:space="preserve">2/20 Ankine said they're unsure whether ITC3 or 4; repository data as of that data schedules it for 3B
</v>
          </cell>
          <cell r="F105" t="str">
            <v/>
          </cell>
          <cell r="G105" t="str">
            <v>LOW</v>
          </cell>
          <cell r="H105" t="str">
            <v/>
          </cell>
          <cell r="I105">
            <v>45863</v>
          </cell>
          <cell r="J105" t="str">
            <v/>
          </cell>
          <cell r="K105" t="str">
            <v/>
          </cell>
          <cell r="L105" t="str">
            <v/>
          </cell>
          <cell r="M105" t="str">
            <v>868a2v66c
868a2v7ff
868a2v9yv
868a2vbu2
868a2vax1
868a2v7pw
868a2v8ud
868a2vbet</v>
          </cell>
          <cell r="N105" t="str">
            <v>r2r, wbt</v>
          </cell>
          <cell r="O105" t="str">
            <v>Sprint 4 (5/5 - 5/30)</v>
          </cell>
          <cell r="P105" t="str">
            <v/>
          </cell>
          <cell r="Q105" t="str">
            <v/>
          </cell>
          <cell r="R105" t="str">
            <v/>
          </cell>
          <cell r="S105" t="str">
            <v/>
          </cell>
          <cell r="T105" t="str">
            <v/>
          </cell>
          <cell r="U105">
            <v>0</v>
          </cell>
          <cell r="V105" t="str">
            <v>Course Package Not Started</v>
          </cell>
          <cell r="W105" t="str">
            <v/>
          </cell>
          <cell r="X105" t="str">
            <v/>
          </cell>
          <cell r="Y105" t="str">
            <v/>
          </cell>
          <cell r="Z105" t="str">
            <v>ITC3B</v>
          </cell>
          <cell r="AA105" t="str">
            <v>Tax Accounting</v>
          </cell>
          <cell r="AB105" t="str">
            <v>Consolidations &amp; Tax (US Federal Tax Provision - Year End L4)</v>
          </cell>
          <cell r="AC105" t="str">
            <v/>
          </cell>
          <cell r="AD105" t="str">
            <v>WBT</v>
          </cell>
          <cell r="AE105" t="str">
            <v/>
          </cell>
          <cell r="AF105" t="str">
            <v>Fixed Asset Analyst (R2R): https://app.clickup.com/t/868cjczct)
Tax Accountant (Corporate): https://app.clickup.com/t/868cje8ad)
(BA) Tax Accountant  (includes GFS Group): https://app.clickup.com/t/868cjb2jj)</v>
          </cell>
          <cell r="AG105" t="str">
            <v/>
          </cell>
          <cell r="AH105" t="str">
            <v/>
          </cell>
          <cell r="AI105" t="str">
            <v/>
          </cell>
          <cell r="AJ105" t="str">
            <v/>
          </cell>
          <cell r="AK105" t="str">
            <v>R2R</v>
          </cell>
        </row>
        <row r="106">
          <cell r="A106" t="str">
            <v>868byurfn</v>
          </cell>
          <cell r="B106" t="str">
            <v>868byurfn</v>
          </cell>
          <cell r="C106" t="str">
            <v>R2R Tax Accounting: US Federal Tax Return</v>
          </cell>
          <cell r="D106" t="str">
            <v>PREDEVELOPMENT</v>
          </cell>
          <cell r="E106" t="str">
            <v xml:space="preserve">2/20 Ankine said they're unsure whether ITC3 or 4; repository data as of that data schedules it for 3B
</v>
          </cell>
          <cell r="F106" t="str">
            <v/>
          </cell>
          <cell r="G106" t="str">
            <v>LOW</v>
          </cell>
          <cell r="H106" t="str">
            <v/>
          </cell>
          <cell r="I106">
            <v>45863</v>
          </cell>
          <cell r="J106" t="str">
            <v/>
          </cell>
          <cell r="K106" t="str">
            <v/>
          </cell>
          <cell r="L106" t="str">
            <v/>
          </cell>
          <cell r="M106" t="str">
            <v>868a2v73z
868a2v94u
868a2v7am
868a2v7z2
868a2v9mn
868a2v8xt
868a2v6tg
868a2v6un
868a2v6xr
868a2v7ar
868a2v7vu
868a2v5wf
868a2v5tc
868a2v9hc
868a2vb6c
868a2vbp8
868a2v77d
868a2v6ee
868d4ck0c</v>
          </cell>
          <cell r="N106" t="str">
            <v>wbt, r2r</v>
          </cell>
          <cell r="O106" t="str">
            <v>Sprint 4 (5/5 - 5/30)</v>
          </cell>
          <cell r="P106" t="str">
            <v/>
          </cell>
          <cell r="Q106" t="str">
            <v/>
          </cell>
          <cell r="R106" t="str">
            <v/>
          </cell>
          <cell r="S106" t="str">
            <v/>
          </cell>
          <cell r="T106" t="str">
            <v/>
          </cell>
          <cell r="U106">
            <v>0</v>
          </cell>
          <cell r="V106" t="str">
            <v>Course Package Not Started</v>
          </cell>
          <cell r="W106" t="str">
            <v/>
          </cell>
          <cell r="X106" t="str">
            <v/>
          </cell>
          <cell r="Y106" t="str">
            <v/>
          </cell>
          <cell r="Z106" t="str">
            <v>ITC3B</v>
          </cell>
          <cell r="AA106" t="str">
            <v>US Federal Tax Return</v>
          </cell>
          <cell r="AB106" t="str">
            <v>Consolidations &amp; Tax (US Federal Tax Return L4)</v>
          </cell>
          <cell r="AC106" t="str">
            <v/>
          </cell>
          <cell r="AD106" t="str">
            <v>WBT</v>
          </cell>
          <cell r="AE106" t="str">
            <v/>
          </cell>
          <cell r="AF106" t="str">
            <v>Fixed Asset Analyst (R2R): https://app.clickup.com/t/868cjczct)
(BA) Tax Accountant  (includes GFS Group): https://app.clickup.com/t/868cjb2jj)
Tax Accountant (Corporate): https://app.clickup.com/t/868cje8ad)</v>
          </cell>
          <cell r="AG106" t="str">
            <v/>
          </cell>
          <cell r="AH106" t="str">
            <v/>
          </cell>
          <cell r="AI106" t="str">
            <v/>
          </cell>
          <cell r="AJ106" t="str">
            <v/>
          </cell>
          <cell r="AK106" t="str">
            <v>R2R</v>
          </cell>
        </row>
        <row r="107">
          <cell r="A107" t="str">
            <v>868byuwnn</v>
          </cell>
          <cell r="B107" t="str">
            <v>868byuwnn</v>
          </cell>
          <cell r="C107" t="str">
            <v>R2R Tax Accounting: US State Tax Provision: Year-End Tasks</v>
          </cell>
          <cell r="D107" t="str">
            <v>PREDEVELOPMENT</v>
          </cell>
          <cell r="E107" t="str">
            <v xml:space="preserve">2/20 Ankine said this will be ITC3B; repository data as of that data schedules it for ITC3
</v>
          </cell>
          <cell r="F107" t="str">
            <v/>
          </cell>
          <cell r="G107" t="str">
            <v>LOW</v>
          </cell>
          <cell r="H107" t="str">
            <v/>
          </cell>
          <cell r="I107">
            <v>45863</v>
          </cell>
          <cell r="J107" t="str">
            <v/>
          </cell>
          <cell r="K107" t="str">
            <v/>
          </cell>
          <cell r="L107" t="str">
            <v/>
          </cell>
          <cell r="M107" t="str">
            <v>868a2vbed
868a2vbxd
868a2vc0p
868a2v96b
868a2v7t9
868a2vaze
868a2vbcy
868a2vbrc
868a2vbk7
868a2vbmt</v>
          </cell>
          <cell r="N107" t="str">
            <v>r2r, wbt</v>
          </cell>
          <cell r="O107" t="str">
            <v>Sprint 4 (5/5 - 5/30)</v>
          </cell>
          <cell r="P107" t="str">
            <v/>
          </cell>
          <cell r="Q107" t="str">
            <v/>
          </cell>
          <cell r="R107" t="str">
            <v/>
          </cell>
          <cell r="S107" t="str">
            <v/>
          </cell>
          <cell r="T107" t="str">
            <v/>
          </cell>
          <cell r="U107">
            <v>0</v>
          </cell>
          <cell r="V107" t="str">
            <v>Course Package Not Started</v>
          </cell>
          <cell r="W107" t="str">
            <v/>
          </cell>
          <cell r="X107" t="str">
            <v/>
          </cell>
          <cell r="Y107" t="str">
            <v/>
          </cell>
          <cell r="Z107" t="str">
            <v>ITC3B</v>
          </cell>
          <cell r="AA107" t="str">
            <v>Tax Accounting</v>
          </cell>
          <cell r="AB107" t="str">
            <v>Consolidations &amp; Tax (US State Tax Provision: Year-End L4)</v>
          </cell>
          <cell r="AC107" t="str">
            <v/>
          </cell>
          <cell r="AD107" t="str">
            <v>WBT</v>
          </cell>
          <cell r="AE107" t="str">
            <v/>
          </cell>
          <cell r="AF107" t="str">
            <v>Program Finance Analyst (R2R): https://app.clickup.com/t/868cjdu1f)
Fixed Asset Analyst (R2R): https://app.clickup.com/t/868cjczct)
Tax Accountant (Corporate): https://app.clickup.com/t/868cje8ad)
(BA) Tax Accountant  (includes GFS Group): https://app.clickup.com/t/868cjb2jj)</v>
          </cell>
          <cell r="AG107" t="str">
            <v/>
          </cell>
          <cell r="AH107" t="str">
            <v/>
          </cell>
          <cell r="AI107" t="str">
            <v/>
          </cell>
          <cell r="AJ107" t="str">
            <v/>
          </cell>
          <cell r="AK107" t="str">
            <v>R2R</v>
          </cell>
        </row>
        <row r="108">
          <cell r="A108" t="str">
            <v>868bywewc</v>
          </cell>
          <cell r="B108" t="str">
            <v>868bywewc</v>
          </cell>
          <cell r="C108" t="str">
            <v>R2R Tax Accounting: Withholding Tax on Procurement Invoices</v>
          </cell>
          <cell r="D108" t="str">
            <v>COMPLETED</v>
          </cell>
          <cell r="E108" t="str">
            <v xml:space="preserve">SL file QA by Sarah 2/3; only Adrian weighed in on a sim
2/13 Sarah requested Phil and Adrian comments by EOD 2/18 - we will make any edits and Adrienne confirmed she will review and sign off when they are done
Phil and Adrian comments addressed and Ankine weighed in
Escalation week ending 2/14 and again week ending 2/21
Team implemented Ankine's comments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Withholding Tax Master Data Management is a prerequisite
Goal to send Ankine all ITC1 courses by 4/4
4/10 sent all ITC1 courses to Ankine for review/signoff by 4/16
4/23 Ankine signed off; sent to Adrienne for final signoff
4/23 Adrienne final signoff
</v>
          </cell>
          <cell r="F108" t="str">
            <v/>
          </cell>
          <cell r="G108" t="str">
            <v>URGENT</v>
          </cell>
          <cell r="H108" t="str">
            <v xml:space="preserve">Change this course title to "Withholding Tax on Procurement Invoices"  </v>
          </cell>
          <cell r="I108">
            <v>45708</v>
          </cell>
          <cell r="J108">
            <v>45680</v>
          </cell>
          <cell r="K108" t="str">
            <v/>
          </cell>
          <cell r="L108">
            <v>45771.502083333333</v>
          </cell>
          <cell r="M108" t="str">
            <v>868ahp79r
868ahphkw
868aj55pc
868ahpf3p
868ar437y
868aprph1
868a2uwgm
868ahpfy3</v>
          </cell>
          <cell r="N108" t="str">
            <v>r2r, wbt</v>
          </cell>
          <cell r="O108" t="str">
            <v>Sprint 2 (4/21 - 5/16)</v>
          </cell>
          <cell r="P108" t="str">
            <v/>
          </cell>
          <cell r="Q108" t="str">
            <v/>
          </cell>
          <cell r="R108" t="str">
            <v/>
          </cell>
          <cell r="S108" t="str">
            <v/>
          </cell>
          <cell r="T108" t="str">
            <v/>
          </cell>
          <cell r="U108">
            <v>0.81818181818181834</v>
          </cell>
          <cell r="V108" t="str">
            <v>Development Complete</v>
          </cell>
          <cell r="W108" t="str">
            <v/>
          </cell>
          <cell r="X108" t="str">
            <v/>
          </cell>
          <cell r="Y108" t="str">
            <v/>
          </cell>
          <cell r="Z108" t="str">
            <v>ITC1</v>
          </cell>
          <cell r="AA108" t="str">
            <v>Tax Accounting</v>
          </cell>
          <cell r="AB108" t="str">
            <v>Consolidations &amp; Tax (Withholding Tax Payables Collection L4)</v>
          </cell>
          <cell r="AC108" t="str">
            <v/>
          </cell>
          <cell r="AD108" t="str">
            <v>WBT</v>
          </cell>
          <cell r="AE108" t="str">
            <v>Overdue</v>
          </cell>
          <cell r="AF108" t="str">
            <v>A/P Accountant: https://app.clickup.com/t/868cjb30z)
Tax Accountant (Corporate): https://app.clickup.com/t/868cje8ad)
(BA) Tax Accountant  (includes GFS Group): https://app.clickup.com/t/868cjb2jj)</v>
          </cell>
          <cell r="AG108" t="str">
            <v/>
          </cell>
          <cell r="AH108">
            <v>45771</v>
          </cell>
          <cell r="AI108" t="str">
            <v/>
          </cell>
          <cell r="AJ108" t="str">
            <v/>
          </cell>
          <cell r="AK108" t="str">
            <v>R2R</v>
          </cell>
        </row>
        <row r="109">
          <cell r="A109" t="str">
            <v>868byybuu</v>
          </cell>
          <cell r="B109" t="str">
            <v>868byybuu</v>
          </cell>
          <cell r="C109" t="str">
            <v>R2R Financial Accounting: Revenue Recognition</v>
          </cell>
          <cell r="D109" t="str">
            <v>OUTLINES</v>
          </cell>
          <cell r="E109" t="str">
            <v xml:space="preserve">
</v>
          </cell>
          <cell r="F109" t="str">
            <v>Daniel Die</v>
          </cell>
          <cell r="G109" t="str">
            <v>URGENT</v>
          </cell>
          <cell r="H109" t="str">
            <v xml:space="preserve">Started this outline. It's a doozy and has had changes to it at the curriculum level this week. This one will take a bit longer than the others.  </v>
          </cell>
          <cell r="I109">
            <v>45863</v>
          </cell>
          <cell r="J109">
            <v>45792</v>
          </cell>
          <cell r="K109" t="str">
            <v/>
          </cell>
          <cell r="L109" t="str">
            <v/>
          </cell>
          <cell r="M109" t="str">
            <v>868dvnh86
868a482h5
868a481xa
868a480vg
868a47z89
868a47kpr
868a47d04</v>
          </cell>
          <cell r="N109" t="str">
            <v>r2r, wbt</v>
          </cell>
          <cell r="O109" t="str">
            <v>Sprint 4 (5/5 - 5/30)</v>
          </cell>
          <cell r="P109">
            <v>45796</v>
          </cell>
          <cell r="Q109" t="str">
            <v/>
          </cell>
          <cell r="R109" t="str">
            <v/>
          </cell>
          <cell r="S109" t="str">
            <v/>
          </cell>
          <cell r="T109" t="str">
            <v/>
          </cell>
          <cell r="U109">
            <v>0</v>
          </cell>
          <cell r="V109" t="str">
            <v>Alpha Draft (ISG)</v>
          </cell>
          <cell r="W109" t="str">
            <v/>
          </cell>
          <cell r="X109" t="str">
            <v/>
          </cell>
          <cell r="Y109" t="str">
            <v/>
          </cell>
          <cell r="Z109" t="str">
            <v>ITC3B</v>
          </cell>
          <cell r="AA109" t="str">
            <v>Financial Accounting</v>
          </cell>
          <cell r="AB109" t="str">
            <v>Collect &amp; Process Actuals (Update Project Finance Master Data L4)</v>
          </cell>
          <cell r="AC109" t="str">
            <v/>
          </cell>
          <cell r="AD109" t="str">
            <v>WBT</v>
          </cell>
          <cell r="AE109" t="str">
            <v/>
          </cell>
          <cell r="AF109"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AG109" t="str">
            <v/>
          </cell>
          <cell r="AH109" t="str">
            <v/>
          </cell>
          <cell r="AI109" t="str">
            <v/>
          </cell>
          <cell r="AJ109" t="str">
            <v/>
          </cell>
          <cell r="AK109" t="str">
            <v>R2R</v>
          </cell>
        </row>
        <row r="110">
          <cell r="A110" t="str">
            <v>868byye4b</v>
          </cell>
          <cell r="B110" t="str">
            <v>868byye4b</v>
          </cell>
          <cell r="C110" t="str">
            <v>R2R Financial Accounting: Settle Costs/Revenues</v>
          </cell>
          <cell r="D110" t="str">
            <v>OUTLINES</v>
          </cell>
          <cell r="E110" t="str">
            <v xml:space="preserve">
</v>
          </cell>
          <cell r="F110" t="str">
            <v>Daniel Die</v>
          </cell>
          <cell r="G110" t="str">
            <v>NORMAL</v>
          </cell>
          <cell r="H110" t="str">
            <v xml:space="preserve">Made updates. Need more SB approvals to finish this outline  </v>
          </cell>
          <cell r="I110">
            <v>45863</v>
          </cell>
          <cell r="J110">
            <v>45792</v>
          </cell>
          <cell r="K110" t="str">
            <v/>
          </cell>
          <cell r="L110" t="str">
            <v/>
          </cell>
          <cell r="M110" t="str">
            <v>868a48cuf
868a48c3t
868a488va</v>
          </cell>
          <cell r="N110" t="str">
            <v>r2r, wbt</v>
          </cell>
          <cell r="O110" t="str">
            <v>Sprint 4 (5/5 - 5/30)</v>
          </cell>
          <cell r="P110">
            <v>45796</v>
          </cell>
          <cell r="Q110" t="str">
            <v/>
          </cell>
          <cell r="R110" t="str">
            <v/>
          </cell>
          <cell r="S110" t="str">
            <v/>
          </cell>
          <cell r="T110" t="str">
            <v/>
          </cell>
          <cell r="U110">
            <v>0</v>
          </cell>
          <cell r="V110" t="str">
            <v>Alpha Draft (ISG)</v>
          </cell>
          <cell r="W110" t="str">
            <v/>
          </cell>
          <cell r="X110" t="str">
            <v/>
          </cell>
          <cell r="Y110" t="str">
            <v/>
          </cell>
          <cell r="Z110" t="str">
            <v>ITC3</v>
          </cell>
          <cell r="AA110" t="str">
            <v>Financial Accounting</v>
          </cell>
          <cell r="AB110" t="str">
            <v>Collect &amp; Process Actuals (Settle Costs/ Revenues L4)</v>
          </cell>
          <cell r="AC110" t="str">
            <v/>
          </cell>
          <cell r="AD110" t="str">
            <v>WBT</v>
          </cell>
          <cell r="AE110" t="str">
            <v/>
          </cell>
          <cell r="AF110" t="str">
            <v>Project Accountant SME: https://app.clickup.com/t/868cjdyka)
Project Accountant (R2R): https://app.clickup.com/t/868cjdyb9)</v>
          </cell>
          <cell r="AG110" t="str">
            <v/>
          </cell>
          <cell r="AH110" t="str">
            <v/>
          </cell>
          <cell r="AI110" t="str">
            <v/>
          </cell>
          <cell r="AJ110" t="str">
            <v/>
          </cell>
          <cell r="AK110" t="str">
            <v>R2R</v>
          </cell>
        </row>
        <row r="111">
          <cell r="A111" t="str">
            <v>868byygr4</v>
          </cell>
          <cell r="B111" t="str">
            <v>868byygr4</v>
          </cell>
          <cell r="C111" t="str">
            <v>R2R Financial Accounting: Run Financial Reports</v>
          </cell>
          <cell r="D111" t="str">
            <v>DEVELOPMENT</v>
          </cell>
          <cell r="E111" t="str">
            <v xml:space="preserve">Note that this course spans multiple L3s which lie in different ITC cycles. 1 L3 is in ITC2 so we are starting the course and outline in ITC2
Kristin drafting for outline Alpha review 3/12
3/6 - Outline structure with the following applicable info. is drafted: 
Lesson 1: General Ledger (G/L) Account Reports
·        Trial Balance
·        G/L Line Item
·       Financial Statement/Actual Comparison
·       Ledger Comparison
Lesson 2: Analyze Profitability Report
Lesson 3: Analyze Inventory Report
Lesson 4: Analyze Net Investment Report
Lesson 5: Analyze Orders, Sales, Profit and Backing Report
3/7 outline sent to Angie for initial QA
Angie couldn't do so 3/11 sent to Jenn for QA and completed
3/12 SG final QA and found issues; returned to Kristin for revisions
3/12 sent to Billy and Misty for review, requesting signoff by EOD 3/18
3/18 started Brenda on creating the SL shell
4/7 Billy Cambers signed off on outline
5/12 - Billy informed us the reports will be combined into one and only run one report with one t-code. scripts are not yet updated. ETA pending
</v>
          </cell>
          <cell r="F111" t="str">
            <v>Brenda Mayfield, Daniel Die</v>
          </cell>
          <cell r="G111" t="str">
            <v>URGENT</v>
          </cell>
          <cell r="H111" t="str">
            <v xml:space="preserve">I made some small updates... But the "what is analyzed in this report" sections are not working. This would actually be a decent sized lift. Let's talk  @Sarah Griffis  to decide if this is worth spending the time on it.   </v>
          </cell>
          <cell r="I111">
            <v>45733</v>
          </cell>
          <cell r="J111">
            <v>45719</v>
          </cell>
          <cell r="K111" t="str">
            <v/>
          </cell>
          <cell r="L111" t="str">
            <v/>
          </cell>
          <cell r="M111" t="str">
            <v>868b7aguf
868a48w8z
868a48vt6
868a48uv2
868a48ubc
868a48tk9
868a48x2h
868drmx08</v>
          </cell>
          <cell r="N111" t="str">
            <v>r2r, wbt</v>
          </cell>
          <cell r="O111" t="str">
            <v>Sprint 4 (5/5 - 5/30)</v>
          </cell>
          <cell r="P111" t="str">
            <v/>
          </cell>
          <cell r="Q111" t="str">
            <v/>
          </cell>
          <cell r="R111" t="str">
            <v/>
          </cell>
          <cell r="S111" t="str">
            <v/>
          </cell>
          <cell r="T111" t="str">
            <v/>
          </cell>
          <cell r="U111">
            <v>0.18181818181818185</v>
          </cell>
          <cell r="V111" t="str">
            <v>Ready for Development</v>
          </cell>
          <cell r="W111" t="str">
            <v/>
          </cell>
          <cell r="X111" t="str">
            <v/>
          </cell>
          <cell r="Y111" t="str">
            <v/>
          </cell>
          <cell r="Z111" t="str">
            <v>ITC2</v>
          </cell>
          <cell r="AA111" t="str">
            <v>Financial Accounting</v>
          </cell>
          <cell r="AB111" t="str">
            <v>GL Close (Run Preliminary Reports L4)</v>
          </cell>
          <cell r="AC111" t="str">
            <v/>
          </cell>
          <cell r="AD111" t="str">
            <v>WBT</v>
          </cell>
          <cell r="AE111" t="str">
            <v>Overdue</v>
          </cell>
          <cell r="AF111" t="str">
            <v>Accounting Manager SME: https://app.clickup.com/t/868cjc62r)
Accounting Manager (R2R): https://app.clickup.com/t/868ckmfkq)
General Accountant SME: https://app.clickup.com/t/868cjd14y)
General Ledger Accountant: https://app.clickup.com/t/868cjd198)</v>
          </cell>
          <cell r="AG111" t="str">
            <v/>
          </cell>
          <cell r="AH111" t="str">
            <v/>
          </cell>
          <cell r="AI111" t="str">
            <v/>
          </cell>
          <cell r="AJ111" t="str">
            <v/>
          </cell>
          <cell r="AK111" t="str">
            <v>R2R</v>
          </cell>
        </row>
        <row r="112">
          <cell r="A112" t="str">
            <v>868byykmv</v>
          </cell>
          <cell r="B112" t="str">
            <v>868byykmv</v>
          </cell>
          <cell r="C112" t="str">
            <v>R2R Financial Accounting: Create and Manage Online Journal Entries</v>
          </cell>
          <cell r="D112" t="str">
            <v>DEVELOPMENT</v>
          </cell>
          <cell r="E112" t="str">
            <v xml:space="preserve">SG QA 3/14 and discussed with Anya; passed to Kristin to familiarize herself to present to SME
4/16 Misty signed off in call
5/9 full course QA complete; just a few revisions outstanding
</v>
          </cell>
          <cell r="F112" t="str">
            <v>Daniel Die</v>
          </cell>
          <cell r="G112" t="str">
            <v>LOW</v>
          </cell>
          <cell r="H112" t="str">
            <v xml:space="preserve">updated and ready for review.  </v>
          </cell>
          <cell r="I112">
            <v>45773</v>
          </cell>
          <cell r="J112">
            <v>45714</v>
          </cell>
          <cell r="K112" t="str">
            <v/>
          </cell>
          <cell r="L112" t="str">
            <v/>
          </cell>
          <cell r="M112" t="str">
            <v>868a49qtg
868a4a4p6
868a49km5
868a49j8b
868a49g0h
868a49epk
868a49d9n
868djc0vm</v>
          </cell>
          <cell r="N112" t="str">
            <v>r2r, wbt</v>
          </cell>
          <cell r="O112" t="str">
            <v>Sprint 4 (5/5 - 5/30)</v>
          </cell>
          <cell r="P112">
            <v>45784</v>
          </cell>
          <cell r="Q112" t="str">
            <v/>
          </cell>
          <cell r="R112" t="str">
            <v/>
          </cell>
          <cell r="S112" t="str">
            <v/>
          </cell>
          <cell r="T112" t="str">
            <v/>
          </cell>
          <cell r="U112">
            <v>0.90909090909090906</v>
          </cell>
          <cell r="V112" t="str">
            <v>Alpha Draft (ISG)</v>
          </cell>
          <cell r="W112" t="str">
            <v/>
          </cell>
          <cell r="X112" t="str">
            <v/>
          </cell>
          <cell r="Y112" t="str">
            <v/>
          </cell>
          <cell r="Z112" t="str">
            <v>ITC2</v>
          </cell>
          <cell r="AA112" t="str">
            <v>Financial Accounting</v>
          </cell>
          <cell r="AB112" t="str">
            <v>GL Close (Create On-Line Journal Entries L4)</v>
          </cell>
          <cell r="AC112" t="str">
            <v/>
          </cell>
          <cell r="AD112" t="str">
            <v>WBT</v>
          </cell>
          <cell r="AE112" t="str">
            <v>Overdue</v>
          </cell>
          <cell r="AF112" t="str">
            <v>International Accountant: https://app.clickup.com/t/868cjd5tf)
Accounting Manager SME: https://app.clickup.com/t/868cjc62r)
Finance Super User (R2R): https://app.clickup.com/t/868ckt74c)
Accounting Manager (R2R): https://app.clickup.com/t/868ckmfkq)
General Accountant SME: https://app.clickup.com/t/868cjd14y)
General Ledger Accountant: https://app.clickup.com/t/868cjd198)</v>
          </cell>
          <cell r="AG112" t="str">
            <v/>
          </cell>
          <cell r="AH112" t="str">
            <v/>
          </cell>
          <cell r="AI112" t="str">
            <v/>
          </cell>
          <cell r="AJ112" t="str">
            <v/>
          </cell>
          <cell r="AK112" t="str">
            <v>R2R</v>
          </cell>
        </row>
        <row r="113">
          <cell r="A113" t="str">
            <v>868byyvc5</v>
          </cell>
          <cell r="B113" t="str">
            <v>868byyvc5</v>
          </cell>
          <cell r="C113" t="str">
            <v>R2R Financial Accounting: Cash Document Matching</v>
          </cell>
          <cell r="D113" t="str">
            <v>PREDEVELOPMENT</v>
          </cell>
          <cell r="E113" t="str">
            <v xml:space="preserve">
</v>
          </cell>
          <cell r="F113" t="str">
            <v/>
          </cell>
          <cell r="G113" t="str">
            <v>HIGH</v>
          </cell>
          <cell r="H113" t="str">
            <v/>
          </cell>
          <cell r="I113">
            <v>45863</v>
          </cell>
          <cell r="J113" t="str">
            <v/>
          </cell>
          <cell r="K113" t="str">
            <v/>
          </cell>
          <cell r="L113" t="str">
            <v/>
          </cell>
          <cell r="M113" t="str">
            <v>868a4d5yk
868a4d519
868a4cx1p
868a4c6n2
868a4c61h
868a4c5ey
868a4c4un</v>
          </cell>
          <cell r="N113" t="str">
            <v>r2r, wbt</v>
          </cell>
          <cell r="O113" t="str">
            <v>Sprint 15 (7/21 - 8/18)</v>
          </cell>
          <cell r="P113" t="str">
            <v/>
          </cell>
          <cell r="Q113" t="str">
            <v/>
          </cell>
          <cell r="R113" t="str">
            <v/>
          </cell>
          <cell r="S113" t="str">
            <v/>
          </cell>
          <cell r="T113" t="str">
            <v/>
          </cell>
          <cell r="U113">
            <v>0</v>
          </cell>
          <cell r="V113" t="str">
            <v/>
          </cell>
          <cell r="W113" t="str">
            <v/>
          </cell>
          <cell r="X113" t="str">
            <v/>
          </cell>
          <cell r="Y113" t="str">
            <v/>
          </cell>
          <cell r="Z113" t="str">
            <v>ITC4</v>
          </cell>
          <cell r="AA113" t="str">
            <v>Financial Accounting</v>
          </cell>
          <cell r="AB113" t="str">
            <v>Consolidations &amp; Tax (Cash Document Matching L4)</v>
          </cell>
          <cell r="AC113" t="str">
            <v/>
          </cell>
          <cell r="AD113" t="str">
            <v>WBT</v>
          </cell>
          <cell r="AE113" t="str">
            <v/>
          </cell>
          <cell r="AF113" t="str">
            <v>A/P and A/R Accountant SME: https://app.clickup.com/t/868cjb37c)
Accounts Payable and Receivable Accountant: https://app.clickup.com/t/868cjc8m5)
Accounting Manager (R2R): https://app.clickup.com/t/868ckmfkq)</v>
          </cell>
          <cell r="AG113" t="str">
            <v/>
          </cell>
          <cell r="AH113" t="str">
            <v/>
          </cell>
          <cell r="AI113" t="str">
            <v/>
          </cell>
          <cell r="AJ113" t="str">
            <v/>
          </cell>
          <cell r="AK113" t="str">
            <v>R2R</v>
          </cell>
        </row>
        <row r="114">
          <cell r="A114" t="str">
            <v>868byywxb</v>
          </cell>
          <cell r="B114" t="str">
            <v>868byywxb</v>
          </cell>
          <cell r="C114" t="str">
            <v>R2R Financial Accounting: Process Open Items and Manage Periods</v>
          </cell>
          <cell r="D114" t="str">
            <v>COMPLETED</v>
          </cell>
          <cell r="E114" t="str">
            <v xml:space="preserve">3/12 requested changes to outline alongside feedback being received on other outlines (Run Preliminary Reports, Manage Property Taxes) before SME review; Kristin to make one final change 3/17
3/18 final QA; ready for Alpha review by the client and queued up for presentation
3/19 presented in call; Misty reviewed most but confirmed she needs Billy to review the Process Flow Items and Closing Accounts. Sent to Billy via email requesting 3/25 signoff
3/26 Billy changed titles and organization of the class to represent contents better. Course includes 3 L3s and touches on processing open items as well as managing (opening and closing) new periods. -- we do not have his signoff still as of 3/27 when new outline was sent
3/26 Kristin changed outline to reflect and passed to Sarah for QA
3/27 Sarah QA and returned to Kristin for edits
3/27 edited by Kristin; assigned to Brenda for SL development
NOTE to developer: please make a 3 lesson course. One lesson should contain the 3 new periods; one lesson should contain "Closing Periods" and one should contain the 2 clearing items. Finalized this org with SME on 3/26 when going through individual content items.
3/27 edited outline sent to SMEs for review and signoff by EOD 4/2; course has started development without signoff
4/1 SG QA and returned to Brenda/Kristin for discussion and revisions; same 4/4
4/9 Billy finally signed off on SB; CAVEAT: everything on material management is up in the air and he has to confirm
4/10 Dan taking over development
5/1 sent course to SMEs for review/signoff by EOD 5/6 for everything EXCEPT material management period, which we just decided on yesterday
5/12 signed off by Billy!
</v>
          </cell>
          <cell r="F114" t="str">
            <v>Daniel Die</v>
          </cell>
          <cell r="G114" t="str">
            <v>NORMAL</v>
          </cell>
          <cell r="H114" t="str">
            <v xml:space="preserve">Signed off by Billy!  </v>
          </cell>
          <cell r="I114">
            <v>45788</v>
          </cell>
          <cell r="J114">
            <v>45693</v>
          </cell>
          <cell r="K114" t="str">
            <v/>
          </cell>
          <cell r="L114">
            <v>45789.735416666663</v>
          </cell>
          <cell r="M114" t="str">
            <v>868a4dca0
868a4d8j5
868a4d804
868baq0kq</v>
          </cell>
          <cell r="N114" t="str">
            <v>r2r, wbt</v>
          </cell>
          <cell r="O114" t="str">
            <v>Sprint 3 (4/28 - 5/23)</v>
          </cell>
          <cell r="P114">
            <v>45756</v>
          </cell>
          <cell r="Q114">
            <v>45778</v>
          </cell>
          <cell r="R114" t="str">
            <v/>
          </cell>
          <cell r="S114" t="str">
            <v/>
          </cell>
          <cell r="T114" t="str">
            <v/>
          </cell>
          <cell r="U114">
            <v>0.8571428571428571</v>
          </cell>
          <cell r="V114" t="str">
            <v>Development Complete</v>
          </cell>
          <cell r="W114" t="str">
            <v/>
          </cell>
          <cell r="X114" t="str">
            <v/>
          </cell>
          <cell r="Y114" t="str">
            <v/>
          </cell>
          <cell r="Z114" t="str">
            <v>ITC2</v>
          </cell>
          <cell r="AA114" t="str">
            <v>Financial Accounting</v>
          </cell>
          <cell r="AB114" t="str">
            <v>GL Close (Process Open Items L4), Open New Periods (GL Close L4), GL Close (Close Sub-ledgers L4)</v>
          </cell>
          <cell r="AC114" t="str">
            <v/>
          </cell>
          <cell r="AD114" t="str">
            <v>WBT</v>
          </cell>
          <cell r="AE114" t="str">
            <v>Overdue</v>
          </cell>
          <cell r="AF114" t="str">
            <v>General Accountant SME: https://app.clickup.com/t/868cjd14y)
Accounting Manager SME: https://app.clickup.com/t/868cjc62r)
Accounting Manager (R2R): https://app.clickup.com/t/868ckmfkq)
General Ledger Accountant: https://app.clickup.com/t/868cjd198)</v>
          </cell>
          <cell r="AG114" t="str">
            <v/>
          </cell>
          <cell r="AH114" t="str">
            <v/>
          </cell>
          <cell r="AI114" t="str">
            <v/>
          </cell>
          <cell r="AJ114" t="str">
            <v/>
          </cell>
          <cell r="AK114" t="str">
            <v>R2R</v>
          </cell>
        </row>
        <row r="115">
          <cell r="A115" t="str">
            <v>868byyyz1</v>
          </cell>
          <cell r="B115" t="str">
            <v>868byyyz1</v>
          </cell>
          <cell r="C115" t="str">
            <v>R2R Financial Accounting: G/L Account Clearing</v>
          </cell>
          <cell r="D115" t="str">
            <v>COMPLETED</v>
          </cell>
          <cell r="E115" t="str">
            <v xml:space="preserve">2/5 OL draft v1 sent to SG for internal QA
2/6 SG sent back document with tracked changes
2/7 Kristin sent SG back with changes: ready for SME Alpha review of outline
2/17 Reformatting into new course wrap OL template by EOD
2/23 ILT Example
3/12 requested changes to outline alongside feedback being received on other outlines (Run Preliminary Reports, Manage Property Taxes) before SME review
3/13 SG QA complete; ready for Alpha review
3/19 reviewed and signed off by Misty in call
3/26 - JV beginning development in SL
4/1 - JV handed off course for review to Kris G for internal review
4/11 SG QA and sent revisions to Jess; now to Trish for tech review
4/14 SG QA again and feedback not implemented so sent back to Jess for revision
4/15 - JV made all SG requested edits and reviewed each to ensure they're complete
4/15 sent to client requesting review and signoff by EOD 4/17
4/30 post-shift to new template final QA and requested a few edits
5/1 sent to SMEs requesting review/signoff by EOD 5/6
5/7 Billy signed off on course in bonus call; approval saved in validations folder
</v>
          </cell>
          <cell r="F115" t="str">
            <v/>
          </cell>
          <cell r="G115" t="str">
            <v>NORMAL</v>
          </cell>
          <cell r="H115" t="str">
            <v xml:space="preserve">JV made all SG requested edits and reviewed each to ensure they're complete  @Trish Cortez   @Sarah Griffis  </v>
          </cell>
          <cell r="I115">
            <v>45788</v>
          </cell>
          <cell r="J115">
            <v>45751</v>
          </cell>
          <cell r="K115" t="str">
            <v/>
          </cell>
          <cell r="L115">
            <v>45784.7</v>
          </cell>
          <cell r="M115" t="str">
            <v>868a4da3v
868a4dbrz
868a4db5j</v>
          </cell>
          <cell r="N115" t="str">
            <v>r2r, wbt</v>
          </cell>
          <cell r="O115" t="str">
            <v>Sprint 2 (4/21 - 5/16)</v>
          </cell>
          <cell r="P115">
            <v>45777</v>
          </cell>
          <cell r="Q115">
            <v>45778</v>
          </cell>
          <cell r="R115" t="str">
            <v/>
          </cell>
          <cell r="S115" t="str">
            <v/>
          </cell>
          <cell r="T115" t="str">
            <v/>
          </cell>
          <cell r="U115">
            <v>1</v>
          </cell>
          <cell r="V115" t="str">
            <v>Development Complete</v>
          </cell>
          <cell r="W115" t="str">
            <v/>
          </cell>
          <cell r="X115" t="str">
            <v/>
          </cell>
          <cell r="Y115" t="str">
            <v/>
          </cell>
          <cell r="Z115" t="str">
            <v>ITC2</v>
          </cell>
          <cell r="AA115" t="str">
            <v>Financial Accounting</v>
          </cell>
          <cell r="AB115" t="str">
            <v>GL Close (Close Sub-ledgers L4)</v>
          </cell>
          <cell r="AC115" t="str">
            <v/>
          </cell>
          <cell r="AD115" t="str">
            <v>WBT</v>
          </cell>
          <cell r="AE115" t="str">
            <v>Overdue</v>
          </cell>
          <cell r="AF115" t="str">
            <v>General Accountant SME: https://app.clickup.com/t/868cjd14y)
Accounting Manager SME: https://app.clickup.com/t/868cjc62r)
General Ledger Accountant: https://app.clickup.com/t/868cjd198)
Accounting Manager (R2R): https://app.clickup.com/t/868ckmfkq)
Closing Manager: https://app.clickup.com/t/868cjcr63)</v>
          </cell>
          <cell r="AG115" t="str">
            <v/>
          </cell>
          <cell r="AH115">
            <v>45784</v>
          </cell>
          <cell r="AI115" t="str">
            <v/>
          </cell>
          <cell r="AJ115" t="str">
            <v/>
          </cell>
          <cell r="AK115" t="str">
            <v>R2R</v>
          </cell>
        </row>
        <row r="116">
          <cell r="A116" t="str">
            <v>868byz09n</v>
          </cell>
          <cell r="B116" t="str">
            <v>868byz09n</v>
          </cell>
          <cell r="C116" t="str">
            <v>R2R Financial Accounting: AR/AP Grouping</v>
          </cell>
          <cell r="D116" t="str">
            <v>COMPLETED</v>
          </cell>
          <cell r="E116" t="str">
            <v xml:space="preserve">4/3 assigned Brenda creation of shell and Kristin creation of outline
4/9 Kristin created and sent off OL for QA; assigned to Mary Beth for QA
4/9 went over with Misty in call and she signed off on outline; ready to start dev
Dan created course in new template
4/15 assigned to Kris for initial QA then SG will QA
4/28 SG QA complete and passed to Dan for revisions
4/29 sent to SMEs for review/signoff by EOD 5/1
4/30 Billy signed off full course in bonus call! Got signoff via Teams chat and saved in validation folder
</v>
          </cell>
          <cell r="F116" t="str">
            <v>Daniel Die, Sarah Griffis</v>
          </cell>
          <cell r="G116" t="str">
            <v>HIGH</v>
          </cell>
          <cell r="H116" t="str">
            <v xml:space="preserve">I couldn't find the shell or outline for this course so I made it from scratch, and it is now complete in the new template.   </v>
          </cell>
          <cell r="I116">
            <v>45786</v>
          </cell>
          <cell r="J116">
            <v>45751</v>
          </cell>
          <cell r="K116" t="str">
            <v/>
          </cell>
          <cell r="L116">
            <v>45777.70694444445</v>
          </cell>
          <cell r="M116" t="str">
            <v>868a4dfw2</v>
          </cell>
          <cell r="N116" t="str">
            <v>r2r, wbt</v>
          </cell>
          <cell r="O116" t="str">
            <v>Sprint 3 (4/28 - 5/23)</v>
          </cell>
          <cell r="P116">
            <v>45775</v>
          </cell>
          <cell r="Q116">
            <v>45776</v>
          </cell>
          <cell r="R116" t="str">
            <v/>
          </cell>
          <cell r="S116" t="str">
            <v/>
          </cell>
          <cell r="T116" t="str">
            <v/>
          </cell>
          <cell r="U116">
            <v>1</v>
          </cell>
          <cell r="V116" t="str">
            <v>Development Complete</v>
          </cell>
          <cell r="W116" t="str">
            <v/>
          </cell>
          <cell r="X116" t="str">
            <v/>
          </cell>
          <cell r="Y116" t="str">
            <v/>
          </cell>
          <cell r="Z116" t="str">
            <v>ITC3</v>
          </cell>
          <cell r="AA116" t="str">
            <v>Financial Accounting</v>
          </cell>
          <cell r="AB116" t="str">
            <v>GL Close (AR/AP Grouping L4)</v>
          </cell>
          <cell r="AC116" t="str">
            <v/>
          </cell>
          <cell r="AD116" t="str">
            <v>WBT</v>
          </cell>
          <cell r="AE116" t="str">
            <v>Overdue</v>
          </cell>
          <cell r="AF116" t="str">
            <v>Accounting Manager SME: https://app.clickup.com/t/868cjc62r)
Accounting Manager (R2R): https://app.clickup.com/t/868ckmfkq)
General Accountant SME: https://app.clickup.com/t/868cjd14y)
General Ledger Accountant: https://app.clickup.com/t/868cjd198)</v>
          </cell>
          <cell r="AG116" t="str">
            <v/>
          </cell>
          <cell r="AH116">
            <v>45777</v>
          </cell>
          <cell r="AI116" t="str">
            <v/>
          </cell>
          <cell r="AJ116" t="str">
            <v/>
          </cell>
          <cell r="AK116" t="str">
            <v>R2R</v>
          </cell>
        </row>
        <row r="117">
          <cell r="A117" t="str">
            <v>868byz2cz</v>
          </cell>
          <cell r="B117" t="str">
            <v>868byz2cz</v>
          </cell>
          <cell r="C117" t="str">
            <v>R2R Financial Accounting: Year-End Close: Balance Carry Forward</v>
          </cell>
          <cell r="D117" t="str">
            <v>COMPLETED</v>
          </cell>
          <cell r="E117" t="str">
            <v xml:space="preserve">Jess completed the outline and is ready to be assigned out for QA
3/10 assigned to Jenn for QA
3/11 - JV completed QA except for a question on wording for the title
3/12 - JV completed outline and sent to Sarah for final QA
3/14 SG returned final QA to Jessica and requested edits
3/17 - JV completed edits from SG
3/18 SG final review complete; passed to Kristin for ownership
3/31 assigned Brenda creation of shell
4/2 outline discussed with Misty Clay who determined Billy is needed to confirm process she doesn't know. Sent outline to Billy same day requesting review and signoff; Misty confirmed all other content
4/8 sent to SMEs for offline review
4/28 Billy signed off outline in call with Chris Applegate
4/30 sent full WBT for review/signoff by EOD 5/6
4/30 Billy signed off full course
</v>
          </cell>
          <cell r="F117" t="str">
            <v/>
          </cell>
          <cell r="G117" t="str">
            <v>LOW</v>
          </cell>
          <cell r="H117" t="str">
            <v xml:space="preserve">@Sarah Griffis  We just reviewed this outline today and it has changed. Should I start this from scratch in new template or use Brenda's? Or dealers choice?  </v>
          </cell>
          <cell r="I117">
            <v>45787</v>
          </cell>
          <cell r="J117">
            <v>45720</v>
          </cell>
          <cell r="K117" t="str">
            <v/>
          </cell>
          <cell r="L117">
            <v>45777.712500000001</v>
          </cell>
          <cell r="M117" t="str">
            <v>868a4eubh</v>
          </cell>
          <cell r="N117" t="str">
            <v>r2r, wbt</v>
          </cell>
          <cell r="O117" t="str">
            <v>Sprint 2 (4/21 - 5/16)</v>
          </cell>
          <cell r="P117">
            <v>45777</v>
          </cell>
          <cell r="Q117" t="str">
            <v/>
          </cell>
          <cell r="R117" t="str">
            <v/>
          </cell>
          <cell r="S117" t="str">
            <v/>
          </cell>
          <cell r="T117" t="str">
            <v/>
          </cell>
          <cell r="U117">
            <v>1</v>
          </cell>
          <cell r="V117" t="str">
            <v>Development Complete</v>
          </cell>
          <cell r="W117" t="str">
            <v/>
          </cell>
          <cell r="X117" t="str">
            <v/>
          </cell>
          <cell r="Y117" t="str">
            <v/>
          </cell>
          <cell r="Z117" t="str">
            <v>ITC2</v>
          </cell>
          <cell r="AA117" t="str">
            <v>Financial Accounting</v>
          </cell>
          <cell r="AB117" t="str">
            <v>GL Close (Year-End Close: Balance Carry-Forward L4)</v>
          </cell>
          <cell r="AC117" t="str">
            <v/>
          </cell>
          <cell r="AD117" t="str">
            <v>WBT</v>
          </cell>
          <cell r="AE117" t="str">
            <v>Overdue</v>
          </cell>
          <cell r="AF117" t="str">
            <v>General Accountant SME: https://app.clickup.com/t/868cjd14y)
Accounting Manager SME: https://app.clickup.com/t/868cjc62r)
General Ledger Accountant: https://app.clickup.com/t/868cjd198)
Accounting Manager (R2R): https://app.clickup.com/t/868ckmfkq)
Closing Manager: https://app.clickup.com/t/868cjcr63)</v>
          </cell>
          <cell r="AG117" t="str">
            <v/>
          </cell>
          <cell r="AH117">
            <v>45777</v>
          </cell>
          <cell r="AI117" t="str">
            <v/>
          </cell>
          <cell r="AJ117" t="str">
            <v/>
          </cell>
          <cell r="AK117" t="str">
            <v>R2R</v>
          </cell>
        </row>
        <row r="118">
          <cell r="A118" t="str">
            <v>868byzd6q</v>
          </cell>
          <cell r="B118" t="str">
            <v>868byzd6q</v>
          </cell>
          <cell r="C118" t="str">
            <v>R2R Financial Accounting: Perform Currency Valuation</v>
          </cell>
          <cell r="D118" t="str">
            <v>COMPLETED</v>
          </cell>
          <cell r="E118" t="str">
            <v xml:space="preserve">2/27 Trish assigned Jenn to QA
3/3 Jenn returned QA notes to Kristin
3/3 Kristin completed QA changes and returned to Sarah for QA
3/4 Sarah completed QA and returned to Kris to make a few changes
3/4 Kristin completed QA changes; Sarah did a final review
3/5 Billy reviewed in regular call and signed off!
3/24 - WBT alpha draft ready to be assigned for initial QA. Review 360 link is in the 1LMX Organizational_Change_Mgt &gt; Deliverables &gt; WBT &gt; Drafts &gt; Alpha folder
3/25 Eugene performed initial QA; Kristin edited accordingly
3/26 SG final QA and returned to Kristin for revision; 3/27 Trish and Sarah reviewed again and requested revisions
3/31 Kristin revised and returned for final QA
4/1 SG final QA and returned for a few edits
4/3 Kristin passed to Sarah for final QA
4/4 SG final QA; Kris making 3 final changes
4/4 QA again after changes. Discovered with Dan course functionality is broken. Sending back for fix; Trish will supervise
4/15 SG QA of full course after Shannon's QA; sent to Kris for revisions
4/16 Revisions based on Shannon's QA are complete
4/17 Dan is going to check over 
4/30 sent to SMEs requesting review/approval by EOD 5/6
4/30 Billy signed off full course!
</v>
          </cell>
          <cell r="F118" t="str">
            <v/>
          </cell>
          <cell r="G118" t="str">
            <v>HIGH</v>
          </cell>
          <cell r="H118" t="str">
            <v xml:space="preserve">Completed course migration and let Dan know.  </v>
          </cell>
          <cell r="I118">
            <v>45787</v>
          </cell>
          <cell r="J118">
            <v>45705</v>
          </cell>
          <cell r="K118" t="str">
            <v/>
          </cell>
          <cell r="L118">
            <v>45777.75</v>
          </cell>
          <cell r="M118" t="str">
            <v>868a4z9jr
868a4za1y</v>
          </cell>
          <cell r="N118" t="str">
            <v>r2r, wbt</v>
          </cell>
          <cell r="O118" t="str">
            <v>Sprint 2 (4/21 - 5/16)</v>
          </cell>
          <cell r="P118">
            <v>45751</v>
          </cell>
          <cell r="Q118">
            <v>45777</v>
          </cell>
          <cell r="R118" t="str">
            <v/>
          </cell>
          <cell r="S118" t="str">
            <v/>
          </cell>
          <cell r="T118" t="str">
            <v/>
          </cell>
          <cell r="U118">
            <v>1</v>
          </cell>
          <cell r="V118" t="str">
            <v>Development Complete</v>
          </cell>
          <cell r="W118" t="str">
            <v/>
          </cell>
          <cell r="X118" t="str">
            <v/>
          </cell>
          <cell r="Y118" t="str">
            <v/>
          </cell>
          <cell r="Z118" t="str">
            <v>ITC2</v>
          </cell>
          <cell r="AA118" t="str">
            <v>Financial Accounting</v>
          </cell>
          <cell r="AB118" t="str">
            <v>GL Close (Perform Currency Valuation L4)</v>
          </cell>
          <cell r="AC118" t="str">
            <v/>
          </cell>
          <cell r="AD118" t="str">
            <v>WBT</v>
          </cell>
          <cell r="AE118" t="str">
            <v>Overdue</v>
          </cell>
          <cell r="AF118" t="str">
            <v>International Accountant: https://app.clickup.com/t/868cjd5tf)
Accounting Manager SME: https://app.clickup.com/t/868cjc62r)
Accounting Manager (R2R): https://app.clickup.com/t/868ckmfkq)
General Accountant SME: https://app.clickup.com/t/868cjd14y)
SAP Support Org SME: https://app.clickup.com/t/868cje4bh)
General Ledger Accountant: https://app.clickup.com/t/868cjd198)
SAP Support Org (R2R): https://app.clickup.com/t/868cje3yk)</v>
          </cell>
          <cell r="AG118" t="str">
            <v/>
          </cell>
          <cell r="AH118">
            <v>45777</v>
          </cell>
          <cell r="AI118" t="str">
            <v/>
          </cell>
          <cell r="AJ118" t="str">
            <v/>
          </cell>
          <cell r="AK118" t="str">
            <v>R2R</v>
          </cell>
        </row>
        <row r="119">
          <cell r="A119" t="str">
            <v>868byzf1v</v>
          </cell>
          <cell r="B119" t="str">
            <v>868byzf1v</v>
          </cell>
          <cell r="C119" t="str">
            <v>R2R Financial Accounting: Maintain Chart of Accounts</v>
          </cell>
          <cell r="D119" t="str">
            <v>OUTLINES</v>
          </cell>
          <cell r="E119" t="str">
            <v xml:space="preserve">
</v>
          </cell>
          <cell r="F119" t="str">
            <v>Daniel Die, Brenda Mayfield</v>
          </cell>
          <cell r="G119" t="str">
            <v>NORMAL</v>
          </cell>
          <cell r="H119" t="str">
            <v xml:space="preserve">Brenda Started Outline. This is one of the courses that still has SBs in progress. I am going to review and make updates.  </v>
          </cell>
          <cell r="I119">
            <v>45863</v>
          </cell>
          <cell r="J119">
            <v>45792</v>
          </cell>
          <cell r="K119" t="str">
            <v/>
          </cell>
          <cell r="L119" t="str">
            <v/>
          </cell>
          <cell r="M119" t="str">
            <v>868a4zcex
868a4zb61
868dw72jf
868dw7321</v>
          </cell>
          <cell r="N119" t="str">
            <v>r2r, wbt</v>
          </cell>
          <cell r="O119" t="str">
            <v>Sprint 4 (5/5 - 5/30)</v>
          </cell>
          <cell r="P119">
            <v>45796</v>
          </cell>
          <cell r="Q119" t="str">
            <v/>
          </cell>
          <cell r="R119" t="str">
            <v/>
          </cell>
          <cell r="S119" t="str">
            <v/>
          </cell>
          <cell r="T119" t="str">
            <v/>
          </cell>
          <cell r="U119">
            <v>0</v>
          </cell>
          <cell r="V119" t="str">
            <v>Alpha Draft (ISG)</v>
          </cell>
          <cell r="W119" t="str">
            <v/>
          </cell>
          <cell r="X119" t="str">
            <v/>
          </cell>
          <cell r="Y119" t="str">
            <v/>
          </cell>
          <cell r="Z119" t="str">
            <v>ITC3</v>
          </cell>
          <cell r="AA119" t="str">
            <v>Financial Accounting</v>
          </cell>
          <cell r="AB119" t="str">
            <v>GL Close (Maintain Charts of Accounts L4)</v>
          </cell>
          <cell r="AC119" t="str">
            <v/>
          </cell>
          <cell r="AD119" t="str">
            <v>WBT</v>
          </cell>
          <cell r="AE119" t="str">
            <v/>
          </cell>
          <cell r="AF119" t="str">
            <v>Group Accountant SME: https://app.clickup.com/t/868cjd2v3)
Group Accountant: https://app.clickup.com/t/868cjd23u)
General Accountant SME: https://app.clickup.com/t/868cjd14y)
SAP Support Org SME: https://app.clickup.com/t/868cje4bh)
Accounting Manager SME: https://app.clickup.com/t/868cjc62r)
Master Data Steward (R2R): https://app.clickup.com/t/868cjdgpx)
General Ledger Accountant: https://app.clickup.com/t/868cjd198)
SAP Support Org (R2R): https://app.clickup.com/t/868cje3yk)
Accounting Manager (R2R): https://app.clickup.com/t/868ckmfkq)</v>
          </cell>
          <cell r="AG119" t="str">
            <v/>
          </cell>
          <cell r="AH119" t="str">
            <v/>
          </cell>
          <cell r="AI119" t="str">
            <v/>
          </cell>
          <cell r="AJ119" t="str">
            <v/>
          </cell>
          <cell r="AK119" t="str">
            <v>R2R</v>
          </cell>
        </row>
        <row r="120">
          <cell r="A120" t="str">
            <v>868byzhda</v>
          </cell>
          <cell r="B120" t="str">
            <v>868byzhda</v>
          </cell>
          <cell r="C120" t="str">
            <v>R2R Financial Accounting: Review Financial Postings</v>
          </cell>
          <cell r="D120" t="str">
            <v>COMPLETED</v>
          </cell>
          <cell r="E120" t="str">
            <v xml:space="preserve">3/6 passed outline QA to Jenn from Sarah while Sarah works on ITC2 high priority development
3/6 Jenn returned QA to Dan; Dan completing revision
3/20 Dan completed revisions
3/24 SG QA of outline and returned to Dan for light revision
3/25 Dan completed revisions and final QA complete
4/2 Misty Clay reviewed outline in call and signed off; with outline signed off focus attention on the WBT in progress with Dan
4/3 QA of outline with Misty's changes and returned to Kristin to incorporate them into the WBT. Kristin taking ownership of WBT from Dan, who is released from duty on this one
4/9 sent to Shannon for QA
Shannon QA'ed and Dan responding to comments
4/30 sent to SMEs requesting review and signoff by EOD 5/6
5/5 Billy signed off via Teams and email saved in validations folder
</v>
          </cell>
          <cell r="F120" t="str">
            <v/>
          </cell>
          <cell r="G120" t="str">
            <v>LOW</v>
          </cell>
          <cell r="H120" t="str">
            <v xml:space="preserve">@Sarah Griffis  Jade is moving this one into the new template via our workshopping sessions. This is great experience for her. If it isn't done early next week, I can take it on and quickly get it across the finish line.  </v>
          </cell>
          <cell r="I120">
            <v>45787</v>
          </cell>
          <cell r="J120">
            <v>45720</v>
          </cell>
          <cell r="K120" t="str">
            <v/>
          </cell>
          <cell r="L120">
            <v>45783.463888888888</v>
          </cell>
          <cell r="M120" t="str">
            <v>868a51e6r</v>
          </cell>
          <cell r="N120" t="str">
            <v>r2r, wbt</v>
          </cell>
          <cell r="O120" t="str">
            <v>Sprint 2 (4/21 - 5/16)</v>
          </cell>
          <cell r="P120">
            <v>45777</v>
          </cell>
          <cell r="Q120">
            <v>45777</v>
          </cell>
          <cell r="R120" t="str">
            <v/>
          </cell>
          <cell r="S120" t="str">
            <v/>
          </cell>
          <cell r="T120" t="str">
            <v/>
          </cell>
          <cell r="U120">
            <v>1</v>
          </cell>
          <cell r="V120" t="str">
            <v>Development Complete</v>
          </cell>
          <cell r="W120" t="str">
            <v/>
          </cell>
          <cell r="X120" t="str">
            <v/>
          </cell>
          <cell r="Y120" t="str">
            <v/>
          </cell>
          <cell r="Z120" t="str">
            <v>ITC2</v>
          </cell>
          <cell r="AA120" t="str">
            <v>Financial Accounting</v>
          </cell>
          <cell r="AB120" t="str">
            <v>Collect &amp; Process Actuals (Review Financial Postings L4)</v>
          </cell>
          <cell r="AC120" t="str">
            <v/>
          </cell>
          <cell r="AD120" t="str">
            <v>WBT</v>
          </cell>
          <cell r="AE120" t="str">
            <v>Overdue</v>
          </cell>
          <cell r="AF120" t="str">
            <v>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v>
          </cell>
          <cell r="AG120" t="str">
            <v/>
          </cell>
          <cell r="AH120">
            <v>45783</v>
          </cell>
          <cell r="AI120" t="str">
            <v/>
          </cell>
          <cell r="AJ120" t="str">
            <v/>
          </cell>
          <cell r="AK120" t="str">
            <v>R2R</v>
          </cell>
        </row>
        <row r="121">
          <cell r="A121" t="str">
            <v>868byzkmp</v>
          </cell>
          <cell r="B121" t="str">
            <v>868byzkmp</v>
          </cell>
          <cell r="C121" t="str">
            <v>R2R Financial Accounting: Review General Ledger Balances</v>
          </cell>
          <cell r="D121" t="str">
            <v>PREDEVELOPMENT</v>
          </cell>
          <cell r="E121" t="str">
            <v xml:space="preserve">
</v>
          </cell>
          <cell r="F121" t="str">
            <v/>
          </cell>
          <cell r="G121" t="str">
            <v>LOW</v>
          </cell>
          <cell r="H121" t="str">
            <v/>
          </cell>
          <cell r="I121">
            <v>45863</v>
          </cell>
          <cell r="J121" t="str">
            <v/>
          </cell>
          <cell r="K121" t="str">
            <v/>
          </cell>
          <cell r="L121" t="str">
            <v/>
          </cell>
          <cell r="M121" t="str">
            <v>868a4erk6</v>
          </cell>
          <cell r="N121" t="str">
            <v>r2r, wbt</v>
          </cell>
          <cell r="O121" t="str">
            <v>Sprint 6 (5/19 - 7/7)</v>
          </cell>
          <cell r="P121" t="str">
            <v/>
          </cell>
          <cell r="Q121" t="str">
            <v/>
          </cell>
          <cell r="R121" t="str">
            <v/>
          </cell>
          <cell r="S121" t="str">
            <v/>
          </cell>
          <cell r="T121" t="str">
            <v/>
          </cell>
          <cell r="U121">
            <v>0</v>
          </cell>
          <cell r="V121" t="str">
            <v/>
          </cell>
          <cell r="W121" t="str">
            <v/>
          </cell>
          <cell r="X121" t="str">
            <v/>
          </cell>
          <cell r="Y121" t="str">
            <v/>
          </cell>
          <cell r="Z121" t="str">
            <v>ITC3</v>
          </cell>
          <cell r="AA121" t="str">
            <v>Financial Accounting</v>
          </cell>
          <cell r="AB121" t="str">
            <v>GL Close (Review General Ledger Balances L4)</v>
          </cell>
          <cell r="AC121" t="str">
            <v/>
          </cell>
          <cell r="AD121" t="str">
            <v>WBT</v>
          </cell>
          <cell r="AE121" t="str">
            <v/>
          </cell>
          <cell r="AF121" t="str">
            <v>Accounting Manager SME: https://app.clickup.com/t/868cjc62r)
Accounting Manager (R2R): https://app.clickup.com/t/868ckmfkq)
General Accountant SME: https://app.clickup.com/t/868cjd14y)
General Ledger Accountant: https://app.clickup.com/t/868cjd198)</v>
          </cell>
          <cell r="AG121" t="str">
            <v/>
          </cell>
          <cell r="AH121" t="str">
            <v/>
          </cell>
          <cell r="AI121" t="str">
            <v/>
          </cell>
          <cell r="AJ121" t="str">
            <v/>
          </cell>
          <cell r="AK121" t="str">
            <v>R2R</v>
          </cell>
        </row>
        <row r="122">
          <cell r="A122" t="str">
            <v>868bz04pc</v>
          </cell>
          <cell r="B122" t="str">
            <v>868bz04pc</v>
          </cell>
          <cell r="C122" t="str">
            <v>R2R Cost Accounting: Review &amp; Correct Financial Postings</v>
          </cell>
          <cell r="D122" t="str">
            <v>PREDEVELOPMENT</v>
          </cell>
          <cell r="E122" t="str">
            <v xml:space="preserve">
</v>
          </cell>
          <cell r="F122" t="str">
            <v/>
          </cell>
          <cell r="G122" t="str">
            <v>HIGH</v>
          </cell>
          <cell r="H122" t="str">
            <v/>
          </cell>
          <cell r="I122">
            <v>45912</v>
          </cell>
          <cell r="J122" t="str">
            <v/>
          </cell>
          <cell r="K122" t="str">
            <v/>
          </cell>
          <cell r="L122" t="str">
            <v/>
          </cell>
          <cell r="M122" t="str">
            <v>868a51ny7
868a51kaf
868a51n14</v>
          </cell>
          <cell r="N122" t="str">
            <v>r2r, wbt</v>
          </cell>
          <cell r="O122" t="str">
            <v>Sprint 15 (7/21 - 8/18)</v>
          </cell>
          <cell r="P122" t="str">
            <v/>
          </cell>
          <cell r="Q122" t="str">
            <v/>
          </cell>
          <cell r="R122" t="str">
            <v/>
          </cell>
          <cell r="S122" t="str">
            <v/>
          </cell>
          <cell r="T122" t="str">
            <v/>
          </cell>
          <cell r="U122">
            <v>0</v>
          </cell>
          <cell r="V122" t="str">
            <v/>
          </cell>
          <cell r="W122" t="str">
            <v/>
          </cell>
          <cell r="X122" t="str">
            <v/>
          </cell>
          <cell r="Y122" t="str">
            <v/>
          </cell>
          <cell r="Z122" t="str">
            <v>ITC4</v>
          </cell>
          <cell r="AA122" t="str">
            <v>Cost Accounting</v>
          </cell>
          <cell r="AB122" t="str">
            <v>Collect &amp; Process Actuals (Review and Correct Financial Postings L4)</v>
          </cell>
          <cell r="AC122" t="str">
            <v/>
          </cell>
          <cell r="AD122" t="str">
            <v>WBT</v>
          </cell>
          <cell r="AE122" t="str">
            <v/>
          </cell>
          <cell r="AF122" t="str">
            <v>SAP Support Organization: https://app.clickup.com/t/868cje4md)
Cost Accounting Payroll Maintenance: https://app.clickup.com/t/868d5dta7)
Accounting Analyst: https://app.clickup.com/t/868cjbn12)
Cost Allocation Management: https://app.clickup.com/t/868cjcvh2)
Controlling Transaction Processor: https://app.clickup.com/t/868cjcu08)
Cost Accounting - Payroll accounting: https://app.clickup.com/t/868cjcukc)
Cost Accounting Master Data Maintenance: https://app.clickup.com/t/868cjcvd9)
Closing Manager: https://app.clickup.com/t/868cjcr63)
Financial Display (R2R): https://app.clickup.com/t/868ckt9c2)
Master Data Steward (O&amp;M): https://app.clickup.com/t/868cjdgzt)
Financial Master Data Steward: https://app.clickup.com/t/868cjczba)
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AG122" t="str">
            <v/>
          </cell>
          <cell r="AH122" t="str">
            <v/>
          </cell>
          <cell r="AI122" t="str">
            <v/>
          </cell>
          <cell r="AJ122" t="str">
            <v/>
          </cell>
          <cell r="AK122" t="str">
            <v>R2R</v>
          </cell>
        </row>
        <row r="123">
          <cell r="A123" t="str">
            <v>868bz063a</v>
          </cell>
          <cell r="B123" t="str">
            <v>868bz063a</v>
          </cell>
          <cell r="C123" t="str">
            <v>R2R Product Costing: Introduction to PMMO</v>
          </cell>
          <cell r="D123" t="str">
            <v>OUTLINES</v>
          </cell>
          <cell r="E123" t="str">
            <v xml:space="preserve">
</v>
          </cell>
          <cell r="F123" t="str">
            <v/>
          </cell>
          <cell r="G123" t="str">
            <v>HIGH</v>
          </cell>
          <cell r="H123" t="str">
            <v xml:space="preserve">What's the word limit for click up... kidding maybe     SO this course had an approved outline (old style) back in November. Then it got moved into an old style Storyboard around then... no idea on the status and approval situation there. This Storyboard then got merged into the new outline situation a few months ago. This was maybe 80% copy paste from the SB (not the approved outline) and was reordered into a way that didn't make sense and missed the original messaging and purpose of the course.      This was then QA'd and rewritten to a large extent. I also see durations on this ranging from 7 minutes to 1 hour. Normally I would just say "I'll fix it" and I am confident Sarah would endorse this, however, this is an old course in a weird situation that has been in transit for a long time.      If we relitigate with SME's it'll probably be rewritten again. Might not be a problem, but I dont want to open that can of worms until I talk with Sarah next week. We have plenty to work on elsewhere in the meantime.   </v>
          </cell>
          <cell r="I123" t="str">
            <v/>
          </cell>
          <cell r="J123">
            <v>45755</v>
          </cell>
          <cell r="K123" t="str">
            <v/>
          </cell>
          <cell r="L123" t="str">
            <v/>
          </cell>
          <cell r="M123" t="str">
            <v>868a2uwbe</v>
          </cell>
          <cell r="N123" t="str">
            <v>r2r, wbt</v>
          </cell>
          <cell r="O123" t="str">
            <v>Sprint 4 (5/5 - 5/30)</v>
          </cell>
          <cell r="P123">
            <v>45720</v>
          </cell>
          <cell r="Q123" t="str">
            <v/>
          </cell>
          <cell r="R123" t="str">
            <v/>
          </cell>
          <cell r="S123" t="str">
            <v/>
          </cell>
          <cell r="T123" t="str">
            <v/>
          </cell>
          <cell r="U123">
            <v>0</v>
          </cell>
          <cell r="V123" t="str">
            <v xml:space="preserve">Ready for QA </v>
          </cell>
          <cell r="W123" t="str">
            <v/>
          </cell>
          <cell r="X123" t="str">
            <v/>
          </cell>
          <cell r="Y123" t="str">
            <v/>
          </cell>
          <cell r="Z123" t="str">
            <v xml:space="preserve">Not part of ITC </v>
          </cell>
          <cell r="AA123" t="str">
            <v>Product Costing</v>
          </cell>
          <cell r="AB123" t="str">
            <v>No L3 Custom Content</v>
          </cell>
          <cell r="AC123" t="str">
            <v/>
          </cell>
          <cell r="AD123" t="str">
            <v>WBT</v>
          </cell>
          <cell r="AE123" t="str">
            <v>Overdue</v>
          </cell>
          <cell r="AF123" t="str">
            <v>Project Accountant (R2R): https://app.clickup.com/t/868cjdyb9)
SAP Support Organizer: https://app.clickup.com/t/868cje4rw)
Master Data Specialist: https://app.clickup.com/t/868cjdfmx)</v>
          </cell>
          <cell r="AG123" t="str">
            <v/>
          </cell>
          <cell r="AH123" t="str">
            <v/>
          </cell>
          <cell r="AI123" t="str">
            <v/>
          </cell>
          <cell r="AJ123" t="str">
            <v/>
          </cell>
          <cell r="AK123" t="str">
            <v>R2R</v>
          </cell>
        </row>
        <row r="124">
          <cell r="A124" t="str">
            <v>868bz079f</v>
          </cell>
          <cell r="B124" t="str">
            <v>868bz079f</v>
          </cell>
          <cell r="C124" t="str">
            <v>R2R Product Costing: Maintain PMMO Master Data</v>
          </cell>
          <cell r="D124" t="str">
            <v>DEVELOPMENT</v>
          </cell>
          <cell r="E124" t="str">
            <v xml:space="preserve">NOTE: only 1 lesson is pertinent in this lesson for R1/MFC. Course for MFC will be complete with this 1 lesson. Remaining lessons will be for future releases. 
NOTE for developer: put the 3 "Create and Assign" in their own lesson, please
4/8 Kristin created outline and sent to SG for QA
4/8 SG QA of outline and returned for revision
4/14 reviewed outline with team and did not complete; sent to Shauna-Kae to complete review requesting by EOD 4/17
4/17 Shauna-Kae returned with edits to implement and passed along to Seth as she is phasing out as functional lead for R1
4/30 Seth signed off outline via email saved in validation folder
Dan and Brend working in the SL file
5/5 SG course QA and sent back to Brenda for light revision
5/6 sent to SME requesting review/signoff by EOD 5/12
</v>
          </cell>
          <cell r="F124" t="str">
            <v>Daniel Die, Brenda Mayfield</v>
          </cell>
          <cell r="G124" t="str">
            <v>HIGH</v>
          </cell>
          <cell r="H124" t="str">
            <v xml:space="preserve">Going to review this tomorrow with SMEs. Hopefully we get a completion.  </v>
          </cell>
          <cell r="I124">
            <v>45793</v>
          </cell>
          <cell r="J124">
            <v>45751</v>
          </cell>
          <cell r="K124" t="str">
            <v/>
          </cell>
          <cell r="L124" t="str">
            <v/>
          </cell>
          <cell r="M124" t="str">
            <v>868b9uc4q
868a2vbuu
868a2v90k
868da7c3a
868da7d5x</v>
          </cell>
          <cell r="N124" t="str">
            <v>r2r, wbt</v>
          </cell>
          <cell r="O124" t="str">
            <v>Sprint 4 (5/5 - 5/30)</v>
          </cell>
          <cell r="P124">
            <v>45782</v>
          </cell>
          <cell r="Q124">
            <v>45783</v>
          </cell>
          <cell r="R124" t="str">
            <v/>
          </cell>
          <cell r="S124" t="str">
            <v/>
          </cell>
          <cell r="T124" t="str">
            <v/>
          </cell>
          <cell r="U124">
            <v>0.625</v>
          </cell>
          <cell r="V124" t="str">
            <v>Alpha Review (SME)</v>
          </cell>
          <cell r="W124" t="str">
            <v/>
          </cell>
          <cell r="X124" t="str">
            <v/>
          </cell>
          <cell r="Y124" t="str">
            <v/>
          </cell>
          <cell r="Z124" t="str">
            <v>ITC3</v>
          </cell>
          <cell r="AA124" t="str">
            <v>Product Costing</v>
          </cell>
          <cell r="AB124" t="str">
            <v>Maintain GPD Master Data (but GPD &gt; PMMO in S/4)</v>
          </cell>
          <cell r="AC124" t="str">
            <v/>
          </cell>
          <cell r="AD124" t="str">
            <v>WBT</v>
          </cell>
          <cell r="AE124" t="str">
            <v>Overdue</v>
          </cell>
          <cell r="AF124" t="str">
            <v>SAP Support Organizer: https://app.clickup.com/t/868cje4rw)
Master Data Specialist: https://app.clickup.com/t/868cjdfmx)</v>
          </cell>
          <cell r="AG124" t="str">
            <v/>
          </cell>
          <cell r="AH124" t="str">
            <v/>
          </cell>
          <cell r="AI124" t="str">
            <v/>
          </cell>
          <cell r="AJ124" t="str">
            <v/>
          </cell>
          <cell r="AK124" t="str">
            <v>R2R</v>
          </cell>
        </row>
        <row r="125">
          <cell r="A125" t="str">
            <v>868bz0e5k</v>
          </cell>
          <cell r="B125" t="str">
            <v>868bz0e5k</v>
          </cell>
          <cell r="C125" t="str">
            <v>R2R Product Costing: Distribute &amp; Analyze Cost/Execute &amp; Analyze Pegging</v>
          </cell>
          <cell r="D125" t="str">
            <v>PREDEVELOPMENT</v>
          </cell>
          <cell r="E125" t="str">
            <v xml:space="preserve">3/31 SMEs confirmed in call the scripts for this are not ready yet; still in testing
</v>
          </cell>
          <cell r="F125" t="str">
            <v/>
          </cell>
          <cell r="G125" t="str">
            <v>HIGH</v>
          </cell>
          <cell r="H125" t="str">
            <v/>
          </cell>
          <cell r="I125">
            <v>45863</v>
          </cell>
          <cell r="J125" t="str">
            <v/>
          </cell>
          <cell r="K125" t="str">
            <v/>
          </cell>
          <cell r="L125" t="str">
            <v/>
          </cell>
          <cell r="M125" t="str">
            <v>868a2v8d3
868a2v7u6
868a2v9pj
868a2vah4</v>
          </cell>
          <cell r="N125" t="str">
            <v>r2r, wbt</v>
          </cell>
          <cell r="O125" t="str">
            <v>Sprint 6 (5/19 - 7/7)</v>
          </cell>
          <cell r="P125" t="str">
            <v/>
          </cell>
          <cell r="Q125" t="str">
            <v/>
          </cell>
          <cell r="R125" t="str">
            <v/>
          </cell>
          <cell r="S125" t="str">
            <v/>
          </cell>
          <cell r="T125" t="str">
            <v/>
          </cell>
          <cell r="U125">
            <v>0</v>
          </cell>
          <cell r="V125" t="str">
            <v/>
          </cell>
          <cell r="W125" t="str">
            <v/>
          </cell>
          <cell r="X125" t="str">
            <v/>
          </cell>
          <cell r="Y125" t="str">
            <v/>
          </cell>
          <cell r="Z125" t="str">
            <v>ITC3B</v>
          </cell>
          <cell r="AA125" t="str">
            <v>Product Costing</v>
          </cell>
          <cell r="AB125" t="str">
            <v>Collect &amp; Process Actuals (Execute and Analyze Pegging L4)</v>
          </cell>
          <cell r="AC125" t="str">
            <v/>
          </cell>
          <cell r="AD125" t="str">
            <v>WBT</v>
          </cell>
          <cell r="AE125" t="str">
            <v/>
          </cell>
          <cell r="AF125" t="str">
            <v>Automated Process: https://app.clickup.com/t/868cjcjgf)
Project Accountant (R2R): https://app.clickup.com/t/868cjdyb9)
SAP Support Organizer: https://app.clickup.com/t/868cje4rw)
Master Data Specialist: https://app.clickup.com/t/868cjdfmx)</v>
          </cell>
          <cell r="AG125" t="str">
            <v/>
          </cell>
          <cell r="AH125" t="str">
            <v/>
          </cell>
          <cell r="AI125" t="str">
            <v/>
          </cell>
          <cell r="AJ125" t="str">
            <v/>
          </cell>
          <cell r="AK125" t="str">
            <v>R2R</v>
          </cell>
        </row>
        <row r="126">
          <cell r="A126" t="str">
            <v>868bz0g2b</v>
          </cell>
          <cell r="B126" t="str">
            <v>868bz0g2b</v>
          </cell>
          <cell r="C126" t="str">
            <v>R2R Product Costing: Manage Exceptions</v>
          </cell>
          <cell r="D126" t="str">
            <v>OUTLINES</v>
          </cell>
          <cell r="E126" t="str">
            <v xml:space="preserve">5/7 Dan did a first review of the outline and requested some additions that are in progress
</v>
          </cell>
          <cell r="F126" t="str">
            <v>Anya Toms, Daniel Die</v>
          </cell>
          <cell r="G126" t="str">
            <v>NORMAL</v>
          </cell>
          <cell r="H126" t="str">
            <v xml:space="preserve">Having  @Brenda Mayfield  Do a final QA on this outline. I will make updates accordingly so we can present to the client Monday afternoon.  </v>
          </cell>
          <cell r="I126">
            <v>45863</v>
          </cell>
          <cell r="J126">
            <v>45784</v>
          </cell>
          <cell r="K126" t="str">
            <v/>
          </cell>
          <cell r="L126" t="str">
            <v/>
          </cell>
          <cell r="M126" t="str">
            <v>868a2v8ma
868b5u17u</v>
          </cell>
          <cell r="N126" t="str">
            <v>r2r, wbt</v>
          </cell>
          <cell r="O126" t="str">
            <v>Sprint 4 (5/5 - 5/30)</v>
          </cell>
          <cell r="P126">
            <v>45796</v>
          </cell>
          <cell r="Q126" t="str">
            <v/>
          </cell>
          <cell r="R126" t="str">
            <v/>
          </cell>
          <cell r="S126" t="str">
            <v/>
          </cell>
          <cell r="T126" t="str">
            <v/>
          </cell>
          <cell r="U126">
            <v>0</v>
          </cell>
          <cell r="V126" t="str">
            <v xml:space="preserve">In QA </v>
          </cell>
          <cell r="W126" t="str">
            <v/>
          </cell>
          <cell r="X126" t="str">
            <v/>
          </cell>
          <cell r="Y126" t="str">
            <v/>
          </cell>
          <cell r="Z126" t="str">
            <v>ITC3</v>
          </cell>
          <cell r="AA126" t="str">
            <v>Product Costing</v>
          </cell>
          <cell r="AB126" t="str">
            <v>Collect &amp; Process Actuals (Manage Exceptions)</v>
          </cell>
          <cell r="AC126" t="str">
            <v/>
          </cell>
          <cell r="AD126" t="str">
            <v>WBT</v>
          </cell>
          <cell r="AE126" t="str">
            <v/>
          </cell>
          <cell r="AF126" t="str">
            <v>SAP Support Organizer: https://app.clickup.com/t/868cje4rw)
Master Data Specialist: https://app.clickup.com/t/868cjdfmx)</v>
          </cell>
          <cell r="AG126" t="str">
            <v/>
          </cell>
          <cell r="AH126" t="str">
            <v/>
          </cell>
          <cell r="AI126" t="str">
            <v/>
          </cell>
          <cell r="AJ126" t="str">
            <v/>
          </cell>
          <cell r="AK126" t="str">
            <v>R2R</v>
          </cell>
        </row>
        <row r="127">
          <cell r="A127" t="str">
            <v>868bz0j3r</v>
          </cell>
          <cell r="B127" t="str">
            <v>868bz0j3r</v>
          </cell>
          <cell r="C127" t="str">
            <v>R2R Product Costing: Reporting</v>
          </cell>
          <cell r="D127" t="str">
            <v>PREDEVELOPMENT</v>
          </cell>
          <cell r="E127" t="str">
            <v xml:space="preserve">ITC phase is 3/4 because this course is one we created with SMEs that represents the reports area accountants need to run; it does not correspond to any one L3. Some reports are in ITC3B (pegging) and inventory report is ITC4. We will assess with SMEs what we can start now or if we must pause.
</v>
          </cell>
          <cell r="F127" t="str">
            <v/>
          </cell>
          <cell r="G127" t="str">
            <v>NORMAL</v>
          </cell>
          <cell r="H127" t="str">
            <v/>
          </cell>
          <cell r="I127">
            <v>45863</v>
          </cell>
          <cell r="J127" t="str">
            <v/>
          </cell>
          <cell r="K127" t="str">
            <v/>
          </cell>
          <cell r="L127" t="str">
            <v/>
          </cell>
          <cell r="M127" t="str">
            <v>868a2v7ew
868a2v7me
868a2vaa9
868a2vbez
868a2v6r2
868a2v9nz
868a2v92y
868a2v8dw</v>
          </cell>
          <cell r="N127" t="str">
            <v>r2r, wbt</v>
          </cell>
          <cell r="O127" t="str">
            <v>Sprint 4 (5/5 - 5/30)</v>
          </cell>
          <cell r="P127" t="str">
            <v/>
          </cell>
          <cell r="Q127" t="str">
            <v/>
          </cell>
          <cell r="R127" t="str">
            <v/>
          </cell>
          <cell r="S127" t="str">
            <v/>
          </cell>
          <cell r="T127" t="str">
            <v/>
          </cell>
          <cell r="U127">
            <v>0</v>
          </cell>
          <cell r="V127" t="str">
            <v/>
          </cell>
          <cell r="W127" t="str">
            <v/>
          </cell>
          <cell r="X127" t="str">
            <v/>
          </cell>
          <cell r="Y127" t="str">
            <v/>
          </cell>
          <cell r="Z127" t="str">
            <v>ITC3</v>
          </cell>
          <cell r="AA127" t="str">
            <v>Product Costing</v>
          </cell>
          <cell r="AB127" t="str">
            <v>No L3 Custom Content</v>
          </cell>
          <cell r="AC127" t="str">
            <v/>
          </cell>
          <cell r="AD127" t="str">
            <v>WBT</v>
          </cell>
          <cell r="AE127" t="str">
            <v/>
          </cell>
          <cell r="AF127" t="str">
            <v>Project Accountant (R2R): https://app.clickup.com/t/868cjdyb9)
SAP Support Organizer: https://app.clickup.com/t/868cje4rw)
Master Data Specialist: https://app.clickup.com/t/868cjdfmx)</v>
          </cell>
          <cell r="AG127" t="str">
            <v/>
          </cell>
          <cell r="AH127" t="str">
            <v/>
          </cell>
          <cell r="AI127" t="str">
            <v/>
          </cell>
          <cell r="AJ127" t="str">
            <v/>
          </cell>
          <cell r="AK127" t="str">
            <v>R2R</v>
          </cell>
        </row>
        <row r="128">
          <cell r="A128" t="str">
            <v>868bz4uju</v>
          </cell>
          <cell r="B128" t="str">
            <v>868bz4uju</v>
          </cell>
          <cell r="C128" t="str">
            <v>R2R Tax Accounting: Withholding Tax for Accounts Receivable</v>
          </cell>
          <cell r="D128" t="str">
            <v>COMPLETED</v>
          </cell>
          <cell r="E128" t="str">
            <v xml:space="preserve">SL file QA by Sarah 2/3
In conversation with Tax about training scope. Ankine will get feedback to us by EOD 2/18.
Ankine got us feedback and we addressed it. The outstanding item was the one shared with AR (O2C) sent by Sarah for feedback 2/21.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3/25 changed name from "Withholding Tax Receivable Collection" per Ankine's 3/23 comment
Goal to send Ankine all ITC1 courses by 4/4
4/10 sent all ITC1 courses to Ankine for review and signoff by 4/16
4/23 Ankine signed off; sent to Adrienne for final signoff
4/23 Adrienne signoff
</v>
          </cell>
          <cell r="F128" t="str">
            <v/>
          </cell>
          <cell r="G128" t="str">
            <v>URGENT</v>
          </cell>
          <cell r="H128" t="str">
            <v xml:space="preserve">Updated audio and addressed Ankine's comments. This is NOT in final review. This has been on hold due to perform billing missing content.  </v>
          </cell>
          <cell r="I128">
            <v>45708</v>
          </cell>
          <cell r="J128">
            <v>45672</v>
          </cell>
          <cell r="K128" t="str">
            <v/>
          </cell>
          <cell r="L128">
            <v>45771.5</v>
          </cell>
          <cell r="M128" t="str">
            <v>868a2uwbk
868a2uwby
868a2uwcg</v>
          </cell>
          <cell r="N128" t="str">
            <v>r2r, wbt</v>
          </cell>
          <cell r="O128" t="str">
            <v>Sprint 2 (4/21 - 5/16)</v>
          </cell>
          <cell r="P128" t="str">
            <v/>
          </cell>
          <cell r="Q128" t="str">
            <v/>
          </cell>
          <cell r="R128" t="str">
            <v/>
          </cell>
          <cell r="S128" t="str">
            <v/>
          </cell>
          <cell r="T128" t="str">
            <v/>
          </cell>
          <cell r="U128">
            <v>1</v>
          </cell>
          <cell r="V128" t="str">
            <v>Development Complete</v>
          </cell>
          <cell r="W128" t="str">
            <v/>
          </cell>
          <cell r="X128" t="str">
            <v/>
          </cell>
          <cell r="Y128" t="str">
            <v/>
          </cell>
          <cell r="Z128" t="str">
            <v>ITC1</v>
          </cell>
          <cell r="AA128" t="str">
            <v>Tax Accounting</v>
          </cell>
          <cell r="AB128" t="str">
            <v>Consolidations &amp; Tax (Withholding Tax Receivables Collection L4)</v>
          </cell>
          <cell r="AC128" t="str">
            <v/>
          </cell>
          <cell r="AD128" t="str">
            <v>WBT</v>
          </cell>
          <cell r="AE128" t="str">
            <v>Overdue</v>
          </cell>
          <cell r="AF128" t="str">
            <v>Accounts Receivable Accountant: https://app.clickup.com/t/868cjc92x)
Tax Accountant (Corporate): https://app.clickup.com/t/868cje8ad)
(BA) Tax Accountant  (includes GFS Group): https://app.clickup.com/t/868cjb2jj)</v>
          </cell>
          <cell r="AG128" t="str">
            <v/>
          </cell>
          <cell r="AH128">
            <v>45771</v>
          </cell>
          <cell r="AI128" t="str">
            <v/>
          </cell>
          <cell r="AJ128" t="str">
            <v/>
          </cell>
          <cell r="AK128" t="str">
            <v>R2R</v>
          </cell>
        </row>
        <row r="129">
          <cell r="A129" t="str">
            <v>868bzh1bb</v>
          </cell>
          <cell r="B129" t="str">
            <v>868bzh1bb</v>
          </cell>
          <cell r="C129" t="str">
            <v>PLP PS: Create Internal Projects</v>
          </cell>
          <cell r="D129" t="str">
            <v>PAUSED</v>
          </cell>
          <cell r="E129" t="str">
            <v xml:space="preserve">
</v>
          </cell>
          <cell r="F129" t="str">
            <v/>
          </cell>
          <cell r="G129" t="str">
            <v>URGENT</v>
          </cell>
          <cell r="H129" t="str">
            <v xml:space="preserve">In Curriculum Review 5.6.25  </v>
          </cell>
          <cell r="I129" t="str">
            <v/>
          </cell>
          <cell r="J129" t="str">
            <v/>
          </cell>
          <cell r="K129" t="str">
            <v/>
          </cell>
          <cell r="L129" t="str">
            <v/>
          </cell>
          <cell r="M129" t="str">
            <v>868a2vbc2
868a2v7h1
868a2v7x0</v>
          </cell>
          <cell r="N129" t="str">
            <v>plp, wbt</v>
          </cell>
          <cell r="O129" t="str">
            <v>Sprint 4 (5/5 - 5/30)</v>
          </cell>
          <cell r="P129" t="str">
            <v/>
          </cell>
          <cell r="Q129" t="str">
            <v/>
          </cell>
          <cell r="R129" t="str">
            <v/>
          </cell>
          <cell r="S129" t="str">
            <v/>
          </cell>
          <cell r="T129" t="str">
            <v/>
          </cell>
          <cell r="U129">
            <v>0</v>
          </cell>
          <cell r="V129" t="str">
            <v xml:space="preserve">Paused </v>
          </cell>
          <cell r="W129" t="str">
            <v/>
          </cell>
          <cell r="X129" t="str">
            <v/>
          </cell>
          <cell r="Y129" t="str">
            <v/>
          </cell>
          <cell r="Z129" t="str">
            <v>ITC3B</v>
          </cell>
          <cell r="AA129" t="str">
            <v>Project Systems</v>
          </cell>
          <cell r="AB129" t="str">
            <v>Create Accounting Work Breakdown Structure (Project Systems)</v>
          </cell>
          <cell r="AC129" t="str">
            <v/>
          </cell>
          <cell r="AD129" t="str">
            <v>WBT</v>
          </cell>
          <cell r="AE129" t="str">
            <v/>
          </cell>
          <cell r="AF129" t="str">
            <v>Program Manager (PLP): https://app.clickup.com/t/868cjdxwu)
SAP Support Org (PLP): https://app.clickup.com/t/868cme4jr)
Accounting Manager (PLP): https://app.clickup.com/t/868cjc5mb)
Project Accountant (PLP): https://app.clickup.com/t/868cmd1bk)
Program Finance (PLP): https://app.clickup.com/t/868cmccpa)</v>
          </cell>
          <cell r="AG129" t="str">
            <v/>
          </cell>
          <cell r="AH129" t="str">
            <v/>
          </cell>
          <cell r="AI129" t="str">
            <v/>
          </cell>
          <cell r="AJ129" t="str">
            <v/>
          </cell>
          <cell r="AK129" t="str">
            <v>PLP</v>
          </cell>
        </row>
        <row r="130">
          <cell r="A130" t="str">
            <v>868bzhq2e</v>
          </cell>
          <cell r="B130" t="str">
            <v>868bzhq2e</v>
          </cell>
          <cell r="C130" t="str">
            <v>PLP PS: Create FEA</v>
          </cell>
          <cell r="D130" t="str">
            <v>PAUSED</v>
          </cell>
          <cell r="E130" t="str">
            <v xml:space="preserve">
</v>
          </cell>
          <cell r="F130" t="str">
            <v/>
          </cell>
          <cell r="G130" t="str">
            <v>URGENT</v>
          </cell>
          <cell r="H130" t="str">
            <v xml:space="preserve">In Curriculum Review 5.6.25  </v>
          </cell>
          <cell r="I130" t="str">
            <v/>
          </cell>
          <cell r="J130" t="str">
            <v/>
          </cell>
          <cell r="K130" t="str">
            <v/>
          </cell>
          <cell r="L130" t="str">
            <v/>
          </cell>
          <cell r="M130" t="str">
            <v>868a2v9h6
868a2v8e7
868a2v5j2
868a2v7ma
868a2v9q2
868bzhy35</v>
          </cell>
          <cell r="N130" t="str">
            <v>plp, wbt</v>
          </cell>
          <cell r="O130" t="str">
            <v>Sprint 4 (5/5 - 5/30)</v>
          </cell>
          <cell r="P130" t="str">
            <v/>
          </cell>
          <cell r="Q130" t="str">
            <v/>
          </cell>
          <cell r="R130" t="str">
            <v/>
          </cell>
          <cell r="S130" t="str">
            <v/>
          </cell>
          <cell r="T130" t="str">
            <v/>
          </cell>
          <cell r="U130">
            <v>0</v>
          </cell>
          <cell r="V130" t="str">
            <v xml:space="preserve">Paused </v>
          </cell>
          <cell r="W130" t="str">
            <v/>
          </cell>
          <cell r="X130" t="str">
            <v/>
          </cell>
          <cell r="Y130" t="str">
            <v/>
          </cell>
          <cell r="Z130" t="str">
            <v>ITC3B</v>
          </cell>
          <cell r="AA130" t="str">
            <v>Project Systems</v>
          </cell>
          <cell r="AB130" t="str">
            <v>Create Accounting Work Breakdown Structure (Project Systems)</v>
          </cell>
          <cell r="AC130" t="str">
            <v/>
          </cell>
          <cell r="AD130" t="str">
            <v>WBT</v>
          </cell>
          <cell r="AE130" t="str">
            <v/>
          </cell>
          <cell r="AF130" t="str">
            <v>Program Finance (PLP): https://app.clickup.com/t/868cmccpa)
Project Accountant (PLP): https://app.clickup.com/t/868cmd1bk)
Accounting Manager (PLP): https://app.clickup.com/t/868cjc5mb)
SAP Support Org (PLP): https://app.clickup.com/t/868cme4jr)
Program Manager (PLP): https://app.clickup.com/t/868cjdxwu)</v>
          </cell>
          <cell r="AG130" t="str">
            <v/>
          </cell>
          <cell r="AH130" t="str">
            <v/>
          </cell>
          <cell r="AI130" t="str">
            <v/>
          </cell>
          <cell r="AJ130" t="str">
            <v/>
          </cell>
          <cell r="AK130" t="str">
            <v>PLP</v>
          </cell>
        </row>
        <row r="131">
          <cell r="A131" t="str">
            <v>868bzj218</v>
          </cell>
          <cell r="B131" t="str">
            <v>868bzj218</v>
          </cell>
          <cell r="C131" t="str">
            <v>PLP PS: Create Account Assignment Charge Numbers</v>
          </cell>
          <cell r="D131" t="str">
            <v>PAUSED</v>
          </cell>
          <cell r="E131" t="str">
            <v xml:space="preserve">
</v>
          </cell>
          <cell r="F131" t="str">
            <v/>
          </cell>
          <cell r="G131" t="str">
            <v>URGENT</v>
          </cell>
          <cell r="H131" t="str">
            <v xml:space="preserve">In Curriculum Review 5.6.25  </v>
          </cell>
          <cell r="I131">
            <v>45863</v>
          </cell>
          <cell r="J131" t="str">
            <v/>
          </cell>
          <cell r="K131" t="str">
            <v/>
          </cell>
          <cell r="L131" t="str">
            <v/>
          </cell>
          <cell r="M131" t="str">
            <v>868bzj30p
868bzj988
868bzjzef</v>
          </cell>
          <cell r="N131" t="str">
            <v>plp, wbt</v>
          </cell>
          <cell r="O131" t="str">
            <v>Sprint 4 (5/5 - 5/30)</v>
          </cell>
          <cell r="P131" t="str">
            <v/>
          </cell>
          <cell r="Q131" t="str">
            <v/>
          </cell>
          <cell r="R131" t="str">
            <v/>
          </cell>
          <cell r="S131" t="str">
            <v/>
          </cell>
          <cell r="T131" t="str">
            <v/>
          </cell>
          <cell r="U131">
            <v>0</v>
          </cell>
          <cell r="V131" t="str">
            <v xml:space="preserve">Paused </v>
          </cell>
          <cell r="W131" t="str">
            <v/>
          </cell>
          <cell r="X131" t="str">
            <v/>
          </cell>
          <cell r="Y131" t="str">
            <v/>
          </cell>
          <cell r="Z131" t="str">
            <v>ITC3B</v>
          </cell>
          <cell r="AA131" t="str">
            <v>Project Systems</v>
          </cell>
          <cell r="AB131" t="str">
            <v>Create Accounting Work Breakdown Structure (Project Systems)</v>
          </cell>
          <cell r="AC131" t="str">
            <v/>
          </cell>
          <cell r="AD131" t="str">
            <v>WBT</v>
          </cell>
          <cell r="AE131" t="str">
            <v/>
          </cell>
          <cell r="AF131" t="str">
            <v>Program Finance (PLP): https://app.clickup.com/t/868cmccpa)
Project Accountant (PLP): https://app.clickup.com/t/868cmd1bk)
Accounting Manager (PLP): https://app.clickup.com/t/868cjc5mb)
SAP Support Org (PLP): https://app.clickup.com/t/868cme4jr)
Program Manager (PLP): https://app.clickup.com/t/868cjdxwu)</v>
          </cell>
          <cell r="AG131" t="str">
            <v/>
          </cell>
          <cell r="AH131" t="str">
            <v/>
          </cell>
          <cell r="AI131" t="str">
            <v/>
          </cell>
          <cell r="AJ131" t="str">
            <v/>
          </cell>
          <cell r="AK131" t="str">
            <v>PLP</v>
          </cell>
        </row>
        <row r="132">
          <cell r="A132" t="str">
            <v>868bzm2mj</v>
          </cell>
          <cell r="B132" t="str">
            <v>868bzm2mj</v>
          </cell>
          <cell r="C132" t="str">
            <v>PLP PS: Transfer pWBS to aWBS, Create/Release Final Work Packages/Account Assignments, &amp; Issue Final WAD- SB</v>
          </cell>
          <cell r="D132" t="str">
            <v>PAUSED</v>
          </cell>
          <cell r="E132" t="str">
            <v xml:space="preserve">
</v>
          </cell>
          <cell r="F132" t="str">
            <v/>
          </cell>
          <cell r="G132" t="str">
            <v>URGENT</v>
          </cell>
          <cell r="H132" t="str">
            <v xml:space="preserve">In Curriculum Review 5.6.25  </v>
          </cell>
          <cell r="I132">
            <v>45863</v>
          </cell>
          <cell r="J132" t="str">
            <v/>
          </cell>
          <cell r="K132" t="str">
            <v/>
          </cell>
          <cell r="L132" t="str">
            <v/>
          </cell>
          <cell r="M132" t="str">
            <v/>
          </cell>
          <cell r="N132" t="str">
            <v>plp, sen</v>
          </cell>
          <cell r="O132" t="str">
            <v>Sprint 4 (5/5 - 5/30)</v>
          </cell>
          <cell r="P132" t="str">
            <v/>
          </cell>
          <cell r="Q132" t="str">
            <v/>
          </cell>
          <cell r="R132" t="str">
            <v/>
          </cell>
          <cell r="S132" t="str">
            <v/>
          </cell>
          <cell r="T132" t="str">
            <v/>
          </cell>
          <cell r="U132">
            <v>0</v>
          </cell>
          <cell r="V132" t="str">
            <v xml:space="preserve">Paused </v>
          </cell>
          <cell r="W132" t="str">
            <v/>
          </cell>
          <cell r="X132" t="str">
            <v/>
          </cell>
          <cell r="Y132" t="str">
            <v/>
          </cell>
          <cell r="Z132" t="str">
            <v>ITC3B</v>
          </cell>
          <cell r="AA132" t="str">
            <v>Project Systems</v>
          </cell>
          <cell r="AB132" t="str">
            <v>Create Accounting Work Breakdown Structure (Project Systems)</v>
          </cell>
          <cell r="AC132" t="str">
            <v/>
          </cell>
          <cell r="AD132" t="str">
            <v>SEN</v>
          </cell>
          <cell r="AE132" t="str">
            <v/>
          </cell>
          <cell r="AF132" t="str">
            <v/>
          </cell>
          <cell r="AG132" t="str">
            <v/>
          </cell>
          <cell r="AH132" t="str">
            <v/>
          </cell>
          <cell r="AI132" t="str">
            <v/>
          </cell>
          <cell r="AJ132" t="str">
            <v/>
          </cell>
          <cell r="AK132" t="str">
            <v>PLP</v>
          </cell>
        </row>
        <row r="133">
          <cell r="A133" t="str">
            <v>868bzm6pz</v>
          </cell>
          <cell r="B133" t="str">
            <v>868bzm6pz</v>
          </cell>
          <cell r="C133" t="str">
            <v>PLP PS: Create Customer Projects</v>
          </cell>
          <cell r="D133" t="str">
            <v>PAUSED</v>
          </cell>
          <cell r="E133" t="str">
            <v xml:space="preserve">
</v>
          </cell>
          <cell r="F133" t="str">
            <v/>
          </cell>
          <cell r="G133" t="str">
            <v>URGENT</v>
          </cell>
          <cell r="H133" t="str">
            <v xml:space="preserve">In Curriculum Review 5.6.25  </v>
          </cell>
          <cell r="I133" t="str">
            <v/>
          </cell>
          <cell r="J133" t="str">
            <v/>
          </cell>
          <cell r="K133" t="str">
            <v/>
          </cell>
          <cell r="L133" t="str">
            <v/>
          </cell>
          <cell r="M133" t="str">
            <v>868a2v7gu
868a2v5rr
868a2v8gy
868a2v674
868a2vc34
868a2vbr1
868bzn4pr</v>
          </cell>
          <cell r="N133" t="str">
            <v>plp, wbt</v>
          </cell>
          <cell r="O133" t="str">
            <v>Sprint 6 (5/19 - 7/7)</v>
          </cell>
          <cell r="P133" t="str">
            <v/>
          </cell>
          <cell r="Q133" t="str">
            <v/>
          </cell>
          <cell r="R133" t="str">
            <v/>
          </cell>
          <cell r="S133" t="str">
            <v/>
          </cell>
          <cell r="T133" t="str">
            <v/>
          </cell>
          <cell r="U133">
            <v>0</v>
          </cell>
          <cell r="V133" t="str">
            <v xml:space="preserve">Paused </v>
          </cell>
          <cell r="W133" t="str">
            <v/>
          </cell>
          <cell r="X133" t="str">
            <v/>
          </cell>
          <cell r="Y133" t="str">
            <v/>
          </cell>
          <cell r="Z133" t="str">
            <v>ITC3B</v>
          </cell>
          <cell r="AA133" t="str">
            <v>Project Systems</v>
          </cell>
          <cell r="AB133" t="str">
            <v>Create Accounting Work Breakdown Structure (Project Systems)</v>
          </cell>
          <cell r="AC133" t="str">
            <v/>
          </cell>
          <cell r="AD133" t="str">
            <v>WBT</v>
          </cell>
          <cell r="AE133" t="str">
            <v/>
          </cell>
          <cell r="AF133" t="str">
            <v>Program Finance (PLP): https://app.clickup.com/t/868cmccpa)
Project Accountant (PLP): https://app.clickup.com/t/868cmd1bk)
Accounting Manager (PLP): https://app.clickup.com/t/868cjc5mb)
SAP Support Org (PLP): https://app.clickup.com/t/868cme4jr)
Contract Specialist: https://app.clickup.com/t/868cjctm8)
Program Manager (PLP): https://app.clickup.com/t/868cjdxwu)</v>
          </cell>
          <cell r="AG133" t="str">
            <v/>
          </cell>
          <cell r="AH133" t="str">
            <v/>
          </cell>
          <cell r="AI133" t="str">
            <v/>
          </cell>
          <cell r="AJ133" t="str">
            <v/>
          </cell>
          <cell r="AK133" t="str">
            <v>PLP</v>
          </cell>
        </row>
        <row r="134">
          <cell r="A134" t="str">
            <v>868bzngtq</v>
          </cell>
          <cell r="B134" t="str">
            <v>868bzngtq</v>
          </cell>
          <cell r="C134" t="str">
            <v>PLP PS: Create Account Assignment Charge Numbers for Customer Projects</v>
          </cell>
          <cell r="D134" t="str">
            <v>PAUSED</v>
          </cell>
          <cell r="E134" t="str">
            <v xml:space="preserve">
</v>
          </cell>
          <cell r="F134" t="str">
            <v/>
          </cell>
          <cell r="G134" t="str">
            <v>URGENT</v>
          </cell>
          <cell r="H134" t="str">
            <v xml:space="preserve">In Curriculum Review 5.6.25  </v>
          </cell>
          <cell r="I134">
            <v>45863</v>
          </cell>
          <cell r="J134" t="str">
            <v/>
          </cell>
          <cell r="K134" t="str">
            <v/>
          </cell>
          <cell r="L134" t="str">
            <v/>
          </cell>
          <cell r="M134" t="str">
            <v>868bzngvc
868bzngvh
868bzngvm
868bzngyc</v>
          </cell>
          <cell r="N134" t="str">
            <v>plp, wbt</v>
          </cell>
          <cell r="O134" t="str">
            <v>Sprint 6 (5/19 - 7/7)</v>
          </cell>
          <cell r="P134" t="str">
            <v/>
          </cell>
          <cell r="Q134" t="str">
            <v/>
          </cell>
          <cell r="R134" t="str">
            <v/>
          </cell>
          <cell r="S134" t="str">
            <v/>
          </cell>
          <cell r="T134" t="str">
            <v/>
          </cell>
          <cell r="U134">
            <v>0</v>
          </cell>
          <cell r="V134" t="str">
            <v xml:space="preserve">Paused </v>
          </cell>
          <cell r="W134" t="str">
            <v/>
          </cell>
          <cell r="X134" t="str">
            <v/>
          </cell>
          <cell r="Y134" t="str">
            <v/>
          </cell>
          <cell r="Z134" t="str">
            <v>ITC3B</v>
          </cell>
          <cell r="AA134" t="str">
            <v>Project Systems</v>
          </cell>
          <cell r="AB134" t="str">
            <v>Create Accounting Work Breakdown Structure (Project Systems)</v>
          </cell>
          <cell r="AC134" t="str">
            <v/>
          </cell>
          <cell r="AD134" t="str">
            <v>WBT</v>
          </cell>
          <cell r="AE134" t="str">
            <v/>
          </cell>
          <cell r="AF134" t="str">
            <v>Program Finance (PLP): https://app.clickup.com/t/868cmccpa)
Project Accountant (PLP): https://app.clickup.com/t/868cmd1bk)
Accounting Manager (PLP): https://app.clickup.com/t/868cjc5mb)
SAP Support Org (PLP): https://app.clickup.com/t/868cme4jr)
Program Manager (PLP): https://app.clickup.com/t/868cjdxwu)</v>
          </cell>
          <cell r="AG134" t="str">
            <v/>
          </cell>
          <cell r="AH134" t="str">
            <v/>
          </cell>
          <cell r="AI134" t="str">
            <v/>
          </cell>
          <cell r="AJ134" t="str">
            <v/>
          </cell>
          <cell r="AK134" t="str">
            <v>PLP</v>
          </cell>
        </row>
        <row r="135">
          <cell r="A135" t="str">
            <v>868bzq53m</v>
          </cell>
          <cell r="B135" t="str">
            <v>868bzq53m</v>
          </cell>
          <cell r="C135" t="str">
            <v>PLP PS: Create the Program Common ID for LRP, Proposals, and Contracts - OL</v>
          </cell>
          <cell r="D135" t="str">
            <v>OUTLINES</v>
          </cell>
          <cell r="E135" t="str">
            <v xml:space="preserve">
</v>
          </cell>
          <cell r="F135" t="str">
            <v>Anya Toms</v>
          </cell>
          <cell r="G135" t="str">
            <v>URGENT</v>
          </cell>
          <cell r="H135" t="str">
            <v xml:space="preserve">Update 4.30.25: Dina wants to rework the curriculum to combine some courses.  </v>
          </cell>
          <cell r="I135">
            <v>45751</v>
          </cell>
          <cell r="J135">
            <v>45737</v>
          </cell>
          <cell r="K135" t="str">
            <v/>
          </cell>
          <cell r="L135" t="str">
            <v/>
          </cell>
          <cell r="M135" t="str">
            <v>868bzqr5a
868bzq9va
868bzx1pd
868bzx6t2
868bzx8e7
868bzx9d1</v>
          </cell>
          <cell r="N135" t="str">
            <v>ilt, plp</v>
          </cell>
          <cell r="O135" t="str">
            <v>Sprint 5 (5/12 - 6/6)</v>
          </cell>
          <cell r="P135">
            <v>45792</v>
          </cell>
          <cell r="Q135">
            <v>45741</v>
          </cell>
          <cell r="R135" t="str">
            <v/>
          </cell>
          <cell r="S135" t="str">
            <v/>
          </cell>
          <cell r="T135" t="str">
            <v/>
          </cell>
          <cell r="U135">
            <v>0</v>
          </cell>
          <cell r="V135" t="str">
            <v>Alpha Draft (ISG)</v>
          </cell>
          <cell r="W135" t="str">
            <v/>
          </cell>
          <cell r="X135" t="str">
            <v/>
          </cell>
          <cell r="Y135" t="str">
            <v/>
          </cell>
          <cell r="Z135" t="str">
            <v>ITC3B</v>
          </cell>
          <cell r="AA135" t="str">
            <v>Project Systems</v>
          </cell>
          <cell r="AB135" t="str">
            <v>Create Program Common ID (Project Systems)</v>
          </cell>
          <cell r="AC135" t="str">
            <v/>
          </cell>
          <cell r="AD135" t="str">
            <v>ILT</v>
          </cell>
          <cell r="AE135" t="str">
            <v>Overdue</v>
          </cell>
          <cell r="AF135" t="str">
            <v>Program Finance (PLP): https://app.clickup.com/t/868cmccpa)
Project Accountant (PLP): https://app.clickup.com/t/868cmd1bk)
Accounting Manager (PLP): https://app.clickup.com/t/868cjc5mb)
Contract Specialist: https://app.clickup.com/t/868cjctm8)
Program Manager (PLP): https://app.clickup.com/t/868cjdxwu)</v>
          </cell>
          <cell r="AG135" t="str">
            <v/>
          </cell>
          <cell r="AH135" t="str">
            <v/>
          </cell>
          <cell r="AI135" t="str">
            <v/>
          </cell>
          <cell r="AJ135" t="str">
            <v/>
          </cell>
          <cell r="AK135" t="str">
            <v>PLP</v>
          </cell>
        </row>
        <row r="136">
          <cell r="A136" t="str">
            <v>868bzt8py</v>
          </cell>
          <cell r="B136" t="str">
            <v>868bzt8py</v>
          </cell>
          <cell r="C136" t="str">
            <v>PLP PS: Manage PCID for LRP Item, Proposal, or Contract - OL</v>
          </cell>
          <cell r="D136" t="str">
            <v>OUTLINES</v>
          </cell>
          <cell r="E136" t="str">
            <v xml:space="preserve">
</v>
          </cell>
          <cell r="F136" t="str">
            <v>Anya Toms</v>
          </cell>
          <cell r="G136" t="str">
            <v>URGENT</v>
          </cell>
          <cell r="H136" t="str">
            <v xml:space="preserve">Update 4.30.25: Dina wants to rework the curriculum to combine some courses.  </v>
          </cell>
          <cell r="I136" t="str">
            <v/>
          </cell>
          <cell r="J136" t="str">
            <v/>
          </cell>
          <cell r="K136" t="str">
            <v/>
          </cell>
          <cell r="L136" t="str">
            <v/>
          </cell>
          <cell r="M136" t="str">
            <v>868bzu0z1
868bztyqe
868bzu0cd
868dymc6r</v>
          </cell>
          <cell r="N136" t="str">
            <v>ilt, plp</v>
          </cell>
          <cell r="O136" t="str">
            <v>Sprint 5 (5/12 - 6/6)</v>
          </cell>
          <cell r="P136" t="str">
            <v/>
          </cell>
          <cell r="Q136" t="str">
            <v/>
          </cell>
          <cell r="R136" t="str">
            <v/>
          </cell>
          <cell r="S136" t="str">
            <v/>
          </cell>
          <cell r="T136" t="str">
            <v/>
          </cell>
          <cell r="U136">
            <v>0</v>
          </cell>
          <cell r="V136" t="str">
            <v>Ready for OL Draft</v>
          </cell>
          <cell r="W136" t="str">
            <v/>
          </cell>
          <cell r="X136" t="str">
            <v/>
          </cell>
          <cell r="Y136" t="str">
            <v/>
          </cell>
          <cell r="Z136" t="str">
            <v>ITC3B</v>
          </cell>
          <cell r="AA136" t="str">
            <v>Project Systems</v>
          </cell>
          <cell r="AB136" t="str">
            <v>Create Program Common ID (Project Systems)</v>
          </cell>
          <cell r="AC136" t="str">
            <v/>
          </cell>
          <cell r="AD136" t="str">
            <v>ILT</v>
          </cell>
          <cell r="AE136" t="str">
            <v/>
          </cell>
          <cell r="AF136" t="str">
            <v>Program Finance (PLP): https://app.clickup.com/t/868cmccpa)
Project Accountant (PLP): https://app.clickup.com/t/868cmd1bk)
Accounting Manager (PLP): https://app.clickup.com/t/868cjc5mb)
Contract Specialist: https://app.clickup.com/t/868cjctm8)
Program Manager (PLP): https://app.clickup.com/t/868cjdxwu)</v>
          </cell>
          <cell r="AG136" t="str">
            <v/>
          </cell>
          <cell r="AH136" t="str">
            <v/>
          </cell>
          <cell r="AI136" t="str">
            <v/>
          </cell>
          <cell r="AJ136" t="str">
            <v/>
          </cell>
          <cell r="AK136" t="str">
            <v>PLP</v>
          </cell>
        </row>
        <row r="137">
          <cell r="A137" t="str">
            <v>868bzwb0b</v>
          </cell>
          <cell r="B137" t="str">
            <v>868bzwb0b</v>
          </cell>
          <cell r="C137" t="str">
            <v>R2R Tax Accounting: Review Withholding Tax Information on Business Partner (BP) Records</v>
          </cell>
          <cell r="D137" t="str">
            <v>COMPLETED</v>
          </cell>
          <cell r="E137" t="str">
            <v xml:space="preserve">Format changed to QRG in conversation with Ankine and Adrienne
11/16 Ankine signed off on content 
QRG created; Emilie and Sarah QA-ed 1/20
2/13 requested Adrienne's comments by EOD 2/18
Awaiting final signoff
Re-sent courses 3/3 requesting final signoff by EOD 3/6; sent a corresponding escalation email to Sarah Gentry and Chris Applegate the same day
3/6 communication from Ankine in call:
3/13 followed up with Ankine requesting timeline for getting her feedback
3/17 she responded that she is immersed in defect resolution to complete testing deadlines and aims to get us feedback by 3/23
3/23 Ankine sent clear, actionable feedback. Trish and Sarah will evaluate 3/25 in a call. 3/24 told Ankine we would get edited material back to her by EOW next week (first week of April); putting on a brief hold as we finish our sprint to the ITC2 training deadline
Goal to send Ankine all ITC1 courses by 4/4
4/10 sent all ITC1 courses to Ankine for review/signoff by 4/16
4/23 Ankine signed off; sent to Adrienne for final signoff
4/23 Adrienne final signoff
</v>
          </cell>
          <cell r="F137" t="str">
            <v/>
          </cell>
          <cell r="G137" t="str">
            <v>URGENT</v>
          </cell>
          <cell r="H137" t="str">
            <v xml:space="preserve">This course is updated with re-done audio and updates from Ankine's review. Link has been republished and it needs her sign off or any additional updates.  </v>
          </cell>
          <cell r="I137">
            <v>45708</v>
          </cell>
          <cell r="J137" t="str">
            <v/>
          </cell>
          <cell r="K137" t="str">
            <v/>
          </cell>
          <cell r="L137">
            <v>45771.502083333333</v>
          </cell>
          <cell r="M137" t="str">
            <v>868a2uwcq</v>
          </cell>
          <cell r="N137" t="str">
            <v>qrg, r2r</v>
          </cell>
          <cell r="O137" t="str">
            <v>Sprint 2 (4/21 - 5/16)</v>
          </cell>
          <cell r="P137" t="str">
            <v/>
          </cell>
          <cell r="Q137" t="str">
            <v/>
          </cell>
          <cell r="R137" t="str">
            <v/>
          </cell>
          <cell r="S137" t="str">
            <v/>
          </cell>
          <cell r="T137" t="str">
            <v/>
          </cell>
          <cell r="U137">
            <v>1</v>
          </cell>
          <cell r="V137" t="str">
            <v>Development Complete</v>
          </cell>
          <cell r="W137" t="str">
            <v/>
          </cell>
          <cell r="X137" t="str">
            <v/>
          </cell>
          <cell r="Y137" t="str">
            <v/>
          </cell>
          <cell r="Z137" t="str">
            <v>ITC1</v>
          </cell>
          <cell r="AA137" t="str">
            <v>Tax Accounting</v>
          </cell>
          <cell r="AB137" t="str">
            <v>Consolidations &amp; Tax (Withholding Tax Master Data Management L4)</v>
          </cell>
          <cell r="AC137" t="str">
            <v/>
          </cell>
          <cell r="AD137" t="str">
            <v>WBT</v>
          </cell>
          <cell r="AE137" t="str">
            <v>Overdue</v>
          </cell>
          <cell r="AF137" t="str">
            <v>A/P Accountant: https://app.clickup.com/t/868cjb30z)
(BA) Tax Accountant  (includes GFS Group): https://app.clickup.com/t/868cjb2jj)
Tax Accountant (Corporate): https://app.clickup.com/t/868cje8ad)</v>
          </cell>
          <cell r="AG137" t="str">
            <v/>
          </cell>
          <cell r="AH137">
            <v>45771</v>
          </cell>
          <cell r="AI137" t="str">
            <v/>
          </cell>
          <cell r="AJ137" t="str">
            <v/>
          </cell>
          <cell r="AK137" t="str">
            <v>R2R</v>
          </cell>
        </row>
        <row r="138">
          <cell r="A138" t="str">
            <v>868bzx1ac</v>
          </cell>
          <cell r="B138" t="str">
            <v>868bzx1ac</v>
          </cell>
          <cell r="C138" t="str">
            <v>R2R Tax Accounting: Indirect Taxes: Manage Property Taxes</v>
          </cell>
          <cell r="D138" t="str">
            <v>COMPLETED</v>
          </cell>
          <cell r="E138" t="str">
            <v xml:space="preserve">3/5 sent to Jenn C. for QA Review 1
3/5 Jenn completed QA and returned form to Kristin for edits
3/5 Kristin completed Jenn's edits and sent to Sarah for QA
3/6 Sarah QA and returned for revision
3/10 SG QA; 3/12 requested for outline to reflect naming changes decided up on in yesterday's call with Tammy
3/13: Outline naming convention updated to match the dev process style guide (removed version number)
3/13 reviewed with Jessica in call; did not complete review. Sent via email to both her and Tammy requesting offline review prior to 3/17 joint call in which we plan to complete review and get signoff
3/17 presented in call and did not complete; Jade and Kristin aligning content in outline to content in sims. Waiting for SMEs to return offline review of Asset Acquisitions Report so we can revise both outline and sim to their edits. At that point we will send them the outline for review again.
3/24 presented in call with Tammy and Jessica; got through the end with Jessica but Tammy had to drop. Requested final signoff from both
3/24 Jessica and Tammy signed off outline; 3/26 Adrienne signed off
3/25 Emilie started development; 4/1 passed on to Kristin to complete
4/3 Kristin finished and passed to Eugene for initial QA
4/28 sent to Adrienne for final review/signoff by EOD 5/1
4/30 Adrienne signed off via email
</v>
          </cell>
          <cell r="F138" t="str">
            <v/>
          </cell>
          <cell r="G138" t="str">
            <v>HIGH</v>
          </cell>
          <cell r="H138" t="str">
            <v xml:space="preserve">@Sarah Griffis  Ready for your review before we send to SMEs  </v>
          </cell>
          <cell r="I138">
            <v>45785</v>
          </cell>
          <cell r="J138">
            <v>45713</v>
          </cell>
          <cell r="K138" t="str">
            <v/>
          </cell>
          <cell r="L138">
            <v>45777.443055555559</v>
          </cell>
          <cell r="M138" t="str">
            <v>868b45tmg
868a2vayk
868a2v63d
868a2vbvb
868a2v613
868ax49kn</v>
          </cell>
          <cell r="N138" t="str">
            <v>r2r, wbt</v>
          </cell>
          <cell r="O138" t="str">
            <v>Sprint 2 (4/21 - 5/16)</v>
          </cell>
          <cell r="P138">
            <v>45756</v>
          </cell>
          <cell r="Q138" t="str">
            <v/>
          </cell>
          <cell r="R138" t="b">
            <v>1</v>
          </cell>
          <cell r="S138" t="str">
            <v/>
          </cell>
          <cell r="T138" t="str">
            <v/>
          </cell>
          <cell r="U138">
            <v>1</v>
          </cell>
          <cell r="V138" t="str">
            <v>Development Complete</v>
          </cell>
          <cell r="W138" t="str">
            <v/>
          </cell>
          <cell r="X138" t="str">
            <v/>
          </cell>
          <cell r="Y138" t="str">
            <v/>
          </cell>
          <cell r="Z138" t="str">
            <v>ITC2</v>
          </cell>
          <cell r="AA138" t="str">
            <v>Tax Accounting</v>
          </cell>
          <cell r="AB138" t="str">
            <v>Consolidations &amp; Tax: Indirect Taxes - Manage Property Taxes  L4</v>
          </cell>
          <cell r="AC138" t="str">
            <v/>
          </cell>
          <cell r="AD138" t="str">
            <v>WBT</v>
          </cell>
          <cell r="AE138" t="str">
            <v>Overdue</v>
          </cell>
          <cell r="AF138" t="str">
            <v>Fixed Asset Analyst (R2R): https://app.clickup.com/t/868cjczct)
Associate Manager Tax Accounting: https://app.clickup.com/t/868d5awf5)
(BA) Tax Accountant  (includes GFS Group): https://app.clickup.com/t/868cjb2jj)
Sr Tax Accountant: https://app.clickup.com/t/868d5au6x)
Tax Analyst: https://app.clickup.com/t/868cje8w4)</v>
          </cell>
          <cell r="AG138" t="str">
            <v/>
          </cell>
          <cell r="AH138">
            <v>45777</v>
          </cell>
          <cell r="AI138" t="str">
            <v/>
          </cell>
          <cell r="AJ138" t="str">
            <v/>
          </cell>
          <cell r="AK138" t="str">
            <v>R2R</v>
          </cell>
        </row>
        <row r="139">
          <cell r="A139" t="str">
            <v>868bzx3na</v>
          </cell>
          <cell r="B139" t="str">
            <v>868bzx3na</v>
          </cell>
          <cell r="C139" t="str">
            <v>PLP PS: Create &amp; Manage the Program Common ID for Internal Projects - OL</v>
          </cell>
          <cell r="D139" t="str">
            <v>OUTLINES</v>
          </cell>
          <cell r="E139" t="str">
            <v xml:space="preserve">
</v>
          </cell>
          <cell r="F139" t="str">
            <v>Jenn Cooke</v>
          </cell>
          <cell r="G139" t="str">
            <v>URGENT</v>
          </cell>
          <cell r="H139" t="str">
            <v xml:space="preserve">Update 4.30.25: Dina wants to rework the curriculum to combine some courses.  </v>
          </cell>
          <cell r="I139">
            <v>45863</v>
          </cell>
          <cell r="J139" t="str">
            <v/>
          </cell>
          <cell r="K139" t="str">
            <v/>
          </cell>
          <cell r="L139" t="str">
            <v/>
          </cell>
          <cell r="M139" t="str">
            <v>868bzx3nh
868bzx3nj</v>
          </cell>
          <cell r="N139" t="str">
            <v>plp, wbt</v>
          </cell>
          <cell r="O139" t="str">
            <v>Sprint 5 (5/12 - 6/6)</v>
          </cell>
          <cell r="P139" t="str">
            <v/>
          </cell>
          <cell r="Q139" t="str">
            <v/>
          </cell>
          <cell r="R139" t="str">
            <v/>
          </cell>
          <cell r="S139" t="str">
            <v/>
          </cell>
          <cell r="T139" t="str">
            <v/>
          </cell>
          <cell r="U139">
            <v>0</v>
          </cell>
          <cell r="V139" t="str">
            <v>Ready for OL Draft</v>
          </cell>
          <cell r="W139" t="str">
            <v/>
          </cell>
          <cell r="X139" t="str">
            <v/>
          </cell>
          <cell r="Y139" t="str">
            <v/>
          </cell>
          <cell r="Z139" t="str">
            <v>ITC3B</v>
          </cell>
          <cell r="AA139" t="str">
            <v>Project Systems</v>
          </cell>
          <cell r="AB139" t="str">
            <v>Create Program Common ID (Project Systems)</v>
          </cell>
          <cell r="AC139" t="str">
            <v/>
          </cell>
          <cell r="AD139" t="str">
            <v>WBT</v>
          </cell>
          <cell r="AE139" t="str">
            <v/>
          </cell>
          <cell r="AF139" t="str">
            <v>Program Finance (PLP): https://app.clickup.com/t/868cmccpa)
Project Accountant (PLP): https://app.clickup.com/t/868cmd1bk)
Accounting Manager (PLP): https://app.clickup.com/t/868cjc5mb)
Contract Specialist: https://app.clickup.com/t/868cjctm8)
Program Manager (PLP): https://app.clickup.com/t/868cjdxwu)</v>
          </cell>
          <cell r="AG139" t="str">
            <v/>
          </cell>
          <cell r="AH139" t="str">
            <v/>
          </cell>
          <cell r="AI139" t="str">
            <v/>
          </cell>
          <cell r="AJ139" t="str">
            <v/>
          </cell>
          <cell r="AK139" t="str">
            <v>PLP</v>
          </cell>
        </row>
        <row r="140">
          <cell r="A140" t="str">
            <v>868bzx9bf</v>
          </cell>
          <cell r="B140" t="str">
            <v>868bzx9bf</v>
          </cell>
          <cell r="C140" t="str">
            <v>R2R Tax Accounting: Indirect Taxes: Manage Tax Fixed Assets Reporting</v>
          </cell>
          <cell r="D140" t="str">
            <v>COMPLETED</v>
          </cell>
          <cell r="E140" t="str">
            <v xml:space="preserve">Notes:
3/5 Sent to Jenn C. for QA Review 1
3/6 Jenn completed QA and sent to Kristin to make changes
3/6 Kristin made changes and sent to Sarah for QA
Sent back to Kristin for edits
3/10 SG QA and sent back to Kristin for a few revisions
3/12 SG final QA. Ready for SME review
Outline naming convention updated to match the dev process style guide (removed version number)
3/18 course outline sent to SMEs for review; signoff requested by EOD 3/21
3/24 Adrienne and Tammy signed off outline; ready to be developed
3/25 assigned to Brenda for development; completed 3/26
3/26 assigned to Kristin for WBT initial QA
3/31 Kristin meeting with Brenda to discuss adding in Notes
4/1 Kristin completed QA and gave to SG for final QA
4/1 SG completed final QA and requested a few small edits
4/2 Kristin and Brenda resolved comments
4/2 SG final QA and 2 edits to resolve in the KC before sending to client
4/2 sent to client for review requesting signoff by EOD 4/8
5/1 Adrienne signed off via email
Brenda transitioned to new template with VO; SG QA 5/1
</v>
          </cell>
          <cell r="F140" t="str">
            <v/>
          </cell>
          <cell r="G140" t="str">
            <v>HIGH</v>
          </cell>
          <cell r="H140" t="str">
            <v xml:space="preserve">@Sarah Griffis  implemented comments and ready for a final look.  </v>
          </cell>
          <cell r="I140">
            <v>45759</v>
          </cell>
          <cell r="J140">
            <v>45714</v>
          </cell>
          <cell r="K140" t="str">
            <v/>
          </cell>
          <cell r="L140">
            <v>45778.507638888885</v>
          </cell>
          <cell r="M140" t="str">
            <v>868a2vbfx</v>
          </cell>
          <cell r="N140" t="str">
            <v>r2r, wbt</v>
          </cell>
          <cell r="O140" t="str">
            <v>Sprint 2 (4/21 - 5/16)</v>
          </cell>
          <cell r="P140">
            <v>45748</v>
          </cell>
          <cell r="Q140">
            <v>45749</v>
          </cell>
          <cell r="R140" t="b">
            <v>1</v>
          </cell>
          <cell r="S140" t="str">
            <v/>
          </cell>
          <cell r="T140" t="str">
            <v/>
          </cell>
          <cell r="U140">
            <v>1</v>
          </cell>
          <cell r="V140" t="str">
            <v>Development Complete</v>
          </cell>
          <cell r="W140" t="str">
            <v/>
          </cell>
          <cell r="X140" t="str">
            <v/>
          </cell>
          <cell r="Y140" t="str">
            <v/>
          </cell>
          <cell r="Z140" t="str">
            <v>ITC2</v>
          </cell>
          <cell r="AA140" t="str">
            <v>Tax Accounting</v>
          </cell>
          <cell r="AB140" t="str">
            <v>Consolidations &amp; Tax: Indirect Taxes- Manage Tax Fixed Assets L4</v>
          </cell>
          <cell r="AC140" t="str">
            <v/>
          </cell>
          <cell r="AD140" t="str">
            <v>WBT</v>
          </cell>
          <cell r="AE140" t="str">
            <v>Overdue</v>
          </cell>
          <cell r="AF140" t="str">
            <v>Fixed Asset Analyst (R2R): https://app.clickup.com/t/868cjczct)</v>
          </cell>
          <cell r="AG140" t="str">
            <v/>
          </cell>
          <cell r="AH140">
            <v>45778</v>
          </cell>
          <cell r="AI140" t="str">
            <v/>
          </cell>
          <cell r="AJ140" t="str">
            <v/>
          </cell>
          <cell r="AK140" t="str">
            <v>R2R</v>
          </cell>
        </row>
        <row r="141">
          <cell r="A141" t="str">
            <v>868bzxqfm</v>
          </cell>
          <cell r="B141" t="str">
            <v>868bzxqfm</v>
          </cell>
          <cell r="C141" t="str">
            <v>R2R Tax Accounting: US State Tax Return</v>
          </cell>
          <cell r="D141" t="str">
            <v>PREDEVELOPMENT</v>
          </cell>
          <cell r="E141" t="str">
            <v xml:space="preserve">Unclear whether this will be 3 or 3B
</v>
          </cell>
          <cell r="F141" t="str">
            <v/>
          </cell>
          <cell r="G141" t="str">
            <v>LOW</v>
          </cell>
          <cell r="H141" t="str">
            <v/>
          </cell>
          <cell r="I141">
            <v>45863</v>
          </cell>
          <cell r="J141" t="str">
            <v/>
          </cell>
          <cell r="K141" t="str">
            <v/>
          </cell>
          <cell r="L141" t="str">
            <v/>
          </cell>
          <cell r="M141" t="str">
            <v>868a2v5g8
868a2va5a
868a2v6xm
868a2v9q8
868a2vbnb
868a2v8vn
868a2v8xw
868a2v781
868a2vay1
868a2vbjg
868a2va7n</v>
          </cell>
          <cell r="N141" t="str">
            <v>r2r, wbt</v>
          </cell>
          <cell r="O141" t="str">
            <v>Sprint 4 (5/5 - 5/30)</v>
          </cell>
          <cell r="P141" t="str">
            <v/>
          </cell>
          <cell r="Q141" t="str">
            <v/>
          </cell>
          <cell r="R141" t="str">
            <v/>
          </cell>
          <cell r="S141" t="str">
            <v/>
          </cell>
          <cell r="T141" t="str">
            <v/>
          </cell>
          <cell r="U141">
            <v>0</v>
          </cell>
          <cell r="V141" t="str">
            <v>Course Package Not Started</v>
          </cell>
          <cell r="W141" t="str">
            <v/>
          </cell>
          <cell r="X141" t="str">
            <v/>
          </cell>
          <cell r="Y141" t="str">
            <v/>
          </cell>
          <cell r="Z141" t="str">
            <v>ITC3B</v>
          </cell>
          <cell r="AA141" t="str">
            <v>Tax Accounting</v>
          </cell>
          <cell r="AB141" t="str">
            <v>Consolidations &amp; Tax (US State Tax Return L4)</v>
          </cell>
          <cell r="AC141" t="str">
            <v/>
          </cell>
          <cell r="AD141" t="str">
            <v>WBT</v>
          </cell>
          <cell r="AE141" t="str">
            <v/>
          </cell>
          <cell r="AF141" t="str">
            <v>Tax Accountant (Corporate): https://app.clickup.com/t/868cje8ad)
(BA) Tax Accountant  (includes GFS Group): https://app.clickup.com/t/868cjb2jj)</v>
          </cell>
          <cell r="AG141" t="str">
            <v/>
          </cell>
          <cell r="AH141" t="str">
            <v/>
          </cell>
          <cell r="AI141" t="str">
            <v/>
          </cell>
          <cell r="AJ141" t="str">
            <v/>
          </cell>
          <cell r="AK141" t="str">
            <v>R2R</v>
          </cell>
        </row>
        <row r="142">
          <cell r="A142" t="str">
            <v>868bzxuhp</v>
          </cell>
          <cell r="B142" t="str">
            <v>868bzxuhp</v>
          </cell>
          <cell r="C142" t="str">
            <v>R2R Tax Accounting: Vertex-RoW: Non-US VAT/GST/Other Indirect Tax Return Compliance &amp; Reporting</v>
          </cell>
          <cell r="D142" t="str">
            <v>PREDEVELOPMENT</v>
          </cell>
          <cell r="E142" t="str">
            <v xml:space="preserve">
</v>
          </cell>
          <cell r="F142" t="str">
            <v/>
          </cell>
          <cell r="G142" t="str">
            <v>NORMAL</v>
          </cell>
          <cell r="H142" t="str">
            <v/>
          </cell>
          <cell r="I142">
            <v>45912</v>
          </cell>
          <cell r="J142" t="str">
            <v/>
          </cell>
          <cell r="K142" t="str">
            <v/>
          </cell>
          <cell r="L142" t="str">
            <v/>
          </cell>
          <cell r="M142" t="str">
            <v>868aan3q5
868aan3c2
868aan2z5
868aan2dr
868aan218
868aan1j0
868aan0n8
868aan069
868aamzgv
868aamz4j
868aamypf
868aamy5h
868aamxp5
868aamwm0
868aamw2h
868aamuyp
868aamu2t</v>
          </cell>
          <cell r="N142" t="str">
            <v>r2r, wbt, row, vertex</v>
          </cell>
          <cell r="O142" t="str">
            <v>Sprint 16 (7/28 - 8/25)</v>
          </cell>
          <cell r="P142" t="str">
            <v/>
          </cell>
          <cell r="Q142" t="str">
            <v/>
          </cell>
          <cell r="R142" t="str">
            <v/>
          </cell>
          <cell r="S142" t="str">
            <v/>
          </cell>
          <cell r="T142" t="str">
            <v/>
          </cell>
          <cell r="U142">
            <v>0</v>
          </cell>
          <cell r="V142" t="str">
            <v>Course Package Not Started</v>
          </cell>
          <cell r="W142" t="str">
            <v/>
          </cell>
          <cell r="X142" t="str">
            <v/>
          </cell>
          <cell r="Y142" t="str">
            <v/>
          </cell>
          <cell r="Z142" t="str">
            <v>ITC4</v>
          </cell>
          <cell r="AA142" t="str">
            <v>Tax Accounting</v>
          </cell>
          <cell r="AB142" t="str">
            <v>Consolidations &amp; Tax (Non-US VAT/GST/Other Indirect Tax Return Compliance and Reporting L4)</v>
          </cell>
          <cell r="AC142" t="str">
            <v/>
          </cell>
          <cell r="AD142" t="str">
            <v>WBT</v>
          </cell>
          <cell r="AE142" t="str">
            <v/>
          </cell>
          <cell r="AF142" t="str">
            <v>Tax Analyst: https://app.clickup.com/t/868cje8w4)
Tax Approver: https://app.clickup.com/t/868cqary8)
Tax Application Administrator: https://app.clickup.com/t/868cqarx2)</v>
          </cell>
          <cell r="AG142" t="str">
            <v/>
          </cell>
          <cell r="AH142" t="str">
            <v/>
          </cell>
          <cell r="AI142" t="str">
            <v/>
          </cell>
          <cell r="AJ142" t="str">
            <v/>
          </cell>
          <cell r="AK142" t="str">
            <v>R2R</v>
          </cell>
        </row>
        <row r="143">
          <cell r="A143" t="str">
            <v>868bzy0q4</v>
          </cell>
          <cell r="B143" t="str">
            <v>868bzy0q4</v>
          </cell>
          <cell r="C143" t="str">
            <v>R2R Tax Accounting: Vertex-RoW: Canadian GST Compliance and Reporting</v>
          </cell>
          <cell r="D143" t="str">
            <v>PREDEVELOPMENT</v>
          </cell>
          <cell r="E143" t="str">
            <v xml:space="preserve">
</v>
          </cell>
          <cell r="F143" t="str">
            <v/>
          </cell>
          <cell r="G143" t="str">
            <v>NORMAL</v>
          </cell>
          <cell r="H143" t="str">
            <v/>
          </cell>
          <cell r="I143">
            <v>45912</v>
          </cell>
          <cell r="J143" t="str">
            <v/>
          </cell>
          <cell r="K143" t="str">
            <v/>
          </cell>
          <cell r="L143" t="str">
            <v/>
          </cell>
          <cell r="M143" t="str">
            <v>868aambv0
868aamd6n
868aamebf
868aamew3
868aamfnm
868aamg73
868aamgpr
868aamhm2
868aamjjp
868aamk6t
868aamm84
868aammwt
868aamp0d
868aampq1
868aamq8b
868aamqdw
868aamrbq
868aamrvw</v>
          </cell>
          <cell r="N143" t="str">
            <v>r2r, wbt, vertex</v>
          </cell>
          <cell r="O143" t="str">
            <v>Sprint 16 (7/28 - 8/25)</v>
          </cell>
          <cell r="P143" t="str">
            <v/>
          </cell>
          <cell r="Q143" t="str">
            <v/>
          </cell>
          <cell r="R143" t="str">
            <v/>
          </cell>
          <cell r="S143" t="str">
            <v/>
          </cell>
          <cell r="T143" t="str">
            <v/>
          </cell>
          <cell r="U143">
            <v>0</v>
          </cell>
          <cell r="V143" t="str">
            <v>Course Package Not Started</v>
          </cell>
          <cell r="W143" t="str">
            <v/>
          </cell>
          <cell r="X143" t="str">
            <v/>
          </cell>
          <cell r="Y143" t="str">
            <v/>
          </cell>
          <cell r="Z143" t="str">
            <v>ITC4</v>
          </cell>
          <cell r="AA143" t="str">
            <v>Tax Accounting</v>
          </cell>
          <cell r="AB143" t="str">
            <v>Consolidations &amp; Tax (Non-US VAT/GST/Other Indirect Tax Return Compliance and Reporting L4)</v>
          </cell>
          <cell r="AC143" t="str">
            <v/>
          </cell>
          <cell r="AD143" t="str">
            <v>WBT</v>
          </cell>
          <cell r="AE143" t="str">
            <v/>
          </cell>
          <cell r="AF143" t="str">
            <v>Tax Analyst: https://app.clickup.com/t/868cje8w4)
Tax Approver: https://app.clickup.com/t/868cqary8)
Tax Application Administrator: https://app.clickup.com/t/868cqarx2)</v>
          </cell>
          <cell r="AG143" t="str">
            <v/>
          </cell>
          <cell r="AH143" t="str">
            <v/>
          </cell>
          <cell r="AI143" t="str">
            <v/>
          </cell>
          <cell r="AJ143" t="str">
            <v/>
          </cell>
          <cell r="AK143" t="str">
            <v>R2R</v>
          </cell>
        </row>
        <row r="144">
          <cell r="A144" t="str">
            <v>868bzy4cu</v>
          </cell>
          <cell r="B144" t="str">
            <v>868bzy4cu</v>
          </cell>
          <cell r="C144" t="str">
            <v>R2R Tax Accounting: SAP/Vertex-Americas: US Sales/Use Tax Compliance and Reporting</v>
          </cell>
          <cell r="D144" t="str">
            <v>OUTLINES</v>
          </cell>
          <cell r="E144" t="str">
            <v xml:space="preserve">Future releases' course description: "...participants should learn practical skills for managing sales/use tax liabilities that ensures all financial translations align with tax reporting requirements." R1 is reduced scope so different from this for now.
4/14 confirmed by Ankine: This L3 is slated ITC3, but only ONE of all of the lessons is different from current state and requires training; all other releases will require the full slate of training. Details: future state requires a reconfiguration of Vertex software, but they were not able to do that reconfiguration right now; future releases will have the software reconfigured and thus will change in future state and require training. 
Generate Detail Reports for Tax Engine is the only item for R1 and a QRG. 
4/17 integrated the above one lesson into the previously independent Vertex course for a single course on Sales/Use Tax that includes both Vertex and SAP. We will take the outline Kris started (see below) and use for this combined course.
4/4 assigned Brenda creation of shell
Kris and Brenda worked on outline
4/14 presentation of outline in SME call and linked in chat for signoff
4/14 assigned Kris to start developing in OL/SL.
</v>
          </cell>
          <cell r="F144" t="str">
            <v>Daniel Die</v>
          </cell>
          <cell r="G144" t="str">
            <v>LOW</v>
          </cell>
          <cell r="H144" t="str">
            <v xml:space="preserve">@Sarah Griffis  Gonna start this afternoon and have ready for Ankine to walkthrough with me tomorrow.   </v>
          </cell>
          <cell r="I144">
            <v>45863</v>
          </cell>
          <cell r="J144">
            <v>45782</v>
          </cell>
          <cell r="K144" t="str">
            <v/>
          </cell>
          <cell r="L144" t="str">
            <v/>
          </cell>
          <cell r="M144" t="str">
            <v>868a2v9fg
868aakc2n
868aakaq5
868aakb61
868aakbka
868aakeck
868aakf0c
868aakgu0
868aakhmv
868aakh6r
868aakj4q
868aakjjh
868aakjxt
868aakk94
868aakm55
868aakmdk
868aakmr8
868aakmz8
868aakn66</v>
          </cell>
          <cell r="N144" t="str">
            <v>americas, r2r, vertex, wbt</v>
          </cell>
          <cell r="O144" t="str">
            <v>Sprint 6 (5/19 - 7/7)</v>
          </cell>
          <cell r="P144" t="str">
            <v/>
          </cell>
          <cell r="Q144" t="str">
            <v/>
          </cell>
          <cell r="R144" t="str">
            <v/>
          </cell>
          <cell r="S144" t="str">
            <v/>
          </cell>
          <cell r="T144" t="str">
            <v/>
          </cell>
          <cell r="U144">
            <v>0</v>
          </cell>
          <cell r="V144" t="str">
            <v>Ready for OL Draft</v>
          </cell>
          <cell r="W144" t="str">
            <v/>
          </cell>
          <cell r="X144" t="str">
            <v/>
          </cell>
          <cell r="Y144" t="str">
            <v/>
          </cell>
          <cell r="Z144" t="str">
            <v>ITC3</v>
          </cell>
          <cell r="AA144" t="str">
            <v>Tax Accounting</v>
          </cell>
          <cell r="AB144" t="str">
            <v>Consolidations &amp; Tax (US Sales/Use Tax Compliance &amp; Reporting L4)</v>
          </cell>
          <cell r="AC144" t="str">
            <v/>
          </cell>
          <cell r="AD144" t="str">
            <v>WBT</v>
          </cell>
          <cell r="AE144" t="str">
            <v/>
          </cell>
          <cell r="AF144" t="str">
            <v>Tax Analyst: https://app.clickup.com/t/868cje8w4)
Tax Approver: https://app.clickup.com/t/868cqary8)
Tax Application Administrator: https://app.clickup.com/t/868cqarx2)</v>
          </cell>
          <cell r="AG144" t="str">
            <v/>
          </cell>
          <cell r="AH144" t="str">
            <v/>
          </cell>
          <cell r="AI144" t="str">
            <v/>
          </cell>
          <cell r="AJ144" t="str">
            <v/>
          </cell>
          <cell r="AK144" t="str">
            <v>R2R</v>
          </cell>
        </row>
        <row r="145">
          <cell r="A145" t="str">
            <v>868bzy7pa</v>
          </cell>
          <cell r="B145" t="str">
            <v>868bzy7pa</v>
          </cell>
          <cell r="C145" t="str">
            <v>R2R Tax Accounting: Vertex-Americas: Indirect Tax Determination Engine</v>
          </cell>
          <cell r="D145" t="str">
            <v>PREDEVELOPMENT</v>
          </cell>
          <cell r="E145" t="str">
            <v xml:space="preserve">
</v>
          </cell>
          <cell r="F145" t="str">
            <v/>
          </cell>
          <cell r="G145" t="str">
            <v>NORMAL</v>
          </cell>
          <cell r="H145" t="str">
            <v/>
          </cell>
          <cell r="I145">
            <v>45912</v>
          </cell>
          <cell r="J145" t="str">
            <v/>
          </cell>
          <cell r="K145" t="str">
            <v/>
          </cell>
          <cell r="L145" t="str">
            <v/>
          </cell>
          <cell r="M145" t="str">
            <v>868aaj1q1
868aaj18v
868aahwnh
868aahwey
868aahv5w
868aahumf
868aahu5t
868aahtvr
868aahtct
868aaht26
868aahrxm
868aahrn4
868aahn8r
868aahm7c</v>
          </cell>
          <cell r="N145" t="str">
            <v>r2r, americas, wbt, vertex</v>
          </cell>
          <cell r="O145" t="str">
            <v>Sprint 16 (7/28 - 8/25)</v>
          </cell>
          <cell r="P145" t="str">
            <v/>
          </cell>
          <cell r="Q145" t="str">
            <v/>
          </cell>
          <cell r="R145" t="str">
            <v/>
          </cell>
          <cell r="S145" t="str">
            <v/>
          </cell>
          <cell r="T145" t="str">
            <v/>
          </cell>
          <cell r="U145">
            <v>0</v>
          </cell>
          <cell r="V145" t="str">
            <v>Course Package Not Started</v>
          </cell>
          <cell r="W145" t="str">
            <v/>
          </cell>
          <cell r="X145" t="str">
            <v/>
          </cell>
          <cell r="Y145" t="str">
            <v/>
          </cell>
          <cell r="Z145" t="str">
            <v>ITC4</v>
          </cell>
          <cell r="AA145" t="str">
            <v>Tax Accounting</v>
          </cell>
          <cell r="AB145" t="str">
            <v>Consolidations &amp; Tax (Indirect Tax Determination Engine)</v>
          </cell>
          <cell r="AC145" t="str">
            <v/>
          </cell>
          <cell r="AD145" t="str">
            <v>WBT</v>
          </cell>
          <cell r="AE145" t="str">
            <v/>
          </cell>
          <cell r="AF145" t="str">
            <v>External Customer/Billing Treasury: https://app.clickup.com/t/868cqatdu)
Tax Approver: https://app.clickup.com/t/868cqary8)
RTR Tax Analyst: https://app.clickup.com/t/868cje3k6)
Tax Application Administrator: https://app.clickup.com/t/868cqarx2)</v>
          </cell>
          <cell r="AG145" t="str">
            <v/>
          </cell>
          <cell r="AH145" t="str">
            <v/>
          </cell>
          <cell r="AI145" t="str">
            <v/>
          </cell>
          <cell r="AJ145" t="str">
            <v/>
          </cell>
          <cell r="AK145" t="str">
            <v>R2R</v>
          </cell>
        </row>
        <row r="146">
          <cell r="A146" t="str">
            <v>868bzz0gp</v>
          </cell>
          <cell r="B146" t="str">
            <v>868bzz0gp</v>
          </cell>
          <cell r="C146" t="str">
            <v>O2C Contracts: Work with Requests</v>
          </cell>
          <cell r="D146" t="str">
            <v>PAUSED</v>
          </cell>
          <cell r="E146" t="str">
            <v xml:space="preserve">
</v>
          </cell>
          <cell r="F146" t="str">
            <v/>
          </cell>
          <cell r="G146" t="str">
            <v>LOW</v>
          </cell>
          <cell r="H146" t="str">
            <v/>
          </cell>
          <cell r="I146">
            <v>45863</v>
          </cell>
          <cell r="J146" t="str">
            <v/>
          </cell>
          <cell r="K146" t="str">
            <v/>
          </cell>
          <cell r="L146" t="str">
            <v/>
          </cell>
          <cell r="M146" t="str">
            <v>868a2v7cp
868a2v7bv
868a2v8xn
868a2vahf
868a2vbff
868a2v6f1
868a2v9kt</v>
          </cell>
          <cell r="N146" t="str">
            <v>ilt, o2c</v>
          </cell>
          <cell r="O146" t="str">
            <v>Sprint 12 (6/30 - 7/28)</v>
          </cell>
          <cell r="P146" t="str">
            <v/>
          </cell>
          <cell r="Q146" t="str">
            <v/>
          </cell>
          <cell r="R146" t="str">
            <v/>
          </cell>
          <cell r="S146" t="str">
            <v/>
          </cell>
          <cell r="T146" t="str">
            <v/>
          </cell>
          <cell r="U146">
            <v>0</v>
          </cell>
          <cell r="V146" t="str">
            <v/>
          </cell>
          <cell r="W146" t="str">
            <v/>
          </cell>
          <cell r="X146" t="str">
            <v/>
          </cell>
          <cell r="Y146" t="str">
            <v/>
          </cell>
          <cell r="Z146" t="str">
            <v>ITC3B</v>
          </cell>
          <cell r="AA146" t="str">
            <v>Contracts</v>
          </cell>
          <cell r="AB146" t="str">
            <v>Contract Reporting and Audit Support</v>
          </cell>
          <cell r="AC146" t="str">
            <v/>
          </cell>
          <cell r="AD146" t="str">
            <v>ILT</v>
          </cell>
          <cell r="AE146" t="str">
            <v/>
          </cell>
          <cell r="AF146" t="str">
            <v/>
          </cell>
          <cell r="AG146" t="str">
            <v/>
          </cell>
          <cell r="AH146" t="str">
            <v/>
          </cell>
          <cell r="AI146" t="str">
            <v/>
          </cell>
          <cell r="AJ146" t="str">
            <v/>
          </cell>
          <cell r="AK146" t="str">
            <v>O2C</v>
          </cell>
        </row>
        <row r="147">
          <cell r="A147" t="str">
            <v>868c00xax</v>
          </cell>
          <cell r="B147" t="str">
            <v>868c00xax</v>
          </cell>
          <cell r="C147" t="str">
            <v>O2C AR: Apply Cash</v>
          </cell>
          <cell r="D147" t="str">
            <v>PREDEVELOPMENT</v>
          </cell>
          <cell r="E147" t="str">
            <v xml:space="preserve">
</v>
          </cell>
          <cell r="F147" t="str">
            <v/>
          </cell>
          <cell r="G147" t="str">
            <v>HIGH</v>
          </cell>
          <cell r="H147" t="str">
            <v/>
          </cell>
          <cell r="I147">
            <v>45863</v>
          </cell>
          <cell r="J147" t="str">
            <v/>
          </cell>
          <cell r="K147" t="str">
            <v/>
          </cell>
          <cell r="L147" t="str">
            <v/>
          </cell>
          <cell r="M147" t="str">
            <v>868a2v6j1
868a2v6c8</v>
          </cell>
          <cell r="N147" t="str">
            <v>ilt, o2c</v>
          </cell>
          <cell r="O147" t="str">
            <v>Sprint 6 (5/19 - 7/7)</v>
          </cell>
          <cell r="P147" t="str">
            <v/>
          </cell>
          <cell r="Q147" t="str">
            <v/>
          </cell>
          <cell r="R147" t="str">
            <v/>
          </cell>
          <cell r="S147" t="str">
            <v/>
          </cell>
          <cell r="T147" t="str">
            <v/>
          </cell>
          <cell r="U147">
            <v>0</v>
          </cell>
          <cell r="V147" t="str">
            <v/>
          </cell>
          <cell r="W147" t="str">
            <v/>
          </cell>
          <cell r="X147" t="str">
            <v/>
          </cell>
          <cell r="Y147" t="str">
            <v/>
          </cell>
          <cell r="Z147" t="str">
            <v>ITC3</v>
          </cell>
          <cell r="AA147" t="str">
            <v>Accounts Receivable</v>
          </cell>
          <cell r="AB147" t="str">
            <v>Application of Cash</v>
          </cell>
          <cell r="AC147" t="str">
            <v/>
          </cell>
          <cell r="AD147" t="str">
            <v>ILT</v>
          </cell>
          <cell r="AE147" t="str">
            <v/>
          </cell>
          <cell r="AF147" t="str">
            <v/>
          </cell>
          <cell r="AG147" t="str">
            <v/>
          </cell>
          <cell r="AH147" t="str">
            <v/>
          </cell>
          <cell r="AI147" t="str">
            <v/>
          </cell>
          <cell r="AJ147" t="str">
            <v/>
          </cell>
          <cell r="AK147" t="str">
            <v>O2C</v>
          </cell>
        </row>
        <row r="148">
          <cell r="A148" t="str">
            <v>868c00y1d</v>
          </cell>
          <cell r="B148" t="str">
            <v>868c00y1d</v>
          </cell>
          <cell r="C148" t="str">
            <v>O2C AR: Work with Unapplied Cash</v>
          </cell>
          <cell r="D148" t="str">
            <v>PREDEVELOPMENT</v>
          </cell>
          <cell r="E148" t="str">
            <v xml:space="preserve">
</v>
          </cell>
          <cell r="F148" t="str">
            <v/>
          </cell>
          <cell r="G148" t="str">
            <v>HIGH</v>
          </cell>
          <cell r="H148" t="str">
            <v/>
          </cell>
          <cell r="I148">
            <v>45863</v>
          </cell>
          <cell r="J148" t="str">
            <v/>
          </cell>
          <cell r="K148" t="str">
            <v/>
          </cell>
          <cell r="L148" t="str">
            <v/>
          </cell>
          <cell r="M148" t="str">
            <v>868a2v9mw
868a2v5rx
868a2v87k
868drjjn3</v>
          </cell>
          <cell r="N148" t="str">
            <v>ilt, o2c</v>
          </cell>
          <cell r="O148" t="str">
            <v>Sprint 6 (5/19 - 7/7)</v>
          </cell>
          <cell r="P148" t="str">
            <v/>
          </cell>
          <cell r="Q148" t="str">
            <v/>
          </cell>
          <cell r="R148" t="str">
            <v/>
          </cell>
          <cell r="S148" t="str">
            <v/>
          </cell>
          <cell r="T148" t="str">
            <v/>
          </cell>
          <cell r="U148">
            <v>0</v>
          </cell>
          <cell r="V148" t="str">
            <v/>
          </cell>
          <cell r="W148" t="str">
            <v/>
          </cell>
          <cell r="X148" t="str">
            <v/>
          </cell>
          <cell r="Y148" t="str">
            <v/>
          </cell>
          <cell r="Z148" t="str">
            <v>ITC3</v>
          </cell>
          <cell r="AA148" t="str">
            <v>Accounts Receivable</v>
          </cell>
          <cell r="AB148" t="str">
            <v>Application of Cash</v>
          </cell>
          <cell r="AC148" t="str">
            <v/>
          </cell>
          <cell r="AD148" t="str">
            <v>ILT</v>
          </cell>
          <cell r="AE148" t="str">
            <v/>
          </cell>
          <cell r="AF148" t="str">
            <v/>
          </cell>
          <cell r="AG148" t="str">
            <v/>
          </cell>
          <cell r="AH148" t="str">
            <v/>
          </cell>
          <cell r="AI148" t="str">
            <v/>
          </cell>
          <cell r="AJ148" t="str">
            <v/>
          </cell>
          <cell r="AK148" t="str">
            <v>O2C</v>
          </cell>
        </row>
        <row r="149">
          <cell r="A149" t="str">
            <v>868c011pt</v>
          </cell>
          <cell r="B149" t="str">
            <v>868c011pt</v>
          </cell>
          <cell r="C149" t="str">
            <v>O2C AR: Dispute Management</v>
          </cell>
          <cell r="D149" t="str">
            <v>PREDEVELOPMENT</v>
          </cell>
          <cell r="E149" t="str">
            <v xml:space="preserve">
</v>
          </cell>
          <cell r="F149" t="str">
            <v/>
          </cell>
          <cell r="G149" t="str">
            <v>HIGH</v>
          </cell>
          <cell r="H149" t="str">
            <v/>
          </cell>
          <cell r="I149">
            <v>45863</v>
          </cell>
          <cell r="J149" t="str">
            <v/>
          </cell>
          <cell r="K149" t="str">
            <v/>
          </cell>
          <cell r="L149" t="str">
            <v/>
          </cell>
          <cell r="M149" t="str">
            <v>868a2v5y2
868a2vb8p
868a2v8ad
868a2vbtm</v>
          </cell>
          <cell r="N149" t="str">
            <v>ilt, o2c</v>
          </cell>
          <cell r="O149" t="str">
            <v>Sprint 6 (5/19 - 7/7)</v>
          </cell>
          <cell r="P149" t="str">
            <v/>
          </cell>
          <cell r="Q149" t="str">
            <v/>
          </cell>
          <cell r="R149" t="str">
            <v/>
          </cell>
          <cell r="S149" t="str">
            <v/>
          </cell>
          <cell r="T149" t="str">
            <v/>
          </cell>
          <cell r="U149">
            <v>0</v>
          </cell>
          <cell r="V149" t="str">
            <v/>
          </cell>
          <cell r="W149" t="str">
            <v/>
          </cell>
          <cell r="X149" t="str">
            <v/>
          </cell>
          <cell r="Y149" t="str">
            <v/>
          </cell>
          <cell r="Z149" t="str">
            <v>ITC3</v>
          </cell>
          <cell r="AA149" t="str">
            <v>Accounts Receivable</v>
          </cell>
          <cell r="AB149" t="str">
            <v>Application of Cash</v>
          </cell>
          <cell r="AC149" t="str">
            <v/>
          </cell>
          <cell r="AD149" t="str">
            <v>ILT</v>
          </cell>
          <cell r="AE149" t="str">
            <v/>
          </cell>
          <cell r="AF149" t="str">
            <v/>
          </cell>
          <cell r="AG149" t="str">
            <v/>
          </cell>
          <cell r="AH149" t="str">
            <v/>
          </cell>
          <cell r="AI149" t="str">
            <v/>
          </cell>
          <cell r="AJ149" t="str">
            <v/>
          </cell>
          <cell r="AK149" t="str">
            <v>O2C</v>
          </cell>
        </row>
        <row r="150">
          <cell r="A150" t="str">
            <v>868c0137q</v>
          </cell>
          <cell r="B150" t="str">
            <v>868c0137q</v>
          </cell>
          <cell r="C150" t="str">
            <v>O2C AR: Contact Customer to Collect Cash</v>
          </cell>
          <cell r="D150" t="str">
            <v>PREDEVELOPMENT</v>
          </cell>
          <cell r="E150" t="str">
            <v xml:space="preserve">
</v>
          </cell>
          <cell r="F150" t="str">
            <v/>
          </cell>
          <cell r="G150" t="str">
            <v>NORMAL</v>
          </cell>
          <cell r="H150" t="str">
            <v/>
          </cell>
          <cell r="I150">
            <v>45863</v>
          </cell>
          <cell r="J150" t="str">
            <v/>
          </cell>
          <cell r="K150" t="str">
            <v/>
          </cell>
          <cell r="L150" t="str">
            <v/>
          </cell>
          <cell r="M150" t="str">
            <v>868a2v8a8</v>
          </cell>
          <cell r="N150" t="str">
            <v>o2c, wbt</v>
          </cell>
          <cell r="O150" t="str">
            <v>Sprint 12 (6/30 - 7/28)</v>
          </cell>
          <cell r="P150" t="str">
            <v/>
          </cell>
          <cell r="Q150" t="str">
            <v/>
          </cell>
          <cell r="R150" t="str">
            <v/>
          </cell>
          <cell r="S150" t="str">
            <v/>
          </cell>
          <cell r="T150" t="str">
            <v/>
          </cell>
          <cell r="U150">
            <v>0</v>
          </cell>
          <cell r="V150" t="str">
            <v/>
          </cell>
          <cell r="W150" t="str">
            <v/>
          </cell>
          <cell r="X150" t="str">
            <v/>
          </cell>
          <cell r="Y150" t="str">
            <v/>
          </cell>
          <cell r="Z150" t="str">
            <v>ITC3</v>
          </cell>
          <cell r="AA150" t="str">
            <v>Accounts Receivable</v>
          </cell>
          <cell r="AB150" t="str">
            <v>Collect Cash, Take Corrective Action</v>
          </cell>
          <cell r="AC150" t="str">
            <v/>
          </cell>
          <cell r="AD150" t="str">
            <v>WBT</v>
          </cell>
          <cell r="AE150" t="str">
            <v/>
          </cell>
          <cell r="AF150" t="str">
            <v/>
          </cell>
          <cell r="AG150" t="str">
            <v/>
          </cell>
          <cell r="AH150" t="str">
            <v/>
          </cell>
          <cell r="AI150" t="str">
            <v/>
          </cell>
          <cell r="AJ150" t="str">
            <v/>
          </cell>
          <cell r="AK150" t="str">
            <v>O2C</v>
          </cell>
        </row>
        <row r="151">
          <cell r="A151" t="str">
            <v>868c013rg</v>
          </cell>
          <cell r="B151" t="str">
            <v>868c013rg</v>
          </cell>
          <cell r="C151" t="str">
            <v>O2C AR: Monitor Payments &amp; Status</v>
          </cell>
          <cell r="D151" t="str">
            <v>PREDEVELOPMENT</v>
          </cell>
          <cell r="E151" t="str">
            <v xml:space="preserve">
</v>
          </cell>
          <cell r="F151" t="str">
            <v/>
          </cell>
          <cell r="G151" t="str">
            <v>HIGH</v>
          </cell>
          <cell r="H151" t="str">
            <v/>
          </cell>
          <cell r="I151">
            <v>45863</v>
          </cell>
          <cell r="J151" t="str">
            <v/>
          </cell>
          <cell r="K151" t="str">
            <v/>
          </cell>
          <cell r="L151" t="str">
            <v/>
          </cell>
          <cell r="M151" t="str">
            <v>868a2v6eq
868a2vbh4
868a2v658
868drjd9t</v>
          </cell>
          <cell r="N151" t="str">
            <v>ilt, o2c</v>
          </cell>
          <cell r="O151" t="str">
            <v>Sprint 11 (6/23 - 7/21)</v>
          </cell>
          <cell r="P151" t="str">
            <v/>
          </cell>
          <cell r="Q151" t="str">
            <v/>
          </cell>
          <cell r="R151" t="str">
            <v/>
          </cell>
          <cell r="S151" t="str">
            <v/>
          </cell>
          <cell r="T151" t="str">
            <v/>
          </cell>
          <cell r="U151">
            <v>0</v>
          </cell>
          <cell r="V151" t="str">
            <v/>
          </cell>
          <cell r="W151" t="str">
            <v/>
          </cell>
          <cell r="X151" t="str">
            <v/>
          </cell>
          <cell r="Y151" t="str">
            <v/>
          </cell>
          <cell r="Z151" t="str">
            <v>ITC3B</v>
          </cell>
          <cell r="AA151" t="str">
            <v>Accounts Receivable</v>
          </cell>
          <cell r="AB151" t="str">
            <v>Collect Cash</v>
          </cell>
          <cell r="AC151" t="str">
            <v/>
          </cell>
          <cell r="AD151" t="str">
            <v>ILT</v>
          </cell>
          <cell r="AE151" t="str">
            <v/>
          </cell>
          <cell r="AF151" t="str">
            <v/>
          </cell>
          <cell r="AG151" t="str">
            <v/>
          </cell>
          <cell r="AH151" t="str">
            <v/>
          </cell>
          <cell r="AI151" t="str">
            <v/>
          </cell>
          <cell r="AJ151" t="str">
            <v/>
          </cell>
          <cell r="AK151" t="str">
            <v>O2C</v>
          </cell>
        </row>
        <row r="152">
          <cell r="A152" t="str">
            <v>868c01f57</v>
          </cell>
          <cell r="B152" t="str">
            <v>868c01f57</v>
          </cell>
          <cell r="C152" t="str">
            <v>O2C Billing: Generate and Attach Invoices</v>
          </cell>
          <cell r="D152" t="str">
            <v>PREDEVELOPMENT</v>
          </cell>
          <cell r="E152" t="str">
            <v xml:space="preserve">
</v>
          </cell>
          <cell r="F152" t="str">
            <v/>
          </cell>
          <cell r="G152" t="str">
            <v>HIGH</v>
          </cell>
          <cell r="H152" t="str">
            <v/>
          </cell>
          <cell r="I152">
            <v>45863</v>
          </cell>
          <cell r="J152" t="str">
            <v/>
          </cell>
          <cell r="K152" t="str">
            <v/>
          </cell>
          <cell r="L152" t="str">
            <v/>
          </cell>
          <cell r="M152" t="str">
            <v>868a2v87a
868a2v8wn
868a2v61w
868a2vc1c</v>
          </cell>
          <cell r="N152" t="str">
            <v>wbt, o2c</v>
          </cell>
          <cell r="O152" t="str">
            <v>Sprint 5 (5/12 - 6/6)</v>
          </cell>
          <cell r="P152" t="str">
            <v/>
          </cell>
          <cell r="Q152" t="str">
            <v/>
          </cell>
          <cell r="R152" t="str">
            <v/>
          </cell>
          <cell r="S152" t="str">
            <v/>
          </cell>
          <cell r="T152" t="str">
            <v/>
          </cell>
          <cell r="U152">
            <v>0</v>
          </cell>
          <cell r="V152" t="str">
            <v/>
          </cell>
          <cell r="W152" t="str">
            <v/>
          </cell>
          <cell r="X152" t="str">
            <v/>
          </cell>
          <cell r="Y152" t="str">
            <v/>
          </cell>
          <cell r="Z152" t="str">
            <v>ITC3B</v>
          </cell>
          <cell r="AA152" t="str">
            <v>Billing</v>
          </cell>
          <cell r="AB152" t="str">
            <v>Issue Output Create Billing Documents</v>
          </cell>
          <cell r="AC152" t="str">
            <v/>
          </cell>
          <cell r="AD152" t="str">
            <v>WBT</v>
          </cell>
          <cell r="AE152" t="str">
            <v/>
          </cell>
          <cell r="AF152" t="str">
            <v/>
          </cell>
          <cell r="AG152" t="str">
            <v/>
          </cell>
          <cell r="AH152" t="str">
            <v/>
          </cell>
          <cell r="AI152" t="str">
            <v/>
          </cell>
          <cell r="AJ152" t="str">
            <v/>
          </cell>
          <cell r="AK152" t="str">
            <v>O2C</v>
          </cell>
        </row>
        <row r="153">
          <cell r="A153" t="str">
            <v>868c01fzy</v>
          </cell>
          <cell r="B153" t="str">
            <v>868c01fzy</v>
          </cell>
          <cell r="C153" t="str">
            <v>O2C Billing: Transmit Invoices and Back-Up</v>
          </cell>
          <cell r="D153" t="str">
            <v>PREDEVELOPMENT</v>
          </cell>
          <cell r="E153" t="str">
            <v xml:space="preserve">
</v>
          </cell>
          <cell r="F153" t="str">
            <v/>
          </cell>
          <cell r="G153" t="str">
            <v>HIGH</v>
          </cell>
          <cell r="H153" t="str">
            <v/>
          </cell>
          <cell r="I153">
            <v>45863</v>
          </cell>
          <cell r="J153" t="str">
            <v/>
          </cell>
          <cell r="K153" t="str">
            <v/>
          </cell>
          <cell r="L153" t="str">
            <v/>
          </cell>
          <cell r="M153" t="str">
            <v>868a2vave
868a2v77a
868dray8w</v>
          </cell>
          <cell r="N153" t="str">
            <v>wbt, o2c</v>
          </cell>
          <cell r="O153" t="str">
            <v>Sprint 6 (5/19 - 7/7)</v>
          </cell>
          <cell r="P153" t="str">
            <v/>
          </cell>
          <cell r="Q153" t="str">
            <v/>
          </cell>
          <cell r="R153" t="str">
            <v/>
          </cell>
          <cell r="S153" t="str">
            <v/>
          </cell>
          <cell r="T153" t="str">
            <v/>
          </cell>
          <cell r="U153">
            <v>0</v>
          </cell>
          <cell r="V153" t="str">
            <v/>
          </cell>
          <cell r="W153" t="str">
            <v/>
          </cell>
          <cell r="X153" t="str">
            <v/>
          </cell>
          <cell r="Y153" t="str">
            <v/>
          </cell>
          <cell r="Z153" t="str">
            <v>ITC3</v>
          </cell>
          <cell r="AA153" t="str">
            <v>Billing</v>
          </cell>
          <cell r="AB153" t="str">
            <v>Issue Output Manage Billing Documents</v>
          </cell>
          <cell r="AC153" t="str">
            <v/>
          </cell>
          <cell r="AD153" t="str">
            <v>WBT</v>
          </cell>
          <cell r="AE153" t="str">
            <v/>
          </cell>
          <cell r="AF153" t="str">
            <v/>
          </cell>
          <cell r="AG153" t="str">
            <v/>
          </cell>
          <cell r="AH153" t="str">
            <v/>
          </cell>
          <cell r="AI153" t="str">
            <v/>
          </cell>
          <cell r="AJ153" t="str">
            <v/>
          </cell>
          <cell r="AK153" t="str">
            <v>O2C</v>
          </cell>
        </row>
        <row r="154">
          <cell r="A154" t="str">
            <v>868c01gmq</v>
          </cell>
          <cell r="B154" t="str">
            <v>868c01gmq</v>
          </cell>
          <cell r="C154" t="str">
            <v>O2C Billing: Work with Billing Documents</v>
          </cell>
          <cell r="D154" t="str">
            <v>PREDEVELOPMENT</v>
          </cell>
          <cell r="E154" t="str">
            <v xml:space="preserve">
</v>
          </cell>
          <cell r="F154" t="str">
            <v/>
          </cell>
          <cell r="G154" t="str">
            <v>URGENT</v>
          </cell>
          <cell r="H154" t="str">
            <v/>
          </cell>
          <cell r="I154">
            <v>45863</v>
          </cell>
          <cell r="J154" t="str">
            <v/>
          </cell>
          <cell r="K154" t="str">
            <v/>
          </cell>
          <cell r="L154" t="str">
            <v/>
          </cell>
          <cell r="M154" t="str">
            <v>868a2v8b0
868a2v6bc</v>
          </cell>
          <cell r="N154" t="str">
            <v>wbt, o2c</v>
          </cell>
          <cell r="O154" t="str">
            <v>Sprint 6 (5/19 - 7/7)</v>
          </cell>
          <cell r="P154" t="str">
            <v/>
          </cell>
          <cell r="Q154" t="str">
            <v/>
          </cell>
          <cell r="R154" t="str">
            <v/>
          </cell>
          <cell r="S154" t="str">
            <v/>
          </cell>
          <cell r="T154" t="str">
            <v/>
          </cell>
          <cell r="U154">
            <v>0</v>
          </cell>
          <cell r="V154" t="str">
            <v/>
          </cell>
          <cell r="W154" t="str">
            <v/>
          </cell>
          <cell r="X154" t="str">
            <v/>
          </cell>
          <cell r="Y154" t="str">
            <v/>
          </cell>
          <cell r="Z154" t="str">
            <v>ITC3</v>
          </cell>
          <cell r="AA154" t="str">
            <v>Billing</v>
          </cell>
          <cell r="AB154" t="str">
            <v>Issue Output Manage Billing Documents</v>
          </cell>
          <cell r="AC154" t="str">
            <v/>
          </cell>
          <cell r="AD154" t="str">
            <v>WBT</v>
          </cell>
          <cell r="AE154" t="str">
            <v/>
          </cell>
          <cell r="AF154" t="str">
            <v/>
          </cell>
          <cell r="AG154" t="str">
            <v/>
          </cell>
          <cell r="AH154" t="str">
            <v/>
          </cell>
          <cell r="AI154" t="str">
            <v/>
          </cell>
          <cell r="AJ154" t="str">
            <v/>
          </cell>
          <cell r="AK154" t="str">
            <v>O2C</v>
          </cell>
        </row>
        <row r="155">
          <cell r="A155" t="str">
            <v>868c01j8v</v>
          </cell>
          <cell r="B155" t="str">
            <v>868c01j8v</v>
          </cell>
          <cell r="C155" t="str">
            <v>O2C Billing: Confirm Billing Eligibility</v>
          </cell>
          <cell r="D155" t="str">
            <v>PREDEVELOPMENT</v>
          </cell>
          <cell r="E155" t="str">
            <v xml:space="preserve">
</v>
          </cell>
          <cell r="F155" t="str">
            <v/>
          </cell>
          <cell r="G155" t="str">
            <v>URGENT</v>
          </cell>
          <cell r="H155" t="str">
            <v/>
          </cell>
          <cell r="I155">
            <v>45863</v>
          </cell>
          <cell r="J155" t="str">
            <v/>
          </cell>
          <cell r="K155" t="str">
            <v/>
          </cell>
          <cell r="L155" t="str">
            <v/>
          </cell>
          <cell r="M155" t="str">
            <v>868a2vajt
868a2v6t9
868a2v9pu
868a2vbwy</v>
          </cell>
          <cell r="N155" t="str">
            <v>wbt, o2c</v>
          </cell>
          <cell r="O155" t="str">
            <v>Sprint 5 (5/12 - 6/6)</v>
          </cell>
          <cell r="P155" t="str">
            <v/>
          </cell>
          <cell r="Q155" t="str">
            <v/>
          </cell>
          <cell r="R155" t="str">
            <v/>
          </cell>
          <cell r="S155" t="str">
            <v/>
          </cell>
          <cell r="T155" t="str">
            <v/>
          </cell>
          <cell r="U155">
            <v>0</v>
          </cell>
          <cell r="V155" t="str">
            <v/>
          </cell>
          <cell r="W155" t="str">
            <v/>
          </cell>
          <cell r="X155" t="str">
            <v/>
          </cell>
          <cell r="Y155" t="str">
            <v/>
          </cell>
          <cell r="Z155" t="str">
            <v>ITC3</v>
          </cell>
          <cell r="AA155" t="str">
            <v>Billing</v>
          </cell>
          <cell r="AB155" t="str">
            <v>Confirm Billing Eligibility</v>
          </cell>
          <cell r="AC155" t="str">
            <v/>
          </cell>
          <cell r="AD155" t="str">
            <v>WBT</v>
          </cell>
          <cell r="AE155" t="str">
            <v/>
          </cell>
          <cell r="AF155" t="str">
            <v/>
          </cell>
          <cell r="AG155" t="str">
            <v/>
          </cell>
          <cell r="AH155" t="str">
            <v/>
          </cell>
          <cell r="AI155" t="str">
            <v/>
          </cell>
          <cell r="AJ155" t="str">
            <v/>
          </cell>
          <cell r="AK155" t="str">
            <v>O2C</v>
          </cell>
        </row>
        <row r="156">
          <cell r="A156" t="str">
            <v>868c01k8d</v>
          </cell>
          <cell r="B156" t="str">
            <v>868c01k8d</v>
          </cell>
          <cell r="C156" t="str">
            <v>O2C Billing: Perform Fixed-Price Billing</v>
          </cell>
          <cell r="D156" t="str">
            <v>OUTLINES</v>
          </cell>
          <cell r="E156" t="str">
            <v xml:space="preserve">
</v>
          </cell>
          <cell r="F156" t="str">
            <v>Kristin Grappone</v>
          </cell>
          <cell r="G156" t="str">
            <v>URGENT</v>
          </cell>
          <cell r="H156" t="str">
            <v/>
          </cell>
          <cell r="I156">
            <v>45863</v>
          </cell>
          <cell r="J156">
            <v>45798</v>
          </cell>
          <cell r="K156" t="str">
            <v/>
          </cell>
          <cell r="L156" t="str">
            <v/>
          </cell>
          <cell r="M156" t="str">
            <v>868a2v7uf
868a2v65n
868a2vav3
868a2v7m5
868a2v8qa
868a2vbzd
868a2v817
868drd9gv
868drhqc0</v>
          </cell>
          <cell r="N156" t="str">
            <v>o2c, wbt</v>
          </cell>
          <cell r="O156" t="str">
            <v>Sprint 5 (5/12 - 6/6)</v>
          </cell>
          <cell r="P156">
            <v>45796</v>
          </cell>
          <cell r="Q156" t="str">
            <v/>
          </cell>
          <cell r="R156" t="str">
            <v/>
          </cell>
          <cell r="S156" t="str">
            <v/>
          </cell>
          <cell r="T156" t="str">
            <v/>
          </cell>
          <cell r="U156">
            <v>0</v>
          </cell>
          <cell r="V156" t="str">
            <v>Ready for OL Draft</v>
          </cell>
          <cell r="W156" t="str">
            <v/>
          </cell>
          <cell r="X156" t="str">
            <v/>
          </cell>
          <cell r="Y156" t="str">
            <v/>
          </cell>
          <cell r="Z156" t="str">
            <v>ITC3</v>
          </cell>
          <cell r="AA156" t="str">
            <v>Billing</v>
          </cell>
          <cell r="AB156" t="str">
            <v>Perform Fixed-Cost Billing</v>
          </cell>
          <cell r="AC156" t="str">
            <v/>
          </cell>
          <cell r="AD156" t="str">
            <v>WBT</v>
          </cell>
          <cell r="AE156" t="str">
            <v/>
          </cell>
          <cell r="AF156" t="str">
            <v/>
          </cell>
          <cell r="AG156" t="str">
            <v/>
          </cell>
          <cell r="AH156" t="str">
            <v/>
          </cell>
          <cell r="AI156" t="str">
            <v/>
          </cell>
          <cell r="AJ156" t="str">
            <v/>
          </cell>
          <cell r="AK156" t="str">
            <v>O2C</v>
          </cell>
        </row>
        <row r="157">
          <cell r="A157" t="str">
            <v>868c01kzg</v>
          </cell>
          <cell r="B157" t="str">
            <v>868c01kzg</v>
          </cell>
          <cell r="C157" t="str">
            <v>O2C Billing: Perform Billing with Financing</v>
          </cell>
          <cell r="D157" t="str">
            <v>PREDEVELOPMENT</v>
          </cell>
          <cell r="E157" t="str">
            <v xml:space="preserve">
</v>
          </cell>
          <cell r="F157" t="str">
            <v/>
          </cell>
          <cell r="G157" t="str">
            <v>URGENT</v>
          </cell>
          <cell r="H157" t="str">
            <v/>
          </cell>
          <cell r="I157">
            <v>45863</v>
          </cell>
          <cell r="J157" t="str">
            <v/>
          </cell>
          <cell r="K157" t="str">
            <v/>
          </cell>
          <cell r="L157" t="str">
            <v/>
          </cell>
          <cell r="M157" t="str">
            <v>868a2v9vq
868a2v76f
868a2v9bp</v>
          </cell>
          <cell r="N157" t="str">
            <v>o2c, wbt</v>
          </cell>
          <cell r="O157" t="str">
            <v>Sprint 6 (5/19 - 7/7)</v>
          </cell>
          <cell r="P157" t="str">
            <v/>
          </cell>
          <cell r="Q157" t="str">
            <v/>
          </cell>
          <cell r="R157" t="str">
            <v/>
          </cell>
          <cell r="S157" t="str">
            <v/>
          </cell>
          <cell r="T157" t="str">
            <v/>
          </cell>
          <cell r="U157">
            <v>0</v>
          </cell>
          <cell r="V157" t="str">
            <v/>
          </cell>
          <cell r="W157" t="str">
            <v/>
          </cell>
          <cell r="X157" t="str">
            <v/>
          </cell>
          <cell r="Y157" t="str">
            <v/>
          </cell>
          <cell r="Z157" t="str">
            <v>ITC3</v>
          </cell>
          <cell r="AA157" t="str">
            <v>Billing with Financing</v>
          </cell>
          <cell r="AB157" t="str">
            <v>Perform Cost-Based Billing</v>
          </cell>
          <cell r="AC157" t="str">
            <v/>
          </cell>
          <cell r="AD157" t="str">
            <v>WBT</v>
          </cell>
          <cell r="AE157" t="str">
            <v/>
          </cell>
          <cell r="AF157" t="str">
            <v/>
          </cell>
          <cell r="AG157" t="str">
            <v/>
          </cell>
          <cell r="AH157" t="str">
            <v/>
          </cell>
          <cell r="AI157" t="str">
            <v/>
          </cell>
          <cell r="AJ157" t="str">
            <v/>
          </cell>
          <cell r="AK157" t="str">
            <v>O2C</v>
          </cell>
        </row>
        <row r="158">
          <cell r="A158" t="str">
            <v>868c01nga</v>
          </cell>
          <cell r="B158" t="str">
            <v>868c01nga</v>
          </cell>
          <cell r="C158" t="str">
            <v>O2C Billing: Perform BPMI Billing</v>
          </cell>
          <cell r="D158" t="str">
            <v>PREDEVELOPMENT</v>
          </cell>
          <cell r="E158" t="str">
            <v xml:space="preserve">
</v>
          </cell>
          <cell r="F158" t="str">
            <v/>
          </cell>
          <cell r="G158" t="str">
            <v>HIGH</v>
          </cell>
          <cell r="H158" t="str">
            <v/>
          </cell>
          <cell r="I158">
            <v>45863</v>
          </cell>
          <cell r="J158" t="str">
            <v/>
          </cell>
          <cell r="K158" t="str">
            <v/>
          </cell>
          <cell r="L158" t="str">
            <v/>
          </cell>
          <cell r="M158" t="str">
            <v>868a2v6rm
868drhzkh</v>
          </cell>
          <cell r="N158" t="str">
            <v>o2c, wbt</v>
          </cell>
          <cell r="O158" t="str">
            <v>Sprint 5 (5/12 - 6/6)</v>
          </cell>
          <cell r="P158" t="str">
            <v/>
          </cell>
          <cell r="Q158" t="str">
            <v/>
          </cell>
          <cell r="R158" t="str">
            <v/>
          </cell>
          <cell r="S158" t="str">
            <v/>
          </cell>
          <cell r="T158" t="str">
            <v/>
          </cell>
          <cell r="U158">
            <v>0</v>
          </cell>
          <cell r="V158" t="str">
            <v/>
          </cell>
          <cell r="W158" t="str">
            <v/>
          </cell>
          <cell r="X158" t="str">
            <v/>
          </cell>
          <cell r="Y158" t="str">
            <v/>
          </cell>
          <cell r="Z158" t="str">
            <v>ITC3</v>
          </cell>
          <cell r="AA158" t="str">
            <v>Billing</v>
          </cell>
          <cell r="AB158" t="str">
            <v>Perform Fixed-Cost Billing</v>
          </cell>
          <cell r="AC158" t="str">
            <v/>
          </cell>
          <cell r="AD158" t="str">
            <v>WBT</v>
          </cell>
          <cell r="AE158" t="str">
            <v/>
          </cell>
          <cell r="AF158" t="str">
            <v/>
          </cell>
          <cell r="AG158" t="str">
            <v/>
          </cell>
          <cell r="AH158" t="str">
            <v/>
          </cell>
          <cell r="AI158" t="str">
            <v/>
          </cell>
          <cell r="AJ158" t="str">
            <v/>
          </cell>
          <cell r="AK158" t="str">
            <v>O2C</v>
          </cell>
        </row>
        <row r="159">
          <cell r="A159" t="str">
            <v>868c01p1c</v>
          </cell>
          <cell r="B159" t="str">
            <v>868c01p1c</v>
          </cell>
          <cell r="C159" t="str">
            <v>O2C Billing: Post Invoice</v>
          </cell>
          <cell r="D159" t="str">
            <v>PREDEVELOPMENT</v>
          </cell>
          <cell r="E159" t="str">
            <v xml:space="preserve">
</v>
          </cell>
          <cell r="F159" t="str">
            <v/>
          </cell>
          <cell r="G159" t="str">
            <v>URGENT</v>
          </cell>
          <cell r="H159" t="str">
            <v/>
          </cell>
          <cell r="I159">
            <v>45863</v>
          </cell>
          <cell r="J159" t="str">
            <v/>
          </cell>
          <cell r="K159" t="str">
            <v/>
          </cell>
          <cell r="L159" t="str">
            <v/>
          </cell>
          <cell r="M159" t="str">
            <v>868a2v8hv
868a2vaku
868a2vajb
868a2v9up</v>
          </cell>
          <cell r="N159" t="str">
            <v>qrg, o2c</v>
          </cell>
          <cell r="O159" t="str">
            <v>Sprint 5 (5/12 - 6/6)</v>
          </cell>
          <cell r="P159" t="str">
            <v/>
          </cell>
          <cell r="Q159" t="str">
            <v/>
          </cell>
          <cell r="R159" t="str">
            <v/>
          </cell>
          <cell r="S159" t="str">
            <v/>
          </cell>
          <cell r="T159" t="str">
            <v/>
          </cell>
          <cell r="U159">
            <v>0</v>
          </cell>
          <cell r="V159" t="str">
            <v/>
          </cell>
          <cell r="W159" t="str">
            <v/>
          </cell>
          <cell r="X159" t="str">
            <v/>
          </cell>
          <cell r="Y159" t="str">
            <v/>
          </cell>
          <cell r="Z159" t="str">
            <v>ITC3</v>
          </cell>
          <cell r="AA159" t="str">
            <v>Billing</v>
          </cell>
          <cell r="AB159" t="str">
            <v>Post Invoice</v>
          </cell>
          <cell r="AC159" t="str">
            <v/>
          </cell>
          <cell r="AD159" t="str">
            <v>ILT</v>
          </cell>
          <cell r="AE159" t="str">
            <v/>
          </cell>
          <cell r="AF159" t="str">
            <v/>
          </cell>
          <cell r="AG159" t="str">
            <v/>
          </cell>
          <cell r="AH159" t="str">
            <v/>
          </cell>
          <cell r="AI159" t="str">
            <v/>
          </cell>
          <cell r="AJ159" t="str">
            <v/>
          </cell>
          <cell r="AK159" t="str">
            <v>O2C</v>
          </cell>
        </row>
        <row r="160">
          <cell r="A160" t="str">
            <v>868c01rhv</v>
          </cell>
          <cell r="B160" t="str">
            <v>868c01rhv</v>
          </cell>
          <cell r="C160" t="str">
            <v>O2C Billing: Perform Cost-Based Billing</v>
          </cell>
          <cell r="D160" t="str">
            <v>OUTLINES</v>
          </cell>
          <cell r="E160" t="str">
            <v xml:space="preserve">
</v>
          </cell>
          <cell r="F160" t="str">
            <v>Kristin Grappone</v>
          </cell>
          <cell r="G160" t="str">
            <v>URGENT</v>
          </cell>
          <cell r="H160" t="str">
            <v/>
          </cell>
          <cell r="I160">
            <v>45863</v>
          </cell>
          <cell r="J160">
            <v>45796</v>
          </cell>
          <cell r="K160" t="str">
            <v/>
          </cell>
          <cell r="L160" t="str">
            <v/>
          </cell>
          <cell r="M160" t="str">
            <v>868a2vbuh
868a2vadv
868a2v94z
868a2v7vz
868a2v8rh
868a2v6u1</v>
          </cell>
          <cell r="N160" t="str">
            <v>o2c, wbt</v>
          </cell>
          <cell r="O160" t="str">
            <v>Sprint 5 (5/12 - 6/6)</v>
          </cell>
          <cell r="P160">
            <v>45796</v>
          </cell>
          <cell r="Q160" t="str">
            <v/>
          </cell>
          <cell r="R160" t="str">
            <v/>
          </cell>
          <cell r="S160" t="str">
            <v/>
          </cell>
          <cell r="T160" t="str">
            <v/>
          </cell>
          <cell r="U160">
            <v>0</v>
          </cell>
          <cell r="V160" t="str">
            <v>Alpha Draft (ISG)</v>
          </cell>
          <cell r="W160" t="str">
            <v/>
          </cell>
          <cell r="X160" t="str">
            <v/>
          </cell>
          <cell r="Y160" t="str">
            <v/>
          </cell>
          <cell r="Z160" t="str">
            <v>ITC3B</v>
          </cell>
          <cell r="AA160" t="str">
            <v>Billing</v>
          </cell>
          <cell r="AB160" t="str">
            <v>Perform Cost-Based Billing</v>
          </cell>
          <cell r="AC160" t="str">
            <v/>
          </cell>
          <cell r="AD160" t="str">
            <v>WBT</v>
          </cell>
          <cell r="AE160" t="str">
            <v/>
          </cell>
          <cell r="AF160" t="str">
            <v/>
          </cell>
          <cell r="AG160" t="str">
            <v/>
          </cell>
          <cell r="AH160" t="str">
            <v/>
          </cell>
          <cell r="AI160" t="str">
            <v/>
          </cell>
          <cell r="AJ160" t="str">
            <v/>
          </cell>
          <cell r="AK160" t="str">
            <v>O2C</v>
          </cell>
        </row>
        <row r="161">
          <cell r="A161" t="str">
            <v>868c01t4m</v>
          </cell>
          <cell r="B161" t="str">
            <v>868c01t4m</v>
          </cell>
          <cell r="C161" t="str">
            <v>O2C Billing: Perform Time &amp; Material Billing</v>
          </cell>
          <cell r="D161" t="str">
            <v>PREDEVELOPMENT</v>
          </cell>
          <cell r="E161" t="str">
            <v xml:space="preserve">
</v>
          </cell>
          <cell r="F161" t="str">
            <v/>
          </cell>
          <cell r="G161" t="str">
            <v>HIGH</v>
          </cell>
          <cell r="H161" t="str">
            <v/>
          </cell>
          <cell r="I161">
            <v>45863</v>
          </cell>
          <cell r="J161" t="str">
            <v/>
          </cell>
          <cell r="K161" t="str">
            <v/>
          </cell>
          <cell r="L161" t="str">
            <v/>
          </cell>
          <cell r="M161" t="str">
            <v>868a2v92g
868a2v6dd
868a2v8mw
868a2v5t2
868a2v9tv
868drhtzz</v>
          </cell>
          <cell r="N161" t="str">
            <v>o2c, wbt</v>
          </cell>
          <cell r="O161" t="str">
            <v>Sprint 5 (5/12 - 6/6)</v>
          </cell>
          <cell r="P161" t="str">
            <v/>
          </cell>
          <cell r="Q161" t="str">
            <v/>
          </cell>
          <cell r="R161" t="str">
            <v/>
          </cell>
          <cell r="S161" t="str">
            <v/>
          </cell>
          <cell r="T161" t="str">
            <v/>
          </cell>
          <cell r="U161">
            <v>0</v>
          </cell>
          <cell r="V161" t="str">
            <v/>
          </cell>
          <cell r="W161" t="str">
            <v/>
          </cell>
          <cell r="X161" t="str">
            <v/>
          </cell>
          <cell r="Y161" t="str">
            <v/>
          </cell>
          <cell r="Z161" t="str">
            <v>ITC3B</v>
          </cell>
          <cell r="AA161" t="str">
            <v>Billing</v>
          </cell>
          <cell r="AB161" t="str">
            <v>Perform Cost-Based Billing</v>
          </cell>
          <cell r="AC161" t="str">
            <v/>
          </cell>
          <cell r="AD161" t="str">
            <v>WBT</v>
          </cell>
          <cell r="AE161" t="str">
            <v/>
          </cell>
          <cell r="AF161" t="str">
            <v/>
          </cell>
          <cell r="AG161" t="str">
            <v/>
          </cell>
          <cell r="AH161" t="str">
            <v/>
          </cell>
          <cell r="AI161" t="str">
            <v/>
          </cell>
          <cell r="AJ161" t="str">
            <v/>
          </cell>
          <cell r="AK161" t="str">
            <v>O2C</v>
          </cell>
        </row>
        <row r="162">
          <cell r="A162" t="str">
            <v>868c02ej2</v>
          </cell>
          <cell r="B162" t="str">
            <v>868c02ej2</v>
          </cell>
          <cell r="C162" t="str">
            <v>A2R Lease Lifecycle Management: Create Catch Up Journal Entry - Manual</v>
          </cell>
          <cell r="D162" t="str">
            <v>PAUSED</v>
          </cell>
          <cell r="E162" t="str">
            <v xml:space="preserve">The string tests we were given support an automated process where some of it has not been built in the system yet. Tammy had tried to show us the manual process but the manual way to do it was not working in the system.
</v>
          </cell>
          <cell r="F162" t="str">
            <v/>
          </cell>
          <cell r="G162" t="str">
            <v>NORMAL</v>
          </cell>
          <cell r="H162" t="str">
            <v xml:space="preserve">Per Miranda and Trish-4/14/25: This was originally set for ITC1. Due to system delays, defects and lack of readiness, these are now set to ITC3B.  </v>
          </cell>
          <cell r="I162">
            <v>45723</v>
          </cell>
          <cell r="J162">
            <v>45671</v>
          </cell>
          <cell r="K162" t="str">
            <v/>
          </cell>
          <cell r="L162" t="str">
            <v/>
          </cell>
          <cell r="M162" t="str">
            <v>868axyb8k
868a2uwey
868axycd4</v>
          </cell>
          <cell r="N162" t="str">
            <v>wbt, a2r</v>
          </cell>
          <cell r="O162" t="str">
            <v>Sprint 5 (5/12 - 6/6)</v>
          </cell>
          <cell r="P162" t="str">
            <v/>
          </cell>
          <cell r="Q162" t="str">
            <v/>
          </cell>
          <cell r="R162" t="b">
            <v>1</v>
          </cell>
          <cell r="S162" t="str">
            <v/>
          </cell>
          <cell r="T162" t="str">
            <v/>
          </cell>
          <cell r="U162">
            <v>0</v>
          </cell>
          <cell r="V162" t="str">
            <v xml:space="preserve">Paused </v>
          </cell>
          <cell r="W162" t="str">
            <v/>
          </cell>
          <cell r="X162" t="str">
            <v/>
          </cell>
          <cell r="Y162" t="str">
            <v/>
          </cell>
          <cell r="Z162" t="str">
            <v>ITC3B</v>
          </cell>
          <cell r="AA162" t="str">
            <v>Lease Lifecycle Management</v>
          </cell>
          <cell r="AB162" t="str">
            <v>Real Estate Lease Lifecycle</v>
          </cell>
          <cell r="AC162" t="str">
            <v/>
          </cell>
          <cell r="AD162" t="str">
            <v>WBT</v>
          </cell>
          <cell r="AE162" t="str">
            <v>Overdue</v>
          </cell>
          <cell r="AF162" t="str">
            <v/>
          </cell>
          <cell r="AG162">
            <v>45765</v>
          </cell>
          <cell r="AH162" t="str">
            <v/>
          </cell>
          <cell r="AI162" t="str">
            <v/>
          </cell>
          <cell r="AJ162" t="str">
            <v/>
          </cell>
          <cell r="AK162" t="str">
            <v>A2R</v>
          </cell>
        </row>
        <row r="163">
          <cell r="A163" t="str">
            <v>868c02kbb</v>
          </cell>
          <cell r="B163" t="str">
            <v>868c02kbb</v>
          </cell>
          <cell r="C163" t="str">
            <v>A2R Lease Lifecycle Management: Run Integration Job for Payment Inbound File to LMBuildings</v>
          </cell>
          <cell r="D163" t="str">
            <v>COMPLETED</v>
          </cell>
          <cell r="E163" t="str">
            <v xml:space="preserve">
</v>
          </cell>
          <cell r="F163" t="str">
            <v/>
          </cell>
          <cell r="G163" t="str">
            <v>URGENT</v>
          </cell>
          <cell r="H163" t="str">
            <v xml:space="preserve">@Steve Hile , this course was completed in ITC1.   </v>
          </cell>
          <cell r="I163">
            <v>45688</v>
          </cell>
          <cell r="J163">
            <v>45680</v>
          </cell>
          <cell r="K163" t="str">
            <v/>
          </cell>
          <cell r="L163">
            <v>45728.678472222222</v>
          </cell>
          <cell r="M163" t="str">
            <v>868a2uwdz</v>
          </cell>
          <cell r="N163" t="str">
            <v>a2r, wbt</v>
          </cell>
          <cell r="O163" t="str">
            <v/>
          </cell>
          <cell r="P163" t="str">
            <v/>
          </cell>
          <cell r="Q163">
            <v>45695</v>
          </cell>
          <cell r="R163" t="str">
            <v/>
          </cell>
          <cell r="S163" t="str">
            <v/>
          </cell>
          <cell r="T163">
            <v>45688</v>
          </cell>
          <cell r="U163">
            <v>1</v>
          </cell>
          <cell r="V163" t="str">
            <v>Sign off Received</v>
          </cell>
          <cell r="W163">
            <v>45700</v>
          </cell>
          <cell r="X163" t="str">
            <v/>
          </cell>
          <cell r="Y163" t="str">
            <v/>
          </cell>
          <cell r="Z163" t="str">
            <v>ITC1</v>
          </cell>
          <cell r="AA163" t="str">
            <v>Lease Lifecycle Management</v>
          </cell>
          <cell r="AB163" t="str">
            <v>Real Estate Lease Lifecycle</v>
          </cell>
          <cell r="AC163" t="b">
            <v>1</v>
          </cell>
          <cell r="AD163" t="str">
            <v>WBT</v>
          </cell>
          <cell r="AE163" t="str">
            <v>Overdue</v>
          </cell>
          <cell r="AF163" t="str">
            <v/>
          </cell>
          <cell r="AG163">
            <v>45757</v>
          </cell>
          <cell r="AH163">
            <v>45715</v>
          </cell>
          <cell r="AI163" t="str">
            <v/>
          </cell>
          <cell r="AJ163" t="str">
            <v/>
          </cell>
          <cell r="AK163" t="str">
            <v>A2R</v>
          </cell>
        </row>
        <row r="164">
          <cell r="A164" t="str">
            <v>868c02mmv</v>
          </cell>
          <cell r="B164" t="str">
            <v>868c02mmv</v>
          </cell>
          <cell r="C164" t="str">
            <v>A2R Lease Lifecycle Management: View Monthly Journal Entries</v>
          </cell>
          <cell r="D164" t="str">
            <v>COMPLETED</v>
          </cell>
          <cell r="E164" t="str">
            <v xml:space="preserve">
</v>
          </cell>
          <cell r="F164" t="str">
            <v/>
          </cell>
          <cell r="G164" t="str">
            <v>URGENT</v>
          </cell>
          <cell r="H164" t="str">
            <v xml:space="preserve">@Steve Hile , this course was completed in ITC1  </v>
          </cell>
          <cell r="I164">
            <v>45688</v>
          </cell>
          <cell r="J164">
            <v>45680</v>
          </cell>
          <cell r="K164" t="str">
            <v/>
          </cell>
          <cell r="L164">
            <v>45728.542361111111</v>
          </cell>
          <cell r="M164" t="str">
            <v>868a2uwe8</v>
          </cell>
          <cell r="N164" t="str">
            <v>a2r, wbt</v>
          </cell>
          <cell r="O164" t="str">
            <v/>
          </cell>
          <cell r="P164" t="str">
            <v/>
          </cell>
          <cell r="Q164" t="str">
            <v/>
          </cell>
          <cell r="R164" t="str">
            <v/>
          </cell>
          <cell r="S164" t="str">
            <v/>
          </cell>
          <cell r="T164">
            <v>45688</v>
          </cell>
          <cell r="U164">
            <v>1</v>
          </cell>
          <cell r="V164" t="str">
            <v>Sign off Received</v>
          </cell>
          <cell r="W164">
            <v>45695</v>
          </cell>
          <cell r="X164" t="str">
            <v/>
          </cell>
          <cell r="Y164" t="str">
            <v/>
          </cell>
          <cell r="Z164" t="str">
            <v>ITC1</v>
          </cell>
          <cell r="AA164" t="str">
            <v>Lease Lifecycle Management</v>
          </cell>
          <cell r="AB164" t="str">
            <v>Equipment OR Lease Lifecycle--process is common to both</v>
          </cell>
          <cell r="AC164" t="b">
            <v>1</v>
          </cell>
          <cell r="AD164" t="str">
            <v>WBT</v>
          </cell>
          <cell r="AE164" t="str">
            <v>Overdue</v>
          </cell>
          <cell r="AF164" t="str">
            <v/>
          </cell>
          <cell r="AG164">
            <v>45757</v>
          </cell>
          <cell r="AH164">
            <v>45715</v>
          </cell>
          <cell r="AI164" t="str">
            <v/>
          </cell>
          <cell r="AJ164" t="str">
            <v/>
          </cell>
          <cell r="AK164" t="str">
            <v>A2R</v>
          </cell>
        </row>
        <row r="165">
          <cell r="A165" t="str">
            <v>868c033tx</v>
          </cell>
          <cell r="B165" t="str">
            <v>868c033tx</v>
          </cell>
          <cell r="C165" t="str">
            <v>A2R Asset Accounting: Capitalizing Assets</v>
          </cell>
          <cell r="D165" t="str">
            <v>COMPLETED</v>
          </cell>
          <cell r="E165" t="str">
            <v xml:space="preserve">
</v>
          </cell>
          <cell r="F165" t="str">
            <v/>
          </cell>
          <cell r="G165" t="str">
            <v>URGENT</v>
          </cell>
          <cell r="H165" t="str">
            <v xml:space="preserve">Change impacts slide populated and approved by Miranda Padilla.  </v>
          </cell>
          <cell r="I165">
            <v>45758</v>
          </cell>
          <cell r="J165">
            <v>45707</v>
          </cell>
          <cell r="K165" t="str">
            <v/>
          </cell>
          <cell r="L165">
            <v>45750.664583333331</v>
          </cell>
          <cell r="M165" t="str">
            <v>868a2va09
868a2v8xc
868a2v9ua
868a2v8ej
868a2v784</v>
          </cell>
          <cell r="N165" t="str">
            <v>a2r, wbt</v>
          </cell>
          <cell r="O165" t="str">
            <v/>
          </cell>
          <cell r="P165">
            <v>45744</v>
          </cell>
          <cell r="Q165" t="str">
            <v/>
          </cell>
          <cell r="R165" t="str">
            <v/>
          </cell>
          <cell r="S165" t="str">
            <v/>
          </cell>
          <cell r="T165" t="str">
            <v/>
          </cell>
          <cell r="U165">
            <v>0.875</v>
          </cell>
          <cell r="V165" t="str">
            <v>Sign off Received</v>
          </cell>
          <cell r="W165" t="str">
            <v/>
          </cell>
          <cell r="X165" t="str">
            <v/>
          </cell>
          <cell r="Y165" t="str">
            <v/>
          </cell>
          <cell r="Z165" t="str">
            <v>ITC2</v>
          </cell>
          <cell r="AA165" t="str">
            <v>Asset Accounting</v>
          </cell>
          <cell r="AB165" t="str">
            <v>Commissioning Assets</v>
          </cell>
          <cell r="AC165" t="b">
            <v>1</v>
          </cell>
          <cell r="AD165" t="str">
            <v>WBT</v>
          </cell>
          <cell r="AE165" t="str">
            <v>Overdue</v>
          </cell>
          <cell r="AF165" t="str">
            <v>Fixed Asset Super User (mastery): https://app.clickup.com/t/868cjd0be)
Fixed Asset Manager: https://app.clickup.com/t/868cjd09q)
Fixed Asset Team Lead: https://app.clickup.com/t/868cjd0hq)
Fixed Asset Analyst (will have all lease specialist as well): https://app.clickup.com/t/868cjczng)</v>
          </cell>
          <cell r="AG165">
            <v>45757</v>
          </cell>
          <cell r="AH165">
            <v>45750</v>
          </cell>
          <cell r="AI165" t="str">
            <v/>
          </cell>
          <cell r="AJ165" t="str">
            <v/>
          </cell>
          <cell r="AK165" t="str">
            <v>A2R</v>
          </cell>
        </row>
        <row r="166">
          <cell r="A166" t="str">
            <v>868c03882</v>
          </cell>
          <cell r="B166" t="str">
            <v>868c03882</v>
          </cell>
          <cell r="C166" t="str">
            <v>A2R Asset Accounting: Depreciation Adjustments</v>
          </cell>
          <cell r="D166" t="str">
            <v>COMPLETED</v>
          </cell>
          <cell r="E166" t="str">
            <v xml:space="preserve">
</v>
          </cell>
          <cell r="F166" t="str">
            <v/>
          </cell>
          <cell r="G166" t="str">
            <v>URGENT</v>
          </cell>
          <cell r="H166" t="str">
            <v xml:space="preserve">Course approved by Miranda Padilla. Still waiting for change impacts slide content from Phil Cook (OCM).  </v>
          </cell>
          <cell r="I166">
            <v>45759</v>
          </cell>
          <cell r="J166">
            <v>45710</v>
          </cell>
          <cell r="K166" t="str">
            <v/>
          </cell>
          <cell r="L166">
            <v>45755.452777777777</v>
          </cell>
          <cell r="M166" t="str">
            <v>868a2v82z
868a2v606
868a2v83h
868a2v6r6</v>
          </cell>
          <cell r="N166" t="str">
            <v>a2r, wbt</v>
          </cell>
          <cell r="O166" t="str">
            <v/>
          </cell>
          <cell r="P166">
            <v>45748</v>
          </cell>
          <cell r="Q166" t="str">
            <v/>
          </cell>
          <cell r="R166" t="str">
            <v/>
          </cell>
          <cell r="S166" t="str">
            <v/>
          </cell>
          <cell r="T166" t="str">
            <v/>
          </cell>
          <cell r="U166">
            <v>0.5714285714285714</v>
          </cell>
          <cell r="V166" t="str">
            <v>Sign off Received</v>
          </cell>
          <cell r="W166" t="str">
            <v/>
          </cell>
          <cell r="X166" t="str">
            <v/>
          </cell>
          <cell r="Y166" t="str">
            <v/>
          </cell>
          <cell r="Z166" t="str">
            <v>ITC2</v>
          </cell>
          <cell r="AA166" t="str">
            <v>Asset Accounting</v>
          </cell>
          <cell r="AB166" t="str">
            <v>Disposition, Decommission, and Miscellaneous Transactions</v>
          </cell>
          <cell r="AC166" t="b">
            <v>1</v>
          </cell>
          <cell r="AD166" t="str">
            <v>WBT</v>
          </cell>
          <cell r="AE166" t="str">
            <v>Overdue</v>
          </cell>
          <cell r="AF166" t="str">
            <v>Lease Specialist (within Asset Accounting area) (Asset Analyst may be performing these functions): https://app.clickup.com/t/868cjde0m)
Fixed Asset Super User (mastery): https://app.clickup.com/t/868cjd0be)
Fixed Asset Manager: https://app.clickup.com/t/868cjd09q)
Fixed Asset Team Lead: https://app.clickup.com/t/868cjd0hq)
Fixed Asset Analyst (will have all lease specialist as well): https://app.clickup.com/t/868cjczng)</v>
          </cell>
          <cell r="AG166">
            <v>45757</v>
          </cell>
          <cell r="AH166">
            <v>45755</v>
          </cell>
          <cell r="AI166" t="str">
            <v/>
          </cell>
          <cell r="AJ166" t="str">
            <v/>
          </cell>
          <cell r="AK166" t="str">
            <v>A2R</v>
          </cell>
        </row>
        <row r="167">
          <cell r="A167" t="str">
            <v>868c03qur</v>
          </cell>
          <cell r="B167" t="str">
            <v>868c03qur</v>
          </cell>
          <cell r="C167" t="str">
            <v>A2R Asset Accounting: Intra-Company Asset Transfer</v>
          </cell>
          <cell r="D167" t="str">
            <v>COMPLETED</v>
          </cell>
          <cell r="E167" t="str">
            <v xml:space="preserve">
</v>
          </cell>
          <cell r="F167" t="str">
            <v/>
          </cell>
          <cell r="G167" t="str">
            <v>URGENT</v>
          </cell>
          <cell r="H167" t="str">
            <v xml:space="preserve">Received final approval from Miranda. Still need the change impact slide content from OCM (Phil Cook)  </v>
          </cell>
          <cell r="I167">
            <v>45759</v>
          </cell>
          <cell r="J167">
            <v>45714</v>
          </cell>
          <cell r="K167" t="str">
            <v/>
          </cell>
          <cell r="L167">
            <v>45750.745138888888</v>
          </cell>
          <cell r="M167" t="str">
            <v>868a2vanu
868cmd801
868a2v6dm</v>
          </cell>
          <cell r="N167" t="str">
            <v>a2r, wbt</v>
          </cell>
          <cell r="O167" t="str">
            <v/>
          </cell>
          <cell r="P167">
            <v>45748</v>
          </cell>
          <cell r="Q167">
            <v>45749</v>
          </cell>
          <cell r="R167" t="str">
            <v/>
          </cell>
          <cell r="S167" t="str">
            <v/>
          </cell>
          <cell r="T167" t="str">
            <v/>
          </cell>
          <cell r="U167">
            <v>0.5</v>
          </cell>
          <cell r="V167" t="str">
            <v>Sign off Received</v>
          </cell>
          <cell r="W167" t="str">
            <v/>
          </cell>
          <cell r="X167" t="str">
            <v/>
          </cell>
          <cell r="Y167" t="str">
            <v/>
          </cell>
          <cell r="Z167" t="str">
            <v>ITC2</v>
          </cell>
          <cell r="AA167" t="str">
            <v>Asset Accounting</v>
          </cell>
          <cell r="AB167" t="str">
            <v>Disposition, Decommission, and Miscellaneous Transactions</v>
          </cell>
          <cell r="AC167" t="b">
            <v>1</v>
          </cell>
          <cell r="AD167" t="str">
            <v>WBT</v>
          </cell>
          <cell r="AE167" t="str">
            <v>Overdue</v>
          </cell>
          <cell r="AF167" t="str">
            <v>Fixed Asset Manager: https://app.clickup.com/t/868cjd09q)
Fixed Asset Analyst (will have all lease specialist as well): https://app.clickup.com/t/868cjczng)
Fixed Asset Super User (mastery): https://app.clickup.com/t/868cjd0be)
Fixed Asset Team Lead: https://app.clickup.com/t/868cjd0hq)</v>
          </cell>
          <cell r="AG167">
            <v>45757</v>
          </cell>
          <cell r="AH167">
            <v>45750</v>
          </cell>
          <cell r="AI167" t="str">
            <v/>
          </cell>
          <cell r="AJ167" t="str">
            <v/>
          </cell>
          <cell r="AK167" t="str">
            <v>A2R</v>
          </cell>
        </row>
        <row r="168">
          <cell r="A168" t="str">
            <v>868c03rxt</v>
          </cell>
          <cell r="B168" t="str">
            <v>868c03rxt</v>
          </cell>
          <cell r="C168" t="str">
            <v>A2R Asset Accounting: Asset Sales</v>
          </cell>
          <cell r="D168" t="str">
            <v>COMPLETED</v>
          </cell>
          <cell r="E168" t="str">
            <v xml:space="preserve">
</v>
          </cell>
          <cell r="F168" t="str">
            <v/>
          </cell>
          <cell r="G168" t="str">
            <v>URGENT</v>
          </cell>
          <cell r="H168" t="str">
            <v xml:space="preserve">This course is approved by Miranda Padilla. Still needs OCM change impact slide content from Phil Cook.  </v>
          </cell>
          <cell r="I168">
            <v>45761</v>
          </cell>
          <cell r="J168">
            <v>45714</v>
          </cell>
          <cell r="K168" t="str">
            <v/>
          </cell>
          <cell r="L168">
            <v>45755.734027777777</v>
          </cell>
          <cell r="M168" t="str">
            <v>868a2vbn7
868a2v9f0
868a2v735</v>
          </cell>
          <cell r="N168" t="str">
            <v>a2r, wbt</v>
          </cell>
          <cell r="O168" t="str">
            <v/>
          </cell>
          <cell r="P168">
            <v>45744</v>
          </cell>
          <cell r="Q168" t="str">
            <v/>
          </cell>
          <cell r="R168" t="str">
            <v/>
          </cell>
          <cell r="S168" t="str">
            <v/>
          </cell>
          <cell r="T168" t="str">
            <v/>
          </cell>
          <cell r="U168">
            <v>0.5</v>
          </cell>
          <cell r="V168" t="str">
            <v>Sign off Received</v>
          </cell>
          <cell r="W168" t="str">
            <v/>
          </cell>
          <cell r="X168" t="str">
            <v/>
          </cell>
          <cell r="Y168" t="str">
            <v/>
          </cell>
          <cell r="Z168" t="str">
            <v>ITC2</v>
          </cell>
          <cell r="AA168" t="str">
            <v>Asset Accounting</v>
          </cell>
          <cell r="AB168" t="str">
            <v>Disposition, Decommission, and Miscellaneous Transactions</v>
          </cell>
          <cell r="AC168" t="b">
            <v>1</v>
          </cell>
          <cell r="AD168" t="str">
            <v>WBT</v>
          </cell>
          <cell r="AE168" t="str">
            <v>Overdue</v>
          </cell>
          <cell r="AF168" t="str">
            <v>Fixed Asset Analyst (will have all lease specialist as well): https://app.clickup.com/t/868cjczng)
Fixed Asset Manager: https://app.clickup.com/t/868cjd09q)
Fixed Asset Super User (mastery): https://app.clickup.com/t/868cjd0be)
Fixed Asset Team Lead: https://app.clickup.com/t/868cjd0hq)</v>
          </cell>
          <cell r="AG168">
            <v>45757</v>
          </cell>
          <cell r="AH168">
            <v>45755</v>
          </cell>
          <cell r="AI168" t="str">
            <v/>
          </cell>
          <cell r="AJ168" t="str">
            <v/>
          </cell>
          <cell r="AK168" t="str">
            <v>A2R</v>
          </cell>
        </row>
        <row r="169">
          <cell r="A169" t="str">
            <v>868c03yda</v>
          </cell>
          <cell r="B169" t="str">
            <v>868c03yda</v>
          </cell>
          <cell r="C169" t="str">
            <v>A2R Asset Accounting: Change or Renew Contract</v>
          </cell>
          <cell r="D169" t="str">
            <v>PAUSED</v>
          </cell>
          <cell r="E169" t="str">
            <v xml:space="preserve">
</v>
          </cell>
          <cell r="F169" t="str">
            <v/>
          </cell>
          <cell r="G169" t="str">
            <v>NORMAL</v>
          </cell>
          <cell r="H169" t="str">
            <v xml:space="preserve">Per Miranda and Trish-4/14/25: This was originally set for ITC2. Due to system delays, defects and lack of readiness, these are now set to ITC3B.  </v>
          </cell>
          <cell r="I169">
            <v>45717</v>
          </cell>
          <cell r="J169">
            <v>45702</v>
          </cell>
          <cell r="K169" t="str">
            <v/>
          </cell>
          <cell r="L169" t="str">
            <v/>
          </cell>
          <cell r="M169" t="str">
            <v>868a2vbe3
868a2v8uh
868a2v938
868a2v89r</v>
          </cell>
          <cell r="N169" t="str">
            <v>a2r, wbt</v>
          </cell>
          <cell r="O169" t="str">
            <v/>
          </cell>
          <cell r="P169">
            <v>45714</v>
          </cell>
          <cell r="Q169" t="str">
            <v/>
          </cell>
          <cell r="R169" t="b">
            <v>1</v>
          </cell>
          <cell r="S169" t="str">
            <v/>
          </cell>
          <cell r="T169" t="str">
            <v/>
          </cell>
          <cell r="U169">
            <v>0</v>
          </cell>
          <cell r="V169" t="str">
            <v xml:space="preserve">Paused </v>
          </cell>
          <cell r="W169" t="str">
            <v/>
          </cell>
          <cell r="X169" t="str">
            <v/>
          </cell>
          <cell r="Y169" t="str">
            <v/>
          </cell>
          <cell r="Z169" t="str">
            <v>ITC3B</v>
          </cell>
          <cell r="AA169" t="str">
            <v>Asset Accounting</v>
          </cell>
          <cell r="AB169" t="str">
            <v>Disposition, Decommission, and Miscellaneous Transactions (Software Subscription Licenses)</v>
          </cell>
          <cell r="AC169" t="str">
            <v/>
          </cell>
          <cell r="AD169" t="str">
            <v>WBT</v>
          </cell>
          <cell r="AE169" t="str">
            <v>Overdue</v>
          </cell>
          <cell r="AF169" t="str">
            <v>Fixed Asset Super User (mastery): https://app.clickup.com/t/868cjd0be)
Fixed Asset Manager: https://app.clickup.com/t/868cjd09q)
Fixed Asset Team Lead: https://app.clickup.com/t/868cjd0hq)
Fixed Asset Analyst (will have all lease specialist as well): https://app.clickup.com/t/868cjczng)</v>
          </cell>
          <cell r="AG169" t="str">
            <v/>
          </cell>
          <cell r="AH169" t="str">
            <v/>
          </cell>
          <cell r="AI169" t="str">
            <v/>
          </cell>
          <cell r="AJ169" t="str">
            <v/>
          </cell>
          <cell r="AK169" t="str">
            <v>A2R</v>
          </cell>
        </row>
        <row r="170">
          <cell r="A170" t="str">
            <v>868c03z42</v>
          </cell>
          <cell r="B170" t="str">
            <v>868c03z42</v>
          </cell>
          <cell r="C170" t="str">
            <v>A2R Asset Accounting: Retire Assets</v>
          </cell>
          <cell r="D170" t="str">
            <v>COMPLETED</v>
          </cell>
          <cell r="E170" t="str">
            <v xml:space="preserve">
</v>
          </cell>
          <cell r="F170" t="str">
            <v/>
          </cell>
          <cell r="G170" t="str">
            <v>URGENT</v>
          </cell>
          <cell r="H170" t="str">
            <v xml:space="preserve">@Trish Cortez , I sent you the folder link to get the .story file uploaded in Review 360.  </v>
          </cell>
          <cell r="I170">
            <v>45753</v>
          </cell>
          <cell r="J170">
            <v>45715</v>
          </cell>
          <cell r="K170" t="str">
            <v/>
          </cell>
          <cell r="L170">
            <v>45747.692361111112</v>
          </cell>
          <cell r="M170" t="str">
            <v>868a2vb48
868a2vbv6
868a2v8m0
868a2v8qg
868a2v6jr
868a2v6g1
868a2vbak</v>
          </cell>
          <cell r="N170" t="str">
            <v>a2r, wbt</v>
          </cell>
          <cell r="O170" t="str">
            <v/>
          </cell>
          <cell r="P170">
            <v>45737</v>
          </cell>
          <cell r="Q170" t="str">
            <v/>
          </cell>
          <cell r="R170" t="str">
            <v/>
          </cell>
          <cell r="S170" t="str">
            <v/>
          </cell>
          <cell r="T170" t="str">
            <v/>
          </cell>
          <cell r="U170">
            <v>0.70000000000000007</v>
          </cell>
          <cell r="V170" t="str">
            <v>Sign off Received</v>
          </cell>
          <cell r="W170" t="str">
            <v/>
          </cell>
          <cell r="X170" t="str">
            <v/>
          </cell>
          <cell r="Y170" t="str">
            <v/>
          </cell>
          <cell r="Z170" t="str">
            <v>ITC2</v>
          </cell>
          <cell r="AA170" t="str">
            <v>Asset Accounting</v>
          </cell>
          <cell r="AB170" t="str">
            <v>Disposition, Decommission, and Miscellaneous Transactions</v>
          </cell>
          <cell r="AC170" t="b">
            <v>1</v>
          </cell>
          <cell r="AD170" t="str">
            <v>WBT</v>
          </cell>
          <cell r="AE170" t="str">
            <v>Overdue</v>
          </cell>
          <cell r="AF170"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70" t="str">
            <v/>
          </cell>
          <cell r="AH170">
            <v>45747</v>
          </cell>
          <cell r="AI170" t="str">
            <v/>
          </cell>
          <cell r="AJ170" t="str">
            <v/>
          </cell>
          <cell r="AK170" t="str">
            <v>A2R</v>
          </cell>
        </row>
        <row r="171">
          <cell r="A171" t="str">
            <v>868c03znu</v>
          </cell>
          <cell r="B171" t="str">
            <v>868c03znu</v>
          </cell>
          <cell r="C171" t="str">
            <v>A2R Asset Accounting: Software Licenses Maintain</v>
          </cell>
          <cell r="D171" t="str">
            <v>PAUSED</v>
          </cell>
          <cell r="E171" t="str">
            <v xml:space="preserve">
</v>
          </cell>
          <cell r="F171" t="str">
            <v/>
          </cell>
          <cell r="G171" t="str">
            <v>NORMAL</v>
          </cell>
          <cell r="H171" t="str">
            <v xml:space="preserve">Per Miranda and Trish-4/14/25: This was originally set for ITC2. Due to system delays, defects and lack of readiness, these are now set to ITC3B.  </v>
          </cell>
          <cell r="I171">
            <v>45710</v>
          </cell>
          <cell r="J171">
            <v>45701</v>
          </cell>
          <cell r="K171" t="str">
            <v/>
          </cell>
          <cell r="L171" t="str">
            <v/>
          </cell>
          <cell r="M171" t="str">
            <v>868a2v87x
868a2v9mf</v>
          </cell>
          <cell r="N171" t="str">
            <v>a2r, wbt</v>
          </cell>
          <cell r="O171" t="str">
            <v/>
          </cell>
          <cell r="P171">
            <v>45707</v>
          </cell>
          <cell r="Q171" t="str">
            <v/>
          </cell>
          <cell r="R171" t="b">
            <v>1</v>
          </cell>
          <cell r="S171" t="str">
            <v/>
          </cell>
          <cell r="T171" t="str">
            <v/>
          </cell>
          <cell r="U171">
            <v>0</v>
          </cell>
          <cell r="V171" t="str">
            <v xml:space="preserve">Paused </v>
          </cell>
          <cell r="W171" t="str">
            <v/>
          </cell>
          <cell r="X171" t="str">
            <v/>
          </cell>
          <cell r="Y171" t="str">
            <v/>
          </cell>
          <cell r="Z171" t="str">
            <v>ITC3B</v>
          </cell>
          <cell r="AA171" t="str">
            <v>Asset Accounting</v>
          </cell>
          <cell r="AB171" t="str">
            <v>Disposition, Decommission, and Miscellaneous Transactions (Software Subscription Licenses)</v>
          </cell>
          <cell r="AC171" t="str">
            <v/>
          </cell>
          <cell r="AD171" t="str">
            <v>WBT</v>
          </cell>
          <cell r="AE171" t="str">
            <v>Overdue</v>
          </cell>
          <cell r="AF171" t="str">
            <v>Lease Specialist (within Asset Accounting area) (Asset Analyst may be performing these functions): https://app.clickup.com/t/868cjde0m)
Fixed Asset Manager: https://app.clickup.com/t/868cjd09q)
Fixed Asset Super User (mastery): https://app.clickup.com/t/868cjd0be)
Fixed Asset Analyst (will have all lease specialist as well): https://app.clickup.com/t/868cjczng)
Fixed Asset Team Lead: https://app.clickup.com/t/868cjd0hq)</v>
          </cell>
          <cell r="AG171">
            <v>45751</v>
          </cell>
          <cell r="AH171" t="str">
            <v/>
          </cell>
          <cell r="AI171" t="str">
            <v/>
          </cell>
          <cell r="AJ171" t="str">
            <v/>
          </cell>
          <cell r="AK171" t="str">
            <v>A2R</v>
          </cell>
        </row>
        <row r="172">
          <cell r="A172" t="str">
            <v>868c0428w</v>
          </cell>
          <cell r="B172" t="str">
            <v>868c0428w</v>
          </cell>
          <cell r="C172" t="str">
            <v>A2R Asset Accounting: Asset Reinstatement</v>
          </cell>
          <cell r="D172" t="str">
            <v>COMPLETED</v>
          </cell>
          <cell r="E172" t="str">
            <v xml:space="preserve">
</v>
          </cell>
          <cell r="F172" t="str">
            <v/>
          </cell>
          <cell r="G172" t="str">
            <v>URGENT</v>
          </cell>
          <cell r="H172" t="str">
            <v xml:space="preserve">This course is approved by Miranda Padilla and still needs OCM change impact slide contents from Phil Cook.  </v>
          </cell>
          <cell r="I172">
            <v>45761</v>
          </cell>
          <cell r="J172">
            <v>45714</v>
          </cell>
          <cell r="K172" t="str">
            <v/>
          </cell>
          <cell r="L172">
            <v>45755.572222222225</v>
          </cell>
          <cell r="M172" t="str">
            <v>868a2vb7b
868a2v9z7
868a2v8pv</v>
          </cell>
          <cell r="N172" t="str">
            <v>a2r, wbt</v>
          </cell>
          <cell r="O172" t="str">
            <v/>
          </cell>
          <cell r="P172">
            <v>45744</v>
          </cell>
          <cell r="Q172" t="str">
            <v/>
          </cell>
          <cell r="R172" t="str">
            <v/>
          </cell>
          <cell r="S172" t="str">
            <v/>
          </cell>
          <cell r="T172" t="str">
            <v/>
          </cell>
          <cell r="U172">
            <v>0.5</v>
          </cell>
          <cell r="V172" t="str">
            <v>Sign off Received</v>
          </cell>
          <cell r="W172" t="str">
            <v/>
          </cell>
          <cell r="X172" t="str">
            <v/>
          </cell>
          <cell r="Y172" t="str">
            <v/>
          </cell>
          <cell r="Z172" t="str">
            <v>ITC2</v>
          </cell>
          <cell r="AA172" t="str">
            <v>Asset Accounting</v>
          </cell>
          <cell r="AB172" t="str">
            <v>Disposition, Decommission, and Miscellaneous Transactions</v>
          </cell>
          <cell r="AC172" t="b">
            <v>1</v>
          </cell>
          <cell r="AD172" t="str">
            <v>WBT</v>
          </cell>
          <cell r="AE172" t="str">
            <v>Overdue</v>
          </cell>
          <cell r="AF172"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G172">
            <v>45757</v>
          </cell>
          <cell r="AH172">
            <v>45755</v>
          </cell>
          <cell r="AI172" t="str">
            <v/>
          </cell>
          <cell r="AJ172" t="str">
            <v/>
          </cell>
          <cell r="AK172" t="str">
            <v>A2R</v>
          </cell>
        </row>
        <row r="173">
          <cell r="A173" t="str">
            <v>868c043t3</v>
          </cell>
          <cell r="B173" t="str">
            <v>868c043t3</v>
          </cell>
          <cell r="C173" t="str">
            <v>A2R Asset Accounting: Depreciation/Amortization Job Run &amp; Review</v>
          </cell>
          <cell r="D173" t="str">
            <v>COMPLETED</v>
          </cell>
          <cell r="E173" t="str">
            <v xml:space="preserve">Removed all PDFs from this course.
Updated Notes to be Transcript
Updated VO on all slides - will need Murf when ready
</v>
          </cell>
          <cell r="F173" t="str">
            <v/>
          </cell>
          <cell r="G173" t="str">
            <v>URGENT</v>
          </cell>
          <cell r="H173" t="str">
            <v xml:space="preserve">Published updated course with change impacts slide provided by Phil Cook for OCM. He requested that Tammy/Miranda review and approve the content for that slide.  </v>
          </cell>
          <cell r="I173">
            <v>45750</v>
          </cell>
          <cell r="J173">
            <v>45707</v>
          </cell>
          <cell r="K173" t="str">
            <v/>
          </cell>
          <cell r="L173">
            <v>45742.564583333333</v>
          </cell>
          <cell r="M173" t="str">
            <v>868a2v6nr
868b0n58q
868a2v6a5
868b0n61m
868a2vax8
868a2v7ch
868a2v70d
868a2v7b0</v>
          </cell>
          <cell r="N173" t="str">
            <v>a2r, wbt</v>
          </cell>
          <cell r="O173" t="str">
            <v/>
          </cell>
          <cell r="P173">
            <v>45734</v>
          </cell>
          <cell r="Q173">
            <v>45740</v>
          </cell>
          <cell r="R173" t="str">
            <v/>
          </cell>
          <cell r="S173" t="str">
            <v/>
          </cell>
          <cell r="T173" t="str">
            <v/>
          </cell>
          <cell r="U173">
            <v>0.7272727272727274</v>
          </cell>
          <cell r="V173" t="str">
            <v>Sign off Received</v>
          </cell>
          <cell r="W173" t="str">
            <v/>
          </cell>
          <cell r="X173" t="str">
            <v/>
          </cell>
          <cell r="Y173" t="str">
            <v/>
          </cell>
          <cell r="Z173" t="str">
            <v>ITC2</v>
          </cell>
          <cell r="AA173" t="str">
            <v>Asset Accounting</v>
          </cell>
          <cell r="AB173" t="str">
            <v>Depreciate or Amortize Assets</v>
          </cell>
          <cell r="AC173" t="b">
            <v>1</v>
          </cell>
          <cell r="AD173" t="str">
            <v>WBT</v>
          </cell>
          <cell r="AE173" t="str">
            <v>Overdue</v>
          </cell>
          <cell r="AF173"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173">
            <v>45757</v>
          </cell>
          <cell r="AH173">
            <v>45742</v>
          </cell>
          <cell r="AI173" t="str">
            <v/>
          </cell>
          <cell r="AJ173" t="str">
            <v/>
          </cell>
          <cell r="AK173" t="str">
            <v>A2R</v>
          </cell>
        </row>
        <row r="174">
          <cell r="A174" t="str">
            <v>868c04kmx</v>
          </cell>
          <cell r="B174" t="str">
            <v>868c04kmx</v>
          </cell>
          <cell r="C174" t="str">
            <v>PTP Supply Chain: Non-MRP Request and Approval - OL</v>
          </cell>
          <cell r="D174" t="str">
            <v>PREDEVELOPMENT</v>
          </cell>
          <cell r="E174" t="str">
            <v xml:space="preserve">
</v>
          </cell>
          <cell r="F174" t="str">
            <v/>
          </cell>
          <cell r="G174" t="str">
            <v>URGENT</v>
          </cell>
          <cell r="H174" t="str">
            <v/>
          </cell>
          <cell r="I174" t="str">
            <v/>
          </cell>
          <cell r="J174" t="str">
            <v/>
          </cell>
          <cell r="K174" t="str">
            <v/>
          </cell>
          <cell r="L174" t="str">
            <v/>
          </cell>
          <cell r="M174" t="str">
            <v>868dp0hpq
868dp0k7v
868dp0mkv
868dp0ng3
868dp0p68
868dp0pqu</v>
          </cell>
          <cell r="N174" t="str">
            <v>ptp, wbt, lean request</v>
          </cell>
          <cell r="O174" t="str">
            <v>Sprint 15 (7/21 - 8/18)</v>
          </cell>
          <cell r="P174" t="str">
            <v/>
          </cell>
          <cell r="Q174" t="str">
            <v/>
          </cell>
          <cell r="R174" t="str">
            <v/>
          </cell>
          <cell r="S174" t="str">
            <v/>
          </cell>
          <cell r="T174" t="str">
            <v/>
          </cell>
          <cell r="U174">
            <v>0</v>
          </cell>
          <cell r="V174" t="str">
            <v/>
          </cell>
          <cell r="W174" t="str">
            <v/>
          </cell>
          <cell r="X174" t="str">
            <v/>
          </cell>
          <cell r="Y174" t="str">
            <v/>
          </cell>
          <cell r="Z174" t="str">
            <v>ITC4</v>
          </cell>
          <cell r="AA174" t="str">
            <v>Supply Chain</v>
          </cell>
          <cell r="AB174" t="str">
            <v>Purchase Requisition Mgmt (MRP/Non-MRP) &amp; Approval</v>
          </cell>
          <cell r="AC174" t="str">
            <v/>
          </cell>
          <cell r="AD174" t="str">
            <v>WBT</v>
          </cell>
          <cell r="AE174" t="str">
            <v/>
          </cell>
          <cell r="AF174" t="str">
            <v>Buyer: https://app.clickup.com/t/868cjcmpy)
Requisitioner: https://app.clickup.com/t/868cje356)
Requisition Approver: https://app.clickup.com/t/868cje2vz)
Expeditor: https://app.clickup.com/t/868cjcx3w)</v>
          </cell>
          <cell r="AG174" t="str">
            <v/>
          </cell>
          <cell r="AH174" t="str">
            <v/>
          </cell>
          <cell r="AI174" t="str">
            <v/>
          </cell>
          <cell r="AJ174" t="str">
            <v/>
          </cell>
          <cell r="AK174" t="str">
            <v>PTP</v>
          </cell>
        </row>
        <row r="175">
          <cell r="A175" t="str">
            <v>868c052wj</v>
          </cell>
          <cell r="B175" t="str">
            <v>868c052wj</v>
          </cell>
          <cell r="C175" t="str">
            <v>A2R Asset Accounting: Software Licenses Ad Hoc Reporting</v>
          </cell>
          <cell r="D175" t="str">
            <v>PAUSED</v>
          </cell>
          <cell r="E175" t="str">
            <v xml:space="preserve">
</v>
          </cell>
          <cell r="F175" t="str">
            <v/>
          </cell>
          <cell r="G175" t="str">
            <v>LOW</v>
          </cell>
          <cell r="H175" t="str">
            <v xml:space="preserve">Per Miranda and Trish-4/14/25: This was originally set for ITC2. Due to system delays, defects and lack of readiness, these are now set to ITC3B.  </v>
          </cell>
          <cell r="I175">
            <v>45744</v>
          </cell>
          <cell r="J175" t="str">
            <v/>
          </cell>
          <cell r="K175" t="str">
            <v/>
          </cell>
          <cell r="L175" t="str">
            <v/>
          </cell>
          <cell r="M175" t="str">
            <v>868a2vb9e
868a2v7r2
868a2v96k</v>
          </cell>
          <cell r="N175" t="str">
            <v>a2r, wbt</v>
          </cell>
          <cell r="O175" t="str">
            <v/>
          </cell>
          <cell r="P175" t="str">
            <v/>
          </cell>
          <cell r="Q175" t="str">
            <v/>
          </cell>
          <cell r="R175" t="b">
            <v>1</v>
          </cell>
          <cell r="S175" t="str">
            <v/>
          </cell>
          <cell r="T175" t="str">
            <v/>
          </cell>
          <cell r="U175">
            <v>0</v>
          </cell>
          <cell r="V175" t="str">
            <v xml:space="preserve">Paused </v>
          </cell>
          <cell r="W175" t="str">
            <v/>
          </cell>
          <cell r="X175" t="str">
            <v/>
          </cell>
          <cell r="Y175" t="str">
            <v/>
          </cell>
          <cell r="Z175" t="str">
            <v>ITC3B</v>
          </cell>
          <cell r="AA175" t="str">
            <v>Asset Accounting</v>
          </cell>
          <cell r="AB175" t="str">
            <v>Disposition, Decommission, and Miscellaneous Transactions (Software Subscription Licenses)</v>
          </cell>
          <cell r="AC175" t="str">
            <v/>
          </cell>
          <cell r="AD175" t="str">
            <v>WBT</v>
          </cell>
          <cell r="AE175" t="str">
            <v>Overdue</v>
          </cell>
          <cell r="AF175"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75" t="str">
            <v/>
          </cell>
          <cell r="AH175" t="str">
            <v/>
          </cell>
          <cell r="AI175" t="str">
            <v/>
          </cell>
          <cell r="AJ175" t="str">
            <v/>
          </cell>
          <cell r="AK175" t="str">
            <v>A2R</v>
          </cell>
        </row>
        <row r="176">
          <cell r="A176" t="str">
            <v>868c053xr</v>
          </cell>
          <cell r="B176" t="str">
            <v>868c053xr</v>
          </cell>
          <cell r="C176" t="str">
            <v>A2R Asset Accounting: Inter-Company Asset Transfer</v>
          </cell>
          <cell r="D176" t="str">
            <v>COMPLETED</v>
          </cell>
          <cell r="E176" t="str">
            <v xml:space="preserve">
</v>
          </cell>
          <cell r="F176" t="str">
            <v/>
          </cell>
          <cell r="G176" t="str">
            <v>URGENT</v>
          </cell>
          <cell r="H176" t="str">
            <v xml:space="preserve">This course is approved by Miranda. Still pending OCM change impact slide content.  </v>
          </cell>
          <cell r="I176">
            <v>45759</v>
          </cell>
          <cell r="J176">
            <v>45714</v>
          </cell>
          <cell r="K176" t="str">
            <v/>
          </cell>
          <cell r="L176">
            <v>45750.740277777775</v>
          </cell>
          <cell r="M176" t="str">
            <v>868a2v70x
868c0urzw
868a2v8x0
868d47wq8</v>
          </cell>
          <cell r="N176" t="str">
            <v>a2r, wbt</v>
          </cell>
          <cell r="O176" t="str">
            <v/>
          </cell>
          <cell r="P176">
            <v>45748</v>
          </cell>
          <cell r="Q176">
            <v>45749</v>
          </cell>
          <cell r="R176" t="str">
            <v/>
          </cell>
          <cell r="S176" t="str">
            <v/>
          </cell>
          <cell r="T176" t="str">
            <v/>
          </cell>
          <cell r="U176">
            <v>0.5714285714285714</v>
          </cell>
          <cell r="V176" t="str">
            <v>Sign off Received</v>
          </cell>
          <cell r="W176" t="str">
            <v/>
          </cell>
          <cell r="X176" t="str">
            <v/>
          </cell>
          <cell r="Y176" t="str">
            <v/>
          </cell>
          <cell r="Z176" t="str">
            <v>ITC2</v>
          </cell>
          <cell r="AA176" t="str">
            <v>Asset Accounting</v>
          </cell>
          <cell r="AB176" t="str">
            <v>Disposition, Decommission, and Miscellaneous Transactions</v>
          </cell>
          <cell r="AC176" t="b">
            <v>1</v>
          </cell>
          <cell r="AD176" t="str">
            <v>WBT</v>
          </cell>
          <cell r="AE176" t="str">
            <v>Overdue</v>
          </cell>
          <cell r="AF176"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176">
            <v>45757</v>
          </cell>
          <cell r="AH176">
            <v>45750</v>
          </cell>
          <cell r="AI176" t="str">
            <v/>
          </cell>
          <cell r="AJ176" t="str">
            <v/>
          </cell>
          <cell r="AK176" t="str">
            <v>A2R</v>
          </cell>
        </row>
        <row r="177">
          <cell r="A177" t="str">
            <v>868c054zk</v>
          </cell>
          <cell r="B177" t="str">
            <v>868c054zk</v>
          </cell>
          <cell r="C177" t="str">
            <v>A2R Asset Accounting: Run Payment Posting Job</v>
          </cell>
          <cell r="D177" t="str">
            <v>PAUSED</v>
          </cell>
          <cell r="E177" t="str">
            <v xml:space="preserve">
</v>
          </cell>
          <cell r="F177" t="str">
            <v/>
          </cell>
          <cell r="G177" t="str">
            <v>NORMAL</v>
          </cell>
          <cell r="H177" t="str">
            <v xml:space="preserve">Per Miranda and Trish-4/14/25: This was originally set for ITC2. Due to system delays, defects and lack of readiness, these are now set to ITC3B.  </v>
          </cell>
          <cell r="I177">
            <v>45744</v>
          </cell>
          <cell r="J177" t="str">
            <v/>
          </cell>
          <cell r="K177" t="str">
            <v/>
          </cell>
          <cell r="L177" t="str">
            <v/>
          </cell>
          <cell r="M177" t="str">
            <v>868a2v8au</v>
          </cell>
          <cell r="N177" t="str">
            <v>a2r, wbt</v>
          </cell>
          <cell r="O177" t="str">
            <v/>
          </cell>
          <cell r="P177" t="str">
            <v/>
          </cell>
          <cell r="Q177" t="str">
            <v/>
          </cell>
          <cell r="R177" t="b">
            <v>1</v>
          </cell>
          <cell r="S177" t="str">
            <v/>
          </cell>
          <cell r="T177" t="str">
            <v/>
          </cell>
          <cell r="U177">
            <v>0.5</v>
          </cell>
          <cell r="V177" t="str">
            <v xml:space="preserve">Paused </v>
          </cell>
          <cell r="W177" t="str">
            <v/>
          </cell>
          <cell r="X177" t="str">
            <v/>
          </cell>
          <cell r="Y177" t="str">
            <v/>
          </cell>
          <cell r="Z177" t="str">
            <v>ITC3B</v>
          </cell>
          <cell r="AA177" t="str">
            <v>Asset Accounting</v>
          </cell>
          <cell r="AB177" t="str">
            <v>Disposition, Decommission, and Miscellaneous Transactions (Software Subscription Licenses)</v>
          </cell>
          <cell r="AC177" t="str">
            <v/>
          </cell>
          <cell r="AD177" t="str">
            <v>WBT</v>
          </cell>
          <cell r="AE177" t="str">
            <v>Overdue</v>
          </cell>
          <cell r="AF177"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77" t="str">
            <v/>
          </cell>
          <cell r="AH177" t="str">
            <v/>
          </cell>
          <cell r="AI177" t="str">
            <v/>
          </cell>
          <cell r="AJ177" t="str">
            <v/>
          </cell>
          <cell r="AK177" t="str">
            <v>A2R</v>
          </cell>
        </row>
        <row r="178">
          <cell r="A178" t="str">
            <v>868c05dh1</v>
          </cell>
          <cell r="B178" t="str">
            <v>868c05dh1</v>
          </cell>
          <cell r="C178" t="str">
            <v>A2R Asset Management: Create Equipment</v>
          </cell>
          <cell r="D178" t="str">
            <v>COMPLETED</v>
          </cell>
          <cell r="E178" t="str">
            <v xml:space="preserve">
</v>
          </cell>
          <cell r="F178" t="str">
            <v/>
          </cell>
          <cell r="G178" t="str">
            <v>URGENT</v>
          </cell>
          <cell r="H178" t="str">
            <v xml:space="preserve">Awaiting final approval due 5/16.  </v>
          </cell>
          <cell r="I178">
            <v>45787</v>
          </cell>
          <cell r="J178">
            <v>45764</v>
          </cell>
          <cell r="K178" t="str">
            <v/>
          </cell>
          <cell r="L178">
            <v>45792.534722222219</v>
          </cell>
          <cell r="M178" t="str">
            <v>868a2v8zc
868bdht92
868bdhy20
868bdhy3h
868bdhy51
868bdhy74</v>
          </cell>
          <cell r="N178" t="str">
            <v>a2r, wbt</v>
          </cell>
          <cell r="O178" t="str">
            <v>Sprint 4 (5/5 - 5/30)</v>
          </cell>
          <cell r="P178">
            <v>45776</v>
          </cell>
          <cell r="Q178" t="str">
            <v/>
          </cell>
          <cell r="R178" t="str">
            <v/>
          </cell>
          <cell r="S178">
            <v>45782</v>
          </cell>
          <cell r="T178">
            <v>45782</v>
          </cell>
          <cell r="U178">
            <v>0</v>
          </cell>
          <cell r="V178" t="str">
            <v>Sign off Received</v>
          </cell>
          <cell r="W178">
            <v>45783</v>
          </cell>
          <cell r="X178" t="str">
            <v/>
          </cell>
          <cell r="Y178" t="str">
            <v/>
          </cell>
          <cell r="Z178" t="str">
            <v>ITC3B</v>
          </cell>
          <cell r="AA178" t="str">
            <v>Asset Management</v>
          </cell>
          <cell r="AB178" t="str">
            <v>Create and Maintain Master Records</v>
          </cell>
          <cell r="AC178" t="b">
            <v>1</v>
          </cell>
          <cell r="AD178" t="str">
            <v>WBT</v>
          </cell>
          <cell r="AE178" t="str">
            <v>Overdue</v>
          </cell>
          <cell r="AF178"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G178">
            <v>45755</v>
          </cell>
          <cell r="AH178">
            <v>45792</v>
          </cell>
          <cell r="AI178" t="str">
            <v/>
          </cell>
          <cell r="AJ178" t="str">
            <v/>
          </cell>
          <cell r="AK178" t="str">
            <v>A2R</v>
          </cell>
        </row>
        <row r="179">
          <cell r="A179" t="str">
            <v>868c07676</v>
          </cell>
          <cell r="B179" t="str">
            <v>868c07676</v>
          </cell>
          <cell r="C179" t="str">
            <v>A2R Asset Accounting: New Lease Contract Payment Schedule</v>
          </cell>
          <cell r="D179" t="str">
            <v>PAUSED</v>
          </cell>
          <cell r="E179" t="str">
            <v xml:space="preserve">
</v>
          </cell>
          <cell r="F179" t="str">
            <v/>
          </cell>
          <cell r="G179" t="str">
            <v>NORMAL</v>
          </cell>
          <cell r="H179" t="str">
            <v xml:space="preserve">Per Miranda and Trish-4/14/25: This was originally set for ITC2. Due to system delays, defects and lack of readiness, these are now set to ITC3B.  </v>
          </cell>
          <cell r="I179">
            <v>45744</v>
          </cell>
          <cell r="J179" t="str">
            <v/>
          </cell>
          <cell r="K179" t="str">
            <v/>
          </cell>
          <cell r="L179" t="str">
            <v/>
          </cell>
          <cell r="M179" t="str">
            <v>868a2v760</v>
          </cell>
          <cell r="N179" t="str">
            <v>a2r, wbt</v>
          </cell>
          <cell r="O179" t="str">
            <v/>
          </cell>
          <cell r="P179" t="str">
            <v/>
          </cell>
          <cell r="Q179" t="str">
            <v/>
          </cell>
          <cell r="R179" t="b">
            <v>1</v>
          </cell>
          <cell r="S179" t="str">
            <v/>
          </cell>
          <cell r="T179" t="str">
            <v/>
          </cell>
          <cell r="U179">
            <v>0</v>
          </cell>
          <cell r="V179" t="str">
            <v xml:space="preserve">Paused </v>
          </cell>
          <cell r="W179" t="str">
            <v/>
          </cell>
          <cell r="X179" t="str">
            <v/>
          </cell>
          <cell r="Y179" t="str">
            <v/>
          </cell>
          <cell r="Z179" t="str">
            <v>ITC3B</v>
          </cell>
          <cell r="AA179" t="str">
            <v>Asset Accounting</v>
          </cell>
          <cell r="AB179" t="str">
            <v>Disposition, Decommission, and Miscellaneous Transactions (Software Subscription Licenses)</v>
          </cell>
          <cell r="AC179" t="str">
            <v/>
          </cell>
          <cell r="AD179" t="str">
            <v>WBT</v>
          </cell>
          <cell r="AE179" t="str">
            <v>Overdue</v>
          </cell>
          <cell r="AF179"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179" t="str">
            <v/>
          </cell>
          <cell r="AH179" t="str">
            <v/>
          </cell>
          <cell r="AI179" t="str">
            <v/>
          </cell>
          <cell r="AJ179" t="str">
            <v/>
          </cell>
          <cell r="AK179" t="str">
            <v>A2R</v>
          </cell>
        </row>
        <row r="180">
          <cell r="A180" t="str">
            <v>868c07d42</v>
          </cell>
          <cell r="B180" t="str">
            <v>868c07d42</v>
          </cell>
          <cell r="C180" t="str">
            <v>A2R Asset Management: Change Equipment</v>
          </cell>
          <cell r="D180" t="str">
            <v>COMPLETED</v>
          </cell>
          <cell r="E180" t="str">
            <v xml:space="preserve">
</v>
          </cell>
          <cell r="F180" t="str">
            <v/>
          </cell>
          <cell r="G180" t="str">
            <v>URGENT</v>
          </cell>
          <cell r="H180" t="str">
            <v xml:space="preserve">@Trish Cortez  and  @Steve Hile , the Change Impacts slide has been populated based on the spreadsheet details.   </v>
          </cell>
          <cell r="I180">
            <v>45863</v>
          </cell>
          <cell r="J180">
            <v>45762</v>
          </cell>
          <cell r="K180" t="str">
            <v/>
          </cell>
          <cell r="L180">
            <v>45792.356944444444</v>
          </cell>
          <cell r="M180" t="str">
            <v>868a2vade
868a2v82m</v>
          </cell>
          <cell r="N180" t="str">
            <v>a2r, wbt</v>
          </cell>
          <cell r="O180" t="str">
            <v>Sprint 4 (5/5 - 5/30)</v>
          </cell>
          <cell r="P180">
            <v>45789</v>
          </cell>
          <cell r="Q180" t="str">
            <v/>
          </cell>
          <cell r="R180" t="str">
            <v/>
          </cell>
          <cell r="S180" t="str">
            <v/>
          </cell>
          <cell r="T180" t="str">
            <v/>
          </cell>
          <cell r="U180">
            <v>0</v>
          </cell>
          <cell r="V180" t="str">
            <v>Sign off Received</v>
          </cell>
          <cell r="W180" t="str">
            <v/>
          </cell>
          <cell r="X180" t="str">
            <v/>
          </cell>
          <cell r="Y180" t="str">
            <v/>
          </cell>
          <cell r="Z180" t="str">
            <v>ITC3B</v>
          </cell>
          <cell r="AA180" t="str">
            <v>Asset Management</v>
          </cell>
          <cell r="AB180" t="str">
            <v>Create and Maintain Master Records</v>
          </cell>
          <cell r="AC180" t="b">
            <v>1</v>
          </cell>
          <cell r="AD180" t="str">
            <v>WBT</v>
          </cell>
          <cell r="AE180" t="str">
            <v/>
          </cell>
          <cell r="AF180" t="str">
            <v>Maintenance Planner (A2R): https://app.clickup.com/t/868ckxmc4)
Property Analyst Manager (Security Role): https://app.clickup.com/t/868cjdz0z)
Property Analyst Super User (Security Role): https://app.clickup.com/t/868cjdzb0)
Property Management Analyst (A2R): https://app.clickup.com/t/868cmdm9w)</v>
          </cell>
          <cell r="AG180">
            <v>45755</v>
          </cell>
          <cell r="AH180">
            <v>45792</v>
          </cell>
          <cell r="AI180" t="str">
            <v/>
          </cell>
          <cell r="AJ180" t="str">
            <v/>
          </cell>
          <cell r="AK180" t="str">
            <v>A2R</v>
          </cell>
        </row>
        <row r="181">
          <cell r="A181" t="str">
            <v>868c0eee9</v>
          </cell>
          <cell r="B181" t="str">
            <v>868c0eee9</v>
          </cell>
          <cell r="C181" t="str">
            <v>A2R Metrology: SAP to S/4 System: Changes to the Property Management System:</v>
          </cell>
          <cell r="D181" t="str">
            <v>PREDEVELOPMENT</v>
          </cell>
          <cell r="E181" t="str">
            <v xml:space="preserve">
</v>
          </cell>
          <cell r="F181" t="str">
            <v/>
          </cell>
          <cell r="G181" t="str">
            <v>LOW</v>
          </cell>
          <cell r="H181" t="str">
            <v/>
          </cell>
          <cell r="I181">
            <v>45863</v>
          </cell>
          <cell r="J181" t="str">
            <v/>
          </cell>
          <cell r="K181" t="str">
            <v/>
          </cell>
          <cell r="L181" t="str">
            <v/>
          </cell>
          <cell r="M181" t="str">
            <v>868a2vb1v
868a2va0q
868a2v7qq
868a2vbyw
868a2v6w1</v>
          </cell>
          <cell r="N181" t="str">
            <v>a2r, wbt</v>
          </cell>
          <cell r="O181" t="str">
            <v>Sprint 16 (7/28 - 8/25)</v>
          </cell>
          <cell r="P181" t="str">
            <v/>
          </cell>
          <cell r="Q181" t="str">
            <v/>
          </cell>
          <cell r="R181" t="str">
            <v/>
          </cell>
          <cell r="S181" t="str">
            <v/>
          </cell>
          <cell r="T181" t="str">
            <v/>
          </cell>
          <cell r="U181">
            <v>0</v>
          </cell>
          <cell r="V181" t="str">
            <v>Course Package Not Started</v>
          </cell>
          <cell r="W181" t="str">
            <v/>
          </cell>
          <cell r="X181" t="str">
            <v/>
          </cell>
          <cell r="Y181" t="str">
            <v/>
          </cell>
          <cell r="Z181" t="str">
            <v>ITC4</v>
          </cell>
          <cell r="AA181" t="str">
            <v>Metrology</v>
          </cell>
          <cell r="AB181" t="str">
            <v>No L3 Custom Content</v>
          </cell>
          <cell r="AC181" t="str">
            <v/>
          </cell>
          <cell r="AD181" t="str">
            <v>WBT</v>
          </cell>
          <cell r="AE181" t="str">
            <v/>
          </cell>
          <cell r="AF181"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181">
            <v>45768</v>
          </cell>
          <cell r="AH181" t="str">
            <v/>
          </cell>
          <cell r="AI181" t="str">
            <v/>
          </cell>
          <cell r="AJ181" t="str">
            <v/>
          </cell>
          <cell r="AK181" t="str">
            <v>A2R</v>
          </cell>
        </row>
        <row r="182">
          <cell r="A182" t="str">
            <v>868c0egxp</v>
          </cell>
          <cell r="B182" t="str">
            <v>868c0egxp</v>
          </cell>
          <cell r="C182" t="str">
            <v>A2R Asset Management: Display Equipment</v>
          </cell>
          <cell r="D182" t="str">
            <v>COMPLETED</v>
          </cell>
          <cell r="E182" t="str">
            <v xml:space="preserve">
</v>
          </cell>
          <cell r="F182" t="str">
            <v/>
          </cell>
          <cell r="G182" t="str">
            <v>URGENT</v>
          </cell>
          <cell r="H182" t="str">
            <v xml:space="preserve">Course final approved 5/15!  </v>
          </cell>
          <cell r="I182">
            <v>45792</v>
          </cell>
          <cell r="J182">
            <v>45765</v>
          </cell>
          <cell r="K182" t="str">
            <v/>
          </cell>
          <cell r="L182">
            <v>45792.357638888891</v>
          </cell>
          <cell r="M182" t="str">
            <v>868a2vabk
868a2vbej</v>
          </cell>
          <cell r="N182" t="str">
            <v>a2r, wbt</v>
          </cell>
          <cell r="O182" t="str">
            <v>Sprint 4 (5/5 - 5/30)</v>
          </cell>
          <cell r="P182">
            <v>45783</v>
          </cell>
          <cell r="Q182" t="str">
            <v/>
          </cell>
          <cell r="R182" t="str">
            <v/>
          </cell>
          <cell r="S182" t="str">
            <v/>
          </cell>
          <cell r="T182" t="str">
            <v/>
          </cell>
          <cell r="U182">
            <v>0</v>
          </cell>
          <cell r="V182" t="str">
            <v>Sign off Received</v>
          </cell>
          <cell r="W182" t="str">
            <v/>
          </cell>
          <cell r="X182" t="str">
            <v/>
          </cell>
          <cell r="Y182" t="str">
            <v/>
          </cell>
          <cell r="Z182" t="str">
            <v>ITC3B</v>
          </cell>
          <cell r="AA182" t="str">
            <v>Asset Management</v>
          </cell>
          <cell r="AB182" t="str">
            <v>Create and Maintain Master Records</v>
          </cell>
          <cell r="AC182" t="b">
            <v>1</v>
          </cell>
          <cell r="AD182" t="str">
            <v>WBT</v>
          </cell>
          <cell r="AE182" t="str">
            <v>Overdue</v>
          </cell>
          <cell r="AF182"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82">
            <v>45755</v>
          </cell>
          <cell r="AH182">
            <v>45792</v>
          </cell>
          <cell r="AI182" t="str">
            <v/>
          </cell>
          <cell r="AJ182" t="str">
            <v/>
          </cell>
          <cell r="AK182" t="str">
            <v>A2R</v>
          </cell>
        </row>
        <row r="183">
          <cell r="A183" t="str">
            <v>868c0ejxa</v>
          </cell>
          <cell r="B183" t="str">
            <v>868c0ejxa</v>
          </cell>
          <cell r="C183" t="str">
            <v>A2R Asset Management: Inventory Counts</v>
          </cell>
          <cell r="D183" t="str">
            <v>PREDEVELOPMENT</v>
          </cell>
          <cell r="E183" t="str">
            <v xml:space="preserve">
</v>
          </cell>
          <cell r="F183" t="str">
            <v/>
          </cell>
          <cell r="G183" t="str">
            <v>URGENT</v>
          </cell>
          <cell r="H183" t="str">
            <v/>
          </cell>
          <cell r="I183">
            <v>45863</v>
          </cell>
          <cell r="J183" t="str">
            <v/>
          </cell>
          <cell r="K183" t="str">
            <v/>
          </cell>
          <cell r="L183" t="str">
            <v/>
          </cell>
          <cell r="M183" t="str">
            <v>868a2v94c
868a2v9uy
868a2v8p2</v>
          </cell>
          <cell r="N183" t="str">
            <v>a2r, wbt</v>
          </cell>
          <cell r="O183" t="str">
            <v>Sprint 5 (5/12 - 6/6)</v>
          </cell>
          <cell r="P183" t="str">
            <v/>
          </cell>
          <cell r="Q183" t="str">
            <v/>
          </cell>
          <cell r="R183" t="str">
            <v/>
          </cell>
          <cell r="S183" t="str">
            <v/>
          </cell>
          <cell r="T183" t="str">
            <v/>
          </cell>
          <cell r="U183">
            <v>0</v>
          </cell>
          <cell r="V183" t="str">
            <v>Course Package Not Started</v>
          </cell>
          <cell r="W183" t="str">
            <v/>
          </cell>
          <cell r="X183" t="str">
            <v/>
          </cell>
          <cell r="Y183" t="str">
            <v/>
          </cell>
          <cell r="Z183" t="str">
            <v>ITC3</v>
          </cell>
          <cell r="AA183" t="str">
            <v>Asset Management</v>
          </cell>
          <cell r="AB183" t="str">
            <v>Perform Asset Inventory</v>
          </cell>
          <cell r="AC183" t="str">
            <v/>
          </cell>
          <cell r="AD183" t="str">
            <v>WBT</v>
          </cell>
          <cell r="AE183" t="str">
            <v/>
          </cell>
          <cell r="AF183"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83">
            <v>45755</v>
          </cell>
          <cell r="AH183" t="str">
            <v/>
          </cell>
          <cell r="AI183" t="str">
            <v/>
          </cell>
          <cell r="AJ183" t="str">
            <v/>
          </cell>
          <cell r="AK183" t="str">
            <v>A2R</v>
          </cell>
        </row>
        <row r="184">
          <cell r="A184" t="str">
            <v>868c0emb4</v>
          </cell>
          <cell r="B184" t="str">
            <v>868c0emb4</v>
          </cell>
          <cell r="C184" t="str">
            <v>A2R Asset Management: Monitor Periodic and One-Time Activities</v>
          </cell>
          <cell r="D184" t="str">
            <v>PREDEVELOPMENT</v>
          </cell>
          <cell r="E184" t="str">
            <v xml:space="preserve">
</v>
          </cell>
          <cell r="F184" t="str">
            <v/>
          </cell>
          <cell r="G184" t="str">
            <v>HIGH</v>
          </cell>
          <cell r="H184" t="str">
            <v/>
          </cell>
          <cell r="I184">
            <v>45863</v>
          </cell>
          <cell r="J184" t="str">
            <v/>
          </cell>
          <cell r="K184" t="str">
            <v/>
          </cell>
          <cell r="L184" t="str">
            <v/>
          </cell>
          <cell r="M184" t="str">
            <v>868a2va8x</v>
          </cell>
          <cell r="N184" t="str">
            <v>a2r, wbt</v>
          </cell>
          <cell r="O184" t="str">
            <v>Sprint 5 (5/12 - 6/6)</v>
          </cell>
          <cell r="P184" t="str">
            <v/>
          </cell>
          <cell r="Q184" t="str">
            <v/>
          </cell>
          <cell r="R184" t="str">
            <v/>
          </cell>
          <cell r="S184" t="str">
            <v/>
          </cell>
          <cell r="T184" t="str">
            <v/>
          </cell>
          <cell r="U184">
            <v>0</v>
          </cell>
          <cell r="V184" t="str">
            <v>Course Package Not Started</v>
          </cell>
          <cell r="W184" t="str">
            <v/>
          </cell>
          <cell r="X184" t="str">
            <v/>
          </cell>
          <cell r="Y184" t="str">
            <v/>
          </cell>
          <cell r="Z184" t="str">
            <v>ITC3B</v>
          </cell>
          <cell r="AA184" t="str">
            <v>Asset Management</v>
          </cell>
          <cell r="AB184" t="str">
            <v>Monitor/Manage Assets</v>
          </cell>
          <cell r="AC184" t="str">
            <v/>
          </cell>
          <cell r="AD184" t="str">
            <v>WBT</v>
          </cell>
          <cell r="AE184" t="str">
            <v/>
          </cell>
          <cell r="AF184" t="str">
            <v>Property Analyst Manager (Security Role): https://app.clickup.com/t/868cjdz0z)
Property Analyst Super User (Security Role): https://app.clickup.com/t/868cjdzb0)
Property Management Analyst (A2R): https://app.clickup.com/t/868cmdm9w)</v>
          </cell>
          <cell r="AG184">
            <v>45755</v>
          </cell>
          <cell r="AH184" t="str">
            <v/>
          </cell>
          <cell r="AI184" t="str">
            <v/>
          </cell>
          <cell r="AJ184" t="str">
            <v/>
          </cell>
          <cell r="AK184" t="str">
            <v>A2R</v>
          </cell>
        </row>
        <row r="185">
          <cell r="A185" t="str">
            <v>868c0enzz</v>
          </cell>
          <cell r="B185" t="str">
            <v>868c0enzz</v>
          </cell>
          <cell r="C185" t="str">
            <v>A2R Asset Management: Review a Custodian Transfer</v>
          </cell>
          <cell r="D185" t="str">
            <v>PREDEVELOPMENT</v>
          </cell>
          <cell r="E185" t="str">
            <v xml:space="preserve">
</v>
          </cell>
          <cell r="F185" t="str">
            <v/>
          </cell>
          <cell r="G185" t="str">
            <v>URGENT</v>
          </cell>
          <cell r="H185" t="str">
            <v/>
          </cell>
          <cell r="I185">
            <v>45863</v>
          </cell>
          <cell r="J185" t="str">
            <v/>
          </cell>
          <cell r="K185" t="str">
            <v/>
          </cell>
          <cell r="L185" t="str">
            <v/>
          </cell>
          <cell r="M185" t="str">
            <v>868a2v9cx
868a2v9rz
868a2vanf
868a2vaca
868a2v64q</v>
          </cell>
          <cell r="N185" t="str">
            <v>a2r, wbt</v>
          </cell>
          <cell r="O185" t="str">
            <v>Sprint 5 (5/12 - 6/6)</v>
          </cell>
          <cell r="P185" t="str">
            <v/>
          </cell>
          <cell r="Q185" t="str">
            <v/>
          </cell>
          <cell r="R185" t="str">
            <v/>
          </cell>
          <cell r="S185" t="str">
            <v/>
          </cell>
          <cell r="T185" t="str">
            <v/>
          </cell>
          <cell r="U185">
            <v>0</v>
          </cell>
          <cell r="V185" t="str">
            <v>Course Package Not Started</v>
          </cell>
          <cell r="W185" t="str">
            <v/>
          </cell>
          <cell r="X185" t="str">
            <v/>
          </cell>
          <cell r="Y185" t="str">
            <v/>
          </cell>
          <cell r="Z185" t="str">
            <v>ITC3B</v>
          </cell>
          <cell r="AA185" t="str">
            <v>Asset Management</v>
          </cell>
          <cell r="AB185" t="str">
            <v>Disposition Asset</v>
          </cell>
          <cell r="AC185" t="str">
            <v/>
          </cell>
          <cell r="AD185" t="str">
            <v>WBT</v>
          </cell>
          <cell r="AE185" t="str">
            <v/>
          </cell>
          <cell r="AF185"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85">
            <v>45755</v>
          </cell>
          <cell r="AH185" t="str">
            <v/>
          </cell>
          <cell r="AI185" t="str">
            <v/>
          </cell>
          <cell r="AJ185" t="str">
            <v/>
          </cell>
          <cell r="AK185" t="str">
            <v>A2R</v>
          </cell>
        </row>
        <row r="186">
          <cell r="A186" t="str">
            <v>868c0euff</v>
          </cell>
          <cell r="B186" t="str">
            <v>868c0euff</v>
          </cell>
          <cell r="C186" t="str">
            <v>A2R Asset Management: Creating a Custodian Transfer</v>
          </cell>
          <cell r="D186" t="str">
            <v>PREDEVELOPMENT</v>
          </cell>
          <cell r="E186" t="str">
            <v xml:space="preserve">
</v>
          </cell>
          <cell r="F186" t="str">
            <v/>
          </cell>
          <cell r="G186" t="str">
            <v>URGENT</v>
          </cell>
          <cell r="H186" t="str">
            <v/>
          </cell>
          <cell r="I186">
            <v>45863</v>
          </cell>
          <cell r="J186" t="str">
            <v/>
          </cell>
          <cell r="K186" t="str">
            <v/>
          </cell>
          <cell r="L186" t="str">
            <v/>
          </cell>
          <cell r="M186" t="str">
            <v>868a2v8jp
868a2vaxe
868a2v5vk
868a2vbkf
868a2v7b5</v>
          </cell>
          <cell r="N186" t="str">
            <v>a2r, wbt</v>
          </cell>
          <cell r="O186" t="str">
            <v>Sprint 5 (5/12 - 6/6)</v>
          </cell>
          <cell r="P186" t="str">
            <v/>
          </cell>
          <cell r="Q186" t="str">
            <v/>
          </cell>
          <cell r="R186" t="str">
            <v/>
          </cell>
          <cell r="S186" t="str">
            <v/>
          </cell>
          <cell r="T186" t="str">
            <v/>
          </cell>
          <cell r="U186">
            <v>0</v>
          </cell>
          <cell r="V186" t="str">
            <v>Course Package Not Started</v>
          </cell>
          <cell r="W186" t="str">
            <v/>
          </cell>
          <cell r="X186" t="str">
            <v/>
          </cell>
          <cell r="Y186" t="str">
            <v/>
          </cell>
          <cell r="Z186" t="str">
            <v>ITC3B</v>
          </cell>
          <cell r="AA186" t="str">
            <v>Asset Management</v>
          </cell>
          <cell r="AB186" t="str">
            <v>Disposition Asset</v>
          </cell>
          <cell r="AC186" t="str">
            <v/>
          </cell>
          <cell r="AD186" t="str">
            <v>WBT</v>
          </cell>
          <cell r="AE186" t="str">
            <v/>
          </cell>
          <cell r="AF186"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AG186">
            <v>45755</v>
          </cell>
          <cell r="AH186" t="str">
            <v/>
          </cell>
          <cell r="AI186" t="str">
            <v/>
          </cell>
          <cell r="AJ186" t="str">
            <v/>
          </cell>
          <cell r="AK186" t="str">
            <v>A2R</v>
          </cell>
        </row>
        <row r="187">
          <cell r="A187" t="str">
            <v>868c0ewgt</v>
          </cell>
          <cell r="B187" t="str">
            <v>868c0ewgt</v>
          </cell>
          <cell r="C187" t="str">
            <v>A2R Asset Management: Preparing for an Equipment Transfer</v>
          </cell>
          <cell r="D187" t="str">
            <v>PREDEVELOPMENT</v>
          </cell>
          <cell r="E187" t="str">
            <v xml:space="preserve">
</v>
          </cell>
          <cell r="F187" t="str">
            <v/>
          </cell>
          <cell r="G187" t="str">
            <v>URGENT</v>
          </cell>
          <cell r="H187" t="str">
            <v/>
          </cell>
          <cell r="I187">
            <v>45863</v>
          </cell>
          <cell r="J187" t="str">
            <v/>
          </cell>
          <cell r="K187" t="str">
            <v/>
          </cell>
          <cell r="L187" t="str">
            <v/>
          </cell>
          <cell r="M187" t="str">
            <v>868a2v7wx
868a2v8qu
868a2v8kt
868a2v7xz
868a2vbg6</v>
          </cell>
          <cell r="N187" t="str">
            <v>a2r, wbt</v>
          </cell>
          <cell r="O187" t="str">
            <v>Sprint 5 (5/12 - 6/6)</v>
          </cell>
          <cell r="P187" t="str">
            <v/>
          </cell>
          <cell r="Q187" t="str">
            <v/>
          </cell>
          <cell r="R187" t="str">
            <v/>
          </cell>
          <cell r="S187" t="str">
            <v/>
          </cell>
          <cell r="T187" t="str">
            <v/>
          </cell>
          <cell r="U187">
            <v>0</v>
          </cell>
          <cell r="V187" t="str">
            <v>Course Package Not Started</v>
          </cell>
          <cell r="W187" t="str">
            <v/>
          </cell>
          <cell r="X187" t="str">
            <v/>
          </cell>
          <cell r="Y187" t="str">
            <v/>
          </cell>
          <cell r="Z187" t="str">
            <v>ITC3B</v>
          </cell>
          <cell r="AA187" t="str">
            <v>Asset Management</v>
          </cell>
          <cell r="AB187" t="str">
            <v>Disposition Asset</v>
          </cell>
          <cell r="AC187" t="str">
            <v/>
          </cell>
          <cell r="AD187" t="str">
            <v>WBT</v>
          </cell>
          <cell r="AE187" t="str">
            <v/>
          </cell>
          <cell r="AF187" t="str">
            <v>Custodian or Representative: https://app.clickup.com/t/868cjcvx8)
Property Analyst Manager (Security Role): https://app.clickup.com/t/868cjdz0z)
Property Analyst Super User (Security Role): https://app.clickup.com/t/868cjdzb0)
Property Management Analyst (A2R): https://app.clickup.com/t/868cmdm9w)</v>
          </cell>
          <cell r="AG187">
            <v>45755</v>
          </cell>
          <cell r="AH187" t="str">
            <v/>
          </cell>
          <cell r="AI187" t="str">
            <v/>
          </cell>
          <cell r="AJ187" t="str">
            <v/>
          </cell>
          <cell r="AK187" t="str">
            <v>A2R</v>
          </cell>
        </row>
        <row r="188">
          <cell r="A188" t="str">
            <v>868c0ex67</v>
          </cell>
          <cell r="B188" t="str">
            <v>868c0ex67</v>
          </cell>
          <cell r="C188" t="str">
            <v>A2R Asset Management: Disposition Equipment Self-Service</v>
          </cell>
          <cell r="D188" t="str">
            <v>PREDEVELOPMENT</v>
          </cell>
          <cell r="E188" t="str">
            <v xml:space="preserve">
</v>
          </cell>
          <cell r="F188" t="str">
            <v/>
          </cell>
          <cell r="G188" t="str">
            <v>URGENT</v>
          </cell>
          <cell r="H188" t="str">
            <v/>
          </cell>
          <cell r="I188">
            <v>45863</v>
          </cell>
          <cell r="J188" t="str">
            <v/>
          </cell>
          <cell r="K188" t="str">
            <v/>
          </cell>
          <cell r="L188" t="str">
            <v/>
          </cell>
          <cell r="M188" t="str">
            <v>868a2v88c
868a2v9ea
868a2v5zc
868a2v5um
868a2v6mh
868a2vbcn
868a2v7m2
868a2v74n
868a2v8yh</v>
          </cell>
          <cell r="N188" t="str">
            <v>a2r, wbt</v>
          </cell>
          <cell r="O188" t="str">
            <v>Sprint 5 (5/12 - 6/6)</v>
          </cell>
          <cell r="P188" t="str">
            <v/>
          </cell>
          <cell r="Q188" t="str">
            <v/>
          </cell>
          <cell r="R188" t="str">
            <v/>
          </cell>
          <cell r="S188" t="str">
            <v/>
          </cell>
          <cell r="T188" t="str">
            <v/>
          </cell>
          <cell r="U188">
            <v>0</v>
          </cell>
          <cell r="V188" t="str">
            <v>Course Package Not Started</v>
          </cell>
          <cell r="W188" t="str">
            <v/>
          </cell>
          <cell r="X188" t="str">
            <v/>
          </cell>
          <cell r="Y188" t="str">
            <v/>
          </cell>
          <cell r="Z188" t="str">
            <v>ITC3B</v>
          </cell>
          <cell r="AA188" t="str">
            <v>Asset Management</v>
          </cell>
          <cell r="AB188" t="str">
            <v>Disposition Asset</v>
          </cell>
          <cell r="AC188" t="str">
            <v/>
          </cell>
          <cell r="AD188" t="str">
            <v>WBT</v>
          </cell>
          <cell r="AE188" t="str">
            <v/>
          </cell>
          <cell r="AF188" t="str">
            <v>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88">
            <v>45755</v>
          </cell>
          <cell r="AH188" t="str">
            <v/>
          </cell>
          <cell r="AI188" t="str">
            <v/>
          </cell>
          <cell r="AJ188" t="str">
            <v/>
          </cell>
          <cell r="AK188" t="str">
            <v>A2R</v>
          </cell>
        </row>
        <row r="189">
          <cell r="A189" t="str">
            <v>868c0ey9j</v>
          </cell>
          <cell r="B189" t="str">
            <v>868c0ey9j</v>
          </cell>
          <cell r="C189" t="str">
            <v>A2R Asset Management: Approve, Edit, or Reject a Loss Report</v>
          </cell>
          <cell r="D189" t="str">
            <v>PREDEVELOPMENT</v>
          </cell>
          <cell r="E189" t="str">
            <v xml:space="preserve">
</v>
          </cell>
          <cell r="F189" t="str">
            <v/>
          </cell>
          <cell r="G189" t="str">
            <v>URGENT</v>
          </cell>
          <cell r="H189" t="str">
            <v/>
          </cell>
          <cell r="I189">
            <v>45863</v>
          </cell>
          <cell r="J189" t="str">
            <v/>
          </cell>
          <cell r="K189" t="str">
            <v/>
          </cell>
          <cell r="L189" t="str">
            <v/>
          </cell>
          <cell r="M189" t="str">
            <v>868a2v8a1
868a2v8w3
868a2v6qc
868a2v80v
868a2v7yn
868a2v97w
868a2v6mz</v>
          </cell>
          <cell r="N189" t="str">
            <v>a2r, wbt</v>
          </cell>
          <cell r="O189" t="str">
            <v>Sprint 5 (5/12 - 6/6)</v>
          </cell>
          <cell r="P189" t="str">
            <v/>
          </cell>
          <cell r="Q189" t="str">
            <v/>
          </cell>
          <cell r="R189" t="str">
            <v/>
          </cell>
          <cell r="S189" t="str">
            <v/>
          </cell>
          <cell r="T189" t="str">
            <v/>
          </cell>
          <cell r="U189">
            <v>0</v>
          </cell>
          <cell r="V189" t="str">
            <v>Course Package Not Started</v>
          </cell>
          <cell r="W189" t="str">
            <v/>
          </cell>
          <cell r="X189" t="str">
            <v/>
          </cell>
          <cell r="Y189" t="str">
            <v/>
          </cell>
          <cell r="Z189" t="str">
            <v>ITC3B</v>
          </cell>
          <cell r="AA189" t="str">
            <v>Asset Management</v>
          </cell>
          <cell r="AB189" t="str">
            <v>Disposition Asset</v>
          </cell>
          <cell r="AC189" t="str">
            <v/>
          </cell>
          <cell r="AD189" t="str">
            <v>WBT</v>
          </cell>
          <cell r="AE189" t="str">
            <v/>
          </cell>
          <cell r="AF189" t="str">
            <v>Custodian or Representative: https://app.clickup.com/t/868cjcvx8)
Requestor: https://app.clickup.com/t/868cje2fv)
Property Analyst Super User (Security Role): https://app.clickup.com/t/868cjdzb0)
Property Analyst Manager (Security Role): https://app.clickup.com/t/868cjdz0z)
Property Management Analyst (A2R): https://app.clickup.com/t/868cmdm9w)</v>
          </cell>
          <cell r="AG189">
            <v>45755</v>
          </cell>
          <cell r="AH189" t="str">
            <v/>
          </cell>
          <cell r="AI189" t="str">
            <v/>
          </cell>
          <cell r="AJ189" t="str">
            <v/>
          </cell>
          <cell r="AK189" t="str">
            <v>A2R</v>
          </cell>
        </row>
        <row r="190">
          <cell r="A190" t="str">
            <v>868c0eza6</v>
          </cell>
          <cell r="B190" t="str">
            <v>868c0eza6</v>
          </cell>
          <cell r="C190" t="str">
            <v>A2R Asset Management: Review a Loss Report</v>
          </cell>
          <cell r="D190" t="str">
            <v>PREDEVELOPMENT</v>
          </cell>
          <cell r="E190" t="str">
            <v xml:space="preserve">
</v>
          </cell>
          <cell r="F190" t="str">
            <v/>
          </cell>
          <cell r="G190" t="str">
            <v>URGENT</v>
          </cell>
          <cell r="H190" t="str">
            <v/>
          </cell>
          <cell r="I190">
            <v>45863</v>
          </cell>
          <cell r="J190" t="str">
            <v/>
          </cell>
          <cell r="K190" t="str">
            <v/>
          </cell>
          <cell r="L190" t="str">
            <v/>
          </cell>
          <cell r="M190" t="str">
            <v>868a2v9ja
868a2v861
868a2v8ft</v>
          </cell>
          <cell r="N190" t="str">
            <v>a2r, wbt</v>
          </cell>
          <cell r="O190" t="str">
            <v>Sprint 5 (5/12 - 6/6)</v>
          </cell>
          <cell r="P190" t="str">
            <v/>
          </cell>
          <cell r="Q190" t="str">
            <v/>
          </cell>
          <cell r="R190" t="str">
            <v/>
          </cell>
          <cell r="S190" t="str">
            <v/>
          </cell>
          <cell r="T190" t="str">
            <v/>
          </cell>
          <cell r="U190">
            <v>0</v>
          </cell>
          <cell r="V190" t="str">
            <v>Course Package Not Started</v>
          </cell>
          <cell r="W190" t="str">
            <v/>
          </cell>
          <cell r="X190" t="str">
            <v/>
          </cell>
          <cell r="Y190" t="str">
            <v/>
          </cell>
          <cell r="Z190" t="str">
            <v>ITC3B</v>
          </cell>
          <cell r="AA190" t="str">
            <v>Asset Management</v>
          </cell>
          <cell r="AB190" t="str">
            <v>Disposition Asset</v>
          </cell>
          <cell r="AC190" t="str">
            <v/>
          </cell>
          <cell r="AD190" t="str">
            <v>WBT</v>
          </cell>
          <cell r="AE190" t="str">
            <v/>
          </cell>
          <cell r="AF190" t="str">
            <v>Property Analyst Manager (Security Role): https://app.clickup.com/t/868cjdz0z)
Property Management Analyst (A2R): https://app.clickup.com/t/868cmdm9w)</v>
          </cell>
          <cell r="AG190">
            <v>45755</v>
          </cell>
          <cell r="AH190" t="str">
            <v/>
          </cell>
          <cell r="AI190" t="str">
            <v/>
          </cell>
          <cell r="AJ190" t="str">
            <v/>
          </cell>
          <cell r="AK190" t="str">
            <v>A2R</v>
          </cell>
        </row>
        <row r="191">
          <cell r="A191" t="str">
            <v>868c0f042</v>
          </cell>
          <cell r="B191" t="str">
            <v>868c0f042</v>
          </cell>
          <cell r="C191" t="str">
            <v>A2R Asset Management: Disposition an Asset Prepare a Loss Report</v>
          </cell>
          <cell r="D191" t="str">
            <v>PREDEVELOPMENT</v>
          </cell>
          <cell r="E191" t="str">
            <v xml:space="preserve">
</v>
          </cell>
          <cell r="F191" t="str">
            <v/>
          </cell>
          <cell r="G191" t="str">
            <v>URGENT</v>
          </cell>
          <cell r="H191" t="str">
            <v/>
          </cell>
          <cell r="I191">
            <v>45863</v>
          </cell>
          <cell r="J191" t="str">
            <v/>
          </cell>
          <cell r="K191" t="str">
            <v/>
          </cell>
          <cell r="L191" t="str">
            <v/>
          </cell>
          <cell r="M191" t="str">
            <v>868a2v6ua
868a2v8v2
868a2v8uw
868a2v9dy
868a2v8zz
868a2va9m</v>
          </cell>
          <cell r="N191" t="str">
            <v>a2r, wbt</v>
          </cell>
          <cell r="O191" t="str">
            <v>Sprint 5 (5/12 - 6/6)</v>
          </cell>
          <cell r="P191" t="str">
            <v/>
          </cell>
          <cell r="Q191" t="str">
            <v/>
          </cell>
          <cell r="R191" t="str">
            <v/>
          </cell>
          <cell r="S191" t="str">
            <v/>
          </cell>
          <cell r="T191" t="str">
            <v/>
          </cell>
          <cell r="U191">
            <v>0</v>
          </cell>
          <cell r="V191" t="str">
            <v>Course Package Not Started</v>
          </cell>
          <cell r="W191" t="str">
            <v/>
          </cell>
          <cell r="X191" t="str">
            <v/>
          </cell>
          <cell r="Y191" t="str">
            <v/>
          </cell>
          <cell r="Z191" t="str">
            <v>ITC3B</v>
          </cell>
          <cell r="AA191" t="str">
            <v>Asset Management</v>
          </cell>
          <cell r="AB191" t="str">
            <v>Disposition Asset</v>
          </cell>
          <cell r="AC191" t="str">
            <v/>
          </cell>
          <cell r="AD191" t="str">
            <v>WBT</v>
          </cell>
          <cell r="AE191" t="str">
            <v/>
          </cell>
          <cell r="AF191" t="str">
            <v>Maintenance Planner (A2R): https://app.clickup.com/t/868ckxmc4)
Custodian or Representative: https://app.clickup.com/t/868cjcvx8)
Requestor: https://app.clickup.com/t/868cje2fv)
Asset Accountant (A2R): https://app.clickup.com/t/868cjchhk)
Property Analyst Super User (Security Role): https://app.clickup.com/t/868cjdzb0)
Property Analyst Manager (Security Role): https://app.clickup.com/t/868cjdz0z)
Property Management Analyst (A2R): https://app.clickup.com/t/868cmdm9w)</v>
          </cell>
          <cell r="AG191">
            <v>45755</v>
          </cell>
          <cell r="AH191" t="str">
            <v/>
          </cell>
          <cell r="AI191" t="str">
            <v/>
          </cell>
          <cell r="AJ191" t="str">
            <v/>
          </cell>
          <cell r="AK191" t="str">
            <v>A2R</v>
          </cell>
        </row>
        <row r="192">
          <cell r="A192" t="str">
            <v>868c0f0v9</v>
          </cell>
          <cell r="B192" t="str">
            <v>868c0f0v9</v>
          </cell>
          <cell r="C192" t="str">
            <v>A2R Asset Management: Equipment Disposition Post-Disposition:</v>
          </cell>
          <cell r="D192" t="str">
            <v>PREDEVELOPMENT</v>
          </cell>
          <cell r="E192" t="str">
            <v xml:space="preserve">
</v>
          </cell>
          <cell r="F192" t="str">
            <v/>
          </cell>
          <cell r="G192" t="str">
            <v>URGENT</v>
          </cell>
          <cell r="H192" t="str">
            <v/>
          </cell>
          <cell r="I192">
            <v>45863</v>
          </cell>
          <cell r="J192" t="str">
            <v/>
          </cell>
          <cell r="K192" t="str">
            <v/>
          </cell>
          <cell r="L192" t="str">
            <v/>
          </cell>
          <cell r="M192" t="str">
            <v>868a2v7vd
868a2v89v</v>
          </cell>
          <cell r="N192" t="str">
            <v>a2r, wbt</v>
          </cell>
          <cell r="O192" t="str">
            <v>Sprint 5 (5/12 - 6/6)</v>
          </cell>
          <cell r="P192" t="str">
            <v/>
          </cell>
          <cell r="Q192" t="str">
            <v/>
          </cell>
          <cell r="R192" t="str">
            <v/>
          </cell>
          <cell r="S192" t="str">
            <v/>
          </cell>
          <cell r="T192" t="str">
            <v/>
          </cell>
          <cell r="U192">
            <v>0</v>
          </cell>
          <cell r="V192" t="str">
            <v>Course Package Not Started</v>
          </cell>
          <cell r="W192" t="str">
            <v/>
          </cell>
          <cell r="X192" t="str">
            <v/>
          </cell>
          <cell r="Y192" t="str">
            <v/>
          </cell>
          <cell r="Z192" t="str">
            <v>ITC3B</v>
          </cell>
          <cell r="AA192" t="str">
            <v>Asset Management</v>
          </cell>
          <cell r="AB192" t="str">
            <v>Disposition Asset</v>
          </cell>
          <cell r="AC192" t="str">
            <v/>
          </cell>
          <cell r="AD192" t="str">
            <v>WBT</v>
          </cell>
          <cell r="AE192" t="str">
            <v/>
          </cell>
          <cell r="AF192" t="str">
            <v>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92">
            <v>45755</v>
          </cell>
          <cell r="AH192" t="str">
            <v/>
          </cell>
          <cell r="AI192" t="str">
            <v/>
          </cell>
          <cell r="AJ192" t="str">
            <v/>
          </cell>
          <cell r="AK192" t="str">
            <v>A2R</v>
          </cell>
        </row>
        <row r="193">
          <cell r="A193" t="str">
            <v>868c0f20b</v>
          </cell>
          <cell r="B193" t="str">
            <v>868c0f20b</v>
          </cell>
          <cell r="C193" t="str">
            <v>A2R Asset Management: Equipment Disposition Final User Statuses</v>
          </cell>
          <cell r="D193" t="str">
            <v>PREDEVELOPMENT</v>
          </cell>
          <cell r="E193" t="str">
            <v xml:space="preserve">
</v>
          </cell>
          <cell r="F193" t="str">
            <v/>
          </cell>
          <cell r="G193" t="str">
            <v>URGENT</v>
          </cell>
          <cell r="H193" t="str">
            <v/>
          </cell>
          <cell r="I193">
            <v>45863</v>
          </cell>
          <cell r="J193" t="str">
            <v/>
          </cell>
          <cell r="K193" t="str">
            <v/>
          </cell>
          <cell r="L193" t="str">
            <v/>
          </cell>
          <cell r="M193" t="str">
            <v>868a2v919
868a2v68g
868a2v7yw</v>
          </cell>
          <cell r="N193" t="str">
            <v>a2r, wbt</v>
          </cell>
          <cell r="O193" t="str">
            <v>Sprint 5 (5/12 - 6/6)</v>
          </cell>
          <cell r="P193" t="str">
            <v/>
          </cell>
          <cell r="Q193" t="str">
            <v/>
          </cell>
          <cell r="R193" t="str">
            <v/>
          </cell>
          <cell r="S193" t="str">
            <v/>
          </cell>
          <cell r="T193" t="str">
            <v/>
          </cell>
          <cell r="U193">
            <v>0</v>
          </cell>
          <cell r="V193" t="str">
            <v>Course Package Not Started</v>
          </cell>
          <cell r="W193" t="str">
            <v/>
          </cell>
          <cell r="X193" t="str">
            <v/>
          </cell>
          <cell r="Y193" t="str">
            <v/>
          </cell>
          <cell r="Z193" t="str">
            <v>ITC3B</v>
          </cell>
          <cell r="AA193" t="str">
            <v>Asset Management</v>
          </cell>
          <cell r="AB193" t="str">
            <v>Disposition Asset</v>
          </cell>
          <cell r="AC193" t="str">
            <v/>
          </cell>
          <cell r="AD193" t="str">
            <v>WBT</v>
          </cell>
          <cell r="AE193" t="str">
            <v/>
          </cell>
          <cell r="AF193" t="str">
            <v>Custodian or Representative: https://app.clickup.com/t/868cjcvx8)
Property Analyst Super User (Security Role): https://app.clickup.com/t/868cjdzb0)
Property Analyst Manager (Security Role): https://app.clickup.com/t/868cjdz0z)
Property Management Analyst (A2R): https://app.clickup.com/t/868cmdm9w)</v>
          </cell>
          <cell r="AG193">
            <v>45755</v>
          </cell>
          <cell r="AH193" t="str">
            <v/>
          </cell>
          <cell r="AI193" t="str">
            <v/>
          </cell>
          <cell r="AJ193" t="str">
            <v/>
          </cell>
          <cell r="AK193" t="str">
            <v>A2R</v>
          </cell>
        </row>
        <row r="194">
          <cell r="A194" t="str">
            <v>868c0f369</v>
          </cell>
          <cell r="B194" t="str">
            <v>868c0f369</v>
          </cell>
          <cell r="C194" t="str">
            <v>A2R Asset Management: Equipment Disposition Notifications</v>
          </cell>
          <cell r="D194" t="str">
            <v>PREDEVELOPMENT</v>
          </cell>
          <cell r="E194" t="str">
            <v xml:space="preserve">
</v>
          </cell>
          <cell r="F194" t="str">
            <v/>
          </cell>
          <cell r="G194" t="str">
            <v>URGENT</v>
          </cell>
          <cell r="H194" t="str">
            <v/>
          </cell>
          <cell r="I194">
            <v>45863</v>
          </cell>
          <cell r="J194" t="str">
            <v/>
          </cell>
          <cell r="K194" t="str">
            <v/>
          </cell>
          <cell r="L194" t="str">
            <v/>
          </cell>
          <cell r="M194" t="str">
            <v>868a2vau5
868a2v636</v>
          </cell>
          <cell r="N194" t="str">
            <v>a2r, wbt</v>
          </cell>
          <cell r="O194" t="str">
            <v>Sprint 5 (5/12 - 6/6)</v>
          </cell>
          <cell r="P194" t="str">
            <v/>
          </cell>
          <cell r="Q194" t="str">
            <v/>
          </cell>
          <cell r="R194" t="str">
            <v/>
          </cell>
          <cell r="S194" t="str">
            <v/>
          </cell>
          <cell r="T194" t="str">
            <v/>
          </cell>
          <cell r="U194">
            <v>0</v>
          </cell>
          <cell r="V194" t="str">
            <v>Course Package Not Started</v>
          </cell>
          <cell r="W194" t="str">
            <v/>
          </cell>
          <cell r="X194" t="str">
            <v/>
          </cell>
          <cell r="Y194" t="str">
            <v/>
          </cell>
          <cell r="Z194" t="str">
            <v>ITC3B</v>
          </cell>
          <cell r="AA194" t="str">
            <v>Asset Management</v>
          </cell>
          <cell r="AB194" t="str">
            <v>Disposition Asset</v>
          </cell>
          <cell r="AC194" t="str">
            <v/>
          </cell>
          <cell r="AD194" t="str">
            <v>WBT</v>
          </cell>
          <cell r="AE194" t="str">
            <v/>
          </cell>
          <cell r="AF194" t="str">
            <v>Asset Accountant (A2R): https://app.clickup.com/t/868cjchhk)
Maintenance Planner (A2R): https://app.clickup.com/t/868ckxmc4)
Custodian or Representative: https://app.clickup.com/t/868cjcvx8)
Requestor: https://app.clickup.com/t/868cje2fv)
Capital Disposition Approver: https://app.clickup.com/t/868cjcp57)
Property Analyst Manager (Security Role): https://app.clickup.com/t/868cjdz0z)
Property Analyst Super User (Security Role): https://app.clickup.com/t/868cjdzb0)
Property Management Analyst (A2R): https://app.clickup.com/t/868cmdm9w)</v>
          </cell>
          <cell r="AG194">
            <v>45755</v>
          </cell>
          <cell r="AH194" t="str">
            <v/>
          </cell>
          <cell r="AI194" t="str">
            <v/>
          </cell>
          <cell r="AJ194" t="str">
            <v/>
          </cell>
          <cell r="AK194" t="str">
            <v>A2R</v>
          </cell>
        </row>
        <row r="195">
          <cell r="A195" t="str">
            <v>868c0f41w</v>
          </cell>
          <cell r="B195" t="str">
            <v>868c0f41w</v>
          </cell>
          <cell r="C195" t="str">
            <v>A2R Asset Management: Equipment Disposition Records and Requirements</v>
          </cell>
          <cell r="D195" t="str">
            <v>PREDEVELOPMENT</v>
          </cell>
          <cell r="E195" t="str">
            <v xml:space="preserve">
</v>
          </cell>
          <cell r="F195" t="str">
            <v/>
          </cell>
          <cell r="G195" t="str">
            <v>URGENT</v>
          </cell>
          <cell r="H195" t="str">
            <v/>
          </cell>
          <cell r="I195">
            <v>45863</v>
          </cell>
          <cell r="J195" t="str">
            <v/>
          </cell>
          <cell r="K195" t="str">
            <v/>
          </cell>
          <cell r="L195" t="str">
            <v/>
          </cell>
          <cell r="M195" t="str">
            <v>868a2v61a
868a2vaqw
868a2v8k1
868a2va0f
868a2vbjw
868a2vbgm
868a2v8h6</v>
          </cell>
          <cell r="N195" t="str">
            <v>a2r, wbt</v>
          </cell>
          <cell r="O195" t="str">
            <v>Sprint 5 (5/12 - 6/6)</v>
          </cell>
          <cell r="P195" t="str">
            <v/>
          </cell>
          <cell r="Q195" t="str">
            <v/>
          </cell>
          <cell r="R195" t="str">
            <v/>
          </cell>
          <cell r="S195" t="str">
            <v/>
          </cell>
          <cell r="T195" t="str">
            <v/>
          </cell>
          <cell r="U195">
            <v>0</v>
          </cell>
          <cell r="V195" t="str">
            <v>Course Package Not Started</v>
          </cell>
          <cell r="W195" t="str">
            <v/>
          </cell>
          <cell r="X195" t="str">
            <v/>
          </cell>
          <cell r="Y195" t="str">
            <v/>
          </cell>
          <cell r="Z195" t="str">
            <v>ITC3B</v>
          </cell>
          <cell r="AA195" t="str">
            <v>Asset Management</v>
          </cell>
          <cell r="AB195" t="str">
            <v>Disposition Asset</v>
          </cell>
          <cell r="AC195" t="str">
            <v/>
          </cell>
          <cell r="AD195" t="str">
            <v>WBT</v>
          </cell>
          <cell r="AE195" t="str">
            <v/>
          </cell>
          <cell r="AF195"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AG195">
            <v>45755</v>
          </cell>
          <cell r="AH195" t="str">
            <v/>
          </cell>
          <cell r="AI195" t="str">
            <v/>
          </cell>
          <cell r="AJ195" t="str">
            <v/>
          </cell>
          <cell r="AK195" t="str">
            <v>A2R</v>
          </cell>
        </row>
        <row r="196">
          <cell r="A196" t="str">
            <v>868c0f61w</v>
          </cell>
          <cell r="B196" t="str">
            <v>868c0f61w</v>
          </cell>
          <cell r="C196" t="str">
            <v>A2R Controlled Tooling: Perishable Tooling Part A</v>
          </cell>
          <cell r="D196" t="str">
            <v>DEVELOPMENT</v>
          </cell>
          <cell r="E196" t="str">
            <v xml:space="preserve">
</v>
          </cell>
          <cell r="F196" t="str">
            <v>Kris Thayer</v>
          </cell>
          <cell r="G196" t="str">
            <v>URGENT</v>
          </cell>
          <cell r="H196" t="str">
            <v xml:space="preserve">SME approved 4/29. Ready for SL development.  </v>
          </cell>
          <cell r="I196">
            <v>45863</v>
          </cell>
          <cell r="J196">
            <v>45769</v>
          </cell>
          <cell r="K196" t="str">
            <v/>
          </cell>
          <cell r="L196" t="str">
            <v/>
          </cell>
          <cell r="M196" t="str">
            <v>868a2vb9q
868a2vc3n
868a2vapn
868a2vb6q
868a2vb4v</v>
          </cell>
          <cell r="N196" t="str">
            <v>a2r, wbt</v>
          </cell>
          <cell r="O196" t="str">
            <v>Sprint 4 (5/5 - 5/30)</v>
          </cell>
          <cell r="P196" t="str">
            <v/>
          </cell>
          <cell r="Q196" t="str">
            <v/>
          </cell>
          <cell r="R196" t="str">
            <v/>
          </cell>
          <cell r="S196" t="str">
            <v/>
          </cell>
          <cell r="T196" t="str">
            <v/>
          </cell>
          <cell r="U196">
            <v>0</v>
          </cell>
          <cell r="V196" t="str">
            <v>Ready for Development</v>
          </cell>
          <cell r="W196" t="str">
            <v/>
          </cell>
          <cell r="X196" t="str">
            <v/>
          </cell>
          <cell r="Y196" t="str">
            <v/>
          </cell>
          <cell r="Z196" t="str">
            <v>ITC3</v>
          </cell>
          <cell r="AA196" t="str">
            <v>Controlled Tooling</v>
          </cell>
          <cell r="AB196" t="str">
            <v>Controlled Tooling (Perishable Tooling L4)</v>
          </cell>
          <cell r="AC196" t="str">
            <v/>
          </cell>
          <cell r="AD196" t="str">
            <v>WBT</v>
          </cell>
          <cell r="AE196" t="str">
            <v/>
          </cell>
          <cell r="AF196"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96">
            <v>45768</v>
          </cell>
          <cell r="AH196" t="str">
            <v/>
          </cell>
          <cell r="AI196" t="str">
            <v/>
          </cell>
          <cell r="AJ196" t="str">
            <v/>
          </cell>
          <cell r="AK196" t="str">
            <v>A2R</v>
          </cell>
        </row>
        <row r="197">
          <cell r="A197" t="str">
            <v>868c0f7ea</v>
          </cell>
          <cell r="B197" t="str">
            <v>868c0f7ea</v>
          </cell>
          <cell r="C197" t="str">
            <v>A2R Controlled Tooling: Provide Disposition</v>
          </cell>
          <cell r="D197" t="str">
            <v>DEVELOPMENT</v>
          </cell>
          <cell r="E197" t="str">
            <v xml:space="preserve">
</v>
          </cell>
          <cell r="F197" t="str">
            <v/>
          </cell>
          <cell r="G197" t="str">
            <v>URGENT</v>
          </cell>
          <cell r="H197" t="str">
            <v xml:space="preserve">@Veronica Massey   @Bailey Petty   @Kris Thayer  Course OL approved 5/8. WBT is ready for dev with a few working notes/Qs in the OL doc.  </v>
          </cell>
          <cell r="I197">
            <v>45863</v>
          </cell>
          <cell r="J197">
            <v>45782</v>
          </cell>
          <cell r="K197" t="str">
            <v/>
          </cell>
          <cell r="L197" t="str">
            <v/>
          </cell>
          <cell r="M197" t="str">
            <v>868a2vbb3
868dw5qb9</v>
          </cell>
          <cell r="N197" t="str">
            <v>a2r, wbt</v>
          </cell>
          <cell r="O197" t="str">
            <v>Sprint 4 (5/5 - 5/30)</v>
          </cell>
          <cell r="P197" t="str">
            <v/>
          </cell>
          <cell r="Q197" t="str">
            <v/>
          </cell>
          <cell r="R197" t="str">
            <v/>
          </cell>
          <cell r="S197" t="str">
            <v/>
          </cell>
          <cell r="T197" t="str">
            <v/>
          </cell>
          <cell r="U197">
            <v>0</v>
          </cell>
          <cell r="V197" t="str">
            <v>Ready for Development</v>
          </cell>
          <cell r="W197" t="str">
            <v/>
          </cell>
          <cell r="X197" t="str">
            <v/>
          </cell>
          <cell r="Y197" t="str">
            <v/>
          </cell>
          <cell r="Z197" t="str">
            <v>ITC3</v>
          </cell>
          <cell r="AA197" t="str">
            <v>Controlled Tooling</v>
          </cell>
          <cell r="AB197" t="str">
            <v>Controlled Tooling (Hard/Durable Tooling or Functional Test Equipment L4)</v>
          </cell>
          <cell r="AC197" t="str">
            <v/>
          </cell>
          <cell r="AD197" t="str">
            <v>WBT</v>
          </cell>
          <cell r="AE197" t="str">
            <v/>
          </cell>
          <cell r="AF197"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97">
            <v>45778</v>
          </cell>
          <cell r="AH197" t="str">
            <v/>
          </cell>
          <cell r="AI197" t="str">
            <v/>
          </cell>
          <cell r="AJ197" t="str">
            <v/>
          </cell>
          <cell r="AK197" t="str">
            <v>A2R</v>
          </cell>
        </row>
        <row r="198">
          <cell r="A198" t="str">
            <v>868c0f92c</v>
          </cell>
          <cell r="B198" t="str">
            <v>868c0f92c</v>
          </cell>
          <cell r="C198" t="str">
            <v>A2R Controlled Tooling: Hard/Durable Tooling: Work Order Flow</v>
          </cell>
          <cell r="D198" t="str">
            <v>OUTLINES</v>
          </cell>
          <cell r="E198" t="str">
            <v xml:space="preserve">
</v>
          </cell>
          <cell r="F198" t="str">
            <v/>
          </cell>
          <cell r="G198" t="str">
            <v>URGENT</v>
          </cell>
          <cell r="H198" t="str">
            <v xml:space="preserve">@Veronica Massey  VS QA complete and ready for initial SME SB review and approval. I closed out all comments, turned off track changes and made several updates directly in the doc.  </v>
          </cell>
          <cell r="I198">
            <v>45796</v>
          </cell>
          <cell r="J198">
            <v>45782</v>
          </cell>
          <cell r="K198" t="str">
            <v/>
          </cell>
          <cell r="L198" t="str">
            <v/>
          </cell>
          <cell r="M198" t="str">
            <v>868a2v9ch
868a2vbf5
868a2v8nr
868a2vbn1
868a2v7t1</v>
          </cell>
          <cell r="N198" t="str">
            <v>a2r, wbt</v>
          </cell>
          <cell r="O198" t="str">
            <v>Sprint 4 (5/5 - 5/30)</v>
          </cell>
          <cell r="P198">
            <v>45782</v>
          </cell>
          <cell r="Q198">
            <v>45786</v>
          </cell>
          <cell r="R198" t="str">
            <v/>
          </cell>
          <cell r="S198" t="str">
            <v/>
          </cell>
          <cell r="T198" t="str">
            <v/>
          </cell>
          <cell r="U198">
            <v>0</v>
          </cell>
          <cell r="V198" t="str">
            <v>Alpha Review (SME)</v>
          </cell>
          <cell r="W198" t="str">
            <v/>
          </cell>
          <cell r="X198" t="str">
            <v/>
          </cell>
          <cell r="Y198" t="str">
            <v/>
          </cell>
          <cell r="Z198" t="str">
            <v>ITC3</v>
          </cell>
          <cell r="AA198" t="str">
            <v>Controlled Tooling</v>
          </cell>
          <cell r="AB198" t="str">
            <v>Controlled Tooling (Hard/Durable Tooling or Functional Test Equipment L4)</v>
          </cell>
          <cell r="AC198" t="str">
            <v/>
          </cell>
          <cell r="AD198" t="str">
            <v>WBT</v>
          </cell>
          <cell r="AE198" t="str">
            <v>Overdue</v>
          </cell>
          <cell r="AF198"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98">
            <v>45778</v>
          </cell>
          <cell r="AH198" t="str">
            <v/>
          </cell>
          <cell r="AI198" t="str">
            <v/>
          </cell>
          <cell r="AJ198" t="str">
            <v/>
          </cell>
          <cell r="AK198" t="str">
            <v>A2R</v>
          </cell>
        </row>
        <row r="199">
          <cell r="A199" t="str">
            <v>868c0fcvf</v>
          </cell>
          <cell r="B199" t="str">
            <v>868c0fcvf</v>
          </cell>
          <cell r="C199" t="str">
            <v>A2R Controlled Tooling: Hard/Durable Tooling: Handling</v>
          </cell>
          <cell r="D199" t="str">
            <v>DEVELOPMENT</v>
          </cell>
          <cell r="E199" t="str">
            <v xml:space="preserve">/
</v>
          </cell>
          <cell r="F199" t="str">
            <v>Kris Thayer</v>
          </cell>
          <cell r="G199" t="str">
            <v>URGENT</v>
          </cell>
          <cell r="H199" t="str">
            <v xml:space="preserve">SME approved 4/29. Ready for SL development.  </v>
          </cell>
          <cell r="I199">
            <v>45863</v>
          </cell>
          <cell r="J199">
            <v>45768</v>
          </cell>
          <cell r="K199" t="str">
            <v/>
          </cell>
          <cell r="L199" t="str">
            <v/>
          </cell>
          <cell r="M199" t="str">
            <v>868a2v80m
868a2v5qr</v>
          </cell>
          <cell r="N199" t="str">
            <v>a2r, wbt</v>
          </cell>
          <cell r="O199" t="str">
            <v>Sprint 4 (5/5 - 5/30)</v>
          </cell>
          <cell r="P199" t="str">
            <v/>
          </cell>
          <cell r="Q199" t="str">
            <v/>
          </cell>
          <cell r="R199" t="str">
            <v/>
          </cell>
          <cell r="S199" t="str">
            <v/>
          </cell>
          <cell r="T199" t="str">
            <v/>
          </cell>
          <cell r="U199">
            <v>0</v>
          </cell>
          <cell r="V199" t="str">
            <v>Ready for Development</v>
          </cell>
          <cell r="W199" t="str">
            <v/>
          </cell>
          <cell r="X199" t="str">
            <v/>
          </cell>
          <cell r="Y199" t="str">
            <v/>
          </cell>
          <cell r="Z199" t="str">
            <v>ITC3</v>
          </cell>
          <cell r="AA199" t="str">
            <v>Controlled Tooling</v>
          </cell>
          <cell r="AB199" t="str">
            <v>Controlled Tooling (Hard/Durable Tooling or Functional Test Equipment L4)</v>
          </cell>
          <cell r="AC199" t="str">
            <v/>
          </cell>
          <cell r="AD199" t="str">
            <v>WBT</v>
          </cell>
          <cell r="AE199" t="str">
            <v/>
          </cell>
          <cell r="AF199"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199">
            <v>45768</v>
          </cell>
          <cell r="AH199" t="str">
            <v/>
          </cell>
          <cell r="AI199" t="str">
            <v/>
          </cell>
          <cell r="AJ199" t="str">
            <v/>
          </cell>
          <cell r="AK199" t="str">
            <v>A2R</v>
          </cell>
        </row>
        <row r="200">
          <cell r="A200" t="str">
            <v>868c0fe1w</v>
          </cell>
          <cell r="B200" t="str">
            <v>868c0fe1w</v>
          </cell>
          <cell r="C200" t="str">
            <v>A2R Controlled Tooling: Hard/Durable Tooling: Inspection</v>
          </cell>
          <cell r="D200" t="str">
            <v>DEVELOPMENT</v>
          </cell>
          <cell r="E200" t="str">
            <v xml:space="preserve">
</v>
          </cell>
          <cell r="F200" t="str">
            <v>Kris Thayer</v>
          </cell>
          <cell r="G200" t="str">
            <v>URGENT</v>
          </cell>
          <cell r="H200" t="str">
            <v xml:space="preserve">SME approved 4/29. Ready for SL development.  </v>
          </cell>
          <cell r="I200">
            <v>45863</v>
          </cell>
          <cell r="J200">
            <v>45769</v>
          </cell>
          <cell r="K200" t="str">
            <v/>
          </cell>
          <cell r="L200" t="str">
            <v/>
          </cell>
          <cell r="M200" t="str">
            <v>868a2v6v9
868a2v6qr
868a2vbbg</v>
          </cell>
          <cell r="N200" t="str">
            <v>a2r, wbt</v>
          </cell>
          <cell r="O200" t="str">
            <v>Sprint 4 (5/5 - 5/30)</v>
          </cell>
          <cell r="P200" t="str">
            <v/>
          </cell>
          <cell r="Q200" t="str">
            <v/>
          </cell>
          <cell r="R200" t="str">
            <v/>
          </cell>
          <cell r="S200" t="str">
            <v/>
          </cell>
          <cell r="T200" t="str">
            <v/>
          </cell>
          <cell r="U200">
            <v>0</v>
          </cell>
          <cell r="V200" t="str">
            <v>Ready for Development</v>
          </cell>
          <cell r="W200" t="str">
            <v/>
          </cell>
          <cell r="X200" t="str">
            <v/>
          </cell>
          <cell r="Y200" t="str">
            <v/>
          </cell>
          <cell r="Z200" t="str">
            <v>ITC3</v>
          </cell>
          <cell r="AA200" t="str">
            <v>Controlled Tooling</v>
          </cell>
          <cell r="AB200" t="str">
            <v>Controlled Tooling (Hard/Durable Tooling or Functional Test Equipment L4)</v>
          </cell>
          <cell r="AC200" t="str">
            <v/>
          </cell>
          <cell r="AD200" t="str">
            <v>WBT</v>
          </cell>
          <cell r="AE200" t="str">
            <v/>
          </cell>
          <cell r="AF200"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200">
            <v>45768</v>
          </cell>
          <cell r="AH200" t="str">
            <v/>
          </cell>
          <cell r="AI200" t="str">
            <v/>
          </cell>
          <cell r="AJ200" t="str">
            <v/>
          </cell>
          <cell r="AK200" t="str">
            <v>A2R</v>
          </cell>
        </row>
        <row r="201">
          <cell r="A201" t="str">
            <v>868c0fg88</v>
          </cell>
          <cell r="B201" t="str">
            <v>868c0fg88</v>
          </cell>
          <cell r="C201" t="str">
            <v>A2R Controlled Tooling: Hard/Durable Tooling: Maintenance Part A</v>
          </cell>
          <cell r="D201" t="str">
            <v>DEVELOPMENT</v>
          </cell>
          <cell r="E201" t="str">
            <v xml:space="preserve">
</v>
          </cell>
          <cell r="F201" t="str">
            <v>Kris Thayer</v>
          </cell>
          <cell r="G201" t="str">
            <v>URGENT</v>
          </cell>
          <cell r="H201" t="str">
            <v xml:space="preserve">Per  @Steve Hile , will start this later after the Location Management course.  </v>
          </cell>
          <cell r="I201">
            <v>45863</v>
          </cell>
          <cell r="J201">
            <v>45757</v>
          </cell>
          <cell r="K201" t="str">
            <v/>
          </cell>
          <cell r="L201" t="str">
            <v/>
          </cell>
          <cell r="M201" t="str">
            <v>868a2vb0u
868a2v5kr
868a2v7wg</v>
          </cell>
          <cell r="N201" t="str">
            <v>a2r, wbt</v>
          </cell>
          <cell r="O201" t="str">
            <v>Sprint 4 (5/5 - 5/30)</v>
          </cell>
          <cell r="P201">
            <v>45791</v>
          </cell>
          <cell r="Q201" t="str">
            <v/>
          </cell>
          <cell r="R201" t="str">
            <v/>
          </cell>
          <cell r="S201" t="str">
            <v/>
          </cell>
          <cell r="T201" t="str">
            <v/>
          </cell>
          <cell r="U201">
            <v>0</v>
          </cell>
          <cell r="V201" t="str">
            <v>Ready for Development</v>
          </cell>
          <cell r="W201" t="str">
            <v/>
          </cell>
          <cell r="X201" t="str">
            <v/>
          </cell>
          <cell r="Y201" t="str">
            <v/>
          </cell>
          <cell r="Z201" t="str">
            <v>ITC3</v>
          </cell>
          <cell r="AA201" t="str">
            <v>Controlled Tooling</v>
          </cell>
          <cell r="AB201" t="str">
            <v>Controlled Tooling (Hard/Durable Tooling or Functional Test Equipment L4)</v>
          </cell>
          <cell r="AC201" t="b">
            <v>1</v>
          </cell>
          <cell r="AD201" t="str">
            <v>WBT</v>
          </cell>
          <cell r="AE201" t="str">
            <v/>
          </cell>
          <cell r="AF201"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201">
            <v>45757</v>
          </cell>
          <cell r="AH201" t="str">
            <v/>
          </cell>
          <cell r="AI201" t="str">
            <v/>
          </cell>
          <cell r="AJ201" t="str">
            <v/>
          </cell>
          <cell r="AK201" t="str">
            <v>A2R</v>
          </cell>
        </row>
        <row r="202">
          <cell r="A202" t="str">
            <v>868c0fpq7</v>
          </cell>
          <cell r="B202" t="str">
            <v>868c0fpq7</v>
          </cell>
          <cell r="C202" t="str">
            <v>A2R Controlled Tooling: Hard/Durable Tooling: Location Management</v>
          </cell>
          <cell r="D202" t="str">
            <v>DEVELOPMENT</v>
          </cell>
          <cell r="E202" t="str">
            <v xml:space="preserve">
</v>
          </cell>
          <cell r="F202" t="str">
            <v>Kris Thayer</v>
          </cell>
          <cell r="G202" t="str">
            <v>URGENT</v>
          </cell>
          <cell r="H202" t="str">
            <v xml:space="preserve">@Kris Thayer  Thank you. Once B completes the three QRGs, I'll take one final pass. I do have a few comments, but will add those on my second pass. Course looks great.  @Veronica Massey  FYI.   </v>
          </cell>
          <cell r="I202">
            <v>45863</v>
          </cell>
          <cell r="J202">
            <v>45775</v>
          </cell>
          <cell r="K202" t="str">
            <v/>
          </cell>
          <cell r="L202" t="str">
            <v/>
          </cell>
          <cell r="M202" t="str">
            <v>868a2v6aa
868a2v5pz
868a2va6h</v>
          </cell>
          <cell r="N202" t="str">
            <v>a2r, wbt</v>
          </cell>
          <cell r="O202" t="str">
            <v>Sprint 4 (5/5 - 5/30)</v>
          </cell>
          <cell r="P202">
            <v>45796</v>
          </cell>
          <cell r="Q202" t="str">
            <v/>
          </cell>
          <cell r="R202" t="str">
            <v/>
          </cell>
          <cell r="S202" t="str">
            <v/>
          </cell>
          <cell r="T202" t="str">
            <v/>
          </cell>
          <cell r="U202">
            <v>0</v>
          </cell>
          <cell r="V202" t="str">
            <v>Alpha Draft (ISG)</v>
          </cell>
          <cell r="W202" t="str">
            <v/>
          </cell>
          <cell r="X202" t="str">
            <v/>
          </cell>
          <cell r="Y202" t="str">
            <v/>
          </cell>
          <cell r="Z202" t="str">
            <v>ITC3</v>
          </cell>
          <cell r="AA202" t="str">
            <v>Controlled Tooling</v>
          </cell>
          <cell r="AB202" t="str">
            <v>Controlled Tooling (Hard/Durable Tooling or Functional Test Equipment L4)</v>
          </cell>
          <cell r="AC202" t="b">
            <v>1</v>
          </cell>
          <cell r="AD202" t="str">
            <v>WBT</v>
          </cell>
          <cell r="AE202" t="str">
            <v/>
          </cell>
          <cell r="AF202"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202">
            <v>45756</v>
          </cell>
          <cell r="AH202" t="str">
            <v/>
          </cell>
          <cell r="AI202" t="str">
            <v/>
          </cell>
          <cell r="AJ202" t="str">
            <v/>
          </cell>
          <cell r="AK202" t="str">
            <v>A2R</v>
          </cell>
        </row>
        <row r="203">
          <cell r="A203" t="str">
            <v>868c0fqu7</v>
          </cell>
          <cell r="B203" t="str">
            <v>868c0fqu7</v>
          </cell>
          <cell r="C203" t="str">
            <v>A2R Controlled Tooling: Preliminary Tasks for Hard/Durable Tooling</v>
          </cell>
          <cell r="D203" t="str">
            <v>DEVELOPMENT</v>
          </cell>
          <cell r="E203" t="str">
            <v xml:space="preserve">
</v>
          </cell>
          <cell r="F203" t="str">
            <v>Kris Thayer</v>
          </cell>
          <cell r="G203" t="str">
            <v>NORMAL</v>
          </cell>
          <cell r="H203" t="str">
            <v xml:space="preserve">Completed Lessons 1 and 2 today. Should be able to send for internal QA Tuesday.  </v>
          </cell>
          <cell r="I203">
            <v>45863</v>
          </cell>
          <cell r="J203">
            <v>45785</v>
          </cell>
          <cell r="K203" t="str">
            <v/>
          </cell>
          <cell r="L203" t="str">
            <v/>
          </cell>
          <cell r="M203" t="str">
            <v>868a2v85e
868a2v60g
868a2v7fa</v>
          </cell>
          <cell r="N203" t="str">
            <v>a2r, wbt</v>
          </cell>
          <cell r="O203" t="str">
            <v>Sprint 4 (5/5 - 5/30)</v>
          </cell>
          <cell r="P203">
            <v>45796</v>
          </cell>
          <cell r="Q203" t="str">
            <v/>
          </cell>
          <cell r="R203" t="str">
            <v/>
          </cell>
          <cell r="S203" t="str">
            <v/>
          </cell>
          <cell r="T203" t="str">
            <v/>
          </cell>
          <cell r="U203">
            <v>0</v>
          </cell>
          <cell r="V203" t="str">
            <v>Alpha Draft (ISG)</v>
          </cell>
          <cell r="W203" t="str">
            <v/>
          </cell>
          <cell r="X203" t="str">
            <v/>
          </cell>
          <cell r="Y203" t="str">
            <v/>
          </cell>
          <cell r="Z203" t="str">
            <v>ITC3</v>
          </cell>
          <cell r="AA203" t="str">
            <v>Controlled Tooling</v>
          </cell>
          <cell r="AB203" t="str">
            <v>Controlled Tooling (Hard/Durable Tooling or Functional Test Equipment L4)</v>
          </cell>
          <cell r="AC203" t="b">
            <v>1</v>
          </cell>
          <cell r="AD203" t="str">
            <v>WBT</v>
          </cell>
          <cell r="AE203" t="str">
            <v/>
          </cell>
          <cell r="AF203"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AG203">
            <v>45756</v>
          </cell>
          <cell r="AH203" t="str">
            <v/>
          </cell>
          <cell r="AI203" t="str">
            <v/>
          </cell>
          <cell r="AJ203" t="str">
            <v/>
          </cell>
          <cell r="AK203" t="str">
            <v>A2R</v>
          </cell>
        </row>
        <row r="204">
          <cell r="A204" t="str">
            <v>868c0ft3w</v>
          </cell>
          <cell r="B204" t="str">
            <v>868c0ft3w</v>
          </cell>
          <cell r="C204" t="str">
            <v>A2R Asset Accounting: New Lease Contract Valuation (Post Run)</v>
          </cell>
          <cell r="D204" t="str">
            <v>PAUSED</v>
          </cell>
          <cell r="E204" t="str">
            <v xml:space="preserve">
</v>
          </cell>
          <cell r="F204" t="str">
            <v/>
          </cell>
          <cell r="G204" t="str">
            <v>NORMAL</v>
          </cell>
          <cell r="H204" t="str">
            <v xml:space="preserve">Per Miranda and Trish-4/14/25: This was originally set for ITC2. Due to system delays, defects and lack of readiness, these are now set to ITC3B.  </v>
          </cell>
          <cell r="I204">
            <v>45708</v>
          </cell>
          <cell r="J204" t="str">
            <v/>
          </cell>
          <cell r="K204" t="str">
            <v/>
          </cell>
          <cell r="L204" t="str">
            <v/>
          </cell>
          <cell r="M204" t="str">
            <v>868a2v681
868a2v83p
868a2v95t</v>
          </cell>
          <cell r="N204" t="str">
            <v>a2r, wbt</v>
          </cell>
          <cell r="O204" t="str">
            <v/>
          </cell>
          <cell r="P204" t="str">
            <v/>
          </cell>
          <cell r="Q204" t="str">
            <v/>
          </cell>
          <cell r="R204" t="b">
            <v>1</v>
          </cell>
          <cell r="S204" t="str">
            <v/>
          </cell>
          <cell r="T204" t="str">
            <v/>
          </cell>
          <cell r="U204">
            <v>0</v>
          </cell>
          <cell r="V204" t="str">
            <v xml:space="preserve">Paused </v>
          </cell>
          <cell r="W204">
            <v>45707</v>
          </cell>
          <cell r="X204" t="str">
            <v/>
          </cell>
          <cell r="Y204" t="str">
            <v/>
          </cell>
          <cell r="Z204" t="str">
            <v>ITC3B</v>
          </cell>
          <cell r="AA204" t="str">
            <v>Asset Accounting</v>
          </cell>
          <cell r="AB204" t="str">
            <v>Disposition, Decommission, and Miscellaneous Transactions (Software Subscription Licenses)</v>
          </cell>
          <cell r="AC204" t="str">
            <v/>
          </cell>
          <cell r="AD204" t="str">
            <v>WBT</v>
          </cell>
          <cell r="AE204" t="str">
            <v>Overdue</v>
          </cell>
          <cell r="AF204" t="str">
            <v>Lease Specialist (within Asset Accounting area) (Asset Analyst may be performing these functions): https://app.clickup.com/t/868cjde0m)
Fixed Asset Analyst (A2R): https://app.clickup.com/t/868cktbg4)
Fixed Asset Manager: https://app.clickup.com/t/868cjd09q)
Fixed Asset Super User (mastery): https://app.clickup.com/t/868cjd0be)
Fixed Asset Team Lead: https://app.clickup.com/t/868cjd0hq)</v>
          </cell>
          <cell r="AG204" t="str">
            <v/>
          </cell>
          <cell r="AH204" t="str">
            <v/>
          </cell>
          <cell r="AI204" t="str">
            <v/>
          </cell>
          <cell r="AJ204" t="str">
            <v/>
          </cell>
          <cell r="AK204" t="str">
            <v>A2R</v>
          </cell>
        </row>
        <row r="205">
          <cell r="A205" t="str">
            <v>868c0fwep</v>
          </cell>
          <cell r="B205" t="str">
            <v>868c0fwep</v>
          </cell>
          <cell r="C205" t="str">
            <v>A2R Asset Accounting: New Lease Contract Valuation (Test Run)</v>
          </cell>
          <cell r="D205" t="str">
            <v>PAUSED</v>
          </cell>
          <cell r="E205" t="str">
            <v xml:space="preserve">
</v>
          </cell>
          <cell r="F205" t="str">
            <v/>
          </cell>
          <cell r="G205" t="str">
            <v>NORMAL</v>
          </cell>
          <cell r="H205" t="str">
            <v xml:space="preserve">Per Miranda and Trish-4/14/25: This was originally set for ITC2. Due to system delays, defects and lack of readiness, these are now set to ITC3B.  </v>
          </cell>
          <cell r="I205">
            <v>45744</v>
          </cell>
          <cell r="J205" t="str">
            <v/>
          </cell>
          <cell r="K205" t="str">
            <v/>
          </cell>
          <cell r="L205" t="str">
            <v/>
          </cell>
          <cell r="M205" t="str">
            <v>868a2v9b2
868a2vaar
868a2v9j2</v>
          </cell>
          <cell r="N205" t="str">
            <v>a2r, wbt</v>
          </cell>
          <cell r="O205" t="str">
            <v/>
          </cell>
          <cell r="P205" t="str">
            <v/>
          </cell>
          <cell r="Q205" t="str">
            <v/>
          </cell>
          <cell r="R205" t="b">
            <v>1</v>
          </cell>
          <cell r="S205" t="str">
            <v/>
          </cell>
          <cell r="T205" t="str">
            <v/>
          </cell>
          <cell r="U205">
            <v>0</v>
          </cell>
          <cell r="V205" t="str">
            <v xml:space="preserve">Paused </v>
          </cell>
          <cell r="W205" t="str">
            <v/>
          </cell>
          <cell r="X205" t="str">
            <v/>
          </cell>
          <cell r="Y205" t="str">
            <v/>
          </cell>
          <cell r="Z205" t="str">
            <v>ITC3B</v>
          </cell>
          <cell r="AA205" t="str">
            <v>Asset Accounting</v>
          </cell>
          <cell r="AB205" t="str">
            <v>Disposition, Decommission, and Miscellaneous Transactions (Software Subscription Licenses)</v>
          </cell>
          <cell r="AC205" t="str">
            <v/>
          </cell>
          <cell r="AD205" t="str">
            <v>WBT</v>
          </cell>
          <cell r="AE205" t="str">
            <v>Overdue</v>
          </cell>
          <cell r="AF205"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AG205" t="str">
            <v/>
          </cell>
          <cell r="AH205" t="str">
            <v/>
          </cell>
          <cell r="AI205" t="str">
            <v/>
          </cell>
          <cell r="AJ205" t="str">
            <v/>
          </cell>
          <cell r="AK205" t="str">
            <v>A2R</v>
          </cell>
        </row>
        <row r="206">
          <cell r="A206" t="str">
            <v>868c0fyq2</v>
          </cell>
          <cell r="B206" t="str">
            <v>868c0fyq2</v>
          </cell>
          <cell r="C206" t="str">
            <v>A2R Asset Accounting: Maintain Master Data in Lease Accounting Module</v>
          </cell>
          <cell r="D206" t="str">
            <v>PAUSED</v>
          </cell>
          <cell r="E206" t="str">
            <v xml:space="preserve">
</v>
          </cell>
          <cell r="F206" t="str">
            <v/>
          </cell>
          <cell r="G206" t="str">
            <v>NORMAL</v>
          </cell>
          <cell r="H206" t="str">
            <v xml:space="preserve">Per Miranda and Trish-4/14/25: This was originally set for ITC2. Due to system delays, defects and lack of readiness, these are now set to ITC3B.  </v>
          </cell>
          <cell r="I206">
            <v>45719</v>
          </cell>
          <cell r="J206">
            <v>45714</v>
          </cell>
          <cell r="K206" t="str">
            <v/>
          </cell>
          <cell r="L206" t="str">
            <v/>
          </cell>
          <cell r="M206" t="str">
            <v>868a2v9be</v>
          </cell>
          <cell r="N206" t="str">
            <v>a2r, wbt</v>
          </cell>
          <cell r="O206" t="str">
            <v/>
          </cell>
          <cell r="P206">
            <v>45714</v>
          </cell>
          <cell r="Q206" t="str">
            <v/>
          </cell>
          <cell r="R206" t="b">
            <v>1</v>
          </cell>
          <cell r="S206" t="str">
            <v/>
          </cell>
          <cell r="T206" t="str">
            <v/>
          </cell>
          <cell r="U206">
            <v>0</v>
          </cell>
          <cell r="V206" t="str">
            <v xml:space="preserve">Paused </v>
          </cell>
          <cell r="W206" t="str">
            <v/>
          </cell>
          <cell r="X206" t="str">
            <v/>
          </cell>
          <cell r="Y206" t="str">
            <v/>
          </cell>
          <cell r="Z206" t="str">
            <v>ITC3B</v>
          </cell>
          <cell r="AA206" t="str">
            <v>Asset Accounting</v>
          </cell>
          <cell r="AB206" t="str">
            <v>Disposition, Decommission, and Miscellaneous Transactions (Software Subscription Licenses)</v>
          </cell>
          <cell r="AC206" t="str">
            <v/>
          </cell>
          <cell r="AD206" t="str">
            <v>WBT</v>
          </cell>
          <cell r="AE206" t="str">
            <v>Overdue</v>
          </cell>
          <cell r="AF206"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AG206" t="str">
            <v/>
          </cell>
          <cell r="AH206" t="str">
            <v/>
          </cell>
          <cell r="AI206" t="str">
            <v/>
          </cell>
          <cell r="AJ206" t="str">
            <v/>
          </cell>
          <cell r="AK206" t="str">
            <v>A2R</v>
          </cell>
        </row>
        <row r="207">
          <cell r="A207" t="str">
            <v>868c0g1dr</v>
          </cell>
          <cell r="B207" t="str">
            <v>868c0g1dr</v>
          </cell>
          <cell r="C207" t="str">
            <v>A2R Asset Management: Asset Acquisition SAP and PIEE Interface</v>
          </cell>
          <cell r="D207" t="str">
            <v>PREDEVELOPMENT</v>
          </cell>
          <cell r="E207" t="str">
            <v xml:space="preserve">
</v>
          </cell>
          <cell r="F207" t="str">
            <v/>
          </cell>
          <cell r="G207" t="str">
            <v>URGENT</v>
          </cell>
          <cell r="H207" t="str">
            <v/>
          </cell>
          <cell r="I207">
            <v>45863</v>
          </cell>
          <cell r="J207" t="str">
            <v/>
          </cell>
          <cell r="K207" t="str">
            <v/>
          </cell>
          <cell r="L207" t="str">
            <v/>
          </cell>
          <cell r="M207" t="str">
            <v>868a2vbnt
868a2vbqr</v>
          </cell>
          <cell r="N207" t="str">
            <v>a2r, wbt</v>
          </cell>
          <cell r="O207" t="str">
            <v>Sprint 5 (5/12 - 6/6)</v>
          </cell>
          <cell r="P207" t="str">
            <v/>
          </cell>
          <cell r="Q207" t="str">
            <v/>
          </cell>
          <cell r="R207" t="str">
            <v/>
          </cell>
          <cell r="S207" t="str">
            <v/>
          </cell>
          <cell r="T207" t="str">
            <v/>
          </cell>
          <cell r="U207">
            <v>0</v>
          </cell>
          <cell r="V207" t="str">
            <v>Course Package Not Started</v>
          </cell>
          <cell r="W207" t="str">
            <v/>
          </cell>
          <cell r="X207" t="str">
            <v/>
          </cell>
          <cell r="Y207" t="str">
            <v/>
          </cell>
          <cell r="Z207" t="str">
            <v>ITC3B</v>
          </cell>
          <cell r="AA207" t="str">
            <v>Asset Management</v>
          </cell>
          <cell r="AB207" t="str">
            <v>Acquire Assets</v>
          </cell>
          <cell r="AC207" t="str">
            <v/>
          </cell>
          <cell r="AD207" t="str">
            <v>WBT</v>
          </cell>
          <cell r="AE207" t="str">
            <v/>
          </cell>
          <cell r="AF207" t="str">
            <v>Property Analyst Manager (Security Role): https://app.clickup.com/t/868cjdz0z)
Property Analyst Super User (Security Role): https://app.clickup.com/t/868cjdzb0)
Property Management Analyst (A2R): https://app.clickup.com/t/868cmdm9w)</v>
          </cell>
          <cell r="AG207">
            <v>45768</v>
          </cell>
          <cell r="AH207" t="str">
            <v/>
          </cell>
          <cell r="AI207" t="str">
            <v/>
          </cell>
          <cell r="AJ207" t="str">
            <v/>
          </cell>
          <cell r="AK207" t="str">
            <v>A2R</v>
          </cell>
        </row>
        <row r="208">
          <cell r="A208" t="str">
            <v>868c0qr9k</v>
          </cell>
          <cell r="B208" t="str">
            <v>868c0qr9k</v>
          </cell>
          <cell r="C208" t="str">
            <v>A2R CLRP Capital: Create Plan Item and Enter Financial and Labor Plan</v>
          </cell>
          <cell r="D208" t="str">
            <v>OUTLINES</v>
          </cell>
          <cell r="E208" t="str">
            <v xml:space="preserve">
</v>
          </cell>
          <cell r="F208" t="str">
            <v>Veronica Massey</v>
          </cell>
          <cell r="G208" t="str">
            <v>URGENT</v>
          </cell>
          <cell r="H208" t="str">
            <v xml:space="preserve">@Veronica Massey  thank you.  @Trish Cortez  can you please assign and due noon ET this Tuesday 5/20? TY  </v>
          </cell>
          <cell r="I208">
            <v>45863</v>
          </cell>
          <cell r="J208">
            <v>45796</v>
          </cell>
          <cell r="K208" t="str">
            <v/>
          </cell>
          <cell r="L208" t="str">
            <v/>
          </cell>
          <cell r="M208" t="str">
            <v>868ddpgu1
868ddph2j
868ddph6h
868ddphcm
868ddphjn</v>
          </cell>
          <cell r="N208" t="str">
            <v>a2r, wbt</v>
          </cell>
          <cell r="O208" t="str">
            <v>Sprint 5 (5/12 - 6/6)</v>
          </cell>
          <cell r="P208">
            <v>45796</v>
          </cell>
          <cell r="Q208" t="str">
            <v/>
          </cell>
          <cell r="R208" t="str">
            <v/>
          </cell>
          <cell r="S208" t="str">
            <v/>
          </cell>
          <cell r="T208" t="str">
            <v/>
          </cell>
          <cell r="U208">
            <v>0</v>
          </cell>
          <cell r="V208" t="str">
            <v xml:space="preserve">Ready for QA </v>
          </cell>
          <cell r="W208" t="str">
            <v/>
          </cell>
          <cell r="X208" t="str">
            <v/>
          </cell>
          <cell r="Y208" t="str">
            <v/>
          </cell>
          <cell r="Z208" t="str">
            <v>ITC3B</v>
          </cell>
          <cell r="AA208" t="str">
            <v>CLRP</v>
          </cell>
          <cell r="AB208" t="str">
            <v>Develop CLRP</v>
          </cell>
          <cell r="AC208" t="str">
            <v/>
          </cell>
          <cell r="AD208" t="str">
            <v>WBT</v>
          </cell>
          <cell r="AE208" t="str">
            <v/>
          </cell>
          <cell r="AF208" t="str">
            <v>Overhead Analyst: https://app.clickup.com/t/868cjdk18)
Capital Planner: https://app.clickup.com/t/868cjcp85)</v>
          </cell>
          <cell r="AG208">
            <v>45761</v>
          </cell>
          <cell r="AH208" t="str">
            <v/>
          </cell>
          <cell r="AI208" t="str">
            <v/>
          </cell>
          <cell r="AJ208" t="str">
            <v/>
          </cell>
          <cell r="AK208" t="str">
            <v>A2R</v>
          </cell>
        </row>
        <row r="209">
          <cell r="A209" t="str">
            <v>868c0qunf</v>
          </cell>
          <cell r="B209" t="str">
            <v>868c0qunf</v>
          </cell>
          <cell r="C209" t="str">
            <v>A2R Metrology: Limitation Requests</v>
          </cell>
          <cell r="D209" t="str">
            <v>PREDEVELOPMENT</v>
          </cell>
          <cell r="E209" t="str">
            <v xml:space="preserve">
</v>
          </cell>
          <cell r="F209" t="str">
            <v/>
          </cell>
          <cell r="G209" t="str">
            <v>URGENT</v>
          </cell>
          <cell r="H209" t="str">
            <v/>
          </cell>
          <cell r="I209">
            <v>45912</v>
          </cell>
          <cell r="J209" t="str">
            <v/>
          </cell>
          <cell r="K209" t="str">
            <v/>
          </cell>
          <cell r="L209" t="str">
            <v/>
          </cell>
          <cell r="M209" t="str">
            <v>868a2v5w5
868a2v8wt
868a2vbg2
868a2v9zk</v>
          </cell>
          <cell r="N209" t="str">
            <v>a2r, wbt</v>
          </cell>
          <cell r="O209" t="str">
            <v>Sprint 14 (7/14 - 8/11)</v>
          </cell>
          <cell r="P209" t="str">
            <v/>
          </cell>
          <cell r="Q209" t="str">
            <v/>
          </cell>
          <cell r="R209" t="str">
            <v/>
          </cell>
          <cell r="S209" t="str">
            <v/>
          </cell>
          <cell r="T209" t="str">
            <v/>
          </cell>
          <cell r="U209">
            <v>0</v>
          </cell>
          <cell r="V209" t="str">
            <v>Course Package Not Started</v>
          </cell>
          <cell r="W209" t="str">
            <v/>
          </cell>
          <cell r="X209" t="str">
            <v/>
          </cell>
          <cell r="Y209" t="str">
            <v/>
          </cell>
          <cell r="Z209" t="str">
            <v>ITC4</v>
          </cell>
          <cell r="AA209" t="str">
            <v>Metrology</v>
          </cell>
          <cell r="AB209" t="str">
            <v>Metrology &amp; Calibration</v>
          </cell>
          <cell r="AC209" t="str">
            <v/>
          </cell>
          <cell r="AD209" t="str">
            <v>WBT</v>
          </cell>
          <cell r="AE209" t="str">
            <v/>
          </cell>
          <cell r="AF209"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209">
            <v>45765</v>
          </cell>
          <cell r="AH209" t="str">
            <v/>
          </cell>
          <cell r="AI209" t="str">
            <v/>
          </cell>
          <cell r="AJ209" t="str">
            <v/>
          </cell>
          <cell r="AK209" t="str">
            <v>A2R</v>
          </cell>
        </row>
        <row r="210">
          <cell r="A210" t="str">
            <v>868c0taj7</v>
          </cell>
          <cell r="B210" t="str">
            <v>868c0taj7</v>
          </cell>
          <cell r="C210" t="str">
            <v>A2R Metrology: Calibration Request (Exit)</v>
          </cell>
          <cell r="D210" t="str">
            <v>PREDEVELOPMENT</v>
          </cell>
          <cell r="E210" t="str">
            <v xml:space="preserve">
</v>
          </cell>
          <cell r="F210" t="str">
            <v/>
          </cell>
          <cell r="G210" t="str">
            <v>URGENT</v>
          </cell>
          <cell r="H210" t="str">
            <v/>
          </cell>
          <cell r="I210">
            <v>45912</v>
          </cell>
          <cell r="J210" t="str">
            <v/>
          </cell>
          <cell r="K210" t="str">
            <v/>
          </cell>
          <cell r="L210" t="str">
            <v/>
          </cell>
          <cell r="M210" t="str">
            <v>868a2v77r
868a2v8y8
868a2varc</v>
          </cell>
          <cell r="N210" t="str">
            <v>a2r, wbt</v>
          </cell>
          <cell r="O210" t="str">
            <v>Sprint 14 (7/14 - 8/11)</v>
          </cell>
          <cell r="P210" t="str">
            <v/>
          </cell>
          <cell r="Q210" t="str">
            <v/>
          </cell>
          <cell r="R210" t="str">
            <v/>
          </cell>
          <cell r="S210" t="str">
            <v/>
          </cell>
          <cell r="T210" t="str">
            <v/>
          </cell>
          <cell r="U210">
            <v>0</v>
          </cell>
          <cell r="V210" t="str">
            <v>Course Package Not Started</v>
          </cell>
          <cell r="W210" t="str">
            <v/>
          </cell>
          <cell r="X210" t="str">
            <v/>
          </cell>
          <cell r="Y210" t="str">
            <v/>
          </cell>
          <cell r="Z210" t="str">
            <v>ITC4</v>
          </cell>
          <cell r="AA210" t="str">
            <v>Metrology</v>
          </cell>
          <cell r="AB210" t="str">
            <v>Metrology &amp; Calibration</v>
          </cell>
          <cell r="AC210" t="str">
            <v/>
          </cell>
          <cell r="AD210" t="str">
            <v>WBT</v>
          </cell>
          <cell r="AE210" t="str">
            <v/>
          </cell>
          <cell r="AF210"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G210">
            <v>45765</v>
          </cell>
          <cell r="AH210" t="str">
            <v/>
          </cell>
          <cell r="AI210" t="str">
            <v/>
          </cell>
          <cell r="AJ210" t="str">
            <v/>
          </cell>
          <cell r="AK210" t="str">
            <v>A2R</v>
          </cell>
        </row>
        <row r="211">
          <cell r="A211" t="str">
            <v>868c0tdmb</v>
          </cell>
          <cell r="B211" t="str">
            <v>868c0tdmb</v>
          </cell>
          <cell r="C211" t="str">
            <v>A2R Metrology: IndySoft Overview</v>
          </cell>
          <cell r="D211" t="str">
            <v>PREDEVELOPMENT</v>
          </cell>
          <cell r="E211" t="str">
            <v xml:space="preserve">
</v>
          </cell>
          <cell r="F211" t="str">
            <v/>
          </cell>
          <cell r="G211" t="str">
            <v>NORMAL</v>
          </cell>
          <cell r="H211" t="str">
            <v/>
          </cell>
          <cell r="I211">
            <v>45912</v>
          </cell>
          <cell r="J211" t="str">
            <v/>
          </cell>
          <cell r="K211" t="str">
            <v/>
          </cell>
          <cell r="L211" t="str">
            <v/>
          </cell>
          <cell r="M211" t="str">
            <v>868a2v5fn
868a2va7v</v>
          </cell>
          <cell r="N211" t="str">
            <v>a2r, wbt, indysoft</v>
          </cell>
          <cell r="O211" t="str">
            <v>Sprint 14 (7/14 - 8/11)</v>
          </cell>
          <cell r="P211" t="str">
            <v/>
          </cell>
          <cell r="Q211" t="str">
            <v/>
          </cell>
          <cell r="R211" t="str">
            <v/>
          </cell>
          <cell r="S211" t="str">
            <v/>
          </cell>
          <cell r="T211" t="str">
            <v/>
          </cell>
          <cell r="U211">
            <v>0</v>
          </cell>
          <cell r="V211" t="str">
            <v>Course Package Not Started</v>
          </cell>
          <cell r="W211" t="str">
            <v/>
          </cell>
          <cell r="X211" t="str">
            <v/>
          </cell>
          <cell r="Y211" t="str">
            <v/>
          </cell>
          <cell r="Z211" t="str">
            <v>ITC4</v>
          </cell>
          <cell r="AA211" t="str">
            <v>Metrology</v>
          </cell>
          <cell r="AB211" t="str">
            <v>Metrology &amp; Calibration</v>
          </cell>
          <cell r="AC211" t="b">
            <v>1</v>
          </cell>
          <cell r="AD211" t="str">
            <v>WBT</v>
          </cell>
          <cell r="AE211" t="str">
            <v/>
          </cell>
          <cell r="AF211"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211">
            <v>45777</v>
          </cell>
          <cell r="AH211" t="str">
            <v/>
          </cell>
          <cell r="AI211" t="str">
            <v/>
          </cell>
          <cell r="AJ211" t="str">
            <v/>
          </cell>
          <cell r="AK211" t="str">
            <v>A2R</v>
          </cell>
        </row>
        <row r="212">
          <cell r="A212" t="str">
            <v>868c0tf4x</v>
          </cell>
          <cell r="B212" t="str">
            <v>868c0tf4x</v>
          </cell>
          <cell r="C212" t="str">
            <v>A2R Metrology: IndySoft: Asset Creation Records:</v>
          </cell>
          <cell r="D212" t="str">
            <v>PREDEVELOPMENT</v>
          </cell>
          <cell r="E212" t="str">
            <v xml:space="preserve">
</v>
          </cell>
          <cell r="F212" t="str">
            <v/>
          </cell>
          <cell r="G212" t="str">
            <v>URGENT</v>
          </cell>
          <cell r="H212" t="str">
            <v/>
          </cell>
          <cell r="I212">
            <v>45912</v>
          </cell>
          <cell r="J212" t="str">
            <v/>
          </cell>
          <cell r="K212" t="str">
            <v/>
          </cell>
          <cell r="L212" t="str">
            <v/>
          </cell>
          <cell r="M212" t="str">
            <v>868a2vb2g
868a2vag8</v>
          </cell>
          <cell r="N212" t="str">
            <v>a2r, wbt, indysoft</v>
          </cell>
          <cell r="O212" t="str">
            <v>Sprint 14 (7/14 - 8/11)</v>
          </cell>
          <cell r="P212" t="str">
            <v/>
          </cell>
          <cell r="Q212" t="str">
            <v/>
          </cell>
          <cell r="R212" t="str">
            <v/>
          </cell>
          <cell r="S212" t="str">
            <v/>
          </cell>
          <cell r="T212" t="str">
            <v/>
          </cell>
          <cell r="U212">
            <v>0</v>
          </cell>
          <cell r="V212" t="str">
            <v>Course Package Not Started</v>
          </cell>
          <cell r="W212" t="str">
            <v/>
          </cell>
          <cell r="X212" t="str">
            <v/>
          </cell>
          <cell r="Y212" t="str">
            <v/>
          </cell>
          <cell r="Z212" t="str">
            <v>ITC4</v>
          </cell>
          <cell r="AA212" t="str">
            <v>Metrology</v>
          </cell>
          <cell r="AB212" t="str">
            <v>Metrology &amp; Calibration</v>
          </cell>
          <cell r="AC212" t="b">
            <v>1</v>
          </cell>
          <cell r="AD212" t="str">
            <v>WBT</v>
          </cell>
          <cell r="AE212" t="str">
            <v/>
          </cell>
          <cell r="AF212"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212">
            <v>45777</v>
          </cell>
          <cell r="AH212" t="str">
            <v/>
          </cell>
          <cell r="AI212" t="str">
            <v/>
          </cell>
          <cell r="AJ212" t="str">
            <v/>
          </cell>
          <cell r="AK212" t="str">
            <v>A2R</v>
          </cell>
        </row>
        <row r="213">
          <cell r="A213" t="str">
            <v>868c0tgdv</v>
          </cell>
          <cell r="B213" t="str">
            <v>868c0tgdv</v>
          </cell>
          <cell r="C213" t="str">
            <v>A2R Metrology: IndySoft: Quality Controls</v>
          </cell>
          <cell r="D213" t="str">
            <v>PREDEVELOPMENT</v>
          </cell>
          <cell r="E213" t="str">
            <v xml:space="preserve">
</v>
          </cell>
          <cell r="F213" t="str">
            <v/>
          </cell>
          <cell r="G213" t="str">
            <v>URGENT</v>
          </cell>
          <cell r="H213" t="str">
            <v/>
          </cell>
          <cell r="I213">
            <v>45912</v>
          </cell>
          <cell r="J213" t="str">
            <v/>
          </cell>
          <cell r="K213" t="str">
            <v/>
          </cell>
          <cell r="L213" t="str">
            <v/>
          </cell>
          <cell r="M213" t="str">
            <v>868a2va0z
868a2v6fp</v>
          </cell>
          <cell r="N213" t="str">
            <v>a2r, wbt, indysoft</v>
          </cell>
          <cell r="O213" t="str">
            <v>Sprint 14 (7/14 - 8/11)</v>
          </cell>
          <cell r="P213" t="str">
            <v/>
          </cell>
          <cell r="Q213" t="str">
            <v/>
          </cell>
          <cell r="R213" t="str">
            <v/>
          </cell>
          <cell r="S213" t="str">
            <v/>
          </cell>
          <cell r="T213" t="str">
            <v/>
          </cell>
          <cell r="U213">
            <v>0</v>
          </cell>
          <cell r="V213" t="str">
            <v>Course Package Not Started</v>
          </cell>
          <cell r="W213" t="str">
            <v/>
          </cell>
          <cell r="X213" t="str">
            <v/>
          </cell>
          <cell r="Y213" t="str">
            <v/>
          </cell>
          <cell r="Z213" t="str">
            <v>ITC4</v>
          </cell>
          <cell r="AA213" t="str">
            <v>Metrology</v>
          </cell>
          <cell r="AB213" t="str">
            <v>Metrology &amp; Calibration</v>
          </cell>
          <cell r="AC213" t="b">
            <v>1</v>
          </cell>
          <cell r="AD213" t="str">
            <v>WBT</v>
          </cell>
          <cell r="AE213" t="str">
            <v/>
          </cell>
          <cell r="AF213"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213">
            <v>45777</v>
          </cell>
          <cell r="AH213" t="str">
            <v/>
          </cell>
          <cell r="AI213" t="str">
            <v/>
          </cell>
          <cell r="AJ213" t="str">
            <v/>
          </cell>
          <cell r="AK213" t="str">
            <v>A2R</v>
          </cell>
        </row>
        <row r="214">
          <cell r="A214" t="str">
            <v>868c0tkqd</v>
          </cell>
          <cell r="B214" t="str">
            <v>868c0tkqd</v>
          </cell>
          <cell r="C214" t="str">
            <v>A2R Metrology: IndySoft</v>
          </cell>
          <cell r="D214" t="str">
            <v>PREDEVELOPMENT</v>
          </cell>
          <cell r="E214" t="str">
            <v xml:space="preserve">
</v>
          </cell>
          <cell r="F214" t="str">
            <v/>
          </cell>
          <cell r="G214" t="str">
            <v>URGENT</v>
          </cell>
          <cell r="H214" t="str">
            <v/>
          </cell>
          <cell r="I214">
            <v>45912</v>
          </cell>
          <cell r="J214">
            <v>45592</v>
          </cell>
          <cell r="K214" t="str">
            <v/>
          </cell>
          <cell r="L214" t="str">
            <v/>
          </cell>
          <cell r="M214" t="str">
            <v>868a2v85p
868a2v8v8
868a2v7g8
868a2va41
868a2v5f9
868a2v9xn
868a2vaa2
868a2vaba
868a2v5uw
868a2va1x
868a2v7d6</v>
          </cell>
          <cell r="N214" t="str">
            <v>a2r, wbt, indysoft</v>
          </cell>
          <cell r="O214" t="str">
            <v>Sprint 14 (7/14 - 8/11)</v>
          </cell>
          <cell r="P214" t="str">
            <v/>
          </cell>
          <cell r="Q214" t="str">
            <v/>
          </cell>
          <cell r="R214" t="str">
            <v/>
          </cell>
          <cell r="S214" t="str">
            <v/>
          </cell>
          <cell r="T214" t="str">
            <v/>
          </cell>
          <cell r="U214">
            <v>0</v>
          </cell>
          <cell r="V214" t="str">
            <v>Ready for OL Draft</v>
          </cell>
          <cell r="W214" t="str">
            <v/>
          </cell>
          <cell r="X214" t="str">
            <v/>
          </cell>
          <cell r="Y214" t="str">
            <v/>
          </cell>
          <cell r="Z214" t="str">
            <v>ITC4</v>
          </cell>
          <cell r="AA214" t="str">
            <v>Metrology</v>
          </cell>
          <cell r="AB214" t="str">
            <v>Metrology &amp; Calibration</v>
          </cell>
          <cell r="AC214" t="b">
            <v>1</v>
          </cell>
          <cell r="AD214" t="str">
            <v>WBT</v>
          </cell>
          <cell r="AE214" t="str">
            <v/>
          </cell>
          <cell r="AF214" t="str">
            <v/>
          </cell>
          <cell r="AG214">
            <v>45777</v>
          </cell>
          <cell r="AH214" t="str">
            <v/>
          </cell>
          <cell r="AI214" t="str">
            <v/>
          </cell>
          <cell r="AJ214" t="str">
            <v/>
          </cell>
          <cell r="AK214" t="str">
            <v>A2R</v>
          </cell>
        </row>
        <row r="215">
          <cell r="A215" t="str">
            <v>868c0tpmz</v>
          </cell>
          <cell r="B215" t="str">
            <v>868c0tpmz</v>
          </cell>
          <cell r="C215" t="str">
            <v>A2R Metrology: IndySoft: External Vendors</v>
          </cell>
          <cell r="D215" t="str">
            <v>PREDEVELOPMENT</v>
          </cell>
          <cell r="E215" t="str">
            <v xml:space="preserve">
</v>
          </cell>
          <cell r="F215" t="str">
            <v/>
          </cell>
          <cell r="G215" t="str">
            <v>URGENT</v>
          </cell>
          <cell r="H215" t="str">
            <v/>
          </cell>
          <cell r="I215">
            <v>45912</v>
          </cell>
          <cell r="J215" t="str">
            <v/>
          </cell>
          <cell r="K215" t="str">
            <v/>
          </cell>
          <cell r="L215" t="str">
            <v/>
          </cell>
          <cell r="M215" t="str">
            <v>868a2v6ak
868a2v8n8</v>
          </cell>
          <cell r="N215" t="str">
            <v>a2r, wbt, indysoft</v>
          </cell>
          <cell r="O215" t="str">
            <v>Sprint 14 (7/14 - 8/11)</v>
          </cell>
          <cell r="P215" t="str">
            <v/>
          </cell>
          <cell r="Q215" t="str">
            <v/>
          </cell>
          <cell r="R215" t="str">
            <v/>
          </cell>
          <cell r="S215" t="str">
            <v/>
          </cell>
          <cell r="T215" t="str">
            <v/>
          </cell>
          <cell r="U215">
            <v>0</v>
          </cell>
          <cell r="V215" t="str">
            <v>Course Package Not Started</v>
          </cell>
          <cell r="W215" t="str">
            <v/>
          </cell>
          <cell r="X215" t="str">
            <v/>
          </cell>
          <cell r="Y215" t="str">
            <v/>
          </cell>
          <cell r="Z215" t="str">
            <v>ITC4</v>
          </cell>
          <cell r="AA215" t="str">
            <v>Metrology</v>
          </cell>
          <cell r="AB215" t="str">
            <v>Metrology &amp; Calibration</v>
          </cell>
          <cell r="AC215" t="b">
            <v>1</v>
          </cell>
          <cell r="AD215" t="str">
            <v>WBT</v>
          </cell>
          <cell r="AE215" t="str">
            <v/>
          </cell>
          <cell r="AF215"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215">
            <v>45777</v>
          </cell>
          <cell r="AH215" t="str">
            <v/>
          </cell>
          <cell r="AI215" t="str">
            <v/>
          </cell>
          <cell r="AJ215" t="str">
            <v/>
          </cell>
          <cell r="AK215" t="str">
            <v>A2R</v>
          </cell>
        </row>
        <row r="216">
          <cell r="A216" t="str">
            <v>868c0tqp1</v>
          </cell>
          <cell r="B216" t="str">
            <v>868c0tqp1</v>
          </cell>
          <cell r="C216" t="str">
            <v>A2R Metrology: IndySoft: Calibration Event</v>
          </cell>
          <cell r="D216" t="str">
            <v>PREDEVELOPMENT</v>
          </cell>
          <cell r="E216" t="str">
            <v xml:space="preserve">
</v>
          </cell>
          <cell r="F216" t="str">
            <v/>
          </cell>
          <cell r="G216" t="str">
            <v>URGENT</v>
          </cell>
          <cell r="H216" t="str">
            <v/>
          </cell>
          <cell r="I216">
            <v>45912</v>
          </cell>
          <cell r="J216" t="str">
            <v/>
          </cell>
          <cell r="K216" t="str">
            <v/>
          </cell>
          <cell r="L216" t="str">
            <v/>
          </cell>
          <cell r="M216" t="str">
            <v>868a2vbxm</v>
          </cell>
          <cell r="N216" t="str">
            <v>a2r, wbt, indysoft</v>
          </cell>
          <cell r="O216" t="str">
            <v>Sprint 14 (7/14 - 8/11)</v>
          </cell>
          <cell r="P216" t="str">
            <v/>
          </cell>
          <cell r="Q216" t="str">
            <v/>
          </cell>
          <cell r="R216" t="str">
            <v/>
          </cell>
          <cell r="S216" t="str">
            <v/>
          </cell>
          <cell r="T216" t="str">
            <v/>
          </cell>
          <cell r="U216">
            <v>0</v>
          </cell>
          <cell r="V216" t="str">
            <v>Course Package Not Started</v>
          </cell>
          <cell r="W216" t="str">
            <v/>
          </cell>
          <cell r="X216" t="str">
            <v/>
          </cell>
          <cell r="Y216" t="str">
            <v/>
          </cell>
          <cell r="Z216" t="str">
            <v>ITC4</v>
          </cell>
          <cell r="AA216" t="str">
            <v>Metrology</v>
          </cell>
          <cell r="AB216" t="str">
            <v>Metrology &amp; Calibration</v>
          </cell>
          <cell r="AC216" t="b">
            <v>1</v>
          </cell>
          <cell r="AD216" t="str">
            <v>WBT</v>
          </cell>
          <cell r="AE216" t="str">
            <v/>
          </cell>
          <cell r="AF216"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AG216">
            <v>45777</v>
          </cell>
          <cell r="AH216" t="str">
            <v/>
          </cell>
          <cell r="AI216" t="str">
            <v/>
          </cell>
          <cell r="AJ216" t="str">
            <v/>
          </cell>
          <cell r="AK216" t="str">
            <v>A2R</v>
          </cell>
        </row>
        <row r="217">
          <cell r="A217" t="str">
            <v>868c0tt5m</v>
          </cell>
          <cell r="B217" t="str">
            <v>868c0tt5m</v>
          </cell>
          <cell r="C217" t="str">
            <v>A2R CLRP Capital: Forecast Depreciation Model (SAP Analytics Cloud) (Possibly Descope?)</v>
          </cell>
          <cell r="D217" t="str">
            <v>PREDEVELOPMENT</v>
          </cell>
          <cell r="E217" t="str">
            <v xml:space="preserve">
</v>
          </cell>
          <cell r="F217" t="str">
            <v/>
          </cell>
          <cell r="G217" t="str">
            <v>NORMAL</v>
          </cell>
          <cell r="H217" t="str">
            <v xml:space="preserve">Possibly Descope? SMEs performing this task have already been in the system during testing.  </v>
          </cell>
          <cell r="I217">
            <v>45863</v>
          </cell>
          <cell r="J217" t="str">
            <v/>
          </cell>
          <cell r="K217" t="str">
            <v/>
          </cell>
          <cell r="L217" t="str">
            <v/>
          </cell>
          <cell r="M217" t="str">
            <v>868a2v9t5
868ddu71d
868ddu75g
868ddu78d
868ddu7mk
868ddu7te
868ddu7w0</v>
          </cell>
          <cell r="N217" t="str">
            <v>a2r, wbt</v>
          </cell>
          <cell r="O217" t="str">
            <v>Sprint 5 (5/12 - 6/6)</v>
          </cell>
          <cell r="P217" t="str">
            <v/>
          </cell>
          <cell r="Q217" t="str">
            <v/>
          </cell>
          <cell r="R217" t="str">
            <v/>
          </cell>
          <cell r="S217" t="str">
            <v/>
          </cell>
          <cell r="T217" t="str">
            <v/>
          </cell>
          <cell r="U217">
            <v>0</v>
          </cell>
          <cell r="V217" t="str">
            <v>Course Package Not Started</v>
          </cell>
          <cell r="W217" t="str">
            <v/>
          </cell>
          <cell r="X217" t="str">
            <v/>
          </cell>
          <cell r="Y217" t="str">
            <v/>
          </cell>
          <cell r="Z217" t="str">
            <v>ITC3B</v>
          </cell>
          <cell r="AA217" t="str">
            <v>CLRP</v>
          </cell>
          <cell r="AB217" t="str">
            <v>Forecasting Depreciation</v>
          </cell>
          <cell r="AC217" t="str">
            <v/>
          </cell>
          <cell r="AD217" t="str">
            <v>WBT</v>
          </cell>
          <cell r="AE217" t="str">
            <v/>
          </cell>
          <cell r="AF217" t="str">
            <v/>
          </cell>
          <cell r="AG217">
            <v>45776</v>
          </cell>
          <cell r="AH217" t="str">
            <v/>
          </cell>
          <cell r="AI217" t="str">
            <v/>
          </cell>
          <cell r="AJ217" t="str">
            <v/>
          </cell>
          <cell r="AK217" t="str">
            <v>A2R</v>
          </cell>
        </row>
        <row r="218">
          <cell r="A218" t="str">
            <v>868c0tu34</v>
          </cell>
          <cell r="B218" t="str">
            <v>868c0tu34</v>
          </cell>
          <cell r="C218" t="str">
            <v>A2R CLRP Capital: Capital Project Closeout</v>
          </cell>
          <cell r="D218" t="str">
            <v>PREDEVELOPMENT</v>
          </cell>
          <cell r="E218" t="str">
            <v xml:space="preserve">
</v>
          </cell>
          <cell r="F218" t="str">
            <v/>
          </cell>
          <cell r="G218" t="str">
            <v>URGENT</v>
          </cell>
          <cell r="H218" t="str">
            <v/>
          </cell>
          <cell r="I218">
            <v>45863</v>
          </cell>
          <cell r="J218" t="str">
            <v/>
          </cell>
          <cell r="K218" t="str">
            <v/>
          </cell>
          <cell r="L218" t="str">
            <v/>
          </cell>
          <cell r="M218" t="str">
            <v>868ddnzqk
868ddp2yr
868ddp392
868ddp3pe
868ddp3tj
868ddp3yk
868ddp48n
868ddp4an
868ddp4j9
868ddp4nt</v>
          </cell>
          <cell r="N218" t="str">
            <v>a2r, wbt</v>
          </cell>
          <cell r="O218" t="str">
            <v>Sprint 5 (5/12 - 6/6)</v>
          </cell>
          <cell r="P218" t="str">
            <v/>
          </cell>
          <cell r="Q218" t="str">
            <v/>
          </cell>
          <cell r="R218" t="str">
            <v/>
          </cell>
          <cell r="S218" t="str">
            <v/>
          </cell>
          <cell r="T218" t="str">
            <v/>
          </cell>
          <cell r="U218">
            <v>0</v>
          </cell>
          <cell r="V218" t="str">
            <v>Course Package Not Started</v>
          </cell>
          <cell r="W218" t="str">
            <v/>
          </cell>
          <cell r="X218" t="str">
            <v/>
          </cell>
          <cell r="Y218" t="str">
            <v/>
          </cell>
          <cell r="Z218" t="str">
            <v>ITC3B</v>
          </cell>
          <cell r="AA218" t="str">
            <v>CLRP</v>
          </cell>
          <cell r="AB218" t="str">
            <v>Execute CLRP (Project Approval L4)</v>
          </cell>
          <cell r="AC218" t="str">
            <v/>
          </cell>
          <cell r="AD218" t="str">
            <v>WBT</v>
          </cell>
          <cell r="AE218" t="str">
            <v/>
          </cell>
          <cell r="AF218" t="str">
            <v/>
          </cell>
          <cell r="AG218">
            <v>45776</v>
          </cell>
          <cell r="AH218" t="str">
            <v/>
          </cell>
          <cell r="AI218" t="str">
            <v/>
          </cell>
          <cell r="AJ218" t="str">
            <v/>
          </cell>
          <cell r="AK218" t="str">
            <v>A2R</v>
          </cell>
        </row>
        <row r="219">
          <cell r="A219" t="str">
            <v>868c0tw8v</v>
          </cell>
          <cell r="B219" t="str">
            <v>868c0tw8v</v>
          </cell>
          <cell r="C219" t="str">
            <v>A2R CLRP Overhead: Overhead Project Closeout</v>
          </cell>
          <cell r="D219" t="str">
            <v>PREDEVELOPMENT</v>
          </cell>
          <cell r="E219" t="str">
            <v xml:space="preserve">
</v>
          </cell>
          <cell r="F219" t="str">
            <v/>
          </cell>
          <cell r="G219" t="str">
            <v>NORMAL</v>
          </cell>
          <cell r="H219" t="str">
            <v/>
          </cell>
          <cell r="I219">
            <v>45863</v>
          </cell>
          <cell r="J219" t="str">
            <v/>
          </cell>
          <cell r="K219" t="str">
            <v/>
          </cell>
          <cell r="L219" t="str">
            <v/>
          </cell>
          <cell r="M219" t="str">
            <v>868ddug1y</v>
          </cell>
          <cell r="N219" t="str">
            <v>a2r, wbt</v>
          </cell>
          <cell r="O219" t="str">
            <v>Sprint 5 (5/12 - 6/6)</v>
          </cell>
          <cell r="P219" t="str">
            <v/>
          </cell>
          <cell r="Q219" t="str">
            <v/>
          </cell>
          <cell r="R219" t="str">
            <v/>
          </cell>
          <cell r="S219" t="str">
            <v/>
          </cell>
          <cell r="T219" t="str">
            <v/>
          </cell>
          <cell r="U219">
            <v>0</v>
          </cell>
          <cell r="V219" t="str">
            <v>Course Package Not Started</v>
          </cell>
          <cell r="W219" t="str">
            <v/>
          </cell>
          <cell r="X219" t="str">
            <v/>
          </cell>
          <cell r="Y219" t="str">
            <v/>
          </cell>
          <cell r="Z219" t="str">
            <v>ITC3B</v>
          </cell>
          <cell r="AA219" t="str">
            <v>CLRP</v>
          </cell>
          <cell r="AB219" t="str">
            <v>Execute CLRP (Capital Project Closeout L4), Planning Strategy</v>
          </cell>
          <cell r="AC219" t="str">
            <v/>
          </cell>
          <cell r="AD219" t="str">
            <v>WBT</v>
          </cell>
          <cell r="AE219" t="str">
            <v/>
          </cell>
          <cell r="AF219" t="str">
            <v/>
          </cell>
          <cell r="AG219">
            <v>45776</v>
          </cell>
          <cell r="AH219" t="str">
            <v/>
          </cell>
          <cell r="AI219" t="str">
            <v/>
          </cell>
          <cell r="AJ219" t="str">
            <v/>
          </cell>
          <cell r="AK219" t="str">
            <v>A2R</v>
          </cell>
        </row>
        <row r="220">
          <cell r="A220" t="str">
            <v>868c0tybt</v>
          </cell>
          <cell r="B220" t="str">
            <v>868c0tybt</v>
          </cell>
          <cell r="C220" t="str">
            <v>A2R CLRP Capital: Change Request Workflow</v>
          </cell>
          <cell r="D220" t="str">
            <v>PREDEVELOPMENT</v>
          </cell>
          <cell r="E220" t="str">
            <v xml:space="preserve">
</v>
          </cell>
          <cell r="F220" t="str">
            <v>Trish Cortez</v>
          </cell>
          <cell r="G220" t="str">
            <v>URGENT</v>
          </cell>
          <cell r="H220" t="str">
            <v/>
          </cell>
          <cell r="I220">
            <v>45863</v>
          </cell>
          <cell r="J220" t="str">
            <v/>
          </cell>
          <cell r="K220" t="str">
            <v/>
          </cell>
          <cell r="L220" t="str">
            <v/>
          </cell>
          <cell r="M220" t="str">
            <v>868a2v88v
868a2v5yz
868a2v6t1
868a2v5jg</v>
          </cell>
          <cell r="N220" t="str">
            <v>a2r, wbt</v>
          </cell>
          <cell r="O220" t="str">
            <v>Sprint 5 (5/12 - 6/6)</v>
          </cell>
          <cell r="P220" t="str">
            <v/>
          </cell>
          <cell r="Q220" t="str">
            <v/>
          </cell>
          <cell r="R220" t="str">
            <v/>
          </cell>
          <cell r="S220" t="str">
            <v/>
          </cell>
          <cell r="T220" t="str">
            <v/>
          </cell>
          <cell r="U220">
            <v>0</v>
          </cell>
          <cell r="V220" t="str">
            <v>Course Package Not Started</v>
          </cell>
          <cell r="W220" t="str">
            <v/>
          </cell>
          <cell r="X220" t="str">
            <v/>
          </cell>
          <cell r="Y220" t="str">
            <v/>
          </cell>
          <cell r="Z220" t="str">
            <v>ITC3B</v>
          </cell>
          <cell r="AA220" t="str">
            <v>CLRP</v>
          </cell>
          <cell r="AB220" t="str">
            <v>Execute CLRP (Manage Project Performance L4)</v>
          </cell>
          <cell r="AC220" t="str">
            <v/>
          </cell>
          <cell r="AD220" t="str">
            <v>WBT</v>
          </cell>
          <cell r="AE220" t="str">
            <v/>
          </cell>
          <cell r="AF220" t="str">
            <v/>
          </cell>
          <cell r="AG220" t="str">
            <v/>
          </cell>
          <cell r="AH220" t="str">
            <v/>
          </cell>
          <cell r="AI220" t="str">
            <v/>
          </cell>
          <cell r="AJ220" t="str">
            <v/>
          </cell>
          <cell r="AK220" t="str">
            <v>A2R</v>
          </cell>
        </row>
        <row r="221">
          <cell r="A221" t="str">
            <v>868c0tzq4</v>
          </cell>
          <cell r="B221" t="str">
            <v>868c0tzq4</v>
          </cell>
          <cell r="C221" t="str">
            <v>A2R CLRP Capital:  Change Requests</v>
          </cell>
          <cell r="D221" t="str">
            <v>PREDEVELOPMENT</v>
          </cell>
          <cell r="E221" t="str">
            <v xml:space="preserve">
</v>
          </cell>
          <cell r="F221" t="str">
            <v/>
          </cell>
          <cell r="G221" t="str">
            <v>URGENT</v>
          </cell>
          <cell r="H221" t="str">
            <v/>
          </cell>
          <cell r="I221">
            <v>45863</v>
          </cell>
          <cell r="J221" t="str">
            <v/>
          </cell>
          <cell r="K221" t="str">
            <v/>
          </cell>
          <cell r="L221" t="str">
            <v/>
          </cell>
          <cell r="M221" t="str">
            <v>868a2v6au
868a2v9rq</v>
          </cell>
          <cell r="N221" t="str">
            <v>a2r, wbt</v>
          </cell>
          <cell r="O221" t="str">
            <v>Sprint 5 (5/12 - 6/6)</v>
          </cell>
          <cell r="P221" t="str">
            <v/>
          </cell>
          <cell r="Q221" t="str">
            <v/>
          </cell>
          <cell r="R221" t="str">
            <v/>
          </cell>
          <cell r="S221" t="str">
            <v/>
          </cell>
          <cell r="T221" t="str">
            <v/>
          </cell>
          <cell r="U221">
            <v>0</v>
          </cell>
          <cell r="V221" t="str">
            <v>Course Package Not Started</v>
          </cell>
          <cell r="W221" t="str">
            <v/>
          </cell>
          <cell r="X221" t="str">
            <v/>
          </cell>
          <cell r="Y221" t="str">
            <v/>
          </cell>
          <cell r="Z221" t="str">
            <v>ITC3B</v>
          </cell>
          <cell r="AA221" t="str">
            <v>CLRP</v>
          </cell>
          <cell r="AB221" t="str">
            <v>Execute CLRP (Manage Project Performance L4)</v>
          </cell>
          <cell r="AC221" t="str">
            <v/>
          </cell>
          <cell r="AD221" t="str">
            <v>WBT</v>
          </cell>
          <cell r="AE221" t="str">
            <v/>
          </cell>
          <cell r="AF221" t="str">
            <v/>
          </cell>
          <cell r="AG221">
            <v>45776</v>
          </cell>
          <cell r="AH221" t="str">
            <v/>
          </cell>
          <cell r="AI221" t="str">
            <v/>
          </cell>
          <cell r="AJ221" t="str">
            <v/>
          </cell>
          <cell r="AK221" t="str">
            <v>A2R</v>
          </cell>
        </row>
        <row r="222">
          <cell r="A222" t="str">
            <v>868c0u5nk</v>
          </cell>
          <cell r="B222" t="str">
            <v>868c0u5nk</v>
          </cell>
          <cell r="C222" t="str">
            <v>A2R CLRP Capital: Prioritize Plan Items Inputs</v>
          </cell>
          <cell r="D222" t="str">
            <v>PREDEVELOPMENT</v>
          </cell>
          <cell r="E222" t="str">
            <v xml:space="preserve">
</v>
          </cell>
          <cell r="F222" t="str">
            <v/>
          </cell>
          <cell r="G222" t="str">
            <v>URGENT</v>
          </cell>
          <cell r="H222" t="str">
            <v/>
          </cell>
          <cell r="I222">
            <v>45863</v>
          </cell>
          <cell r="J222" t="str">
            <v/>
          </cell>
          <cell r="K222" t="str">
            <v/>
          </cell>
          <cell r="L222" t="str">
            <v/>
          </cell>
          <cell r="M222" t="str">
            <v>868ddun6b
868ddunch
868ddunh0
868ddunjn
868ddunmw
868ddup30</v>
          </cell>
          <cell r="N222" t="str">
            <v>a2r, wbt</v>
          </cell>
          <cell r="O222" t="str">
            <v>Sprint 5 (5/12 - 6/6)</v>
          </cell>
          <cell r="P222" t="str">
            <v/>
          </cell>
          <cell r="Q222" t="str">
            <v/>
          </cell>
          <cell r="R222" t="str">
            <v/>
          </cell>
          <cell r="S222" t="str">
            <v/>
          </cell>
          <cell r="T222" t="str">
            <v/>
          </cell>
          <cell r="U222">
            <v>0</v>
          </cell>
          <cell r="V222" t="str">
            <v>Course Package Not Started</v>
          </cell>
          <cell r="W222" t="str">
            <v/>
          </cell>
          <cell r="X222" t="str">
            <v/>
          </cell>
          <cell r="Y222" t="str">
            <v/>
          </cell>
          <cell r="Z222" t="str">
            <v>ITC3B</v>
          </cell>
          <cell r="AA222" t="str">
            <v>CLRP</v>
          </cell>
          <cell r="AB222" t="str">
            <v>Develop CLRP (Prioritize Plan Item Inputs L4)</v>
          </cell>
          <cell r="AC222" t="str">
            <v/>
          </cell>
          <cell r="AD222" t="str">
            <v>WBT</v>
          </cell>
          <cell r="AE222" t="str">
            <v/>
          </cell>
          <cell r="AF222" t="str">
            <v>Overhead Analyst: https://app.clickup.com/t/868cjdk18)
Capital Planner: https://app.clickup.com/t/868cjcp85)</v>
          </cell>
          <cell r="AG222">
            <v>45768</v>
          </cell>
          <cell r="AH222" t="str">
            <v/>
          </cell>
          <cell r="AI222" t="str">
            <v/>
          </cell>
          <cell r="AJ222" t="str">
            <v/>
          </cell>
          <cell r="AK222" t="str">
            <v>A2R</v>
          </cell>
        </row>
        <row r="223">
          <cell r="A223" t="str">
            <v>868c0u6gn</v>
          </cell>
          <cell r="B223" t="str">
            <v>868c0u6gn</v>
          </cell>
          <cell r="C223" t="str">
            <v>A2R CLRP Capital: Update Capital Plan Items</v>
          </cell>
          <cell r="D223" t="str">
            <v>DEVELOPMENT</v>
          </cell>
          <cell r="E223" t="str">
            <v xml:space="preserve">
</v>
          </cell>
          <cell r="F223" t="str">
            <v>Kris Thayer</v>
          </cell>
          <cell r="G223" t="str">
            <v>URGENT</v>
          </cell>
          <cell r="H223" t="str">
            <v xml:space="preserve">@Kris Thayer , I'll take a pass through it Friday morning.  </v>
          </cell>
          <cell r="I223">
            <v>45801</v>
          </cell>
          <cell r="J223">
            <v>45779</v>
          </cell>
          <cell r="K223" t="str">
            <v/>
          </cell>
          <cell r="L223" t="str">
            <v/>
          </cell>
          <cell r="M223" t="str">
            <v>868a2vc3d
868a2v67h</v>
          </cell>
          <cell r="N223" t="str">
            <v>a2r, wbt</v>
          </cell>
          <cell r="O223" t="str">
            <v>Sprint 5 (5/12 - 6/6)</v>
          </cell>
          <cell r="P223">
            <v>45786</v>
          </cell>
          <cell r="Q223" t="str">
            <v/>
          </cell>
          <cell r="R223" t="str">
            <v/>
          </cell>
          <cell r="S223" t="str">
            <v/>
          </cell>
          <cell r="T223">
            <v>45792</v>
          </cell>
          <cell r="U223">
            <v>0</v>
          </cell>
          <cell r="V223" t="str">
            <v>Beta Revision (ISG)</v>
          </cell>
          <cell r="W223" t="str">
            <v/>
          </cell>
          <cell r="X223" t="str">
            <v/>
          </cell>
          <cell r="Y223" t="str">
            <v/>
          </cell>
          <cell r="Z223" t="str">
            <v>ITC3B</v>
          </cell>
          <cell r="AA223" t="str">
            <v>CLRP</v>
          </cell>
          <cell r="AB223" t="str">
            <v>Develop CLRP (Manage Plan Financials L4)</v>
          </cell>
          <cell r="AC223" t="str">
            <v/>
          </cell>
          <cell r="AD223" t="str">
            <v>WBT</v>
          </cell>
          <cell r="AE223" t="str">
            <v/>
          </cell>
          <cell r="AF223" t="str">
            <v>Capital Planner: https://app.clickup.com/t/868cjcp85)</v>
          </cell>
          <cell r="AG223">
            <v>45776</v>
          </cell>
          <cell r="AH223" t="str">
            <v/>
          </cell>
          <cell r="AI223" t="str">
            <v/>
          </cell>
          <cell r="AJ223" t="str">
            <v/>
          </cell>
          <cell r="AK223" t="str">
            <v>A2R</v>
          </cell>
        </row>
        <row r="224">
          <cell r="A224" t="str">
            <v>868c0u9te</v>
          </cell>
          <cell r="B224" t="str">
            <v>868c0u9te</v>
          </cell>
          <cell r="C224" t="str">
            <v>A2R Metrology: Asset Management</v>
          </cell>
          <cell r="D224" t="str">
            <v>PREDEVELOPMENT</v>
          </cell>
          <cell r="E224" t="str">
            <v xml:space="preserve">
</v>
          </cell>
          <cell r="F224" t="str">
            <v/>
          </cell>
          <cell r="G224" t="str">
            <v>LOW</v>
          </cell>
          <cell r="H224" t="str">
            <v/>
          </cell>
          <cell r="I224">
            <v>45912</v>
          </cell>
          <cell r="J224" t="str">
            <v/>
          </cell>
          <cell r="K224" t="str">
            <v/>
          </cell>
          <cell r="L224" t="str">
            <v/>
          </cell>
          <cell r="M224" t="str">
            <v>868agv0xr
868agv09p
868aguzhk
868aguyvk</v>
          </cell>
          <cell r="N224" t="str">
            <v>wbt, a2r</v>
          </cell>
          <cell r="O224" t="str">
            <v>Sprint 16 (7/28 - 8/25)</v>
          </cell>
          <cell r="P224" t="str">
            <v/>
          </cell>
          <cell r="Q224" t="str">
            <v/>
          </cell>
          <cell r="R224" t="str">
            <v/>
          </cell>
          <cell r="S224" t="str">
            <v/>
          </cell>
          <cell r="T224" t="str">
            <v/>
          </cell>
          <cell r="U224">
            <v>0</v>
          </cell>
          <cell r="V224" t="str">
            <v>Course Package Not Started</v>
          </cell>
          <cell r="W224" t="str">
            <v/>
          </cell>
          <cell r="X224" t="str">
            <v/>
          </cell>
          <cell r="Y224" t="str">
            <v/>
          </cell>
          <cell r="Z224" t="str">
            <v>ITC4</v>
          </cell>
          <cell r="AA224" t="str">
            <v>Metrology</v>
          </cell>
          <cell r="AB224" t="str">
            <v>Metrology &amp; Calibration</v>
          </cell>
          <cell r="AC224" t="str">
            <v/>
          </cell>
          <cell r="AD224" t="str">
            <v>WBT</v>
          </cell>
          <cell r="AE224" t="str">
            <v/>
          </cell>
          <cell r="AF224"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
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AG224">
            <v>45768</v>
          </cell>
          <cell r="AH224" t="str">
            <v/>
          </cell>
          <cell r="AI224" t="str">
            <v/>
          </cell>
          <cell r="AJ224" t="str">
            <v/>
          </cell>
          <cell r="AK224" t="str">
            <v>A2R</v>
          </cell>
        </row>
        <row r="225">
          <cell r="A225" t="str">
            <v>868c0ub81</v>
          </cell>
          <cell r="B225" t="str">
            <v>868c0ub81</v>
          </cell>
          <cell r="C225" t="str">
            <v>A2R Metrology: Calibration Requests</v>
          </cell>
          <cell r="D225" t="str">
            <v>PREDEVELOPMENT</v>
          </cell>
          <cell r="E225" t="str">
            <v xml:space="preserve">
</v>
          </cell>
          <cell r="F225" t="str">
            <v/>
          </cell>
          <cell r="G225" t="str">
            <v>URGENT</v>
          </cell>
          <cell r="H225" t="str">
            <v/>
          </cell>
          <cell r="I225">
            <v>45912</v>
          </cell>
          <cell r="J225" t="str">
            <v/>
          </cell>
          <cell r="K225" t="str">
            <v/>
          </cell>
          <cell r="L225" t="str">
            <v/>
          </cell>
          <cell r="M225" t="str">
            <v>868a2vau9
868a2v71f</v>
          </cell>
          <cell r="N225" t="str">
            <v>a2r, wbt</v>
          </cell>
          <cell r="O225" t="str">
            <v>Sprint 14 (7/14 - 8/11)</v>
          </cell>
          <cell r="P225" t="str">
            <v/>
          </cell>
          <cell r="Q225" t="str">
            <v/>
          </cell>
          <cell r="R225" t="str">
            <v/>
          </cell>
          <cell r="S225" t="str">
            <v/>
          </cell>
          <cell r="T225" t="str">
            <v/>
          </cell>
          <cell r="U225">
            <v>0</v>
          </cell>
          <cell r="V225" t="str">
            <v>Course Package Not Started</v>
          </cell>
          <cell r="W225" t="str">
            <v/>
          </cell>
          <cell r="X225" t="str">
            <v/>
          </cell>
          <cell r="Y225" t="str">
            <v/>
          </cell>
          <cell r="Z225" t="str">
            <v>ITC4</v>
          </cell>
          <cell r="AA225" t="str">
            <v>Metrology</v>
          </cell>
          <cell r="AB225" t="str">
            <v>Metrology &amp; Calibration</v>
          </cell>
          <cell r="AC225" t="str">
            <v/>
          </cell>
          <cell r="AD225" t="str">
            <v>WBT</v>
          </cell>
          <cell r="AE225" t="str">
            <v/>
          </cell>
          <cell r="AF225"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AG225">
            <v>45765</v>
          </cell>
          <cell r="AH225" t="str">
            <v/>
          </cell>
          <cell r="AI225" t="str">
            <v/>
          </cell>
          <cell r="AJ225" t="str">
            <v/>
          </cell>
          <cell r="AK225" t="str">
            <v>A2R</v>
          </cell>
        </row>
        <row r="226">
          <cell r="A226" t="str">
            <v>868c0uctc</v>
          </cell>
          <cell r="B226" t="str">
            <v>868c0uctc</v>
          </cell>
          <cell r="C226" t="str">
            <v>A2R CLRP Capital: Approval Workflow</v>
          </cell>
          <cell r="D226" t="str">
            <v>PREDEVELOPMENT</v>
          </cell>
          <cell r="E226" t="str">
            <v xml:space="preserve">
</v>
          </cell>
          <cell r="F226" t="str">
            <v>Trish Cortez</v>
          </cell>
          <cell r="G226" t="str">
            <v>URGENT</v>
          </cell>
          <cell r="H226" t="str">
            <v xml:space="preserve">@Trish Cortez , we have not finalized the CLRP curriculum changes with the team. There is no course outline for Steve to QA and we're not even sure if the 2 sub-tasks are the same after the curriculum changes they've been making.  </v>
          </cell>
          <cell r="I226">
            <v>45863</v>
          </cell>
          <cell r="J226" t="str">
            <v/>
          </cell>
          <cell r="K226" t="str">
            <v/>
          </cell>
          <cell r="L226" t="str">
            <v/>
          </cell>
          <cell r="M226" t="str">
            <v>868dkv4ak
868ddmzxg
868ddn2tn
868ddn566
868ddn5kd
868ddn5vx
868ddn6dx
868ddn6v7</v>
          </cell>
          <cell r="N226" t="str">
            <v>a2r, wbt</v>
          </cell>
          <cell r="O226" t="str">
            <v>Sprint 5 (5/12 - 6/6)</v>
          </cell>
          <cell r="P226" t="str">
            <v/>
          </cell>
          <cell r="Q226" t="str">
            <v/>
          </cell>
          <cell r="R226" t="str">
            <v/>
          </cell>
          <cell r="S226" t="str">
            <v/>
          </cell>
          <cell r="T226" t="str">
            <v/>
          </cell>
          <cell r="U226">
            <v>0</v>
          </cell>
          <cell r="V226" t="str">
            <v>Course Package Not Started</v>
          </cell>
          <cell r="W226" t="str">
            <v/>
          </cell>
          <cell r="X226" t="str">
            <v/>
          </cell>
          <cell r="Y226" t="str">
            <v/>
          </cell>
          <cell r="Z226" t="str">
            <v>ITC3B</v>
          </cell>
          <cell r="AA226" t="str">
            <v>CLRP</v>
          </cell>
          <cell r="AB226" t="str">
            <v>Execute CLRP (Project Approval L4)</v>
          </cell>
          <cell r="AC226" t="str">
            <v/>
          </cell>
          <cell r="AD226" t="str">
            <v>WBT</v>
          </cell>
          <cell r="AE226" t="str">
            <v/>
          </cell>
          <cell r="AF226" t="str">
            <v/>
          </cell>
          <cell r="AG226" t="str">
            <v/>
          </cell>
          <cell r="AH226" t="str">
            <v/>
          </cell>
          <cell r="AI226" t="str">
            <v/>
          </cell>
          <cell r="AJ226" t="str">
            <v/>
          </cell>
          <cell r="AK226" t="str">
            <v>A2R</v>
          </cell>
        </row>
        <row r="227">
          <cell r="A227" t="str">
            <v>868c0vw6a</v>
          </cell>
          <cell r="B227" t="str">
            <v>868c0vw6a</v>
          </cell>
          <cell r="C227" t="str">
            <v>PTP Supply Chain: Source Inspections &amp; Monitoring - OL</v>
          </cell>
          <cell r="D227" t="str">
            <v>PREDEVELOPMENT</v>
          </cell>
          <cell r="E227" t="str">
            <v xml:space="preserve">
</v>
          </cell>
          <cell r="F227" t="str">
            <v/>
          </cell>
          <cell r="G227" t="str">
            <v>URGENT</v>
          </cell>
          <cell r="H227" t="str">
            <v/>
          </cell>
          <cell r="I227" t="str">
            <v/>
          </cell>
          <cell r="J227" t="str">
            <v/>
          </cell>
          <cell r="K227" t="str">
            <v/>
          </cell>
          <cell r="L227" t="str">
            <v/>
          </cell>
          <cell r="M227" t="str">
            <v>868c0vw6u
868c0vw6r
868c0vynd
868c0vz60</v>
          </cell>
          <cell r="N227" t="str">
            <v>wbt, ptp</v>
          </cell>
          <cell r="O227" t="str">
            <v>Sprint 14 (7/14 - 8/11)</v>
          </cell>
          <cell r="P227" t="str">
            <v/>
          </cell>
          <cell r="Q227" t="str">
            <v/>
          </cell>
          <cell r="R227" t="str">
            <v/>
          </cell>
          <cell r="S227" t="str">
            <v/>
          </cell>
          <cell r="T227" t="str">
            <v/>
          </cell>
          <cell r="U227">
            <v>0</v>
          </cell>
          <cell r="V227" t="str">
            <v/>
          </cell>
          <cell r="W227" t="str">
            <v/>
          </cell>
          <cell r="X227" t="str">
            <v/>
          </cell>
          <cell r="Y227" t="str">
            <v/>
          </cell>
          <cell r="Z227" t="str">
            <v>ITC4</v>
          </cell>
          <cell r="AA227" t="str">
            <v>Supply Chain</v>
          </cell>
          <cell r="AB227" t="str">
            <v>PO Generation, Approval &amp; Release Strategy</v>
          </cell>
          <cell r="AC227" t="str">
            <v/>
          </cell>
          <cell r="AD227" t="str">
            <v>WBT</v>
          </cell>
          <cell r="AE227" t="str">
            <v/>
          </cell>
          <cell r="AF227" t="str">
            <v>Buyer: https://app.clickup.com/t/868cjcmpy)
Expeditor: https://app.clickup.com/t/868cjcx3w)</v>
          </cell>
          <cell r="AG227" t="str">
            <v/>
          </cell>
          <cell r="AH227" t="str">
            <v/>
          </cell>
          <cell r="AI227" t="str">
            <v/>
          </cell>
          <cell r="AJ227" t="str">
            <v/>
          </cell>
          <cell r="AK227" t="str">
            <v>PTP</v>
          </cell>
        </row>
        <row r="228">
          <cell r="A228" t="str">
            <v>868c0w8mu</v>
          </cell>
          <cell r="B228" t="str">
            <v>868c0w8mu</v>
          </cell>
          <cell r="C228" t="str">
            <v>PTP Supply Chain: Service Procurement (Inc. Contingent Labor)</v>
          </cell>
          <cell r="D228" t="str">
            <v>PREDEVELOPMENT</v>
          </cell>
          <cell r="E228" t="str">
            <v xml:space="preserve">
</v>
          </cell>
          <cell r="F228" t="str">
            <v/>
          </cell>
          <cell r="G228" t="str">
            <v>NORMAL</v>
          </cell>
          <cell r="H228" t="str">
            <v/>
          </cell>
          <cell r="I228">
            <v>45863</v>
          </cell>
          <cell r="J228" t="str">
            <v/>
          </cell>
          <cell r="K228" t="str">
            <v/>
          </cell>
          <cell r="L228" t="str">
            <v/>
          </cell>
          <cell r="M228" t="str">
            <v>868a2vatz
868a2v7en</v>
          </cell>
          <cell r="N228" t="str">
            <v>wbt, ptp</v>
          </cell>
          <cell r="O228" t="str">
            <v>Sprint 12 (6/30 - 7/28)</v>
          </cell>
          <cell r="P228" t="str">
            <v/>
          </cell>
          <cell r="Q228" t="str">
            <v/>
          </cell>
          <cell r="R228" t="str">
            <v/>
          </cell>
          <cell r="S228" t="str">
            <v/>
          </cell>
          <cell r="T228" t="str">
            <v/>
          </cell>
          <cell r="U228">
            <v>0</v>
          </cell>
          <cell r="V228" t="str">
            <v/>
          </cell>
          <cell r="W228" t="str">
            <v/>
          </cell>
          <cell r="X228" t="str">
            <v/>
          </cell>
          <cell r="Y228" t="str">
            <v/>
          </cell>
          <cell r="Z228" t="str">
            <v>ITC3B</v>
          </cell>
          <cell r="AA228" t="str">
            <v>Supply Chain</v>
          </cell>
          <cell r="AB228" t="str">
            <v>Service Procurement (Inc. Contingent Labor)</v>
          </cell>
          <cell r="AC228" t="str">
            <v/>
          </cell>
          <cell r="AD228" t="str">
            <v>WBT</v>
          </cell>
          <cell r="AE228" t="str">
            <v/>
          </cell>
          <cell r="AF228" t="str">
            <v>Buyer: https://app.clickup.com/t/868cjcmpy)
Requisitioner: https://app.clickup.com/t/868cje356)
Requisition Approver: https://app.clickup.com/t/868cje2vz)
Expeditor: https://app.clickup.com/t/868cjcx3w)
Compliance (PTP): https://app.clickup.com/t/868cjcrn9)</v>
          </cell>
          <cell r="AG228" t="str">
            <v/>
          </cell>
          <cell r="AH228" t="str">
            <v/>
          </cell>
          <cell r="AI228" t="str">
            <v/>
          </cell>
          <cell r="AJ228" t="str">
            <v/>
          </cell>
          <cell r="AK228" t="str">
            <v>PTP</v>
          </cell>
        </row>
        <row r="229">
          <cell r="A229" t="str">
            <v>868c0wh7b</v>
          </cell>
          <cell r="B229" t="str">
            <v>868c0wh7b</v>
          </cell>
          <cell r="C229" t="str">
            <v>A2R CLRP: EPPM Administrative Tasks Capital and Overhead TBD-Possibly Add to Overview and Nav</v>
          </cell>
          <cell r="D229" t="str">
            <v>PREDEVELOPMENT</v>
          </cell>
          <cell r="E229" t="str">
            <v xml:space="preserve">
</v>
          </cell>
          <cell r="F229" t="str">
            <v/>
          </cell>
          <cell r="G229" t="str">
            <v>NORMAL</v>
          </cell>
          <cell r="H229" t="str">
            <v/>
          </cell>
          <cell r="I229" t="str">
            <v/>
          </cell>
          <cell r="J229" t="str">
            <v/>
          </cell>
          <cell r="K229" t="str">
            <v/>
          </cell>
          <cell r="L229" t="str">
            <v/>
          </cell>
          <cell r="M229" t="str">
            <v>868a2v8fc
868a2v5tw</v>
          </cell>
          <cell r="N229" t="str">
            <v>wbt, a2r</v>
          </cell>
          <cell r="O229" t="str">
            <v>Sprint 5 (5/12 - 6/6)</v>
          </cell>
          <cell r="P229" t="str">
            <v/>
          </cell>
          <cell r="Q229" t="str">
            <v/>
          </cell>
          <cell r="R229" t="str">
            <v/>
          </cell>
          <cell r="S229" t="str">
            <v/>
          </cell>
          <cell r="T229" t="str">
            <v/>
          </cell>
          <cell r="U229">
            <v>0</v>
          </cell>
          <cell r="V229" t="str">
            <v>Course Package Not Started</v>
          </cell>
          <cell r="W229" t="str">
            <v/>
          </cell>
          <cell r="X229" t="str">
            <v/>
          </cell>
          <cell r="Y229" t="str">
            <v/>
          </cell>
          <cell r="Z229" t="str">
            <v xml:space="preserve">Not part of ITC </v>
          </cell>
          <cell r="AA229" t="str">
            <v>CLRP</v>
          </cell>
          <cell r="AB229" t="str">
            <v>No L3 Custom Content</v>
          </cell>
          <cell r="AC229" t="str">
            <v/>
          </cell>
          <cell r="AD229" t="str">
            <v>WBT</v>
          </cell>
          <cell r="AE229" t="str">
            <v/>
          </cell>
          <cell r="AF229" t="str">
            <v>Overhead Analyst: https://app.clickup.com/t/868cjdk18)
Capital Planner: https://app.clickup.com/t/868cjcp85)</v>
          </cell>
          <cell r="AG229" t="str">
            <v/>
          </cell>
          <cell r="AH229" t="str">
            <v/>
          </cell>
          <cell r="AI229" t="str">
            <v/>
          </cell>
          <cell r="AJ229" t="str">
            <v/>
          </cell>
          <cell r="AK229" t="str">
            <v>A2R</v>
          </cell>
        </row>
        <row r="230">
          <cell r="A230" t="str">
            <v>868c190nq</v>
          </cell>
          <cell r="B230" t="str">
            <v>868c190nq</v>
          </cell>
          <cell r="C230" t="str">
            <v>PTP Supply Chain: Supplier Qualification &amp; Onboarding - OL</v>
          </cell>
          <cell r="D230" t="str">
            <v>PREDEVELOPMENT</v>
          </cell>
          <cell r="E230" t="str">
            <v xml:space="preserve">
</v>
          </cell>
          <cell r="F230" t="str">
            <v/>
          </cell>
          <cell r="G230" t="str">
            <v>NORMAL</v>
          </cell>
          <cell r="H230" t="str">
            <v/>
          </cell>
          <cell r="I230" t="str">
            <v/>
          </cell>
          <cell r="J230" t="str">
            <v/>
          </cell>
          <cell r="K230" t="str">
            <v/>
          </cell>
          <cell r="L230" t="str">
            <v/>
          </cell>
          <cell r="M230" t="str">
            <v>868a2vbdq
868a2vbpn
868a2vanz
868a2vbdx
868a2v8r3
868a2v895
868a2vbkd</v>
          </cell>
          <cell r="N230" t="str">
            <v>ilt, ptp</v>
          </cell>
          <cell r="O230" t="str">
            <v>Sprint 12 (6/30 - 7/28)</v>
          </cell>
          <cell r="P230" t="str">
            <v/>
          </cell>
          <cell r="Q230" t="str">
            <v/>
          </cell>
          <cell r="R230" t="str">
            <v/>
          </cell>
          <cell r="S230" t="str">
            <v/>
          </cell>
          <cell r="T230" t="str">
            <v/>
          </cell>
          <cell r="U230">
            <v>0</v>
          </cell>
          <cell r="V230" t="str">
            <v/>
          </cell>
          <cell r="W230" t="str">
            <v/>
          </cell>
          <cell r="X230" t="str">
            <v/>
          </cell>
          <cell r="Y230" t="str">
            <v/>
          </cell>
          <cell r="Z230" t="str">
            <v>ITC4</v>
          </cell>
          <cell r="AA230" t="str">
            <v>Supply Chain</v>
          </cell>
          <cell r="AB230" t="str">
            <v>Supplier Qualification &amp; Onboarding</v>
          </cell>
          <cell r="AC230" t="str">
            <v/>
          </cell>
          <cell r="AD230" t="str">
            <v>ILT</v>
          </cell>
          <cell r="AE230" t="str">
            <v/>
          </cell>
          <cell r="AF230" t="str">
            <v>Buyer: https://app.clickup.com/t/868cjcmpy)
Requisition Approver: https://app.clickup.com/t/868cje2vz)
Requisitioner: https://app.clickup.com/t/868cje356)
Expeditor: https://app.clickup.com/t/868cjcx3w)
Compliance (PTP): https://app.clickup.com/t/868cjcrn9)
Supplier: https://app.clickup.com/t/868cje78b)</v>
          </cell>
          <cell r="AG230" t="str">
            <v/>
          </cell>
          <cell r="AH230" t="str">
            <v/>
          </cell>
          <cell r="AI230" t="str">
            <v/>
          </cell>
          <cell r="AJ230" t="str">
            <v/>
          </cell>
          <cell r="AK230" t="str">
            <v>PTP</v>
          </cell>
        </row>
        <row r="231">
          <cell r="A231" t="str">
            <v>868c1960a</v>
          </cell>
          <cell r="B231" t="str">
            <v>868c1960a</v>
          </cell>
          <cell r="C231" t="str">
            <v>PTP Supply Chain: Create Fieldglass Worker User Profile</v>
          </cell>
          <cell r="D231" t="str">
            <v>PREDEVELOPMENT</v>
          </cell>
          <cell r="E231" t="str">
            <v xml:space="preserve">
</v>
          </cell>
          <cell r="F231" t="str">
            <v/>
          </cell>
          <cell r="G231" t="str">
            <v>NORMAL</v>
          </cell>
          <cell r="H231" t="str">
            <v/>
          </cell>
          <cell r="I231">
            <v>45863</v>
          </cell>
          <cell r="J231" t="str">
            <v/>
          </cell>
          <cell r="K231" t="str">
            <v/>
          </cell>
          <cell r="L231" t="str">
            <v/>
          </cell>
          <cell r="M231" t="str">
            <v>868c1960h
868c1960f</v>
          </cell>
          <cell r="N231" t="str">
            <v>ptp, fieldglass, wbt</v>
          </cell>
          <cell r="O231" t="str">
            <v>Sprint 12 (6/30 - 7/28)</v>
          </cell>
          <cell r="P231" t="str">
            <v/>
          </cell>
          <cell r="Q231" t="str">
            <v/>
          </cell>
          <cell r="R231" t="str">
            <v/>
          </cell>
          <cell r="S231" t="str">
            <v/>
          </cell>
          <cell r="T231" t="str">
            <v/>
          </cell>
          <cell r="U231">
            <v>0</v>
          </cell>
          <cell r="V231" t="str">
            <v/>
          </cell>
          <cell r="W231" t="str">
            <v/>
          </cell>
          <cell r="X231" t="str">
            <v/>
          </cell>
          <cell r="Y231" t="str">
            <v/>
          </cell>
          <cell r="Z231" t="str">
            <v>ITC3B</v>
          </cell>
          <cell r="AA231" t="str">
            <v>Supply Chain</v>
          </cell>
          <cell r="AB231" t="str">
            <v>Service Procurement (Inc. Contingent Labor)</v>
          </cell>
          <cell r="AC231" t="str">
            <v/>
          </cell>
          <cell r="AD231" t="str">
            <v>WBT</v>
          </cell>
          <cell r="AE231" t="str">
            <v/>
          </cell>
          <cell r="AF231" t="str">
            <v>BA Admin: https://app.clickup.com/t/868cjcjtw)
Requisitioner: https://app.clickup.com/t/868cje356)
Buyer: https://app.clickup.com/t/868cjcmpy)</v>
          </cell>
          <cell r="AG231" t="str">
            <v/>
          </cell>
          <cell r="AH231" t="str">
            <v/>
          </cell>
          <cell r="AI231" t="str">
            <v/>
          </cell>
          <cell r="AJ231" t="str">
            <v/>
          </cell>
          <cell r="AK231" t="str">
            <v>PTP</v>
          </cell>
        </row>
        <row r="232">
          <cell r="A232" t="str">
            <v>868c198db</v>
          </cell>
          <cell r="B232" t="str">
            <v>868c198db</v>
          </cell>
          <cell r="C232" t="str">
            <v>PTP Supply Chain: Fieldglass Time and Expense Entry/Costing/Payment</v>
          </cell>
          <cell r="D232" t="str">
            <v>PREDEVELOPMENT</v>
          </cell>
          <cell r="E232" t="str">
            <v xml:space="preserve">
</v>
          </cell>
          <cell r="F232" t="str">
            <v/>
          </cell>
          <cell r="G232" t="str">
            <v>NORMAL</v>
          </cell>
          <cell r="H232" t="str">
            <v/>
          </cell>
          <cell r="I232">
            <v>45863</v>
          </cell>
          <cell r="J232" t="str">
            <v/>
          </cell>
          <cell r="K232" t="str">
            <v/>
          </cell>
          <cell r="L232" t="str">
            <v/>
          </cell>
          <cell r="M232" t="str">
            <v>868c198df
868c198dh
868c198dj</v>
          </cell>
          <cell r="N232" t="str">
            <v>qrg, fieldglass, ptp</v>
          </cell>
          <cell r="O232" t="str">
            <v>Sprint 12 (6/30 - 7/28)</v>
          </cell>
          <cell r="P232" t="str">
            <v/>
          </cell>
          <cell r="Q232" t="str">
            <v/>
          </cell>
          <cell r="R232" t="str">
            <v/>
          </cell>
          <cell r="S232" t="str">
            <v/>
          </cell>
          <cell r="T232" t="str">
            <v/>
          </cell>
          <cell r="U232">
            <v>0</v>
          </cell>
          <cell r="V232" t="str">
            <v/>
          </cell>
          <cell r="W232" t="str">
            <v/>
          </cell>
          <cell r="X232" t="str">
            <v/>
          </cell>
          <cell r="Y232" t="str">
            <v/>
          </cell>
          <cell r="Z232" t="str">
            <v>ITC3B</v>
          </cell>
          <cell r="AA232" t="str">
            <v>Supply Chain</v>
          </cell>
          <cell r="AB232" t="str">
            <v>Service Procurement (Inc. Contingent Labor)</v>
          </cell>
          <cell r="AC232" t="str">
            <v/>
          </cell>
          <cell r="AD232" t="str">
            <v>QRG</v>
          </cell>
          <cell r="AE232" t="str">
            <v/>
          </cell>
          <cell r="AF232" t="str">
            <v>Non-Employee Worker: https://app.clickup.com/t/868cjdj17)
BA Admin: https://app.clickup.com/t/868cjcjtw)
Requisition Approver: https://app.clickup.com/t/868cje2vz)
Supplier: https://app.clickup.com/t/868cje78b)</v>
          </cell>
          <cell r="AG232" t="str">
            <v/>
          </cell>
          <cell r="AH232" t="str">
            <v/>
          </cell>
          <cell r="AI232" t="str">
            <v/>
          </cell>
          <cell r="AJ232" t="str">
            <v/>
          </cell>
          <cell r="AK232" t="str">
            <v>PTP</v>
          </cell>
        </row>
        <row r="233">
          <cell r="A233" t="str">
            <v>868c1rhqk</v>
          </cell>
          <cell r="B233" t="str">
            <v>868c1rhqk</v>
          </cell>
          <cell r="C233" t="str">
            <v>PTP Supplier Quality: Quality Clause Groups - OL</v>
          </cell>
          <cell r="D233" t="str">
            <v>OUTLINES</v>
          </cell>
          <cell r="E233" t="str">
            <v xml:space="preserve">
</v>
          </cell>
          <cell r="F233" t="str">
            <v>Anya Toms</v>
          </cell>
          <cell r="G233" t="str">
            <v>URGENT</v>
          </cell>
          <cell r="H233" t="str">
            <v xml:space="preserve">@Anya Toms  QA complete - comments in the outline  </v>
          </cell>
          <cell r="I233">
            <v>45793</v>
          </cell>
          <cell r="J233">
            <v>45782</v>
          </cell>
          <cell r="K233" t="str">
            <v/>
          </cell>
          <cell r="L233" t="str">
            <v/>
          </cell>
          <cell r="M233" t="str">
            <v>868c1rt38
868c1rhqy
868c1rhqx</v>
          </cell>
          <cell r="N233" t="str">
            <v>ptp, wbt</v>
          </cell>
          <cell r="O233" t="str">
            <v>Sprint 4 (5/5 - 5/30)</v>
          </cell>
          <cell r="P233">
            <v>45783</v>
          </cell>
          <cell r="Q233">
            <v>45783</v>
          </cell>
          <cell r="R233" t="b">
            <v>1</v>
          </cell>
          <cell r="S233" t="str">
            <v/>
          </cell>
          <cell r="T233" t="str">
            <v/>
          </cell>
          <cell r="U233">
            <v>0</v>
          </cell>
          <cell r="V233" t="str">
            <v>Alpha Review (SME)</v>
          </cell>
          <cell r="W233" t="str">
            <v/>
          </cell>
          <cell r="X233" t="str">
            <v/>
          </cell>
          <cell r="Y233" t="str">
            <v/>
          </cell>
          <cell r="Z233" t="str">
            <v>ITC3</v>
          </cell>
          <cell r="AA233" t="str">
            <v>Supplier Quality</v>
          </cell>
          <cell r="AB233" t="str">
            <v>PR Material Quality Data Integration</v>
          </cell>
          <cell r="AC233" t="b">
            <v>1</v>
          </cell>
          <cell r="AD233" t="str">
            <v>WBT</v>
          </cell>
          <cell r="AE233" t="str">
            <v>Overdue</v>
          </cell>
          <cell r="AF233" t="str">
            <v>Quality Engineer (PTP): https://app.clickup.com/t/868cmdvqa)
Quality Manager: https://app.clickup.com/t/868cje0ux)
Admin: https://app.clickup.com/t/868cjc96v)</v>
          </cell>
          <cell r="AG233">
            <v>45779</v>
          </cell>
          <cell r="AH233" t="str">
            <v/>
          </cell>
          <cell r="AI233" t="str">
            <v/>
          </cell>
          <cell r="AJ233" t="str">
            <v/>
          </cell>
          <cell r="AK233" t="str">
            <v>PTP</v>
          </cell>
        </row>
        <row r="234">
          <cell r="A234" t="str">
            <v>868c1rzhq</v>
          </cell>
          <cell r="B234" t="str">
            <v>868c1rzhq</v>
          </cell>
          <cell r="C234" t="str">
            <v>PTP Supplier Quality: Program Group Codes</v>
          </cell>
          <cell r="D234" t="str">
            <v>OUTLINES</v>
          </cell>
          <cell r="E234" t="str">
            <v xml:space="preserve">
</v>
          </cell>
          <cell r="F234" t="str">
            <v>Emilie Martin</v>
          </cell>
          <cell r="G234" t="str">
            <v>URGENT</v>
          </cell>
          <cell r="H234" t="str">
            <v xml:space="preserve">@Jenn Cooke   QA complete,  @Emilie Martin  great job on your first pass, you should see the QA  </v>
          </cell>
          <cell r="I234" t="str">
            <v/>
          </cell>
          <cell r="J234" t="str">
            <v/>
          </cell>
          <cell r="K234" t="str">
            <v/>
          </cell>
          <cell r="L234" t="str">
            <v/>
          </cell>
          <cell r="M234" t="str">
            <v>868c1rzhy
868c1rzhz
868c1rzj3</v>
          </cell>
          <cell r="N234" t="str">
            <v>ptp, wbt</v>
          </cell>
          <cell r="O234" t="str">
            <v>Sprint 4 (5/5 - 5/30)</v>
          </cell>
          <cell r="P234">
            <v>45789</v>
          </cell>
          <cell r="Q234" t="str">
            <v/>
          </cell>
          <cell r="R234" t="str">
            <v/>
          </cell>
          <cell r="S234" t="str">
            <v/>
          </cell>
          <cell r="T234" t="str">
            <v/>
          </cell>
          <cell r="U234">
            <v>0</v>
          </cell>
          <cell r="V234" t="str">
            <v>Ready for OL Draft</v>
          </cell>
          <cell r="W234" t="str">
            <v/>
          </cell>
          <cell r="X234" t="str">
            <v/>
          </cell>
          <cell r="Y234" t="str">
            <v/>
          </cell>
          <cell r="Z234" t="str">
            <v>ITC3</v>
          </cell>
          <cell r="AA234" t="str">
            <v>Supplier Quality</v>
          </cell>
          <cell r="AB234" t="str">
            <v>PR Material Quality Data Integration</v>
          </cell>
          <cell r="AC234" t="b">
            <v>1</v>
          </cell>
          <cell r="AD234" t="str">
            <v>WBT</v>
          </cell>
          <cell r="AE234" t="str">
            <v/>
          </cell>
          <cell r="AF234" t="str">
            <v>Quality Engineer (PTP): https://app.clickup.com/t/868cmdvqa)
Quality Manager: https://app.clickup.com/t/868cje0ux)
Admin: https://app.clickup.com/t/868cjc96v)</v>
          </cell>
          <cell r="AG234">
            <v>45779</v>
          </cell>
          <cell r="AH234" t="str">
            <v/>
          </cell>
          <cell r="AI234" t="str">
            <v/>
          </cell>
          <cell r="AJ234" t="str">
            <v/>
          </cell>
          <cell r="AK234" t="str">
            <v>PTP</v>
          </cell>
        </row>
        <row r="235">
          <cell r="A235" t="str">
            <v>868c1wdmh</v>
          </cell>
          <cell r="B235" t="str">
            <v>868c1wdmh</v>
          </cell>
          <cell r="C235" t="str">
            <v>PTP Supplier Quality: Plant Overrides</v>
          </cell>
          <cell r="D235" t="str">
            <v>OUTLINES</v>
          </cell>
          <cell r="E235" t="str">
            <v xml:space="preserve">
</v>
          </cell>
          <cell r="F235" t="str">
            <v>Anya Toms</v>
          </cell>
          <cell r="G235" t="str">
            <v>URGENT</v>
          </cell>
          <cell r="H235" t="str">
            <v xml:space="preserve">@Jenn Cooke  QA complete  </v>
          </cell>
          <cell r="I235">
            <v>45793</v>
          </cell>
          <cell r="J235" t="str">
            <v/>
          </cell>
          <cell r="K235" t="str">
            <v/>
          </cell>
          <cell r="L235" t="str">
            <v/>
          </cell>
          <cell r="M235" t="str">
            <v>868c1wdn0
868c1wdmw
868c1wdmx</v>
          </cell>
          <cell r="N235" t="str">
            <v>ptp, wbt</v>
          </cell>
          <cell r="O235" t="str">
            <v>Sprint 4 (5/5 - 5/30)</v>
          </cell>
          <cell r="P235" t="str">
            <v/>
          </cell>
          <cell r="Q235" t="str">
            <v/>
          </cell>
          <cell r="R235" t="b">
            <v>1</v>
          </cell>
          <cell r="S235" t="str">
            <v/>
          </cell>
          <cell r="T235" t="str">
            <v/>
          </cell>
          <cell r="U235">
            <v>0</v>
          </cell>
          <cell r="V235" t="str">
            <v>Alpha Review (SME)</v>
          </cell>
          <cell r="W235" t="str">
            <v/>
          </cell>
          <cell r="X235" t="str">
            <v/>
          </cell>
          <cell r="Y235" t="str">
            <v/>
          </cell>
          <cell r="Z235" t="str">
            <v>ITC3</v>
          </cell>
          <cell r="AA235" t="str">
            <v>Supplier Quality</v>
          </cell>
          <cell r="AB235" t="str">
            <v>PO Supplier Selection Integration</v>
          </cell>
          <cell r="AC235" t="b">
            <v>1</v>
          </cell>
          <cell r="AD235" t="str">
            <v>WBT</v>
          </cell>
          <cell r="AE235" t="str">
            <v>Overdue</v>
          </cell>
          <cell r="AF235" t="str">
            <v>Quality Engineer (PTP): https://app.clickup.com/t/868cmdvqa)
Quality Manager: https://app.clickup.com/t/868cje0ux)
Admin: https://app.clickup.com/t/868cjc96v)</v>
          </cell>
          <cell r="AG235">
            <v>45779</v>
          </cell>
          <cell r="AH235" t="str">
            <v/>
          </cell>
          <cell r="AI235" t="str">
            <v/>
          </cell>
          <cell r="AJ235" t="str">
            <v/>
          </cell>
          <cell r="AK235" t="str">
            <v>PTP</v>
          </cell>
        </row>
        <row r="236">
          <cell r="A236" t="str">
            <v>868c1wej1</v>
          </cell>
          <cell r="B236" t="str">
            <v>868c1wej1</v>
          </cell>
          <cell r="C236" t="str">
            <v>PTP Supplier Quality: Corporate Overrides</v>
          </cell>
          <cell r="D236" t="str">
            <v>OUTLINES</v>
          </cell>
          <cell r="E236" t="str">
            <v xml:space="preserve">
</v>
          </cell>
          <cell r="F236" t="str">
            <v>Anya Toms, Emilie Martin</v>
          </cell>
          <cell r="G236" t="str">
            <v>URGENT</v>
          </cell>
          <cell r="H236" t="str">
            <v xml:space="preserve">@Jenn Cooke  ready for SME review  </v>
          </cell>
          <cell r="I236">
            <v>45802</v>
          </cell>
          <cell r="J236">
            <v>45790</v>
          </cell>
          <cell r="K236" t="str">
            <v/>
          </cell>
          <cell r="L236" t="str">
            <v/>
          </cell>
          <cell r="M236" t="str">
            <v>868c1weje
868c1wejf
868c1wejh</v>
          </cell>
          <cell r="N236" t="str">
            <v>ptp, wbt</v>
          </cell>
          <cell r="O236" t="str">
            <v>Sprint 4 (5/5 - 5/30)</v>
          </cell>
          <cell r="P236">
            <v>45791</v>
          </cell>
          <cell r="Q236" t="str">
            <v/>
          </cell>
          <cell r="R236" t="str">
            <v/>
          </cell>
          <cell r="S236" t="str">
            <v/>
          </cell>
          <cell r="T236" t="str">
            <v/>
          </cell>
          <cell r="U236">
            <v>0</v>
          </cell>
          <cell r="V236" t="str">
            <v>Alpha Review (SME)</v>
          </cell>
          <cell r="W236" t="str">
            <v/>
          </cell>
          <cell r="X236" t="str">
            <v/>
          </cell>
          <cell r="Y236" t="str">
            <v/>
          </cell>
          <cell r="Z236" t="str">
            <v>ITC3</v>
          </cell>
          <cell r="AA236" t="str">
            <v>Supplier Quality</v>
          </cell>
          <cell r="AB236" t="str">
            <v>PO Supplier Selection Integration</v>
          </cell>
          <cell r="AC236" t="b">
            <v>1</v>
          </cell>
          <cell r="AD236" t="str">
            <v>WBT</v>
          </cell>
          <cell r="AE236" t="str">
            <v/>
          </cell>
          <cell r="AF236" t="str">
            <v>Quality Engineer (PTP): https://app.clickup.com/t/868cmdvqa)
Quality Manager: https://app.clickup.com/t/868cje0ux)
Admin: https://app.clickup.com/t/868cjc96v)</v>
          </cell>
          <cell r="AG236">
            <v>45779</v>
          </cell>
          <cell r="AH236" t="str">
            <v/>
          </cell>
          <cell r="AI236" t="str">
            <v/>
          </cell>
          <cell r="AJ236" t="str">
            <v/>
          </cell>
          <cell r="AK236" t="str">
            <v>PTP</v>
          </cell>
        </row>
        <row r="237">
          <cell r="A237" t="str">
            <v>868c1wfzz</v>
          </cell>
          <cell r="B237" t="str">
            <v>868c1wfzz</v>
          </cell>
          <cell r="C237" t="str">
            <v>PTP Supplier Quality: Override Selection Report (Run the ZOVERRIDE Report) - QRG</v>
          </cell>
          <cell r="D237" t="str">
            <v>PREDEVELOPMENT</v>
          </cell>
          <cell r="E237" t="str">
            <v xml:space="preserve">
</v>
          </cell>
          <cell r="F237" t="str">
            <v/>
          </cell>
          <cell r="G237" t="str">
            <v>URGENT</v>
          </cell>
          <cell r="H237" t="str">
            <v/>
          </cell>
          <cell r="I237" t="str">
            <v/>
          </cell>
          <cell r="J237" t="str">
            <v/>
          </cell>
          <cell r="K237" t="str">
            <v/>
          </cell>
          <cell r="L237" t="str">
            <v/>
          </cell>
          <cell r="M237" t="str">
            <v/>
          </cell>
          <cell r="N237" t="str">
            <v>ptp, qrg</v>
          </cell>
          <cell r="O237" t="str">
            <v>Sprint 6 (5/19 - 7/7)</v>
          </cell>
          <cell r="P237" t="str">
            <v/>
          </cell>
          <cell r="Q237" t="str">
            <v/>
          </cell>
          <cell r="R237" t="str">
            <v/>
          </cell>
          <cell r="S237" t="str">
            <v/>
          </cell>
          <cell r="T237" t="str">
            <v/>
          </cell>
          <cell r="U237">
            <v>0</v>
          </cell>
          <cell r="V237" t="str">
            <v/>
          </cell>
          <cell r="W237" t="str">
            <v/>
          </cell>
          <cell r="X237" t="str">
            <v/>
          </cell>
          <cell r="Y237" t="str">
            <v/>
          </cell>
          <cell r="Z237" t="str">
            <v>ITC3</v>
          </cell>
          <cell r="AA237" t="str">
            <v>Supplier Quality</v>
          </cell>
          <cell r="AB237" t="str">
            <v>PO Supplier Selection Integration</v>
          </cell>
          <cell r="AC237" t="str">
            <v/>
          </cell>
          <cell r="AD237" t="str">
            <v>QRG</v>
          </cell>
          <cell r="AE237" t="str">
            <v/>
          </cell>
          <cell r="AF237" t="str">
            <v>Quality Engineer (PTP): https://app.clickup.com/t/868cmdvqa)
Quality Manager: https://app.clickup.com/t/868cje0ux)
Admin: https://app.clickup.com/t/868cjc96v)</v>
          </cell>
          <cell r="AG237" t="str">
            <v/>
          </cell>
          <cell r="AH237" t="str">
            <v/>
          </cell>
          <cell r="AI237" t="str">
            <v/>
          </cell>
          <cell r="AJ237" t="str">
            <v/>
          </cell>
          <cell r="AK237" t="str">
            <v>PTP</v>
          </cell>
        </row>
        <row r="238">
          <cell r="A238" t="str">
            <v>868c1wncb</v>
          </cell>
          <cell r="B238" t="str">
            <v>868c1wncb</v>
          </cell>
          <cell r="C238" t="str">
            <v>PTP Accounts Payable: Process Invoices &amp; Credit, Pt. 2</v>
          </cell>
          <cell r="D238" t="str">
            <v>PREDEVELOPMENT</v>
          </cell>
          <cell r="E238" t="str">
            <v xml:space="preserve">
</v>
          </cell>
          <cell r="F238" t="str">
            <v/>
          </cell>
          <cell r="G238" t="str">
            <v>NORMAL</v>
          </cell>
          <cell r="H238" t="str">
            <v xml:space="preserve">We may end up descoping this - check back in closer to ITC3  </v>
          </cell>
          <cell r="I238">
            <v>45863</v>
          </cell>
          <cell r="J238" t="str">
            <v/>
          </cell>
          <cell r="K238" t="str">
            <v/>
          </cell>
          <cell r="L238" t="str">
            <v/>
          </cell>
          <cell r="M238" t="str">
            <v/>
          </cell>
          <cell r="N238" t="str">
            <v>ptp, wbt, ot xecm</v>
          </cell>
          <cell r="O238" t="str">
            <v>Sprint 6 (5/19 - 7/7)</v>
          </cell>
          <cell r="P238" t="str">
            <v/>
          </cell>
          <cell r="Q238" t="str">
            <v/>
          </cell>
          <cell r="R238" t="str">
            <v/>
          </cell>
          <cell r="S238" t="str">
            <v/>
          </cell>
          <cell r="T238" t="str">
            <v/>
          </cell>
          <cell r="U238">
            <v>0</v>
          </cell>
          <cell r="V238" t="str">
            <v/>
          </cell>
          <cell r="W238" t="str">
            <v/>
          </cell>
          <cell r="X238" t="str">
            <v/>
          </cell>
          <cell r="Y238" t="str">
            <v/>
          </cell>
          <cell r="Z238" t="str">
            <v>ITC3B</v>
          </cell>
          <cell r="AA238" t="str">
            <v>Accounts Payable</v>
          </cell>
          <cell r="AB238" t="str">
            <v>Invoice &amp; Credit Processing</v>
          </cell>
          <cell r="AC238" t="b">
            <v>1</v>
          </cell>
          <cell r="AD238" t="str">
            <v>WBT</v>
          </cell>
          <cell r="AE238" t="str">
            <v/>
          </cell>
          <cell r="AF238"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Shared Services-A/P Invoice Processor: https://app.clickup.com/t/868cje53v)</v>
          </cell>
          <cell r="AG238">
            <v>45779</v>
          </cell>
          <cell r="AH238" t="str">
            <v/>
          </cell>
          <cell r="AI238" t="str">
            <v/>
          </cell>
          <cell r="AJ238" t="str">
            <v/>
          </cell>
          <cell r="AK238" t="str">
            <v>PTP</v>
          </cell>
        </row>
        <row r="239">
          <cell r="A239" t="str">
            <v>868c1wx09</v>
          </cell>
          <cell r="B239" t="str">
            <v>868c1wx09</v>
          </cell>
          <cell r="C239" t="str">
            <v>PTP Accounts Payable: Verify Vendor</v>
          </cell>
          <cell r="D239" t="str">
            <v>PREDEVELOPMENT</v>
          </cell>
          <cell r="E239" t="str">
            <v xml:space="preserve">
</v>
          </cell>
          <cell r="F239" t="str">
            <v/>
          </cell>
          <cell r="G239" t="str">
            <v>NORMAL</v>
          </cell>
          <cell r="H239" t="str">
            <v/>
          </cell>
          <cell r="I239">
            <v>45863</v>
          </cell>
          <cell r="J239" t="str">
            <v/>
          </cell>
          <cell r="K239" t="str">
            <v/>
          </cell>
          <cell r="L239" t="str">
            <v/>
          </cell>
          <cell r="M239" t="str">
            <v>868a36np0
868dryu24
868c1wxwd</v>
          </cell>
          <cell r="N239" t="str">
            <v>wbt, ptp, ot vim</v>
          </cell>
          <cell r="O239" t="str">
            <v>Sprint 12 (6/30 - 7/28)</v>
          </cell>
          <cell r="P239" t="str">
            <v/>
          </cell>
          <cell r="Q239" t="str">
            <v/>
          </cell>
          <cell r="R239" t="str">
            <v/>
          </cell>
          <cell r="S239" t="str">
            <v/>
          </cell>
          <cell r="T239" t="str">
            <v/>
          </cell>
          <cell r="U239">
            <v>0</v>
          </cell>
          <cell r="V239" t="str">
            <v/>
          </cell>
          <cell r="W239" t="str">
            <v/>
          </cell>
          <cell r="X239" t="str">
            <v/>
          </cell>
          <cell r="Y239" t="str">
            <v/>
          </cell>
          <cell r="Z239" t="str">
            <v>ITC3B</v>
          </cell>
          <cell r="AA239" t="str">
            <v>Accounts Payable</v>
          </cell>
          <cell r="AB239" t="str">
            <v>Invoice &amp; Credit Processing</v>
          </cell>
          <cell r="AC239" t="b">
            <v>1</v>
          </cell>
          <cell r="AD239" t="str">
            <v>WBT</v>
          </cell>
          <cell r="AE239" t="str">
            <v/>
          </cell>
          <cell r="AF239" t="str">
            <v>AP Internal Auditor: https://app.clickup.com/t/868cjcb6b)
Sourcing A/P Analyst: https://app.clickup.com/t/868cjb24u)
AP Specialist: https://app.clickup.com/t/868cjccxg)
Supplier: https://app.clickup.com/t/868cje78b)
Master Data Specialist: https://app.clickup.com/t/868cjdfmx)
Shared Services-A/P Invoice Processor: https://app.clickup.com/t/868cje53v)</v>
          </cell>
          <cell r="AG239">
            <v>45779</v>
          </cell>
          <cell r="AH239" t="str">
            <v/>
          </cell>
          <cell r="AI239" t="str">
            <v/>
          </cell>
          <cell r="AJ239" t="str">
            <v/>
          </cell>
          <cell r="AK239" t="str">
            <v>PTP</v>
          </cell>
        </row>
        <row r="240">
          <cell r="A240" t="str">
            <v>868c1wy6n</v>
          </cell>
          <cell r="B240" t="str">
            <v>868c1wy6n</v>
          </cell>
          <cell r="C240" t="str">
            <v>PTP Accounts Payable: Run A/P Audit, Pt. 1</v>
          </cell>
          <cell r="D240" t="str">
            <v>PREDEVELOPMENT</v>
          </cell>
          <cell r="E240" t="str">
            <v xml:space="preserve">
</v>
          </cell>
          <cell r="F240" t="str">
            <v/>
          </cell>
          <cell r="G240" t="str">
            <v>NORMAL</v>
          </cell>
          <cell r="H240" t="str">
            <v/>
          </cell>
          <cell r="I240">
            <v>45863</v>
          </cell>
          <cell r="J240" t="str">
            <v/>
          </cell>
          <cell r="K240" t="str">
            <v/>
          </cell>
          <cell r="L240" t="str">
            <v/>
          </cell>
          <cell r="M240" t="str">
            <v>868c1wzcv
868c1wzt8</v>
          </cell>
          <cell r="N240" t="str">
            <v>ptp, wbt, ot vim</v>
          </cell>
          <cell r="O240" t="str">
            <v>Sprint 6 (5/19 - 7/7)</v>
          </cell>
          <cell r="P240" t="str">
            <v/>
          </cell>
          <cell r="Q240" t="str">
            <v/>
          </cell>
          <cell r="R240" t="str">
            <v/>
          </cell>
          <cell r="S240" t="str">
            <v/>
          </cell>
          <cell r="T240" t="str">
            <v/>
          </cell>
          <cell r="U240">
            <v>0</v>
          </cell>
          <cell r="V240" t="str">
            <v/>
          </cell>
          <cell r="W240" t="str">
            <v/>
          </cell>
          <cell r="X240" t="str">
            <v/>
          </cell>
          <cell r="Y240" t="str">
            <v/>
          </cell>
          <cell r="Z240" t="str">
            <v>ITC3B</v>
          </cell>
          <cell r="AA240" t="str">
            <v>Accounts Payable</v>
          </cell>
          <cell r="AB240" t="str">
            <v>Invoice &amp; Credit Processing</v>
          </cell>
          <cell r="AC240" t="b">
            <v>1</v>
          </cell>
          <cell r="AD240" t="str">
            <v>WBT</v>
          </cell>
          <cell r="AE240" t="str">
            <v/>
          </cell>
          <cell r="AF240" t="str">
            <v>AP Internal Auditor: https://app.clickup.com/t/868cjcb6b)
Sourcing A/P Analyst: https://app.clickup.com/t/868cjb24u)
AP Specialist: https://app.clickup.com/t/868cjccxg)
Shared Services-A/P Invoice Processor: https://app.clickup.com/t/868cje53v)</v>
          </cell>
          <cell r="AG240">
            <v>45779</v>
          </cell>
          <cell r="AH240" t="str">
            <v/>
          </cell>
          <cell r="AI240" t="str">
            <v/>
          </cell>
          <cell r="AJ240" t="str">
            <v/>
          </cell>
          <cell r="AK240" t="str">
            <v>PTP</v>
          </cell>
        </row>
        <row r="241">
          <cell r="A241" t="str">
            <v>868c1wydk</v>
          </cell>
          <cell r="B241" t="str">
            <v>868c1wydk</v>
          </cell>
          <cell r="C241" t="str">
            <v>PTP Accounts Payable: Run A/P Audit, Pt. 2</v>
          </cell>
          <cell r="D241" t="str">
            <v>PREDEVELOPMENT</v>
          </cell>
          <cell r="E241" t="str">
            <v xml:space="preserve">
</v>
          </cell>
          <cell r="F241" t="str">
            <v/>
          </cell>
          <cell r="G241" t="str">
            <v>NORMAL</v>
          </cell>
          <cell r="H241" t="str">
            <v/>
          </cell>
          <cell r="I241">
            <v>45863</v>
          </cell>
          <cell r="J241" t="str">
            <v/>
          </cell>
          <cell r="K241" t="str">
            <v/>
          </cell>
          <cell r="L241" t="str">
            <v/>
          </cell>
          <cell r="M241" t="str">
            <v>868a36xx0
868a36rjp</v>
          </cell>
          <cell r="N241" t="str">
            <v>wbt, ptp, ot vim</v>
          </cell>
          <cell r="O241" t="str">
            <v>Sprint 6 (5/19 - 7/7)</v>
          </cell>
          <cell r="P241" t="str">
            <v/>
          </cell>
          <cell r="Q241" t="str">
            <v/>
          </cell>
          <cell r="R241" t="str">
            <v/>
          </cell>
          <cell r="S241" t="str">
            <v/>
          </cell>
          <cell r="T241" t="str">
            <v/>
          </cell>
          <cell r="U241">
            <v>0</v>
          </cell>
          <cell r="V241" t="str">
            <v/>
          </cell>
          <cell r="W241" t="str">
            <v/>
          </cell>
          <cell r="X241" t="str">
            <v/>
          </cell>
          <cell r="Y241" t="str">
            <v/>
          </cell>
          <cell r="Z241" t="str">
            <v>ITC3B</v>
          </cell>
          <cell r="AA241" t="str">
            <v>Accounts Payable</v>
          </cell>
          <cell r="AB241" t="str">
            <v>Invoice &amp; Credit Processing</v>
          </cell>
          <cell r="AC241" t="b">
            <v>1</v>
          </cell>
          <cell r="AD241" t="str">
            <v>WBT</v>
          </cell>
          <cell r="AE241" t="str">
            <v/>
          </cell>
          <cell r="AF241" t="str">
            <v>AP Internal Auditor: https://app.clickup.com/t/868cjcb6b)
Sourcing A/P Analyst: https://app.clickup.com/t/868cjb24u)
AP Specialist: https://app.clickup.com/t/868cjccxg)
Shared Services-A/P Invoice Processor: https://app.clickup.com/t/868cje53v)</v>
          </cell>
          <cell r="AG241">
            <v>45779</v>
          </cell>
          <cell r="AH241" t="str">
            <v/>
          </cell>
          <cell r="AI241" t="str">
            <v/>
          </cell>
          <cell r="AJ241" t="str">
            <v/>
          </cell>
          <cell r="AK241" t="str">
            <v>PTP</v>
          </cell>
        </row>
        <row r="242">
          <cell r="A242" t="str">
            <v>868c1x051</v>
          </cell>
          <cell r="B242" t="str">
            <v>868c1x051</v>
          </cell>
          <cell r="C242" t="str">
            <v>PTP Accounts Payable: Small Business Acceleration</v>
          </cell>
          <cell r="D242" t="str">
            <v>PREDEVELOPMENT</v>
          </cell>
          <cell r="E242" t="str">
            <v xml:space="preserve">
</v>
          </cell>
          <cell r="F242" t="str">
            <v/>
          </cell>
          <cell r="G242" t="str">
            <v>NORMAL</v>
          </cell>
          <cell r="H242" t="str">
            <v/>
          </cell>
          <cell r="I242">
            <v>45863</v>
          </cell>
          <cell r="J242" t="str">
            <v/>
          </cell>
          <cell r="K242" t="str">
            <v/>
          </cell>
          <cell r="L242" t="str">
            <v/>
          </cell>
          <cell r="M242" t="str">
            <v/>
          </cell>
          <cell r="N242" t="str">
            <v>wbt, ptp, ot vim</v>
          </cell>
          <cell r="O242" t="str">
            <v>Sprint 6 (5/19 - 7/7)</v>
          </cell>
          <cell r="P242" t="str">
            <v/>
          </cell>
          <cell r="Q242" t="str">
            <v/>
          </cell>
          <cell r="R242" t="str">
            <v/>
          </cell>
          <cell r="S242" t="str">
            <v/>
          </cell>
          <cell r="T242" t="str">
            <v/>
          </cell>
          <cell r="U242">
            <v>0</v>
          </cell>
          <cell r="V242" t="str">
            <v/>
          </cell>
          <cell r="W242" t="str">
            <v/>
          </cell>
          <cell r="X242" t="str">
            <v/>
          </cell>
          <cell r="Y242" t="str">
            <v/>
          </cell>
          <cell r="Z242" t="str">
            <v>ITC3B</v>
          </cell>
          <cell r="AA242" t="str">
            <v>Accounts Payable</v>
          </cell>
          <cell r="AB242" t="str">
            <v>Invoice &amp; Credit Processing</v>
          </cell>
          <cell r="AC242" t="b">
            <v>1</v>
          </cell>
          <cell r="AD242" t="str">
            <v>WBT</v>
          </cell>
          <cell r="AE242" t="str">
            <v/>
          </cell>
          <cell r="AF242" t="str">
            <v>AP Internal Auditor: https://app.clickup.com/t/868cjcb6b)
Sourcing A/P Analyst: https://app.clickup.com/t/868cjb24u)
AP Specialist: https://app.clickup.com/t/868cjccxg)
Shared Services-A/P Invoice Processor: https://app.clickup.com/t/868cje53v)</v>
          </cell>
          <cell r="AG242">
            <v>45779</v>
          </cell>
          <cell r="AH242" t="str">
            <v/>
          </cell>
          <cell r="AI242" t="str">
            <v/>
          </cell>
          <cell r="AJ242" t="str">
            <v/>
          </cell>
          <cell r="AK242" t="str">
            <v>PTP</v>
          </cell>
        </row>
        <row r="243">
          <cell r="A243" t="str">
            <v>868c1x1dj</v>
          </cell>
          <cell r="B243" t="str">
            <v>868c1x1dj</v>
          </cell>
          <cell r="C243" t="str">
            <v>PTP Accounts Payable: Add/Remove Supplier Remedy Condition</v>
          </cell>
          <cell r="D243" t="str">
            <v>PREDEVELOPMENT</v>
          </cell>
          <cell r="E243" t="str">
            <v xml:space="preserve">
</v>
          </cell>
          <cell r="F243" t="str">
            <v/>
          </cell>
          <cell r="G243" t="str">
            <v>NORMAL</v>
          </cell>
          <cell r="H243" t="str">
            <v/>
          </cell>
          <cell r="I243">
            <v>45863</v>
          </cell>
          <cell r="J243" t="str">
            <v/>
          </cell>
          <cell r="K243" t="str">
            <v/>
          </cell>
          <cell r="L243" t="str">
            <v/>
          </cell>
          <cell r="M243" t="str">
            <v/>
          </cell>
          <cell r="N243" t="str">
            <v>ptp, wbt</v>
          </cell>
          <cell r="O243" t="str">
            <v>Sprint 6 (5/19 - 7/7)</v>
          </cell>
          <cell r="P243" t="str">
            <v/>
          </cell>
          <cell r="Q243" t="str">
            <v/>
          </cell>
          <cell r="R243" t="str">
            <v/>
          </cell>
          <cell r="S243" t="str">
            <v/>
          </cell>
          <cell r="T243" t="str">
            <v/>
          </cell>
          <cell r="U243">
            <v>0</v>
          </cell>
          <cell r="V243" t="str">
            <v/>
          </cell>
          <cell r="W243" t="str">
            <v/>
          </cell>
          <cell r="X243" t="str">
            <v/>
          </cell>
          <cell r="Y243" t="str">
            <v/>
          </cell>
          <cell r="Z243" t="str">
            <v>ITC3B</v>
          </cell>
          <cell r="AA243" t="str">
            <v>Accounts Payable</v>
          </cell>
          <cell r="AB243" t="str">
            <v>Invoice &amp; Credit Processing</v>
          </cell>
          <cell r="AC243" t="b">
            <v>1</v>
          </cell>
          <cell r="AD243" t="str">
            <v>WBT</v>
          </cell>
          <cell r="AE243" t="str">
            <v/>
          </cell>
          <cell r="AF243" t="str">
            <v>Buyer: https://app.clickup.com/t/868cjcmpy)
AP Internal Auditor: https://app.clickup.com/t/868cjcb6b)
Sourcing A/P Analyst: https://app.clickup.com/t/868cjb24u)
AP Specialist: https://app.clickup.com/t/868cjccxg)
BA Requestor: https://app.clickup.com/t/868cjck32)
Shared Services-A/P Invoice Processor: https://app.clickup.com/t/868cje53v)</v>
          </cell>
          <cell r="AG243">
            <v>45779</v>
          </cell>
          <cell r="AH243" t="str">
            <v/>
          </cell>
          <cell r="AI243" t="str">
            <v/>
          </cell>
          <cell r="AJ243" t="str">
            <v/>
          </cell>
          <cell r="AK243" t="str">
            <v>PTP</v>
          </cell>
        </row>
        <row r="244">
          <cell r="A244" t="str">
            <v>868c1x2u7</v>
          </cell>
          <cell r="B244" t="str">
            <v>868c1x2u7</v>
          </cell>
          <cell r="C244" t="str">
            <v>PTP Accounts Payable: GR/IR Reconciliation</v>
          </cell>
          <cell r="D244" t="str">
            <v>PREDEVELOPMENT</v>
          </cell>
          <cell r="E244" t="str">
            <v xml:space="preserve">
</v>
          </cell>
          <cell r="F244" t="str">
            <v/>
          </cell>
          <cell r="G244" t="str">
            <v>NORMAL</v>
          </cell>
          <cell r="H244" t="str">
            <v/>
          </cell>
          <cell r="I244">
            <v>45863</v>
          </cell>
          <cell r="J244" t="str">
            <v/>
          </cell>
          <cell r="K244" t="str">
            <v/>
          </cell>
          <cell r="L244" t="str">
            <v/>
          </cell>
          <cell r="M244" t="str">
            <v/>
          </cell>
          <cell r="N244" t="str">
            <v>ptp, wbt, ot vim</v>
          </cell>
          <cell r="O244" t="str">
            <v>Sprint 6 (5/19 - 7/7)</v>
          </cell>
          <cell r="P244" t="str">
            <v/>
          </cell>
          <cell r="Q244" t="str">
            <v/>
          </cell>
          <cell r="R244" t="str">
            <v/>
          </cell>
          <cell r="S244" t="str">
            <v/>
          </cell>
          <cell r="T244" t="str">
            <v/>
          </cell>
          <cell r="U244">
            <v>0</v>
          </cell>
          <cell r="V244" t="str">
            <v/>
          </cell>
          <cell r="W244" t="str">
            <v/>
          </cell>
          <cell r="X244" t="str">
            <v/>
          </cell>
          <cell r="Y244" t="str">
            <v/>
          </cell>
          <cell r="Z244" t="str">
            <v>ITC3B</v>
          </cell>
          <cell r="AA244" t="str">
            <v>Accounts Payable</v>
          </cell>
          <cell r="AB244" t="str">
            <v>Invoice &amp; Credit Processing</v>
          </cell>
          <cell r="AC244" t="b">
            <v>1</v>
          </cell>
          <cell r="AD244" t="str">
            <v>WBT</v>
          </cell>
          <cell r="AE244" t="str">
            <v/>
          </cell>
          <cell r="AF244" t="str">
            <v>AP Internal Auditor: https://app.clickup.com/t/868cjcb6b)
Receiving: https://app.clickup.com/t/868cje14k)
Buyer: https://app.clickup.com/t/868cjcmpy)
Sourcing A/P Analyst: https://app.clickup.com/t/868cjb24u)
AP Specialist: https://app.clickup.com/t/868cjccxg)
Shared Services-A/P Invoice Processor: https://app.clickup.com/t/868cje53v)</v>
          </cell>
          <cell r="AG244">
            <v>45779</v>
          </cell>
          <cell r="AH244" t="str">
            <v/>
          </cell>
          <cell r="AI244" t="str">
            <v/>
          </cell>
          <cell r="AJ244" t="str">
            <v/>
          </cell>
          <cell r="AK244" t="str">
            <v>PTP</v>
          </cell>
        </row>
        <row r="245">
          <cell r="A245" t="str">
            <v>868c1x5gm</v>
          </cell>
          <cell r="B245" t="str">
            <v>868c1x5gm</v>
          </cell>
          <cell r="C245" t="str">
            <v>PTP Accounts Payable: Process Aged ERS Receipts</v>
          </cell>
          <cell r="D245" t="str">
            <v>PREDEVELOPMENT</v>
          </cell>
          <cell r="E245" t="str">
            <v xml:space="preserve">
</v>
          </cell>
          <cell r="F245" t="str">
            <v/>
          </cell>
          <cell r="G245" t="str">
            <v>NORMAL</v>
          </cell>
          <cell r="H245" t="str">
            <v/>
          </cell>
          <cell r="I245">
            <v>45863</v>
          </cell>
          <cell r="J245" t="str">
            <v/>
          </cell>
          <cell r="K245" t="str">
            <v/>
          </cell>
          <cell r="L245" t="str">
            <v/>
          </cell>
          <cell r="M245" t="str">
            <v>868a36nzy
868a36pff
868a36pwk</v>
          </cell>
          <cell r="N245" t="str">
            <v>wbt, ptp</v>
          </cell>
          <cell r="O245" t="str">
            <v>Sprint 6 (5/19 - 7/7)</v>
          </cell>
          <cell r="P245" t="str">
            <v/>
          </cell>
          <cell r="Q245" t="str">
            <v/>
          </cell>
          <cell r="R245" t="str">
            <v/>
          </cell>
          <cell r="S245" t="str">
            <v/>
          </cell>
          <cell r="T245" t="str">
            <v/>
          </cell>
          <cell r="U245">
            <v>0</v>
          </cell>
          <cell r="V245" t="str">
            <v/>
          </cell>
          <cell r="W245" t="str">
            <v/>
          </cell>
          <cell r="X245" t="str">
            <v/>
          </cell>
          <cell r="Y245" t="str">
            <v/>
          </cell>
          <cell r="Z245" t="str">
            <v>ITC3B</v>
          </cell>
          <cell r="AA245" t="str">
            <v>Accounts Payable</v>
          </cell>
          <cell r="AB245" t="str">
            <v>Invoice &amp; Credit Processing</v>
          </cell>
          <cell r="AC245" t="b">
            <v>1</v>
          </cell>
          <cell r="AD245" t="str">
            <v>WBT</v>
          </cell>
          <cell r="AE245" t="str">
            <v/>
          </cell>
          <cell r="AF245" t="str">
            <v>Sourcing A/P Analyst: https://app.clickup.com/t/868cjb24u)
AP Specialist: https://app.clickup.com/t/868cjccxg)
Shared Services-A/P Invoice Processor: https://app.clickup.com/t/868cje53v)</v>
          </cell>
          <cell r="AG245">
            <v>45779</v>
          </cell>
          <cell r="AH245" t="str">
            <v/>
          </cell>
          <cell r="AI245" t="str">
            <v/>
          </cell>
          <cell r="AJ245" t="str">
            <v/>
          </cell>
          <cell r="AK245" t="str">
            <v>PTP</v>
          </cell>
        </row>
        <row r="246">
          <cell r="A246" t="str">
            <v>868c1xftu</v>
          </cell>
          <cell r="B246" t="str">
            <v>868c1xftu</v>
          </cell>
          <cell r="C246" t="str">
            <v xml:space="preserve">PTP Accounts Payable: Run Ad hoc Payments </v>
          </cell>
          <cell r="D246" t="str">
            <v>PREDEVELOPMENT</v>
          </cell>
          <cell r="E246" t="str">
            <v xml:space="preserve">
</v>
          </cell>
          <cell r="F246" t="str">
            <v/>
          </cell>
          <cell r="G246" t="str">
            <v>LOW</v>
          </cell>
          <cell r="H246" t="str">
            <v/>
          </cell>
          <cell r="I246">
            <v>45863</v>
          </cell>
          <cell r="J246" t="str">
            <v/>
          </cell>
          <cell r="K246" t="str">
            <v/>
          </cell>
          <cell r="L246" t="str">
            <v/>
          </cell>
          <cell r="M246" t="str">
            <v>868a379ab
868a379ff
868a379t0
868a37a1b
868a37a8w</v>
          </cell>
          <cell r="N246" t="str">
            <v>wbt, ptp</v>
          </cell>
          <cell r="O246" t="str">
            <v>Sprint 13 (7/7 - 8/4)</v>
          </cell>
          <cell r="P246" t="str">
            <v/>
          </cell>
          <cell r="Q246" t="str">
            <v/>
          </cell>
          <cell r="R246" t="str">
            <v/>
          </cell>
          <cell r="S246" t="str">
            <v/>
          </cell>
          <cell r="T246" t="str">
            <v/>
          </cell>
          <cell r="U246">
            <v>0</v>
          </cell>
          <cell r="V246" t="str">
            <v/>
          </cell>
          <cell r="W246" t="str">
            <v/>
          </cell>
          <cell r="X246" t="str">
            <v/>
          </cell>
          <cell r="Y246" t="str">
            <v/>
          </cell>
          <cell r="Z246" t="str">
            <v>ITC3</v>
          </cell>
          <cell r="AA246" t="str">
            <v>Accounts Payable</v>
          </cell>
          <cell r="AB246" t="str">
            <v>Payment Processing</v>
          </cell>
          <cell r="AC246" t="b">
            <v>1</v>
          </cell>
          <cell r="AD246" t="str">
            <v>WBT</v>
          </cell>
          <cell r="AE246" t="str">
            <v/>
          </cell>
          <cell r="AF246" t="str">
            <v>Payment Processor: https://app.clickup.com/t/868cjdmkv)
Payment Manager: https://app.clickup.com/t/868cjdk9n)
Sourcing A/P Analyst: https://app.clickup.com/t/868cjb24u)
AP Specialist: https://app.clickup.com/t/868cjccxg)
Shared Services-A/P Invoice Processor: https://app.clickup.com/t/868cje53v)</v>
          </cell>
          <cell r="AG246">
            <v>45779</v>
          </cell>
          <cell r="AH246" t="str">
            <v/>
          </cell>
          <cell r="AI246" t="str">
            <v/>
          </cell>
          <cell r="AJ246" t="str">
            <v/>
          </cell>
          <cell r="AK246" t="str">
            <v>PTP</v>
          </cell>
        </row>
        <row r="247">
          <cell r="A247" t="str">
            <v>868c1xvfw</v>
          </cell>
          <cell r="B247" t="str">
            <v>868c1xvfw</v>
          </cell>
          <cell r="C247" t="str">
            <v>PTP Accounts Payable: Submit/Approve Expedited Payment Requests, Pt. 3</v>
          </cell>
          <cell r="D247" t="str">
            <v>PREDEVELOPMENT</v>
          </cell>
          <cell r="E247" t="str">
            <v xml:space="preserve">
</v>
          </cell>
          <cell r="F247" t="str">
            <v/>
          </cell>
          <cell r="G247" t="str">
            <v>LOW</v>
          </cell>
          <cell r="H247" t="str">
            <v/>
          </cell>
          <cell r="I247">
            <v>45863</v>
          </cell>
          <cell r="J247" t="str">
            <v/>
          </cell>
          <cell r="K247" t="str">
            <v/>
          </cell>
          <cell r="L247" t="str">
            <v/>
          </cell>
          <cell r="M247" t="str">
            <v>868a372b2
868c1xwgf</v>
          </cell>
          <cell r="N247" t="str">
            <v>wbt, ptp</v>
          </cell>
          <cell r="O247" t="str">
            <v>Sprint 13 (7/7 - 8/4)</v>
          </cell>
          <cell r="P247" t="str">
            <v/>
          </cell>
          <cell r="Q247" t="str">
            <v/>
          </cell>
          <cell r="R247" t="str">
            <v/>
          </cell>
          <cell r="S247" t="str">
            <v/>
          </cell>
          <cell r="T247" t="str">
            <v/>
          </cell>
          <cell r="U247">
            <v>0</v>
          </cell>
          <cell r="V247" t="str">
            <v/>
          </cell>
          <cell r="W247" t="str">
            <v/>
          </cell>
          <cell r="X247" t="str">
            <v/>
          </cell>
          <cell r="Y247" t="str">
            <v/>
          </cell>
          <cell r="Z247" t="str">
            <v>ITC3</v>
          </cell>
          <cell r="AA247" t="str">
            <v>Accounts Payable</v>
          </cell>
          <cell r="AB247" t="str">
            <v>Payment Processing</v>
          </cell>
          <cell r="AC247" t="b">
            <v>1</v>
          </cell>
          <cell r="AD247" t="str">
            <v>WBT</v>
          </cell>
          <cell r="AE247" t="str">
            <v/>
          </cell>
          <cell r="AF247" t="str">
            <v>Cash Planner: https://app.clickup.com/t/868cjcqyy)
Treasury Accountant: https://app.clickup.com/t/868cjebcv)
Payment Processor: https://app.clickup.com/t/868cjdmkv)
Payment Manager: https://app.clickup.com/t/868cjdk9n)
AP Finance Approver: https://app.clickup.com/t/868cjcaxm)
AP Internal Auditor: https://app.clickup.com/t/868cjcb6b)
A/P Accountant: https://app.clickup.com/t/868cjb30z)
Buyer: https://app.clickup.com/t/868cjcmpy)
Sourcing A/P Analyst: https://app.clickup.com/t/868cjb24u)
AP Specialist: https://app.clickup.com/t/868cjccxg)
Requestor / Requisitioner: https://app.clickup.com/t/868cje2p3)
BA Requestor: https://app.clickup.com/t/868cjck32)
Shared Services-A/P Invoice Processor: https://app.clickup.com/t/868cje53v)</v>
          </cell>
          <cell r="AG247">
            <v>45779</v>
          </cell>
          <cell r="AH247" t="str">
            <v/>
          </cell>
          <cell r="AI247" t="str">
            <v/>
          </cell>
          <cell r="AJ247" t="str">
            <v/>
          </cell>
          <cell r="AK247" t="str">
            <v>PTP</v>
          </cell>
        </row>
        <row r="248">
          <cell r="A248" t="str">
            <v>868c1xxud</v>
          </cell>
          <cell r="B248" t="str">
            <v>868c1xxud</v>
          </cell>
          <cell r="C248" t="str">
            <v>PTP Accounts Payable: Review Supplier Refunds, Pt. 1</v>
          </cell>
          <cell r="D248" t="str">
            <v>PREDEVELOPMENT</v>
          </cell>
          <cell r="E248" t="str">
            <v xml:space="preserve">
</v>
          </cell>
          <cell r="F248" t="str">
            <v/>
          </cell>
          <cell r="G248" t="str">
            <v>LOW</v>
          </cell>
          <cell r="H248" t="str">
            <v/>
          </cell>
          <cell r="I248">
            <v>45863</v>
          </cell>
          <cell r="J248" t="str">
            <v/>
          </cell>
          <cell r="K248" t="str">
            <v/>
          </cell>
          <cell r="L248" t="str">
            <v/>
          </cell>
          <cell r="M248" t="str">
            <v>868a37e01
868a37eer
868c1xztk</v>
          </cell>
          <cell r="N248" t="str">
            <v>ptp, wbt</v>
          </cell>
          <cell r="O248" t="str">
            <v>Sprint 13 (7/7 - 8/4)</v>
          </cell>
          <cell r="P248" t="str">
            <v/>
          </cell>
          <cell r="Q248" t="str">
            <v/>
          </cell>
          <cell r="R248" t="str">
            <v/>
          </cell>
          <cell r="S248" t="str">
            <v/>
          </cell>
          <cell r="T248" t="str">
            <v/>
          </cell>
          <cell r="U248">
            <v>0</v>
          </cell>
          <cell r="V248" t="str">
            <v/>
          </cell>
          <cell r="W248" t="str">
            <v/>
          </cell>
          <cell r="X248" t="str">
            <v/>
          </cell>
          <cell r="Y248" t="str">
            <v/>
          </cell>
          <cell r="Z248" t="str">
            <v>ITC3</v>
          </cell>
          <cell r="AA248" t="str">
            <v>Accounts Payable</v>
          </cell>
          <cell r="AB248" t="str">
            <v>Payment Processing</v>
          </cell>
          <cell r="AC248" t="b">
            <v>1</v>
          </cell>
          <cell r="AD248" t="str">
            <v>WBT</v>
          </cell>
          <cell r="AE248" t="str">
            <v/>
          </cell>
          <cell r="AF248" t="str">
            <v>RTR Tax Analyst: https://app.clickup.com/t/868cje3k6)
Payment Manager: https://app.clickup.com/t/868cjdk9n)
Payment Processor: https://app.clickup.com/t/868cjdmkv)
Sourcing A/P Analyst: https://app.clickup.com/t/868cjb24u)
AP Specialist: https://app.clickup.com/t/868cjccxg)
Shared Services-A/P Invoice Processor: https://app.clickup.com/t/868cje53v)</v>
          </cell>
          <cell r="AG248">
            <v>45779</v>
          </cell>
          <cell r="AH248" t="str">
            <v/>
          </cell>
          <cell r="AI248" t="str">
            <v/>
          </cell>
          <cell r="AJ248" t="str">
            <v/>
          </cell>
          <cell r="AK248" t="str">
            <v>PTP</v>
          </cell>
        </row>
        <row r="249">
          <cell r="A249" t="str">
            <v>868c1y08n</v>
          </cell>
          <cell r="B249" t="str">
            <v>868c1y08n</v>
          </cell>
          <cell r="C249" t="str">
            <v>PTP Accounts Payable: Review Supplier Refunds, Pt. 2</v>
          </cell>
          <cell r="D249" t="str">
            <v>PREDEVELOPMENT</v>
          </cell>
          <cell r="E249" t="str">
            <v xml:space="preserve">
</v>
          </cell>
          <cell r="F249" t="str">
            <v/>
          </cell>
          <cell r="G249" t="str">
            <v>LOW</v>
          </cell>
          <cell r="H249" t="str">
            <v/>
          </cell>
          <cell r="I249">
            <v>45863</v>
          </cell>
          <cell r="J249" t="str">
            <v/>
          </cell>
          <cell r="K249" t="str">
            <v/>
          </cell>
          <cell r="L249" t="str">
            <v/>
          </cell>
          <cell r="M249" t="str">
            <v>868c1y097
868c1y095</v>
          </cell>
          <cell r="N249" t="str">
            <v>ptp, wbt</v>
          </cell>
          <cell r="O249" t="str">
            <v>Sprint 13 (7/7 - 8/4)</v>
          </cell>
          <cell r="P249" t="str">
            <v/>
          </cell>
          <cell r="Q249" t="str">
            <v/>
          </cell>
          <cell r="R249" t="str">
            <v/>
          </cell>
          <cell r="S249" t="str">
            <v/>
          </cell>
          <cell r="T249" t="str">
            <v/>
          </cell>
          <cell r="U249">
            <v>0</v>
          </cell>
          <cell r="V249" t="str">
            <v/>
          </cell>
          <cell r="W249" t="str">
            <v/>
          </cell>
          <cell r="X249" t="str">
            <v/>
          </cell>
          <cell r="Y249" t="str">
            <v/>
          </cell>
          <cell r="Z249" t="str">
            <v>ITC3</v>
          </cell>
          <cell r="AA249" t="str">
            <v>Accounts Payable</v>
          </cell>
          <cell r="AB249" t="str">
            <v>Payment Processing</v>
          </cell>
          <cell r="AC249" t="b">
            <v>1</v>
          </cell>
          <cell r="AD249" t="str">
            <v>WBT</v>
          </cell>
          <cell r="AE249" t="str">
            <v/>
          </cell>
          <cell r="AF249" t="str">
            <v>RTR Tax Analyst: https://app.clickup.com/t/868cje3k6)
Payment Manager: https://app.clickup.com/t/868cjdk9n)
Payment Processor: https://app.clickup.com/t/868cjdmkv)
AP Specialist: https://app.clickup.com/t/868cjccxg)
Shared Services-A/P Invoice Processor: https://app.clickup.com/t/868cje53v)</v>
          </cell>
          <cell r="AG249">
            <v>45779</v>
          </cell>
          <cell r="AH249" t="str">
            <v/>
          </cell>
          <cell r="AI249" t="str">
            <v/>
          </cell>
          <cell r="AJ249" t="str">
            <v/>
          </cell>
          <cell r="AK249" t="str">
            <v>PTP</v>
          </cell>
        </row>
        <row r="250">
          <cell r="A250" t="str">
            <v>868c1y56t</v>
          </cell>
          <cell r="B250" t="str">
            <v>868c1y56t</v>
          </cell>
          <cell r="C250" t="str">
            <v>PTP Accounts Payable: Process Certified Checks</v>
          </cell>
          <cell r="D250" t="str">
            <v>PREDEVELOPMENT</v>
          </cell>
          <cell r="E250" t="str">
            <v xml:space="preserve">
</v>
          </cell>
          <cell r="F250" t="str">
            <v/>
          </cell>
          <cell r="G250" t="str">
            <v>LOW</v>
          </cell>
          <cell r="H250" t="str">
            <v/>
          </cell>
          <cell r="I250">
            <v>45863</v>
          </cell>
          <cell r="J250" t="str">
            <v/>
          </cell>
          <cell r="K250" t="str">
            <v/>
          </cell>
          <cell r="L250" t="str">
            <v/>
          </cell>
          <cell r="M250" t="str">
            <v>868a37y8g
868a37yfg</v>
          </cell>
          <cell r="N250" t="str">
            <v>ptp, wbt</v>
          </cell>
          <cell r="O250" t="str">
            <v>Sprint 10 (6/16 - 7/14)</v>
          </cell>
          <cell r="P250" t="str">
            <v/>
          </cell>
          <cell r="Q250" t="str">
            <v/>
          </cell>
          <cell r="R250" t="str">
            <v/>
          </cell>
          <cell r="S250" t="str">
            <v/>
          </cell>
          <cell r="T250" t="str">
            <v/>
          </cell>
          <cell r="U250">
            <v>0</v>
          </cell>
          <cell r="V250" t="str">
            <v/>
          </cell>
          <cell r="W250" t="str">
            <v/>
          </cell>
          <cell r="X250" t="str">
            <v/>
          </cell>
          <cell r="Y250" t="str">
            <v/>
          </cell>
          <cell r="Z250" t="str">
            <v>ITC3</v>
          </cell>
          <cell r="AA250" t="str">
            <v>Accounts Payable</v>
          </cell>
          <cell r="AB250" t="str">
            <v>Payment Processing</v>
          </cell>
          <cell r="AC250" t="b">
            <v>1</v>
          </cell>
          <cell r="AD250" t="str">
            <v>WBT</v>
          </cell>
          <cell r="AE250" t="str">
            <v/>
          </cell>
          <cell r="AF250" t="str">
            <v>Payment Processor: https://app.clickup.com/t/868cjdmkv)</v>
          </cell>
          <cell r="AG250">
            <v>45779</v>
          </cell>
          <cell r="AH250" t="str">
            <v/>
          </cell>
          <cell r="AI250" t="str">
            <v/>
          </cell>
          <cell r="AJ250" t="str">
            <v/>
          </cell>
          <cell r="AK250" t="str">
            <v>PTP</v>
          </cell>
        </row>
        <row r="251">
          <cell r="A251" t="str">
            <v>868c1y98y</v>
          </cell>
          <cell r="B251" t="str">
            <v>868c1y98y</v>
          </cell>
          <cell r="C251" t="str">
            <v>PTP Accounts Payable: Perform Reconciliations, Pt. 1</v>
          </cell>
          <cell r="D251" t="str">
            <v>PREDEVELOPMENT</v>
          </cell>
          <cell r="E251" t="str">
            <v xml:space="preserve">
</v>
          </cell>
          <cell r="F251" t="str">
            <v/>
          </cell>
          <cell r="G251" t="str">
            <v>LOW</v>
          </cell>
          <cell r="H251" t="str">
            <v/>
          </cell>
          <cell r="I251">
            <v>45863</v>
          </cell>
          <cell r="J251" t="str">
            <v/>
          </cell>
          <cell r="K251" t="str">
            <v/>
          </cell>
          <cell r="L251" t="str">
            <v/>
          </cell>
          <cell r="M251" t="str">
            <v>868a38ner
868a38nt9
868c1yb2v</v>
          </cell>
          <cell r="N251" t="str">
            <v>wbt, ptp</v>
          </cell>
          <cell r="O251" t="str">
            <v>Sprint 10 (6/16 - 7/14)</v>
          </cell>
          <cell r="P251" t="str">
            <v/>
          </cell>
          <cell r="Q251" t="str">
            <v/>
          </cell>
          <cell r="R251" t="str">
            <v/>
          </cell>
          <cell r="S251" t="str">
            <v/>
          </cell>
          <cell r="T251" t="str">
            <v/>
          </cell>
          <cell r="U251">
            <v>0</v>
          </cell>
          <cell r="V251" t="str">
            <v/>
          </cell>
          <cell r="W251" t="str">
            <v/>
          </cell>
          <cell r="X251" t="str">
            <v/>
          </cell>
          <cell r="Y251" t="str">
            <v/>
          </cell>
          <cell r="Z251" t="str">
            <v>ITC3</v>
          </cell>
          <cell r="AA251" t="str">
            <v>Accounts Payable</v>
          </cell>
          <cell r="AB251" t="str">
            <v>Bank Integrations</v>
          </cell>
          <cell r="AC251" t="b">
            <v>1</v>
          </cell>
          <cell r="AD251" t="str">
            <v>WBT</v>
          </cell>
          <cell r="AE251" t="str">
            <v/>
          </cell>
          <cell r="AF251" t="str">
            <v>AP Tax Analyst: https://app.clickup.com/t/868cjcd9h)
Payment Manager: https://app.clickup.com/t/868cjdk9n)
Payment Processor: https://app.clickup.com/t/868cjdmkv)
A/P Accountant: https://app.clickup.com/t/868cjb30z)
Sourcing A/P Analyst: https://app.clickup.com/t/868cjb24u)
AP Specialist: https://app.clickup.com/t/868cjccxg)</v>
          </cell>
          <cell r="AG251">
            <v>45779</v>
          </cell>
          <cell r="AH251" t="str">
            <v/>
          </cell>
          <cell r="AI251" t="str">
            <v/>
          </cell>
          <cell r="AJ251" t="str">
            <v/>
          </cell>
          <cell r="AK251" t="str">
            <v>PTP</v>
          </cell>
        </row>
        <row r="252">
          <cell r="A252" t="str">
            <v>868c1ybpr</v>
          </cell>
          <cell r="B252" t="str">
            <v>868c1ybpr</v>
          </cell>
          <cell r="C252" t="str">
            <v>PTP Accounts Payable: Perform Reconciliations, Pt. 2</v>
          </cell>
          <cell r="D252" t="str">
            <v>PREDEVELOPMENT</v>
          </cell>
          <cell r="E252" t="str">
            <v xml:space="preserve">
</v>
          </cell>
          <cell r="F252" t="str">
            <v/>
          </cell>
          <cell r="G252" t="str">
            <v>LOW</v>
          </cell>
          <cell r="H252" t="str">
            <v/>
          </cell>
          <cell r="I252">
            <v>45863</v>
          </cell>
          <cell r="J252" t="str">
            <v/>
          </cell>
          <cell r="K252" t="str">
            <v/>
          </cell>
          <cell r="L252" t="str">
            <v/>
          </cell>
          <cell r="M252" t="str">
            <v>868a38p59
868a38pgg</v>
          </cell>
          <cell r="N252" t="str">
            <v>wbt, ptp</v>
          </cell>
          <cell r="O252" t="str">
            <v>Sprint 10 (6/16 - 7/14)</v>
          </cell>
          <cell r="P252" t="str">
            <v/>
          </cell>
          <cell r="Q252" t="str">
            <v/>
          </cell>
          <cell r="R252" t="str">
            <v/>
          </cell>
          <cell r="S252" t="str">
            <v/>
          </cell>
          <cell r="T252" t="str">
            <v/>
          </cell>
          <cell r="U252">
            <v>0</v>
          </cell>
          <cell r="V252" t="str">
            <v/>
          </cell>
          <cell r="W252" t="str">
            <v/>
          </cell>
          <cell r="X252" t="str">
            <v/>
          </cell>
          <cell r="Y252" t="str">
            <v/>
          </cell>
          <cell r="Z252" t="str">
            <v>ITC3</v>
          </cell>
          <cell r="AA252" t="str">
            <v>Accounts Payable</v>
          </cell>
          <cell r="AB252" t="str">
            <v>Bank Integrations</v>
          </cell>
          <cell r="AC252" t="b">
            <v>1</v>
          </cell>
          <cell r="AD252" t="str">
            <v>WBT</v>
          </cell>
          <cell r="AE252" t="str">
            <v/>
          </cell>
          <cell r="AF252" t="str">
            <v>AP Tax Analyst: https://app.clickup.com/t/868cjcd9h)
Payment Manager: https://app.clickup.com/t/868cjdk9n)
Payment Processor: https://app.clickup.com/t/868cjdmkv)
A/P Accountant: https://app.clickup.com/t/868cjb30z)
AP Specialist: https://app.clickup.com/t/868cjccxg)
Sourcing A/P Analyst: https://app.clickup.com/t/868cjb24u)</v>
          </cell>
          <cell r="AG252">
            <v>45779</v>
          </cell>
          <cell r="AH252" t="str">
            <v/>
          </cell>
          <cell r="AI252" t="str">
            <v/>
          </cell>
          <cell r="AJ252" t="str">
            <v/>
          </cell>
          <cell r="AK252" t="str">
            <v>PTP</v>
          </cell>
        </row>
        <row r="253">
          <cell r="A253" t="str">
            <v>868c1ydpp</v>
          </cell>
          <cell r="B253" t="str">
            <v>868c1ydpp</v>
          </cell>
          <cell r="C253" t="str">
            <v>PTP Accounts Payable: Bank Integrations</v>
          </cell>
          <cell r="D253" t="str">
            <v>PREDEVELOPMENT</v>
          </cell>
          <cell r="E253" t="str">
            <v xml:space="preserve">
</v>
          </cell>
          <cell r="F253" t="str">
            <v/>
          </cell>
          <cell r="G253" t="str">
            <v>LOW</v>
          </cell>
          <cell r="H253" t="str">
            <v/>
          </cell>
          <cell r="I253">
            <v>45863</v>
          </cell>
          <cell r="J253" t="str">
            <v/>
          </cell>
          <cell r="K253" t="str">
            <v/>
          </cell>
          <cell r="L253" t="str">
            <v/>
          </cell>
          <cell r="M253" t="str">
            <v>868a2v6gf
868b6fpbe
868c1yexm
868c1yfd2</v>
          </cell>
          <cell r="N253" t="str">
            <v>ptp, wbt</v>
          </cell>
          <cell r="O253" t="str">
            <v>Sprint 10 (6/16 - 7/14)</v>
          </cell>
          <cell r="P253" t="str">
            <v/>
          </cell>
          <cell r="Q253" t="str">
            <v/>
          </cell>
          <cell r="R253" t="str">
            <v/>
          </cell>
          <cell r="S253" t="str">
            <v/>
          </cell>
          <cell r="T253" t="str">
            <v/>
          </cell>
          <cell r="U253">
            <v>0</v>
          </cell>
          <cell r="V253" t="str">
            <v>Ready for OL Draft</v>
          </cell>
          <cell r="W253" t="str">
            <v/>
          </cell>
          <cell r="X253" t="str">
            <v/>
          </cell>
          <cell r="Y253" t="str">
            <v/>
          </cell>
          <cell r="Z253" t="str">
            <v>ITC3</v>
          </cell>
          <cell r="AA253" t="str">
            <v>Accounts Payable</v>
          </cell>
          <cell r="AB253" t="str">
            <v>Bank Integrations</v>
          </cell>
          <cell r="AC253" t="b">
            <v>1</v>
          </cell>
          <cell r="AD253" t="str">
            <v>WBT</v>
          </cell>
          <cell r="AE253" t="str">
            <v/>
          </cell>
          <cell r="AF253" t="str">
            <v>Cash Planner: https://app.clickup.com/t/868cjcqyy)
Payment Processor: https://app.clickup.com/t/868cjdmkv)</v>
          </cell>
          <cell r="AG253">
            <v>45779</v>
          </cell>
          <cell r="AH253" t="str">
            <v/>
          </cell>
          <cell r="AI253" t="str">
            <v/>
          </cell>
          <cell r="AJ253" t="str">
            <v/>
          </cell>
          <cell r="AK253" t="str">
            <v>PTP</v>
          </cell>
        </row>
        <row r="254">
          <cell r="A254" t="str">
            <v>868c1ykkw</v>
          </cell>
          <cell r="B254" t="str">
            <v>868c1ykkw</v>
          </cell>
          <cell r="C254" t="str">
            <v>PTP Accounts Payable: Setup of Supplier Financed POs - OL</v>
          </cell>
          <cell r="D254" t="str">
            <v>OUTLINES</v>
          </cell>
          <cell r="E254" t="str">
            <v xml:space="preserve">
</v>
          </cell>
          <cell r="F254" t="str">
            <v>Anya Toms</v>
          </cell>
          <cell r="G254" t="str">
            <v>URGENT</v>
          </cell>
          <cell r="H254" t="str">
            <v xml:space="preserve">@Jenn Cooke  I have finished this OL and it's ready for review  </v>
          </cell>
          <cell r="I254">
            <v>45799</v>
          </cell>
          <cell r="J254">
            <v>45754</v>
          </cell>
          <cell r="K254" t="str">
            <v/>
          </cell>
          <cell r="L254" t="str">
            <v/>
          </cell>
          <cell r="M254" t="str">
            <v>868a38r2h
868a38rf9</v>
          </cell>
          <cell r="N254" t="str">
            <v>ptp, wbt</v>
          </cell>
          <cell r="O254" t="str">
            <v>Sprint 4 (5/5 - 5/30)</v>
          </cell>
          <cell r="P254" t="str">
            <v/>
          </cell>
          <cell r="Q254" t="str">
            <v/>
          </cell>
          <cell r="R254" t="str">
            <v/>
          </cell>
          <cell r="S254" t="str">
            <v/>
          </cell>
          <cell r="T254">
            <v>45792</v>
          </cell>
          <cell r="U254">
            <v>0</v>
          </cell>
          <cell r="V254" t="str">
            <v>Beta Revision (ISG)</v>
          </cell>
          <cell r="W254" t="str">
            <v/>
          </cell>
          <cell r="X254" t="str">
            <v/>
          </cell>
          <cell r="Y254" t="str">
            <v/>
          </cell>
          <cell r="Z254" t="str">
            <v>ITC3</v>
          </cell>
          <cell r="AA254" t="str">
            <v>Accounts Payable</v>
          </cell>
          <cell r="AB254" t="str">
            <v>PO Contract Financing</v>
          </cell>
          <cell r="AC254" t="b">
            <v>1</v>
          </cell>
          <cell r="AD254" t="str">
            <v>WBT</v>
          </cell>
          <cell r="AE254" t="str">
            <v>Overdue</v>
          </cell>
          <cell r="AF254" t="str">
            <v>A/P Accountant: https://app.clickup.com/t/868cjb30z)
Buyer: https://app.clickup.com/t/868cjcmpy)
Sourcing A/P Analyst: https://app.clickup.com/t/868cjb24u)
AP Specialist: https://app.clickup.com/t/868cjccxg)
Shared Services-A/P Invoice Processor: https://app.clickup.com/t/868cje53v)</v>
          </cell>
          <cell r="AG254">
            <v>45786</v>
          </cell>
          <cell r="AH254" t="str">
            <v/>
          </cell>
          <cell r="AI254" t="str">
            <v/>
          </cell>
          <cell r="AJ254" t="str">
            <v/>
          </cell>
          <cell r="AK254" t="str">
            <v>PTP</v>
          </cell>
        </row>
        <row r="255">
          <cell r="A255" t="str">
            <v>868c1yq6p</v>
          </cell>
          <cell r="B255" t="str">
            <v>868c1yq6p</v>
          </cell>
          <cell r="C255" t="str">
            <v>PTP Accounts Payable: Process Down Payments on Financed POs, Pt. 1</v>
          </cell>
          <cell r="D255" t="str">
            <v>OUTLINES</v>
          </cell>
          <cell r="E255" t="str">
            <v xml:space="preserve">
</v>
          </cell>
          <cell r="F255" t="str">
            <v>Anya Toms</v>
          </cell>
          <cell r="G255" t="str">
            <v>URGENT</v>
          </cell>
          <cell r="H255" t="str">
            <v xml:space="preserve">QA complete, please see my findings within the word document  @Anya Toms   @Jenn Cooke  </v>
          </cell>
          <cell r="I255">
            <v>45863</v>
          </cell>
          <cell r="J255">
            <v>45789</v>
          </cell>
          <cell r="K255" t="str">
            <v/>
          </cell>
          <cell r="L255" t="str">
            <v/>
          </cell>
          <cell r="M255" t="str">
            <v>868a38uun
868a38v3r
868dwh8md
868dwh98k
868dwh9ek</v>
          </cell>
          <cell r="N255" t="str">
            <v>ptp, wbt</v>
          </cell>
          <cell r="O255" t="str">
            <v>Sprint 4 (5/5 - 5/30)</v>
          </cell>
          <cell r="P255">
            <v>45791</v>
          </cell>
          <cell r="Q255" t="str">
            <v/>
          </cell>
          <cell r="R255" t="str">
            <v/>
          </cell>
          <cell r="S255" t="str">
            <v/>
          </cell>
          <cell r="T255" t="str">
            <v/>
          </cell>
          <cell r="U255">
            <v>0</v>
          </cell>
          <cell r="V255" t="str">
            <v>Alpha Draft (ISG)</v>
          </cell>
          <cell r="W255" t="str">
            <v/>
          </cell>
          <cell r="X255" t="str">
            <v/>
          </cell>
          <cell r="Y255" t="str">
            <v/>
          </cell>
          <cell r="Z255" t="str">
            <v>ITC3</v>
          </cell>
          <cell r="AA255" t="str">
            <v>Accounts Payable</v>
          </cell>
          <cell r="AB255" t="str">
            <v>PO Contract Financing</v>
          </cell>
          <cell r="AC255" t="b">
            <v>1</v>
          </cell>
          <cell r="AD255" t="str">
            <v>WBT</v>
          </cell>
          <cell r="AE255" t="str">
            <v/>
          </cell>
          <cell r="AF255" t="str">
            <v>A/P Accountant: https://app.clickup.com/t/868cjb30z)
Buyer: https://app.clickup.com/t/868cjcmpy)
Sourcing A/P Analyst: https://app.clickup.com/t/868cjb24u)
AP Specialist: https://app.clickup.com/t/868cjccxg)
Shared Services-A/P Invoice Processor: https://app.clickup.com/t/868cje53v)</v>
          </cell>
          <cell r="AG255">
            <v>45786</v>
          </cell>
          <cell r="AH255" t="str">
            <v/>
          </cell>
          <cell r="AI255" t="str">
            <v/>
          </cell>
          <cell r="AJ255" t="str">
            <v/>
          </cell>
          <cell r="AK255" t="str">
            <v>PTP</v>
          </cell>
        </row>
        <row r="256">
          <cell r="A256" t="str">
            <v>868c1yrjp</v>
          </cell>
          <cell r="B256" t="str">
            <v>868c1yrjp</v>
          </cell>
          <cell r="C256" t="str">
            <v>PTP Accounts Payable: Process Down Payments on Financed POs, Pt. 2</v>
          </cell>
          <cell r="D256" t="str">
            <v>OUTLINES</v>
          </cell>
          <cell r="E256" t="str">
            <v xml:space="preserve">
</v>
          </cell>
          <cell r="F256" t="str">
            <v>Anya Toms</v>
          </cell>
          <cell r="G256" t="str">
            <v>URGENT</v>
          </cell>
          <cell r="H256" t="str">
            <v xml:space="preserve">Outline partially reviewed by Gina on 5.15.25, Alpha review not complete by end of meeting. We will implement the revisions we know about so far.  </v>
          </cell>
          <cell r="I256">
            <v>45800</v>
          </cell>
          <cell r="J256">
            <v>45790</v>
          </cell>
          <cell r="K256" t="str">
            <v/>
          </cell>
          <cell r="L256" t="str">
            <v/>
          </cell>
          <cell r="M256" t="str">
            <v>868c1yx3e
868dwha7a
868dwhaca
868dwhb5f
868dwhbjh</v>
          </cell>
          <cell r="N256" t="str">
            <v>ptp, wbt</v>
          </cell>
          <cell r="O256" t="str">
            <v>Sprint 4 (5/5 - 5/30)</v>
          </cell>
          <cell r="P256" t="str">
            <v/>
          </cell>
          <cell r="Q256" t="str">
            <v/>
          </cell>
          <cell r="R256" t="str">
            <v/>
          </cell>
          <cell r="S256" t="str">
            <v/>
          </cell>
          <cell r="T256" t="str">
            <v/>
          </cell>
          <cell r="U256">
            <v>0</v>
          </cell>
          <cell r="V256" t="str">
            <v>Alpha Review (SME)</v>
          </cell>
          <cell r="W256" t="str">
            <v/>
          </cell>
          <cell r="X256" t="str">
            <v/>
          </cell>
          <cell r="Y256" t="str">
            <v/>
          </cell>
          <cell r="Z256" t="str">
            <v>ITC3</v>
          </cell>
          <cell r="AA256" t="str">
            <v>Accounts Payable</v>
          </cell>
          <cell r="AB256" t="str">
            <v>PO Contract Financing</v>
          </cell>
          <cell r="AC256" t="b">
            <v>1</v>
          </cell>
          <cell r="AD256" t="str">
            <v>WBT</v>
          </cell>
          <cell r="AE256" t="str">
            <v/>
          </cell>
          <cell r="AF256" t="str">
            <v>A/P Accountant: https://app.clickup.com/t/868cjb30z)
Buyer: https://app.clickup.com/t/868cjcmpy)
Sourcing A/P Analyst: https://app.clickup.com/t/868cjb24u)
AP Specialist: https://app.clickup.com/t/868cjccxg)
Shared Services-A/P Invoice Processor: https://app.clickup.com/t/868cje53v)</v>
          </cell>
          <cell r="AG256">
            <v>45789</v>
          </cell>
          <cell r="AH256" t="str">
            <v/>
          </cell>
          <cell r="AI256" t="str">
            <v/>
          </cell>
          <cell r="AJ256" t="str">
            <v/>
          </cell>
          <cell r="AK256" t="str">
            <v>PTP</v>
          </cell>
        </row>
        <row r="257">
          <cell r="A257" t="str">
            <v>868c1yy91</v>
          </cell>
          <cell r="B257" t="str">
            <v>868c1yy91</v>
          </cell>
          <cell r="C257" t="str">
            <v>PTP Accounts Payable: Processing Down Payments on Financed POs for Buyers - OL</v>
          </cell>
          <cell r="D257" t="str">
            <v>OUTLINES</v>
          </cell>
          <cell r="E257" t="str">
            <v xml:space="preserve">
</v>
          </cell>
          <cell r="F257" t="str">
            <v>Emilie Martin</v>
          </cell>
          <cell r="G257" t="str">
            <v>URGENT</v>
          </cell>
          <cell r="H257" t="str">
            <v xml:space="preserve">Revamped course 5.8.25  </v>
          </cell>
          <cell r="I257">
            <v>45863</v>
          </cell>
          <cell r="J257" t="str">
            <v/>
          </cell>
          <cell r="K257" t="str">
            <v/>
          </cell>
          <cell r="L257" t="str">
            <v/>
          </cell>
          <cell r="M257" t="str">
            <v>868a38xxh
868dwhhr6</v>
          </cell>
          <cell r="N257" t="str">
            <v>ptp, wbt</v>
          </cell>
          <cell r="O257" t="str">
            <v>Sprint 4 (5/5 - 5/30)</v>
          </cell>
          <cell r="P257" t="str">
            <v/>
          </cell>
          <cell r="Q257" t="str">
            <v/>
          </cell>
          <cell r="R257" t="str">
            <v/>
          </cell>
          <cell r="S257" t="str">
            <v/>
          </cell>
          <cell r="T257" t="str">
            <v/>
          </cell>
          <cell r="U257">
            <v>0</v>
          </cell>
          <cell r="V257" t="str">
            <v>Ready for OL Draft</v>
          </cell>
          <cell r="W257" t="str">
            <v/>
          </cell>
          <cell r="X257" t="str">
            <v/>
          </cell>
          <cell r="Y257" t="str">
            <v/>
          </cell>
          <cell r="Z257" t="str">
            <v>ITC3</v>
          </cell>
          <cell r="AA257" t="str">
            <v>Accounts Payable</v>
          </cell>
          <cell r="AB257" t="str">
            <v>PO Contract Financing</v>
          </cell>
          <cell r="AC257" t="b">
            <v>1</v>
          </cell>
          <cell r="AD257" t="str">
            <v>WBT</v>
          </cell>
          <cell r="AE257" t="str">
            <v/>
          </cell>
          <cell r="AF257" t="str">
            <v>Buyer: https://app.clickup.com/t/868cjcmpy)
A/P Accountant: https://app.clickup.com/t/868cjb30z)
Sourcing A/P Analyst: https://app.clickup.com/t/868cjb24u)
AP Specialist: https://app.clickup.com/t/868cjccxg)
Shared Services-A/P Invoice Processor: https://app.clickup.com/t/868cje53v)</v>
          </cell>
          <cell r="AG257">
            <v>45789</v>
          </cell>
          <cell r="AH257" t="str">
            <v/>
          </cell>
          <cell r="AI257" t="str">
            <v/>
          </cell>
          <cell r="AJ257" t="str">
            <v/>
          </cell>
          <cell r="AK257" t="str">
            <v>PTP</v>
          </cell>
        </row>
        <row r="258">
          <cell r="A258" t="str">
            <v>868c1z0a0</v>
          </cell>
          <cell r="B258" t="str">
            <v>868c1z0a0</v>
          </cell>
          <cell r="C258" t="str">
            <v>PTP Accounts Payable: Process Cost-Reimbursable Exceptions for Buyers - OL</v>
          </cell>
          <cell r="D258" t="str">
            <v>OUTLINES</v>
          </cell>
          <cell r="E258" t="str">
            <v xml:space="preserve">
</v>
          </cell>
          <cell r="F258" t="str">
            <v>Anya Toms</v>
          </cell>
          <cell r="G258" t="str">
            <v>URGENT</v>
          </cell>
          <cell r="H258" t="str">
            <v xml:space="preserve">Revamped course, 5.8.25  </v>
          </cell>
          <cell r="I258">
            <v>45863</v>
          </cell>
          <cell r="J258" t="str">
            <v/>
          </cell>
          <cell r="K258" t="str">
            <v/>
          </cell>
          <cell r="L258" t="str">
            <v/>
          </cell>
          <cell r="M258" t="str">
            <v>868dwhnh4
868dwhr6z
868dwhu5b
868dwhvb2</v>
          </cell>
          <cell r="N258" t="str">
            <v>ptp, wbt</v>
          </cell>
          <cell r="O258" t="str">
            <v>Sprint 4 (5/5 - 5/30)</v>
          </cell>
          <cell r="P258" t="str">
            <v/>
          </cell>
          <cell r="Q258" t="str">
            <v/>
          </cell>
          <cell r="R258" t="str">
            <v/>
          </cell>
          <cell r="S258" t="str">
            <v/>
          </cell>
          <cell r="T258" t="str">
            <v/>
          </cell>
          <cell r="U258">
            <v>0</v>
          </cell>
          <cell r="V258" t="str">
            <v>Ready for OL Draft</v>
          </cell>
          <cell r="W258" t="str">
            <v/>
          </cell>
          <cell r="X258" t="str">
            <v/>
          </cell>
          <cell r="Y258" t="str">
            <v/>
          </cell>
          <cell r="Z258" t="str">
            <v>ITC3</v>
          </cell>
          <cell r="AA258" t="str">
            <v>Accounts Payable</v>
          </cell>
          <cell r="AB258" t="str">
            <v>PO Contract Financing</v>
          </cell>
          <cell r="AC258" t="b">
            <v>1</v>
          </cell>
          <cell r="AD258" t="str">
            <v>WBT</v>
          </cell>
          <cell r="AE258" t="str">
            <v/>
          </cell>
          <cell r="AF258" t="str">
            <v>A/P Accountant: https://app.clickup.com/t/868cjb30z)
Buyer: https://app.clickup.com/t/868cjcmpy)
Sourcing A/P Analyst: https://app.clickup.com/t/868cjb24u)
AP Specialist: https://app.clickup.com/t/868cjccxg)
Shared Services-A/P Invoice Processor: https://app.clickup.com/t/868cje53v)</v>
          </cell>
          <cell r="AG258">
            <v>45789</v>
          </cell>
          <cell r="AH258" t="str">
            <v/>
          </cell>
          <cell r="AI258" t="str">
            <v/>
          </cell>
          <cell r="AJ258" t="str">
            <v/>
          </cell>
          <cell r="AK258" t="str">
            <v>PTP</v>
          </cell>
        </row>
        <row r="259">
          <cell r="A259" t="str">
            <v>868c1z0xy</v>
          </cell>
          <cell r="B259" t="str">
            <v>868c1z0xy</v>
          </cell>
          <cell r="C259" t="str">
            <v>PTP Accounts Payable: Process Cost-Reimbursable Exceptions for Accounts Payable - OL</v>
          </cell>
          <cell r="D259" t="str">
            <v>OUTLINES</v>
          </cell>
          <cell r="E259" t="str">
            <v xml:space="preserve">
</v>
          </cell>
          <cell r="F259" t="str">
            <v>Anya Toms</v>
          </cell>
          <cell r="G259" t="str">
            <v>URGENT</v>
          </cell>
          <cell r="H259" t="str">
            <v xml:space="preserve">@Priscilla Holguin   @Jenn Cooke  QA comments resolved, ready for SME review  </v>
          </cell>
          <cell r="I259">
            <v>45806</v>
          </cell>
          <cell r="J259">
            <v>45792</v>
          </cell>
          <cell r="K259" t="str">
            <v/>
          </cell>
          <cell r="L259" t="str">
            <v/>
          </cell>
          <cell r="M259" t="str">
            <v>868a3bpq6</v>
          </cell>
          <cell r="N259" t="str">
            <v>ptp, wbt</v>
          </cell>
          <cell r="O259" t="str">
            <v>Sprint 4 (5/5 - 5/30)</v>
          </cell>
          <cell r="P259">
            <v>45792</v>
          </cell>
          <cell r="Q259" t="str">
            <v/>
          </cell>
          <cell r="R259" t="str">
            <v/>
          </cell>
          <cell r="S259" t="str">
            <v/>
          </cell>
          <cell r="T259" t="str">
            <v/>
          </cell>
          <cell r="U259">
            <v>0</v>
          </cell>
          <cell r="V259" t="str">
            <v>Alpha Review (SME)</v>
          </cell>
          <cell r="W259" t="str">
            <v/>
          </cell>
          <cell r="X259" t="str">
            <v/>
          </cell>
          <cell r="Y259" t="str">
            <v/>
          </cell>
          <cell r="Z259" t="str">
            <v>ITC3</v>
          </cell>
          <cell r="AA259" t="str">
            <v>Accounts Payable</v>
          </cell>
          <cell r="AB259" t="str">
            <v>PO Contract Financing</v>
          </cell>
          <cell r="AC259" t="b">
            <v>1</v>
          </cell>
          <cell r="AD259" t="str">
            <v>WBT</v>
          </cell>
          <cell r="AE259" t="str">
            <v/>
          </cell>
          <cell r="AF259" t="str">
            <v>A/P Accountant: https://app.clickup.com/t/868cjb30z)
Buyer: https://app.clickup.com/t/868cjcmpy)
Sourcing A/P Analyst: https://app.clickup.com/t/868cjb24u)
AP Specialist: https://app.clickup.com/t/868cjccxg)
Shared Services-A/P Invoice Processor: https://app.clickup.com/t/868cje53v)</v>
          </cell>
          <cell r="AG259">
            <v>45789</v>
          </cell>
          <cell r="AH259" t="str">
            <v/>
          </cell>
          <cell r="AI259" t="str">
            <v/>
          </cell>
          <cell r="AJ259" t="str">
            <v/>
          </cell>
          <cell r="AK259" t="str">
            <v>PTP</v>
          </cell>
        </row>
        <row r="260">
          <cell r="A260" t="str">
            <v>868c1z18m</v>
          </cell>
          <cell r="B260" t="str">
            <v>868c1z18m</v>
          </cell>
          <cell r="C260" t="str">
            <v>PTP Accounts Payable: Errors within the Financing Process - OL</v>
          </cell>
          <cell r="D260" t="str">
            <v>OUTLINES</v>
          </cell>
          <cell r="E260" t="str">
            <v xml:space="preserve">
</v>
          </cell>
          <cell r="F260" t="str">
            <v>Emilie Martin</v>
          </cell>
          <cell r="G260" t="str">
            <v>URGENT</v>
          </cell>
          <cell r="H260" t="str">
            <v xml:space="preserve">Revamped course, 5.8.25  </v>
          </cell>
          <cell r="I260">
            <v>45863</v>
          </cell>
          <cell r="J260" t="str">
            <v/>
          </cell>
          <cell r="K260" t="str">
            <v/>
          </cell>
          <cell r="L260" t="str">
            <v/>
          </cell>
          <cell r="M260" t="str">
            <v/>
          </cell>
          <cell r="N260" t="str">
            <v>ptp, wbt</v>
          </cell>
          <cell r="O260" t="str">
            <v>Sprint 4 (5/5 - 5/30)</v>
          </cell>
          <cell r="P260" t="str">
            <v/>
          </cell>
          <cell r="Q260" t="str">
            <v/>
          </cell>
          <cell r="R260" t="str">
            <v/>
          </cell>
          <cell r="S260" t="str">
            <v/>
          </cell>
          <cell r="T260" t="str">
            <v/>
          </cell>
          <cell r="U260">
            <v>0</v>
          </cell>
          <cell r="V260" t="str">
            <v>Ready for OL Draft</v>
          </cell>
          <cell r="W260" t="str">
            <v/>
          </cell>
          <cell r="X260" t="str">
            <v/>
          </cell>
          <cell r="Y260" t="str">
            <v/>
          </cell>
          <cell r="Z260" t="str">
            <v>ITC3</v>
          </cell>
          <cell r="AA260" t="str">
            <v>Accounts Payable</v>
          </cell>
          <cell r="AB260" t="str">
            <v>PO Contract Financing</v>
          </cell>
          <cell r="AC260" t="b">
            <v>1</v>
          </cell>
          <cell r="AD260" t="str">
            <v>WBT</v>
          </cell>
          <cell r="AE260" t="str">
            <v/>
          </cell>
          <cell r="AF260" t="str">
            <v>A/P Accountant: https://app.clickup.com/t/868cjb30z)
Buyer: https://app.clickup.com/t/868cjcmpy)
Sourcing A/P Analyst: https://app.clickup.com/t/868cjb24u)
AP Specialist: https://app.clickup.com/t/868cjccxg)
Shared Services-A/P Invoice Processor: https://app.clickup.com/t/868cje53v)</v>
          </cell>
          <cell r="AG260">
            <v>45789</v>
          </cell>
          <cell r="AH260" t="str">
            <v/>
          </cell>
          <cell r="AI260" t="str">
            <v/>
          </cell>
          <cell r="AJ260" t="str">
            <v/>
          </cell>
          <cell r="AK260" t="str">
            <v>PTP</v>
          </cell>
        </row>
        <row r="261">
          <cell r="A261" t="str">
            <v>868c1zgrd</v>
          </cell>
          <cell r="B261" t="str">
            <v>868c1zgrd</v>
          </cell>
          <cell r="C261" t="str">
            <v>PTP A/P &amp; Supply Chain: Initiate Procurement Request</v>
          </cell>
          <cell r="D261" t="str">
            <v>PREDEVELOPMENT</v>
          </cell>
          <cell r="E261" t="str">
            <v xml:space="preserve">
</v>
          </cell>
          <cell r="F261" t="str">
            <v/>
          </cell>
          <cell r="G261" t="str">
            <v>URGENT</v>
          </cell>
          <cell r="H261" t="str">
            <v/>
          </cell>
          <cell r="I261">
            <v>45863</v>
          </cell>
          <cell r="J261" t="str">
            <v/>
          </cell>
          <cell r="K261" t="str">
            <v/>
          </cell>
          <cell r="L261" t="str">
            <v/>
          </cell>
          <cell r="M261" t="str">
            <v>868a3c0q1
868c1zm0t</v>
          </cell>
          <cell r="N261" t="str">
            <v>ptp, wbt, lean request</v>
          </cell>
          <cell r="O261" t="str">
            <v>Sprint 7 (5/26 - 6/16)</v>
          </cell>
          <cell r="P261" t="str">
            <v/>
          </cell>
          <cell r="Q261" t="str">
            <v/>
          </cell>
          <cell r="R261" t="str">
            <v/>
          </cell>
          <cell r="S261" t="str">
            <v/>
          </cell>
          <cell r="T261" t="str">
            <v/>
          </cell>
          <cell r="U261">
            <v>0</v>
          </cell>
          <cell r="V261" t="str">
            <v/>
          </cell>
          <cell r="W261" t="str">
            <v/>
          </cell>
          <cell r="X261" t="str">
            <v/>
          </cell>
          <cell r="Y261" t="str">
            <v/>
          </cell>
          <cell r="Z261" t="str">
            <v>ITC4</v>
          </cell>
          <cell r="AA261" t="str">
            <v>Accounts Payable</v>
          </cell>
          <cell r="AB261" t="str">
            <v>P-Cards, Meeting Card, Fleet Card</v>
          </cell>
          <cell r="AC261" t="b">
            <v>1</v>
          </cell>
          <cell r="AD261" t="str">
            <v>WBT</v>
          </cell>
          <cell r="AE261" t="str">
            <v/>
          </cell>
          <cell r="AF261" t="str">
            <v>Requestor / Requisitioner: https://app.clickup.com/t/868cje2p3)</v>
          </cell>
          <cell r="AG261">
            <v>45779</v>
          </cell>
          <cell r="AH261" t="str">
            <v/>
          </cell>
          <cell r="AI261" t="str">
            <v/>
          </cell>
          <cell r="AJ261" t="str">
            <v/>
          </cell>
          <cell r="AK261" t="str">
            <v>PTP</v>
          </cell>
        </row>
        <row r="262">
          <cell r="A262" t="str">
            <v>868c1zq6a</v>
          </cell>
          <cell r="B262" t="str">
            <v>868c1zq6a</v>
          </cell>
          <cell r="C262" t="str">
            <v>PTP A/P &amp; Supply Chain: Delegation of Authority - OL</v>
          </cell>
          <cell r="D262" t="str">
            <v>PREDEVELOPMENT</v>
          </cell>
          <cell r="E262" t="str">
            <v xml:space="preserve">
</v>
          </cell>
          <cell r="F262" t="str">
            <v/>
          </cell>
          <cell r="G262" t="str">
            <v>URGENT</v>
          </cell>
          <cell r="H262" t="str">
            <v/>
          </cell>
          <cell r="I262">
            <v>45863</v>
          </cell>
          <cell r="J262" t="str">
            <v/>
          </cell>
          <cell r="K262" t="str">
            <v/>
          </cell>
          <cell r="L262" t="str">
            <v/>
          </cell>
          <cell r="M262" t="str">
            <v>868dwbpqr
868dwbq4e
868dwbq93</v>
          </cell>
          <cell r="N262" t="str">
            <v>sap concur, ptp, ilt</v>
          </cell>
          <cell r="O262" t="str">
            <v>Sprint 7 (5/26 - 6/16)</v>
          </cell>
          <cell r="P262" t="str">
            <v/>
          </cell>
          <cell r="Q262" t="str">
            <v/>
          </cell>
          <cell r="R262" t="str">
            <v/>
          </cell>
          <cell r="S262" t="str">
            <v/>
          </cell>
          <cell r="T262" t="str">
            <v/>
          </cell>
          <cell r="U262">
            <v>0</v>
          </cell>
          <cell r="V262" t="str">
            <v/>
          </cell>
          <cell r="W262" t="str">
            <v/>
          </cell>
          <cell r="X262" t="str">
            <v/>
          </cell>
          <cell r="Y262" t="str">
            <v/>
          </cell>
          <cell r="Z262" t="str">
            <v>ITC3</v>
          </cell>
          <cell r="AA262" t="str">
            <v>Supply Chain</v>
          </cell>
          <cell r="AB262" t="str">
            <v>P-Cards, Meeting Card, Fleet Card</v>
          </cell>
          <cell r="AC262" t="str">
            <v/>
          </cell>
          <cell r="AD262" t="str">
            <v>ILT</v>
          </cell>
          <cell r="AE262" t="str">
            <v/>
          </cell>
          <cell r="AF262" t="str">
            <v>Manager Approver (P-Card): https://app.clickup.com/t/868cjdf49)
P-Card Admin: https://app.clickup.com/t/868cjdn0h)
P-Card Holder: https://app.clickup.com/t/868cjdnun)</v>
          </cell>
          <cell r="AG262" t="str">
            <v/>
          </cell>
          <cell r="AH262" t="str">
            <v/>
          </cell>
          <cell r="AI262" t="str">
            <v/>
          </cell>
          <cell r="AJ262" t="str">
            <v/>
          </cell>
          <cell r="AK262" t="str">
            <v>PTP</v>
          </cell>
        </row>
        <row r="263">
          <cell r="A263" t="str">
            <v>868c1zugu</v>
          </cell>
          <cell r="B263" t="str">
            <v>868c1zugu</v>
          </cell>
          <cell r="C263" t="str">
            <v>PTP A/P &amp; Supply Chain: Reconcile PO Catalog &amp; Punch Out - OL</v>
          </cell>
          <cell r="D263" t="str">
            <v>PAUSED</v>
          </cell>
          <cell r="E263" t="str">
            <v xml:space="preserve">
</v>
          </cell>
          <cell r="F263" t="str">
            <v/>
          </cell>
          <cell r="G263" t="str">
            <v>URGENT</v>
          </cell>
          <cell r="H263" t="str">
            <v xml:space="preserve">Per Blanca 5.15.25: This course is paused for defects/system reconfiguration  </v>
          </cell>
          <cell r="I263">
            <v>45786</v>
          </cell>
          <cell r="J263">
            <v>45748</v>
          </cell>
          <cell r="K263" t="str">
            <v/>
          </cell>
          <cell r="L263" t="str">
            <v/>
          </cell>
          <cell r="M263" t="str">
            <v>868a3c15z
868a3c1ea
868a3c235</v>
          </cell>
          <cell r="N263" t="str">
            <v>ptp, wbt</v>
          </cell>
          <cell r="O263" t="str">
            <v>Sprint 4 (5/5 - 5/30)</v>
          </cell>
          <cell r="P263">
            <v>45776</v>
          </cell>
          <cell r="Q263">
            <v>45776</v>
          </cell>
          <cell r="R263" t="b">
            <v>1</v>
          </cell>
          <cell r="S263" t="str">
            <v/>
          </cell>
          <cell r="T263">
            <v>45772</v>
          </cell>
          <cell r="U263">
            <v>0</v>
          </cell>
          <cell r="V263" t="str">
            <v xml:space="preserve">Paused </v>
          </cell>
          <cell r="W263" t="str">
            <v/>
          </cell>
          <cell r="X263" t="str">
            <v/>
          </cell>
          <cell r="Y263" t="str">
            <v/>
          </cell>
          <cell r="Z263" t="str">
            <v>ITC3</v>
          </cell>
          <cell r="AA263" t="str">
            <v>Accounts Payable</v>
          </cell>
          <cell r="AB263" t="str">
            <v>P-Cards, Meeting Card, Fleet Card</v>
          </cell>
          <cell r="AC263" t="b">
            <v>1</v>
          </cell>
          <cell r="AD263" t="str">
            <v>WBT</v>
          </cell>
          <cell r="AE263" t="str">
            <v>Overdue</v>
          </cell>
          <cell r="AF263" t="str">
            <v>P-Card Admin: https://app.clickup.com/t/868cjdn0h)</v>
          </cell>
          <cell r="AG263">
            <v>45779</v>
          </cell>
          <cell r="AH263" t="str">
            <v/>
          </cell>
          <cell r="AI263" t="str">
            <v/>
          </cell>
          <cell r="AJ263" t="str">
            <v/>
          </cell>
          <cell r="AK263" t="str">
            <v>PTP</v>
          </cell>
        </row>
        <row r="264">
          <cell r="A264" t="str">
            <v>868c20ft9</v>
          </cell>
          <cell r="B264" t="str">
            <v>868c20ft9</v>
          </cell>
          <cell r="C264" t="str">
            <v>PTS Prod Ops: Generate Workflows</v>
          </cell>
          <cell r="D264" t="str">
            <v>PREDEVELOPMENT</v>
          </cell>
          <cell r="E264" t="str">
            <v xml:space="preserve">
</v>
          </cell>
          <cell r="F264" t="str">
            <v/>
          </cell>
          <cell r="G264" t="str">
            <v>HIGH</v>
          </cell>
          <cell r="H264" t="str">
            <v xml:space="preserve">The SME for this L3 is Alicia Jacobs (Identified by Nick MacAllister 12/10/24)  </v>
          </cell>
          <cell r="I264" t="str">
            <v/>
          </cell>
          <cell r="J264" t="str">
            <v/>
          </cell>
          <cell r="K264" t="str">
            <v/>
          </cell>
          <cell r="L264" t="str">
            <v/>
          </cell>
          <cell r="M264" t="str">
            <v>868b40t0u
868b40td6
868b40tm4</v>
          </cell>
          <cell r="N264" t="str">
            <v>p2s, wbt</v>
          </cell>
          <cell r="O264" t="str">
            <v>Sprint 15 (7/21 - 8/18)</v>
          </cell>
          <cell r="P264" t="str">
            <v/>
          </cell>
          <cell r="Q264" t="str">
            <v/>
          </cell>
          <cell r="R264" t="str">
            <v/>
          </cell>
          <cell r="S264" t="str">
            <v/>
          </cell>
          <cell r="T264" t="str">
            <v/>
          </cell>
          <cell r="U264">
            <v>0</v>
          </cell>
          <cell r="V264" t="str">
            <v/>
          </cell>
          <cell r="W264" t="str">
            <v/>
          </cell>
          <cell r="X264" t="str">
            <v/>
          </cell>
          <cell r="Y264" t="str">
            <v/>
          </cell>
          <cell r="Z264" t="str">
            <v>ITC4</v>
          </cell>
          <cell r="AA264" t="str">
            <v>Prod Ops</v>
          </cell>
          <cell r="AB264" t="str">
            <v>Complete &amp; Manage Material Master</v>
          </cell>
          <cell r="AC264" t="str">
            <v/>
          </cell>
          <cell r="AD264" t="str">
            <v>WBT</v>
          </cell>
          <cell r="AE264" t="str">
            <v/>
          </cell>
          <cell r="AF264"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264" t="str">
            <v/>
          </cell>
          <cell r="AH264" t="str">
            <v/>
          </cell>
          <cell r="AI264" t="str">
            <v/>
          </cell>
          <cell r="AJ264" t="str">
            <v/>
          </cell>
          <cell r="AK264" t="str">
            <v>PTS</v>
          </cell>
        </row>
        <row r="265">
          <cell r="A265" t="str">
            <v>868c20v4g</v>
          </cell>
          <cell r="B265" t="str">
            <v>868c20v4g</v>
          </cell>
          <cell r="C265" t="str">
            <v>PTS Prod Ops: Create &amp; Release Purchase Requisition-OL</v>
          </cell>
          <cell r="D265" t="str">
            <v>PREDEVELOPMENT</v>
          </cell>
          <cell r="E265" t="str">
            <v xml:space="preserve">
</v>
          </cell>
          <cell r="F265" t="str">
            <v/>
          </cell>
          <cell r="G265" t="str">
            <v>NORMAL</v>
          </cell>
          <cell r="H265" t="str">
            <v/>
          </cell>
          <cell r="I265" t="str">
            <v/>
          </cell>
          <cell r="J265" t="str">
            <v/>
          </cell>
          <cell r="K265" t="str">
            <v/>
          </cell>
          <cell r="L265" t="str">
            <v/>
          </cell>
          <cell r="M265" t="str">
            <v>868b41eng
868b41f16</v>
          </cell>
          <cell r="N265" t="str">
            <v>p2s, wbt</v>
          </cell>
          <cell r="O265" t="str">
            <v>Sprint 14 (7/14 - 8/11)</v>
          </cell>
          <cell r="P265" t="str">
            <v/>
          </cell>
          <cell r="Q265" t="str">
            <v/>
          </cell>
          <cell r="R265" t="str">
            <v/>
          </cell>
          <cell r="S265" t="str">
            <v/>
          </cell>
          <cell r="T265" t="str">
            <v/>
          </cell>
          <cell r="U265">
            <v>0</v>
          </cell>
          <cell r="V265" t="str">
            <v/>
          </cell>
          <cell r="W265" t="str">
            <v/>
          </cell>
          <cell r="X265" t="str">
            <v/>
          </cell>
          <cell r="Y265" t="str">
            <v/>
          </cell>
          <cell r="Z265" t="str">
            <v>ITC4</v>
          </cell>
          <cell r="AA265" t="str">
            <v>Prod Ops</v>
          </cell>
          <cell r="AB265" t="str">
            <v>Fulfillment Management</v>
          </cell>
          <cell r="AC265" t="str">
            <v/>
          </cell>
          <cell r="AD265" t="str">
            <v>WBT</v>
          </cell>
          <cell r="AE265" t="str">
            <v/>
          </cell>
          <cell r="AF265"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G265" t="str">
            <v/>
          </cell>
          <cell r="AH265" t="str">
            <v/>
          </cell>
          <cell r="AI265" t="str">
            <v/>
          </cell>
          <cell r="AJ265" t="str">
            <v/>
          </cell>
          <cell r="AK265" t="str">
            <v>PTS</v>
          </cell>
        </row>
        <row r="266">
          <cell r="A266" t="str">
            <v>868c21jwr</v>
          </cell>
          <cell r="B266" t="str">
            <v>868c21jwr</v>
          </cell>
          <cell r="C266" t="str">
            <v>PTS Prod Ops: Import Validations - OL</v>
          </cell>
          <cell r="D266" t="str">
            <v>OUTLINES</v>
          </cell>
          <cell r="E266" t="str">
            <v xml:space="preserve">
</v>
          </cell>
          <cell r="F266" t="str">
            <v>Eugene Deloatch</v>
          </cell>
          <cell r="G266" t="str">
            <v>HIGH</v>
          </cell>
          <cell r="H266" t="str">
            <v xml:space="preserve">All edits made. And the outline is placed in VS &gt; 5. PtS &gt; L2 Prod Ops &gt; Rec Warehouse &gt; Import Validations folder. Ready for  @Eugene Deloatch  to review.   </v>
          </cell>
          <cell r="I266">
            <v>45786</v>
          </cell>
          <cell r="J266">
            <v>45786</v>
          </cell>
          <cell r="K266" t="str">
            <v/>
          </cell>
          <cell r="L266" t="str">
            <v/>
          </cell>
          <cell r="M266" t="str">
            <v>868b45dmf
868b45eaz
868b45ezk
868b45fcq
868b45fkm
868b45fte</v>
          </cell>
          <cell r="N266" t="str">
            <v>ilt, p2s</v>
          </cell>
          <cell r="O266" t="str">
            <v>Sprint 4 (5/5 - 5/30)</v>
          </cell>
          <cell r="P266">
            <v>45795</v>
          </cell>
          <cell r="Q266" t="str">
            <v/>
          </cell>
          <cell r="R266" t="str">
            <v/>
          </cell>
          <cell r="S266" t="str">
            <v/>
          </cell>
          <cell r="T266" t="str">
            <v/>
          </cell>
          <cell r="U266">
            <v>0</v>
          </cell>
          <cell r="V266" t="str">
            <v xml:space="preserve">In QA </v>
          </cell>
          <cell r="W266" t="str">
            <v/>
          </cell>
          <cell r="X266" t="str">
            <v/>
          </cell>
          <cell r="Y266" t="str">
            <v/>
          </cell>
          <cell r="Z266" t="str">
            <v>ITC3</v>
          </cell>
          <cell r="AA266" t="str">
            <v>Prod Ops</v>
          </cell>
          <cell r="AB266" t="str">
            <v>Receiving Warehouse/Inventory Mgmt (PROD OPS-WMIM)</v>
          </cell>
          <cell r="AC266" t="str">
            <v/>
          </cell>
          <cell r="AD266" t="str">
            <v>ILT</v>
          </cell>
          <cell r="AE266" t="str">
            <v>Overdue</v>
          </cell>
          <cell r="AF266" t="str">
            <v>Admin - International Trade: https://app.clickup.com/t/868cjc9ej)</v>
          </cell>
          <cell r="AG266" t="str">
            <v/>
          </cell>
          <cell r="AH266" t="str">
            <v/>
          </cell>
          <cell r="AI266" t="str">
            <v/>
          </cell>
          <cell r="AJ266" t="str">
            <v/>
          </cell>
          <cell r="AK266" t="str">
            <v>PTS</v>
          </cell>
        </row>
        <row r="267">
          <cell r="A267" t="str">
            <v>868c21xct</v>
          </cell>
          <cell r="B267" t="str">
            <v>868c21xct</v>
          </cell>
          <cell r="C267" t="str">
            <v>PTS Prod Ops: Create Cycle Counts</v>
          </cell>
          <cell r="D267" t="str">
            <v>OUTLINES</v>
          </cell>
          <cell r="E267" t="str">
            <v xml:space="preserve">
</v>
          </cell>
          <cell r="F267" t="str">
            <v>Eugene Deloatch</v>
          </cell>
          <cell r="G267" t="str">
            <v>HIGH</v>
          </cell>
          <cell r="H267" t="str">
            <v xml:space="preserve">Thanks  @Jenn Cooke !   @Eugene Deloatch  I'm assigning to you for VS QA.  </v>
          </cell>
          <cell r="I267">
            <v>45863</v>
          </cell>
          <cell r="J267">
            <v>45789</v>
          </cell>
          <cell r="K267" t="str">
            <v/>
          </cell>
          <cell r="L267" t="str">
            <v/>
          </cell>
          <cell r="M267" t="str">
            <v>868b45gdb
868b45gum</v>
          </cell>
          <cell r="N267" t="str">
            <v>p2s, wbt</v>
          </cell>
          <cell r="O267" t="str">
            <v>Sprint 4 (5/5 - 5/30)</v>
          </cell>
          <cell r="P267">
            <v>45789</v>
          </cell>
          <cell r="Q267" t="str">
            <v/>
          </cell>
          <cell r="R267" t="str">
            <v/>
          </cell>
          <cell r="S267" t="str">
            <v/>
          </cell>
          <cell r="T267" t="str">
            <v/>
          </cell>
          <cell r="U267">
            <v>0</v>
          </cell>
          <cell r="V267" t="str">
            <v xml:space="preserve">In QA </v>
          </cell>
          <cell r="W267" t="str">
            <v/>
          </cell>
          <cell r="X267" t="str">
            <v/>
          </cell>
          <cell r="Y267" t="str">
            <v/>
          </cell>
          <cell r="Z267" t="str">
            <v>ITC3</v>
          </cell>
          <cell r="AA267" t="str">
            <v>Prod Ops</v>
          </cell>
          <cell r="AB267" t="str">
            <v>Receiving Warehouse/Inventory Mgmt (PROD OPS-WMIM)</v>
          </cell>
          <cell r="AC267" t="str">
            <v/>
          </cell>
          <cell r="AD267" t="str">
            <v>WBT</v>
          </cell>
          <cell r="AE267" t="str">
            <v/>
          </cell>
          <cell r="AF267" t="str">
            <v>Transportation Scheduler: https://app.clickup.com/t/868cjeazx)
Inventory Manager: https://app.clickup.com/t/868cjdczc)
Inventory Control: https://app.clickup.com/t/868cjdcrb)
Inventory Analyst: https://app.clickup.com/t/868cjdcbw)
Warehouse Supervisor: https://app.clickup.com/t/868cjed8e)
Warehouse Clerk (PTS: https://app.clickup.com/t/868cmetu0)</v>
          </cell>
          <cell r="AG267" t="str">
            <v/>
          </cell>
          <cell r="AH267" t="str">
            <v/>
          </cell>
          <cell r="AI267" t="str">
            <v/>
          </cell>
          <cell r="AJ267" t="str">
            <v/>
          </cell>
          <cell r="AK267" t="str">
            <v>PTS</v>
          </cell>
        </row>
        <row r="268">
          <cell r="A268" t="str">
            <v>868c21ynv</v>
          </cell>
          <cell r="B268" t="str">
            <v>868c21ynv</v>
          </cell>
          <cell r="C268" t="str">
            <v>PTS Prod Ops: Supplier Shipment Management - OL</v>
          </cell>
          <cell r="D268" t="str">
            <v>OUTLINES</v>
          </cell>
          <cell r="E268" t="str">
            <v xml:space="preserve">
</v>
          </cell>
          <cell r="F268" t="str">
            <v>Emilie Martin, Shannon Bagent</v>
          </cell>
          <cell r="G268" t="str">
            <v>HIGH</v>
          </cell>
          <cell r="H268" t="str">
            <v xml:space="preserve">@Emilie Martin  could you please send the link or the path to this document for QA?   </v>
          </cell>
          <cell r="I268">
            <v>45863</v>
          </cell>
          <cell r="J268">
            <v>45789</v>
          </cell>
          <cell r="K268" t="str">
            <v/>
          </cell>
          <cell r="L268" t="str">
            <v/>
          </cell>
          <cell r="M268" t="str">
            <v>868b463hf
868b4646r
868b464ma
868b46519</v>
          </cell>
          <cell r="N268" t="str">
            <v>p2s, wbt</v>
          </cell>
          <cell r="O268" t="str">
            <v>Sprint 4 (5/5 - 5/30)</v>
          </cell>
          <cell r="P268">
            <v>45786</v>
          </cell>
          <cell r="Q268" t="str">
            <v/>
          </cell>
          <cell r="R268" t="str">
            <v/>
          </cell>
          <cell r="S268" t="str">
            <v/>
          </cell>
          <cell r="T268" t="str">
            <v/>
          </cell>
          <cell r="U268">
            <v>0</v>
          </cell>
          <cell r="V268" t="str">
            <v xml:space="preserve">In QA </v>
          </cell>
          <cell r="W268" t="str">
            <v/>
          </cell>
          <cell r="X268" t="str">
            <v/>
          </cell>
          <cell r="Y268" t="str">
            <v/>
          </cell>
          <cell r="Z268" t="str">
            <v>ITC3</v>
          </cell>
          <cell r="AA268" t="str">
            <v>Prod Ops</v>
          </cell>
          <cell r="AB268" t="str">
            <v>Receiving Warehouse/Inventory Mgmt (PROD OPS-WMIM)</v>
          </cell>
          <cell r="AC268" t="str">
            <v/>
          </cell>
          <cell r="AD268" t="str">
            <v>WBT</v>
          </cell>
          <cell r="AE268" t="str">
            <v/>
          </cell>
          <cell r="AF26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AG268" t="str">
            <v/>
          </cell>
          <cell r="AH268" t="str">
            <v/>
          </cell>
          <cell r="AI268" t="str">
            <v/>
          </cell>
          <cell r="AJ268" t="str">
            <v/>
          </cell>
          <cell r="AK268" t="str">
            <v>PTS</v>
          </cell>
        </row>
        <row r="269">
          <cell r="A269" t="str">
            <v>868c22e2z</v>
          </cell>
          <cell r="B269" t="str">
            <v>868c22e2z</v>
          </cell>
          <cell r="C269" t="str">
            <v>PTS Prod Ops: Advanced Demand Load for Repairs/Spares</v>
          </cell>
          <cell r="D269" t="str">
            <v>PAUSED</v>
          </cell>
          <cell r="E269" t="str">
            <v xml:space="preserve">
</v>
          </cell>
          <cell r="F269" t="str">
            <v/>
          </cell>
          <cell r="G269" t="str">
            <v>URGENT</v>
          </cell>
          <cell r="H269" t="str">
            <v xml:space="preserve">5/11/25: Need test script to develop.  </v>
          </cell>
          <cell r="I269" t="str">
            <v/>
          </cell>
          <cell r="J269" t="str">
            <v/>
          </cell>
          <cell r="K269" t="str">
            <v/>
          </cell>
          <cell r="L269" t="str">
            <v/>
          </cell>
          <cell r="M269" t="str">
            <v>868b48pqh
868b48qa5
868b48qdk
868b48qgu
868b48qpf
868b48quv
868b48r1y
868b48r6r
868b48rck</v>
          </cell>
          <cell r="N269" t="str">
            <v>p2s, wbt</v>
          </cell>
          <cell r="O269" t="str">
            <v>Sprint 4 (5/5 - 5/30)</v>
          </cell>
          <cell r="P269" t="str">
            <v/>
          </cell>
          <cell r="Q269" t="str">
            <v/>
          </cell>
          <cell r="R269" t="str">
            <v/>
          </cell>
          <cell r="S269" t="str">
            <v/>
          </cell>
          <cell r="T269" t="str">
            <v/>
          </cell>
          <cell r="U269">
            <v>0</v>
          </cell>
          <cell r="V269" t="str">
            <v xml:space="preserve">Paused </v>
          </cell>
          <cell r="W269" t="str">
            <v/>
          </cell>
          <cell r="X269" t="str">
            <v/>
          </cell>
          <cell r="Y269" t="str">
            <v/>
          </cell>
          <cell r="Z269" t="str">
            <v xml:space="preserve">Not part of ITC </v>
          </cell>
          <cell r="AA269" t="str">
            <v>Prod Ops</v>
          </cell>
          <cell r="AB269" t="str">
            <v>Advanced Demand Load for Repairs/ Spares</v>
          </cell>
          <cell r="AC269" t="str">
            <v/>
          </cell>
          <cell r="AD269" t="str">
            <v>WBT</v>
          </cell>
          <cell r="AE269" t="str">
            <v/>
          </cell>
          <cell r="AF269"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269" t="str">
            <v/>
          </cell>
          <cell r="AH269" t="str">
            <v/>
          </cell>
          <cell r="AI269" t="str">
            <v/>
          </cell>
          <cell r="AJ269" t="str">
            <v/>
          </cell>
          <cell r="AK269" t="str">
            <v>PTS</v>
          </cell>
        </row>
        <row r="270">
          <cell r="A270" t="str">
            <v>868c22er9</v>
          </cell>
          <cell r="B270" t="str">
            <v>868c22er9</v>
          </cell>
          <cell r="C270" t="str">
            <v>PTS Prod Ops: Perform Production Planning &amp; Master Scheduling-OL</v>
          </cell>
          <cell r="D270" t="str">
            <v>PAUSED</v>
          </cell>
          <cell r="E270" t="str">
            <v xml:space="preserve">
</v>
          </cell>
          <cell r="F270" t="str">
            <v/>
          </cell>
          <cell r="G270" t="str">
            <v>HIGH</v>
          </cell>
          <cell r="H270" t="str">
            <v xml:space="preserve">LM Teams message from SME Taylor Mayhue 1.16.25: "That L3 is replaced with something else as of ITC3B and those are what we would want training on and I cannot confirm that training until ITC4 timing as we are going to learn a lot and have to update scripts for what you all need [sic]."   </v>
          </cell>
          <cell r="I270">
            <v>45863</v>
          </cell>
          <cell r="J270" t="str">
            <v/>
          </cell>
          <cell r="K270" t="str">
            <v/>
          </cell>
          <cell r="L270" t="str">
            <v/>
          </cell>
          <cell r="M270" t="str">
            <v>868b48ykk
868b48yxy
868b48zg0</v>
          </cell>
          <cell r="N270" t="str">
            <v>p2s, wbt</v>
          </cell>
          <cell r="O270" t="str">
            <v>Sprint 6 (5/19 - 7/7)</v>
          </cell>
          <cell r="P270" t="str">
            <v/>
          </cell>
          <cell r="Q270" t="str">
            <v/>
          </cell>
          <cell r="R270" t="str">
            <v/>
          </cell>
          <cell r="S270" t="str">
            <v/>
          </cell>
          <cell r="T270" t="str">
            <v/>
          </cell>
          <cell r="U270">
            <v>0</v>
          </cell>
          <cell r="V270" t="str">
            <v xml:space="preserve">Paused </v>
          </cell>
          <cell r="W270" t="str">
            <v/>
          </cell>
          <cell r="X270" t="str">
            <v/>
          </cell>
          <cell r="Y270" t="str">
            <v/>
          </cell>
          <cell r="Z270" t="str">
            <v>ITC3B</v>
          </cell>
          <cell r="AA270" t="str">
            <v>Prod Ops</v>
          </cell>
          <cell r="AB270" t="str">
            <v>Perform Production Planning &amp; Master Scheduling</v>
          </cell>
          <cell r="AC270" t="str">
            <v/>
          </cell>
          <cell r="AD270" t="str">
            <v>WBT</v>
          </cell>
          <cell r="AE270" t="str">
            <v/>
          </cell>
          <cell r="AF270" t="str">
            <v>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AG270" t="str">
            <v/>
          </cell>
          <cell r="AH270" t="str">
            <v/>
          </cell>
          <cell r="AI270" t="str">
            <v/>
          </cell>
          <cell r="AJ270" t="str">
            <v/>
          </cell>
          <cell r="AK270" t="str">
            <v>PTS</v>
          </cell>
        </row>
        <row r="271">
          <cell r="A271" t="str">
            <v>868c22f8d</v>
          </cell>
          <cell r="B271" t="str">
            <v>868c22f8d</v>
          </cell>
          <cell r="C271" t="str">
            <v>PTS Prod Ops: Network Demand Load</v>
          </cell>
          <cell r="D271" t="str">
            <v>PREDEVELOPMENT</v>
          </cell>
          <cell r="E271" t="str">
            <v xml:space="preserve">
</v>
          </cell>
          <cell r="F271" t="str">
            <v/>
          </cell>
          <cell r="G271" t="str">
            <v>HIGH</v>
          </cell>
          <cell r="H271" t="str">
            <v xml:space="preserve">The SME for this L3 is Alicia Jacobs (Identified by Nick MacAllister 12/10/24)  </v>
          </cell>
          <cell r="I271" t="str">
            <v/>
          </cell>
          <cell r="J271" t="str">
            <v/>
          </cell>
          <cell r="K271" t="str">
            <v/>
          </cell>
          <cell r="L271" t="str">
            <v/>
          </cell>
          <cell r="M271" t="str">
            <v>868b48g3w
868b48gg2</v>
          </cell>
          <cell r="N271" t="str">
            <v>wbt, p2s</v>
          </cell>
          <cell r="O271" t="str">
            <v>Sprint 15 (7/21 - 8/18)</v>
          </cell>
          <cell r="P271" t="str">
            <v/>
          </cell>
          <cell r="Q271" t="str">
            <v/>
          </cell>
          <cell r="R271" t="str">
            <v/>
          </cell>
          <cell r="S271" t="str">
            <v/>
          </cell>
          <cell r="T271" t="str">
            <v/>
          </cell>
          <cell r="U271">
            <v>0</v>
          </cell>
          <cell r="V271" t="str">
            <v/>
          </cell>
          <cell r="W271" t="str">
            <v/>
          </cell>
          <cell r="X271" t="str">
            <v/>
          </cell>
          <cell r="Y271" t="str">
            <v/>
          </cell>
          <cell r="Z271" t="str">
            <v>ITC4</v>
          </cell>
          <cell r="AA271" t="str">
            <v>Prod Ops</v>
          </cell>
          <cell r="AB271" t="str">
            <v>Complete &amp; Manage Network Reservations</v>
          </cell>
          <cell r="AC271" t="str">
            <v/>
          </cell>
          <cell r="AD271" t="str">
            <v>WBT</v>
          </cell>
          <cell r="AE271" t="str">
            <v/>
          </cell>
          <cell r="AF271" t="str">
            <v>Demand Planner (BOM Planners): https://app.clickup.com/t/868cjcw80)
Master Scheduler: https://app.clickup.com/t/868cjdh1j)
IE/ME: https://app.clickup.com/t/868cjd51f)
PP&amp;C (Prod): https://app.clickup.com/t/868cjdr7z)
Production Planner: https://app.clickup.com/t/868cjdtde)
Assembly Mgr: https://app.clickup.com/t/868cjcgzx)
MFG Supervisor: https://app.clickup.com/t/868cjdhu5)
Technician (PTS): https://app.clickup.com/t/868cmejxp)
Master Data Specialist**: https://app.clickup.com/t/868cjdged)</v>
          </cell>
          <cell r="AG271" t="str">
            <v/>
          </cell>
          <cell r="AH271" t="str">
            <v/>
          </cell>
          <cell r="AI271" t="str">
            <v/>
          </cell>
          <cell r="AJ271" t="str">
            <v/>
          </cell>
          <cell r="AK271" t="str">
            <v>PTS</v>
          </cell>
        </row>
        <row r="272">
          <cell r="A272" t="str">
            <v>868c22g1r</v>
          </cell>
          <cell r="B272" t="str">
            <v>868c22g1r</v>
          </cell>
          <cell r="C272" t="str">
            <v>PTS Prod Ops: Maintain Planned Order Requirements - OL</v>
          </cell>
          <cell r="D272" t="str">
            <v>OUTLINES</v>
          </cell>
          <cell r="E272" t="str">
            <v xml:space="preserve">
</v>
          </cell>
          <cell r="F272" t="str">
            <v>Kristin Grappone</v>
          </cell>
          <cell r="G272" t="str">
            <v>HIGH</v>
          </cell>
          <cell r="H272" t="str">
            <v xml:space="preserve">@Eugene Deloatch  QA complete, additional edits made, KG's edits validated. OL ready for 1st SME review  </v>
          </cell>
          <cell r="I272">
            <v>45863</v>
          </cell>
          <cell r="J272">
            <v>45786</v>
          </cell>
          <cell r="K272" t="str">
            <v/>
          </cell>
          <cell r="L272" t="str">
            <v/>
          </cell>
          <cell r="M272" t="str">
            <v>868b48azj
868b48b79
868b48ddc
868b48dnd
868b48dt5
868b48dyx
868b48e4n
868b48e7y
868b48fq4</v>
          </cell>
          <cell r="N272" t="str">
            <v>p2s, wbt</v>
          </cell>
          <cell r="O272" t="str">
            <v>Sprint 4 (5/5 - 5/30)</v>
          </cell>
          <cell r="P272">
            <v>45791</v>
          </cell>
          <cell r="Q272" t="str">
            <v/>
          </cell>
          <cell r="R272" t="str">
            <v/>
          </cell>
          <cell r="S272" t="str">
            <v/>
          </cell>
          <cell r="T272" t="str">
            <v/>
          </cell>
          <cell r="U272">
            <v>0</v>
          </cell>
          <cell r="V272" t="str">
            <v>Ready for SME Review</v>
          </cell>
          <cell r="W272" t="str">
            <v/>
          </cell>
          <cell r="X272" t="str">
            <v/>
          </cell>
          <cell r="Y272" t="str">
            <v/>
          </cell>
          <cell r="Z272" t="str">
            <v>ITC3B</v>
          </cell>
          <cell r="AA272" t="str">
            <v>Prod Ops</v>
          </cell>
          <cell r="AB272" t="str">
            <v>Complete &amp; Manage Planned Independent Requirement</v>
          </cell>
          <cell r="AC272" t="str">
            <v/>
          </cell>
          <cell r="AD272" t="str">
            <v>WBT</v>
          </cell>
          <cell r="AE272" t="str">
            <v/>
          </cell>
          <cell r="AF272" t="str">
            <v>Demand Planner (BOM Planners): https://app.clickup.com/t/868cjcw80)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
Master Scheduler: https://app.clickup.com/t/868cjdh1j)</v>
          </cell>
          <cell r="AG272" t="str">
            <v/>
          </cell>
          <cell r="AH272" t="str">
            <v/>
          </cell>
          <cell r="AI272" t="str">
            <v/>
          </cell>
          <cell r="AJ272" t="str">
            <v/>
          </cell>
          <cell r="AK272" t="str">
            <v>PTS</v>
          </cell>
        </row>
        <row r="273">
          <cell r="A273" t="str">
            <v>868c22jvb</v>
          </cell>
          <cell r="B273" t="str">
            <v>868c22jvb</v>
          </cell>
          <cell r="C273" t="str">
            <v>PTS Prod Ops: Demand Authorization</v>
          </cell>
          <cell r="D273" t="str">
            <v>PREDEVELOPMENT</v>
          </cell>
          <cell r="E273" t="str">
            <v xml:space="preserve">
</v>
          </cell>
          <cell r="F273" t="str">
            <v/>
          </cell>
          <cell r="G273" t="str">
            <v>HIGH</v>
          </cell>
          <cell r="H273" t="str">
            <v/>
          </cell>
          <cell r="I273" t="str">
            <v/>
          </cell>
          <cell r="J273" t="str">
            <v/>
          </cell>
          <cell r="K273" t="str">
            <v/>
          </cell>
          <cell r="L273" t="str">
            <v/>
          </cell>
          <cell r="M273" t="str">
            <v>868b489rw
868b48ah1</v>
          </cell>
          <cell r="N273" t="str">
            <v>p2s, wbt</v>
          </cell>
          <cell r="O273" t="str">
            <v>Sprint 6 (5/19 - 7/7)</v>
          </cell>
          <cell r="P273" t="str">
            <v/>
          </cell>
          <cell r="Q273" t="str">
            <v/>
          </cell>
          <cell r="R273" t="str">
            <v/>
          </cell>
          <cell r="S273" t="str">
            <v/>
          </cell>
          <cell r="T273" t="str">
            <v/>
          </cell>
          <cell r="U273">
            <v>0</v>
          </cell>
          <cell r="V273" t="str">
            <v/>
          </cell>
          <cell r="W273" t="str">
            <v/>
          </cell>
          <cell r="X273" t="str">
            <v/>
          </cell>
          <cell r="Y273" t="str">
            <v/>
          </cell>
          <cell r="Z273" t="str">
            <v>ITC3B</v>
          </cell>
          <cell r="AA273" t="str">
            <v>Prod Ops</v>
          </cell>
          <cell r="AB273" t="str">
            <v>Complete &amp; Manage Planned Independent Requirement</v>
          </cell>
          <cell r="AC273" t="str">
            <v/>
          </cell>
          <cell r="AD273" t="str">
            <v>WBT</v>
          </cell>
          <cell r="AE273" t="str">
            <v/>
          </cell>
          <cell r="AF273"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273" t="str">
            <v/>
          </cell>
          <cell r="AH273" t="str">
            <v/>
          </cell>
          <cell r="AI273" t="str">
            <v/>
          </cell>
          <cell r="AJ273" t="str">
            <v/>
          </cell>
          <cell r="AK273" t="str">
            <v>PTS</v>
          </cell>
        </row>
        <row r="274">
          <cell r="A274" t="str">
            <v>868c22m3x</v>
          </cell>
          <cell r="B274" t="str">
            <v>868c22m3x</v>
          </cell>
          <cell r="C274" t="str">
            <v>PTS Prod Ops: Planning Strategy-OL</v>
          </cell>
          <cell r="D274" t="str">
            <v>PREDEVELOPMENT</v>
          </cell>
          <cell r="E274" t="str">
            <v xml:space="preserve">
</v>
          </cell>
          <cell r="F274" t="str">
            <v/>
          </cell>
          <cell r="G274" t="str">
            <v>HIGH</v>
          </cell>
          <cell r="H274" t="str">
            <v xml:space="preserve">Meeting with Lynette and Kevin 2.13.25: Process is still in flux, changes expected to add MDG functionality in the coming months  </v>
          </cell>
          <cell r="I274">
            <v>45863</v>
          </cell>
          <cell r="J274" t="str">
            <v/>
          </cell>
          <cell r="K274" t="str">
            <v/>
          </cell>
          <cell r="L274" t="str">
            <v/>
          </cell>
          <cell r="M274" t="str">
            <v>868b41k6u
868b41khq
868b41kuj
868b41m2t
868b41mav</v>
          </cell>
          <cell r="N274" t="str">
            <v>p2s, wbt</v>
          </cell>
          <cell r="O274" t="str">
            <v>Sprint 6 (5/19 - 7/7)</v>
          </cell>
          <cell r="P274" t="str">
            <v/>
          </cell>
          <cell r="Q274" t="str">
            <v/>
          </cell>
          <cell r="R274" t="str">
            <v/>
          </cell>
          <cell r="S274" t="str">
            <v/>
          </cell>
          <cell r="T274" t="str">
            <v/>
          </cell>
          <cell r="U274">
            <v>0</v>
          </cell>
          <cell r="V274" t="str">
            <v/>
          </cell>
          <cell r="W274" t="str">
            <v/>
          </cell>
          <cell r="X274" t="str">
            <v/>
          </cell>
          <cell r="Y274" t="str">
            <v/>
          </cell>
          <cell r="Z274" t="str">
            <v>ITC3B</v>
          </cell>
          <cell r="AA274" t="str">
            <v>Prod Ops</v>
          </cell>
          <cell r="AB274" t="str">
            <v>Planning Strategy</v>
          </cell>
          <cell r="AC274" t="str">
            <v/>
          </cell>
          <cell r="AD274" t="str">
            <v>WBT</v>
          </cell>
          <cell r="AE274" t="str">
            <v/>
          </cell>
          <cell r="AF274"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AG274" t="str">
            <v/>
          </cell>
          <cell r="AH274" t="str">
            <v/>
          </cell>
          <cell r="AI274" t="str">
            <v/>
          </cell>
          <cell r="AJ274" t="str">
            <v/>
          </cell>
          <cell r="AK274" t="str">
            <v>PTS</v>
          </cell>
        </row>
        <row r="275">
          <cell r="A275" t="str">
            <v>868c394z2</v>
          </cell>
          <cell r="B275" t="str">
            <v>868c394z2</v>
          </cell>
          <cell r="C275" t="str">
            <v>A2R Asset Management: Print Property Tags</v>
          </cell>
          <cell r="D275" t="str">
            <v>COMPLETED</v>
          </cell>
          <cell r="E275" t="str">
            <v xml:space="preserve">
</v>
          </cell>
          <cell r="F275" t="str">
            <v/>
          </cell>
          <cell r="G275" t="str">
            <v>URGENT</v>
          </cell>
          <cell r="H275" t="str">
            <v xml:space="preserve">@Kris Thayer , sent to SMEs for final approval.  </v>
          </cell>
          <cell r="I275">
            <v>45771</v>
          </cell>
          <cell r="J275">
            <v>45722</v>
          </cell>
          <cell r="K275" t="str">
            <v/>
          </cell>
          <cell r="L275">
            <v>45762.681944444441</v>
          </cell>
          <cell r="M275" t="str">
            <v>868c395md
868d47dyh
868d7g8pk</v>
          </cell>
          <cell r="N275" t="str">
            <v>a2r, wbt</v>
          </cell>
          <cell r="O275" t="str">
            <v/>
          </cell>
          <cell r="P275">
            <v>45742</v>
          </cell>
          <cell r="Q275" t="str">
            <v/>
          </cell>
          <cell r="R275" t="b">
            <v>1</v>
          </cell>
          <cell r="S275">
            <v>45762</v>
          </cell>
          <cell r="T275">
            <v>45762</v>
          </cell>
          <cell r="U275">
            <v>0</v>
          </cell>
          <cell r="V275" t="str">
            <v>Sign off Received</v>
          </cell>
          <cell r="W275">
            <v>45762</v>
          </cell>
          <cell r="X275" t="str">
            <v/>
          </cell>
          <cell r="Y275" t="str">
            <v/>
          </cell>
          <cell r="Z275" t="str">
            <v>ITC2</v>
          </cell>
          <cell r="AA275" t="str">
            <v>Asset Management</v>
          </cell>
          <cell r="AB275" t="str">
            <v>Acquire Assets</v>
          </cell>
          <cell r="AC275" t="b">
            <v>1</v>
          </cell>
          <cell r="AD275" t="str">
            <v>WBT</v>
          </cell>
          <cell r="AE275" t="str">
            <v>Overdue</v>
          </cell>
          <cell r="AF275"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AG275">
            <v>45755</v>
          </cell>
          <cell r="AH275">
            <v>45762</v>
          </cell>
          <cell r="AI275" t="str">
            <v/>
          </cell>
          <cell r="AJ275" t="str">
            <v/>
          </cell>
          <cell r="AK275" t="str">
            <v>A2R</v>
          </cell>
        </row>
        <row r="276">
          <cell r="A276" t="str">
            <v>868c6m9h9</v>
          </cell>
          <cell r="B276" t="str">
            <v>868c6m9h9</v>
          </cell>
          <cell r="C276" t="str">
            <v>DAP Support Navigation Course</v>
          </cell>
          <cell r="D276" t="str">
            <v>PREDEVELOPMENT</v>
          </cell>
          <cell r="E276" t="str">
            <v xml:space="preserve">
</v>
          </cell>
          <cell r="F276" t="str">
            <v/>
          </cell>
          <cell r="G276" t="str">
            <v>NORMAL</v>
          </cell>
          <cell r="H276" t="str">
            <v/>
          </cell>
          <cell r="I276" t="str">
            <v/>
          </cell>
          <cell r="J276" t="str">
            <v/>
          </cell>
          <cell r="K276" t="str">
            <v/>
          </cell>
          <cell r="L276" t="str">
            <v/>
          </cell>
          <cell r="M276" t="str">
            <v/>
          </cell>
          <cell r="N276" t="str">
            <v>all users, wbt</v>
          </cell>
          <cell r="O276" t="str">
            <v>Sprint 16 (7/28 - 8/25)</v>
          </cell>
          <cell r="P276" t="str">
            <v/>
          </cell>
          <cell r="Q276" t="str">
            <v/>
          </cell>
          <cell r="R276" t="str">
            <v/>
          </cell>
          <cell r="S276" t="str">
            <v/>
          </cell>
          <cell r="T276" t="str">
            <v/>
          </cell>
          <cell r="U276">
            <v>0</v>
          </cell>
          <cell r="V276" t="str">
            <v>Course Package Not Started</v>
          </cell>
          <cell r="W276" t="str">
            <v/>
          </cell>
          <cell r="X276" t="str">
            <v/>
          </cell>
          <cell r="Y276" t="str">
            <v/>
          </cell>
          <cell r="Z276" t="str">
            <v xml:space="preserve">Not part of ITC </v>
          </cell>
          <cell r="AA276" t="str">
            <v/>
          </cell>
          <cell r="AB276" t="str">
            <v>Not in an L3--we added this</v>
          </cell>
          <cell r="AC276" t="str">
            <v/>
          </cell>
          <cell r="AD276" t="str">
            <v>WBT</v>
          </cell>
          <cell r="AE276" t="str">
            <v/>
          </cell>
          <cell r="AF276" t="str">
            <v/>
          </cell>
          <cell r="AG276" t="str">
            <v/>
          </cell>
          <cell r="AH276" t="str">
            <v/>
          </cell>
          <cell r="AI276" t="str">
            <v/>
          </cell>
          <cell r="AJ276" t="str">
            <v/>
          </cell>
          <cell r="AK276" t="str">
            <v/>
          </cell>
        </row>
        <row r="277">
          <cell r="A277" t="str">
            <v>868ca0z4d</v>
          </cell>
          <cell r="B277" t="str">
            <v>868ca0z4d</v>
          </cell>
          <cell r="C277" t="str">
            <v>PTS Prod Ops: Perform Customer Selloff - OL</v>
          </cell>
          <cell r="D277" t="str">
            <v>OUTLINES</v>
          </cell>
          <cell r="E277" t="str">
            <v xml:space="preserve">4/7 - JV began outlining for the course. 
</v>
          </cell>
          <cell r="F277" t="str">
            <v/>
          </cell>
          <cell r="G277" t="str">
            <v>URGENT</v>
          </cell>
          <cell r="H277" t="str">
            <v xml:space="preserve">@Shannon Bagent  Can you QA this outline?  </v>
          </cell>
          <cell r="I277">
            <v>45779</v>
          </cell>
          <cell r="J277">
            <v>45754</v>
          </cell>
          <cell r="K277" t="str">
            <v/>
          </cell>
          <cell r="L277" t="str">
            <v/>
          </cell>
          <cell r="M277" t="str">
            <v>868chn5a9
868chn64n
868chn79m</v>
          </cell>
          <cell r="N277" t="str">
            <v>mfc, ot xecm, p2s, wbt</v>
          </cell>
          <cell r="O277" t="str">
            <v>Sprint 4 (5/5 - 5/30)</v>
          </cell>
          <cell r="P277" t="str">
            <v/>
          </cell>
          <cell r="Q277" t="str">
            <v/>
          </cell>
          <cell r="R277" t="str">
            <v/>
          </cell>
          <cell r="S277" t="str">
            <v/>
          </cell>
          <cell r="T277" t="str">
            <v/>
          </cell>
          <cell r="U277">
            <v>0.33333333333333331</v>
          </cell>
          <cell r="V277" t="str">
            <v>Ready for SME Review</v>
          </cell>
          <cell r="W277" t="str">
            <v/>
          </cell>
          <cell r="X277" t="str">
            <v/>
          </cell>
          <cell r="Y277" t="str">
            <v/>
          </cell>
          <cell r="Z277" t="str">
            <v>ITC3</v>
          </cell>
          <cell r="AA277" t="str">
            <v>Prod Ops</v>
          </cell>
          <cell r="AB277" t="str">
            <v>Perform Customer Selloff</v>
          </cell>
          <cell r="AC277" t="str">
            <v/>
          </cell>
          <cell r="AD277" t="str">
            <v>WBT</v>
          </cell>
          <cell r="AE277" t="str">
            <v>Overdue</v>
          </cell>
          <cell r="AF277"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AG277" t="str">
            <v/>
          </cell>
          <cell r="AH277" t="str">
            <v/>
          </cell>
          <cell r="AI277" t="str">
            <v/>
          </cell>
          <cell r="AJ277" t="str">
            <v/>
          </cell>
          <cell r="AK277" t="str">
            <v>PTS</v>
          </cell>
        </row>
        <row r="278">
          <cell r="A278" t="str">
            <v>868cca0rn</v>
          </cell>
          <cell r="B278" t="str">
            <v>868cca0rn</v>
          </cell>
          <cell r="C278" t="str">
            <v>PTP Supplier Quality: Purchase Requisition Change Module</v>
          </cell>
          <cell r="D278" t="str">
            <v>PAUSED</v>
          </cell>
          <cell r="E278" t="str">
            <v xml:space="preserve">
</v>
          </cell>
          <cell r="F278" t="str">
            <v/>
          </cell>
          <cell r="G278" t="str">
            <v>URGENT</v>
          </cell>
          <cell r="H278" t="str">
            <v xml:space="preserve">Paused for rebuild of functionality (per Edward and Bruce)  </v>
          </cell>
          <cell r="I278">
            <v>45779</v>
          </cell>
          <cell r="J278">
            <v>45743</v>
          </cell>
          <cell r="K278" t="str">
            <v/>
          </cell>
          <cell r="L278" t="str">
            <v/>
          </cell>
          <cell r="M278" t="str">
            <v>868cca0t1</v>
          </cell>
          <cell r="N278" t="str">
            <v>ptp, wbt</v>
          </cell>
          <cell r="O278" t="str">
            <v>Sprint 4 (5/5 - 5/30)</v>
          </cell>
          <cell r="P278" t="str">
            <v/>
          </cell>
          <cell r="Q278" t="str">
            <v/>
          </cell>
          <cell r="R278" t="b">
            <v>1</v>
          </cell>
          <cell r="S278" t="str">
            <v/>
          </cell>
          <cell r="T278" t="str">
            <v/>
          </cell>
          <cell r="U278">
            <v>0</v>
          </cell>
          <cell r="V278" t="str">
            <v xml:space="preserve">Paused </v>
          </cell>
          <cell r="W278" t="str">
            <v/>
          </cell>
          <cell r="X278" t="str">
            <v/>
          </cell>
          <cell r="Y278" t="str">
            <v/>
          </cell>
          <cell r="Z278" t="str">
            <v>ITC3</v>
          </cell>
          <cell r="AA278" t="str">
            <v>Supplier Quality</v>
          </cell>
          <cell r="AB278" t="str">
            <v>PR Material Quality Data Integration</v>
          </cell>
          <cell r="AC278" t="b">
            <v>1</v>
          </cell>
          <cell r="AD278" t="str">
            <v>WBT</v>
          </cell>
          <cell r="AE278" t="str">
            <v>Overdue</v>
          </cell>
          <cell r="AF278" t="str">
            <v>Quality Engineer (PTP): https://app.clickup.com/t/868cmdvqa)
Quality Manager: https://app.clickup.com/t/868cje0ux)
Admin: https://app.clickup.com/t/868cjc96v)</v>
          </cell>
          <cell r="AG278">
            <v>45792</v>
          </cell>
          <cell r="AH278" t="str">
            <v/>
          </cell>
          <cell r="AI278" t="str">
            <v/>
          </cell>
          <cell r="AJ278" t="str">
            <v/>
          </cell>
          <cell r="AK278" t="str">
            <v>PTP</v>
          </cell>
        </row>
        <row r="279">
          <cell r="A279" t="str">
            <v>868cca3rv</v>
          </cell>
          <cell r="B279" t="str">
            <v>868cca3rv</v>
          </cell>
          <cell r="C279" t="str">
            <v>PTP Supplier Quality: Maintain WF User Assignment</v>
          </cell>
          <cell r="D279" t="str">
            <v>OUTLINES</v>
          </cell>
          <cell r="E279" t="str">
            <v xml:space="preserve">
</v>
          </cell>
          <cell r="F279" t="str">
            <v>Anya Toms</v>
          </cell>
          <cell r="G279" t="str">
            <v>URGENT</v>
          </cell>
          <cell r="H279" t="str">
            <v xml:space="preserve">@Jenn Cooke  QA resolved, it's ready for SME review  </v>
          </cell>
          <cell r="I279">
            <v>45802</v>
          </cell>
          <cell r="J279">
            <v>45783</v>
          </cell>
          <cell r="K279" t="str">
            <v/>
          </cell>
          <cell r="L279" t="str">
            <v/>
          </cell>
          <cell r="M279" t="str">
            <v>868cca3tb
868cca3tf</v>
          </cell>
          <cell r="N279" t="str">
            <v>ptp, wbt</v>
          </cell>
          <cell r="O279" t="str">
            <v>Sprint 4 (5/5 - 5/30)</v>
          </cell>
          <cell r="P279">
            <v>45792</v>
          </cell>
          <cell r="Q279" t="str">
            <v/>
          </cell>
          <cell r="R279" t="str">
            <v/>
          </cell>
          <cell r="S279" t="str">
            <v/>
          </cell>
          <cell r="T279" t="str">
            <v/>
          </cell>
          <cell r="U279">
            <v>0</v>
          </cell>
          <cell r="V279" t="str">
            <v>Alpha Review (SME)</v>
          </cell>
          <cell r="W279" t="str">
            <v/>
          </cell>
          <cell r="X279" t="str">
            <v/>
          </cell>
          <cell r="Y279" t="str">
            <v/>
          </cell>
          <cell r="Z279" t="str">
            <v>ITC3</v>
          </cell>
          <cell r="AA279" t="str">
            <v>Supplier Quality</v>
          </cell>
          <cell r="AB279" t="str">
            <v>PR Material Quality Data Integration</v>
          </cell>
          <cell r="AC279" t="b">
            <v>1</v>
          </cell>
          <cell r="AD279" t="str">
            <v>WBT</v>
          </cell>
          <cell r="AE279" t="str">
            <v>Overdue</v>
          </cell>
          <cell r="AF279" t="str">
            <v>Quality Engineer (PTP): https://app.clickup.com/t/868cmdvqa)
Quality Manager: https://app.clickup.com/t/868cje0ux)
Admin: https://app.clickup.com/t/868cjc96v)</v>
          </cell>
          <cell r="AG279">
            <v>45779</v>
          </cell>
          <cell r="AH279" t="str">
            <v/>
          </cell>
          <cell r="AI279" t="str">
            <v/>
          </cell>
          <cell r="AJ279" t="str">
            <v/>
          </cell>
          <cell r="AK279" t="str">
            <v>PTP</v>
          </cell>
        </row>
        <row r="280">
          <cell r="A280" t="str">
            <v>868cca5mt</v>
          </cell>
          <cell r="B280" t="str">
            <v>868cca5mt</v>
          </cell>
          <cell r="C280" t="str">
            <v>PTP Supplier Quality: Workflow Settings</v>
          </cell>
          <cell r="D280" t="str">
            <v>OUTLINES</v>
          </cell>
          <cell r="E280" t="str">
            <v xml:space="preserve">
</v>
          </cell>
          <cell r="F280" t="str">
            <v>Brice LeBlanc</v>
          </cell>
          <cell r="G280" t="str">
            <v>URGENT</v>
          </cell>
          <cell r="H280" t="str">
            <v xml:space="preserve">@Brice LeBlanc  QA complete, so pls implement the changes we discussed once you're able to use you LM PC again;  @Jenn Cooke  </v>
          </cell>
          <cell r="I280" t="str">
            <v/>
          </cell>
          <cell r="J280">
            <v>45785</v>
          </cell>
          <cell r="K280" t="str">
            <v/>
          </cell>
          <cell r="L280" t="str">
            <v/>
          </cell>
          <cell r="M280" t="str">
            <v>868cca5n8
868cca5n4</v>
          </cell>
          <cell r="N280" t="str">
            <v>ptp, wbt</v>
          </cell>
          <cell r="O280" t="str">
            <v>Sprint 6 (5/19 - 7/7)</v>
          </cell>
          <cell r="P280">
            <v>45786</v>
          </cell>
          <cell r="Q280" t="str">
            <v/>
          </cell>
          <cell r="R280" t="str">
            <v/>
          </cell>
          <cell r="S280" t="str">
            <v/>
          </cell>
          <cell r="T280" t="str">
            <v/>
          </cell>
          <cell r="U280">
            <v>0</v>
          </cell>
          <cell r="V280" t="str">
            <v xml:space="preserve">In QA </v>
          </cell>
          <cell r="W280" t="str">
            <v/>
          </cell>
          <cell r="X280" t="str">
            <v/>
          </cell>
          <cell r="Y280" t="str">
            <v/>
          </cell>
          <cell r="Z280" t="str">
            <v>ITC3</v>
          </cell>
          <cell r="AA280" t="str">
            <v>Supplier Quality</v>
          </cell>
          <cell r="AB280" t="str">
            <v>PR Material Quality Data Integration</v>
          </cell>
          <cell r="AC280" t="b">
            <v>1</v>
          </cell>
          <cell r="AD280" t="str">
            <v>WBT</v>
          </cell>
          <cell r="AE280" t="str">
            <v/>
          </cell>
          <cell r="AF280" t="str">
            <v>Quality Engineer (PTP): https://app.clickup.com/t/868cmdvqa)
Quality Manager: https://app.clickup.com/t/868cje0ux)
Admin: https://app.clickup.com/t/868cjc96v)</v>
          </cell>
          <cell r="AG280">
            <v>45779</v>
          </cell>
          <cell r="AH280" t="str">
            <v/>
          </cell>
          <cell r="AI280" t="str">
            <v/>
          </cell>
          <cell r="AJ280" t="str">
            <v/>
          </cell>
          <cell r="AK280" t="str">
            <v>PTP</v>
          </cell>
        </row>
        <row r="281">
          <cell r="A281" t="str">
            <v>868cca7d1</v>
          </cell>
          <cell r="B281" t="str">
            <v>868cca7d1</v>
          </cell>
          <cell r="C281" t="str">
            <v>PTP Supplier Quality: Current Approvals Report</v>
          </cell>
          <cell r="D281" t="str">
            <v>PREDEVELOPMENT</v>
          </cell>
          <cell r="E281" t="str">
            <v xml:space="preserve">
</v>
          </cell>
          <cell r="F281" t="str">
            <v/>
          </cell>
          <cell r="G281" t="str">
            <v>URGENT</v>
          </cell>
          <cell r="H281" t="str">
            <v xml:space="preserve">Refer to FUT 240  </v>
          </cell>
          <cell r="I281" t="str">
            <v/>
          </cell>
          <cell r="J281" t="str">
            <v/>
          </cell>
          <cell r="K281" t="str">
            <v/>
          </cell>
          <cell r="L281" t="str">
            <v/>
          </cell>
          <cell r="M281" t="str">
            <v>868cca7db
868cca7de</v>
          </cell>
          <cell r="N281" t="str">
            <v>ptp, wbt</v>
          </cell>
          <cell r="O281" t="str">
            <v>Sprint 6 (5/19 - 7/7)</v>
          </cell>
          <cell r="P281" t="str">
            <v/>
          </cell>
          <cell r="Q281" t="str">
            <v/>
          </cell>
          <cell r="R281" t="str">
            <v/>
          </cell>
          <cell r="S281" t="str">
            <v/>
          </cell>
          <cell r="T281" t="str">
            <v/>
          </cell>
          <cell r="U281">
            <v>0</v>
          </cell>
          <cell r="V281" t="str">
            <v/>
          </cell>
          <cell r="W281" t="str">
            <v/>
          </cell>
          <cell r="X281" t="str">
            <v/>
          </cell>
          <cell r="Y281" t="str">
            <v/>
          </cell>
          <cell r="Z281" t="str">
            <v>ITC3</v>
          </cell>
          <cell r="AA281" t="str">
            <v>Supplier Quality</v>
          </cell>
          <cell r="AB281" t="str">
            <v>PR Material Quality Data Integration</v>
          </cell>
          <cell r="AC281" t="b">
            <v>1</v>
          </cell>
          <cell r="AD281" t="str">
            <v>WBT</v>
          </cell>
          <cell r="AE281" t="str">
            <v/>
          </cell>
          <cell r="AF281" t="str">
            <v>Quality Engineer (PTP): https://app.clickup.com/t/868cmdvqa)
Quality Manager: https://app.clickup.com/t/868cje0ux)
Admin: https://app.clickup.com/t/868cjc96v)
Supplier: https://app.clickup.com/t/868cje78b)</v>
          </cell>
          <cell r="AG281">
            <v>45779</v>
          </cell>
          <cell r="AH281" t="str">
            <v/>
          </cell>
          <cell r="AI281" t="str">
            <v/>
          </cell>
          <cell r="AJ281" t="str">
            <v/>
          </cell>
          <cell r="AK281" t="str">
            <v>PTP</v>
          </cell>
        </row>
        <row r="282">
          <cell r="A282" t="str">
            <v>868cca9yb</v>
          </cell>
          <cell r="B282" t="str">
            <v>868cca9yb</v>
          </cell>
          <cell r="C282" t="str">
            <v>PTP Supplier Quality: Quality Record Queue Report (Run the ZMMQR Report) - QRG</v>
          </cell>
          <cell r="D282" t="str">
            <v>PREDEVELOPMENT</v>
          </cell>
          <cell r="E282" t="str">
            <v xml:space="preserve">
</v>
          </cell>
          <cell r="F282" t="str">
            <v/>
          </cell>
          <cell r="G282" t="str">
            <v>URGENT</v>
          </cell>
          <cell r="H282" t="str">
            <v/>
          </cell>
          <cell r="I282" t="str">
            <v/>
          </cell>
          <cell r="J282" t="str">
            <v/>
          </cell>
          <cell r="K282" t="str">
            <v/>
          </cell>
          <cell r="L282" t="str">
            <v/>
          </cell>
          <cell r="M282" t="str">
            <v/>
          </cell>
          <cell r="N282" t="str">
            <v>qrg, ptp</v>
          </cell>
          <cell r="O282" t="str">
            <v>Sprint 6 (5/19 - 7/7)</v>
          </cell>
          <cell r="P282" t="str">
            <v/>
          </cell>
          <cell r="Q282" t="str">
            <v/>
          </cell>
          <cell r="R282" t="str">
            <v/>
          </cell>
          <cell r="S282" t="str">
            <v/>
          </cell>
          <cell r="T282" t="str">
            <v/>
          </cell>
          <cell r="U282">
            <v>0</v>
          </cell>
          <cell r="V282" t="str">
            <v/>
          </cell>
          <cell r="W282" t="str">
            <v/>
          </cell>
          <cell r="X282" t="str">
            <v/>
          </cell>
          <cell r="Y282" t="str">
            <v/>
          </cell>
          <cell r="Z282" t="str">
            <v>ITC3</v>
          </cell>
          <cell r="AA282" t="str">
            <v>Supplier Quality</v>
          </cell>
          <cell r="AB282" t="str">
            <v>PO Supplier Selection Integration</v>
          </cell>
          <cell r="AC282" t="str">
            <v/>
          </cell>
          <cell r="AD282" t="str">
            <v>QRG</v>
          </cell>
          <cell r="AE282" t="str">
            <v/>
          </cell>
          <cell r="AF282" t="str">
            <v>Quality Engineer (PTP): https://app.clickup.com/t/868cmdvqa)
Quality Manager: https://app.clickup.com/t/868cje0ux)
Admin: https://app.clickup.com/t/868cjc96v)</v>
          </cell>
          <cell r="AG282" t="str">
            <v/>
          </cell>
          <cell r="AH282" t="str">
            <v/>
          </cell>
          <cell r="AI282" t="str">
            <v/>
          </cell>
          <cell r="AJ282" t="str">
            <v/>
          </cell>
          <cell r="AK282" t="str">
            <v>PTP</v>
          </cell>
        </row>
        <row r="283">
          <cell r="A283" t="str">
            <v>868ccaacz</v>
          </cell>
          <cell r="B283" t="str">
            <v>868ccaacz</v>
          </cell>
          <cell r="C283" t="str">
            <v>PTP Supplier Quality: Purchase Order Report - OL</v>
          </cell>
          <cell r="D283" t="str">
            <v>OUTLINES</v>
          </cell>
          <cell r="E283" t="str">
            <v xml:space="preserve">
</v>
          </cell>
          <cell r="F283" t="str">
            <v>Anya Toms</v>
          </cell>
          <cell r="G283" t="str">
            <v>URGENT</v>
          </cell>
          <cell r="H283" t="str">
            <v xml:space="preserve">@Jenn Cooke  I have started this outline this morning but will wait to see if the SME wants to combine it w/ the other 2 reports for Supplier Quality before I finish this  </v>
          </cell>
          <cell r="I283" t="str">
            <v/>
          </cell>
          <cell r="J283">
            <v>45796</v>
          </cell>
          <cell r="K283" t="str">
            <v/>
          </cell>
          <cell r="L283" t="str">
            <v/>
          </cell>
          <cell r="M283" t="str">
            <v>868dzp4bq</v>
          </cell>
          <cell r="N283" t="str">
            <v>ptp, wbt</v>
          </cell>
          <cell r="O283" t="str">
            <v>Sprint 6 (5/19 - 7/7)</v>
          </cell>
          <cell r="P283">
            <v>45796</v>
          </cell>
          <cell r="Q283" t="str">
            <v/>
          </cell>
          <cell r="R283" t="str">
            <v/>
          </cell>
          <cell r="S283" t="str">
            <v/>
          </cell>
          <cell r="T283" t="str">
            <v/>
          </cell>
          <cell r="U283">
            <v>0</v>
          </cell>
          <cell r="V283" t="str">
            <v>Alpha Draft (ISG)</v>
          </cell>
          <cell r="W283" t="str">
            <v/>
          </cell>
          <cell r="X283" t="str">
            <v/>
          </cell>
          <cell r="Y283" t="str">
            <v/>
          </cell>
          <cell r="Z283" t="str">
            <v>ITC3</v>
          </cell>
          <cell r="AA283" t="str">
            <v>Supplier Quality</v>
          </cell>
          <cell r="AB283" t="str">
            <v>PO Supplier Selection Integration</v>
          </cell>
          <cell r="AC283" t="b">
            <v>1</v>
          </cell>
          <cell r="AD283" t="str">
            <v>WBT</v>
          </cell>
          <cell r="AE283" t="str">
            <v/>
          </cell>
          <cell r="AF283" t="str">
            <v>Quality Engineer (PTP): https://app.clickup.com/t/868cmdvqa)
Quality Manager: https://app.clickup.com/t/868cje0ux)
Admin: https://app.clickup.com/t/868cjc96v)</v>
          </cell>
          <cell r="AG283">
            <v>45790</v>
          </cell>
          <cell r="AH283" t="str">
            <v/>
          </cell>
          <cell r="AI283" t="str">
            <v/>
          </cell>
          <cell r="AJ283" t="str">
            <v/>
          </cell>
          <cell r="AK283" t="str">
            <v>PTP</v>
          </cell>
        </row>
        <row r="284">
          <cell r="A284" t="str">
            <v>868ccafpp</v>
          </cell>
          <cell r="B284" t="str">
            <v>868ccafpp</v>
          </cell>
          <cell r="C284" t="str">
            <v>PTP Supplier Quality: Inspection Relevance Determination Program</v>
          </cell>
          <cell r="D284" t="str">
            <v>PREDEVELOPMENT</v>
          </cell>
          <cell r="E284" t="str">
            <v xml:space="preserve">
</v>
          </cell>
          <cell r="F284" t="str">
            <v/>
          </cell>
          <cell r="G284" t="str">
            <v>HIGH</v>
          </cell>
          <cell r="H284" t="str">
            <v xml:space="preserve">Refer to FUT 240  </v>
          </cell>
          <cell r="I284" t="str">
            <v/>
          </cell>
          <cell r="J284" t="str">
            <v/>
          </cell>
          <cell r="K284" t="str">
            <v/>
          </cell>
          <cell r="L284" t="str">
            <v/>
          </cell>
          <cell r="M284" t="str">
            <v>868ccafpy
868ccafpz
868ccafq2</v>
          </cell>
          <cell r="N284" t="str">
            <v>ptp, qrg</v>
          </cell>
          <cell r="O284" t="str">
            <v>Sprint 8 (6/2 - 6/23)</v>
          </cell>
          <cell r="P284" t="str">
            <v/>
          </cell>
          <cell r="Q284" t="str">
            <v/>
          </cell>
          <cell r="R284" t="str">
            <v/>
          </cell>
          <cell r="S284" t="str">
            <v/>
          </cell>
          <cell r="T284" t="str">
            <v/>
          </cell>
          <cell r="U284">
            <v>0</v>
          </cell>
          <cell r="V284" t="str">
            <v/>
          </cell>
          <cell r="W284" t="str">
            <v/>
          </cell>
          <cell r="X284" t="str">
            <v/>
          </cell>
          <cell r="Y284" t="str">
            <v/>
          </cell>
          <cell r="Z284" t="str">
            <v>ITC3</v>
          </cell>
          <cell r="AA284" t="str">
            <v>Supplier Quality</v>
          </cell>
          <cell r="AB284" t="str">
            <v>No L3 Custom Content</v>
          </cell>
          <cell r="AC284" t="b">
            <v>1</v>
          </cell>
          <cell r="AD284" t="str">
            <v>QRG</v>
          </cell>
          <cell r="AE284" t="str">
            <v/>
          </cell>
          <cell r="AF284" t="str">
            <v>Quality Engineer (PTP): https://app.clickup.com/t/868cmdvqa)
Quality Manager: https://app.clickup.com/t/868cje0ux)
Admin: https://app.clickup.com/t/868cjc96v)</v>
          </cell>
          <cell r="AG284">
            <v>45779</v>
          </cell>
          <cell r="AH284" t="str">
            <v/>
          </cell>
          <cell r="AI284" t="str">
            <v/>
          </cell>
          <cell r="AJ284" t="str">
            <v/>
          </cell>
          <cell r="AK284" t="str">
            <v>PTP</v>
          </cell>
        </row>
        <row r="285">
          <cell r="A285" t="str">
            <v>868ccajuu</v>
          </cell>
          <cell r="B285" t="str">
            <v>868ccajuu</v>
          </cell>
          <cell r="C285" t="str">
            <v>PTP Supplier Quality: ASN Controls &amp; Quality Notification (QNote) - OL</v>
          </cell>
          <cell r="D285" t="str">
            <v>OUTLINES</v>
          </cell>
          <cell r="E285" t="str">
            <v xml:space="preserve">
</v>
          </cell>
          <cell r="F285" t="str">
            <v>Emilie Martin</v>
          </cell>
          <cell r="G285" t="str">
            <v>URGENT</v>
          </cell>
          <cell r="H285" t="str">
            <v xml:space="preserve">@Anya Toms   @Emilie Martin  it looks like Emilie hasn't had a chance to implement the QA feedback yet, so I'm changing the status back to Alpha review for now - let me know when it's ready to ship  🙂  </v>
          </cell>
          <cell r="I285">
            <v>45786</v>
          </cell>
          <cell r="J285">
            <v>45786</v>
          </cell>
          <cell r="K285" t="str">
            <v/>
          </cell>
          <cell r="L285" t="str">
            <v/>
          </cell>
          <cell r="M285" t="str">
            <v>868ccajuy
868ccajv1</v>
          </cell>
          <cell r="N285" t="str">
            <v>ptp, wbt</v>
          </cell>
          <cell r="O285" t="str">
            <v>Sprint 4 (5/5 - 5/30)</v>
          </cell>
          <cell r="P285">
            <v>45793</v>
          </cell>
          <cell r="Q285" t="str">
            <v/>
          </cell>
          <cell r="R285" t="b">
            <v>1</v>
          </cell>
          <cell r="S285" t="str">
            <v/>
          </cell>
          <cell r="T285" t="str">
            <v/>
          </cell>
          <cell r="U285">
            <v>0</v>
          </cell>
          <cell r="V285" t="str">
            <v>Alpha Draft (ISG)</v>
          </cell>
          <cell r="W285" t="str">
            <v/>
          </cell>
          <cell r="X285" t="str">
            <v/>
          </cell>
          <cell r="Y285" t="str">
            <v/>
          </cell>
          <cell r="Z285" t="str">
            <v>ITC3</v>
          </cell>
          <cell r="AA285" t="str">
            <v>Supplier Quality</v>
          </cell>
          <cell r="AB285" t="str">
            <v>No L3 Custom Content</v>
          </cell>
          <cell r="AC285" t="b">
            <v>1</v>
          </cell>
          <cell r="AD285" t="str">
            <v>WBT</v>
          </cell>
          <cell r="AE285" t="str">
            <v>Overdue</v>
          </cell>
          <cell r="AF285" t="str">
            <v>Quality Engineer (PTP): https://app.clickup.com/t/868cmdvqa)
Quality Manager: https://app.clickup.com/t/868cje0ux)
Admin: https://app.clickup.com/t/868cjc96v)</v>
          </cell>
          <cell r="AG285">
            <v>45779</v>
          </cell>
          <cell r="AH285" t="str">
            <v/>
          </cell>
          <cell r="AI285" t="str">
            <v/>
          </cell>
          <cell r="AJ285" t="str">
            <v/>
          </cell>
          <cell r="AK285" t="str">
            <v>PTP</v>
          </cell>
        </row>
        <row r="286">
          <cell r="A286" t="str">
            <v>868cjxf2u</v>
          </cell>
          <cell r="B286" t="str">
            <v>868cjxf2u</v>
          </cell>
          <cell r="C286" t="str">
            <v>PTS Prod Ops: Order Creation &amp; Release-OL</v>
          </cell>
          <cell r="D286" t="str">
            <v>PREDEVELOPMENT</v>
          </cell>
          <cell r="E286" t="str">
            <v xml:space="preserve">
</v>
          </cell>
          <cell r="F286" t="str">
            <v/>
          </cell>
          <cell r="G286" t="str">
            <v>URGENT</v>
          </cell>
          <cell r="H286" t="str">
            <v xml:space="preserve">The SME for this L3 is Alisha Darwent (Identified by Richelle Raley 12/10/24)  </v>
          </cell>
          <cell r="I286">
            <v>45912</v>
          </cell>
          <cell r="J286" t="str">
            <v/>
          </cell>
          <cell r="K286" t="str">
            <v/>
          </cell>
          <cell r="L286" t="str">
            <v/>
          </cell>
          <cell r="M286" t="str">
            <v>868a2uwd5</v>
          </cell>
          <cell r="N286" t="str">
            <v>p2s, wbt</v>
          </cell>
          <cell r="O286" t="str">
            <v>Sprint 14 (7/14 - 8/11)</v>
          </cell>
          <cell r="P286" t="str">
            <v/>
          </cell>
          <cell r="Q286" t="str">
            <v/>
          </cell>
          <cell r="R286" t="str">
            <v/>
          </cell>
          <cell r="S286" t="str">
            <v/>
          </cell>
          <cell r="T286" t="str">
            <v/>
          </cell>
          <cell r="U286">
            <v>0.33333333333333331</v>
          </cell>
          <cell r="V286" t="str">
            <v>Ready for OL Draft</v>
          </cell>
          <cell r="W286" t="str">
            <v/>
          </cell>
          <cell r="X286" t="str">
            <v/>
          </cell>
          <cell r="Y286" t="str">
            <v/>
          </cell>
          <cell r="Z286" t="str">
            <v>ITC4</v>
          </cell>
          <cell r="AA286" t="str">
            <v>Prod Ops</v>
          </cell>
          <cell r="AB286" t="str">
            <v>Order Creation &amp; Release</v>
          </cell>
          <cell r="AC286" t="str">
            <v/>
          </cell>
          <cell r="AD286" t="str">
            <v>WBT</v>
          </cell>
          <cell r="AE286" t="str">
            <v/>
          </cell>
          <cell r="AF286" t="str">
            <v>Production Planner: https://app.clickup.com/t/868cjdtde)</v>
          </cell>
          <cell r="AG286" t="str">
            <v/>
          </cell>
          <cell r="AH286" t="str">
            <v/>
          </cell>
          <cell r="AI286" t="str">
            <v/>
          </cell>
          <cell r="AJ286" t="str">
            <v/>
          </cell>
          <cell r="AK286" t="str">
            <v>PTS</v>
          </cell>
        </row>
        <row r="287">
          <cell r="A287" t="str">
            <v>868ck6vxz</v>
          </cell>
          <cell r="B287" t="str">
            <v>868ck6vxz</v>
          </cell>
          <cell r="C287" t="str">
            <v>PTS DYNSCH: Plant Admin - OL</v>
          </cell>
          <cell r="D287" t="str">
            <v>PREDEVELOPMENT</v>
          </cell>
          <cell r="E287" t="str">
            <v xml:space="preserve">
</v>
          </cell>
          <cell r="F287" t="str">
            <v/>
          </cell>
          <cell r="G287" t="str">
            <v>HIGH</v>
          </cell>
          <cell r="H287" t="str">
            <v/>
          </cell>
          <cell r="I287" t="str">
            <v/>
          </cell>
          <cell r="J287" t="str">
            <v/>
          </cell>
          <cell r="K287" t="str">
            <v/>
          </cell>
          <cell r="L287" t="str">
            <v/>
          </cell>
          <cell r="M287" t="str">
            <v>868ck6wxz
868ck6xkb</v>
          </cell>
          <cell r="N287" t="str">
            <v>wbt, aps, p2s</v>
          </cell>
          <cell r="O287" t="str">
            <v>Sprint 15 (7/21 - 8/18)</v>
          </cell>
          <cell r="P287" t="str">
            <v/>
          </cell>
          <cell r="Q287" t="str">
            <v/>
          </cell>
          <cell r="R287" t="str">
            <v/>
          </cell>
          <cell r="S287" t="str">
            <v/>
          </cell>
          <cell r="T287" t="str">
            <v/>
          </cell>
          <cell r="U287">
            <v>0</v>
          </cell>
          <cell r="V287" t="str">
            <v/>
          </cell>
          <cell r="W287" t="str">
            <v/>
          </cell>
          <cell r="X287" t="str">
            <v/>
          </cell>
          <cell r="Y287" t="str">
            <v/>
          </cell>
          <cell r="Z287" t="str">
            <v>ITC4</v>
          </cell>
          <cell r="AA287" t="str">
            <v>DYNSCH</v>
          </cell>
          <cell r="AB287" t="str">
            <v>Production Scheduling Management</v>
          </cell>
          <cell r="AC287" t="str">
            <v/>
          </cell>
          <cell r="AD287" t="str">
            <v>WBT</v>
          </cell>
          <cell r="AE287" t="str">
            <v/>
          </cell>
          <cell r="AF287" t="str">
            <v>Production Planner: https://app.clickup.com/t/868cjdtde)
Leadership: https://app.clickup.com/t/868cjddxb)
Floor Supervisor: https://app.clickup.com/t/868cjd0t9)
Floor Management: https://app.clickup.com/t/868cjd0na)</v>
          </cell>
          <cell r="AG287" t="str">
            <v/>
          </cell>
          <cell r="AH287" t="str">
            <v/>
          </cell>
          <cell r="AI287" t="str">
            <v/>
          </cell>
          <cell r="AJ287" t="str">
            <v/>
          </cell>
          <cell r="AK287" t="str">
            <v>PTS</v>
          </cell>
        </row>
        <row r="288">
          <cell r="A288" t="str">
            <v>868cktqar</v>
          </cell>
          <cell r="B288" t="str">
            <v>868cktqar</v>
          </cell>
          <cell r="C288" t="str">
            <v>A2R Asset Accounting: Commissioning Assets</v>
          </cell>
          <cell r="D288" t="str">
            <v>COMPLETED</v>
          </cell>
          <cell r="E288" t="str">
            <v xml:space="preserve">
</v>
          </cell>
          <cell r="F288" t="str">
            <v/>
          </cell>
          <cell r="G288" t="str">
            <v>URGENT</v>
          </cell>
          <cell r="H288" t="str">
            <v xml:space="preserve">Final updates made, new final file published to Review 360, and URL in new Teams path for WBT - Final added.  </v>
          </cell>
          <cell r="I288">
            <v>45726</v>
          </cell>
          <cell r="J288">
            <v>45701</v>
          </cell>
          <cell r="K288" t="str">
            <v/>
          </cell>
          <cell r="L288">
            <v>45736.664583333331</v>
          </cell>
          <cell r="M288" t="str">
            <v>868a2var3
868a2va26
868a2v7kb
868a2v7xm
868a2v665</v>
          </cell>
          <cell r="N288" t="str">
            <v>a2r, wbt</v>
          </cell>
          <cell r="O288" t="str">
            <v/>
          </cell>
          <cell r="P288">
            <v>45721</v>
          </cell>
          <cell r="Q288">
            <v>45733</v>
          </cell>
          <cell r="R288" t="str">
            <v/>
          </cell>
          <cell r="S288" t="str">
            <v/>
          </cell>
          <cell r="T288" t="str">
            <v/>
          </cell>
          <cell r="U288">
            <v>1</v>
          </cell>
          <cell r="V288" t="str">
            <v>Sign off Received</v>
          </cell>
          <cell r="W288">
            <v>45736</v>
          </cell>
          <cell r="X288" t="str">
            <v/>
          </cell>
          <cell r="Y288" t="str">
            <v/>
          </cell>
          <cell r="Z288" t="str">
            <v>ITC2</v>
          </cell>
          <cell r="AA288" t="str">
            <v/>
          </cell>
          <cell r="AB288" t="str">
            <v>Commissioning Assets</v>
          </cell>
          <cell r="AC288" t="b">
            <v>1</v>
          </cell>
          <cell r="AD288" t="str">
            <v>WBT</v>
          </cell>
          <cell r="AE288" t="str">
            <v>Overdue</v>
          </cell>
          <cell r="AF288"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AG288">
            <v>45757</v>
          </cell>
          <cell r="AH288">
            <v>45736</v>
          </cell>
          <cell r="AI288" t="str">
            <v/>
          </cell>
          <cell r="AJ288" t="str">
            <v/>
          </cell>
          <cell r="AK288" t="str">
            <v>A2R</v>
          </cell>
        </row>
        <row r="289">
          <cell r="A289" t="str">
            <v>868ckw8e1</v>
          </cell>
          <cell r="B289" t="str">
            <v>868ckw8e1</v>
          </cell>
          <cell r="C289" t="str">
            <v>PTS Prod Ops: Managing Exception Messages - OL</v>
          </cell>
          <cell r="D289" t="str">
            <v>DEVELOPMENT</v>
          </cell>
          <cell r="E289" t="str">
            <v xml:space="preserve">
</v>
          </cell>
          <cell r="F289" t="str">
            <v>Eugene Deloatch</v>
          </cell>
          <cell r="G289" t="str">
            <v>NORMAL</v>
          </cell>
          <cell r="H289" t="str">
            <v xml:space="preserve">EM/Shannon comments incorporated into course wrapper storyline 4/13  </v>
          </cell>
          <cell r="I289">
            <v>45800</v>
          </cell>
          <cell r="J289">
            <v>45733</v>
          </cell>
          <cell r="K289" t="str">
            <v/>
          </cell>
          <cell r="L289" t="str">
            <v/>
          </cell>
          <cell r="M289" t="str">
            <v>868c20pm5
868a2uwpb
868c20r8e
868c20rve</v>
          </cell>
          <cell r="N289" t="str">
            <v>p2s, wbt</v>
          </cell>
          <cell r="O289" t="str">
            <v>Sprint 4 (5/5 - 5/30)</v>
          </cell>
          <cell r="P289" t="str">
            <v/>
          </cell>
          <cell r="Q289" t="str">
            <v/>
          </cell>
          <cell r="R289" t="str">
            <v/>
          </cell>
          <cell r="S289" t="str">
            <v/>
          </cell>
          <cell r="T289" t="str">
            <v/>
          </cell>
          <cell r="U289">
            <v>0.16666666666666666</v>
          </cell>
          <cell r="V289" t="str">
            <v>Alpha Review (SME)</v>
          </cell>
          <cell r="W289" t="str">
            <v/>
          </cell>
          <cell r="X289" t="str">
            <v/>
          </cell>
          <cell r="Y289" t="str">
            <v/>
          </cell>
          <cell r="Z289" t="str">
            <v>ITC2</v>
          </cell>
          <cell r="AA289" t="str">
            <v>Prod Ops</v>
          </cell>
          <cell r="AB289" t="str">
            <v>Exception Management</v>
          </cell>
          <cell r="AC289" t="str">
            <v/>
          </cell>
          <cell r="AD289" t="str">
            <v>WBT</v>
          </cell>
          <cell r="AE289" t="str">
            <v>Overdue</v>
          </cell>
          <cell r="AF289" t="str">
            <v>Master Data Specialist: https://app.clickup.com/t/868cjdfmx)
Technician (PTS): https://app.clickup.com/t/868cmejxp)
MFG Supervisor: https://app.clickup.com/t/868cjdhu5)
Robotics: https://app.clickup.com/t/868cje3a3)
Assembly Mgr: https://app.clickup.com/t/868cjcgzx)
PP&amp;C (Prod): https://app.clickup.com/t/868cjdr7z)
IE/ME: https://app.clickup.com/t/868cjd51f)
Master Scheduler: https://app.clickup.com/t/868cjdh1j)
Demand Planner (BOM Planners): https://app.clickup.com/t/868cjcw80)
Production Planner: https://app.clickup.com/t/868cjdtde)</v>
          </cell>
          <cell r="AG289" t="str">
            <v/>
          </cell>
          <cell r="AH289" t="str">
            <v/>
          </cell>
          <cell r="AI289" t="str">
            <v/>
          </cell>
          <cell r="AJ289" t="str">
            <v/>
          </cell>
          <cell r="AK289" t="str">
            <v>PTS</v>
          </cell>
        </row>
        <row r="290">
          <cell r="A290" t="str">
            <v>868cqq9yc</v>
          </cell>
          <cell r="B290" t="str">
            <v>868cqq9yc</v>
          </cell>
          <cell r="C290" t="str">
            <v>PTS Prod Ops: Fulfillment Management-OL</v>
          </cell>
          <cell r="D290" t="str">
            <v>PREDEVELOPMENT</v>
          </cell>
          <cell r="E290" t="str">
            <v xml:space="preserve">
</v>
          </cell>
          <cell r="F290" t="str">
            <v/>
          </cell>
          <cell r="G290" t="str">
            <v>NORMAL</v>
          </cell>
          <cell r="H290" t="str">
            <v/>
          </cell>
          <cell r="I290" t="str">
            <v/>
          </cell>
          <cell r="J290" t="str">
            <v/>
          </cell>
          <cell r="K290" t="str">
            <v/>
          </cell>
          <cell r="L290" t="str">
            <v/>
          </cell>
          <cell r="M290" t="str">
            <v>868b41cnc
868b41dau
868b41dmn
868b41dt2
868b41ea0
868b41fkt
868b41fw9</v>
          </cell>
          <cell r="N290" t="str">
            <v>p2s, wbt</v>
          </cell>
          <cell r="O290" t="str">
            <v>Sprint 16 (7/28 - 8/25)</v>
          </cell>
          <cell r="P290" t="str">
            <v/>
          </cell>
          <cell r="Q290" t="str">
            <v/>
          </cell>
          <cell r="R290" t="str">
            <v/>
          </cell>
          <cell r="S290" t="str">
            <v/>
          </cell>
          <cell r="T290" t="str">
            <v/>
          </cell>
          <cell r="U290">
            <v>0</v>
          </cell>
          <cell r="V290" t="str">
            <v/>
          </cell>
          <cell r="W290" t="str">
            <v/>
          </cell>
          <cell r="X290" t="str">
            <v/>
          </cell>
          <cell r="Y290" t="str">
            <v/>
          </cell>
          <cell r="Z290" t="str">
            <v>ITC4</v>
          </cell>
          <cell r="AA290" t="str">
            <v>Prod Ops</v>
          </cell>
          <cell r="AB290" t="str">
            <v>Fulfillment Management</v>
          </cell>
          <cell r="AC290" t="str">
            <v/>
          </cell>
          <cell r="AD290" t="str">
            <v>WBT</v>
          </cell>
          <cell r="AE290" t="str">
            <v/>
          </cell>
          <cell r="AF290"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AG290" t="str">
            <v/>
          </cell>
          <cell r="AH290" t="str">
            <v/>
          </cell>
          <cell r="AI290" t="str">
            <v/>
          </cell>
          <cell r="AJ290" t="str">
            <v/>
          </cell>
          <cell r="AK290" t="str">
            <v>PTS</v>
          </cell>
        </row>
        <row r="291">
          <cell r="A291" t="str">
            <v>868cuh6gf</v>
          </cell>
          <cell r="B291" t="str">
            <v>868cuh6gf</v>
          </cell>
          <cell r="C291" t="str">
            <v>Ad Hoc Reporting (All VS)</v>
          </cell>
          <cell r="D291" t="str">
            <v>OUTLINES</v>
          </cell>
          <cell r="E291" t="str">
            <v xml:space="preserve">
</v>
          </cell>
          <cell r="F291" t="str">
            <v>Steve Hile</v>
          </cell>
          <cell r="G291" t="str">
            <v>NORMAL</v>
          </cell>
          <cell r="H291" t="str">
            <v xml:space="preserve">@Trish Cortez  Reviewing the draft content. Will send to you 4/16.  </v>
          </cell>
          <cell r="I291" t="str">
            <v/>
          </cell>
          <cell r="J291" t="str">
            <v/>
          </cell>
          <cell r="K291" t="str">
            <v/>
          </cell>
          <cell r="L291" t="str">
            <v/>
          </cell>
          <cell r="M291" t="str">
            <v>868cuh7gb</v>
          </cell>
          <cell r="N291" t="str">
            <v>a2r, wbt</v>
          </cell>
          <cell r="O291" t="str">
            <v>Sprint 4 (5/5 - 5/30)</v>
          </cell>
          <cell r="P291">
            <v>45762</v>
          </cell>
          <cell r="Q291" t="str">
            <v/>
          </cell>
          <cell r="R291" t="str">
            <v/>
          </cell>
          <cell r="S291" t="str">
            <v/>
          </cell>
          <cell r="T291" t="str">
            <v/>
          </cell>
          <cell r="U291">
            <v>0</v>
          </cell>
          <cell r="V291" t="str">
            <v>Check Notes</v>
          </cell>
          <cell r="W291" t="str">
            <v/>
          </cell>
          <cell r="X291" t="str">
            <v/>
          </cell>
          <cell r="Y291" t="str">
            <v/>
          </cell>
          <cell r="Z291" t="str">
            <v xml:space="preserve">Not part of ITC </v>
          </cell>
          <cell r="AA291" t="str">
            <v/>
          </cell>
          <cell r="AB291" t="str">
            <v>No L3 Custom Content</v>
          </cell>
          <cell r="AC291" t="str">
            <v/>
          </cell>
          <cell r="AD291" t="str">
            <v>WBT</v>
          </cell>
          <cell r="AE291" t="str">
            <v>On-time</v>
          </cell>
          <cell r="AF291" t="str">
            <v/>
          </cell>
          <cell r="AG291" t="str">
            <v/>
          </cell>
          <cell r="AH291" t="str">
            <v/>
          </cell>
          <cell r="AI291" t="str">
            <v/>
          </cell>
          <cell r="AJ291" t="str">
            <v/>
          </cell>
          <cell r="AK291" t="str">
            <v/>
          </cell>
        </row>
        <row r="292">
          <cell r="A292" t="str">
            <v>868d4cvm3</v>
          </cell>
          <cell r="B292" t="str">
            <v>868d4cvm3</v>
          </cell>
          <cell r="C292" t="str">
            <v>R2R Tax Accounting: Vertex-RoW: Indirect Tax Determination Engine</v>
          </cell>
          <cell r="D292" t="str">
            <v>PREDEVELOPMENT</v>
          </cell>
          <cell r="E292" t="str">
            <v xml:space="preserve">
</v>
          </cell>
          <cell r="F292" t="str">
            <v/>
          </cell>
          <cell r="G292" t="str">
            <v>NORMAL</v>
          </cell>
          <cell r="H292" t="str">
            <v/>
          </cell>
          <cell r="I292" t="str">
            <v/>
          </cell>
          <cell r="J292" t="str">
            <v/>
          </cell>
          <cell r="K292" t="str">
            <v/>
          </cell>
          <cell r="L292" t="str">
            <v/>
          </cell>
          <cell r="M292" t="str">
            <v>868d4cx1w
868d4czqp
868d4czun
868d4czxf
868d4d05d
868d4d0em
868d4d0pz
868d4d0tt
868d4d12c
868d4d167
868d4d1bt
868d4d1gt
868d4d1mq
868d4d1tg
868d4d1xf</v>
          </cell>
          <cell r="N292" t="str">
            <v>row, r2r, vertex, ilt</v>
          </cell>
          <cell r="O292" t="str">
            <v>Sprint 16 (7/28 - 8/25)</v>
          </cell>
          <cell r="P292" t="str">
            <v/>
          </cell>
          <cell r="Q292" t="str">
            <v/>
          </cell>
          <cell r="R292" t="str">
            <v/>
          </cell>
          <cell r="S292" t="str">
            <v/>
          </cell>
          <cell r="T292" t="str">
            <v/>
          </cell>
          <cell r="U292">
            <v>0</v>
          </cell>
          <cell r="V292" t="str">
            <v>Course Package Not Started</v>
          </cell>
          <cell r="W292" t="str">
            <v/>
          </cell>
          <cell r="X292" t="str">
            <v/>
          </cell>
          <cell r="Y292" t="str">
            <v/>
          </cell>
          <cell r="Z292" t="str">
            <v>ITC4</v>
          </cell>
          <cell r="AA292" t="str">
            <v>Tax Accounting</v>
          </cell>
          <cell r="AB292" t="str">
            <v>Consolidations &amp; Tax (Non-US VAT/GST/Other Indirect Tax Return Compliance and Reporting L4)</v>
          </cell>
          <cell r="AC292" t="str">
            <v/>
          </cell>
          <cell r="AD292" t="str">
            <v>ILT</v>
          </cell>
          <cell r="AE292" t="str">
            <v>On-time</v>
          </cell>
          <cell r="AF292" t="str">
            <v>Tax Approver: https://app.clickup.com/t/868cqary8)
Tax Application Administrator: https://app.clickup.com/t/868cqarx2)
Tax Analyst: https://app.clickup.com/t/868cje8w4)</v>
          </cell>
          <cell r="AG292" t="str">
            <v/>
          </cell>
          <cell r="AH292" t="str">
            <v/>
          </cell>
          <cell r="AI292" t="str">
            <v/>
          </cell>
          <cell r="AJ292" t="str">
            <v/>
          </cell>
          <cell r="AK292" t="str">
            <v>R2R</v>
          </cell>
        </row>
        <row r="293">
          <cell r="A293" t="str">
            <v>868ddgthj</v>
          </cell>
          <cell r="B293" t="str">
            <v>868ddgthj</v>
          </cell>
          <cell r="C293" t="str">
            <v>A2R CLRP Capital: Set Targets</v>
          </cell>
          <cell r="D293" t="str">
            <v>PREDEVELOPMENT</v>
          </cell>
          <cell r="E293" t="str">
            <v xml:space="preserve">
</v>
          </cell>
          <cell r="F293" t="str">
            <v>Trish Cortez</v>
          </cell>
          <cell r="G293" t="str">
            <v>HIGH</v>
          </cell>
          <cell r="H293" t="str">
            <v xml:space="preserve">Descoped two lessons that will become brief statement in the training as they are actually Oracle steps (ISG not training Oracle).     Before our the sim, include a statement in the outline/notes:     "Prior to distributing preliminary targets to levels below LOB/Functional Areas, users first must set targets at BA and set/adjust targets at LOB/FA in Oracle. This training does not cover the steps in Oracle. The simulation covers only the steps taken in SAP S/4HANA."  </v>
          </cell>
          <cell r="I293">
            <v>45863</v>
          </cell>
          <cell r="J293" t="str">
            <v/>
          </cell>
          <cell r="K293" t="str">
            <v/>
          </cell>
          <cell r="L293" t="str">
            <v/>
          </cell>
          <cell r="M293" t="str">
            <v>868dguu2g</v>
          </cell>
          <cell r="N293" t="str">
            <v>a2r, wbt</v>
          </cell>
          <cell r="O293" t="str">
            <v>Sprint 5 (5/12 - 6/6)</v>
          </cell>
          <cell r="P293" t="str">
            <v/>
          </cell>
          <cell r="Q293" t="str">
            <v/>
          </cell>
          <cell r="R293" t="str">
            <v/>
          </cell>
          <cell r="S293" t="str">
            <v/>
          </cell>
          <cell r="T293" t="str">
            <v/>
          </cell>
          <cell r="U293">
            <v>0</v>
          </cell>
          <cell r="V293" t="str">
            <v>Course Package Not Started</v>
          </cell>
          <cell r="W293" t="str">
            <v/>
          </cell>
          <cell r="X293" t="str">
            <v/>
          </cell>
          <cell r="Y293" t="str">
            <v/>
          </cell>
          <cell r="Z293" t="str">
            <v>ITC3B</v>
          </cell>
          <cell r="AA293" t="str">
            <v>CLRP</v>
          </cell>
          <cell r="AB293" t="str">
            <v>Develop CLRP</v>
          </cell>
          <cell r="AC293" t="str">
            <v/>
          </cell>
          <cell r="AD293" t="str">
            <v>WBT</v>
          </cell>
          <cell r="AE293" t="str">
            <v>On-time</v>
          </cell>
          <cell r="AF293" t="str">
            <v/>
          </cell>
          <cell r="AG293">
            <v>45776</v>
          </cell>
          <cell r="AH293" t="str">
            <v/>
          </cell>
          <cell r="AI293" t="str">
            <v/>
          </cell>
          <cell r="AJ293" t="str">
            <v/>
          </cell>
          <cell r="AK293" t="str">
            <v>A2R</v>
          </cell>
        </row>
        <row r="294">
          <cell r="A294" t="str">
            <v>868ddh3a9</v>
          </cell>
          <cell r="B294" t="str">
            <v>868ddh3a9</v>
          </cell>
          <cell r="C294" t="str">
            <v>A2R CLRP Overhead: Prioritize Plan Items Inputs</v>
          </cell>
          <cell r="D294" t="str">
            <v>PREDEVELOPMENT</v>
          </cell>
          <cell r="E294" t="str">
            <v xml:space="preserve">
</v>
          </cell>
          <cell r="F294" t="str">
            <v/>
          </cell>
          <cell r="G294" t="str">
            <v>URGENT</v>
          </cell>
          <cell r="H294" t="str">
            <v/>
          </cell>
          <cell r="I294">
            <v>45863</v>
          </cell>
          <cell r="J294" t="str">
            <v/>
          </cell>
          <cell r="K294" t="str">
            <v/>
          </cell>
          <cell r="L294" t="str">
            <v/>
          </cell>
          <cell r="M294" t="str">
            <v>868ddupk1
868dduppp
868ddupvn
868dduq0t
868dduq4n
868dduq9k</v>
          </cell>
          <cell r="N294" t="str">
            <v>wbt, a2r</v>
          </cell>
          <cell r="O294" t="str">
            <v>Sprint 5 (5/12 - 6/6)</v>
          </cell>
          <cell r="P294" t="str">
            <v/>
          </cell>
          <cell r="Q294" t="str">
            <v/>
          </cell>
          <cell r="R294" t="str">
            <v/>
          </cell>
          <cell r="S294" t="str">
            <v/>
          </cell>
          <cell r="T294" t="str">
            <v/>
          </cell>
          <cell r="U294">
            <v>0</v>
          </cell>
          <cell r="V294" t="str">
            <v>Course Package Not Started</v>
          </cell>
          <cell r="W294" t="str">
            <v/>
          </cell>
          <cell r="X294" t="str">
            <v/>
          </cell>
          <cell r="Y294" t="str">
            <v/>
          </cell>
          <cell r="Z294" t="str">
            <v>ITC3B</v>
          </cell>
          <cell r="AA294" t="str">
            <v>CLRP</v>
          </cell>
          <cell r="AB294" t="str">
            <v>Develop CLRP (Prioritize Plan Item Inputs L4)</v>
          </cell>
          <cell r="AC294" t="str">
            <v/>
          </cell>
          <cell r="AD294" t="str">
            <v>WBT</v>
          </cell>
          <cell r="AE294" t="str">
            <v/>
          </cell>
          <cell r="AF294" t="str">
            <v/>
          </cell>
          <cell r="AG294">
            <v>45765</v>
          </cell>
          <cell r="AH294" t="str">
            <v/>
          </cell>
          <cell r="AI294" t="str">
            <v/>
          </cell>
          <cell r="AJ294" t="str">
            <v/>
          </cell>
          <cell r="AK294" t="str">
            <v>A2R</v>
          </cell>
        </row>
        <row r="295">
          <cell r="A295" t="str">
            <v>868ddhb41</v>
          </cell>
          <cell r="B295" t="str">
            <v>868ddhb41</v>
          </cell>
          <cell r="C295" t="str">
            <v>A2R CLRP Capital: Manage Plan Financials</v>
          </cell>
          <cell r="D295" t="str">
            <v>PREDEVELOPMENT</v>
          </cell>
          <cell r="E295" t="str">
            <v xml:space="preserve">
</v>
          </cell>
          <cell r="F295" t="str">
            <v>Trish Cortez</v>
          </cell>
          <cell r="G295" t="str">
            <v>URGENT</v>
          </cell>
          <cell r="H295" t="str">
            <v/>
          </cell>
          <cell r="I295">
            <v>45863</v>
          </cell>
          <cell r="J295" t="str">
            <v/>
          </cell>
          <cell r="K295" t="str">
            <v/>
          </cell>
          <cell r="L295" t="str">
            <v/>
          </cell>
          <cell r="M295" t="str">
            <v>868ddu9a8
868ddu9eb
868ddu9gr
868ddu9pp</v>
          </cell>
          <cell r="N295" t="str">
            <v>a2r, wbt</v>
          </cell>
          <cell r="O295" t="str">
            <v>Sprint 5 (5/12 - 6/6)</v>
          </cell>
          <cell r="P295" t="str">
            <v/>
          </cell>
          <cell r="Q295" t="str">
            <v/>
          </cell>
          <cell r="R295" t="str">
            <v/>
          </cell>
          <cell r="S295" t="str">
            <v/>
          </cell>
          <cell r="T295" t="str">
            <v/>
          </cell>
          <cell r="U295">
            <v>0</v>
          </cell>
          <cell r="V295" t="str">
            <v>Course Package Not Started</v>
          </cell>
          <cell r="W295" t="str">
            <v/>
          </cell>
          <cell r="X295" t="str">
            <v/>
          </cell>
          <cell r="Y295" t="str">
            <v/>
          </cell>
          <cell r="Z295" t="str">
            <v>ITC3B</v>
          </cell>
          <cell r="AA295" t="str">
            <v>CLRP</v>
          </cell>
          <cell r="AB295" t="str">
            <v>Execute CLRP (Manage Project Performance L4)</v>
          </cell>
          <cell r="AC295" t="str">
            <v/>
          </cell>
          <cell r="AD295" t="str">
            <v>WBT</v>
          </cell>
          <cell r="AE295" t="str">
            <v>On-time</v>
          </cell>
          <cell r="AF295" t="str">
            <v/>
          </cell>
          <cell r="AG295">
            <v>45776</v>
          </cell>
          <cell r="AH295" t="str">
            <v/>
          </cell>
          <cell r="AI295" t="str">
            <v/>
          </cell>
          <cell r="AJ295" t="str">
            <v/>
          </cell>
          <cell r="AK295" t="str">
            <v>A2R</v>
          </cell>
        </row>
        <row r="296">
          <cell r="A296" t="str">
            <v>868ddhk2p</v>
          </cell>
          <cell r="B296" t="str">
            <v>868ddhk2p</v>
          </cell>
          <cell r="C296" t="str">
            <v>A2R CLRP Capital: Project Approval Request Submission</v>
          </cell>
          <cell r="D296" t="str">
            <v>PREDEVELOPMENT</v>
          </cell>
          <cell r="E296" t="str">
            <v xml:space="preserve">
</v>
          </cell>
          <cell r="F296" t="str">
            <v>Trish Cortez</v>
          </cell>
          <cell r="G296" t="str">
            <v>URGENT</v>
          </cell>
          <cell r="H296" t="str">
            <v/>
          </cell>
          <cell r="I296">
            <v>45863</v>
          </cell>
          <cell r="J296" t="str">
            <v/>
          </cell>
          <cell r="K296" t="str">
            <v/>
          </cell>
          <cell r="L296" t="str">
            <v/>
          </cell>
          <cell r="M296" t="str">
            <v>868dduu1a
868dduu32
868dduu45
868dduu66
868dduu6g
868dduu72
868dduu80</v>
          </cell>
          <cell r="N296" t="str">
            <v>a2r, wbt</v>
          </cell>
          <cell r="O296" t="str">
            <v>Sprint 5 (5/12 - 6/6)</v>
          </cell>
          <cell r="P296" t="str">
            <v/>
          </cell>
          <cell r="Q296" t="str">
            <v/>
          </cell>
          <cell r="R296" t="str">
            <v/>
          </cell>
          <cell r="S296" t="str">
            <v/>
          </cell>
          <cell r="T296" t="str">
            <v/>
          </cell>
          <cell r="U296">
            <v>0</v>
          </cell>
          <cell r="V296" t="str">
            <v>Course Package Not Started</v>
          </cell>
          <cell r="W296" t="str">
            <v/>
          </cell>
          <cell r="X296" t="str">
            <v/>
          </cell>
          <cell r="Y296" t="str">
            <v/>
          </cell>
          <cell r="Z296" t="str">
            <v>ITC3B</v>
          </cell>
          <cell r="AA296" t="str">
            <v>CLRP</v>
          </cell>
          <cell r="AB296" t="str">
            <v>Execute CLRP (Project Approval L4)</v>
          </cell>
          <cell r="AC296" t="str">
            <v/>
          </cell>
          <cell r="AD296" t="str">
            <v>WBT</v>
          </cell>
          <cell r="AE296" t="str">
            <v>On-time</v>
          </cell>
          <cell r="AF296" t="str">
            <v/>
          </cell>
          <cell r="AG296">
            <v>45776</v>
          </cell>
          <cell r="AH296" t="str">
            <v/>
          </cell>
          <cell r="AI296" t="str">
            <v/>
          </cell>
          <cell r="AJ296" t="str">
            <v/>
          </cell>
          <cell r="AK296" t="str">
            <v>A2R</v>
          </cell>
        </row>
        <row r="297">
          <cell r="A297" t="str">
            <v>868ddhpmb</v>
          </cell>
          <cell r="B297" t="str">
            <v>868ddhpmb</v>
          </cell>
          <cell r="C297" t="str">
            <v>A2R CLRP Overhead: Manage Plan Financials</v>
          </cell>
          <cell r="D297" t="str">
            <v>PREDEVELOPMENT</v>
          </cell>
          <cell r="E297" t="str">
            <v xml:space="preserve">
</v>
          </cell>
          <cell r="F297" t="str">
            <v>Trish Cortez</v>
          </cell>
          <cell r="G297" t="str">
            <v>URGENT</v>
          </cell>
          <cell r="H297" t="str">
            <v/>
          </cell>
          <cell r="I297">
            <v>45863</v>
          </cell>
          <cell r="J297" t="str">
            <v/>
          </cell>
          <cell r="K297" t="str">
            <v/>
          </cell>
          <cell r="L297" t="str">
            <v/>
          </cell>
          <cell r="M297" t="str">
            <v>868dduaq5
868dduaqy
868dduary
868dduatw</v>
          </cell>
          <cell r="N297" t="str">
            <v>a2r, wbt</v>
          </cell>
          <cell r="O297" t="str">
            <v>Sprint 5 (5/12 - 6/6)</v>
          </cell>
          <cell r="P297" t="str">
            <v/>
          </cell>
          <cell r="Q297" t="str">
            <v/>
          </cell>
          <cell r="R297" t="str">
            <v/>
          </cell>
          <cell r="S297" t="str">
            <v/>
          </cell>
          <cell r="T297" t="str">
            <v/>
          </cell>
          <cell r="U297">
            <v>0</v>
          </cell>
          <cell r="V297" t="str">
            <v>Course Package Not Started</v>
          </cell>
          <cell r="W297" t="str">
            <v/>
          </cell>
          <cell r="X297" t="str">
            <v/>
          </cell>
          <cell r="Y297" t="str">
            <v/>
          </cell>
          <cell r="Z297" t="str">
            <v>ITC3B</v>
          </cell>
          <cell r="AA297" t="str">
            <v>CLRP</v>
          </cell>
          <cell r="AB297" t="str">
            <v>Execute CLRP (Manage Project Performance L4)</v>
          </cell>
          <cell r="AC297" t="str">
            <v/>
          </cell>
          <cell r="AD297" t="str">
            <v>WBT</v>
          </cell>
          <cell r="AE297" t="str">
            <v>On-time</v>
          </cell>
          <cell r="AF297" t="str">
            <v/>
          </cell>
          <cell r="AG297">
            <v>45776</v>
          </cell>
          <cell r="AH297" t="str">
            <v/>
          </cell>
          <cell r="AI297" t="str">
            <v/>
          </cell>
          <cell r="AJ297" t="str">
            <v/>
          </cell>
          <cell r="AK297" t="str">
            <v>A2R</v>
          </cell>
        </row>
        <row r="298">
          <cell r="A298" t="str">
            <v>868ddhuc3</v>
          </cell>
          <cell r="B298" t="str">
            <v>868ddhuc3</v>
          </cell>
          <cell r="C298" t="str">
            <v>A2R CLRP Overhead: Project Approval Request Submission Non-Stat Emergent</v>
          </cell>
          <cell r="D298" t="str">
            <v>PREDEVELOPMENT</v>
          </cell>
          <cell r="E298" t="str">
            <v xml:space="preserve">
</v>
          </cell>
          <cell r="F298" t="str">
            <v>Trish Cortez</v>
          </cell>
          <cell r="G298" t="str">
            <v>URGENT</v>
          </cell>
          <cell r="H298" t="str">
            <v/>
          </cell>
          <cell r="I298">
            <v>45863</v>
          </cell>
          <cell r="J298" t="str">
            <v/>
          </cell>
          <cell r="K298" t="str">
            <v/>
          </cell>
          <cell r="L298" t="str">
            <v/>
          </cell>
          <cell r="M298" t="str">
            <v>868dduvx9
868dduw1a
868dduw39
868dduwa5
868dduwax
868dduwcb
868dduwd2</v>
          </cell>
          <cell r="N298" t="str">
            <v>a2r, wbt</v>
          </cell>
          <cell r="O298" t="str">
            <v>Sprint 5 (5/12 - 6/6)</v>
          </cell>
          <cell r="P298" t="str">
            <v/>
          </cell>
          <cell r="Q298" t="str">
            <v/>
          </cell>
          <cell r="R298" t="str">
            <v/>
          </cell>
          <cell r="S298" t="str">
            <v/>
          </cell>
          <cell r="T298" t="str">
            <v/>
          </cell>
          <cell r="U298">
            <v>0</v>
          </cell>
          <cell r="V298" t="str">
            <v>Course Package Not Started</v>
          </cell>
          <cell r="W298" t="str">
            <v/>
          </cell>
          <cell r="X298" t="str">
            <v/>
          </cell>
          <cell r="Y298" t="str">
            <v/>
          </cell>
          <cell r="Z298" t="str">
            <v>ITC3B</v>
          </cell>
          <cell r="AA298" t="str">
            <v>CLRP</v>
          </cell>
          <cell r="AB298" t="str">
            <v>Execute CLRP (Project Approval L4)</v>
          </cell>
          <cell r="AC298" t="str">
            <v/>
          </cell>
          <cell r="AD298" t="str">
            <v>WBT</v>
          </cell>
          <cell r="AE298" t="str">
            <v>On-time</v>
          </cell>
          <cell r="AF298" t="str">
            <v/>
          </cell>
          <cell r="AG298">
            <v>45776</v>
          </cell>
          <cell r="AH298" t="str">
            <v/>
          </cell>
          <cell r="AI298" t="str">
            <v/>
          </cell>
          <cell r="AJ298" t="str">
            <v/>
          </cell>
          <cell r="AK298" t="str">
            <v>A2R</v>
          </cell>
        </row>
        <row r="299">
          <cell r="A299" t="str">
            <v>868ddhurb</v>
          </cell>
          <cell r="B299" t="str">
            <v>868ddhurb</v>
          </cell>
          <cell r="C299" t="str">
            <v>A2R CLRP Overhead: Project Approval Request Submission Stat Emergent</v>
          </cell>
          <cell r="D299" t="str">
            <v>PREDEVELOPMENT</v>
          </cell>
          <cell r="E299" t="str">
            <v xml:space="preserve">
</v>
          </cell>
          <cell r="F299" t="str">
            <v>Trish Cortez</v>
          </cell>
          <cell r="G299" t="str">
            <v>URGENT</v>
          </cell>
          <cell r="H299" t="str">
            <v/>
          </cell>
          <cell r="I299">
            <v>45863</v>
          </cell>
          <cell r="J299" t="str">
            <v/>
          </cell>
          <cell r="K299" t="str">
            <v/>
          </cell>
          <cell r="L299" t="str">
            <v/>
          </cell>
          <cell r="M299" t="str">
            <v>868ddux7c
868dduxdm
868dduxqj
868dduxxg
868dduxuz
868dduxkh
868dduxgm</v>
          </cell>
          <cell r="N299" t="str">
            <v>a2r, wbt</v>
          </cell>
          <cell r="O299" t="str">
            <v>Sprint 5 (5/12 - 6/6)</v>
          </cell>
          <cell r="P299" t="str">
            <v/>
          </cell>
          <cell r="Q299" t="str">
            <v/>
          </cell>
          <cell r="R299" t="str">
            <v/>
          </cell>
          <cell r="S299" t="str">
            <v/>
          </cell>
          <cell r="T299" t="str">
            <v/>
          </cell>
          <cell r="U299">
            <v>0</v>
          </cell>
          <cell r="V299" t="str">
            <v>Course Package Not Started</v>
          </cell>
          <cell r="W299" t="str">
            <v/>
          </cell>
          <cell r="X299" t="str">
            <v/>
          </cell>
          <cell r="Y299" t="str">
            <v/>
          </cell>
          <cell r="Z299" t="str">
            <v>ITC3B</v>
          </cell>
          <cell r="AA299" t="str">
            <v>CLRP</v>
          </cell>
          <cell r="AB299" t="str">
            <v>Execute CLRP (Project Approval L4)</v>
          </cell>
          <cell r="AC299" t="str">
            <v/>
          </cell>
          <cell r="AD299" t="str">
            <v>WBT</v>
          </cell>
          <cell r="AE299" t="str">
            <v>On-time</v>
          </cell>
          <cell r="AF299" t="str">
            <v/>
          </cell>
          <cell r="AG299">
            <v>45776</v>
          </cell>
          <cell r="AH299" t="str">
            <v/>
          </cell>
          <cell r="AI299" t="str">
            <v/>
          </cell>
          <cell r="AJ299" t="str">
            <v/>
          </cell>
          <cell r="AK299" t="str">
            <v>A2R</v>
          </cell>
        </row>
        <row r="300">
          <cell r="A300" t="str">
            <v>868ddhxa4</v>
          </cell>
          <cell r="B300" t="str">
            <v>868ddhxa4</v>
          </cell>
          <cell r="C300" t="str">
            <v>A2R CLRP Overhead: Approval Workflow (Possible all content or roll into Cap content?)</v>
          </cell>
          <cell r="D300" t="str">
            <v>PREDEVELOPMENT</v>
          </cell>
          <cell r="E300" t="str">
            <v xml:space="preserve">
</v>
          </cell>
          <cell r="F300" t="str">
            <v>Trish Cortez</v>
          </cell>
          <cell r="G300" t="str">
            <v>URGENT</v>
          </cell>
          <cell r="H300" t="str">
            <v/>
          </cell>
          <cell r="I300">
            <v>45863</v>
          </cell>
          <cell r="J300" t="str">
            <v/>
          </cell>
          <cell r="K300" t="str">
            <v/>
          </cell>
          <cell r="L300" t="str">
            <v/>
          </cell>
          <cell r="M300" t="str">
            <v>868dduhyp
868dduj4p
868ddne2q
868ddneu0
868ddnf5c
868ddnfpr
868ddng1r
868ddngem
868ddngmz</v>
          </cell>
          <cell r="N300" t="str">
            <v>a2r, wbt</v>
          </cell>
          <cell r="O300" t="str">
            <v>Sprint 5 (5/12 - 6/6)</v>
          </cell>
          <cell r="P300" t="str">
            <v/>
          </cell>
          <cell r="Q300" t="str">
            <v/>
          </cell>
          <cell r="R300" t="str">
            <v/>
          </cell>
          <cell r="S300" t="str">
            <v/>
          </cell>
          <cell r="T300" t="str">
            <v/>
          </cell>
          <cell r="U300">
            <v>0</v>
          </cell>
          <cell r="V300" t="str">
            <v>Course Package Not Started</v>
          </cell>
          <cell r="W300" t="str">
            <v/>
          </cell>
          <cell r="X300" t="str">
            <v/>
          </cell>
          <cell r="Y300" t="str">
            <v/>
          </cell>
          <cell r="Z300" t="str">
            <v>ITC3B</v>
          </cell>
          <cell r="AA300" t="str">
            <v>CLRP</v>
          </cell>
          <cell r="AB300" t="str">
            <v>Execute CLRP (Project Approval L4)</v>
          </cell>
          <cell r="AC300" t="str">
            <v/>
          </cell>
          <cell r="AD300" t="str">
            <v>WBT</v>
          </cell>
          <cell r="AE300" t="str">
            <v>On-time</v>
          </cell>
          <cell r="AF300" t="str">
            <v/>
          </cell>
          <cell r="AG300">
            <v>45776</v>
          </cell>
          <cell r="AH300" t="str">
            <v/>
          </cell>
          <cell r="AI300" t="str">
            <v/>
          </cell>
          <cell r="AJ300" t="str">
            <v/>
          </cell>
          <cell r="AK300" t="str">
            <v>A2R</v>
          </cell>
        </row>
        <row r="301">
          <cell r="A301" t="str">
            <v>868ddj1td</v>
          </cell>
          <cell r="B301" t="str">
            <v>868ddj1td</v>
          </cell>
          <cell r="C301" t="str">
            <v>A2R CLRP Capital: Post Approval Request Automations</v>
          </cell>
          <cell r="D301" t="str">
            <v>PREDEVELOPMENT</v>
          </cell>
          <cell r="E301" t="str">
            <v xml:space="preserve">
</v>
          </cell>
          <cell r="F301" t="str">
            <v>Trish Cortez</v>
          </cell>
          <cell r="G301" t="str">
            <v>URGENT</v>
          </cell>
          <cell r="H301" t="str">
            <v/>
          </cell>
          <cell r="I301">
            <v>45863</v>
          </cell>
          <cell r="J301" t="str">
            <v/>
          </cell>
          <cell r="K301" t="str">
            <v/>
          </cell>
          <cell r="L301" t="str">
            <v/>
          </cell>
          <cell r="M301" t="str">
            <v>868dduh7h
868dduhb8
868dduhd7</v>
          </cell>
          <cell r="N301" t="str">
            <v>a2r, wbt</v>
          </cell>
          <cell r="O301" t="str">
            <v>Sprint 5 (5/12 - 6/6)</v>
          </cell>
          <cell r="P301" t="str">
            <v/>
          </cell>
          <cell r="Q301" t="str">
            <v/>
          </cell>
          <cell r="R301" t="str">
            <v/>
          </cell>
          <cell r="S301" t="str">
            <v/>
          </cell>
          <cell r="T301" t="str">
            <v/>
          </cell>
          <cell r="U301">
            <v>0</v>
          </cell>
          <cell r="V301" t="str">
            <v>Course Package Not Started</v>
          </cell>
          <cell r="W301" t="str">
            <v/>
          </cell>
          <cell r="X301" t="str">
            <v/>
          </cell>
          <cell r="Y301" t="str">
            <v/>
          </cell>
          <cell r="Z301" t="str">
            <v>ITC3B</v>
          </cell>
          <cell r="AA301" t="str">
            <v>CLRP</v>
          </cell>
          <cell r="AB301" t="str">
            <v>Execute CLRP (Project Approval L4)</v>
          </cell>
          <cell r="AC301" t="str">
            <v/>
          </cell>
          <cell r="AD301" t="str">
            <v>WBT</v>
          </cell>
          <cell r="AE301" t="str">
            <v>On-time</v>
          </cell>
          <cell r="AF301" t="str">
            <v/>
          </cell>
          <cell r="AG301">
            <v>45776</v>
          </cell>
          <cell r="AH301" t="str">
            <v/>
          </cell>
          <cell r="AI301" t="str">
            <v/>
          </cell>
          <cell r="AJ301" t="str">
            <v/>
          </cell>
          <cell r="AK301" t="str">
            <v>A2R</v>
          </cell>
        </row>
        <row r="302">
          <cell r="A302" t="str">
            <v>868ddj3nt</v>
          </cell>
          <cell r="B302" t="str">
            <v>868ddj3nt</v>
          </cell>
          <cell r="C302" t="str">
            <v>A2R CLRP Capital: Managing Project Performance</v>
          </cell>
          <cell r="D302" t="str">
            <v>PREDEVELOPMENT</v>
          </cell>
          <cell r="E302" t="str">
            <v xml:space="preserve">
</v>
          </cell>
          <cell r="F302" t="str">
            <v>Trish Cortez</v>
          </cell>
          <cell r="G302" t="str">
            <v>URGENT</v>
          </cell>
          <cell r="H302" t="str">
            <v/>
          </cell>
          <cell r="I302">
            <v>45863</v>
          </cell>
          <cell r="J302" t="str">
            <v/>
          </cell>
          <cell r="K302" t="str">
            <v/>
          </cell>
          <cell r="L302" t="str">
            <v/>
          </cell>
          <cell r="M302" t="str">
            <v>868ddud71
868ddud9x
868ddudfn
868ddudm5
868ddudpe
868ddudra
868ddudtm</v>
          </cell>
          <cell r="N302" t="str">
            <v>a2r, wbt</v>
          </cell>
          <cell r="O302" t="str">
            <v>Sprint 5 (5/12 - 6/6)</v>
          </cell>
          <cell r="P302" t="str">
            <v/>
          </cell>
          <cell r="Q302" t="str">
            <v/>
          </cell>
          <cell r="R302" t="str">
            <v/>
          </cell>
          <cell r="S302" t="str">
            <v/>
          </cell>
          <cell r="T302" t="str">
            <v/>
          </cell>
          <cell r="U302">
            <v>0</v>
          </cell>
          <cell r="V302" t="str">
            <v>Course Package Not Started</v>
          </cell>
          <cell r="W302" t="str">
            <v/>
          </cell>
          <cell r="X302" t="str">
            <v/>
          </cell>
          <cell r="Y302" t="str">
            <v/>
          </cell>
          <cell r="Z302" t="str">
            <v>ITC3B</v>
          </cell>
          <cell r="AA302" t="str">
            <v>CLRP</v>
          </cell>
          <cell r="AB302" t="str">
            <v>Execute CLRP (Manage Project Performance L4)</v>
          </cell>
          <cell r="AC302" t="str">
            <v/>
          </cell>
          <cell r="AD302" t="str">
            <v>WBT</v>
          </cell>
          <cell r="AE302" t="str">
            <v>On-time</v>
          </cell>
          <cell r="AF302" t="str">
            <v/>
          </cell>
          <cell r="AG302">
            <v>45776</v>
          </cell>
          <cell r="AH302" t="str">
            <v/>
          </cell>
          <cell r="AI302" t="str">
            <v/>
          </cell>
          <cell r="AJ302" t="str">
            <v/>
          </cell>
          <cell r="AK302" t="str">
            <v>A2R</v>
          </cell>
        </row>
        <row r="303">
          <cell r="A303" t="str">
            <v>868ddj4ay</v>
          </cell>
          <cell r="B303" t="str">
            <v>868ddj4ay</v>
          </cell>
          <cell r="C303" t="str">
            <v>A2R CLRP Overhead: Managing Project Performance</v>
          </cell>
          <cell r="D303" t="str">
            <v>PREDEVELOPMENT</v>
          </cell>
          <cell r="E303" t="str">
            <v xml:space="preserve">
</v>
          </cell>
          <cell r="F303" t="str">
            <v>Trish Cortez</v>
          </cell>
          <cell r="G303" t="str">
            <v>URGENT</v>
          </cell>
          <cell r="H303" t="str">
            <v/>
          </cell>
          <cell r="I303">
            <v>45863</v>
          </cell>
          <cell r="J303" t="str">
            <v/>
          </cell>
          <cell r="K303" t="str">
            <v/>
          </cell>
          <cell r="L303" t="str">
            <v/>
          </cell>
          <cell r="M303" t="str">
            <v>868dduebt
868ddueem
868ddueh9
868dduepf
868ddueuz
868dduezb</v>
          </cell>
          <cell r="N303" t="str">
            <v>a2r, wbt</v>
          </cell>
          <cell r="O303" t="str">
            <v>Sprint 5 (5/12 - 6/6)</v>
          </cell>
          <cell r="P303" t="str">
            <v/>
          </cell>
          <cell r="Q303" t="str">
            <v/>
          </cell>
          <cell r="R303" t="str">
            <v/>
          </cell>
          <cell r="S303" t="str">
            <v/>
          </cell>
          <cell r="T303" t="str">
            <v/>
          </cell>
          <cell r="U303">
            <v>0</v>
          </cell>
          <cell r="V303" t="str">
            <v>Course Package Not Started</v>
          </cell>
          <cell r="W303" t="str">
            <v/>
          </cell>
          <cell r="X303" t="str">
            <v/>
          </cell>
          <cell r="Y303" t="str">
            <v/>
          </cell>
          <cell r="Z303" t="str">
            <v>ITC3B</v>
          </cell>
          <cell r="AA303" t="str">
            <v>CLRP</v>
          </cell>
          <cell r="AB303" t="str">
            <v>Execute CLRP (Manage Project Performance L4)</v>
          </cell>
          <cell r="AC303" t="str">
            <v/>
          </cell>
          <cell r="AD303" t="str">
            <v>WBT</v>
          </cell>
          <cell r="AE303" t="str">
            <v>On-time</v>
          </cell>
          <cell r="AF303" t="str">
            <v/>
          </cell>
          <cell r="AG303">
            <v>45776</v>
          </cell>
          <cell r="AH303" t="str">
            <v/>
          </cell>
          <cell r="AI303" t="str">
            <v/>
          </cell>
          <cell r="AJ303" t="str">
            <v/>
          </cell>
          <cell r="AK303" t="str">
            <v>A2R</v>
          </cell>
        </row>
        <row r="304">
          <cell r="A304" t="str">
            <v>868ddjhtw</v>
          </cell>
          <cell r="B304" t="str">
            <v>868ddjhtw</v>
          </cell>
          <cell r="C304" t="str">
            <v>A2R CLRP Capital: Reset Decision Points</v>
          </cell>
          <cell r="D304" t="str">
            <v>PREDEVELOPMENT</v>
          </cell>
          <cell r="E304" t="str">
            <v xml:space="preserve">
</v>
          </cell>
          <cell r="F304" t="str">
            <v>Trish Cortez</v>
          </cell>
          <cell r="G304" t="str">
            <v>URGENT</v>
          </cell>
          <cell r="H304" t="str">
            <v/>
          </cell>
          <cell r="I304">
            <v>45863</v>
          </cell>
          <cell r="J304" t="str">
            <v/>
          </cell>
          <cell r="K304" t="str">
            <v/>
          </cell>
          <cell r="L304" t="str">
            <v/>
          </cell>
          <cell r="M304" t="str">
            <v>868ddv1ma</v>
          </cell>
          <cell r="N304" t="str">
            <v>a2r, wbt</v>
          </cell>
          <cell r="O304" t="str">
            <v>Sprint 5 (5/12 - 6/6)</v>
          </cell>
          <cell r="P304" t="str">
            <v/>
          </cell>
          <cell r="Q304" t="str">
            <v/>
          </cell>
          <cell r="R304" t="str">
            <v/>
          </cell>
          <cell r="S304" t="str">
            <v/>
          </cell>
          <cell r="T304" t="str">
            <v/>
          </cell>
          <cell r="U304">
            <v>0</v>
          </cell>
          <cell r="V304" t="str">
            <v>Course Package Not Started</v>
          </cell>
          <cell r="W304" t="str">
            <v/>
          </cell>
          <cell r="X304" t="str">
            <v/>
          </cell>
          <cell r="Y304" t="str">
            <v/>
          </cell>
          <cell r="Z304" t="str">
            <v>ITC3B</v>
          </cell>
          <cell r="AA304" t="str">
            <v>CLRP</v>
          </cell>
          <cell r="AB304" t="str">
            <v>Develop CLRP</v>
          </cell>
          <cell r="AC304" t="str">
            <v/>
          </cell>
          <cell r="AD304" t="str">
            <v>WBT</v>
          </cell>
          <cell r="AE304" t="str">
            <v>On-time</v>
          </cell>
          <cell r="AF304" t="str">
            <v/>
          </cell>
          <cell r="AG304">
            <v>45776</v>
          </cell>
          <cell r="AH304" t="str">
            <v/>
          </cell>
          <cell r="AI304" t="str">
            <v/>
          </cell>
          <cell r="AJ304" t="str">
            <v/>
          </cell>
          <cell r="AK304" t="str">
            <v>A2R</v>
          </cell>
        </row>
        <row r="305">
          <cell r="A305" t="str">
            <v>868ddm192</v>
          </cell>
          <cell r="B305" t="str">
            <v>868ddm192</v>
          </cell>
          <cell r="C305" t="str">
            <v>A2R CLRP Overhead: Create Plan Item and Enter Financial and Labor Plan</v>
          </cell>
          <cell r="D305" t="str">
            <v>PREDEVELOPMENT</v>
          </cell>
          <cell r="E305" t="str">
            <v xml:space="preserve">
</v>
          </cell>
          <cell r="F305" t="str">
            <v>Trish Cortez</v>
          </cell>
          <cell r="G305" t="str">
            <v>URGENT</v>
          </cell>
          <cell r="H305" t="str">
            <v/>
          </cell>
          <cell r="I305">
            <v>45863</v>
          </cell>
          <cell r="J305" t="str">
            <v/>
          </cell>
          <cell r="K305" t="str">
            <v/>
          </cell>
          <cell r="L305" t="str">
            <v/>
          </cell>
          <cell r="M305" t="str">
            <v>868ddpkh0
868ddpk9r
868ddpjw4</v>
          </cell>
          <cell r="N305" t="str">
            <v>a2r, wbt</v>
          </cell>
          <cell r="O305" t="str">
            <v>Sprint 5 (5/12 - 6/6)</v>
          </cell>
          <cell r="P305" t="str">
            <v/>
          </cell>
          <cell r="Q305" t="str">
            <v/>
          </cell>
          <cell r="R305" t="str">
            <v/>
          </cell>
          <cell r="S305" t="str">
            <v/>
          </cell>
          <cell r="T305" t="str">
            <v/>
          </cell>
          <cell r="U305">
            <v>0</v>
          </cell>
          <cell r="V305" t="str">
            <v>Course Package Not Started</v>
          </cell>
          <cell r="W305" t="str">
            <v/>
          </cell>
          <cell r="X305" t="str">
            <v/>
          </cell>
          <cell r="Y305" t="str">
            <v/>
          </cell>
          <cell r="Z305" t="str">
            <v>ITC3B</v>
          </cell>
          <cell r="AA305" t="str">
            <v>CLRP</v>
          </cell>
          <cell r="AB305" t="str">
            <v>Develop CLRP</v>
          </cell>
          <cell r="AC305" t="str">
            <v/>
          </cell>
          <cell r="AD305" t="str">
            <v>WBT</v>
          </cell>
          <cell r="AE305" t="str">
            <v>On-time</v>
          </cell>
          <cell r="AF305" t="str">
            <v/>
          </cell>
          <cell r="AG305">
            <v>45776</v>
          </cell>
          <cell r="AH305" t="str">
            <v/>
          </cell>
          <cell r="AI305" t="str">
            <v/>
          </cell>
          <cell r="AJ305" t="str">
            <v/>
          </cell>
          <cell r="AK305" t="str">
            <v/>
          </cell>
        </row>
        <row r="306">
          <cell r="A306" t="str">
            <v>868ddm5wf</v>
          </cell>
          <cell r="B306" t="str">
            <v>868ddm5wf</v>
          </cell>
          <cell r="C306" t="str">
            <v>A2R CLRP Capital: Upload Plan Items in Bulk (Possibly Descope?)</v>
          </cell>
          <cell r="D306" t="str">
            <v>PREDEVELOPMENT</v>
          </cell>
          <cell r="E306" t="str">
            <v xml:space="preserve">
</v>
          </cell>
          <cell r="F306" t="str">
            <v>Trish Cortez, Steve Hile</v>
          </cell>
          <cell r="G306" t="str">
            <v>NORMAL</v>
          </cell>
          <cell r="H306" t="str">
            <v xml:space="preserve">Possibly Descope? SMEs performing this task have already been in the system during testing.  </v>
          </cell>
          <cell r="I306">
            <v>45863</v>
          </cell>
          <cell r="J306" t="str">
            <v/>
          </cell>
          <cell r="K306" t="str">
            <v/>
          </cell>
          <cell r="L306" t="str">
            <v/>
          </cell>
          <cell r="M306" t="str">
            <v>868ddv64p
868ddv663</v>
          </cell>
          <cell r="N306" t="str">
            <v>a2r, wbt</v>
          </cell>
          <cell r="O306" t="str">
            <v>Sprint 5 (5/12 - 6/6)</v>
          </cell>
          <cell r="P306" t="str">
            <v/>
          </cell>
          <cell r="Q306" t="str">
            <v/>
          </cell>
          <cell r="R306" t="str">
            <v/>
          </cell>
          <cell r="S306" t="str">
            <v/>
          </cell>
          <cell r="T306" t="str">
            <v/>
          </cell>
          <cell r="U306">
            <v>0</v>
          </cell>
          <cell r="V306" t="str">
            <v>Course Package Not Started</v>
          </cell>
          <cell r="W306" t="str">
            <v/>
          </cell>
          <cell r="X306" t="str">
            <v/>
          </cell>
          <cell r="Y306" t="str">
            <v/>
          </cell>
          <cell r="Z306" t="str">
            <v>ITC3B</v>
          </cell>
          <cell r="AA306" t="str">
            <v>CLRP</v>
          </cell>
          <cell r="AB306" t="str">
            <v>Develop CLRP</v>
          </cell>
          <cell r="AC306" t="str">
            <v/>
          </cell>
          <cell r="AD306" t="str">
            <v>WBT</v>
          </cell>
          <cell r="AE306" t="str">
            <v>On-time</v>
          </cell>
          <cell r="AF306" t="str">
            <v/>
          </cell>
          <cell r="AG306">
            <v>45776</v>
          </cell>
          <cell r="AH306" t="str">
            <v/>
          </cell>
          <cell r="AI306" t="str">
            <v/>
          </cell>
          <cell r="AJ306" t="str">
            <v/>
          </cell>
          <cell r="AK306" t="str">
            <v>A2R</v>
          </cell>
        </row>
        <row r="307">
          <cell r="A307" t="str">
            <v>868ddm6f3</v>
          </cell>
          <cell r="B307" t="str">
            <v>868ddm6f3</v>
          </cell>
          <cell r="C307" t="str">
            <v>A2R CLRP Overhead: Upload Plan Items in Bulk (Possibly Descope?)</v>
          </cell>
          <cell r="D307" t="str">
            <v>PREDEVELOPMENT</v>
          </cell>
          <cell r="E307" t="str">
            <v xml:space="preserve">
</v>
          </cell>
          <cell r="F307" t="str">
            <v>Trish Cortez, Steve Hile</v>
          </cell>
          <cell r="G307" t="str">
            <v>URGENT</v>
          </cell>
          <cell r="H307" t="str">
            <v/>
          </cell>
          <cell r="I307">
            <v>45863</v>
          </cell>
          <cell r="J307" t="str">
            <v/>
          </cell>
          <cell r="K307" t="str">
            <v/>
          </cell>
          <cell r="L307" t="str">
            <v/>
          </cell>
          <cell r="M307" t="str">
            <v>868ddv6hq
868ddv6kb</v>
          </cell>
          <cell r="N307" t="str">
            <v>a2r, wbt</v>
          </cell>
          <cell r="O307" t="str">
            <v>Sprint 5 (5/12 - 6/6)</v>
          </cell>
          <cell r="P307" t="str">
            <v/>
          </cell>
          <cell r="Q307" t="str">
            <v/>
          </cell>
          <cell r="R307" t="str">
            <v/>
          </cell>
          <cell r="S307" t="str">
            <v/>
          </cell>
          <cell r="T307" t="str">
            <v/>
          </cell>
          <cell r="U307">
            <v>0</v>
          </cell>
          <cell r="V307" t="str">
            <v>Course Package Not Started</v>
          </cell>
          <cell r="W307" t="str">
            <v/>
          </cell>
          <cell r="X307" t="str">
            <v/>
          </cell>
          <cell r="Y307" t="str">
            <v/>
          </cell>
          <cell r="Z307" t="str">
            <v>ITC3B</v>
          </cell>
          <cell r="AA307" t="str">
            <v>CLRP</v>
          </cell>
          <cell r="AB307" t="str">
            <v>Develop CLRP</v>
          </cell>
          <cell r="AC307" t="str">
            <v/>
          </cell>
          <cell r="AD307" t="str">
            <v>WBT</v>
          </cell>
          <cell r="AE307" t="str">
            <v>On-time</v>
          </cell>
          <cell r="AF307" t="str">
            <v/>
          </cell>
          <cell r="AG307">
            <v>45776</v>
          </cell>
          <cell r="AH307" t="str">
            <v/>
          </cell>
          <cell r="AI307" t="str">
            <v/>
          </cell>
          <cell r="AJ307" t="str">
            <v/>
          </cell>
          <cell r="AK307" t="str">
            <v>A2R</v>
          </cell>
        </row>
        <row r="308">
          <cell r="A308" t="str">
            <v>868ddmdu4</v>
          </cell>
          <cell r="B308" t="str">
            <v>868ddmdu4</v>
          </cell>
          <cell r="C308" t="str">
            <v>A2R CLRP Overhead: Project Approval Request Submission Stat Project</v>
          </cell>
          <cell r="D308" t="str">
            <v>PREDEVELOPMENT</v>
          </cell>
          <cell r="E308" t="str">
            <v xml:space="preserve">
</v>
          </cell>
          <cell r="F308" t="str">
            <v/>
          </cell>
          <cell r="G308" t="str">
            <v>URGENT</v>
          </cell>
          <cell r="H308" t="str">
            <v/>
          </cell>
          <cell r="I308">
            <v>45863</v>
          </cell>
          <cell r="J308" t="str">
            <v/>
          </cell>
          <cell r="K308" t="str">
            <v/>
          </cell>
          <cell r="L308" t="str">
            <v/>
          </cell>
          <cell r="M308" t="str">
            <v>868dduyn9
868dduzm5
868dduzq8
868dduzt3
868ddv009
868ddv03x
868ddv084</v>
          </cell>
          <cell r="N308" t="str">
            <v>a2r, wbt</v>
          </cell>
          <cell r="O308" t="str">
            <v>Sprint 5 (5/12 - 6/6)</v>
          </cell>
          <cell r="P308" t="str">
            <v/>
          </cell>
          <cell r="Q308" t="str">
            <v/>
          </cell>
          <cell r="R308" t="str">
            <v/>
          </cell>
          <cell r="S308" t="str">
            <v/>
          </cell>
          <cell r="T308" t="str">
            <v/>
          </cell>
          <cell r="U308">
            <v>0</v>
          </cell>
          <cell r="V308" t="str">
            <v>Course Package Not Started</v>
          </cell>
          <cell r="W308" t="str">
            <v/>
          </cell>
          <cell r="X308" t="str">
            <v/>
          </cell>
          <cell r="Y308" t="str">
            <v/>
          </cell>
          <cell r="Z308" t="str">
            <v>ITC3B</v>
          </cell>
          <cell r="AA308" t="str">
            <v>CLRP</v>
          </cell>
          <cell r="AB308" t="str">
            <v>Execute CLRP (Project Approval L4)</v>
          </cell>
          <cell r="AC308" t="str">
            <v/>
          </cell>
          <cell r="AD308" t="str">
            <v>WBT</v>
          </cell>
          <cell r="AE308" t="str">
            <v>On-time</v>
          </cell>
          <cell r="AF308" t="str">
            <v/>
          </cell>
          <cell r="AG308">
            <v>45776</v>
          </cell>
          <cell r="AH308" t="str">
            <v/>
          </cell>
          <cell r="AI308" t="str">
            <v/>
          </cell>
          <cell r="AJ308" t="str">
            <v/>
          </cell>
          <cell r="AK308" t="str">
            <v/>
          </cell>
        </row>
        <row r="309">
          <cell r="A309" t="str">
            <v>868de38ea</v>
          </cell>
          <cell r="B309" t="str">
            <v>868de38ea</v>
          </cell>
          <cell r="C309" t="str">
            <v>SUS Perform Maintenance: Service Orders - OL</v>
          </cell>
          <cell r="D309" t="str">
            <v>PREDEVELOPMENT</v>
          </cell>
          <cell r="E309" t="str">
            <v xml:space="preserve">
</v>
          </cell>
          <cell r="F309" t="str">
            <v/>
          </cell>
          <cell r="G309" t="str">
            <v>HIGH</v>
          </cell>
          <cell r="H309" t="str">
            <v/>
          </cell>
          <cell r="I309" t="str">
            <v/>
          </cell>
          <cell r="J309" t="str">
            <v/>
          </cell>
          <cell r="K309" t="str">
            <v/>
          </cell>
          <cell r="L309" t="str">
            <v/>
          </cell>
          <cell r="M309" t="str">
            <v>868de3cgk
868de395t
868de3dwc
868de3eat
868de3epv</v>
          </cell>
          <cell r="N309" t="str">
            <v>sus, wbt</v>
          </cell>
          <cell r="O309" t="str">
            <v>Sprint 16 (7/28 - 8/25)</v>
          </cell>
          <cell r="P309" t="str">
            <v/>
          </cell>
          <cell r="Q309" t="str">
            <v/>
          </cell>
          <cell r="R309" t="str">
            <v/>
          </cell>
          <cell r="S309" t="str">
            <v/>
          </cell>
          <cell r="T309" t="str">
            <v/>
          </cell>
          <cell r="U309">
            <v>0</v>
          </cell>
          <cell r="V309" t="str">
            <v/>
          </cell>
          <cell r="W309" t="str">
            <v/>
          </cell>
          <cell r="X309" t="str">
            <v/>
          </cell>
          <cell r="Y309" t="str">
            <v/>
          </cell>
          <cell r="Z309" t="str">
            <v>ITC4</v>
          </cell>
          <cell r="AA309" t="str">
            <v/>
          </cell>
          <cell r="AB309" t="str">
            <v>Sustainment Engineering</v>
          </cell>
          <cell r="AC309" t="str">
            <v/>
          </cell>
          <cell r="AD309" t="str">
            <v>WBT</v>
          </cell>
          <cell r="AE309" t="str">
            <v>On-time</v>
          </cell>
          <cell r="AF309" t="str">
            <v/>
          </cell>
          <cell r="AG309" t="str">
            <v/>
          </cell>
          <cell r="AH309" t="str">
            <v/>
          </cell>
          <cell r="AI309" t="str">
            <v/>
          </cell>
          <cell r="AJ309" t="str">
            <v/>
          </cell>
          <cell r="AK309" t="str">
            <v>SUS</v>
          </cell>
        </row>
        <row r="310">
          <cell r="A310" t="str">
            <v>868de3f75</v>
          </cell>
          <cell r="B310" t="str">
            <v>868de3f75</v>
          </cell>
          <cell r="C310" t="str">
            <v>SUS Perform Maintenance: Service Orders - EDE to AMS Interface</v>
          </cell>
          <cell r="D310" t="str">
            <v>PREDEVELOPMENT</v>
          </cell>
          <cell r="E310" t="str">
            <v xml:space="preserve">
</v>
          </cell>
          <cell r="F310" t="str">
            <v/>
          </cell>
          <cell r="G310" t="str">
            <v>NORMAL</v>
          </cell>
          <cell r="H310" t="str">
            <v/>
          </cell>
          <cell r="I310" t="str">
            <v/>
          </cell>
          <cell r="J310" t="str">
            <v/>
          </cell>
          <cell r="K310" t="str">
            <v/>
          </cell>
          <cell r="L310" t="str">
            <v/>
          </cell>
          <cell r="M310" t="str">
            <v/>
          </cell>
          <cell r="N310" t="str">
            <v>sus, wbt</v>
          </cell>
          <cell r="O310" t="str">
            <v>Sprint 16 (7/28 - 8/25)</v>
          </cell>
          <cell r="P310" t="str">
            <v/>
          </cell>
          <cell r="Q310" t="str">
            <v/>
          </cell>
          <cell r="R310" t="str">
            <v/>
          </cell>
          <cell r="S310" t="str">
            <v/>
          </cell>
          <cell r="T310" t="str">
            <v/>
          </cell>
          <cell r="U310">
            <v>0</v>
          </cell>
          <cell r="V310" t="str">
            <v/>
          </cell>
          <cell r="W310" t="str">
            <v/>
          </cell>
          <cell r="X310" t="str">
            <v/>
          </cell>
          <cell r="Y310" t="str">
            <v/>
          </cell>
          <cell r="Z310" t="str">
            <v>ITC4</v>
          </cell>
          <cell r="AA310" t="str">
            <v/>
          </cell>
          <cell r="AB310" t="str">
            <v>Sustainment Engineering</v>
          </cell>
          <cell r="AC310" t="str">
            <v/>
          </cell>
          <cell r="AD310" t="str">
            <v>WBT</v>
          </cell>
          <cell r="AE310" t="str">
            <v>On-time</v>
          </cell>
          <cell r="AF310" t="str">
            <v/>
          </cell>
          <cell r="AG310" t="str">
            <v/>
          </cell>
          <cell r="AH310" t="str">
            <v/>
          </cell>
          <cell r="AI310" t="str">
            <v/>
          </cell>
          <cell r="AJ310" t="str">
            <v/>
          </cell>
          <cell r="AK310" t="str">
            <v>SUS</v>
          </cell>
        </row>
        <row r="311">
          <cell r="A311" t="str">
            <v>868de3hzk</v>
          </cell>
          <cell r="B311" t="str">
            <v>868de3hzk</v>
          </cell>
          <cell r="C311" t="str">
            <v>SUS Perform Maintenance: Service Orders - EDE to OASAS Interface</v>
          </cell>
          <cell r="D311" t="str">
            <v>PREDEVELOPMENT</v>
          </cell>
          <cell r="E311" t="str">
            <v xml:space="preserve">
</v>
          </cell>
          <cell r="F311" t="str">
            <v/>
          </cell>
          <cell r="G311" t="str">
            <v>NORMAL</v>
          </cell>
          <cell r="H311" t="str">
            <v/>
          </cell>
          <cell r="I311" t="str">
            <v/>
          </cell>
          <cell r="J311" t="str">
            <v/>
          </cell>
          <cell r="K311" t="str">
            <v/>
          </cell>
          <cell r="L311" t="str">
            <v/>
          </cell>
          <cell r="M311" t="str">
            <v/>
          </cell>
          <cell r="N311" t="str">
            <v>wbt, sus</v>
          </cell>
          <cell r="O311" t="str">
            <v>Sprint 16 (7/28 - 8/25)</v>
          </cell>
          <cell r="P311" t="str">
            <v/>
          </cell>
          <cell r="Q311" t="str">
            <v/>
          </cell>
          <cell r="R311" t="str">
            <v/>
          </cell>
          <cell r="S311" t="str">
            <v/>
          </cell>
          <cell r="T311" t="str">
            <v/>
          </cell>
          <cell r="U311">
            <v>0</v>
          </cell>
          <cell r="V311" t="str">
            <v/>
          </cell>
          <cell r="W311" t="str">
            <v/>
          </cell>
          <cell r="X311" t="str">
            <v/>
          </cell>
          <cell r="Y311" t="str">
            <v/>
          </cell>
          <cell r="Z311" t="str">
            <v>ITC4</v>
          </cell>
          <cell r="AA311" t="str">
            <v/>
          </cell>
          <cell r="AB311" t="str">
            <v>Sustainment Engineering</v>
          </cell>
          <cell r="AC311" t="str">
            <v/>
          </cell>
          <cell r="AD311" t="str">
            <v>WBT</v>
          </cell>
          <cell r="AE311" t="str">
            <v>On-time</v>
          </cell>
          <cell r="AF311" t="str">
            <v/>
          </cell>
          <cell r="AG311" t="str">
            <v/>
          </cell>
          <cell r="AH311" t="str">
            <v/>
          </cell>
          <cell r="AI311" t="str">
            <v/>
          </cell>
          <cell r="AJ311" t="str">
            <v/>
          </cell>
          <cell r="AK311" t="str">
            <v>SUS</v>
          </cell>
        </row>
        <row r="312">
          <cell r="A312" t="str">
            <v>868decc09</v>
          </cell>
          <cell r="B312" t="str">
            <v>868decc09</v>
          </cell>
          <cell r="C312" t="str">
            <v>A2R Asset Management: Asset Transfers</v>
          </cell>
          <cell r="D312" t="str">
            <v>DEVELOPMENT</v>
          </cell>
          <cell r="E312" t="str">
            <v xml:space="preserve">
</v>
          </cell>
          <cell r="F312" t="str">
            <v>Kris Thayer</v>
          </cell>
          <cell r="G312" t="str">
            <v>URGENT</v>
          </cell>
          <cell r="H312" t="str">
            <v xml:space="preserve">This course is still waiting for priority. Started a Controlled Tooling course today and will focus in this course next.  </v>
          </cell>
          <cell r="I312">
            <v>45863</v>
          </cell>
          <cell r="J312">
            <v>45765</v>
          </cell>
          <cell r="K312" t="str">
            <v/>
          </cell>
          <cell r="L312" t="str">
            <v/>
          </cell>
          <cell r="M312" t="str">
            <v>868decfxe
868decgh2</v>
          </cell>
          <cell r="N312" t="str">
            <v>a2r, wbt</v>
          </cell>
          <cell r="O312" t="str">
            <v>Sprint 4 (5/5 - 5/30)</v>
          </cell>
          <cell r="P312">
            <v>45776</v>
          </cell>
          <cell r="Q312" t="str">
            <v/>
          </cell>
          <cell r="R312" t="str">
            <v/>
          </cell>
          <cell r="S312" t="str">
            <v/>
          </cell>
          <cell r="T312" t="str">
            <v/>
          </cell>
          <cell r="U312">
            <v>0</v>
          </cell>
          <cell r="V312" t="str">
            <v>Ready for Development</v>
          </cell>
          <cell r="W312" t="str">
            <v/>
          </cell>
          <cell r="X312" t="str">
            <v/>
          </cell>
          <cell r="Y312" t="str">
            <v/>
          </cell>
          <cell r="Z312" t="str">
            <v>ITC3B</v>
          </cell>
          <cell r="AA312" t="str">
            <v>Asset Management</v>
          </cell>
          <cell r="AB312" t="str">
            <v>Disposition Asset</v>
          </cell>
          <cell r="AC312" t="b">
            <v>1</v>
          </cell>
          <cell r="AD312" t="str">
            <v>WBT</v>
          </cell>
          <cell r="AE312" t="str">
            <v>On-time</v>
          </cell>
          <cell r="AF312" t="str">
            <v/>
          </cell>
          <cell r="AG312">
            <v>45755</v>
          </cell>
          <cell r="AH312" t="str">
            <v/>
          </cell>
          <cell r="AI312" t="str">
            <v/>
          </cell>
          <cell r="AJ312" t="str">
            <v/>
          </cell>
          <cell r="AK312" t="str">
            <v>A2R</v>
          </cell>
        </row>
        <row r="313">
          <cell r="A313" t="str">
            <v>868dfz666</v>
          </cell>
          <cell r="B313" t="str">
            <v>868dfz666</v>
          </cell>
          <cell r="C313" t="str">
            <v>A2R Controlled Tooling: Hard/Durable Tooling: Maintenance Part B</v>
          </cell>
          <cell r="D313" t="str">
            <v>DEVELOPMENT</v>
          </cell>
          <cell r="E313" t="str">
            <v xml:space="preserve">
</v>
          </cell>
          <cell r="F313" t="str">
            <v>Kris Thayer</v>
          </cell>
          <cell r="G313" t="str">
            <v>URGENT</v>
          </cell>
          <cell r="H313" t="str">
            <v xml:space="preserve">SME approved 4/29. Ready for SL development.  </v>
          </cell>
          <cell r="I313">
            <v>45863</v>
          </cell>
          <cell r="J313">
            <v>45771</v>
          </cell>
          <cell r="K313" t="str">
            <v/>
          </cell>
          <cell r="L313" t="str">
            <v/>
          </cell>
          <cell r="M313" t="str">
            <v>868dfz66d
868dr1ape
868dfz66w
868dfz66y</v>
          </cell>
          <cell r="N313" t="str">
            <v>a2r, wbt</v>
          </cell>
          <cell r="O313" t="str">
            <v>Sprint 4 (5/5 - 5/30)</v>
          </cell>
          <cell r="P313" t="str">
            <v/>
          </cell>
          <cell r="Q313" t="str">
            <v/>
          </cell>
          <cell r="R313" t="str">
            <v/>
          </cell>
          <cell r="S313" t="str">
            <v/>
          </cell>
          <cell r="T313" t="str">
            <v/>
          </cell>
          <cell r="U313">
            <v>0</v>
          </cell>
          <cell r="V313" t="str">
            <v>Ready for Development</v>
          </cell>
          <cell r="W313" t="str">
            <v/>
          </cell>
          <cell r="X313" t="str">
            <v/>
          </cell>
          <cell r="Y313" t="str">
            <v/>
          </cell>
          <cell r="Z313" t="str">
            <v>ITC3</v>
          </cell>
          <cell r="AA313" t="str">
            <v>Controlled Tooling</v>
          </cell>
          <cell r="AB313" t="str">
            <v>Controlled Tooling (Hard/Durable Tooling or Functional Test Equipment L4)</v>
          </cell>
          <cell r="AC313" t="str">
            <v/>
          </cell>
          <cell r="AD313" t="str">
            <v>WBT</v>
          </cell>
          <cell r="AE313" t="str">
            <v/>
          </cell>
          <cell r="AF313" t="str">
            <v/>
          </cell>
          <cell r="AG313">
            <v>45757</v>
          </cell>
          <cell r="AH313" t="str">
            <v/>
          </cell>
          <cell r="AI313" t="str">
            <v/>
          </cell>
          <cell r="AJ313" t="str">
            <v/>
          </cell>
          <cell r="AK313" t="str">
            <v>A2R</v>
          </cell>
        </row>
        <row r="314">
          <cell r="A314" t="str">
            <v>868dfzm17</v>
          </cell>
          <cell r="B314" t="str">
            <v>868dfzm17</v>
          </cell>
          <cell r="C314" t="str">
            <v>A2R Controlled Tooling: Perishable Tooling Part B</v>
          </cell>
          <cell r="D314" t="str">
            <v>DEVELOPMENT</v>
          </cell>
          <cell r="E314" t="str">
            <v xml:space="preserve">
</v>
          </cell>
          <cell r="F314" t="str">
            <v>Kris Thayer</v>
          </cell>
          <cell r="G314" t="str">
            <v>URGENT</v>
          </cell>
          <cell r="H314" t="str">
            <v xml:space="preserve">SMEs approved OL 4/30. Moving to development.  </v>
          </cell>
          <cell r="I314">
            <v>45863</v>
          </cell>
          <cell r="J314">
            <v>45770</v>
          </cell>
          <cell r="K314" t="str">
            <v/>
          </cell>
          <cell r="L314" t="str">
            <v/>
          </cell>
          <cell r="M314" t="str">
            <v>868a2v5mr
868a2v873
868a2v7rr
868a2v7pm</v>
          </cell>
          <cell r="N314" t="str">
            <v>a2r, wbt</v>
          </cell>
          <cell r="O314" t="str">
            <v>Sprint 4 (5/5 - 5/30)</v>
          </cell>
          <cell r="P314">
            <v>45777</v>
          </cell>
          <cell r="Q314" t="str">
            <v/>
          </cell>
          <cell r="R314" t="str">
            <v/>
          </cell>
          <cell r="S314" t="str">
            <v/>
          </cell>
          <cell r="T314" t="str">
            <v/>
          </cell>
          <cell r="U314">
            <v>0</v>
          </cell>
          <cell r="V314" t="str">
            <v>Ready for Development</v>
          </cell>
          <cell r="W314" t="str">
            <v/>
          </cell>
          <cell r="X314" t="str">
            <v/>
          </cell>
          <cell r="Y314" t="str">
            <v/>
          </cell>
          <cell r="Z314" t="str">
            <v>ITC3</v>
          </cell>
          <cell r="AA314" t="str">
            <v>Controlled Tooling</v>
          </cell>
          <cell r="AB314" t="str">
            <v>Controlled Tooling (Perishable Tooling L4)</v>
          </cell>
          <cell r="AC314" t="str">
            <v/>
          </cell>
          <cell r="AD314" t="str">
            <v>WBT</v>
          </cell>
          <cell r="AE314" t="str">
            <v/>
          </cell>
          <cell r="AF314" t="str">
            <v/>
          </cell>
          <cell r="AG314">
            <v>45768</v>
          </cell>
          <cell r="AH314" t="str">
            <v/>
          </cell>
          <cell r="AI314" t="str">
            <v/>
          </cell>
          <cell r="AJ314" t="str">
            <v/>
          </cell>
          <cell r="AK314" t="str">
            <v>A2R</v>
          </cell>
        </row>
        <row r="315">
          <cell r="A315" t="str">
            <v>868dh617q</v>
          </cell>
          <cell r="B315" t="str">
            <v>868dh617q</v>
          </cell>
          <cell r="C315" t="str">
            <v xml:space="preserve">O2C Sales Orders: Create End Item or Spares Sales Order
</v>
          </cell>
          <cell r="D315" t="str">
            <v>OUTLINES</v>
          </cell>
          <cell r="E315" t="str">
            <v xml:space="preserve">
</v>
          </cell>
          <cell r="F315" t="str">
            <v>Kristin Grappone</v>
          </cell>
          <cell r="G315" t="str">
            <v>HIGH</v>
          </cell>
          <cell r="H315" t="str">
            <v xml:space="preserve">ILT outline alpha draft complete.  @Angie Paxton  and I will review v1 together today.   </v>
          </cell>
          <cell r="I315">
            <v>45863</v>
          </cell>
          <cell r="J315">
            <v>45786</v>
          </cell>
          <cell r="K315" t="str">
            <v/>
          </cell>
          <cell r="L315" t="str">
            <v/>
          </cell>
          <cell r="M315" t="str">
            <v>868dgwv21
868dj7c2q</v>
          </cell>
          <cell r="N315" t="str">
            <v>ilt, mfc, o2c</v>
          </cell>
          <cell r="O315" t="str">
            <v>Sprint 6 (5/19 - 7/7)</v>
          </cell>
          <cell r="P315">
            <v>45786</v>
          </cell>
          <cell r="Q315">
            <v>45793</v>
          </cell>
          <cell r="R315" t="str">
            <v/>
          </cell>
          <cell r="S315" t="str">
            <v/>
          </cell>
          <cell r="T315" t="str">
            <v/>
          </cell>
          <cell r="U315">
            <v>0</v>
          </cell>
          <cell r="V315" t="str">
            <v xml:space="preserve">In QA </v>
          </cell>
          <cell r="W315" t="str">
            <v/>
          </cell>
          <cell r="X315" t="str">
            <v/>
          </cell>
          <cell r="Y315" t="str">
            <v/>
          </cell>
          <cell r="Z315" t="str">
            <v>ITC3</v>
          </cell>
          <cell r="AA315" t="str">
            <v>Sales Orders</v>
          </cell>
          <cell r="AB315" t="str">
            <v>Capture, Process, and Track End Item Deliverable Sales Orders Capture, Process and Track Sustainment Spares</v>
          </cell>
          <cell r="AC315" t="str">
            <v/>
          </cell>
          <cell r="AD315" t="str">
            <v>ILT</v>
          </cell>
          <cell r="AE315" t="str">
            <v>On-time</v>
          </cell>
          <cell r="AF315" t="str">
            <v>Items Analyst: https://app.clickup.com/t/868cjdd8p)</v>
          </cell>
          <cell r="AG315" t="str">
            <v/>
          </cell>
          <cell r="AH315" t="str">
            <v/>
          </cell>
          <cell r="AI315" t="str">
            <v/>
          </cell>
          <cell r="AJ315" t="str">
            <v/>
          </cell>
          <cell r="AK315" t="str">
            <v>O2C</v>
          </cell>
        </row>
        <row r="316">
          <cell r="A316" t="str">
            <v>868dh6a78</v>
          </cell>
          <cell r="B316" t="str">
            <v>868dh6a78</v>
          </cell>
          <cell r="C316" t="str">
            <v>O2C Sales Orders: Validate End Item or Spares Sales Order</v>
          </cell>
          <cell r="D316" t="str">
            <v>OUTLINES</v>
          </cell>
          <cell r="E316" t="str">
            <v xml:space="preserve">
</v>
          </cell>
          <cell r="F316" t="str">
            <v>Kristin Grappone</v>
          </cell>
          <cell r="G316" t="str">
            <v>HIGH</v>
          </cell>
          <cell r="H316" t="str">
            <v/>
          </cell>
          <cell r="I316">
            <v>45863</v>
          </cell>
          <cell r="J316">
            <v>45793</v>
          </cell>
          <cell r="K316" t="str">
            <v/>
          </cell>
          <cell r="L316" t="str">
            <v/>
          </cell>
          <cell r="M316" t="str">
            <v>868dh6d1h
868dh6f1g</v>
          </cell>
          <cell r="N316" t="str">
            <v>ilt, o2c</v>
          </cell>
          <cell r="O316" t="str">
            <v>Sprint 6 (5/19 - 7/7)</v>
          </cell>
          <cell r="P316">
            <v>45796</v>
          </cell>
          <cell r="Q316" t="str">
            <v/>
          </cell>
          <cell r="R316" t="str">
            <v/>
          </cell>
          <cell r="S316" t="str">
            <v/>
          </cell>
          <cell r="T316" t="str">
            <v/>
          </cell>
          <cell r="U316">
            <v>0</v>
          </cell>
          <cell r="V316" t="str">
            <v xml:space="preserve">In QA </v>
          </cell>
          <cell r="W316" t="str">
            <v/>
          </cell>
          <cell r="X316" t="str">
            <v/>
          </cell>
          <cell r="Y316" t="str">
            <v/>
          </cell>
          <cell r="Z316" t="str">
            <v>ITC3</v>
          </cell>
          <cell r="AA316" t="str">
            <v>Sales Orders</v>
          </cell>
          <cell r="AB316" t="str">
            <v>Capture, Process, and Track End Item Deliverable Sales Orders Capture, Process and Track Sustainment Spares</v>
          </cell>
          <cell r="AC316" t="str">
            <v/>
          </cell>
          <cell r="AD316" t="str">
            <v>ILT</v>
          </cell>
          <cell r="AE316" t="str">
            <v>On-time</v>
          </cell>
          <cell r="AF316" t="str">
            <v/>
          </cell>
          <cell r="AG316" t="str">
            <v/>
          </cell>
          <cell r="AH316" t="str">
            <v/>
          </cell>
          <cell r="AI316" t="str">
            <v/>
          </cell>
          <cell r="AJ316" t="str">
            <v/>
          </cell>
          <cell r="AK316" t="str">
            <v>O2C</v>
          </cell>
        </row>
        <row r="317">
          <cell r="A317" t="str">
            <v>868dh6g2m</v>
          </cell>
          <cell r="B317" t="str">
            <v>868dh6g2m</v>
          </cell>
          <cell r="C317" t="str">
            <v>O2C Sales Orders: Update End Item or Spares Sales Order</v>
          </cell>
          <cell r="D317" t="str">
            <v>OUTLINES</v>
          </cell>
          <cell r="E317" t="str">
            <v xml:space="preserve">
</v>
          </cell>
          <cell r="F317" t="str">
            <v/>
          </cell>
          <cell r="G317" t="str">
            <v>HIGH</v>
          </cell>
          <cell r="H317" t="str">
            <v/>
          </cell>
          <cell r="I317">
            <v>45863</v>
          </cell>
          <cell r="J317" t="str">
            <v/>
          </cell>
          <cell r="K317" t="str">
            <v/>
          </cell>
          <cell r="L317" t="str">
            <v/>
          </cell>
          <cell r="M317" t="str">
            <v>868dh6mm2
868dh6mmb
868dh6mp5
868dh6mpa
868dh6mpk
868dh6mpy
868dh6mqd</v>
          </cell>
          <cell r="N317" t="str">
            <v>ilt, o2c</v>
          </cell>
          <cell r="O317" t="str">
            <v>Sprint 6 (5/19 - 7/7)</v>
          </cell>
          <cell r="P317">
            <v>45796</v>
          </cell>
          <cell r="Q317" t="str">
            <v/>
          </cell>
          <cell r="R317" t="str">
            <v/>
          </cell>
          <cell r="S317" t="str">
            <v/>
          </cell>
          <cell r="T317" t="str">
            <v/>
          </cell>
          <cell r="U317">
            <v>0</v>
          </cell>
          <cell r="V317" t="str">
            <v>Alpha Draft (ISG)</v>
          </cell>
          <cell r="W317" t="str">
            <v/>
          </cell>
          <cell r="X317" t="str">
            <v/>
          </cell>
          <cell r="Y317" t="str">
            <v/>
          </cell>
          <cell r="Z317" t="str">
            <v>ITC3</v>
          </cell>
          <cell r="AA317" t="str">
            <v>Sales Orders</v>
          </cell>
          <cell r="AB317" t="str">
            <v>Capture, Process, and Track End Item Deliverable Sales Orders Capture, Process and Track Sustainment Spares</v>
          </cell>
          <cell r="AC317" t="str">
            <v/>
          </cell>
          <cell r="AD317" t="str">
            <v>ILT</v>
          </cell>
          <cell r="AE317" t="str">
            <v>On-time</v>
          </cell>
          <cell r="AF317" t="str">
            <v/>
          </cell>
          <cell r="AG317" t="str">
            <v/>
          </cell>
          <cell r="AH317" t="str">
            <v/>
          </cell>
          <cell r="AI317" t="str">
            <v/>
          </cell>
          <cell r="AJ317" t="str">
            <v/>
          </cell>
          <cell r="AK317" t="str">
            <v>O2C</v>
          </cell>
        </row>
        <row r="318">
          <cell r="A318" t="str">
            <v>868dh6qbv</v>
          </cell>
          <cell r="B318" t="str">
            <v>868dh6qbv</v>
          </cell>
          <cell r="C318" t="str">
            <v>O2C Sales Orders: Create Repairs Sales Order</v>
          </cell>
          <cell r="D318" t="str">
            <v>PREDEVELOPMENT</v>
          </cell>
          <cell r="E318" t="str">
            <v xml:space="preserve">
</v>
          </cell>
          <cell r="F318" t="str">
            <v/>
          </cell>
          <cell r="G318" t="str">
            <v>HIGH</v>
          </cell>
          <cell r="H318" t="str">
            <v/>
          </cell>
          <cell r="I318">
            <v>45863</v>
          </cell>
          <cell r="J318" t="str">
            <v/>
          </cell>
          <cell r="K318" t="str">
            <v/>
          </cell>
          <cell r="L318" t="str">
            <v/>
          </cell>
          <cell r="M318" t="str">
            <v>868dh6u07
868dh6u2u</v>
          </cell>
          <cell r="N318" t="str">
            <v>ilt, o2c</v>
          </cell>
          <cell r="O318" t="str">
            <v>Sprint 6 (5/19 - 7/7)</v>
          </cell>
          <cell r="P318" t="str">
            <v/>
          </cell>
          <cell r="Q318" t="str">
            <v/>
          </cell>
          <cell r="R318" t="str">
            <v/>
          </cell>
          <cell r="S318" t="str">
            <v/>
          </cell>
          <cell r="T318" t="str">
            <v/>
          </cell>
          <cell r="U318">
            <v>0</v>
          </cell>
          <cell r="V318" t="str">
            <v/>
          </cell>
          <cell r="W318" t="str">
            <v/>
          </cell>
          <cell r="X318" t="str">
            <v/>
          </cell>
          <cell r="Y318" t="str">
            <v/>
          </cell>
          <cell r="Z318" t="str">
            <v>ITC3</v>
          </cell>
          <cell r="AA318" t="str">
            <v>Sales Orders</v>
          </cell>
          <cell r="AB318" t="str">
            <v>Capture, Process, and Track Sustainment Repairs, Exchange, Service Sales Orders</v>
          </cell>
          <cell r="AC318" t="str">
            <v/>
          </cell>
          <cell r="AD318" t="str">
            <v>ILT</v>
          </cell>
          <cell r="AE318" t="str">
            <v>On-time</v>
          </cell>
          <cell r="AF318" t="str">
            <v/>
          </cell>
          <cell r="AG318" t="str">
            <v/>
          </cell>
          <cell r="AH318" t="str">
            <v/>
          </cell>
          <cell r="AI318" t="str">
            <v/>
          </cell>
          <cell r="AJ318" t="str">
            <v/>
          </cell>
          <cell r="AK318" t="str">
            <v>O2C</v>
          </cell>
        </row>
        <row r="319">
          <cell r="A319" t="str">
            <v>868dh6qr4</v>
          </cell>
          <cell r="B319" t="str">
            <v>868dh6qr4</v>
          </cell>
          <cell r="C319" t="str">
            <v>O2C Sales Orders: Validate Repairs Sales Order</v>
          </cell>
          <cell r="D319" t="str">
            <v>PREDEVELOPMENT</v>
          </cell>
          <cell r="E319" t="str">
            <v xml:space="preserve">
</v>
          </cell>
          <cell r="F319" t="str">
            <v/>
          </cell>
          <cell r="G319" t="str">
            <v>HIGH</v>
          </cell>
          <cell r="H319" t="str">
            <v/>
          </cell>
          <cell r="I319">
            <v>45863</v>
          </cell>
          <cell r="J319" t="str">
            <v/>
          </cell>
          <cell r="K319" t="str">
            <v/>
          </cell>
          <cell r="L319" t="str">
            <v/>
          </cell>
          <cell r="M319" t="str">
            <v>868dh6wau
868dh6whm</v>
          </cell>
          <cell r="N319" t="str">
            <v>ilt, o2c</v>
          </cell>
          <cell r="O319" t="str">
            <v>Sprint 6 (5/19 - 7/7)</v>
          </cell>
          <cell r="P319" t="str">
            <v/>
          </cell>
          <cell r="Q319" t="str">
            <v/>
          </cell>
          <cell r="R319" t="str">
            <v/>
          </cell>
          <cell r="S319" t="str">
            <v/>
          </cell>
          <cell r="T319" t="str">
            <v/>
          </cell>
          <cell r="U319">
            <v>0</v>
          </cell>
          <cell r="V319" t="str">
            <v/>
          </cell>
          <cell r="W319" t="str">
            <v/>
          </cell>
          <cell r="X319" t="str">
            <v/>
          </cell>
          <cell r="Y319" t="str">
            <v/>
          </cell>
          <cell r="Z319" t="str">
            <v>ITC3</v>
          </cell>
          <cell r="AA319" t="str">
            <v>Sales Orders</v>
          </cell>
          <cell r="AB319" t="str">
            <v>Capture, Process, and Track Sustainment Repairs, Exchange, Service Sales Orders</v>
          </cell>
          <cell r="AC319" t="str">
            <v/>
          </cell>
          <cell r="AD319" t="str">
            <v>ILT</v>
          </cell>
          <cell r="AE319" t="str">
            <v>On-time</v>
          </cell>
          <cell r="AF319" t="str">
            <v/>
          </cell>
          <cell r="AG319" t="str">
            <v/>
          </cell>
          <cell r="AH319" t="str">
            <v/>
          </cell>
          <cell r="AI319" t="str">
            <v/>
          </cell>
          <cell r="AJ319" t="str">
            <v/>
          </cell>
          <cell r="AK319" t="str">
            <v>O2C</v>
          </cell>
        </row>
        <row r="320">
          <cell r="A320" t="str">
            <v>868dh6qtg</v>
          </cell>
          <cell r="B320" t="str">
            <v>868dh6qtg</v>
          </cell>
          <cell r="C320" t="str">
            <v>O2C Sales Orders: Update Repairs Sales Order</v>
          </cell>
          <cell r="D320" t="str">
            <v>PREDEVELOPMENT</v>
          </cell>
          <cell r="E320" t="str">
            <v xml:space="preserve">
</v>
          </cell>
          <cell r="F320" t="str">
            <v/>
          </cell>
          <cell r="G320" t="str">
            <v>HIGH</v>
          </cell>
          <cell r="H320" t="str">
            <v/>
          </cell>
          <cell r="I320">
            <v>45863</v>
          </cell>
          <cell r="J320" t="str">
            <v/>
          </cell>
          <cell r="K320" t="str">
            <v/>
          </cell>
          <cell r="L320" t="str">
            <v/>
          </cell>
          <cell r="M320" t="str">
            <v>868dhftz7
868dhfu65
868dhfv7n
868dhfveq
868dhfvkh
868dhfvpq
868dhfvvr</v>
          </cell>
          <cell r="N320" t="str">
            <v>o2c, ilt</v>
          </cell>
          <cell r="O320" t="str">
            <v>Sprint 6 (5/19 - 7/7)</v>
          </cell>
          <cell r="P320" t="str">
            <v/>
          </cell>
          <cell r="Q320" t="str">
            <v/>
          </cell>
          <cell r="R320" t="str">
            <v/>
          </cell>
          <cell r="S320" t="str">
            <v/>
          </cell>
          <cell r="T320" t="str">
            <v/>
          </cell>
          <cell r="U320">
            <v>0</v>
          </cell>
          <cell r="V320" t="str">
            <v/>
          </cell>
          <cell r="W320" t="str">
            <v/>
          </cell>
          <cell r="X320" t="str">
            <v/>
          </cell>
          <cell r="Y320" t="str">
            <v/>
          </cell>
          <cell r="Z320" t="str">
            <v>ITC3</v>
          </cell>
          <cell r="AA320" t="str">
            <v>Sales Orders</v>
          </cell>
          <cell r="AB320" t="str">
            <v>Capture, Process, and Track Sustainment Repairs, Exchange, Service Sales Orders</v>
          </cell>
          <cell r="AC320" t="str">
            <v/>
          </cell>
          <cell r="AD320" t="str">
            <v>ILT</v>
          </cell>
          <cell r="AE320" t="str">
            <v>On-time</v>
          </cell>
          <cell r="AF320" t="str">
            <v/>
          </cell>
          <cell r="AG320" t="str">
            <v/>
          </cell>
          <cell r="AH320" t="str">
            <v/>
          </cell>
          <cell r="AI320" t="str">
            <v/>
          </cell>
          <cell r="AJ320" t="str">
            <v/>
          </cell>
          <cell r="AK320" t="str">
            <v>O2C</v>
          </cell>
        </row>
        <row r="321">
          <cell r="A321" t="str">
            <v>868dkzeyb</v>
          </cell>
          <cell r="B321" t="str">
            <v>868dkzeyb</v>
          </cell>
          <cell r="C321" t="str">
            <v>A2R Metrology: Asset Receiving</v>
          </cell>
          <cell r="D321" t="str">
            <v>PREDEVELOPMENT</v>
          </cell>
          <cell r="E321" t="str">
            <v xml:space="preserve">
</v>
          </cell>
          <cell r="F321" t="str">
            <v/>
          </cell>
          <cell r="G321" t="str">
            <v>URGENT</v>
          </cell>
          <cell r="H321" t="str">
            <v/>
          </cell>
          <cell r="I321" t="str">
            <v/>
          </cell>
          <cell r="J321" t="str">
            <v/>
          </cell>
          <cell r="K321" t="str">
            <v/>
          </cell>
          <cell r="L321" t="str">
            <v/>
          </cell>
          <cell r="M321" t="str">
            <v>868dkzfwx</v>
          </cell>
          <cell r="N321" t="str">
            <v>a2r, wbt, indysoft</v>
          </cell>
          <cell r="O321" t="str">
            <v>Sprint 14 (7/14 - 8/11)</v>
          </cell>
          <cell r="P321" t="str">
            <v/>
          </cell>
          <cell r="Q321" t="str">
            <v/>
          </cell>
          <cell r="R321" t="str">
            <v/>
          </cell>
          <cell r="S321" t="str">
            <v/>
          </cell>
          <cell r="T321" t="str">
            <v/>
          </cell>
          <cell r="U321">
            <v>0</v>
          </cell>
          <cell r="V321" t="str">
            <v/>
          </cell>
          <cell r="W321" t="str">
            <v/>
          </cell>
          <cell r="X321" t="str">
            <v/>
          </cell>
          <cell r="Y321" t="str">
            <v/>
          </cell>
          <cell r="Z321" t="str">
            <v>ITC4</v>
          </cell>
          <cell r="AA321" t="str">
            <v>Metrology</v>
          </cell>
          <cell r="AB321" t="str">
            <v>Metrology &amp; Calibration</v>
          </cell>
          <cell r="AC321" t="b">
            <v>1</v>
          </cell>
          <cell r="AD321" t="str">
            <v>WBT</v>
          </cell>
          <cell r="AE321" t="str">
            <v>On-time</v>
          </cell>
          <cell r="AF321" t="str">
            <v/>
          </cell>
          <cell r="AG321">
            <v>45777</v>
          </cell>
          <cell r="AH321" t="str">
            <v/>
          </cell>
          <cell r="AI321" t="str">
            <v/>
          </cell>
          <cell r="AJ321" t="str">
            <v/>
          </cell>
          <cell r="AK321" t="str">
            <v>A2R</v>
          </cell>
        </row>
        <row r="322">
          <cell r="A322" t="str">
            <v>868dpxftj</v>
          </cell>
          <cell r="B322" t="str">
            <v>868dpxftj</v>
          </cell>
          <cell r="C322" t="str">
            <v>PTP Supply Chain: Lean Request Approval - OL</v>
          </cell>
          <cell r="D322" t="str">
            <v>PREDEVELOPMENT</v>
          </cell>
          <cell r="E322" t="str">
            <v xml:space="preserve">
</v>
          </cell>
          <cell r="F322" t="str">
            <v/>
          </cell>
          <cell r="G322" t="str">
            <v>URGENT</v>
          </cell>
          <cell r="H322" t="str">
            <v/>
          </cell>
          <cell r="I322" t="str">
            <v/>
          </cell>
          <cell r="J322" t="str">
            <v/>
          </cell>
          <cell r="K322" t="str">
            <v/>
          </cell>
          <cell r="L322" t="str">
            <v/>
          </cell>
          <cell r="M322" t="str">
            <v>868dp0uph
868dp0vjz
868dp0vx1
868dp0w8q
868dp0xed
868c04phn
868dpxfu7
868dpxfu6
868dpxfu2
868dpxfu3
868dpxktr</v>
          </cell>
          <cell r="N322" t="str">
            <v>lean request, ptp, wbt</v>
          </cell>
          <cell r="O322" t="str">
            <v>Sprint 16 (7/28 - 8/25)</v>
          </cell>
          <cell r="P322" t="str">
            <v/>
          </cell>
          <cell r="Q322" t="str">
            <v/>
          </cell>
          <cell r="R322" t="str">
            <v/>
          </cell>
          <cell r="S322" t="str">
            <v/>
          </cell>
          <cell r="T322" t="str">
            <v/>
          </cell>
          <cell r="U322">
            <v>0</v>
          </cell>
          <cell r="V322" t="str">
            <v/>
          </cell>
          <cell r="W322" t="str">
            <v/>
          </cell>
          <cell r="X322" t="str">
            <v/>
          </cell>
          <cell r="Y322" t="str">
            <v/>
          </cell>
          <cell r="Z322" t="str">
            <v>ITC4</v>
          </cell>
          <cell r="AA322" t="str">
            <v>Supply Chain</v>
          </cell>
          <cell r="AB322" t="str">
            <v>Purchase Requisition Mgmt (MRP/Non-MRP) &amp; Approval</v>
          </cell>
          <cell r="AC322" t="str">
            <v/>
          </cell>
          <cell r="AD322" t="str">
            <v>WBT</v>
          </cell>
          <cell r="AE322" t="str">
            <v/>
          </cell>
          <cell r="AF322" t="str">
            <v/>
          </cell>
          <cell r="AG322">
            <v>45779</v>
          </cell>
          <cell r="AH322" t="str">
            <v/>
          </cell>
          <cell r="AI322" t="str">
            <v/>
          </cell>
          <cell r="AJ322" t="str">
            <v/>
          </cell>
          <cell r="AK322" t="str">
            <v>PTP</v>
          </cell>
        </row>
        <row r="323">
          <cell r="A323" t="str">
            <v>868dpzyte</v>
          </cell>
          <cell r="B323" t="str">
            <v>868dpzyte</v>
          </cell>
          <cell r="C323" t="str">
            <v>PTP Supply Chain: Schedule Management - OL</v>
          </cell>
          <cell r="D323" t="str">
            <v>PREDEVELOPMENT</v>
          </cell>
          <cell r="E323" t="str">
            <v xml:space="preserve">
</v>
          </cell>
          <cell r="F323" t="str">
            <v/>
          </cell>
          <cell r="G323" t="str">
            <v>URGENT</v>
          </cell>
          <cell r="H323" t="str">
            <v/>
          </cell>
          <cell r="I323" t="str">
            <v/>
          </cell>
          <cell r="J323" t="str">
            <v/>
          </cell>
          <cell r="K323" t="str">
            <v/>
          </cell>
          <cell r="L323" t="str">
            <v/>
          </cell>
          <cell r="M323" t="str">
            <v>868dpzyw6
868dpzywc</v>
          </cell>
          <cell r="N323" t="str">
            <v>ptp, wbt</v>
          </cell>
          <cell r="O323" t="str">
            <v>Sprint 15 (7/21 - 8/18)</v>
          </cell>
          <cell r="P323" t="str">
            <v/>
          </cell>
          <cell r="Q323" t="str">
            <v/>
          </cell>
          <cell r="R323" t="str">
            <v/>
          </cell>
          <cell r="S323" t="str">
            <v/>
          </cell>
          <cell r="T323" t="str">
            <v/>
          </cell>
          <cell r="U323">
            <v>0</v>
          </cell>
          <cell r="V323" t="str">
            <v/>
          </cell>
          <cell r="W323" t="str">
            <v/>
          </cell>
          <cell r="X323" t="str">
            <v/>
          </cell>
          <cell r="Y323" t="str">
            <v/>
          </cell>
          <cell r="Z323" t="str">
            <v>ITC4</v>
          </cell>
          <cell r="AA323" t="str">
            <v>Supply Chain</v>
          </cell>
          <cell r="AB323" t="str">
            <v>Supplier PO Communication, Acknowledgement, &amp; Schedule Mgmt.</v>
          </cell>
          <cell r="AC323" t="str">
            <v/>
          </cell>
          <cell r="AD323" t="str">
            <v>WBT</v>
          </cell>
          <cell r="AE323" t="str">
            <v/>
          </cell>
          <cell r="AF323" t="str">
            <v/>
          </cell>
          <cell r="AG323" t="str">
            <v/>
          </cell>
          <cell r="AH323" t="str">
            <v/>
          </cell>
          <cell r="AI323" t="str">
            <v/>
          </cell>
          <cell r="AJ323" t="str">
            <v/>
          </cell>
          <cell r="AK323" t="str">
            <v>PTP</v>
          </cell>
        </row>
        <row r="324">
          <cell r="A324" t="str">
            <v>868dq07hc</v>
          </cell>
          <cell r="B324" t="str">
            <v>868dq07hc</v>
          </cell>
          <cell r="C324" t="str">
            <v>PTP Supply Chain: Buyer/Customer Furnished Property - OL</v>
          </cell>
          <cell r="D324" t="str">
            <v>PREDEVELOPMENT</v>
          </cell>
          <cell r="E324" t="str">
            <v xml:space="preserve">
</v>
          </cell>
          <cell r="F324" t="str">
            <v/>
          </cell>
          <cell r="G324" t="str">
            <v>NORMAL</v>
          </cell>
          <cell r="H324" t="str">
            <v/>
          </cell>
          <cell r="I324">
            <v>45863</v>
          </cell>
          <cell r="J324" t="str">
            <v/>
          </cell>
          <cell r="K324" t="str">
            <v/>
          </cell>
          <cell r="L324" t="str">
            <v/>
          </cell>
          <cell r="M324" t="str">
            <v>868dq07hj
868dq07hm
868dq4vxu</v>
          </cell>
          <cell r="N324" t="str">
            <v>wbt, ptp</v>
          </cell>
          <cell r="O324" t="str">
            <v>Sprint 6 (5/19 - 7/7)</v>
          </cell>
          <cell r="P324" t="str">
            <v/>
          </cell>
          <cell r="Q324" t="str">
            <v/>
          </cell>
          <cell r="R324" t="str">
            <v/>
          </cell>
          <cell r="S324" t="str">
            <v/>
          </cell>
          <cell r="T324" t="str">
            <v/>
          </cell>
          <cell r="U324">
            <v>0</v>
          </cell>
          <cell r="V324" t="str">
            <v/>
          </cell>
          <cell r="W324" t="str">
            <v/>
          </cell>
          <cell r="X324" t="str">
            <v/>
          </cell>
          <cell r="Y324" t="str">
            <v/>
          </cell>
          <cell r="Z324" t="str">
            <v>ITC3</v>
          </cell>
          <cell r="AA324" t="str">
            <v>Supply Chain</v>
          </cell>
          <cell r="AB324" t="str">
            <v>Non-Consumable Property: Drop Shipping, BFM, GFE, CFE</v>
          </cell>
          <cell r="AC324" t="str">
            <v/>
          </cell>
          <cell r="AD324" t="str">
            <v>WBT</v>
          </cell>
          <cell r="AE324" t="str">
            <v/>
          </cell>
          <cell r="AF324" t="str">
            <v/>
          </cell>
          <cell r="AG324" t="str">
            <v/>
          </cell>
          <cell r="AH324" t="str">
            <v/>
          </cell>
          <cell r="AI324" t="str">
            <v/>
          </cell>
          <cell r="AJ324" t="str">
            <v/>
          </cell>
          <cell r="AK324" t="str">
            <v>PTP</v>
          </cell>
        </row>
        <row r="325">
          <cell r="A325" t="str">
            <v>868dq4jmp</v>
          </cell>
          <cell r="B325" t="str">
            <v>868dq4jmp</v>
          </cell>
          <cell r="C325" t="str">
            <v>PTP Supply Chain: Creating &amp; Maintaining Text Keys &amp; Clauses - OL</v>
          </cell>
          <cell r="D325" t="str">
            <v>PREDEVELOPMENT</v>
          </cell>
          <cell r="E325" t="str">
            <v xml:space="preserve">
</v>
          </cell>
          <cell r="F325" t="str">
            <v/>
          </cell>
          <cell r="G325" t="str">
            <v>HIGH</v>
          </cell>
          <cell r="H325" t="str">
            <v xml:space="preserve">L3/Course added by Matt Berinato 4.24.25  </v>
          </cell>
          <cell r="I325" t="str">
            <v/>
          </cell>
          <cell r="J325" t="str">
            <v/>
          </cell>
          <cell r="K325" t="str">
            <v/>
          </cell>
          <cell r="L325" t="str">
            <v/>
          </cell>
          <cell r="M325" t="str">
            <v>868dq4jnf
868dq4jnh
868dq4jne</v>
          </cell>
          <cell r="N325" t="str">
            <v>wbt, ptp</v>
          </cell>
          <cell r="O325" t="str">
            <v>Sprint 15 (7/21 - 8/18)</v>
          </cell>
          <cell r="P325" t="str">
            <v/>
          </cell>
          <cell r="Q325" t="str">
            <v/>
          </cell>
          <cell r="R325" t="str">
            <v/>
          </cell>
          <cell r="S325" t="str">
            <v/>
          </cell>
          <cell r="T325" t="str">
            <v/>
          </cell>
          <cell r="U325">
            <v>0</v>
          </cell>
          <cell r="V325" t="str">
            <v/>
          </cell>
          <cell r="W325" t="str">
            <v/>
          </cell>
          <cell r="X325" t="str">
            <v/>
          </cell>
          <cell r="Y325" t="str">
            <v/>
          </cell>
          <cell r="Z325" t="str">
            <v>ITC4</v>
          </cell>
          <cell r="AA325" t="str">
            <v>Supply Chain</v>
          </cell>
          <cell r="AB325" t="str">
            <v>PTP Strategy, Policies, &amp; Operating Models</v>
          </cell>
          <cell r="AC325" t="str">
            <v/>
          </cell>
          <cell r="AD325" t="str">
            <v>WBT</v>
          </cell>
          <cell r="AE325" t="str">
            <v/>
          </cell>
          <cell r="AF325" t="str">
            <v/>
          </cell>
          <cell r="AG325" t="str">
            <v/>
          </cell>
          <cell r="AH325" t="str">
            <v/>
          </cell>
          <cell r="AI325" t="str">
            <v/>
          </cell>
          <cell r="AJ325" t="str">
            <v/>
          </cell>
          <cell r="AK325" t="str">
            <v>PTP</v>
          </cell>
        </row>
        <row r="326">
          <cell r="A326" t="str">
            <v>868dq5038</v>
          </cell>
          <cell r="B326" t="str">
            <v>868dq5038</v>
          </cell>
          <cell r="C326" t="str">
            <v>PTP Supply Chain: Long Term Agreements (Outline Agreements) - OL</v>
          </cell>
          <cell r="D326" t="str">
            <v>PREDEVELOPMENT</v>
          </cell>
          <cell r="E326" t="str">
            <v xml:space="preserve">
</v>
          </cell>
          <cell r="F326" t="str">
            <v/>
          </cell>
          <cell r="G326" t="str">
            <v>HIGH</v>
          </cell>
          <cell r="H326" t="str">
            <v xml:space="preserve">L3/Course added by Matt Berinato 4.24.25  </v>
          </cell>
          <cell r="I326" t="str">
            <v/>
          </cell>
          <cell r="J326" t="str">
            <v/>
          </cell>
          <cell r="K326" t="str">
            <v/>
          </cell>
          <cell r="L326" t="str">
            <v/>
          </cell>
          <cell r="M326" t="str">
            <v>868dq503k
868dq503n
868dq503m
868dq51je</v>
          </cell>
          <cell r="N326" t="str">
            <v>ptp, wbt</v>
          </cell>
          <cell r="O326" t="str">
            <v>Sprint 15 (7/21 - 8/18)</v>
          </cell>
          <cell r="P326" t="str">
            <v/>
          </cell>
          <cell r="Q326" t="str">
            <v/>
          </cell>
          <cell r="R326" t="str">
            <v/>
          </cell>
          <cell r="S326" t="str">
            <v/>
          </cell>
          <cell r="T326" t="str">
            <v/>
          </cell>
          <cell r="U326">
            <v>0</v>
          </cell>
          <cell r="V326" t="str">
            <v/>
          </cell>
          <cell r="W326" t="str">
            <v/>
          </cell>
          <cell r="X326" t="str">
            <v/>
          </cell>
          <cell r="Y326" t="str">
            <v/>
          </cell>
          <cell r="Z326" t="str">
            <v>ITC4</v>
          </cell>
          <cell r="AA326" t="str">
            <v>Supply Chain</v>
          </cell>
          <cell r="AB326" t="str">
            <v>Contract Initiation &amp; Setup</v>
          </cell>
          <cell r="AC326" t="str">
            <v/>
          </cell>
          <cell r="AD326" t="str">
            <v>WBT</v>
          </cell>
          <cell r="AE326" t="str">
            <v/>
          </cell>
          <cell r="AF326" t="str">
            <v/>
          </cell>
          <cell r="AG326" t="str">
            <v/>
          </cell>
          <cell r="AH326" t="str">
            <v/>
          </cell>
          <cell r="AI326" t="str">
            <v/>
          </cell>
          <cell r="AJ326" t="str">
            <v/>
          </cell>
          <cell r="AK326" t="str">
            <v>PTP</v>
          </cell>
        </row>
        <row r="327">
          <cell r="A327" t="str">
            <v>868dq51yw</v>
          </cell>
          <cell r="B327" t="str">
            <v>868dq51yw</v>
          </cell>
          <cell r="C327" t="str">
            <v>PTP Supply Chain: Returning Hardware to Suppliers - OL</v>
          </cell>
          <cell r="D327" t="str">
            <v>PREDEVELOPMENT</v>
          </cell>
          <cell r="E327" t="str">
            <v xml:space="preserve">
</v>
          </cell>
          <cell r="F327" t="str">
            <v/>
          </cell>
          <cell r="G327" t="str">
            <v>HIGH</v>
          </cell>
          <cell r="H327" t="str">
            <v xml:space="preserve">L3/Course added by Matt Berinato 4.24.25  </v>
          </cell>
          <cell r="I327" t="str">
            <v/>
          </cell>
          <cell r="J327" t="str">
            <v/>
          </cell>
          <cell r="K327" t="str">
            <v/>
          </cell>
          <cell r="L327" t="str">
            <v/>
          </cell>
          <cell r="M327" t="str">
            <v>868dq51z8
868dq51z9
868dq51z6</v>
          </cell>
          <cell r="N327" t="str">
            <v>wbt, ptp</v>
          </cell>
          <cell r="O327" t="str">
            <v>Sprint 15 (7/21 - 8/18)</v>
          </cell>
          <cell r="P327" t="str">
            <v/>
          </cell>
          <cell r="Q327" t="str">
            <v/>
          </cell>
          <cell r="R327" t="str">
            <v/>
          </cell>
          <cell r="S327" t="str">
            <v/>
          </cell>
          <cell r="T327" t="str">
            <v/>
          </cell>
          <cell r="U327">
            <v>0</v>
          </cell>
          <cell r="V327" t="str">
            <v/>
          </cell>
          <cell r="W327" t="str">
            <v/>
          </cell>
          <cell r="X327" t="str">
            <v/>
          </cell>
          <cell r="Y327" t="str">
            <v/>
          </cell>
          <cell r="Z327" t="str">
            <v>ITC4</v>
          </cell>
          <cell r="AA327" t="str">
            <v>Supply Chain</v>
          </cell>
          <cell r="AB327" t="str">
            <v>Return &amp; Repair Purchase Order Processing</v>
          </cell>
          <cell r="AC327" t="str">
            <v/>
          </cell>
          <cell r="AD327" t="str">
            <v>WBT</v>
          </cell>
          <cell r="AE327" t="str">
            <v/>
          </cell>
          <cell r="AF327" t="str">
            <v/>
          </cell>
          <cell r="AG327" t="str">
            <v/>
          </cell>
          <cell r="AH327" t="str">
            <v/>
          </cell>
          <cell r="AI327" t="str">
            <v/>
          </cell>
          <cell r="AJ327" t="str">
            <v/>
          </cell>
          <cell r="AK327" t="str">
            <v>PTP</v>
          </cell>
        </row>
        <row r="328">
          <cell r="A328" t="str">
            <v>868dq85zj</v>
          </cell>
          <cell r="B328" t="str">
            <v>868dq85zj</v>
          </cell>
          <cell r="C328" t="str">
            <v>PTP Supply Chain: Purchase Order Approval Delegation of Authority (Workflow Approvals) - OL</v>
          </cell>
          <cell r="D328" t="str">
            <v>PREDEVELOPMENT</v>
          </cell>
          <cell r="E328" t="str">
            <v xml:space="preserve">
</v>
          </cell>
          <cell r="F328" t="str">
            <v/>
          </cell>
          <cell r="G328" t="str">
            <v>URGENT</v>
          </cell>
          <cell r="H328" t="str">
            <v/>
          </cell>
          <cell r="I328" t="str">
            <v/>
          </cell>
          <cell r="J328" t="str">
            <v/>
          </cell>
          <cell r="K328" t="str">
            <v/>
          </cell>
          <cell r="L328" t="str">
            <v/>
          </cell>
          <cell r="M328" t="str">
            <v>868dq85zv
868dq85zp</v>
          </cell>
          <cell r="N328" t="str">
            <v>wbt, ptp</v>
          </cell>
          <cell r="O328" t="str">
            <v>Sprint 15 (7/21 - 8/18)</v>
          </cell>
          <cell r="P328" t="str">
            <v/>
          </cell>
          <cell r="Q328" t="str">
            <v/>
          </cell>
          <cell r="R328" t="str">
            <v/>
          </cell>
          <cell r="S328" t="str">
            <v/>
          </cell>
          <cell r="T328" t="str">
            <v/>
          </cell>
          <cell r="U328">
            <v>0</v>
          </cell>
          <cell r="V328" t="str">
            <v/>
          </cell>
          <cell r="W328" t="str">
            <v/>
          </cell>
          <cell r="X328" t="str">
            <v/>
          </cell>
          <cell r="Y328" t="str">
            <v/>
          </cell>
          <cell r="Z328" t="str">
            <v>ITC4</v>
          </cell>
          <cell r="AA328" t="str">
            <v>Supply Chain</v>
          </cell>
          <cell r="AB328" t="str">
            <v>Purchase Requisition Mgmt (MRP/Non-MRP) &amp; Approval</v>
          </cell>
          <cell r="AC328" t="str">
            <v/>
          </cell>
          <cell r="AD328" t="str">
            <v>WBT</v>
          </cell>
          <cell r="AE328" t="str">
            <v/>
          </cell>
          <cell r="AF328" t="str">
            <v/>
          </cell>
          <cell r="AG328" t="str">
            <v/>
          </cell>
          <cell r="AH328" t="str">
            <v/>
          </cell>
          <cell r="AI328" t="str">
            <v/>
          </cell>
          <cell r="AJ328" t="str">
            <v/>
          </cell>
          <cell r="AK328" t="str">
            <v>PTP</v>
          </cell>
        </row>
        <row r="329">
          <cell r="A329" t="str">
            <v>868dq87bb</v>
          </cell>
          <cell r="B329" t="str">
            <v>868dq87bb</v>
          </cell>
          <cell r="C329" t="str">
            <v>PTP Supply Chain: Creating an Acquisition Compliance Folder (ACF) - OL</v>
          </cell>
          <cell r="D329" t="str">
            <v>PREDEVELOPMENT</v>
          </cell>
          <cell r="E329" t="str">
            <v xml:space="preserve">
</v>
          </cell>
          <cell r="F329" t="str">
            <v/>
          </cell>
          <cell r="G329" t="str">
            <v>URGENT</v>
          </cell>
          <cell r="H329" t="str">
            <v/>
          </cell>
          <cell r="I329" t="str">
            <v/>
          </cell>
          <cell r="J329" t="str">
            <v/>
          </cell>
          <cell r="K329" t="str">
            <v/>
          </cell>
          <cell r="L329" t="str">
            <v/>
          </cell>
          <cell r="M329" t="str">
            <v>868dq87bx</v>
          </cell>
          <cell r="N329" t="str">
            <v>wbt, ptp</v>
          </cell>
          <cell r="O329" t="str">
            <v>Sprint 15 (7/21 - 8/18)</v>
          </cell>
          <cell r="P329" t="str">
            <v/>
          </cell>
          <cell r="Q329" t="str">
            <v/>
          </cell>
          <cell r="R329" t="str">
            <v/>
          </cell>
          <cell r="S329" t="str">
            <v/>
          </cell>
          <cell r="T329" t="str">
            <v/>
          </cell>
          <cell r="U329">
            <v>0</v>
          </cell>
          <cell r="V329" t="str">
            <v/>
          </cell>
          <cell r="W329" t="str">
            <v/>
          </cell>
          <cell r="X329" t="str">
            <v/>
          </cell>
          <cell r="Y329" t="str">
            <v/>
          </cell>
          <cell r="Z329" t="str">
            <v>ITC4</v>
          </cell>
          <cell r="AA329" t="str">
            <v>Supply Chain</v>
          </cell>
          <cell r="AB329" t="str">
            <v>PO Folder Documentation</v>
          </cell>
          <cell r="AC329" t="str">
            <v/>
          </cell>
          <cell r="AD329" t="str">
            <v>WBT</v>
          </cell>
          <cell r="AE329" t="str">
            <v/>
          </cell>
          <cell r="AF329" t="str">
            <v/>
          </cell>
          <cell r="AG329" t="str">
            <v/>
          </cell>
          <cell r="AH329" t="str">
            <v/>
          </cell>
          <cell r="AI329" t="str">
            <v/>
          </cell>
          <cell r="AJ329" t="str">
            <v/>
          </cell>
          <cell r="AK329" t="str">
            <v>PTP</v>
          </cell>
        </row>
        <row r="330">
          <cell r="A330" t="str">
            <v>868drcrh0</v>
          </cell>
          <cell r="B330" t="str">
            <v>868drcrh0</v>
          </cell>
          <cell r="C330" t="str">
            <v>O2C Billing: Work with Manual Invoices</v>
          </cell>
          <cell r="D330" t="str">
            <v>PREDEVELOPMENT</v>
          </cell>
          <cell r="E330" t="str">
            <v xml:space="preserve">
</v>
          </cell>
          <cell r="F330" t="str">
            <v>Shannon Bagent, Angie Paxton</v>
          </cell>
          <cell r="G330" t="str">
            <v>HIGH</v>
          </cell>
          <cell r="H330" t="str">
            <v/>
          </cell>
          <cell r="I330">
            <v>45863</v>
          </cell>
          <cell r="J330" t="str">
            <v/>
          </cell>
          <cell r="K330" t="str">
            <v/>
          </cell>
          <cell r="L330" t="str">
            <v/>
          </cell>
          <cell r="M330" t="str">
            <v>868drcy5m</v>
          </cell>
          <cell r="N330" t="str">
            <v>o2c, wbt</v>
          </cell>
          <cell r="O330" t="str">
            <v>Sprint 5 (5/12 - 6/6)</v>
          </cell>
          <cell r="P330" t="str">
            <v/>
          </cell>
          <cell r="Q330" t="str">
            <v/>
          </cell>
          <cell r="R330" t="str">
            <v/>
          </cell>
          <cell r="S330" t="str">
            <v/>
          </cell>
          <cell r="T330" t="str">
            <v/>
          </cell>
          <cell r="U330">
            <v>0</v>
          </cell>
          <cell r="V330" t="str">
            <v/>
          </cell>
          <cell r="W330" t="str">
            <v/>
          </cell>
          <cell r="X330" t="str">
            <v/>
          </cell>
          <cell r="Y330" t="str">
            <v/>
          </cell>
          <cell r="Z330" t="str">
            <v>ITC3</v>
          </cell>
          <cell r="AA330" t="str">
            <v>Billing</v>
          </cell>
          <cell r="AB330" t="str">
            <v>Issue Output Manage Billing Documents</v>
          </cell>
          <cell r="AC330" t="str">
            <v/>
          </cell>
          <cell r="AD330" t="str">
            <v>WBT</v>
          </cell>
          <cell r="AE330" t="str">
            <v>On-time</v>
          </cell>
          <cell r="AF330" t="str">
            <v/>
          </cell>
          <cell r="AG330" t="str">
            <v/>
          </cell>
          <cell r="AH330" t="str">
            <v/>
          </cell>
          <cell r="AI330" t="str">
            <v/>
          </cell>
          <cell r="AJ330" t="str">
            <v/>
          </cell>
          <cell r="AK330" t="str">
            <v>O2C</v>
          </cell>
        </row>
        <row r="331">
          <cell r="A331" t="str">
            <v>868dud951</v>
          </cell>
          <cell r="B331" t="str">
            <v>868dud951</v>
          </cell>
          <cell r="C331" t="str">
            <v>SUS Obsolescence Management Introduction to CDATS - OL</v>
          </cell>
          <cell r="D331" t="str">
            <v>OUTLINES</v>
          </cell>
          <cell r="E331" t="str">
            <v xml:space="preserve">
</v>
          </cell>
          <cell r="F331" t="str">
            <v>Kristin Grappone</v>
          </cell>
          <cell r="G331" t="str">
            <v>HIGH</v>
          </cell>
          <cell r="H331" t="str">
            <v/>
          </cell>
          <cell r="I331" t="str">
            <v/>
          </cell>
          <cell r="J331">
            <v>45782</v>
          </cell>
          <cell r="K331" t="str">
            <v/>
          </cell>
          <cell r="L331" t="str">
            <v/>
          </cell>
          <cell r="M331" t="str">
            <v/>
          </cell>
          <cell r="N331" t="str">
            <v>cdats, sus, wbt</v>
          </cell>
          <cell r="O331" t="str">
            <v>Sprint 4 (5/5 - 5/30)</v>
          </cell>
          <cell r="P331">
            <v>45775</v>
          </cell>
          <cell r="Q331">
            <v>45775</v>
          </cell>
          <cell r="R331" t="str">
            <v/>
          </cell>
          <cell r="S331">
            <v>45779</v>
          </cell>
          <cell r="T331">
            <v>45778</v>
          </cell>
          <cell r="U331">
            <v>0</v>
          </cell>
          <cell r="V331" t="str">
            <v>Sign off Received</v>
          </cell>
          <cell r="W331" t="str">
            <v/>
          </cell>
          <cell r="X331" t="str">
            <v/>
          </cell>
          <cell r="Y331" t="str">
            <v/>
          </cell>
          <cell r="Z331" t="str">
            <v>ITC3</v>
          </cell>
          <cell r="AA331" t="str">
            <v>Obsolescence Management Using CDATS</v>
          </cell>
          <cell r="AB331" t="str">
            <v>Obsolescence Management</v>
          </cell>
          <cell r="AC331" t="str">
            <v/>
          </cell>
          <cell r="AD331" t="str">
            <v>WBT</v>
          </cell>
          <cell r="AE331" t="str">
            <v>On-time</v>
          </cell>
          <cell r="AF331" t="str">
            <v/>
          </cell>
          <cell r="AG331" t="str">
            <v/>
          </cell>
          <cell r="AH331" t="str">
            <v/>
          </cell>
          <cell r="AI331" t="str">
            <v/>
          </cell>
          <cell r="AJ331" t="str">
            <v/>
          </cell>
          <cell r="AK331" t="str">
            <v>SUS</v>
          </cell>
        </row>
        <row r="332">
          <cell r="A332" t="str">
            <v>868c6ufk0</v>
          </cell>
          <cell r="B332" t="e">
            <v>#N/A</v>
          </cell>
          <cell r="C332" t="str">
            <v>Template for ILT/VILT Courses</v>
          </cell>
          <cell r="D332" t="str">
            <v>COMPLETED</v>
          </cell>
          <cell r="E332" t="str">
            <v xml:space="preserve">Please take our SL360 Lockheed template and create a new template for the instructor led courses. Please locate the LM Facilitator Guide on the LM Side (I sent you a link) and make sure that the ILT has the necessary introduction. Model our template after the facilitator guide/PPT they have. 
It should include the following slides (using OUR template)
Welcome slide
Course Guidelines and Expectations
Course Materials
Course Overview
Purpose
Outcomes (objectives)
Course Outline 
Prerequisites &amp; Audience
Change Impacts 
Lesson Title Page/objectives 
Simulation slide 
Assessment - 3-5 questions max 
End of course
</v>
          </cell>
          <cell r="F332" t="str">
            <v/>
          </cell>
          <cell r="G332" t="str">
            <v/>
          </cell>
          <cell r="H332" t="str">
            <v xml:space="preserve">@Eugene Deloatch   or  @Daniel Die  can you provide a review link for this course?  </v>
          </cell>
          <cell r="I332">
            <v>45688</v>
          </cell>
          <cell r="J332">
            <v>45684</v>
          </cell>
          <cell r="K332" t="str">
            <v/>
          </cell>
          <cell r="L332">
            <v>45709.652777777781</v>
          </cell>
          <cell r="M332" t="str">
            <v/>
          </cell>
          <cell r="N332" t="str">
            <v>all users, wbt</v>
          </cell>
          <cell r="O332" t="str">
            <v/>
          </cell>
          <cell r="P332" t="str">
            <v/>
          </cell>
          <cell r="Q332" t="str">
            <v/>
          </cell>
          <cell r="R332" t="str">
            <v/>
          </cell>
          <cell r="S332" t="str">
            <v/>
          </cell>
          <cell r="T332" t="str">
            <v/>
          </cell>
          <cell r="U332">
            <v>1</v>
          </cell>
          <cell r="V332" t="str">
            <v>Sign off Received</v>
          </cell>
          <cell r="W332" t="str">
            <v/>
          </cell>
          <cell r="X332" t="str">
            <v/>
          </cell>
          <cell r="Y332" t="str">
            <v/>
          </cell>
          <cell r="Z332" t="str">
            <v xml:space="preserve">Not part of ITC </v>
          </cell>
          <cell r="AA332" t="str">
            <v/>
          </cell>
          <cell r="AB332" t="str">
            <v>No L3 Custom Content</v>
          </cell>
          <cell r="AC332" t="str">
            <v/>
          </cell>
          <cell r="AD332" t="str">
            <v>WBT</v>
          </cell>
          <cell r="AE332" t="str">
            <v>Overdue</v>
          </cell>
          <cell r="AF332" t="str">
            <v/>
          </cell>
          <cell r="AG332" t="str">
            <v/>
          </cell>
          <cell r="AH332" t="str">
            <v/>
          </cell>
          <cell r="AI332" t="str">
            <v/>
          </cell>
          <cell r="AJ332" t="str">
            <v/>
          </cell>
          <cell r="AK332" t="str">
            <v/>
          </cell>
        </row>
        <row r="333">
          <cell r="A333" t="str">
            <v>868dy5a5y</v>
          </cell>
          <cell r="B333" t="str">
            <v>868dy5a5y</v>
          </cell>
          <cell r="C333" t="str">
            <v>O2C Billing: Costing Sheets and Burdening</v>
          </cell>
          <cell r="D333" t="str">
            <v>PREDEVELOPMENT</v>
          </cell>
          <cell r="E333" t="str">
            <v xml:space="preserve">
</v>
          </cell>
          <cell r="F333" t="str">
            <v/>
          </cell>
          <cell r="G333" t="str">
            <v>HIGH</v>
          </cell>
          <cell r="H333" t="str">
            <v/>
          </cell>
          <cell r="I333">
            <v>45863</v>
          </cell>
          <cell r="J333" t="str">
            <v/>
          </cell>
          <cell r="K333" t="str">
            <v/>
          </cell>
          <cell r="L333" t="str">
            <v/>
          </cell>
          <cell r="M333" t="str">
            <v>868dy5ddz</v>
          </cell>
          <cell r="N333" t="str">
            <v>wbt, o2c</v>
          </cell>
          <cell r="O333" t="str">
            <v>Sprint 5 (5/12 - 6/6)</v>
          </cell>
          <cell r="P333" t="str">
            <v/>
          </cell>
          <cell r="Q333" t="str">
            <v/>
          </cell>
          <cell r="R333" t="str">
            <v/>
          </cell>
          <cell r="S333" t="str">
            <v/>
          </cell>
          <cell r="T333" t="str">
            <v/>
          </cell>
          <cell r="U333">
            <v>0</v>
          </cell>
          <cell r="V333" t="str">
            <v/>
          </cell>
          <cell r="W333" t="str">
            <v/>
          </cell>
          <cell r="X333" t="str">
            <v/>
          </cell>
          <cell r="Y333" t="str">
            <v/>
          </cell>
          <cell r="Z333" t="str">
            <v>ITC3B</v>
          </cell>
          <cell r="AA333" t="str">
            <v>Billing</v>
          </cell>
          <cell r="AB333" t="str">
            <v/>
          </cell>
          <cell r="AC333" t="str">
            <v/>
          </cell>
          <cell r="AD333" t="str">
            <v>WBT</v>
          </cell>
          <cell r="AE333" t="str">
            <v>On-time</v>
          </cell>
          <cell r="AF333" t="str">
            <v/>
          </cell>
          <cell r="AG333" t="str">
            <v/>
          </cell>
          <cell r="AH333" t="str">
            <v/>
          </cell>
          <cell r="AI333" t="str">
            <v/>
          </cell>
          <cell r="AJ333" t="str">
            <v/>
          </cell>
          <cell r="AK333" t="str">
            <v>O2C</v>
          </cell>
        </row>
        <row r="334">
          <cell r="A334" t="str">
            <v>868dy5ekr</v>
          </cell>
          <cell r="B334" t="str">
            <v>868dy5ekr</v>
          </cell>
          <cell r="C334" t="str">
            <v>O2C Billing: Previously Billed Process</v>
          </cell>
          <cell r="D334" t="str">
            <v>PREDEVELOPMENT</v>
          </cell>
          <cell r="E334" t="str">
            <v xml:space="preserve">
</v>
          </cell>
          <cell r="F334" t="str">
            <v/>
          </cell>
          <cell r="G334" t="str">
            <v>HIGH</v>
          </cell>
          <cell r="H334" t="str">
            <v/>
          </cell>
          <cell r="I334">
            <v>45863</v>
          </cell>
          <cell r="J334" t="str">
            <v/>
          </cell>
          <cell r="K334" t="str">
            <v/>
          </cell>
          <cell r="L334" t="str">
            <v/>
          </cell>
          <cell r="M334" t="str">
            <v>868dy5h9h</v>
          </cell>
          <cell r="N334" t="str">
            <v>wbt, o2c</v>
          </cell>
          <cell r="O334" t="str">
            <v>Sprint 5 (5/12 - 6/6)</v>
          </cell>
          <cell r="P334" t="str">
            <v/>
          </cell>
          <cell r="Q334" t="str">
            <v/>
          </cell>
          <cell r="R334" t="str">
            <v/>
          </cell>
          <cell r="S334" t="str">
            <v/>
          </cell>
          <cell r="T334" t="str">
            <v/>
          </cell>
          <cell r="U334">
            <v>0</v>
          </cell>
          <cell r="V334" t="str">
            <v/>
          </cell>
          <cell r="W334" t="str">
            <v/>
          </cell>
          <cell r="X334" t="str">
            <v/>
          </cell>
          <cell r="Y334" t="str">
            <v/>
          </cell>
          <cell r="Z334" t="str">
            <v>ITC3B</v>
          </cell>
          <cell r="AA334" t="str">
            <v>Billing</v>
          </cell>
          <cell r="AB334" t="str">
            <v/>
          </cell>
          <cell r="AC334" t="str">
            <v/>
          </cell>
          <cell r="AD334" t="str">
            <v>WBT</v>
          </cell>
          <cell r="AE334" t="str">
            <v>On-time</v>
          </cell>
          <cell r="AF334" t="str">
            <v/>
          </cell>
          <cell r="AG334" t="str">
            <v/>
          </cell>
          <cell r="AH334" t="str">
            <v/>
          </cell>
          <cell r="AI334" t="str">
            <v/>
          </cell>
          <cell r="AJ334" t="str">
            <v/>
          </cell>
          <cell r="AK334" t="str">
            <v>O2C</v>
          </cell>
        </row>
        <row r="335">
          <cell r="A335" t="str">
            <v>868dy5jw9</v>
          </cell>
          <cell r="B335" t="str">
            <v>868dy5jw9</v>
          </cell>
          <cell r="C335" t="str">
            <v>O2C Billing: Planned Version Upload</v>
          </cell>
          <cell r="D335" t="str">
            <v>PREDEVELOPMENT</v>
          </cell>
          <cell r="E335" t="str">
            <v xml:space="preserve">
</v>
          </cell>
          <cell r="F335" t="str">
            <v/>
          </cell>
          <cell r="G335" t="str">
            <v>HIGH</v>
          </cell>
          <cell r="H335" t="str">
            <v/>
          </cell>
          <cell r="I335">
            <v>45863</v>
          </cell>
          <cell r="J335" t="str">
            <v/>
          </cell>
          <cell r="K335" t="str">
            <v/>
          </cell>
          <cell r="L335" t="str">
            <v/>
          </cell>
          <cell r="M335" t="str">
            <v>868dy5p18</v>
          </cell>
          <cell r="N335" t="str">
            <v>o2c, wbt</v>
          </cell>
          <cell r="O335" t="str">
            <v>Sprint 6 (5/19 - 7/7)</v>
          </cell>
          <cell r="P335" t="str">
            <v/>
          </cell>
          <cell r="Q335" t="str">
            <v/>
          </cell>
          <cell r="R335" t="str">
            <v/>
          </cell>
          <cell r="S335" t="str">
            <v/>
          </cell>
          <cell r="T335" t="str">
            <v/>
          </cell>
          <cell r="U335">
            <v>0</v>
          </cell>
          <cell r="V335" t="str">
            <v/>
          </cell>
          <cell r="W335" t="str">
            <v/>
          </cell>
          <cell r="X335" t="str">
            <v/>
          </cell>
          <cell r="Y335" t="str">
            <v/>
          </cell>
          <cell r="Z335" t="str">
            <v>ITC3B</v>
          </cell>
          <cell r="AA335" t="str">
            <v>Billing</v>
          </cell>
          <cell r="AB335" t="str">
            <v/>
          </cell>
          <cell r="AC335" t="str">
            <v/>
          </cell>
          <cell r="AD335" t="str">
            <v>WBT</v>
          </cell>
          <cell r="AE335" t="str">
            <v>On-time</v>
          </cell>
          <cell r="AF335" t="str">
            <v/>
          </cell>
          <cell r="AG335" t="str">
            <v/>
          </cell>
          <cell r="AH335" t="str">
            <v/>
          </cell>
          <cell r="AI335" t="str">
            <v/>
          </cell>
          <cell r="AJ335" t="str">
            <v/>
          </cell>
          <cell r="AK335" t="str">
            <v>O2C</v>
          </cell>
        </row>
        <row r="336">
          <cell r="A336" t="str">
            <v>868dy5qb5</v>
          </cell>
          <cell r="B336" t="str">
            <v>868dy5qb5</v>
          </cell>
          <cell r="C336" t="str">
            <v>O2C Billing: Legacy Rate Year Interface</v>
          </cell>
          <cell r="D336" t="str">
            <v>PREDEVELOPMENT</v>
          </cell>
          <cell r="E336" t="str">
            <v xml:space="preserve">
</v>
          </cell>
          <cell r="F336" t="str">
            <v/>
          </cell>
          <cell r="G336" t="str">
            <v>HIGH</v>
          </cell>
          <cell r="H336" t="str">
            <v/>
          </cell>
          <cell r="I336">
            <v>45863</v>
          </cell>
          <cell r="J336" t="str">
            <v/>
          </cell>
          <cell r="K336" t="str">
            <v/>
          </cell>
          <cell r="L336" t="str">
            <v/>
          </cell>
          <cell r="M336" t="str">
            <v>868dy5uum</v>
          </cell>
          <cell r="N336" t="str">
            <v>o2c, wbt</v>
          </cell>
          <cell r="O336" t="str">
            <v>Sprint 6 (5/19 - 7/7)</v>
          </cell>
          <cell r="P336" t="str">
            <v/>
          </cell>
          <cell r="Q336" t="str">
            <v/>
          </cell>
          <cell r="R336" t="str">
            <v/>
          </cell>
          <cell r="S336" t="str">
            <v/>
          </cell>
          <cell r="T336" t="str">
            <v/>
          </cell>
          <cell r="U336">
            <v>0</v>
          </cell>
          <cell r="V336" t="str">
            <v/>
          </cell>
          <cell r="W336" t="str">
            <v/>
          </cell>
          <cell r="X336" t="str">
            <v/>
          </cell>
          <cell r="Y336" t="str">
            <v/>
          </cell>
          <cell r="Z336" t="str">
            <v>ITC3B</v>
          </cell>
          <cell r="AA336" t="str">
            <v>Billing</v>
          </cell>
          <cell r="AB336" t="str">
            <v/>
          </cell>
          <cell r="AC336" t="str">
            <v/>
          </cell>
          <cell r="AD336" t="str">
            <v>WBT</v>
          </cell>
          <cell r="AE336" t="str">
            <v>On-time</v>
          </cell>
          <cell r="AF336" t="str">
            <v/>
          </cell>
          <cell r="AG336" t="str">
            <v/>
          </cell>
          <cell r="AH336" t="str">
            <v/>
          </cell>
          <cell r="AI336" t="str">
            <v/>
          </cell>
          <cell r="AJ336" t="str">
            <v/>
          </cell>
          <cell r="AK336" t="str">
            <v>O2C</v>
          </cell>
        </row>
        <row r="337">
          <cell r="A337" t="str">
            <v>868e0z8p7</v>
          </cell>
          <cell r="B337" t="str">
            <v>868e0z8p7</v>
          </cell>
          <cell r="C337" t="str">
            <v>PTP Supplier Quality: Text Keys - OL</v>
          </cell>
          <cell r="D337" t="str">
            <v>PREDEVELOPMENT</v>
          </cell>
          <cell r="E337" t="str">
            <v xml:space="preserve">
</v>
          </cell>
          <cell r="F337" t="str">
            <v/>
          </cell>
          <cell r="G337" t="str">
            <v>URGENT</v>
          </cell>
          <cell r="H337" t="str">
            <v/>
          </cell>
          <cell r="I337">
            <v>45793</v>
          </cell>
          <cell r="J337">
            <v>45782</v>
          </cell>
          <cell r="K337" t="str">
            <v/>
          </cell>
          <cell r="L337" t="str">
            <v/>
          </cell>
          <cell r="M337" t="str">
            <v>868e0z8pg
868e0z8ph
868e0z8pj</v>
          </cell>
          <cell r="N337" t="str">
            <v>wbt, ptp</v>
          </cell>
          <cell r="O337" t="str">
            <v/>
          </cell>
          <cell r="P337">
            <v>45783</v>
          </cell>
          <cell r="Q337">
            <v>45783</v>
          </cell>
          <cell r="R337" t="b">
            <v>1</v>
          </cell>
          <cell r="S337" t="str">
            <v/>
          </cell>
          <cell r="T337" t="str">
            <v/>
          </cell>
          <cell r="U337">
            <v>0</v>
          </cell>
          <cell r="V337" t="str">
            <v/>
          </cell>
          <cell r="W337" t="str">
            <v/>
          </cell>
          <cell r="X337" t="str">
            <v/>
          </cell>
          <cell r="Y337" t="str">
            <v/>
          </cell>
          <cell r="Z337" t="str">
            <v>ITC3</v>
          </cell>
          <cell r="AA337" t="str">
            <v>Supplier Quality</v>
          </cell>
          <cell r="AB337" t="str">
            <v>PR Material Quality Data Integration</v>
          </cell>
          <cell r="AC337" t="b">
            <v>1</v>
          </cell>
          <cell r="AD337" t="str">
            <v>WBT</v>
          </cell>
          <cell r="AE337" t="str">
            <v>Overdue</v>
          </cell>
          <cell r="AF337" t="str">
            <v/>
          </cell>
          <cell r="AG337">
            <v>45779</v>
          </cell>
          <cell r="AH337" t="str">
            <v/>
          </cell>
          <cell r="AI337" t="str">
            <v/>
          </cell>
          <cell r="AJ337" t="str">
            <v/>
          </cell>
          <cell r="AK337" t="str">
            <v>PTP</v>
          </cell>
        </row>
      </sheetData>
      <sheetData sheetId="4" refreshError="1"/>
      <sheetData sheetId="5">
        <row r="12">
          <cell r="K12" t="str">
            <v>March 28</v>
          </cell>
          <cell r="L12" t="str">
            <v>May 30</v>
          </cell>
          <cell r="M12" t="str">
            <v>June 6</v>
          </cell>
          <cell r="N12" t="str">
            <v>June 13</v>
          </cell>
          <cell r="O12" t="str">
            <v>June 20</v>
          </cell>
          <cell r="P12" t="str">
            <v>June 27</v>
          </cell>
          <cell r="Q12" t="str">
            <v>July 7</v>
          </cell>
          <cell r="R12" t="str">
            <v>July 11</v>
          </cell>
          <cell r="S12" t="str">
            <v>July 18</v>
          </cell>
          <cell r="T12" t="str">
            <v>July 25</v>
          </cell>
          <cell r="U12" t="str">
            <v>Aug 1</v>
          </cell>
          <cell r="V12" t="str">
            <v>Aug 8</v>
          </cell>
          <cell r="W12" t="str">
            <v>Aug 15</v>
          </cell>
          <cell r="X12" t="str">
            <v>Aug 22</v>
          </cell>
        </row>
        <row r="13">
          <cell r="A13" t="str">
            <v>Behind Schedule</v>
          </cell>
          <cell r="B13">
            <v>27</v>
          </cell>
          <cell r="J13" t="str">
            <v>Behind Schedule</v>
          </cell>
          <cell r="K13">
            <v>5</v>
          </cell>
          <cell r="L13">
            <v>17</v>
          </cell>
          <cell r="N13">
            <v>5</v>
          </cell>
          <cell r="O13">
            <v>2</v>
          </cell>
          <cell r="Q13">
            <v>4</v>
          </cell>
          <cell r="T13">
            <v>1</v>
          </cell>
        </row>
        <row r="14">
          <cell r="A14" t="str">
            <v>On Track</v>
          </cell>
          <cell r="B14">
            <v>309</v>
          </cell>
          <cell r="J14" t="str">
            <v>On Track</v>
          </cell>
          <cell r="L14">
            <v>48</v>
          </cell>
          <cell r="M14">
            <v>54</v>
          </cell>
          <cell r="N14">
            <v>41</v>
          </cell>
          <cell r="O14">
            <v>15</v>
          </cell>
          <cell r="P14">
            <v>6</v>
          </cell>
          <cell r="Q14">
            <v>16</v>
          </cell>
          <cell r="R14">
            <v>8</v>
          </cell>
          <cell r="S14">
            <v>5</v>
          </cell>
          <cell r="T14">
            <v>11</v>
          </cell>
          <cell r="U14">
            <v>11</v>
          </cell>
          <cell r="V14">
            <v>19</v>
          </cell>
          <cell r="W14">
            <v>23</v>
          </cell>
          <cell r="X14">
            <v>18</v>
          </cell>
        </row>
        <row r="17">
          <cell r="A17" t="str">
            <v>Behind schedule due to Curriculum redesign</v>
          </cell>
          <cell r="B17">
            <v>25</v>
          </cell>
        </row>
        <row r="18">
          <cell r="A18" t="str">
            <v>Behind schedule due to SME availability</v>
          </cell>
          <cell r="B18">
            <v>2</v>
          </cell>
        </row>
      </sheetData>
      <sheetData sheetId="6">
        <row r="2">
          <cell r="K2" t="str">
            <v>Grand Total</v>
          </cell>
        </row>
        <row r="3">
          <cell r="J3" t="str">
            <v>Design</v>
          </cell>
          <cell r="K3">
            <v>23</v>
          </cell>
        </row>
        <row r="4">
          <cell r="J4" t="str">
            <v>Alpha Development</v>
          </cell>
          <cell r="K4">
            <v>52</v>
          </cell>
        </row>
        <row r="5">
          <cell r="J5" t="str">
            <v>Alpha Review</v>
          </cell>
          <cell r="K5">
            <v>3</v>
          </cell>
        </row>
        <row r="6">
          <cell r="J6" t="str">
            <v>Final Development</v>
          </cell>
          <cell r="K6">
            <v>20</v>
          </cell>
        </row>
        <row r="7">
          <cell r="J7" t="str">
            <v>Final Approval</v>
          </cell>
          <cell r="K7">
            <v>27</v>
          </cell>
        </row>
        <row r="8">
          <cell r="J8" t="str">
            <v>Not Started</v>
          </cell>
          <cell r="K8">
            <v>211</v>
          </cell>
        </row>
        <row r="15">
          <cell r="J15" t="str">
            <v>Alpha Development</v>
          </cell>
          <cell r="K15">
            <v>1</v>
          </cell>
        </row>
        <row r="16">
          <cell r="J16" t="str">
            <v>Alpha Review</v>
          </cell>
          <cell r="K16">
            <v>5</v>
          </cell>
        </row>
        <row r="17">
          <cell r="J17" t="str">
            <v>Final Development</v>
          </cell>
          <cell r="K17">
            <v>2</v>
          </cell>
        </row>
        <row r="18">
          <cell r="J18" t="str">
            <v>Final Approval</v>
          </cell>
          <cell r="K18">
            <v>20</v>
          </cell>
        </row>
        <row r="21">
          <cell r="J21" t="str">
            <v>Not Started</v>
          </cell>
          <cell r="K21">
            <v>182</v>
          </cell>
        </row>
        <row r="22">
          <cell r="J22" t="str">
            <v>Design</v>
          </cell>
          <cell r="K22">
            <v>41</v>
          </cell>
        </row>
        <row r="23">
          <cell r="J23" t="str">
            <v>Alpha Development</v>
          </cell>
          <cell r="K23">
            <v>18</v>
          </cell>
        </row>
        <row r="24">
          <cell r="J24" t="str">
            <v>Final Development</v>
          </cell>
          <cell r="K24">
            <v>10</v>
          </cell>
        </row>
        <row r="25">
          <cell r="J25" t="str">
            <v>Final Approval</v>
          </cell>
          <cell r="K25">
            <v>2</v>
          </cell>
        </row>
        <row r="28">
          <cell r="J28" t="str">
            <v>Not Started</v>
          </cell>
          <cell r="K28">
            <v>70</v>
          </cell>
        </row>
        <row r="29">
          <cell r="J29" t="str">
            <v>Design</v>
          </cell>
          <cell r="K29">
            <v>22</v>
          </cell>
        </row>
        <row r="30">
          <cell r="J30" t="str">
            <v>Alpha Development</v>
          </cell>
          <cell r="K30">
            <v>3</v>
          </cell>
        </row>
        <row r="31">
          <cell r="J31" t="str">
            <v>Alpha Review</v>
          </cell>
          <cell r="K31">
            <v>1</v>
          </cell>
        </row>
        <row r="32">
          <cell r="J32" t="str">
            <v>Beta Review</v>
          </cell>
          <cell r="K32">
            <v>1</v>
          </cell>
        </row>
        <row r="35">
          <cell r="J35" t="str">
            <v>Not Started</v>
          </cell>
          <cell r="K35">
            <v>69</v>
          </cell>
        </row>
        <row r="36">
          <cell r="J36" t="str">
            <v>Alpha Development</v>
          </cell>
          <cell r="K36">
            <v>3</v>
          </cell>
        </row>
        <row r="37">
          <cell r="J37" t="str">
            <v>Final Development</v>
          </cell>
          <cell r="K37">
            <v>3</v>
          </cell>
        </row>
      </sheetData>
      <sheetData sheetId="7" refreshError="1"/>
      <sheetData sheetId="8"/>
      <sheetData sheetId="9" refreshError="1"/>
      <sheetData sheetId="10">
        <row r="1">
          <cell r="A1" t="str">
            <v>Task ID</v>
          </cell>
          <cell r="B1" t="str">
            <v>Task Name</v>
          </cell>
          <cell r="C1" t="str">
            <v>Status</v>
          </cell>
          <cell r="D1" t="str">
            <v>CS List</v>
          </cell>
          <cell r="E1" t="str">
            <v>Assignee</v>
          </cell>
          <cell r="F1" t="str">
            <v>Priority</v>
          </cell>
          <cell r="G1" t="str">
            <v>Latest Comment</v>
          </cell>
          <cell r="H1" t="str">
            <v>Comment Count</v>
          </cell>
          <cell r="I1" t="str">
            <v>Assigned Comment Count</v>
          </cell>
          <cell r="J1" t="str">
            <v>Due Date</v>
          </cell>
          <cell r="K1" t="str">
            <v>Start Date</v>
          </cell>
          <cell r="L1" t="str">
            <v>Date Created</v>
          </cell>
          <cell r="M1" t="str">
            <v>Date Updated</v>
          </cell>
          <cell r="N1" t="str">
            <v>Date Closed</v>
          </cell>
          <cell r="O1" t="str">
            <v>Date Done</v>
          </cell>
          <cell r="P1" t="str">
            <v>Created By</v>
          </cell>
          <cell r="Q1" t="str">
            <v>Space</v>
          </cell>
          <cell r="R1" t="str">
            <v>Folder</v>
          </cell>
          <cell r="S1" t="str">
            <v>List</v>
          </cell>
          <cell r="T1" t="str">
            <v>Subtask ID's</v>
          </cell>
          <cell r="U1" t="str">
            <v>Subtask URL's</v>
          </cell>
          <cell r="V1" t="str">
            <v>tags</v>
          </cell>
          <cell r="W1" t="str">
            <v>Lists</v>
          </cell>
          <cell r="X1" t="str">
            <v>Sprints</v>
          </cell>
          <cell r="Y1" t="str">
            <v>Linked Tasks</v>
          </cell>
          <cell r="Z1" t="str">
            <v>Linked Docs</v>
          </cell>
          <cell r="AA1" t="str">
            <v>Time Logged</v>
          </cell>
          <cell r="AB1" t="str">
            <v>Time Logged Rolled Up</v>
          </cell>
          <cell r="AC1" t="str">
            <v>Time Estimate</v>
          </cell>
          <cell r="AD1" t="str">
            <v>Time In Status</v>
          </cell>
          <cell r="AE1" t="str">
            <v>Points Estimate</v>
          </cell>
          <cell r="AF1" t="str">
            <v>Points Estimate Rolled Up</v>
          </cell>
          <cell r="AG1" t="str">
            <v>Alpha Draft (date)</v>
          </cell>
          <cell r="AH1" t="str">
            <v>Alpha Review (date)</v>
          </cell>
          <cell r="AI1" t="str">
            <v>At risk? (checkbox)</v>
          </cell>
          <cell r="AJ1" t="str">
            <v>Beta Review  (date)</v>
          </cell>
          <cell r="AK1" t="str">
            <v>Beta Revision (date)</v>
          </cell>
          <cell r="AL1" t="str">
            <v>Completion (Auto) (automatic progress)</v>
          </cell>
          <cell r="AM1" t="str">
            <v>Course Delivery Time (minutes) (number)</v>
          </cell>
          <cell r="AN1" t="str">
            <v>Course Duration (Hours) (number)</v>
          </cell>
          <cell r="AO1" t="str">
            <v>Course Percent Complete (formula)</v>
          </cell>
          <cell r="AP1" t="str">
            <v>Delivery Risk Status (drop down)</v>
          </cell>
          <cell r="AQ1" t="str">
            <v>Design Priority (drop down)</v>
          </cell>
          <cell r="AR1" t="str">
            <v>Developer (users)</v>
          </cell>
          <cell r="AS1" t="str">
            <v>Development Status (drop down)</v>
          </cell>
          <cell r="AT1" t="str">
            <v>Final Review &amp; Sign off (date)</v>
          </cell>
          <cell r="AU1" t="str">
            <v>Final Revision Received  (date)</v>
          </cell>
          <cell r="AV1" t="str">
            <v>Graphics/Design Request (checkbox)</v>
          </cell>
          <cell r="AW1" t="str">
            <v>ITC Phase (drop down)</v>
          </cell>
          <cell r="AX1" t="str">
            <v>Impacted Tasks (list relationship)</v>
          </cell>
          <cell r="AY1" t="str">
            <v>L2 / Substream (drop down)</v>
          </cell>
          <cell r="AZ1" t="str">
            <v>L3 (labels)</v>
          </cell>
          <cell r="BA1" t="str">
            <v>L3 Script Available (checkbox)</v>
          </cell>
          <cell r="BB1" t="str">
            <v>Learning Level (drop down)</v>
          </cell>
          <cell r="BC1" t="str">
            <v>Modalities (labels)</v>
          </cell>
          <cell r="BD1" t="str">
            <v>Number of Screens (number)</v>
          </cell>
          <cell r="BE1" t="str">
            <v>Overdue Status (drop down)</v>
          </cell>
          <cell r="BF1" t="str">
            <v>QA (users)</v>
          </cell>
          <cell r="BG1" t="str">
            <v>QA  (date)</v>
          </cell>
          <cell r="BH1" t="str">
            <v>QA (LM) (users)</v>
          </cell>
          <cell r="BI1" t="str">
            <v>Ready to be Assigned (checkbox)</v>
          </cell>
          <cell r="BJ1" t="str">
            <v>Release Status (drop down)</v>
          </cell>
          <cell r="BK1" t="str">
            <v>Roles (list relationship)</v>
          </cell>
          <cell r="BL1" t="str">
            <v>Script Received (date)</v>
          </cell>
          <cell r="BM1" t="str">
            <v>Sign off Received (date)</v>
          </cell>
          <cell r="BN1" t="str">
            <v>Start Date  (date)</v>
          </cell>
          <cell r="BO1" t="str">
            <v>Submit 1st draft (date)</v>
          </cell>
          <cell r="BP1" t="str">
            <v>Value Stream (drop down)</v>
          </cell>
          <cell r="BQ1" t="str">
            <v>Value Stream Lead (users)</v>
          </cell>
        </row>
        <row r="2">
          <cell r="A2" t="str">
            <v>868bywewc</v>
          </cell>
          <cell r="B2" t="str">
            <v>R2R Tax Accounting: Withholding Tax on Procurement Invoices</v>
          </cell>
          <cell r="C2" t="str">
            <v>COMPLETED</v>
          </cell>
          <cell r="D2" t="str">
            <v>868bywewc</v>
          </cell>
          <cell r="E2" t="str">
            <v/>
          </cell>
          <cell r="F2" t="str">
            <v>URGENT</v>
          </cell>
          <cell r="G2" t="str">
            <v xml:space="preserve">Change this course title to "Withholding Tax on Procurement Invoices"  </v>
          </cell>
          <cell r="H2">
            <v>7</v>
          </cell>
          <cell r="I2">
            <v>0</v>
          </cell>
          <cell r="J2">
            <v>45708</v>
          </cell>
          <cell r="K2">
            <v>45680</v>
          </cell>
          <cell r="L2">
            <v>45671.612500000003</v>
          </cell>
          <cell r="M2">
            <v>45771.502083333333</v>
          </cell>
          <cell r="N2" t="str">
            <v/>
          </cell>
          <cell r="O2">
            <v>45771.502083333333</v>
          </cell>
          <cell r="P2" t="str">
            <v>Erin Cooke</v>
          </cell>
          <cell r="Q2" t="str">
            <v>Lockheed Martin</v>
          </cell>
          <cell r="R2" t="str">
            <v>Course Development</v>
          </cell>
          <cell r="S2" t="str">
            <v>Development</v>
          </cell>
          <cell r="T2" t="str">
            <v>868ahp79r
868ahphkw
868aj55pc
868ahpf3p
868ar437y
868aprph1
868a2uwgm
868ahpfy3</v>
          </cell>
          <cell r="U2" t="str">
            <v>https://app.clickup.com/t/868ahp79r
https://app.clickup.com/t/868ahphkw
https://app.clickup.com/t/868aj55pc
https://app.clickup.com/t/868ahpf3p
https://app.clickup.com/t/868ar437y
https://app.clickup.com/t/868aprph1
https://app.clickup.com/t/868a2uwgm
https://app.clickup.com/t/868ahpfy3</v>
          </cell>
          <cell r="V2" t="str">
            <v>r2r, wbt</v>
          </cell>
          <cell r="W2" t="str">
            <v>Development, Sprint 2 (4/21 - 5/16)</v>
          </cell>
          <cell r="X2" t="str">
            <v>Sprint 2 (4/21 - 5/16)</v>
          </cell>
          <cell r="Y2" t="str">
            <v/>
          </cell>
          <cell r="Z2" t="str">
            <v/>
          </cell>
          <cell r="AA2" t="str">
            <v/>
          </cell>
          <cell r="AB2" t="str">
            <v/>
          </cell>
          <cell r="AC2" t="str">
            <v/>
          </cell>
          <cell r="AD2" t="str">
            <v>452 hours</v>
          </cell>
          <cell r="AF2">
            <v>0</v>
          </cell>
          <cell r="AG2" t="str">
            <v/>
          </cell>
          <cell r="AH2" t="str">
            <v/>
          </cell>
          <cell r="AI2" t="str">
            <v/>
          </cell>
          <cell r="AJ2" t="str">
            <v/>
          </cell>
          <cell r="AK2" t="str">
            <v/>
          </cell>
          <cell r="AL2">
            <v>0.81818181818181834</v>
          </cell>
          <cell r="AM2" t="str">
            <v/>
          </cell>
          <cell r="AN2" t="str">
            <v/>
          </cell>
          <cell r="AO2" t="str">
            <v/>
          </cell>
          <cell r="AP2" t="str">
            <v/>
          </cell>
          <cell r="AQ2" t="str">
            <v/>
          </cell>
          <cell r="AR2" t="str">
            <v/>
          </cell>
          <cell r="AS2" t="str">
            <v>Development Complete</v>
          </cell>
          <cell r="AT2" t="str">
            <v/>
          </cell>
          <cell r="AU2" t="str">
            <v/>
          </cell>
          <cell r="AV2" t="str">
            <v/>
          </cell>
          <cell r="AW2" t="str">
            <v>ITC1</v>
          </cell>
          <cell r="AX2" t="str">
            <v/>
          </cell>
          <cell r="AY2" t="str">
            <v>Tax Accounting</v>
          </cell>
          <cell r="AZ2" t="str">
            <v>Consolidations &amp; Tax (Withholding Tax Payables Collection L4)</v>
          </cell>
          <cell r="BA2" t="str">
            <v/>
          </cell>
          <cell r="BB2" t="str">
            <v/>
          </cell>
          <cell r="BC2" t="str">
            <v>WBT</v>
          </cell>
          <cell r="BD2" t="str">
            <v/>
          </cell>
          <cell r="BE2" t="str">
            <v>Overdue</v>
          </cell>
          <cell r="BF2" t="str">
            <v/>
          </cell>
          <cell r="BG2" t="str">
            <v/>
          </cell>
          <cell r="BH2" t="str">
            <v/>
          </cell>
          <cell r="BI2" t="str">
            <v/>
          </cell>
          <cell r="BJ2" t="str">
            <v/>
          </cell>
          <cell r="BK2" t="str">
            <v>A/P Accountant: https://app.clickup.com/t/868cjb30z)
Tax Accountant (Corporate): https://app.clickup.com/t/868cje8ad)
(BA) Tax Accountant  (includes GFS Group): https://app.clickup.com/t/868cjb2jj)</v>
          </cell>
          <cell r="BL2" t="str">
            <v/>
          </cell>
          <cell r="BM2">
            <v>45771</v>
          </cell>
          <cell r="BN2" t="str">
            <v/>
          </cell>
          <cell r="BO2" t="str">
            <v/>
          </cell>
          <cell r="BP2" t="str">
            <v>R2R</v>
          </cell>
          <cell r="BQ2" t="str">
            <v>Trish Cortez, Sarah Griffis</v>
          </cell>
        </row>
        <row r="3">
          <cell r="A3" t="str">
            <v>868bz4uju</v>
          </cell>
          <cell r="B3" t="str">
            <v>R2R Tax Accounting: Withholding Tax for Accounts Receivable</v>
          </cell>
          <cell r="C3" t="str">
            <v>COMPLETED</v>
          </cell>
          <cell r="D3" t="str">
            <v>868bz4uju</v>
          </cell>
          <cell r="E3" t="str">
            <v/>
          </cell>
          <cell r="F3" t="str">
            <v>URGENT</v>
          </cell>
          <cell r="G3" t="str">
            <v xml:space="preserve">Updated audio and addressed Ankine's comments. This is NOT in final review. This has been on hold due to perform billing missing content.  </v>
          </cell>
          <cell r="H3">
            <v>4</v>
          </cell>
          <cell r="I3">
            <v>0</v>
          </cell>
          <cell r="J3">
            <v>45708</v>
          </cell>
          <cell r="K3">
            <v>45672</v>
          </cell>
          <cell r="L3">
            <v>45671.87222222222</v>
          </cell>
          <cell r="M3">
            <v>45771.502083333333</v>
          </cell>
          <cell r="N3" t="str">
            <v/>
          </cell>
          <cell r="O3">
            <v>45771.5</v>
          </cell>
          <cell r="P3" t="str">
            <v>Trish Cortez</v>
          </cell>
          <cell r="Q3" t="str">
            <v>Lockheed Martin</v>
          </cell>
          <cell r="R3" t="str">
            <v>Course Development</v>
          </cell>
          <cell r="S3" t="str">
            <v>Development</v>
          </cell>
          <cell r="T3" t="str">
            <v>868a2uwbk
868a2uwby
868a2uwcg</v>
          </cell>
          <cell r="U3" t="str">
            <v>https://app.clickup.com/t/868a2uwbk
https://app.clickup.com/t/868a2uwby
https://app.clickup.com/t/868a2uwcg</v>
          </cell>
          <cell r="V3" t="str">
            <v>wbt, r2r</v>
          </cell>
          <cell r="W3" t="str">
            <v>Development, Sprint 2 (4/21 - 5/16)</v>
          </cell>
          <cell r="X3" t="str">
            <v>Sprint 2 (4/21 - 5/16)</v>
          </cell>
          <cell r="Y3" t="str">
            <v/>
          </cell>
          <cell r="Z3" t="str">
            <v/>
          </cell>
          <cell r="AA3" t="str">
            <v/>
          </cell>
          <cell r="AB3" t="str">
            <v/>
          </cell>
          <cell r="AC3" t="str">
            <v/>
          </cell>
          <cell r="AD3" t="str">
            <v>452 hours</v>
          </cell>
          <cell r="AF3">
            <v>0</v>
          </cell>
          <cell r="AG3" t="str">
            <v/>
          </cell>
          <cell r="AH3" t="str">
            <v/>
          </cell>
          <cell r="AI3" t="str">
            <v/>
          </cell>
          <cell r="AJ3" t="str">
            <v/>
          </cell>
          <cell r="AK3" t="str">
            <v/>
          </cell>
          <cell r="AL3">
            <v>1</v>
          </cell>
          <cell r="AM3" t="str">
            <v/>
          </cell>
          <cell r="AN3" t="str">
            <v/>
          </cell>
          <cell r="AO3" t="str">
            <v/>
          </cell>
          <cell r="AP3" t="str">
            <v/>
          </cell>
          <cell r="AQ3" t="str">
            <v/>
          </cell>
          <cell r="AR3" t="str">
            <v/>
          </cell>
          <cell r="AS3" t="str">
            <v>Development Complete</v>
          </cell>
          <cell r="AT3" t="str">
            <v/>
          </cell>
          <cell r="AU3" t="str">
            <v/>
          </cell>
          <cell r="AV3" t="str">
            <v/>
          </cell>
          <cell r="AW3" t="str">
            <v>ITC1</v>
          </cell>
          <cell r="AX3" t="str">
            <v/>
          </cell>
          <cell r="AY3" t="str">
            <v>Tax Accounting</v>
          </cell>
          <cell r="AZ3" t="str">
            <v>Consolidations &amp; Tax (Withholding Tax Receivables Collection L4)</v>
          </cell>
          <cell r="BA3" t="str">
            <v/>
          </cell>
          <cell r="BB3" t="str">
            <v/>
          </cell>
          <cell r="BC3" t="str">
            <v>WBT</v>
          </cell>
          <cell r="BD3" t="str">
            <v/>
          </cell>
          <cell r="BE3" t="str">
            <v>Overdue</v>
          </cell>
          <cell r="BF3" t="str">
            <v/>
          </cell>
          <cell r="BG3" t="str">
            <v/>
          </cell>
          <cell r="BH3" t="str">
            <v/>
          </cell>
          <cell r="BI3" t="str">
            <v/>
          </cell>
          <cell r="BJ3" t="str">
            <v/>
          </cell>
          <cell r="BK3" t="str">
            <v>Accounts Receivable Accountant: https://app.clickup.com/t/868cjc92x)
Tax Accountant (Corporate): https://app.clickup.com/t/868cje8ad)
(BA) Tax Accountant  (includes GFS Group): https://app.clickup.com/t/868cjb2jj)</v>
          </cell>
          <cell r="BL3" t="str">
            <v/>
          </cell>
          <cell r="BM3">
            <v>45771</v>
          </cell>
          <cell r="BN3" t="str">
            <v/>
          </cell>
          <cell r="BO3" t="str">
            <v/>
          </cell>
          <cell r="BP3" t="str">
            <v>R2R</v>
          </cell>
          <cell r="BQ3" t="str">
            <v>Trish Cortez, Sarah Griffis</v>
          </cell>
        </row>
        <row r="4">
          <cell r="A4" t="str">
            <v>868bzwb0b</v>
          </cell>
          <cell r="B4" t="str">
            <v>R2R Tax Accounting: Review Withholding Tax Information on Business Partner (BP) Records</v>
          </cell>
          <cell r="C4" t="str">
            <v>COMPLETED</v>
          </cell>
          <cell r="D4" t="str">
            <v>868bzwb0b</v>
          </cell>
          <cell r="E4" t="str">
            <v/>
          </cell>
          <cell r="F4" t="str">
            <v>URGENT</v>
          </cell>
          <cell r="G4" t="str">
            <v xml:space="preserve">This course is updated with re-done audio and updates from Ankine's review. Link has been republished and it needs her sign off or any additional updates.  </v>
          </cell>
          <cell r="H4">
            <v>2</v>
          </cell>
          <cell r="I4">
            <v>0</v>
          </cell>
          <cell r="J4">
            <v>45708</v>
          </cell>
          <cell r="K4" t="str">
            <v/>
          </cell>
          <cell r="L4">
            <v>45672.506249999999</v>
          </cell>
          <cell r="M4">
            <v>45771.50277777778</v>
          </cell>
          <cell r="N4" t="str">
            <v/>
          </cell>
          <cell r="O4">
            <v>45771.502083333333</v>
          </cell>
          <cell r="P4" t="str">
            <v>Jade Brown</v>
          </cell>
          <cell r="Q4" t="str">
            <v>Lockheed Martin</v>
          </cell>
          <cell r="R4" t="str">
            <v>Course Development</v>
          </cell>
          <cell r="S4" t="str">
            <v>Development</v>
          </cell>
          <cell r="T4" t="str">
            <v>868a2uwcq</v>
          </cell>
          <cell r="U4" t="str">
            <v>https://app.clickup.com/t/868a2uwcq</v>
          </cell>
          <cell r="V4" t="str">
            <v>r2r, qrg</v>
          </cell>
          <cell r="W4" t="str">
            <v>Development, Sprint 2 (4/21 - 5/16)</v>
          </cell>
          <cell r="X4" t="str">
            <v>Sprint 2 (4/21 - 5/16)</v>
          </cell>
          <cell r="Y4" t="str">
            <v/>
          </cell>
          <cell r="Z4" t="str">
            <v/>
          </cell>
          <cell r="AA4" t="str">
            <v/>
          </cell>
          <cell r="AB4" t="str">
            <v/>
          </cell>
          <cell r="AC4" t="str">
            <v/>
          </cell>
          <cell r="AD4" t="str">
            <v>452 hours</v>
          </cell>
          <cell r="AF4">
            <v>0</v>
          </cell>
          <cell r="AG4" t="str">
            <v/>
          </cell>
          <cell r="AH4" t="str">
            <v/>
          </cell>
          <cell r="AI4" t="str">
            <v/>
          </cell>
          <cell r="AJ4" t="str">
            <v/>
          </cell>
          <cell r="AK4" t="str">
            <v/>
          </cell>
          <cell r="AL4">
            <v>1</v>
          </cell>
          <cell r="AM4" t="str">
            <v/>
          </cell>
          <cell r="AN4" t="str">
            <v/>
          </cell>
          <cell r="AO4" t="str">
            <v/>
          </cell>
          <cell r="AP4" t="str">
            <v/>
          </cell>
          <cell r="AQ4" t="str">
            <v/>
          </cell>
          <cell r="AR4" t="str">
            <v/>
          </cell>
          <cell r="AS4" t="str">
            <v>Development Complete</v>
          </cell>
          <cell r="AT4" t="str">
            <v/>
          </cell>
          <cell r="AU4" t="str">
            <v/>
          </cell>
          <cell r="AV4" t="str">
            <v/>
          </cell>
          <cell r="AW4" t="str">
            <v>ITC1</v>
          </cell>
          <cell r="AX4" t="str">
            <v/>
          </cell>
          <cell r="AY4" t="str">
            <v>Tax Accounting</v>
          </cell>
          <cell r="AZ4" t="str">
            <v>Consolidations &amp; Tax (Withholding Tax Master Data Management L4)</v>
          </cell>
          <cell r="BA4" t="str">
            <v/>
          </cell>
          <cell r="BB4" t="str">
            <v/>
          </cell>
          <cell r="BC4" t="str">
            <v>WBT</v>
          </cell>
          <cell r="BD4" t="str">
            <v/>
          </cell>
          <cell r="BE4" t="str">
            <v>Overdue</v>
          </cell>
          <cell r="BF4" t="str">
            <v/>
          </cell>
          <cell r="BG4" t="str">
            <v/>
          </cell>
          <cell r="BH4" t="str">
            <v/>
          </cell>
          <cell r="BI4" t="str">
            <v/>
          </cell>
          <cell r="BJ4" t="str">
            <v/>
          </cell>
          <cell r="BK4" t="str">
            <v>A/P Accountant: https://app.clickup.com/t/868cjb30z)
(BA) Tax Accountant  (includes GFS Group): https://app.clickup.com/t/868cjb2jj)
Tax Accountant (Corporate): https://app.clickup.com/t/868cje8ad)</v>
          </cell>
          <cell r="BL4" t="str">
            <v/>
          </cell>
          <cell r="BM4">
            <v>45771</v>
          </cell>
          <cell r="BN4" t="str">
            <v/>
          </cell>
          <cell r="BO4" t="str">
            <v/>
          </cell>
          <cell r="BP4" t="str">
            <v>R2R</v>
          </cell>
          <cell r="BQ4" t="str">
            <v>Trish Cortez, Sarah Griffis</v>
          </cell>
        </row>
        <row r="5">
          <cell r="A5" t="str">
            <v>868c02kbb</v>
          </cell>
          <cell r="B5" t="str">
            <v>A2R Lease Lifecycle Management: Run Integration Job for Payment Inbound File to LMBuildings</v>
          </cell>
          <cell r="C5" t="str">
            <v>COMPLETED</v>
          </cell>
          <cell r="D5" t="str">
            <v>868c02kbb</v>
          </cell>
          <cell r="E5" t="str">
            <v/>
          </cell>
          <cell r="F5" t="str">
            <v>URGENT</v>
          </cell>
          <cell r="G5" t="str">
            <v xml:space="preserve">@Steve Hile , this course was completed in ITC1.   </v>
          </cell>
          <cell r="H5">
            <v>8</v>
          </cell>
          <cell r="I5">
            <v>0</v>
          </cell>
          <cell r="J5">
            <v>45688</v>
          </cell>
          <cell r="K5">
            <v>45680</v>
          </cell>
          <cell r="L5">
            <v>45672.606249999997</v>
          </cell>
          <cell r="M5">
            <v>45778.614583333328</v>
          </cell>
          <cell r="N5" t="str">
            <v/>
          </cell>
          <cell r="O5">
            <v>45728.678472222222</v>
          </cell>
          <cell r="P5" t="str">
            <v>Kris Thayer</v>
          </cell>
          <cell r="Q5" t="str">
            <v>Lockheed Martin</v>
          </cell>
          <cell r="R5" t="str">
            <v>Course Development</v>
          </cell>
          <cell r="S5" t="str">
            <v>Development</v>
          </cell>
          <cell r="T5" t="str">
            <v>868a2uwdz</v>
          </cell>
          <cell r="U5" t="str">
            <v>https://app.clickup.com/t/868a2uwdz</v>
          </cell>
          <cell r="V5" t="str">
            <v>a2r, wbt</v>
          </cell>
          <cell r="W5" t="str">
            <v>Development</v>
          </cell>
          <cell r="X5" t="str">
            <v/>
          </cell>
          <cell r="Y5" t="str">
            <v/>
          </cell>
          <cell r="Z5" t="str">
            <v/>
          </cell>
          <cell r="AA5" t="str">
            <v/>
          </cell>
          <cell r="AB5" t="str">
            <v/>
          </cell>
          <cell r="AC5" t="str">
            <v/>
          </cell>
          <cell r="AD5" t="str">
            <v>1479 hours</v>
          </cell>
          <cell r="AF5">
            <v>0</v>
          </cell>
          <cell r="AG5" t="str">
            <v/>
          </cell>
          <cell r="AH5">
            <v>45695</v>
          </cell>
          <cell r="AI5" t="str">
            <v/>
          </cell>
          <cell r="AJ5" t="str">
            <v/>
          </cell>
          <cell r="AK5">
            <v>45688</v>
          </cell>
          <cell r="AL5">
            <v>1</v>
          </cell>
          <cell r="AM5" t="str">
            <v/>
          </cell>
          <cell r="AN5" t="str">
            <v/>
          </cell>
          <cell r="AO5" t="str">
            <v/>
          </cell>
          <cell r="AP5" t="str">
            <v/>
          </cell>
          <cell r="AQ5" t="str">
            <v/>
          </cell>
          <cell r="AR5" t="str">
            <v/>
          </cell>
          <cell r="AS5" t="str">
            <v>Sign off Received</v>
          </cell>
          <cell r="AT5">
            <v>45700</v>
          </cell>
          <cell r="AU5" t="str">
            <v/>
          </cell>
          <cell r="AV5" t="str">
            <v/>
          </cell>
          <cell r="AW5" t="str">
            <v>ITC1</v>
          </cell>
          <cell r="AX5" t="str">
            <v/>
          </cell>
          <cell r="AY5" t="str">
            <v>Lease Lifecycle Management</v>
          </cell>
          <cell r="AZ5" t="str">
            <v>Real Estate Lease Lifecycle</v>
          </cell>
          <cell r="BA5" t="b">
            <v>1</v>
          </cell>
          <cell r="BB5" t="str">
            <v/>
          </cell>
          <cell r="BC5" t="str">
            <v>WBT</v>
          </cell>
          <cell r="BD5" t="str">
            <v/>
          </cell>
          <cell r="BE5" t="str">
            <v>Overdue</v>
          </cell>
          <cell r="BF5" t="str">
            <v/>
          </cell>
          <cell r="BG5" t="str">
            <v/>
          </cell>
          <cell r="BH5" t="str">
            <v/>
          </cell>
          <cell r="BI5" t="str">
            <v/>
          </cell>
          <cell r="BJ5" t="str">
            <v/>
          </cell>
          <cell r="BK5" t="str">
            <v/>
          </cell>
          <cell r="BL5">
            <v>45757</v>
          </cell>
          <cell r="BM5">
            <v>45715</v>
          </cell>
          <cell r="BN5" t="str">
            <v/>
          </cell>
          <cell r="BO5" t="str">
            <v/>
          </cell>
          <cell r="BP5" t="str">
            <v>A2R</v>
          </cell>
          <cell r="BQ5" t="str">
            <v>Trish Cortez, Steve Hile</v>
          </cell>
        </row>
        <row r="6">
          <cell r="A6" t="str">
            <v>868c02mmv</v>
          </cell>
          <cell r="B6" t="str">
            <v>A2R Lease Lifecycle Management: View Monthly Journal Entries</v>
          </cell>
          <cell r="C6" t="str">
            <v>COMPLETED</v>
          </cell>
          <cell r="D6" t="str">
            <v>868c02mmv</v>
          </cell>
          <cell r="E6" t="str">
            <v/>
          </cell>
          <cell r="F6" t="str">
            <v>URGENT</v>
          </cell>
          <cell r="G6" t="str">
            <v xml:space="preserve">@Steve Hile , this course was completed in ITC1  </v>
          </cell>
          <cell r="H6">
            <v>7</v>
          </cell>
          <cell r="I6">
            <v>0</v>
          </cell>
          <cell r="J6">
            <v>45688</v>
          </cell>
          <cell r="K6">
            <v>45680</v>
          </cell>
          <cell r="L6">
            <v>45672.606944444444</v>
          </cell>
          <cell r="M6">
            <v>45778.614583333328</v>
          </cell>
          <cell r="N6" t="str">
            <v/>
          </cell>
          <cell r="O6">
            <v>45728.542361111111</v>
          </cell>
          <cell r="P6" t="str">
            <v>Kris Thayer</v>
          </cell>
          <cell r="Q6" t="str">
            <v>Lockheed Martin</v>
          </cell>
          <cell r="R6" t="str">
            <v>Course Development</v>
          </cell>
          <cell r="S6" t="str">
            <v>Development</v>
          </cell>
          <cell r="T6" t="str">
            <v>868a2uwe8</v>
          </cell>
          <cell r="U6" t="str">
            <v>https://app.clickup.com/t/868a2uwe8</v>
          </cell>
          <cell r="V6" t="str">
            <v>wbt, a2r</v>
          </cell>
          <cell r="W6" t="str">
            <v>Development</v>
          </cell>
          <cell r="X6" t="str">
            <v/>
          </cell>
          <cell r="Y6" t="str">
            <v/>
          </cell>
          <cell r="Z6" t="str">
            <v/>
          </cell>
          <cell r="AA6" t="str">
            <v/>
          </cell>
          <cell r="AB6" t="str">
            <v/>
          </cell>
          <cell r="AC6" t="str">
            <v/>
          </cell>
          <cell r="AD6" t="str">
            <v>1483 hours</v>
          </cell>
          <cell r="AF6">
            <v>0</v>
          </cell>
          <cell r="AG6" t="str">
            <v/>
          </cell>
          <cell r="AH6" t="str">
            <v/>
          </cell>
          <cell r="AI6" t="str">
            <v/>
          </cell>
          <cell r="AJ6" t="str">
            <v/>
          </cell>
          <cell r="AK6">
            <v>45688</v>
          </cell>
          <cell r="AL6">
            <v>1</v>
          </cell>
          <cell r="AM6" t="str">
            <v/>
          </cell>
          <cell r="AN6" t="str">
            <v/>
          </cell>
          <cell r="AO6" t="str">
            <v/>
          </cell>
          <cell r="AP6" t="str">
            <v/>
          </cell>
          <cell r="AQ6" t="str">
            <v/>
          </cell>
          <cell r="AR6" t="str">
            <v/>
          </cell>
          <cell r="AS6" t="str">
            <v>Sign off Received</v>
          </cell>
          <cell r="AT6">
            <v>45695</v>
          </cell>
          <cell r="AU6" t="str">
            <v/>
          </cell>
          <cell r="AV6" t="str">
            <v/>
          </cell>
          <cell r="AW6" t="str">
            <v>ITC1</v>
          </cell>
          <cell r="AX6" t="str">
            <v/>
          </cell>
          <cell r="AY6" t="str">
            <v>Lease Lifecycle Management</v>
          </cell>
          <cell r="AZ6" t="str">
            <v>Equipment OR Lease Lifecycle--process is common to both</v>
          </cell>
          <cell r="BA6" t="b">
            <v>1</v>
          </cell>
          <cell r="BB6" t="str">
            <v/>
          </cell>
          <cell r="BC6" t="str">
            <v>WBT</v>
          </cell>
          <cell r="BD6" t="str">
            <v/>
          </cell>
          <cell r="BE6" t="str">
            <v>Overdue</v>
          </cell>
          <cell r="BF6" t="str">
            <v/>
          </cell>
          <cell r="BG6" t="str">
            <v/>
          </cell>
          <cell r="BH6" t="str">
            <v/>
          </cell>
          <cell r="BI6" t="str">
            <v/>
          </cell>
          <cell r="BJ6" t="str">
            <v/>
          </cell>
          <cell r="BK6" t="str">
            <v/>
          </cell>
          <cell r="BL6">
            <v>45757</v>
          </cell>
          <cell r="BM6">
            <v>45715</v>
          </cell>
          <cell r="BN6" t="str">
            <v/>
          </cell>
          <cell r="BO6" t="str">
            <v/>
          </cell>
          <cell r="BP6" t="str">
            <v>A2R</v>
          </cell>
          <cell r="BQ6" t="str">
            <v>Trish Cortez, Steve Hile</v>
          </cell>
        </row>
        <row r="7">
          <cell r="A7" t="str">
            <v>868auyu08</v>
          </cell>
          <cell r="B7" t="str">
            <v>PTS Prod Ops: Outbound Delivery Creation &amp; Processing - OL</v>
          </cell>
          <cell r="C7" t="str">
            <v>DEVELOPMENT</v>
          </cell>
          <cell r="D7" t="str">
            <v>868auyu08</v>
          </cell>
          <cell r="E7" t="str">
            <v>Eugene Deloatch</v>
          </cell>
          <cell r="F7" t="str">
            <v>URGENT</v>
          </cell>
          <cell r="G7" t="str">
            <v xml:space="preserve">QA edits complete, need to drop in approved sims and complete course.  </v>
          </cell>
          <cell r="H7">
            <v>10</v>
          </cell>
          <cell r="I7">
            <v>0</v>
          </cell>
          <cell r="J7">
            <v>45721</v>
          </cell>
          <cell r="K7">
            <v>45609</v>
          </cell>
          <cell r="L7">
            <v>45611.402083333334</v>
          </cell>
          <cell r="M7">
            <v>45772.589583333334</v>
          </cell>
          <cell r="N7" t="str">
            <v/>
          </cell>
          <cell r="O7" t="str">
            <v/>
          </cell>
          <cell r="P7" t="str">
            <v>Jenn Cooke</v>
          </cell>
          <cell r="Q7" t="str">
            <v>Lockheed Martin</v>
          </cell>
          <cell r="R7" t="str">
            <v>Course Development</v>
          </cell>
          <cell r="S7" t="str">
            <v>Development</v>
          </cell>
          <cell r="T7" t="str">
            <v>868a2uwcw
868b46f6w
868b46g2k
868b46gab
868b46gx4
868b46vu4</v>
          </cell>
          <cell r="U7" t="str">
            <v>https://app.clickup.com/t/868a2uwcw
https://app.clickup.com/t/868b46f6w
https://app.clickup.com/t/868b46g2k
https://app.clickup.com/t/868b46gab
https://app.clickup.com/t/868b46gx4
https://app.clickup.com/t/868b46vu4</v>
          </cell>
          <cell r="V7" t="str">
            <v>p2s, ot xecm, ilt</v>
          </cell>
          <cell r="W7" t="str">
            <v>Development, Sprint 3 (4/28 - 5/23), ✍ Risk Register</v>
          </cell>
          <cell r="X7" t="str">
            <v>Sprint 3 (4/28 - 5/23)</v>
          </cell>
          <cell r="Y7" t="str">
            <v/>
          </cell>
          <cell r="Z7" t="str">
            <v/>
          </cell>
          <cell r="AA7" t="str">
            <v/>
          </cell>
          <cell r="AB7" t="str">
            <v/>
          </cell>
          <cell r="AC7" t="str">
            <v/>
          </cell>
          <cell r="AD7" t="str">
            <v>1482 hours</v>
          </cell>
          <cell r="AF7">
            <v>0</v>
          </cell>
          <cell r="AG7">
            <v>45740</v>
          </cell>
          <cell r="AH7" t="str">
            <v/>
          </cell>
          <cell r="AI7" t="b">
            <v>1</v>
          </cell>
          <cell r="AJ7" t="str">
            <v/>
          </cell>
          <cell r="AK7" t="str">
            <v/>
          </cell>
          <cell r="AL7">
            <v>0.22222222222222221</v>
          </cell>
          <cell r="AM7" t="str">
            <v/>
          </cell>
          <cell r="AN7" t="str">
            <v/>
          </cell>
          <cell r="AO7" t="str">
            <v/>
          </cell>
          <cell r="AP7" t="str">
            <v/>
          </cell>
          <cell r="AQ7" t="str">
            <v/>
          </cell>
          <cell r="AR7" t="str">
            <v>Eugene Deloatch</v>
          </cell>
          <cell r="AS7" t="str">
            <v>Ready for SME Review</v>
          </cell>
          <cell r="AT7" t="str">
            <v/>
          </cell>
          <cell r="AU7" t="str">
            <v/>
          </cell>
          <cell r="AV7" t="str">
            <v/>
          </cell>
          <cell r="AW7" t="str">
            <v>ITC2</v>
          </cell>
          <cell r="AX7" t="str">
            <v/>
          </cell>
          <cell r="AY7" t="str">
            <v>Prod Ops</v>
          </cell>
          <cell r="AZ7" t="str">
            <v>Process Outbound Shipping</v>
          </cell>
          <cell r="BA7" t="str">
            <v/>
          </cell>
          <cell r="BB7" t="str">
            <v/>
          </cell>
          <cell r="BC7" t="str">
            <v>ILT</v>
          </cell>
          <cell r="BD7" t="str">
            <v/>
          </cell>
          <cell r="BE7" t="str">
            <v>Overdue</v>
          </cell>
          <cell r="BF7" t="str">
            <v/>
          </cell>
          <cell r="BG7" t="str">
            <v/>
          </cell>
          <cell r="BH7" t="str">
            <v/>
          </cell>
          <cell r="BI7" t="str">
            <v/>
          </cell>
          <cell r="BJ7" t="str">
            <v/>
          </cell>
          <cell r="BK7"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BL7" t="str">
            <v/>
          </cell>
          <cell r="BM7" t="str">
            <v/>
          </cell>
          <cell r="BN7" t="str">
            <v/>
          </cell>
          <cell r="BO7" t="str">
            <v/>
          </cell>
          <cell r="BP7" t="str">
            <v>PTS</v>
          </cell>
          <cell r="BQ7" t="str">
            <v>Shannon Bagent, Eugene Deloatch</v>
          </cell>
        </row>
        <row r="8">
          <cell r="A8" t="str">
            <v>868bytq3p</v>
          </cell>
          <cell r="B8" t="str">
            <v>R2R Tax Accounting: Generate Ad Hoc Tax Fixed Asset Reports (Ad Hoc Reporting)</v>
          </cell>
          <cell r="C8" t="str">
            <v>COMPLETED</v>
          </cell>
          <cell r="D8" t="str">
            <v>868bytq3p</v>
          </cell>
          <cell r="E8" t="str">
            <v/>
          </cell>
          <cell r="F8" t="str">
            <v>HIGH</v>
          </cell>
          <cell r="G8" t="str">
            <v xml:space="preserve">@Sarah Griffis  Making updates this evening. Should be ready to go when I ping ya later this afternoon  </v>
          </cell>
          <cell r="H8">
            <v>20</v>
          </cell>
          <cell r="I8">
            <v>0</v>
          </cell>
          <cell r="J8">
            <v>45781</v>
          </cell>
          <cell r="K8">
            <v>45720</v>
          </cell>
          <cell r="L8">
            <v>45671.569444444445</v>
          </cell>
          <cell r="M8">
            <v>45782.291666666672</v>
          </cell>
          <cell r="N8" t="str">
            <v/>
          </cell>
          <cell r="O8">
            <v>45772.504166666666</v>
          </cell>
          <cell r="P8" t="str">
            <v>Trish Cortez</v>
          </cell>
          <cell r="Q8" t="str">
            <v>Lockheed Martin</v>
          </cell>
          <cell r="R8" t="str">
            <v>Course Development</v>
          </cell>
          <cell r="S8" t="str">
            <v>Development</v>
          </cell>
          <cell r="T8" t="str">
            <v>868a2vagk
868a2v5wq
868d13tjp
868a2vb6m
868a2vb3g
868a2v8jj
868a2v5kk
868a2v93e
868a2v6xd
868a2v91u</v>
          </cell>
          <cell r="U8" t="str">
            <v>https://app.clickup.com/t/868a2vagk
https://app.clickup.com/t/868a2v5wq
https://app.clickup.com/t/868d13tjp
https://app.clickup.com/t/868a2vb6m
https://app.clickup.com/t/868a2vb3g
https://app.clickup.com/t/868a2v8jj
https://app.clickup.com/t/868a2v5kk
https://app.clickup.com/t/868a2v93e
https://app.clickup.com/t/868a2v6xd
https://app.clickup.com/t/868a2v91u</v>
          </cell>
          <cell r="V8" t="str">
            <v>r2r, wbt</v>
          </cell>
          <cell r="W8" t="str">
            <v>Development, Sprint 2 (4/21 - 5/16), ✍ Risk Register</v>
          </cell>
          <cell r="X8" t="str">
            <v>Sprint 2 (4/21 - 5/16)</v>
          </cell>
          <cell r="Y8" t="str">
            <v/>
          </cell>
          <cell r="Z8" t="str">
            <v/>
          </cell>
          <cell r="AA8" t="str">
            <v/>
          </cell>
          <cell r="AB8" t="str">
            <v/>
          </cell>
          <cell r="AC8" t="str">
            <v/>
          </cell>
          <cell r="AD8" t="str">
            <v>428 hours</v>
          </cell>
          <cell r="AF8">
            <v>0</v>
          </cell>
          <cell r="AG8">
            <v>45770</v>
          </cell>
          <cell r="AH8">
            <v>45771</v>
          </cell>
          <cell r="AI8" t="b">
            <v>1</v>
          </cell>
          <cell r="AJ8" t="str">
            <v/>
          </cell>
          <cell r="AK8" t="str">
            <v/>
          </cell>
          <cell r="AL8">
            <v>1</v>
          </cell>
          <cell r="AM8" t="str">
            <v/>
          </cell>
          <cell r="AN8" t="str">
            <v/>
          </cell>
          <cell r="AO8" t="str">
            <v/>
          </cell>
          <cell r="AP8" t="str">
            <v/>
          </cell>
          <cell r="AQ8" t="str">
            <v/>
          </cell>
          <cell r="AR8" t="str">
            <v/>
          </cell>
          <cell r="AS8" t="str">
            <v>Development Complete</v>
          </cell>
          <cell r="AT8" t="str">
            <v/>
          </cell>
          <cell r="AU8" t="str">
            <v/>
          </cell>
          <cell r="AV8" t="str">
            <v/>
          </cell>
          <cell r="AW8" t="str">
            <v>ITC2</v>
          </cell>
          <cell r="AX8" t="str">
            <v/>
          </cell>
          <cell r="AY8" t="str">
            <v>Tax Accounting</v>
          </cell>
          <cell r="AZ8" t="str">
            <v>Consolidations &amp; Tax: Indirect Taxes- Manage Tax Fixed Assets L4</v>
          </cell>
          <cell r="BA8" t="str">
            <v/>
          </cell>
          <cell r="BB8" t="str">
            <v/>
          </cell>
          <cell r="BC8" t="str">
            <v>WBT</v>
          </cell>
          <cell r="BD8" t="str">
            <v/>
          </cell>
          <cell r="BE8" t="str">
            <v>Overdue</v>
          </cell>
          <cell r="BF8" t="str">
            <v/>
          </cell>
          <cell r="BG8" t="str">
            <v/>
          </cell>
          <cell r="BH8" t="str">
            <v/>
          </cell>
          <cell r="BI8" t="str">
            <v/>
          </cell>
          <cell r="BJ8" t="str">
            <v/>
          </cell>
          <cell r="BK8" t="str">
            <v>Asset Accountant (R2R): https://app.clickup.com/t/868ckmypw)
Fixed Asset Analyst (R2R): https://app.clickup.com/t/868cjczct)
Tax Accountant (Corporate): https://app.clickup.com/t/868cje8ad)
(BA) Tax Accountant  (includes GFS Group): https://app.clickup.com/t/868cjb2jj)</v>
          </cell>
          <cell r="BL8" t="str">
            <v/>
          </cell>
          <cell r="BM8">
            <v>45772</v>
          </cell>
          <cell r="BN8" t="str">
            <v/>
          </cell>
          <cell r="BO8" t="str">
            <v/>
          </cell>
          <cell r="BP8" t="str">
            <v>R2R</v>
          </cell>
          <cell r="BQ8" t="str">
            <v>Trish Cortez, Sarah Griffis</v>
          </cell>
        </row>
        <row r="9">
          <cell r="A9" t="str">
            <v>868byygr4</v>
          </cell>
          <cell r="B9" t="str">
            <v>R2R Financial Accounting: Run Financial Reports</v>
          </cell>
          <cell r="C9" t="str">
            <v>DEVELOPMENT</v>
          </cell>
          <cell r="D9" t="str">
            <v>868byygr4</v>
          </cell>
          <cell r="E9" t="str">
            <v>Brenda Mayfield, Daniel Die</v>
          </cell>
          <cell r="F9" t="str">
            <v>URGENT</v>
          </cell>
          <cell r="G9" t="str">
            <v xml:space="preserve">This course needs to be split into 2 courses.   </v>
          </cell>
          <cell r="H9">
            <v>7</v>
          </cell>
          <cell r="I9">
            <v>0</v>
          </cell>
          <cell r="J9">
            <v>45733</v>
          </cell>
          <cell r="K9">
            <v>45719</v>
          </cell>
          <cell r="L9">
            <v>45671.645138888889</v>
          </cell>
          <cell r="M9">
            <v>45789.763888888891</v>
          </cell>
          <cell r="N9" t="str">
            <v/>
          </cell>
          <cell r="O9" t="str">
            <v/>
          </cell>
          <cell r="P9" t="str">
            <v>Jade Brown</v>
          </cell>
          <cell r="Q9" t="str">
            <v>Lockheed Martin</v>
          </cell>
          <cell r="R9" t="str">
            <v>Course Development</v>
          </cell>
          <cell r="S9" t="str">
            <v>Development</v>
          </cell>
          <cell r="T9" t="str">
            <v>868b7aguf
868a48w8z
868a48vt6
868a48uv2
868a48ubc
868a48tk9
868a48x2h
868drmx08</v>
          </cell>
          <cell r="U9" t="str">
            <v>https://app.clickup.com/t/868b7aguf
https://app.clickup.com/t/868a48w8z
https://app.clickup.com/t/868a48vt6
https://app.clickup.com/t/868a48uv2
https://app.clickup.com/t/868a48ubc
https://app.clickup.com/t/868a48tk9
https://app.clickup.com/t/868a48x2h
https://app.clickup.com/t/868drmx08</v>
          </cell>
          <cell r="V9" t="str">
            <v>r2r, wbt</v>
          </cell>
          <cell r="W9" t="str">
            <v>Development, Sprint 3 (4/28 - 5/23)</v>
          </cell>
          <cell r="X9" t="str">
            <v>Sprint 3 (4/28 - 5/23)</v>
          </cell>
          <cell r="Y9" t="str">
            <v/>
          </cell>
          <cell r="Z9" t="str">
            <v/>
          </cell>
          <cell r="AA9" t="str">
            <v/>
          </cell>
          <cell r="AB9" t="str">
            <v/>
          </cell>
          <cell r="AC9" t="str">
            <v/>
          </cell>
          <cell r="AD9" t="str">
            <v>306 hours</v>
          </cell>
          <cell r="AF9">
            <v>0</v>
          </cell>
          <cell r="AG9" t="str">
            <v/>
          </cell>
          <cell r="AH9" t="str">
            <v/>
          </cell>
          <cell r="AI9" t="str">
            <v/>
          </cell>
          <cell r="AJ9" t="str">
            <v/>
          </cell>
          <cell r="AK9" t="str">
            <v/>
          </cell>
          <cell r="AL9">
            <v>0.18181818181818185</v>
          </cell>
          <cell r="AM9" t="str">
            <v/>
          </cell>
          <cell r="AN9" t="str">
            <v/>
          </cell>
          <cell r="AO9" t="str">
            <v/>
          </cell>
          <cell r="AP9" t="str">
            <v/>
          </cell>
          <cell r="AQ9" t="str">
            <v/>
          </cell>
          <cell r="AR9" t="str">
            <v>Brenda Mayfield</v>
          </cell>
          <cell r="AS9" t="str">
            <v>Ready for Development</v>
          </cell>
          <cell r="AT9" t="str">
            <v/>
          </cell>
          <cell r="AU9" t="str">
            <v/>
          </cell>
          <cell r="AV9" t="str">
            <v/>
          </cell>
          <cell r="AW9" t="str">
            <v>ITC2</v>
          </cell>
          <cell r="AX9" t="str">
            <v/>
          </cell>
          <cell r="AY9" t="str">
            <v>Financial Accounting</v>
          </cell>
          <cell r="AZ9" t="str">
            <v>GL Close (Run Preliminary Reports L4)</v>
          </cell>
          <cell r="BA9" t="str">
            <v/>
          </cell>
          <cell r="BB9" t="str">
            <v/>
          </cell>
          <cell r="BC9" t="str">
            <v>WBT</v>
          </cell>
          <cell r="BD9" t="str">
            <v/>
          </cell>
          <cell r="BE9" t="str">
            <v>Overdue</v>
          </cell>
          <cell r="BF9" t="str">
            <v/>
          </cell>
          <cell r="BG9" t="str">
            <v/>
          </cell>
          <cell r="BH9" t="str">
            <v/>
          </cell>
          <cell r="BI9" t="str">
            <v/>
          </cell>
          <cell r="BJ9" t="str">
            <v/>
          </cell>
          <cell r="BK9" t="str">
            <v>Accounting Manager SME: https://app.clickup.com/t/868cjc62r)
Accounting Manager (R2R): https://app.clickup.com/t/868ckmfkq)
General Accountant SME: https://app.clickup.com/t/868cjd14y)
General Ledger Accountant: https://app.clickup.com/t/868cjd198)</v>
          </cell>
          <cell r="BL9" t="str">
            <v/>
          </cell>
          <cell r="BM9" t="str">
            <v/>
          </cell>
          <cell r="BN9" t="str">
            <v/>
          </cell>
          <cell r="BO9" t="str">
            <v/>
          </cell>
          <cell r="BP9" t="str">
            <v>R2R</v>
          </cell>
          <cell r="BQ9" t="str">
            <v>Trish Cortez, Sarah Griffis</v>
          </cell>
        </row>
        <row r="10">
          <cell r="A10" t="str">
            <v>868byykmv</v>
          </cell>
          <cell r="B10" t="str">
            <v>R2R Financial Accounting: Create and Manage Online Journal Entries</v>
          </cell>
          <cell r="C10" t="str">
            <v>DEVELOPMENT</v>
          </cell>
          <cell r="D10" t="str">
            <v>868byykmv</v>
          </cell>
          <cell r="E10" t="str">
            <v>Daniel Die</v>
          </cell>
          <cell r="F10" t="str">
            <v>LOW</v>
          </cell>
          <cell r="G10" t="str">
            <v xml:space="preserve">@Brenda Mayfield  To make updates from QA  </v>
          </cell>
          <cell r="H10">
            <v>8</v>
          </cell>
          <cell r="I10">
            <v>0</v>
          </cell>
          <cell r="J10">
            <v>45773</v>
          </cell>
          <cell r="K10">
            <v>45714</v>
          </cell>
          <cell r="L10">
            <v>45671.646527777775</v>
          </cell>
          <cell r="M10">
            <v>45789.760416666672</v>
          </cell>
          <cell r="N10" t="str">
            <v/>
          </cell>
          <cell r="O10" t="str">
            <v/>
          </cell>
          <cell r="P10" t="str">
            <v>Jade Brown</v>
          </cell>
          <cell r="Q10" t="str">
            <v>Lockheed Martin</v>
          </cell>
          <cell r="R10" t="str">
            <v>Course Development</v>
          </cell>
          <cell r="S10" t="str">
            <v>Development</v>
          </cell>
          <cell r="T10" t="str">
            <v>868a4b6t3
868a49qtg
868a4a4p6
868a49km5
868a49j8b
868a49g0h
868a49epk
868a49d9n
868djc0vm</v>
          </cell>
          <cell r="U10" t="str">
            <v>https://app.clickup.com/t/868a4b6t3
https://app.clickup.com/t/868a49qtg
https://app.clickup.com/t/868a4a4p6
https://app.clickup.com/t/868a49km5
https://app.clickup.com/t/868a49j8b
https://app.clickup.com/t/868a49g0h
https://app.clickup.com/t/868a49epk
https://app.clickup.com/t/868a49d9n
https://app.clickup.com/t/868djc0vm</v>
          </cell>
          <cell r="V10" t="str">
            <v>r2r, wbt</v>
          </cell>
          <cell r="W10" t="str">
            <v>Development, Sprint 3 (4/28 - 5/23)</v>
          </cell>
          <cell r="X10" t="str">
            <v>Sprint 3 (4/28 - 5/23)</v>
          </cell>
          <cell r="Y10" t="str">
            <v/>
          </cell>
          <cell r="Z10" t="str">
            <v/>
          </cell>
          <cell r="AA10" t="str">
            <v/>
          </cell>
          <cell r="AB10" t="str">
            <v/>
          </cell>
          <cell r="AC10" t="str">
            <v/>
          </cell>
          <cell r="AD10" t="str">
            <v>638 hours</v>
          </cell>
          <cell r="AF10">
            <v>0</v>
          </cell>
          <cell r="AG10">
            <v>45784</v>
          </cell>
          <cell r="AH10" t="str">
            <v/>
          </cell>
          <cell r="AI10" t="str">
            <v/>
          </cell>
          <cell r="AJ10" t="str">
            <v/>
          </cell>
          <cell r="AK10" t="str">
            <v/>
          </cell>
          <cell r="AL10">
            <v>0.91666666666666663</v>
          </cell>
          <cell r="AM10" t="str">
            <v/>
          </cell>
          <cell r="AN10" t="str">
            <v/>
          </cell>
          <cell r="AO10" t="str">
            <v/>
          </cell>
          <cell r="AP10" t="str">
            <v/>
          </cell>
          <cell r="AQ10" t="str">
            <v/>
          </cell>
          <cell r="AR10" t="str">
            <v>Daniel Die</v>
          </cell>
          <cell r="AS10" t="str">
            <v>Alpha Draft (ISG)</v>
          </cell>
          <cell r="AT10" t="str">
            <v/>
          </cell>
          <cell r="AU10" t="str">
            <v/>
          </cell>
          <cell r="AV10" t="str">
            <v/>
          </cell>
          <cell r="AW10" t="str">
            <v>ITC2</v>
          </cell>
          <cell r="AX10" t="str">
            <v/>
          </cell>
          <cell r="AY10" t="str">
            <v>Financial Accounting</v>
          </cell>
          <cell r="AZ10" t="str">
            <v>GL Close (Create On-Line Journal Entries L4)</v>
          </cell>
          <cell r="BA10" t="str">
            <v/>
          </cell>
          <cell r="BB10" t="str">
            <v/>
          </cell>
          <cell r="BC10" t="str">
            <v>WBT</v>
          </cell>
          <cell r="BD10" t="str">
            <v/>
          </cell>
          <cell r="BE10" t="str">
            <v>Overdue</v>
          </cell>
          <cell r="BF10" t="str">
            <v/>
          </cell>
          <cell r="BG10" t="str">
            <v/>
          </cell>
          <cell r="BH10" t="str">
            <v/>
          </cell>
          <cell r="BI10" t="str">
            <v/>
          </cell>
          <cell r="BJ10" t="str">
            <v/>
          </cell>
          <cell r="BK10" t="str">
            <v>International Accountant: https://app.clickup.com/t/868cjd5tf)
Accounting Manager SME: https://app.clickup.com/t/868cjc62r)
Finance Super User (R2R): https://app.clickup.com/t/868ckt74c)
Accounting Manager (R2R): https://app.clickup.com/t/868ckmfkq)
General Accountant SME: https://app.clickup.com/t/868cjd14y)
General Ledger Accountant: https://app.clickup.com/t/868cjd198)</v>
          </cell>
          <cell r="BL10" t="str">
            <v/>
          </cell>
          <cell r="BM10" t="str">
            <v/>
          </cell>
          <cell r="BN10" t="str">
            <v/>
          </cell>
          <cell r="BO10" t="str">
            <v/>
          </cell>
          <cell r="BP10" t="str">
            <v>R2R</v>
          </cell>
          <cell r="BQ10" t="str">
            <v>Trish Cortez, Sarah Griffis</v>
          </cell>
        </row>
        <row r="11">
          <cell r="A11" t="str">
            <v>868byywxb</v>
          </cell>
          <cell r="B11" t="str">
            <v>R2R Financial Accounting: Process Open Items and Manage Periods</v>
          </cell>
          <cell r="C11" t="str">
            <v>COMPLETED</v>
          </cell>
          <cell r="D11" t="str">
            <v>868byywxb</v>
          </cell>
          <cell r="E11" t="str">
            <v>Daniel Die</v>
          </cell>
          <cell r="F11" t="str">
            <v>NORMAL</v>
          </cell>
          <cell r="G11" t="str">
            <v xml:space="preserve">Signed off by Billy!  </v>
          </cell>
          <cell r="H11">
            <v>9</v>
          </cell>
          <cell r="I11">
            <v>0</v>
          </cell>
          <cell r="J11">
            <v>45788</v>
          </cell>
          <cell r="K11">
            <v>45693</v>
          </cell>
          <cell r="L11">
            <v>45671.651388888888</v>
          </cell>
          <cell r="M11">
            <v>45789.735416666663</v>
          </cell>
          <cell r="N11" t="str">
            <v/>
          </cell>
          <cell r="O11">
            <v>45789.735416666663</v>
          </cell>
          <cell r="P11" t="str">
            <v>Jade Brown</v>
          </cell>
          <cell r="Q11" t="str">
            <v>Lockheed Martin</v>
          </cell>
          <cell r="R11" t="str">
            <v>Course Development</v>
          </cell>
          <cell r="S11" t="str">
            <v>Development</v>
          </cell>
          <cell r="T11" t="str">
            <v>868a4dca0
868a4d8j5
868a4d804
868baq0kq</v>
          </cell>
          <cell r="U11" t="str">
            <v>https://app.clickup.com/t/868a4dca0
https://app.clickup.com/t/868a4d8j5
https://app.clickup.com/t/868a4d804
https://app.clickup.com/t/868baq0kq</v>
          </cell>
          <cell r="V11" t="str">
            <v>r2r, wbt</v>
          </cell>
          <cell r="W11" t="str">
            <v>Development, Sprint 3 (4/28 - 5/23)</v>
          </cell>
          <cell r="X11" t="str">
            <v>Sprint 3 (4/28 - 5/23)</v>
          </cell>
          <cell r="Y11" t="str">
            <v/>
          </cell>
          <cell r="Z11" t="str">
            <v/>
          </cell>
          <cell r="AA11" t="str">
            <v/>
          </cell>
          <cell r="AB11" t="str">
            <v/>
          </cell>
          <cell r="AC11" t="str">
            <v/>
          </cell>
          <cell r="AD11" t="str">
            <v>14 hours</v>
          </cell>
          <cell r="AF11">
            <v>0</v>
          </cell>
          <cell r="AG11">
            <v>45756</v>
          </cell>
          <cell r="AH11">
            <v>45778</v>
          </cell>
          <cell r="AI11" t="str">
            <v/>
          </cell>
          <cell r="AJ11" t="str">
            <v/>
          </cell>
          <cell r="AK11" t="str">
            <v/>
          </cell>
          <cell r="AL11">
            <v>0.8571428571428571</v>
          </cell>
          <cell r="AM11" t="str">
            <v/>
          </cell>
          <cell r="AN11" t="str">
            <v/>
          </cell>
          <cell r="AO11" t="str">
            <v/>
          </cell>
          <cell r="AP11" t="str">
            <v/>
          </cell>
          <cell r="AQ11" t="str">
            <v/>
          </cell>
          <cell r="AR11" t="str">
            <v>Daniel Die</v>
          </cell>
          <cell r="AS11" t="str">
            <v>Alpha Review (SME)</v>
          </cell>
          <cell r="AT11" t="str">
            <v/>
          </cell>
          <cell r="AU11" t="str">
            <v/>
          </cell>
          <cell r="AV11" t="str">
            <v/>
          </cell>
          <cell r="AW11" t="str">
            <v>ITC2</v>
          </cell>
          <cell r="AX11" t="str">
            <v/>
          </cell>
          <cell r="AY11" t="str">
            <v>Financial Accounting</v>
          </cell>
          <cell r="AZ11" t="str">
            <v>GL Close (Process Open Items L4), Open New Periods (GL Close L4), GL Close (Close Sub-ledgers L4)</v>
          </cell>
          <cell r="BA11" t="str">
            <v/>
          </cell>
          <cell r="BB11" t="str">
            <v/>
          </cell>
          <cell r="BC11" t="str">
            <v>WBT</v>
          </cell>
          <cell r="BD11" t="str">
            <v/>
          </cell>
          <cell r="BE11" t="str">
            <v>Overdue</v>
          </cell>
          <cell r="BF11" t="str">
            <v/>
          </cell>
          <cell r="BG11" t="str">
            <v/>
          </cell>
          <cell r="BH11" t="str">
            <v/>
          </cell>
          <cell r="BI11" t="str">
            <v/>
          </cell>
          <cell r="BJ11" t="str">
            <v/>
          </cell>
          <cell r="BK11" t="str">
            <v>General Accountant SME: https://app.clickup.com/t/868cjd14y)
Accounting Manager SME: https://app.clickup.com/t/868cjc62r)
Accounting Manager (R2R): https://app.clickup.com/t/868ckmfkq)
General Ledger Accountant: https://app.clickup.com/t/868cjd198)</v>
          </cell>
          <cell r="BL11" t="str">
            <v/>
          </cell>
          <cell r="BM11" t="str">
            <v/>
          </cell>
          <cell r="BN11" t="str">
            <v/>
          </cell>
          <cell r="BO11" t="str">
            <v/>
          </cell>
          <cell r="BP11" t="str">
            <v>R2R</v>
          </cell>
          <cell r="BQ11" t="str">
            <v>Trish Cortez, Sarah Griffis</v>
          </cell>
        </row>
        <row r="12">
          <cell r="A12" t="str">
            <v>868byyyz1</v>
          </cell>
          <cell r="B12" t="str">
            <v>R2R Financial Accounting: G/L Account Clearing</v>
          </cell>
          <cell r="C12" t="str">
            <v>COMPLETED</v>
          </cell>
          <cell r="D12" t="str">
            <v>868byyyz1</v>
          </cell>
          <cell r="E12" t="str">
            <v/>
          </cell>
          <cell r="F12" t="str">
            <v>NORMAL</v>
          </cell>
          <cell r="G12" t="str">
            <v xml:space="preserve">JV made all SG requested edits and reviewed each to ensure they're complete  @Trish Cortez   @Sarah Griffis  </v>
          </cell>
          <cell r="H12">
            <v>6</v>
          </cell>
          <cell r="I12">
            <v>0</v>
          </cell>
          <cell r="J12">
            <v>45788</v>
          </cell>
          <cell r="K12">
            <v>45751</v>
          </cell>
          <cell r="L12">
            <v>45671.652777777781</v>
          </cell>
          <cell r="M12">
            <v>45789.760416666672</v>
          </cell>
          <cell r="N12" t="str">
            <v/>
          </cell>
          <cell r="O12">
            <v>45784.7</v>
          </cell>
          <cell r="P12" t="str">
            <v>Jade Brown</v>
          </cell>
          <cell r="Q12" t="str">
            <v>Lockheed Martin</v>
          </cell>
          <cell r="R12" t="str">
            <v>Course Development</v>
          </cell>
          <cell r="S12" t="str">
            <v>Development</v>
          </cell>
          <cell r="T12" t="str">
            <v>868a4da3v
868a4dbrz
868a4db5j</v>
          </cell>
          <cell r="U12" t="str">
            <v>https://app.clickup.com/t/868a4da3v
https://app.clickup.com/t/868a4dbrz
https://app.clickup.com/t/868a4db5j</v>
          </cell>
          <cell r="V12" t="str">
            <v>r2r, wbt</v>
          </cell>
          <cell r="W12" t="str">
            <v>Development, Sprint 2 (4/21 - 5/16)</v>
          </cell>
          <cell r="X12" t="str">
            <v>Sprint 2 (4/21 - 5/16)</v>
          </cell>
          <cell r="Y12" t="str">
            <v/>
          </cell>
          <cell r="Z12" t="str">
            <v/>
          </cell>
          <cell r="AA12" t="str">
            <v/>
          </cell>
          <cell r="AB12" t="str">
            <v/>
          </cell>
          <cell r="AC12" t="str">
            <v/>
          </cell>
          <cell r="AD12" t="str">
            <v>135 hours</v>
          </cell>
          <cell r="AF12">
            <v>0</v>
          </cell>
          <cell r="AG12">
            <v>45777</v>
          </cell>
          <cell r="AH12">
            <v>45778</v>
          </cell>
          <cell r="AI12" t="str">
            <v/>
          </cell>
          <cell r="AJ12" t="str">
            <v/>
          </cell>
          <cell r="AK12" t="str">
            <v/>
          </cell>
          <cell r="AL12">
            <v>1</v>
          </cell>
          <cell r="AM12" t="str">
            <v/>
          </cell>
          <cell r="AN12" t="str">
            <v/>
          </cell>
          <cell r="AO12" t="str">
            <v/>
          </cell>
          <cell r="AP12" t="str">
            <v/>
          </cell>
          <cell r="AQ12" t="str">
            <v/>
          </cell>
          <cell r="AR12" t="str">
            <v/>
          </cell>
          <cell r="AS12" t="str">
            <v>Development Complete</v>
          </cell>
          <cell r="AT12" t="str">
            <v/>
          </cell>
          <cell r="AU12" t="str">
            <v/>
          </cell>
          <cell r="AV12" t="str">
            <v/>
          </cell>
          <cell r="AW12" t="str">
            <v>ITC2</v>
          </cell>
          <cell r="AX12" t="str">
            <v/>
          </cell>
          <cell r="AY12" t="str">
            <v>Financial Accounting</v>
          </cell>
          <cell r="AZ12" t="str">
            <v>GL Close (Close Sub-ledgers L4)</v>
          </cell>
          <cell r="BA12" t="str">
            <v/>
          </cell>
          <cell r="BB12" t="str">
            <v/>
          </cell>
          <cell r="BC12" t="str">
            <v>WBT</v>
          </cell>
          <cell r="BD12" t="str">
            <v/>
          </cell>
          <cell r="BE12" t="str">
            <v>Overdue</v>
          </cell>
          <cell r="BF12" t="str">
            <v/>
          </cell>
          <cell r="BG12" t="str">
            <v/>
          </cell>
          <cell r="BH12" t="str">
            <v/>
          </cell>
          <cell r="BI12" t="str">
            <v/>
          </cell>
          <cell r="BJ12" t="str">
            <v/>
          </cell>
          <cell r="BK12" t="str">
            <v>General Accountant SME: https://app.clickup.com/t/868cjd14y)
Accounting Manager SME: https://app.clickup.com/t/868cjc62r)
General Ledger Accountant: https://app.clickup.com/t/868cjd198)
Accounting Manager (R2R): https://app.clickup.com/t/868ckmfkq)
Closing Manager: https://app.clickup.com/t/868cjcr63)</v>
          </cell>
          <cell r="BL12" t="str">
            <v/>
          </cell>
          <cell r="BM12">
            <v>45784</v>
          </cell>
          <cell r="BN12" t="str">
            <v/>
          </cell>
          <cell r="BO12" t="str">
            <v/>
          </cell>
          <cell r="BP12" t="str">
            <v>R2R</v>
          </cell>
          <cell r="BQ12" t="str">
            <v>Trish Cortez, Sarah Griffis</v>
          </cell>
        </row>
        <row r="13">
          <cell r="A13" t="str">
            <v>868byz2cz</v>
          </cell>
          <cell r="B13" t="str">
            <v>R2R Financial Accounting: Year-End Close: Balance Carry Forward</v>
          </cell>
          <cell r="C13" t="str">
            <v>COMPLETED</v>
          </cell>
          <cell r="D13" t="str">
            <v>868byz2cz</v>
          </cell>
          <cell r="E13" t="str">
            <v/>
          </cell>
          <cell r="F13" t="str">
            <v>LOW</v>
          </cell>
          <cell r="G13" t="str">
            <v xml:space="preserve">@Sarah Griffis  We just reviewed this outline today and it has changed. Should I start this from scratch in new template or use Brenda's? Or dealers choice?  </v>
          </cell>
          <cell r="H13">
            <v>11</v>
          </cell>
          <cell r="I13">
            <v>0</v>
          </cell>
          <cell r="J13">
            <v>45787</v>
          </cell>
          <cell r="K13">
            <v>45720</v>
          </cell>
          <cell r="L13">
            <v>45671.654166666667</v>
          </cell>
          <cell r="M13">
            <v>45789.760416666672</v>
          </cell>
          <cell r="N13" t="str">
            <v/>
          </cell>
          <cell r="O13">
            <v>45777.712500000001</v>
          </cell>
          <cell r="P13" t="str">
            <v>Jade Brown</v>
          </cell>
          <cell r="Q13" t="str">
            <v>Lockheed Martin</v>
          </cell>
          <cell r="R13" t="str">
            <v>Course Development</v>
          </cell>
          <cell r="S13" t="str">
            <v>Development</v>
          </cell>
          <cell r="T13" t="str">
            <v>868a4eubh</v>
          </cell>
          <cell r="U13" t="str">
            <v>https://app.clickup.com/t/868a4eubh</v>
          </cell>
          <cell r="V13" t="str">
            <v>r2r, wbt</v>
          </cell>
          <cell r="W13" t="str">
            <v>Development, Sprint 2 (4/21 - 5/16)</v>
          </cell>
          <cell r="X13" t="str">
            <v>Sprint 2 (4/21 - 5/16)</v>
          </cell>
          <cell r="Y13" t="str">
            <v/>
          </cell>
          <cell r="Z13" t="str">
            <v/>
          </cell>
          <cell r="AA13" t="str">
            <v/>
          </cell>
          <cell r="AB13" t="str">
            <v/>
          </cell>
          <cell r="AC13" t="str">
            <v/>
          </cell>
          <cell r="AD13" t="str">
            <v>303 hours</v>
          </cell>
          <cell r="AF13">
            <v>0</v>
          </cell>
          <cell r="AG13">
            <v>45777</v>
          </cell>
          <cell r="AH13" t="str">
            <v/>
          </cell>
          <cell r="AI13" t="str">
            <v/>
          </cell>
          <cell r="AJ13" t="str">
            <v/>
          </cell>
          <cell r="AK13" t="str">
            <v/>
          </cell>
          <cell r="AL13">
            <v>1</v>
          </cell>
          <cell r="AM13" t="str">
            <v/>
          </cell>
          <cell r="AN13" t="str">
            <v/>
          </cell>
          <cell r="AO13" t="str">
            <v/>
          </cell>
          <cell r="AP13" t="str">
            <v/>
          </cell>
          <cell r="AQ13" t="str">
            <v/>
          </cell>
          <cell r="AR13" t="str">
            <v/>
          </cell>
          <cell r="AS13" t="str">
            <v>Development Complete</v>
          </cell>
          <cell r="AT13" t="str">
            <v/>
          </cell>
          <cell r="AU13" t="str">
            <v/>
          </cell>
          <cell r="AV13" t="str">
            <v/>
          </cell>
          <cell r="AW13" t="str">
            <v>ITC2</v>
          </cell>
          <cell r="AX13" t="str">
            <v/>
          </cell>
          <cell r="AY13" t="str">
            <v>Financial Accounting</v>
          </cell>
          <cell r="AZ13" t="str">
            <v>GL Close (Year-End Close: Balance Carry-Forward L4)</v>
          </cell>
          <cell r="BA13" t="str">
            <v/>
          </cell>
          <cell r="BB13" t="str">
            <v/>
          </cell>
          <cell r="BC13" t="str">
            <v>WBT</v>
          </cell>
          <cell r="BD13" t="str">
            <v/>
          </cell>
          <cell r="BE13" t="str">
            <v>Overdue</v>
          </cell>
          <cell r="BF13" t="str">
            <v/>
          </cell>
          <cell r="BG13" t="str">
            <v/>
          </cell>
          <cell r="BH13" t="str">
            <v/>
          </cell>
          <cell r="BI13" t="str">
            <v/>
          </cell>
          <cell r="BJ13" t="str">
            <v/>
          </cell>
          <cell r="BK13" t="str">
            <v>General Accountant SME: https://app.clickup.com/t/868cjd14y)
Accounting Manager SME: https://app.clickup.com/t/868cjc62r)
General Ledger Accountant: https://app.clickup.com/t/868cjd198)
Accounting Manager (R2R): https://app.clickup.com/t/868ckmfkq)
Closing Manager: https://app.clickup.com/t/868cjcr63)</v>
          </cell>
          <cell r="BL13" t="str">
            <v/>
          </cell>
          <cell r="BM13">
            <v>45777</v>
          </cell>
          <cell r="BN13" t="str">
            <v/>
          </cell>
          <cell r="BO13" t="str">
            <v/>
          </cell>
          <cell r="BP13" t="str">
            <v>R2R</v>
          </cell>
          <cell r="BQ13" t="str">
            <v>Trish Cortez, Sarah Griffis</v>
          </cell>
        </row>
        <row r="14">
          <cell r="A14" t="str">
            <v>868byzd6q</v>
          </cell>
          <cell r="B14" t="str">
            <v>R2R Financial Accounting: Perform Currency Valuation</v>
          </cell>
          <cell r="C14" t="str">
            <v>COMPLETED</v>
          </cell>
          <cell r="D14" t="str">
            <v>868byzd6q</v>
          </cell>
          <cell r="E14" t="str">
            <v/>
          </cell>
          <cell r="F14" t="str">
            <v>HIGH</v>
          </cell>
          <cell r="G14" t="str">
            <v xml:space="preserve">Completed course migration and let Dan know.  </v>
          </cell>
          <cell r="H14">
            <v>13</v>
          </cell>
          <cell r="I14">
            <v>0</v>
          </cell>
          <cell r="J14">
            <v>45787</v>
          </cell>
          <cell r="K14">
            <v>45705</v>
          </cell>
          <cell r="L14">
            <v>45671.659722222219</v>
          </cell>
          <cell r="M14">
            <v>45789.760416666672</v>
          </cell>
          <cell r="N14" t="str">
            <v/>
          </cell>
          <cell r="O14">
            <v>45777.75</v>
          </cell>
          <cell r="P14" t="str">
            <v>Jade Brown</v>
          </cell>
          <cell r="Q14" t="str">
            <v>Lockheed Martin</v>
          </cell>
          <cell r="R14" t="str">
            <v>Course Development</v>
          </cell>
          <cell r="S14" t="str">
            <v>Development</v>
          </cell>
          <cell r="T14" t="str">
            <v>868a4z9jr
868a4za1y</v>
          </cell>
          <cell r="U14" t="str">
            <v>https://app.clickup.com/t/868a4z9jr
https://app.clickup.com/t/868a4za1y</v>
          </cell>
          <cell r="V14" t="str">
            <v>r2r, wbt</v>
          </cell>
          <cell r="W14" t="str">
            <v>Development, Sprint 2 (4/21 - 5/16)</v>
          </cell>
          <cell r="X14" t="str">
            <v>Sprint 2 (4/21 - 5/16)</v>
          </cell>
          <cell r="Y14" t="str">
            <v/>
          </cell>
          <cell r="Z14" t="str">
            <v/>
          </cell>
          <cell r="AA14" t="str">
            <v/>
          </cell>
          <cell r="AB14" t="str">
            <v/>
          </cell>
          <cell r="AC14" t="str">
            <v/>
          </cell>
          <cell r="AD14" t="str">
            <v>302 hours</v>
          </cell>
          <cell r="AF14">
            <v>0</v>
          </cell>
          <cell r="AG14">
            <v>45751</v>
          </cell>
          <cell r="AH14">
            <v>45777</v>
          </cell>
          <cell r="AI14" t="str">
            <v/>
          </cell>
          <cell r="AJ14" t="str">
            <v/>
          </cell>
          <cell r="AK14" t="str">
            <v/>
          </cell>
          <cell r="AL14">
            <v>1</v>
          </cell>
          <cell r="AM14" t="str">
            <v/>
          </cell>
          <cell r="AN14" t="str">
            <v/>
          </cell>
          <cell r="AO14" t="str">
            <v/>
          </cell>
          <cell r="AP14" t="str">
            <v/>
          </cell>
          <cell r="AQ14" t="str">
            <v/>
          </cell>
          <cell r="AR14" t="str">
            <v/>
          </cell>
          <cell r="AS14" t="str">
            <v>Development Complete</v>
          </cell>
          <cell r="AT14" t="str">
            <v/>
          </cell>
          <cell r="AU14" t="str">
            <v/>
          </cell>
          <cell r="AV14" t="str">
            <v/>
          </cell>
          <cell r="AW14" t="str">
            <v>ITC2</v>
          </cell>
          <cell r="AX14" t="str">
            <v/>
          </cell>
          <cell r="AY14" t="str">
            <v>Financial Accounting</v>
          </cell>
          <cell r="AZ14" t="str">
            <v>GL Close (Perform Currency Valuation L4)</v>
          </cell>
          <cell r="BA14" t="str">
            <v/>
          </cell>
          <cell r="BB14" t="str">
            <v/>
          </cell>
          <cell r="BC14" t="str">
            <v>WBT</v>
          </cell>
          <cell r="BD14" t="str">
            <v/>
          </cell>
          <cell r="BE14" t="str">
            <v>Overdue</v>
          </cell>
          <cell r="BF14" t="str">
            <v/>
          </cell>
          <cell r="BG14" t="str">
            <v/>
          </cell>
          <cell r="BH14" t="str">
            <v/>
          </cell>
          <cell r="BI14" t="str">
            <v/>
          </cell>
          <cell r="BJ14" t="str">
            <v/>
          </cell>
          <cell r="BK14" t="str">
            <v>International Accountant: https://app.clickup.com/t/868cjd5tf)
Accounting Manager SME: https://app.clickup.com/t/868cjc62r)
Accounting Manager (R2R): https://app.clickup.com/t/868ckmfkq)
General Accountant SME: https://app.clickup.com/t/868cjd14y)
SAP Support Org SME: https://app.clickup.com/t/868cje4bh)
General Ledger Accountant: https://app.clickup.com/t/868cjd198)
SAP Support Org (R2R): https://app.clickup.com/t/868cje3yk)</v>
          </cell>
          <cell r="BL14" t="str">
            <v/>
          </cell>
          <cell r="BM14">
            <v>45777</v>
          </cell>
          <cell r="BN14" t="str">
            <v/>
          </cell>
          <cell r="BO14" t="str">
            <v/>
          </cell>
          <cell r="BP14" t="str">
            <v>R2R</v>
          </cell>
          <cell r="BQ14" t="str">
            <v>Trish Cortez, Sarah Griffis</v>
          </cell>
        </row>
        <row r="15">
          <cell r="A15" t="str">
            <v>868byzhda</v>
          </cell>
          <cell r="B15" t="str">
            <v>R2R Financial Accounting: Review Financial Postings</v>
          </cell>
          <cell r="C15" t="str">
            <v>COMPLETED</v>
          </cell>
          <cell r="D15" t="str">
            <v>868byzhda</v>
          </cell>
          <cell r="E15" t="str">
            <v/>
          </cell>
          <cell r="F15" t="str">
            <v>LOW</v>
          </cell>
          <cell r="G15" t="str">
            <v xml:space="preserve">@Sarah Griffis  Jade is moving this one into the new template via our workshopping sessions. This is great experience for her. If it isn't done early next week, I can take it on and quickly get it across the finish line.  </v>
          </cell>
          <cell r="H15">
            <v>15</v>
          </cell>
          <cell r="I15">
            <v>0</v>
          </cell>
          <cell r="J15">
            <v>45787</v>
          </cell>
          <cell r="K15">
            <v>45720</v>
          </cell>
          <cell r="L15">
            <v>45671.662499999999</v>
          </cell>
          <cell r="M15">
            <v>45789.760416666672</v>
          </cell>
          <cell r="N15" t="str">
            <v/>
          </cell>
          <cell r="O15">
            <v>45783.463888888888</v>
          </cell>
          <cell r="P15" t="str">
            <v>Jade Brown</v>
          </cell>
          <cell r="Q15" t="str">
            <v>Lockheed Martin</v>
          </cell>
          <cell r="R15" t="str">
            <v>Course Development</v>
          </cell>
          <cell r="S15" t="str">
            <v>Development</v>
          </cell>
          <cell r="T15" t="str">
            <v>868a51e6r</v>
          </cell>
          <cell r="U15" t="str">
            <v>https://app.clickup.com/t/868a51e6r</v>
          </cell>
          <cell r="V15" t="str">
            <v>r2r, wbt</v>
          </cell>
          <cell r="W15" t="str">
            <v>Development, Sprint 2 (4/21 - 5/16)</v>
          </cell>
          <cell r="X15" t="str">
            <v>Sprint 2 (4/21 - 5/16)</v>
          </cell>
          <cell r="Y15" t="str">
            <v/>
          </cell>
          <cell r="Z15" t="str">
            <v/>
          </cell>
          <cell r="AA15" t="str">
            <v/>
          </cell>
          <cell r="AB15" t="str">
            <v/>
          </cell>
          <cell r="AC15" t="str">
            <v/>
          </cell>
          <cell r="AD15" t="str">
            <v>165 hours</v>
          </cell>
          <cell r="AF15">
            <v>0</v>
          </cell>
          <cell r="AG15">
            <v>45777</v>
          </cell>
          <cell r="AH15">
            <v>45777</v>
          </cell>
          <cell r="AI15" t="str">
            <v/>
          </cell>
          <cell r="AJ15" t="str">
            <v/>
          </cell>
          <cell r="AK15" t="str">
            <v/>
          </cell>
          <cell r="AL15">
            <v>1</v>
          </cell>
          <cell r="AM15" t="str">
            <v/>
          </cell>
          <cell r="AN15" t="str">
            <v/>
          </cell>
          <cell r="AO15" t="str">
            <v/>
          </cell>
          <cell r="AP15" t="str">
            <v/>
          </cell>
          <cell r="AQ15" t="str">
            <v/>
          </cell>
          <cell r="AR15" t="str">
            <v/>
          </cell>
          <cell r="AS15" t="str">
            <v>Development Complete</v>
          </cell>
          <cell r="AT15" t="str">
            <v/>
          </cell>
          <cell r="AU15" t="str">
            <v/>
          </cell>
          <cell r="AV15" t="str">
            <v/>
          </cell>
          <cell r="AW15" t="str">
            <v>ITC2</v>
          </cell>
          <cell r="AX15" t="str">
            <v/>
          </cell>
          <cell r="AY15" t="str">
            <v>Financial Accounting</v>
          </cell>
          <cell r="AZ15" t="str">
            <v>Collect &amp; Process Actuals (Review Financial Postings L4)</v>
          </cell>
          <cell r="BA15" t="str">
            <v/>
          </cell>
          <cell r="BB15" t="str">
            <v/>
          </cell>
          <cell r="BC15" t="str">
            <v>WBT</v>
          </cell>
          <cell r="BD15" t="str">
            <v/>
          </cell>
          <cell r="BE15" t="str">
            <v>Overdue</v>
          </cell>
          <cell r="BF15" t="str">
            <v/>
          </cell>
          <cell r="BG15" t="str">
            <v/>
          </cell>
          <cell r="BH15" t="str">
            <v/>
          </cell>
          <cell r="BI15" t="str">
            <v/>
          </cell>
          <cell r="BJ15" t="str">
            <v/>
          </cell>
          <cell r="BK15" t="str">
            <v>Group Accountant SME: https://app.clickup.com/t/868cjd2v3)
Oracle EPM Support Organization SME: https://app.clickup.com/t/868cjdkrp)
Finance SME: https://app.clickup.com/t/868cjcykh)
A/P and A/R Accountant SME: https://app.clickup.com/t/868cjb37c)
General Accountant SME: https://app.clickup.com/t/868cjd14y)
SAP Support Org SME: https://app.clickup.com/t/868cje4bh)
Project Accountant SME: https://app.clickup.com/t/868cjdyka)
Accounting Manager SME: https://app.clickup.com/t/868cjc62r)
Program Finance SME: https://app.clickup.com/t/868cjdxkz)
Group Accountant: https://app.clickup.com/t/868cjd23u)
Oracle EPM Support Organization: https://app.clickup.com/t/868cjdjnw)
Finance: https://app.clickup.com/t/868cjcxj0)
Closing Manager: https://app.clickup.com/t/868cjcr63)
Master Data Steward (R2R): https://app.clickup.com/t/868cjdgpx)
Finance Display: https://app.clickup.com/t/868cjcxvt)
International Accountant: https://app.clickup.com/t/868cjd5tf)
Finance Super User (R2R): https://app.clickup.com/t/868ckt74c)
Accounts Payable and Receivable Accountant: https://app.clickup.com/t/868cjc8m5)
General Ledger Accountant: https://app.clickup.com/t/868cjd198)
SAP Support Org (R2R): https://app.clickup.com/t/868cje3yk)
Project Accountant (R2R): https://app.clickup.com/t/868cjdyb9)
Accounting Manager (R2R): https://app.clickup.com/t/868ckmfkq)
Program Finance (R2R): https://app.clickup.com/t/868cjdttm)</v>
          </cell>
          <cell r="BL15" t="str">
            <v/>
          </cell>
          <cell r="BM15">
            <v>45783</v>
          </cell>
          <cell r="BN15" t="str">
            <v/>
          </cell>
          <cell r="BO15" t="str">
            <v/>
          </cell>
          <cell r="BP15" t="str">
            <v>R2R</v>
          </cell>
          <cell r="BQ15" t="str">
            <v>Trish Cortez, Sarah Griffis</v>
          </cell>
        </row>
        <row r="16">
          <cell r="A16" t="str">
            <v>868bzx1ac</v>
          </cell>
          <cell r="B16" t="str">
            <v>R2R Tax Accounting: Indirect Taxes: Manage Property Taxes</v>
          </cell>
          <cell r="C16" t="str">
            <v>COMPLETED</v>
          </cell>
          <cell r="D16" t="str">
            <v>868bzx1ac</v>
          </cell>
          <cell r="E16" t="str">
            <v/>
          </cell>
          <cell r="F16" t="str">
            <v>HIGH</v>
          </cell>
          <cell r="G16" t="str">
            <v xml:space="preserve">@Sarah Griffis  Ready for your review before we send to SMEs  </v>
          </cell>
          <cell r="H16">
            <v>16</v>
          </cell>
          <cell r="I16">
            <v>0</v>
          </cell>
          <cell r="J16">
            <v>45785</v>
          </cell>
          <cell r="K16">
            <v>45713</v>
          </cell>
          <cell r="L16">
            <v>45672.518055555556</v>
          </cell>
          <cell r="M16">
            <v>45786.166666666672</v>
          </cell>
          <cell r="N16" t="str">
            <v/>
          </cell>
          <cell r="O16">
            <v>45777.443055555559</v>
          </cell>
          <cell r="P16" t="str">
            <v>Jade Brown</v>
          </cell>
          <cell r="Q16" t="str">
            <v>Lockheed Martin</v>
          </cell>
          <cell r="R16" t="str">
            <v>Course Development</v>
          </cell>
          <cell r="S16" t="str">
            <v>Development</v>
          </cell>
          <cell r="T16" t="str">
            <v>868b45tmg
868a2vayk
868a2v63d
868a2vbvb
868a2v613
868ax49kn</v>
          </cell>
          <cell r="U16" t="str">
            <v>https://app.clickup.com/t/868b45tmg
https://app.clickup.com/t/868a2vayk
https://app.clickup.com/t/868a2v63d
https://app.clickup.com/t/868a2vbvb
https://app.clickup.com/t/868a2v613
https://app.clickup.com/t/868ax49kn</v>
          </cell>
          <cell r="V16" t="str">
            <v>r2r, wbt</v>
          </cell>
          <cell r="W16" t="str">
            <v>Development, ✍ Risk Register, Sprint 2 (4/21 - 5/16)</v>
          </cell>
          <cell r="X16" t="str">
            <v>Sprint 2 (4/21 - 5/16)</v>
          </cell>
          <cell r="Y16" t="str">
            <v/>
          </cell>
          <cell r="Z16" t="str">
            <v/>
          </cell>
          <cell r="AA16" t="str">
            <v/>
          </cell>
          <cell r="AB16" t="str">
            <v/>
          </cell>
          <cell r="AC16" t="str">
            <v/>
          </cell>
          <cell r="AD16" t="str">
            <v>309 hours</v>
          </cell>
          <cell r="AF16">
            <v>0</v>
          </cell>
          <cell r="AG16">
            <v>45756</v>
          </cell>
          <cell r="AH16" t="str">
            <v/>
          </cell>
          <cell r="AI16" t="b">
            <v>1</v>
          </cell>
          <cell r="AJ16" t="str">
            <v/>
          </cell>
          <cell r="AK16" t="str">
            <v/>
          </cell>
          <cell r="AL16">
            <v>1</v>
          </cell>
          <cell r="AM16" t="str">
            <v/>
          </cell>
          <cell r="AN16" t="str">
            <v/>
          </cell>
          <cell r="AO16" t="str">
            <v/>
          </cell>
          <cell r="AP16" t="str">
            <v/>
          </cell>
          <cell r="AQ16" t="str">
            <v/>
          </cell>
          <cell r="AR16" t="str">
            <v/>
          </cell>
          <cell r="AS16" t="str">
            <v>Development Complete</v>
          </cell>
          <cell r="AT16" t="str">
            <v/>
          </cell>
          <cell r="AU16" t="str">
            <v/>
          </cell>
          <cell r="AV16" t="str">
            <v/>
          </cell>
          <cell r="AW16" t="str">
            <v>ITC2</v>
          </cell>
          <cell r="AX16" t="str">
            <v/>
          </cell>
          <cell r="AY16" t="str">
            <v>Tax Accounting</v>
          </cell>
          <cell r="AZ16" t="str">
            <v>Consolidations &amp; Tax: Indirect Taxes - Manage Property Taxes  L4</v>
          </cell>
          <cell r="BA16" t="str">
            <v/>
          </cell>
          <cell r="BB16" t="str">
            <v/>
          </cell>
          <cell r="BC16" t="str">
            <v>WBT</v>
          </cell>
          <cell r="BD16" t="str">
            <v/>
          </cell>
          <cell r="BE16" t="str">
            <v>Overdue</v>
          </cell>
          <cell r="BF16" t="str">
            <v/>
          </cell>
          <cell r="BG16" t="str">
            <v/>
          </cell>
          <cell r="BH16" t="str">
            <v/>
          </cell>
          <cell r="BI16" t="str">
            <v/>
          </cell>
          <cell r="BJ16" t="str">
            <v/>
          </cell>
          <cell r="BK16" t="str">
            <v>Fixed Asset Analyst (R2R): https://app.clickup.com/t/868cjczct)
Associate Manager Tax Accounting: https://app.clickup.com/t/868d5awf5)
(BA) Tax Accountant  (includes GFS Group): https://app.clickup.com/t/868cjb2jj)
Sr Tax Accountant: https://app.clickup.com/t/868d5au6x)
Tax Analyst: https://app.clickup.com/t/868cje8w4)</v>
          </cell>
          <cell r="BL16" t="str">
            <v/>
          </cell>
          <cell r="BM16">
            <v>45777</v>
          </cell>
          <cell r="BN16" t="str">
            <v/>
          </cell>
          <cell r="BO16" t="str">
            <v/>
          </cell>
          <cell r="BP16" t="str">
            <v>R2R</v>
          </cell>
          <cell r="BQ16" t="str">
            <v>Trish Cortez, Sarah Griffis</v>
          </cell>
        </row>
        <row r="17">
          <cell r="A17" t="str">
            <v>868bzx9bf</v>
          </cell>
          <cell r="B17" t="str">
            <v>R2R Tax Accounting: Indirect Taxes: Manage Tax Fixed Assets Reporting</v>
          </cell>
          <cell r="C17" t="str">
            <v>COMPLETED</v>
          </cell>
          <cell r="D17" t="str">
            <v>868bzx9bf</v>
          </cell>
          <cell r="E17" t="str">
            <v/>
          </cell>
          <cell r="F17" t="str">
            <v>HIGH</v>
          </cell>
          <cell r="G17" t="str">
            <v xml:space="preserve">@Sarah Griffis  implemented comments and ready for a final look.  </v>
          </cell>
          <cell r="H17">
            <v>6</v>
          </cell>
          <cell r="I17">
            <v>0</v>
          </cell>
          <cell r="J17">
            <v>45759</v>
          </cell>
          <cell r="K17">
            <v>45714</v>
          </cell>
          <cell r="L17">
            <v>45672.522916666669</v>
          </cell>
          <cell r="M17">
            <v>45778.643055555556</v>
          </cell>
          <cell r="N17" t="str">
            <v/>
          </cell>
          <cell r="O17">
            <v>45778.507638888885</v>
          </cell>
          <cell r="P17" t="str">
            <v>Jade Brown</v>
          </cell>
          <cell r="Q17" t="str">
            <v>Lockheed Martin</v>
          </cell>
          <cell r="R17" t="str">
            <v>Course Development</v>
          </cell>
          <cell r="S17" t="str">
            <v>Development</v>
          </cell>
          <cell r="T17" t="str">
            <v>868a2vbfx</v>
          </cell>
          <cell r="U17" t="str">
            <v>https://app.clickup.com/t/868a2vbfx</v>
          </cell>
          <cell r="V17" t="str">
            <v>r2r, wbt</v>
          </cell>
          <cell r="W17" t="str">
            <v>Development, Sprint 2 (4/21 - 5/16), ✍ Risk Register</v>
          </cell>
          <cell r="X17" t="str">
            <v>Sprint 2 (4/21 - 5/16)</v>
          </cell>
          <cell r="Y17" t="str">
            <v/>
          </cell>
          <cell r="Z17" t="str">
            <v/>
          </cell>
          <cell r="AA17" t="str">
            <v/>
          </cell>
          <cell r="AB17" t="str">
            <v/>
          </cell>
          <cell r="AC17" t="str">
            <v/>
          </cell>
          <cell r="AD17" t="str">
            <v>284 hours</v>
          </cell>
          <cell r="AF17">
            <v>0</v>
          </cell>
          <cell r="AG17">
            <v>45748</v>
          </cell>
          <cell r="AH17">
            <v>45749</v>
          </cell>
          <cell r="AI17" t="b">
            <v>1</v>
          </cell>
          <cell r="AJ17" t="str">
            <v/>
          </cell>
          <cell r="AK17" t="str">
            <v/>
          </cell>
          <cell r="AL17">
            <v>1</v>
          </cell>
          <cell r="AM17" t="str">
            <v/>
          </cell>
          <cell r="AN17" t="str">
            <v/>
          </cell>
          <cell r="AO17" t="str">
            <v/>
          </cell>
          <cell r="AP17" t="str">
            <v/>
          </cell>
          <cell r="AQ17" t="str">
            <v/>
          </cell>
          <cell r="AR17" t="str">
            <v/>
          </cell>
          <cell r="AS17" t="str">
            <v>Development Complete</v>
          </cell>
          <cell r="AT17" t="str">
            <v/>
          </cell>
          <cell r="AU17" t="str">
            <v/>
          </cell>
          <cell r="AV17" t="str">
            <v/>
          </cell>
          <cell r="AW17" t="str">
            <v>ITC2</v>
          </cell>
          <cell r="AX17" t="str">
            <v/>
          </cell>
          <cell r="AY17" t="str">
            <v>Tax Accounting</v>
          </cell>
          <cell r="AZ17" t="str">
            <v>Consolidations &amp; Tax: Indirect Taxes- Manage Tax Fixed Assets L4</v>
          </cell>
          <cell r="BA17" t="str">
            <v/>
          </cell>
          <cell r="BB17" t="str">
            <v/>
          </cell>
          <cell r="BC17" t="str">
            <v>WBT</v>
          </cell>
          <cell r="BD17" t="str">
            <v/>
          </cell>
          <cell r="BE17" t="str">
            <v>Overdue</v>
          </cell>
          <cell r="BF17" t="str">
            <v/>
          </cell>
          <cell r="BG17" t="str">
            <v/>
          </cell>
          <cell r="BH17" t="str">
            <v/>
          </cell>
          <cell r="BI17" t="str">
            <v/>
          </cell>
          <cell r="BJ17" t="str">
            <v/>
          </cell>
          <cell r="BK17" t="str">
            <v>Fixed Asset Analyst (R2R): https://app.clickup.com/t/868cjczct)</v>
          </cell>
          <cell r="BL17" t="str">
            <v/>
          </cell>
          <cell r="BM17">
            <v>45778</v>
          </cell>
          <cell r="BN17" t="str">
            <v/>
          </cell>
          <cell r="BO17" t="str">
            <v/>
          </cell>
          <cell r="BP17" t="str">
            <v>R2R</v>
          </cell>
          <cell r="BQ17" t="str">
            <v>Trish Cortez, Sarah Griffis</v>
          </cell>
        </row>
        <row r="18">
          <cell r="A18" t="str">
            <v>868c033tx</v>
          </cell>
          <cell r="B18" t="str">
            <v>A2R Asset Accounting: Capitalizing Assets</v>
          </cell>
          <cell r="C18" t="str">
            <v>COMPLETED</v>
          </cell>
          <cell r="D18" t="str">
            <v>868c033tx</v>
          </cell>
          <cell r="E18" t="str">
            <v/>
          </cell>
          <cell r="F18" t="str">
            <v>URGENT</v>
          </cell>
          <cell r="G18" t="str">
            <v xml:space="preserve">Change impacts slide populated and approved by Miranda Padilla.  </v>
          </cell>
          <cell r="H18">
            <v>25</v>
          </cell>
          <cell r="I18">
            <v>0</v>
          </cell>
          <cell r="J18">
            <v>45758</v>
          </cell>
          <cell r="K18">
            <v>45707</v>
          </cell>
          <cell r="L18">
            <v>45672.613888888889</v>
          </cell>
          <cell r="M18">
            <v>45761.536111111112</v>
          </cell>
          <cell r="N18" t="str">
            <v/>
          </cell>
          <cell r="O18">
            <v>45750.664583333331</v>
          </cell>
          <cell r="P18" t="str">
            <v>Kris Thayer</v>
          </cell>
          <cell r="Q18" t="str">
            <v>Lockheed Martin</v>
          </cell>
          <cell r="R18" t="str">
            <v>Course Development</v>
          </cell>
          <cell r="S18" t="str">
            <v>Development</v>
          </cell>
          <cell r="T18" t="str">
            <v>868a2va09
868a2v8xc
868a2v9ua
868a2v8ej
868a2v784</v>
          </cell>
          <cell r="U18" t="str">
            <v>https://app.clickup.com/t/868a2va09
https://app.clickup.com/t/868a2v8xc
https://app.clickup.com/t/868a2v9ua
https://app.clickup.com/t/868a2v8ej
https://app.clickup.com/t/868a2v784</v>
          </cell>
          <cell r="V18" t="str">
            <v>a2r, wbt</v>
          </cell>
          <cell r="W18" t="str">
            <v>Development</v>
          </cell>
          <cell r="X18" t="str">
            <v/>
          </cell>
          <cell r="Y18" t="str">
            <v/>
          </cell>
          <cell r="Z18" t="str">
            <v/>
          </cell>
          <cell r="AA18" t="str">
            <v/>
          </cell>
          <cell r="AB18" t="str">
            <v/>
          </cell>
          <cell r="AC18" t="str">
            <v/>
          </cell>
          <cell r="AD18" t="str">
            <v>952 hours</v>
          </cell>
          <cell r="AF18">
            <v>0</v>
          </cell>
          <cell r="AG18">
            <v>45744</v>
          </cell>
          <cell r="AH18" t="str">
            <v/>
          </cell>
          <cell r="AI18" t="str">
            <v/>
          </cell>
          <cell r="AJ18" t="str">
            <v/>
          </cell>
          <cell r="AK18" t="str">
            <v/>
          </cell>
          <cell r="AL18">
            <v>0.875</v>
          </cell>
          <cell r="AM18" t="str">
            <v/>
          </cell>
          <cell r="AN18" t="str">
            <v/>
          </cell>
          <cell r="AO18" t="str">
            <v/>
          </cell>
          <cell r="AP18" t="str">
            <v/>
          </cell>
          <cell r="AQ18" t="str">
            <v/>
          </cell>
          <cell r="AR18" t="str">
            <v/>
          </cell>
          <cell r="AS18" t="str">
            <v>Sign off Received</v>
          </cell>
          <cell r="AT18" t="str">
            <v/>
          </cell>
          <cell r="AU18" t="str">
            <v/>
          </cell>
          <cell r="AV18" t="str">
            <v/>
          </cell>
          <cell r="AW18" t="str">
            <v>ITC2</v>
          </cell>
          <cell r="AX18" t="str">
            <v/>
          </cell>
          <cell r="AY18" t="str">
            <v>Asset Accounting</v>
          </cell>
          <cell r="AZ18" t="str">
            <v>Commissioning Assets</v>
          </cell>
          <cell r="BA18" t="b">
            <v>1</v>
          </cell>
          <cell r="BB18" t="str">
            <v/>
          </cell>
          <cell r="BC18" t="str">
            <v>WBT</v>
          </cell>
          <cell r="BD18" t="str">
            <v/>
          </cell>
          <cell r="BE18" t="str">
            <v>Overdue</v>
          </cell>
          <cell r="BF18" t="str">
            <v/>
          </cell>
          <cell r="BG18" t="str">
            <v/>
          </cell>
          <cell r="BH18" t="str">
            <v/>
          </cell>
          <cell r="BI18" t="str">
            <v/>
          </cell>
          <cell r="BJ18" t="str">
            <v/>
          </cell>
          <cell r="BK18" t="str">
            <v>Fixed Asset Super User (mastery): https://app.clickup.com/t/868cjd0be)
Fixed Asset Manager: https://app.clickup.com/t/868cjd09q)
Fixed Asset Team Lead: https://app.clickup.com/t/868cjd0hq)
Fixed Asset Analyst (will have all lease specialist as well): https://app.clickup.com/t/868cjczng)</v>
          </cell>
          <cell r="BL18">
            <v>45757</v>
          </cell>
          <cell r="BM18">
            <v>45750</v>
          </cell>
          <cell r="BN18" t="str">
            <v/>
          </cell>
          <cell r="BO18" t="str">
            <v/>
          </cell>
          <cell r="BP18" t="str">
            <v>A2R</v>
          </cell>
          <cell r="BQ18" t="str">
            <v>Trish Cortez, Steve Hile</v>
          </cell>
        </row>
        <row r="19">
          <cell r="A19" t="str">
            <v>868c03882</v>
          </cell>
          <cell r="B19" t="str">
            <v>A2R Asset Accounting: Depreciation Adjustments</v>
          </cell>
          <cell r="C19" t="str">
            <v>COMPLETED</v>
          </cell>
          <cell r="D19" t="str">
            <v>868c03882</v>
          </cell>
          <cell r="E19" t="str">
            <v/>
          </cell>
          <cell r="F19" t="str">
            <v>URGENT</v>
          </cell>
          <cell r="G19" t="str">
            <v xml:space="preserve">Course approved by Miranda Padilla. Still waiting for change impacts slide content from Phil Cook (OCM).  </v>
          </cell>
          <cell r="H19">
            <v>28</v>
          </cell>
          <cell r="I19">
            <v>0</v>
          </cell>
          <cell r="J19">
            <v>45759</v>
          </cell>
          <cell r="K19">
            <v>45710</v>
          </cell>
          <cell r="L19">
            <v>45672.615972222222</v>
          </cell>
          <cell r="M19">
            <v>45761.539583333331</v>
          </cell>
          <cell r="N19" t="str">
            <v/>
          </cell>
          <cell r="O19">
            <v>45755.452777777777</v>
          </cell>
          <cell r="P19" t="str">
            <v>Kris Thayer</v>
          </cell>
          <cell r="Q19" t="str">
            <v>Lockheed Martin</v>
          </cell>
          <cell r="R19" t="str">
            <v>Course Development</v>
          </cell>
          <cell r="S19" t="str">
            <v>Development</v>
          </cell>
          <cell r="T19" t="str">
            <v>868a2v82z
868a2v606
868a2v83h
868a2v6r6</v>
          </cell>
          <cell r="U19" t="str">
            <v>https://app.clickup.com/t/868a2v82z
https://app.clickup.com/t/868a2v606
https://app.clickup.com/t/868a2v83h
https://app.clickup.com/t/868a2v6r6</v>
          </cell>
          <cell r="V19" t="str">
            <v>a2r, wbt</v>
          </cell>
          <cell r="W19" t="str">
            <v>Development, ✍ Risk Register</v>
          </cell>
          <cell r="X19" t="str">
            <v/>
          </cell>
          <cell r="Y19" t="str">
            <v/>
          </cell>
          <cell r="Z19" t="str">
            <v/>
          </cell>
          <cell r="AA19" t="str">
            <v/>
          </cell>
          <cell r="AB19" t="str">
            <v/>
          </cell>
          <cell r="AC19" t="str">
            <v/>
          </cell>
          <cell r="AD19" t="str">
            <v>837 hours</v>
          </cell>
          <cell r="AF19">
            <v>0</v>
          </cell>
          <cell r="AG19">
            <v>45748</v>
          </cell>
          <cell r="AH19" t="str">
            <v/>
          </cell>
          <cell r="AI19" t="str">
            <v/>
          </cell>
          <cell r="AJ19" t="str">
            <v/>
          </cell>
          <cell r="AK19" t="str">
            <v/>
          </cell>
          <cell r="AL19">
            <v>0.5714285714285714</v>
          </cell>
          <cell r="AM19" t="str">
            <v/>
          </cell>
          <cell r="AN19" t="str">
            <v/>
          </cell>
          <cell r="AO19" t="str">
            <v/>
          </cell>
          <cell r="AP19" t="str">
            <v/>
          </cell>
          <cell r="AQ19" t="str">
            <v/>
          </cell>
          <cell r="AR19" t="str">
            <v/>
          </cell>
          <cell r="AS19" t="str">
            <v>Sign off Received</v>
          </cell>
          <cell r="AT19" t="str">
            <v/>
          </cell>
          <cell r="AU19" t="str">
            <v/>
          </cell>
          <cell r="AV19" t="str">
            <v/>
          </cell>
          <cell r="AW19" t="str">
            <v>ITC2</v>
          </cell>
          <cell r="AX19" t="str">
            <v/>
          </cell>
          <cell r="AY19" t="str">
            <v>Asset Accounting</v>
          </cell>
          <cell r="AZ19" t="str">
            <v>Disposition, Decommission, and Miscellaneous Transactions</v>
          </cell>
          <cell r="BA19" t="b">
            <v>1</v>
          </cell>
          <cell r="BB19" t="str">
            <v/>
          </cell>
          <cell r="BC19" t="str">
            <v>WBT</v>
          </cell>
          <cell r="BD19" t="str">
            <v/>
          </cell>
          <cell r="BE19" t="str">
            <v>Overdue</v>
          </cell>
          <cell r="BF19" t="str">
            <v/>
          </cell>
          <cell r="BG19" t="str">
            <v/>
          </cell>
          <cell r="BH19" t="str">
            <v/>
          </cell>
          <cell r="BI19" t="str">
            <v/>
          </cell>
          <cell r="BJ19" t="str">
            <v/>
          </cell>
          <cell r="BK19" t="str">
            <v>Lease Specialist (within Asset Accounting area) (Asset Analyst may be performing these functions): https://app.clickup.com/t/868cjde0m)
Fixed Asset Super User (mastery): https://app.clickup.com/t/868cjd0be)
Fixed Asset Manager: https://app.clickup.com/t/868cjd09q)
Fixed Asset Team Lead: https://app.clickup.com/t/868cjd0hq)
Fixed Asset Analyst (will have all lease specialist as well): https://app.clickup.com/t/868cjczng)</v>
          </cell>
          <cell r="BL19">
            <v>45757</v>
          </cell>
          <cell r="BM19">
            <v>45755</v>
          </cell>
          <cell r="BN19" t="str">
            <v/>
          </cell>
          <cell r="BO19" t="str">
            <v/>
          </cell>
          <cell r="BP19" t="str">
            <v>A2R</v>
          </cell>
          <cell r="BQ19" t="str">
            <v>Trish Cortez, Steve Hile</v>
          </cell>
        </row>
        <row r="20">
          <cell r="A20" t="str">
            <v>868c03qur</v>
          </cell>
          <cell r="B20" t="str">
            <v>A2R Asset Accounting: Intra-Company Asset Transfer</v>
          </cell>
          <cell r="C20" t="str">
            <v>COMPLETED</v>
          </cell>
          <cell r="D20" t="str">
            <v>868c03qur</v>
          </cell>
          <cell r="E20" t="str">
            <v/>
          </cell>
          <cell r="F20" t="str">
            <v>URGENT</v>
          </cell>
          <cell r="G20" t="str">
            <v xml:space="preserve">Received final approval from Miranda. Still need the change impact slide content from OCM (Phil Cook)  </v>
          </cell>
          <cell r="H20">
            <v>39</v>
          </cell>
          <cell r="I20">
            <v>0</v>
          </cell>
          <cell r="J20">
            <v>45759</v>
          </cell>
          <cell r="K20">
            <v>45714</v>
          </cell>
          <cell r="L20">
            <v>45672.623611111107</v>
          </cell>
          <cell r="M20">
            <v>45761.540277777778</v>
          </cell>
          <cell r="N20" t="str">
            <v/>
          </cell>
          <cell r="O20">
            <v>45750.745138888888</v>
          </cell>
          <cell r="P20" t="str">
            <v>Kris Thayer</v>
          </cell>
          <cell r="Q20" t="str">
            <v>Lockheed Martin</v>
          </cell>
          <cell r="R20" t="str">
            <v>Course Development</v>
          </cell>
          <cell r="S20" t="str">
            <v>Development</v>
          </cell>
          <cell r="T20" t="str">
            <v>868a2vanu
868cmd801
868a2v6dm</v>
          </cell>
          <cell r="U20" t="str">
            <v>https://app.clickup.com/t/868a2vanu
https://app.clickup.com/t/868cmd801
https://app.clickup.com/t/868a2v6dm</v>
          </cell>
          <cell r="V20" t="str">
            <v>a2r, wbt</v>
          </cell>
          <cell r="W20" t="str">
            <v>Development, ✍ Risk Register</v>
          </cell>
          <cell r="X20" t="str">
            <v/>
          </cell>
          <cell r="Y20" t="str">
            <v/>
          </cell>
          <cell r="Z20" t="str">
            <v/>
          </cell>
          <cell r="AA20" t="str">
            <v/>
          </cell>
          <cell r="AB20" t="str">
            <v/>
          </cell>
          <cell r="AC20" t="str">
            <v/>
          </cell>
          <cell r="AD20" t="str">
            <v>950 hours</v>
          </cell>
          <cell r="AF20">
            <v>0</v>
          </cell>
          <cell r="AG20">
            <v>45748</v>
          </cell>
          <cell r="AH20">
            <v>45749</v>
          </cell>
          <cell r="AI20" t="str">
            <v/>
          </cell>
          <cell r="AJ20" t="str">
            <v/>
          </cell>
          <cell r="AK20" t="str">
            <v/>
          </cell>
          <cell r="AL20">
            <v>0.5</v>
          </cell>
          <cell r="AM20" t="str">
            <v/>
          </cell>
          <cell r="AN20" t="str">
            <v/>
          </cell>
          <cell r="AO20" t="str">
            <v/>
          </cell>
          <cell r="AP20" t="str">
            <v/>
          </cell>
          <cell r="AQ20" t="str">
            <v/>
          </cell>
          <cell r="AR20" t="str">
            <v/>
          </cell>
          <cell r="AS20" t="str">
            <v>Sign off Received</v>
          </cell>
          <cell r="AT20" t="str">
            <v/>
          </cell>
          <cell r="AU20" t="str">
            <v/>
          </cell>
          <cell r="AV20" t="str">
            <v/>
          </cell>
          <cell r="AW20" t="str">
            <v>ITC2</v>
          </cell>
          <cell r="AX20" t="str">
            <v/>
          </cell>
          <cell r="AY20" t="str">
            <v>Asset Accounting</v>
          </cell>
          <cell r="AZ20" t="str">
            <v>Disposition, Decommission, and Miscellaneous Transactions</v>
          </cell>
          <cell r="BA20" t="b">
            <v>1</v>
          </cell>
          <cell r="BB20" t="str">
            <v/>
          </cell>
          <cell r="BC20" t="str">
            <v>WBT</v>
          </cell>
          <cell r="BD20" t="str">
            <v/>
          </cell>
          <cell r="BE20" t="str">
            <v>Overdue</v>
          </cell>
          <cell r="BF20" t="str">
            <v/>
          </cell>
          <cell r="BG20" t="str">
            <v/>
          </cell>
          <cell r="BH20" t="str">
            <v/>
          </cell>
          <cell r="BI20" t="str">
            <v/>
          </cell>
          <cell r="BJ20" t="str">
            <v/>
          </cell>
          <cell r="BK20" t="str">
            <v>Fixed Asset Manager: https://app.clickup.com/t/868cjd09q)
Fixed Asset Analyst (will have all lease specialist as well): https://app.clickup.com/t/868cjczng)
Fixed Asset Super User (mastery): https://app.clickup.com/t/868cjd0be)
Fixed Asset Team Lead: https://app.clickup.com/t/868cjd0hq)</v>
          </cell>
          <cell r="BL20">
            <v>45757</v>
          </cell>
          <cell r="BM20">
            <v>45750</v>
          </cell>
          <cell r="BN20" t="str">
            <v/>
          </cell>
          <cell r="BO20" t="str">
            <v/>
          </cell>
          <cell r="BP20" t="str">
            <v>A2R</v>
          </cell>
          <cell r="BQ20" t="str">
            <v>Trish Cortez, Steve Hile</v>
          </cell>
        </row>
        <row r="21">
          <cell r="A21" t="str">
            <v>868c03rxt</v>
          </cell>
          <cell r="B21" t="str">
            <v>A2R Asset Accounting: Asset Sales</v>
          </cell>
          <cell r="C21" t="str">
            <v>COMPLETED</v>
          </cell>
          <cell r="D21" t="str">
            <v>868c03rxt</v>
          </cell>
          <cell r="E21" t="str">
            <v/>
          </cell>
          <cell r="F21" t="str">
            <v>URGENT</v>
          </cell>
          <cell r="G21" t="str">
            <v xml:space="preserve">This course is approved by Miranda Padilla. Still needs OCM change impact slide content from Phil Cook.  </v>
          </cell>
          <cell r="H21">
            <v>21</v>
          </cell>
          <cell r="I21">
            <v>0</v>
          </cell>
          <cell r="J21">
            <v>45761</v>
          </cell>
          <cell r="K21">
            <v>45714</v>
          </cell>
          <cell r="L21">
            <v>45672.624305555553</v>
          </cell>
          <cell r="M21">
            <v>45762.167361111111</v>
          </cell>
          <cell r="N21" t="str">
            <v/>
          </cell>
          <cell r="O21">
            <v>45755.734027777777</v>
          </cell>
          <cell r="P21" t="str">
            <v>Kris Thayer</v>
          </cell>
          <cell r="Q21" t="str">
            <v>Lockheed Martin</v>
          </cell>
          <cell r="R21" t="str">
            <v>Course Development</v>
          </cell>
          <cell r="S21" t="str">
            <v>Development</v>
          </cell>
          <cell r="T21" t="str">
            <v>868a2vbn7
868a2v9f0
868a2v735</v>
          </cell>
          <cell r="U21" t="str">
            <v>https://app.clickup.com/t/868a2vbn7
https://app.clickup.com/t/868a2v9f0
https://app.clickup.com/t/868a2v735</v>
          </cell>
          <cell r="V21" t="str">
            <v>a2r, wbt</v>
          </cell>
          <cell r="W21" t="str">
            <v>Development, ✍ Risk Register</v>
          </cell>
          <cell r="X21" t="str">
            <v/>
          </cell>
          <cell r="Y21" t="str">
            <v/>
          </cell>
          <cell r="Z21" t="str">
            <v/>
          </cell>
          <cell r="AA21" t="str">
            <v/>
          </cell>
          <cell r="AB21" t="str">
            <v/>
          </cell>
          <cell r="AC21" t="str">
            <v/>
          </cell>
          <cell r="AD21" t="str">
            <v>830 hours</v>
          </cell>
          <cell r="AF21">
            <v>0</v>
          </cell>
          <cell r="AG21">
            <v>45744</v>
          </cell>
          <cell r="AH21" t="str">
            <v/>
          </cell>
          <cell r="AI21" t="str">
            <v/>
          </cell>
          <cell r="AJ21" t="str">
            <v/>
          </cell>
          <cell r="AK21" t="str">
            <v/>
          </cell>
          <cell r="AL21">
            <v>0.5</v>
          </cell>
          <cell r="AM21" t="str">
            <v/>
          </cell>
          <cell r="AN21" t="str">
            <v/>
          </cell>
          <cell r="AO21" t="str">
            <v/>
          </cell>
          <cell r="AP21" t="str">
            <v/>
          </cell>
          <cell r="AQ21" t="str">
            <v/>
          </cell>
          <cell r="AR21" t="str">
            <v/>
          </cell>
          <cell r="AS21" t="str">
            <v>Sign off Received</v>
          </cell>
          <cell r="AT21" t="str">
            <v/>
          </cell>
          <cell r="AU21" t="str">
            <v/>
          </cell>
          <cell r="AV21" t="str">
            <v/>
          </cell>
          <cell r="AW21" t="str">
            <v>ITC2</v>
          </cell>
          <cell r="AX21" t="str">
            <v/>
          </cell>
          <cell r="AY21" t="str">
            <v>Asset Accounting</v>
          </cell>
          <cell r="AZ21" t="str">
            <v>Disposition, Decommission, and Miscellaneous Transactions</v>
          </cell>
          <cell r="BA21" t="b">
            <v>1</v>
          </cell>
          <cell r="BB21" t="str">
            <v/>
          </cell>
          <cell r="BC21" t="str">
            <v>WBT</v>
          </cell>
          <cell r="BD21" t="str">
            <v/>
          </cell>
          <cell r="BE21" t="str">
            <v>Overdue</v>
          </cell>
          <cell r="BF21" t="str">
            <v/>
          </cell>
          <cell r="BG21" t="str">
            <v/>
          </cell>
          <cell r="BH21" t="str">
            <v/>
          </cell>
          <cell r="BI21" t="str">
            <v/>
          </cell>
          <cell r="BJ21" t="str">
            <v/>
          </cell>
          <cell r="BK21" t="str">
            <v>Fixed Asset Analyst (will have all lease specialist as well): https://app.clickup.com/t/868cjczng)
Fixed Asset Manager: https://app.clickup.com/t/868cjd09q)
Fixed Asset Super User (mastery): https://app.clickup.com/t/868cjd0be)
Fixed Asset Team Lead: https://app.clickup.com/t/868cjd0hq)</v>
          </cell>
          <cell r="BL21">
            <v>45757</v>
          </cell>
          <cell r="BM21">
            <v>45755</v>
          </cell>
          <cell r="BN21" t="str">
            <v/>
          </cell>
          <cell r="BO21" t="str">
            <v/>
          </cell>
          <cell r="BP21" t="str">
            <v>A2R</v>
          </cell>
          <cell r="BQ21" t="str">
            <v>Trish Cortez, Steve Hile</v>
          </cell>
        </row>
        <row r="22">
          <cell r="A22" t="str">
            <v>868c03z42</v>
          </cell>
          <cell r="B22" t="str">
            <v>A2R Asset Accounting: Retire Assets</v>
          </cell>
          <cell r="C22" t="str">
            <v>COMPLETED</v>
          </cell>
          <cell r="D22" t="str">
            <v>868c03z42</v>
          </cell>
          <cell r="E22" t="str">
            <v/>
          </cell>
          <cell r="F22" t="str">
            <v>URGENT</v>
          </cell>
          <cell r="G22" t="str">
            <v xml:space="preserve">@Trish Cortez , I sent you the folder link to get the .story file uploaded in Review 360.  </v>
          </cell>
          <cell r="H22">
            <v>24</v>
          </cell>
          <cell r="I22">
            <v>0</v>
          </cell>
          <cell r="J22">
            <v>45753</v>
          </cell>
          <cell r="K22">
            <v>45715</v>
          </cell>
          <cell r="L22">
            <v>45672.62777777778</v>
          </cell>
          <cell r="M22">
            <v>45761.536805555559</v>
          </cell>
          <cell r="N22" t="str">
            <v/>
          </cell>
          <cell r="O22">
            <v>45747.692361111112</v>
          </cell>
          <cell r="P22" t="str">
            <v>Kris Thayer</v>
          </cell>
          <cell r="Q22" t="str">
            <v>Lockheed Martin</v>
          </cell>
          <cell r="R22" t="str">
            <v>Course Development</v>
          </cell>
          <cell r="S22" t="str">
            <v>Development</v>
          </cell>
          <cell r="T22" t="str">
            <v>868a2vb48
868a2vbv6
868a2v8m0
868a2v8qg
868a2v6jr
868a2v6g1
868a2vbak</v>
          </cell>
          <cell r="U22" t="str">
            <v>https://app.clickup.com/t/868a2vb48
https://app.clickup.com/t/868a2vbv6
https://app.clickup.com/t/868a2v8m0
https://app.clickup.com/t/868a2v8qg
https://app.clickup.com/t/868a2v6jr
https://app.clickup.com/t/868a2v6g1
https://app.clickup.com/t/868a2vbak</v>
          </cell>
          <cell r="V22" t="str">
            <v>a2r, wbt</v>
          </cell>
          <cell r="W22" t="str">
            <v>Development, ✍ Risk Register</v>
          </cell>
          <cell r="X22" t="str">
            <v/>
          </cell>
          <cell r="Y22" t="str">
            <v/>
          </cell>
          <cell r="Z22" t="str">
            <v/>
          </cell>
          <cell r="AA22" t="str">
            <v/>
          </cell>
          <cell r="AB22" t="str">
            <v/>
          </cell>
          <cell r="AC22" t="str">
            <v/>
          </cell>
          <cell r="AD22" t="str">
            <v>1023 hours</v>
          </cell>
          <cell r="AF22">
            <v>0</v>
          </cell>
          <cell r="AG22">
            <v>45737</v>
          </cell>
          <cell r="AH22" t="str">
            <v/>
          </cell>
          <cell r="AI22" t="str">
            <v/>
          </cell>
          <cell r="AJ22" t="str">
            <v/>
          </cell>
          <cell r="AK22" t="str">
            <v/>
          </cell>
          <cell r="AL22">
            <v>0.70000000000000007</v>
          </cell>
          <cell r="AM22" t="str">
            <v/>
          </cell>
          <cell r="AN22" t="str">
            <v/>
          </cell>
          <cell r="AO22" t="str">
            <v/>
          </cell>
          <cell r="AP22" t="str">
            <v/>
          </cell>
          <cell r="AQ22" t="str">
            <v/>
          </cell>
          <cell r="AR22" t="str">
            <v/>
          </cell>
          <cell r="AS22" t="str">
            <v>Sign off Received</v>
          </cell>
          <cell r="AT22" t="str">
            <v/>
          </cell>
          <cell r="AU22" t="str">
            <v/>
          </cell>
          <cell r="AV22" t="str">
            <v/>
          </cell>
          <cell r="AW22" t="str">
            <v>ITC2</v>
          </cell>
          <cell r="AX22" t="str">
            <v/>
          </cell>
          <cell r="AY22" t="str">
            <v>Asset Accounting</v>
          </cell>
          <cell r="AZ22" t="str">
            <v>Disposition, Decommission, and Miscellaneous Transactions</v>
          </cell>
          <cell r="BA22" t="b">
            <v>1</v>
          </cell>
          <cell r="BB22" t="str">
            <v/>
          </cell>
          <cell r="BC22" t="str">
            <v>WBT</v>
          </cell>
          <cell r="BD22" t="str">
            <v/>
          </cell>
          <cell r="BE22" t="str">
            <v>Overdue</v>
          </cell>
          <cell r="BF22" t="str">
            <v/>
          </cell>
          <cell r="BG22" t="str">
            <v/>
          </cell>
          <cell r="BH22" t="str">
            <v/>
          </cell>
          <cell r="BI22" t="str">
            <v/>
          </cell>
          <cell r="BJ22" t="str">
            <v/>
          </cell>
          <cell r="BK22"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BL22" t="str">
            <v/>
          </cell>
          <cell r="BM22">
            <v>45747</v>
          </cell>
          <cell r="BN22" t="str">
            <v/>
          </cell>
          <cell r="BO22" t="str">
            <v/>
          </cell>
          <cell r="BP22" t="str">
            <v>A2R</v>
          </cell>
          <cell r="BQ22" t="str">
            <v>Trish Cortez, Steve Hile</v>
          </cell>
        </row>
        <row r="23">
          <cell r="A23" t="str">
            <v>868c0428w</v>
          </cell>
          <cell r="B23" t="str">
            <v>A2R Asset Accounting: Asset Reinstatement</v>
          </cell>
          <cell r="C23" t="str">
            <v>COMPLETED</v>
          </cell>
          <cell r="D23" t="str">
            <v>868c0428w</v>
          </cell>
          <cell r="E23" t="str">
            <v/>
          </cell>
          <cell r="F23" t="str">
            <v>URGENT</v>
          </cell>
          <cell r="G23" t="str">
            <v xml:space="preserve">This course is approved by Miranda Padilla and still needs OCM change impact slide contents from Phil Cook.  </v>
          </cell>
          <cell r="H23">
            <v>22</v>
          </cell>
          <cell r="I23">
            <v>0</v>
          </cell>
          <cell r="J23">
            <v>45761</v>
          </cell>
          <cell r="K23">
            <v>45714</v>
          </cell>
          <cell r="L23">
            <v>45672.629861111112</v>
          </cell>
          <cell r="M23">
            <v>45762.167361111111</v>
          </cell>
          <cell r="N23" t="str">
            <v/>
          </cell>
          <cell r="O23">
            <v>45755.572222222225</v>
          </cell>
          <cell r="P23" t="str">
            <v>Kris Thayer</v>
          </cell>
          <cell r="Q23" t="str">
            <v>Lockheed Martin</v>
          </cell>
          <cell r="R23" t="str">
            <v>Course Development</v>
          </cell>
          <cell r="S23" t="str">
            <v>Development</v>
          </cell>
          <cell r="T23" t="str">
            <v>868a2vb7b
868a2v9z7
868a2v8pv</v>
          </cell>
          <cell r="U23" t="str">
            <v>https://app.clickup.com/t/868a2vb7b
https://app.clickup.com/t/868a2v9z7
https://app.clickup.com/t/868a2v8pv</v>
          </cell>
          <cell r="V23" t="str">
            <v>a2r, wbt</v>
          </cell>
          <cell r="W23" t="str">
            <v>Development, ✍ Risk Register</v>
          </cell>
          <cell r="X23" t="str">
            <v/>
          </cell>
          <cell r="Y23" t="str">
            <v/>
          </cell>
          <cell r="Z23" t="str">
            <v/>
          </cell>
          <cell r="AA23" t="str">
            <v/>
          </cell>
          <cell r="AB23" t="str">
            <v/>
          </cell>
          <cell r="AC23" t="str">
            <v/>
          </cell>
          <cell r="AD23" t="str">
            <v>834 hours</v>
          </cell>
          <cell r="AF23">
            <v>0</v>
          </cell>
          <cell r="AG23">
            <v>45744</v>
          </cell>
          <cell r="AH23" t="str">
            <v/>
          </cell>
          <cell r="AI23" t="str">
            <v/>
          </cell>
          <cell r="AJ23" t="str">
            <v/>
          </cell>
          <cell r="AK23" t="str">
            <v/>
          </cell>
          <cell r="AL23">
            <v>0.5</v>
          </cell>
          <cell r="AM23" t="str">
            <v/>
          </cell>
          <cell r="AN23" t="str">
            <v/>
          </cell>
          <cell r="AO23" t="str">
            <v/>
          </cell>
          <cell r="AP23" t="str">
            <v/>
          </cell>
          <cell r="AQ23" t="str">
            <v/>
          </cell>
          <cell r="AR23" t="str">
            <v/>
          </cell>
          <cell r="AS23" t="str">
            <v>Sign off Received</v>
          </cell>
          <cell r="AT23" t="str">
            <v/>
          </cell>
          <cell r="AU23" t="str">
            <v/>
          </cell>
          <cell r="AV23" t="str">
            <v/>
          </cell>
          <cell r="AW23" t="str">
            <v>ITC2</v>
          </cell>
          <cell r="AX23" t="str">
            <v/>
          </cell>
          <cell r="AY23" t="str">
            <v>Asset Accounting</v>
          </cell>
          <cell r="AZ23" t="str">
            <v>Disposition, Decommission, and Miscellaneous Transactions</v>
          </cell>
          <cell r="BA23" t="b">
            <v>1</v>
          </cell>
          <cell r="BB23" t="str">
            <v/>
          </cell>
          <cell r="BC23" t="str">
            <v>WBT</v>
          </cell>
          <cell r="BD23" t="str">
            <v/>
          </cell>
          <cell r="BE23" t="str">
            <v>Overdue</v>
          </cell>
          <cell r="BF23" t="str">
            <v/>
          </cell>
          <cell r="BG23" t="str">
            <v/>
          </cell>
          <cell r="BH23" t="str">
            <v/>
          </cell>
          <cell r="BI23" t="str">
            <v/>
          </cell>
          <cell r="BJ23" t="str">
            <v/>
          </cell>
          <cell r="BK23"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BL23">
            <v>45757</v>
          </cell>
          <cell r="BM23">
            <v>45755</v>
          </cell>
          <cell r="BN23" t="str">
            <v/>
          </cell>
          <cell r="BO23" t="str">
            <v/>
          </cell>
          <cell r="BP23" t="str">
            <v>A2R</v>
          </cell>
          <cell r="BQ23" t="str">
            <v>Trish Cortez, Steve Hile</v>
          </cell>
        </row>
        <row r="24">
          <cell r="A24" t="str">
            <v>868c043t3</v>
          </cell>
          <cell r="B24" t="str">
            <v>A2R Asset Accounting: Depreciation/Amortization Job Run &amp; Review</v>
          </cell>
          <cell r="C24" t="str">
            <v>COMPLETED</v>
          </cell>
          <cell r="D24" t="str">
            <v>868c043t3</v>
          </cell>
          <cell r="E24" t="str">
            <v/>
          </cell>
          <cell r="F24" t="str">
            <v>URGENT</v>
          </cell>
          <cell r="G24" t="str">
            <v xml:space="preserve">Published updated course with change impacts slide provided by Phil Cook for OCM. He requested that Tammy/Miranda review and approve the content for that slide.  </v>
          </cell>
          <cell r="H24">
            <v>20</v>
          </cell>
          <cell r="I24">
            <v>0</v>
          </cell>
          <cell r="J24">
            <v>45750</v>
          </cell>
          <cell r="K24">
            <v>45707</v>
          </cell>
          <cell r="L24">
            <v>45672.630555555559</v>
          </cell>
          <cell r="M24">
            <v>45761.536111111112</v>
          </cell>
          <cell r="N24" t="str">
            <v/>
          </cell>
          <cell r="O24">
            <v>45742.564583333333</v>
          </cell>
          <cell r="P24" t="str">
            <v>Kris Thayer</v>
          </cell>
          <cell r="Q24" t="str">
            <v>Lockheed Martin</v>
          </cell>
          <cell r="R24" t="str">
            <v>Course Development</v>
          </cell>
          <cell r="S24" t="str">
            <v>Development</v>
          </cell>
          <cell r="T24" t="str">
            <v>868a2v6nr
868b0n58q
868a2v6a5
868b0n61m
868a2vax8
868a2v7ch
868a2v70d
868a2v7b0</v>
          </cell>
          <cell r="U24" t="str">
            <v>https://app.clickup.com/t/868a2v6nr
https://app.clickup.com/t/868b0n58q
https://app.clickup.com/t/868a2v6a5
https://app.clickup.com/t/868b0n61m
https://app.clickup.com/t/868a2vax8
https://app.clickup.com/t/868a2v7ch
https://app.clickup.com/t/868a2v70d
https://app.clickup.com/t/868a2v7b0</v>
          </cell>
          <cell r="V24" t="str">
            <v>a2r, wbt</v>
          </cell>
          <cell r="W24" t="str">
            <v>Development</v>
          </cell>
          <cell r="X24" t="str">
            <v/>
          </cell>
          <cell r="Y24" t="str">
            <v/>
          </cell>
          <cell r="Z24" t="str">
            <v/>
          </cell>
          <cell r="AA24" t="str">
            <v/>
          </cell>
          <cell r="AB24" t="str">
            <v/>
          </cell>
          <cell r="AC24" t="str">
            <v/>
          </cell>
          <cell r="AD24" t="str">
            <v>1146 hours</v>
          </cell>
          <cell r="AF24">
            <v>0</v>
          </cell>
          <cell r="AG24">
            <v>45734</v>
          </cell>
          <cell r="AH24">
            <v>45740</v>
          </cell>
          <cell r="AI24" t="str">
            <v/>
          </cell>
          <cell r="AJ24" t="str">
            <v/>
          </cell>
          <cell r="AK24" t="str">
            <v/>
          </cell>
          <cell r="AL24">
            <v>0.7272727272727274</v>
          </cell>
          <cell r="AM24" t="str">
            <v/>
          </cell>
          <cell r="AN24" t="str">
            <v/>
          </cell>
          <cell r="AO24" t="str">
            <v/>
          </cell>
          <cell r="AP24" t="str">
            <v/>
          </cell>
          <cell r="AQ24" t="str">
            <v/>
          </cell>
          <cell r="AR24" t="str">
            <v/>
          </cell>
          <cell r="AS24" t="str">
            <v>Sign off Received</v>
          </cell>
          <cell r="AT24" t="str">
            <v/>
          </cell>
          <cell r="AU24" t="str">
            <v/>
          </cell>
          <cell r="AV24" t="str">
            <v/>
          </cell>
          <cell r="AW24" t="str">
            <v>ITC2</v>
          </cell>
          <cell r="AX24" t="str">
            <v/>
          </cell>
          <cell r="AY24" t="str">
            <v>Asset Accounting</v>
          </cell>
          <cell r="AZ24" t="str">
            <v>Depreciate or Amortize Assets</v>
          </cell>
          <cell r="BA24" t="b">
            <v>1</v>
          </cell>
          <cell r="BB24" t="str">
            <v/>
          </cell>
          <cell r="BC24" t="str">
            <v>WBT</v>
          </cell>
          <cell r="BD24" t="str">
            <v/>
          </cell>
          <cell r="BE24" t="str">
            <v>Overdue</v>
          </cell>
          <cell r="BF24" t="str">
            <v/>
          </cell>
          <cell r="BG24" t="str">
            <v/>
          </cell>
          <cell r="BH24" t="str">
            <v/>
          </cell>
          <cell r="BI24" t="str">
            <v/>
          </cell>
          <cell r="BJ24" t="str">
            <v/>
          </cell>
          <cell r="BK24"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BL24">
            <v>45757</v>
          </cell>
          <cell r="BM24">
            <v>45742</v>
          </cell>
          <cell r="BN24" t="str">
            <v/>
          </cell>
          <cell r="BO24" t="str">
            <v/>
          </cell>
          <cell r="BP24" t="str">
            <v>A2R</v>
          </cell>
          <cell r="BQ24" t="str">
            <v>Trish Cortez, Steve Hile</v>
          </cell>
        </row>
        <row r="25">
          <cell r="A25" t="str">
            <v>868c053xr</v>
          </cell>
          <cell r="B25" t="str">
            <v>A2R Asset Accounting: Inter-Company Asset Transfer</v>
          </cell>
          <cell r="C25" t="str">
            <v>COMPLETED</v>
          </cell>
          <cell r="D25" t="str">
            <v>868c053xr</v>
          </cell>
          <cell r="E25" t="str">
            <v/>
          </cell>
          <cell r="F25" t="str">
            <v>URGENT</v>
          </cell>
          <cell r="G25" t="str">
            <v xml:space="preserve">This course is approved by Miranda. Still pending OCM change impact slide content.  </v>
          </cell>
          <cell r="H25">
            <v>30</v>
          </cell>
          <cell r="I25">
            <v>0</v>
          </cell>
          <cell r="J25">
            <v>45759</v>
          </cell>
          <cell r="K25">
            <v>45714</v>
          </cell>
          <cell r="L25">
            <v>45672.649305555555</v>
          </cell>
          <cell r="M25">
            <v>45772.423611111109</v>
          </cell>
          <cell r="N25" t="str">
            <v/>
          </cell>
          <cell r="O25">
            <v>45750.740277777775</v>
          </cell>
          <cell r="P25" t="str">
            <v>Kris Thayer</v>
          </cell>
          <cell r="Q25" t="str">
            <v>Lockheed Martin</v>
          </cell>
          <cell r="R25" t="str">
            <v>Course Development</v>
          </cell>
          <cell r="S25" t="str">
            <v>Development</v>
          </cell>
          <cell r="T25" t="str">
            <v>868a2v70x
868c0urzw
868a2v8x0
868d47wq8</v>
          </cell>
          <cell r="U25" t="str">
            <v>https://app.clickup.com/t/868a2v70x
https://app.clickup.com/t/868c0urzw
https://app.clickup.com/t/868a2v8x0
https://app.clickup.com/t/868d47wq8</v>
          </cell>
          <cell r="V25" t="str">
            <v>a2r, wbt</v>
          </cell>
          <cell r="W25" t="str">
            <v>Development</v>
          </cell>
          <cell r="X25" t="str">
            <v/>
          </cell>
          <cell r="Y25" t="str">
            <v/>
          </cell>
          <cell r="Z25" t="str">
            <v/>
          </cell>
          <cell r="AA25" t="str">
            <v/>
          </cell>
          <cell r="AB25" t="str">
            <v/>
          </cell>
          <cell r="AC25" t="str">
            <v/>
          </cell>
          <cell r="AD25" t="str">
            <v>950 hours</v>
          </cell>
          <cell r="AF25">
            <v>0</v>
          </cell>
          <cell r="AG25">
            <v>45748</v>
          </cell>
          <cell r="AH25">
            <v>45749</v>
          </cell>
          <cell r="AI25" t="str">
            <v/>
          </cell>
          <cell r="AJ25" t="str">
            <v/>
          </cell>
          <cell r="AK25" t="str">
            <v/>
          </cell>
          <cell r="AL25">
            <v>0.5714285714285714</v>
          </cell>
          <cell r="AM25" t="str">
            <v/>
          </cell>
          <cell r="AN25" t="str">
            <v/>
          </cell>
          <cell r="AO25" t="str">
            <v/>
          </cell>
          <cell r="AP25" t="str">
            <v/>
          </cell>
          <cell r="AQ25" t="str">
            <v/>
          </cell>
          <cell r="AR25" t="str">
            <v/>
          </cell>
          <cell r="AS25" t="str">
            <v>Sign off Received</v>
          </cell>
          <cell r="AT25" t="str">
            <v/>
          </cell>
          <cell r="AU25" t="str">
            <v/>
          </cell>
          <cell r="AV25" t="str">
            <v/>
          </cell>
          <cell r="AW25" t="str">
            <v>ITC2</v>
          </cell>
          <cell r="AX25" t="str">
            <v/>
          </cell>
          <cell r="AY25" t="str">
            <v>Asset Accounting</v>
          </cell>
          <cell r="AZ25" t="str">
            <v>Disposition, Decommission, and Miscellaneous Transactions</v>
          </cell>
          <cell r="BA25" t="b">
            <v>1</v>
          </cell>
          <cell r="BB25" t="str">
            <v/>
          </cell>
          <cell r="BC25" t="str">
            <v>WBT</v>
          </cell>
          <cell r="BD25" t="str">
            <v/>
          </cell>
          <cell r="BE25" t="str">
            <v>Overdue</v>
          </cell>
          <cell r="BF25" t="str">
            <v/>
          </cell>
          <cell r="BG25" t="str">
            <v/>
          </cell>
          <cell r="BH25" t="str">
            <v/>
          </cell>
          <cell r="BI25" t="str">
            <v/>
          </cell>
          <cell r="BJ25" t="str">
            <v/>
          </cell>
          <cell r="BK25"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BL25">
            <v>45757</v>
          </cell>
          <cell r="BM25">
            <v>45750</v>
          </cell>
          <cell r="BN25" t="str">
            <v/>
          </cell>
          <cell r="BO25" t="str">
            <v/>
          </cell>
          <cell r="BP25" t="str">
            <v>A2R</v>
          </cell>
          <cell r="BQ25" t="str">
            <v>Trish Cortez, Steve Hile</v>
          </cell>
        </row>
        <row r="26">
          <cell r="A26" t="str">
            <v>868c394z2</v>
          </cell>
          <cell r="B26" t="str">
            <v>A2R Asset Management: Print Property Tags</v>
          </cell>
          <cell r="C26" t="str">
            <v>COMPLETED</v>
          </cell>
          <cell r="D26" t="str">
            <v>868c394z2</v>
          </cell>
          <cell r="E26" t="str">
            <v/>
          </cell>
          <cell r="F26" t="str">
            <v>URGENT</v>
          </cell>
          <cell r="G26" t="str">
            <v xml:space="preserve">@Kris Thayer , sent to SMEs for final approval.  </v>
          </cell>
          <cell r="H26">
            <v>29</v>
          </cell>
          <cell r="I26">
            <v>0</v>
          </cell>
          <cell r="J26">
            <v>45771</v>
          </cell>
          <cell r="K26">
            <v>45722</v>
          </cell>
          <cell r="L26">
            <v>45677.630555555559</v>
          </cell>
          <cell r="M26">
            <v>45772.16805555555</v>
          </cell>
          <cell r="N26" t="str">
            <v/>
          </cell>
          <cell r="O26">
            <v>45762.681944444441</v>
          </cell>
          <cell r="P26" t="str">
            <v>Kris Thayer</v>
          </cell>
          <cell r="Q26" t="str">
            <v>Lockheed Martin</v>
          </cell>
          <cell r="R26" t="str">
            <v>Course Development</v>
          </cell>
          <cell r="S26" t="str">
            <v>Development</v>
          </cell>
          <cell r="T26" t="str">
            <v>868c395md
868d47dyh
868d7g8pk</v>
          </cell>
          <cell r="U26" t="str">
            <v>https://app.clickup.com/t/868c395md
https://app.clickup.com/t/868d47dyh
https://app.clickup.com/t/868d7g8pk</v>
          </cell>
          <cell r="V26" t="str">
            <v>wbt, a2r</v>
          </cell>
          <cell r="W26" t="str">
            <v>Development, ✍ Risk Register</v>
          </cell>
          <cell r="X26" t="str">
            <v/>
          </cell>
          <cell r="Y26" t="str">
            <v/>
          </cell>
          <cell r="Z26" t="str">
            <v/>
          </cell>
          <cell r="AA26" t="str">
            <v/>
          </cell>
          <cell r="AB26" t="str">
            <v/>
          </cell>
          <cell r="AC26" t="str">
            <v/>
          </cell>
          <cell r="AD26" t="str">
            <v>663 hours</v>
          </cell>
          <cell r="AF26">
            <v>0</v>
          </cell>
          <cell r="AG26">
            <v>45742</v>
          </cell>
          <cell r="AH26" t="str">
            <v/>
          </cell>
          <cell r="AI26" t="b">
            <v>1</v>
          </cell>
          <cell r="AJ26">
            <v>45762</v>
          </cell>
          <cell r="AK26">
            <v>45762</v>
          </cell>
          <cell r="AL26">
            <v>0</v>
          </cell>
          <cell r="AM26" t="str">
            <v/>
          </cell>
          <cell r="AN26" t="str">
            <v/>
          </cell>
          <cell r="AO26" t="str">
            <v/>
          </cell>
          <cell r="AP26" t="str">
            <v/>
          </cell>
          <cell r="AQ26" t="str">
            <v/>
          </cell>
          <cell r="AR26" t="str">
            <v/>
          </cell>
          <cell r="AS26" t="str">
            <v>Sign off Received</v>
          </cell>
          <cell r="AT26">
            <v>45762</v>
          </cell>
          <cell r="AU26" t="str">
            <v/>
          </cell>
          <cell r="AV26" t="str">
            <v/>
          </cell>
          <cell r="AW26" t="str">
            <v>ITC2</v>
          </cell>
          <cell r="AX26" t="str">
            <v/>
          </cell>
          <cell r="AY26" t="str">
            <v>Asset Management</v>
          </cell>
          <cell r="AZ26" t="str">
            <v>Acquire Assets</v>
          </cell>
          <cell r="BA26" t="b">
            <v>1</v>
          </cell>
          <cell r="BB26" t="str">
            <v/>
          </cell>
          <cell r="BC26" t="str">
            <v>WBT</v>
          </cell>
          <cell r="BD26" t="str">
            <v/>
          </cell>
          <cell r="BE26" t="str">
            <v>Overdue</v>
          </cell>
          <cell r="BF26" t="str">
            <v/>
          </cell>
          <cell r="BG26" t="str">
            <v/>
          </cell>
          <cell r="BH26" t="str">
            <v/>
          </cell>
          <cell r="BI26" t="str">
            <v/>
          </cell>
          <cell r="BJ26" t="str">
            <v/>
          </cell>
          <cell r="BK26"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BL26">
            <v>45755</v>
          </cell>
          <cell r="BM26">
            <v>45762</v>
          </cell>
          <cell r="BN26" t="str">
            <v/>
          </cell>
          <cell r="BO26" t="str">
            <v/>
          </cell>
          <cell r="BP26" t="str">
            <v>A2R</v>
          </cell>
          <cell r="BQ26" t="str">
            <v>Trish Cortez, Steve Hile</v>
          </cell>
        </row>
        <row r="27">
          <cell r="A27" t="str">
            <v>868cktqar</v>
          </cell>
          <cell r="B27" t="str">
            <v>A2R Asset Accounting: Commissioning Assets</v>
          </cell>
          <cell r="C27" t="str">
            <v>COMPLETED</v>
          </cell>
          <cell r="D27" t="str">
            <v>868cktqar</v>
          </cell>
          <cell r="E27" t="str">
            <v/>
          </cell>
          <cell r="F27" t="str">
            <v>URGENT</v>
          </cell>
          <cell r="G27" t="str">
            <v xml:space="preserve">Final updates made, new final file published to Review 360, and URL in new Teams path for WBT - Final added.  </v>
          </cell>
          <cell r="H27">
            <v>15</v>
          </cell>
          <cell r="I27">
            <v>0</v>
          </cell>
          <cell r="J27">
            <v>45726</v>
          </cell>
          <cell r="K27">
            <v>45701</v>
          </cell>
          <cell r="L27">
            <v>45701.613888888889</v>
          </cell>
          <cell r="M27">
            <v>45761.539583333331</v>
          </cell>
          <cell r="N27" t="str">
            <v/>
          </cell>
          <cell r="O27">
            <v>45736.664583333331</v>
          </cell>
          <cell r="P27" t="str">
            <v>Trish Cortez</v>
          </cell>
          <cell r="Q27" t="str">
            <v>Lockheed Martin</v>
          </cell>
          <cell r="R27" t="str">
            <v>Course Development</v>
          </cell>
          <cell r="S27" t="str">
            <v>Development</v>
          </cell>
          <cell r="T27" t="str">
            <v>868a2var3
868a2va26
868a2v7kb
868a2v7xm
868a2v665</v>
          </cell>
          <cell r="U27" t="str">
            <v>https://app.clickup.com/t/868a2var3
https://app.clickup.com/t/868a2va26
https://app.clickup.com/t/868a2v7kb
https://app.clickup.com/t/868a2v7xm
https://app.clickup.com/t/868a2v665</v>
          </cell>
          <cell r="V27" t="str">
            <v>a2r, wbt</v>
          </cell>
          <cell r="W27" t="str">
            <v>Development</v>
          </cell>
          <cell r="X27" t="str">
            <v/>
          </cell>
          <cell r="Y27" t="str">
            <v/>
          </cell>
          <cell r="Z27" t="str">
            <v/>
          </cell>
          <cell r="AA27" t="str">
            <v/>
          </cell>
          <cell r="AB27" t="str">
            <v/>
          </cell>
          <cell r="AC27" t="str">
            <v/>
          </cell>
          <cell r="AD27" t="str">
            <v>1288 hours</v>
          </cell>
          <cell r="AF27">
            <v>0</v>
          </cell>
          <cell r="AG27">
            <v>45721</v>
          </cell>
          <cell r="AH27">
            <v>45733</v>
          </cell>
          <cell r="AI27" t="str">
            <v/>
          </cell>
          <cell r="AJ27" t="str">
            <v/>
          </cell>
          <cell r="AK27" t="str">
            <v/>
          </cell>
          <cell r="AL27">
            <v>1</v>
          </cell>
          <cell r="AM27" t="str">
            <v/>
          </cell>
          <cell r="AN27" t="str">
            <v/>
          </cell>
          <cell r="AO27" t="str">
            <v/>
          </cell>
          <cell r="AP27" t="str">
            <v/>
          </cell>
          <cell r="AQ27" t="str">
            <v/>
          </cell>
          <cell r="AR27" t="str">
            <v/>
          </cell>
          <cell r="AS27" t="str">
            <v>Sign off Received</v>
          </cell>
          <cell r="AT27">
            <v>45736</v>
          </cell>
          <cell r="AU27" t="str">
            <v/>
          </cell>
          <cell r="AV27" t="str">
            <v/>
          </cell>
          <cell r="AW27" t="str">
            <v>ITC2</v>
          </cell>
          <cell r="AX27" t="str">
            <v/>
          </cell>
          <cell r="AY27" t="str">
            <v/>
          </cell>
          <cell r="AZ27" t="str">
            <v>Commissioning Assets</v>
          </cell>
          <cell r="BA27" t="b">
            <v>1</v>
          </cell>
          <cell r="BB27" t="str">
            <v/>
          </cell>
          <cell r="BC27" t="str">
            <v>WBT</v>
          </cell>
          <cell r="BD27" t="str">
            <v/>
          </cell>
          <cell r="BE27" t="str">
            <v>Overdue</v>
          </cell>
          <cell r="BF27" t="str">
            <v/>
          </cell>
          <cell r="BG27" t="str">
            <v/>
          </cell>
          <cell r="BH27" t="str">
            <v/>
          </cell>
          <cell r="BI27" t="str">
            <v/>
          </cell>
          <cell r="BJ27" t="str">
            <v/>
          </cell>
          <cell r="BK27" t="str">
            <v>Lease Specialist (within Asset Accounting area) (Asset Analyst may be performing these functions): https://app.clickup.com/t/868cjde0m)
Fixed Asset Manager: https://app.clickup.com/t/868cjd09q)
Fixed Asset Analyst (will have all lease specialist as well): https://app.clickup.com/t/868cjczng)
Fixed Asset Super User (mastery): https://app.clickup.com/t/868cjd0be)
Fixed Asset Team Lead: https://app.clickup.com/t/868cjd0hq)</v>
          </cell>
          <cell r="BL27">
            <v>45757</v>
          </cell>
          <cell r="BM27">
            <v>45736</v>
          </cell>
          <cell r="BN27" t="str">
            <v/>
          </cell>
          <cell r="BO27" t="str">
            <v/>
          </cell>
          <cell r="BP27" t="str">
            <v>A2R</v>
          </cell>
          <cell r="BQ27" t="str">
            <v>Trish Cortez, Steve Hile</v>
          </cell>
        </row>
        <row r="28">
          <cell r="A28" t="str">
            <v>868ckw8e1</v>
          </cell>
          <cell r="B28" t="str">
            <v>PTS Prod Ops: Managing Exception Messages - OL</v>
          </cell>
          <cell r="C28" t="str">
            <v>DEVELOPMENT</v>
          </cell>
          <cell r="D28" t="str">
            <v>868ckw8e1</v>
          </cell>
          <cell r="E28" t="str">
            <v>Eugene Deloatch</v>
          </cell>
          <cell r="F28" t="str">
            <v>NORMAL</v>
          </cell>
          <cell r="G28" t="str">
            <v xml:space="preserve">EM/Shannon comments incorporated into course wrapper storyline 4/13  </v>
          </cell>
          <cell r="H28">
            <v>12</v>
          </cell>
          <cell r="I28">
            <v>0</v>
          </cell>
          <cell r="J28" t="str">
            <v/>
          </cell>
          <cell r="K28">
            <v>45733</v>
          </cell>
          <cell r="L28">
            <v>45701.678472222222</v>
          </cell>
          <cell r="M28">
            <v>45789.752083333333</v>
          </cell>
          <cell r="N28" t="str">
            <v/>
          </cell>
          <cell r="O28" t="str">
            <v/>
          </cell>
          <cell r="P28" t="str">
            <v>Jenn Cooke</v>
          </cell>
          <cell r="Q28" t="str">
            <v>Lockheed Martin</v>
          </cell>
          <cell r="R28" t="str">
            <v>Course Development</v>
          </cell>
          <cell r="S28" t="str">
            <v>Development</v>
          </cell>
          <cell r="T28" t="str">
            <v>868c20pm5
868a2uwpb
868c20r8e
868c20rve</v>
          </cell>
          <cell r="U28" t="str">
            <v>https://app.clickup.com/t/868c20pm5
https://app.clickup.com/t/868a2uwpb
https://app.clickup.com/t/868c20r8e
https://app.clickup.com/t/868c20rve</v>
          </cell>
          <cell r="V28" t="str">
            <v>p2s, wbt</v>
          </cell>
          <cell r="W28" t="str">
            <v>Development, Sprint 3 (4/28 - 5/23), ✍ Risk Register</v>
          </cell>
          <cell r="X28" t="str">
            <v>Sprint 3 (4/28 - 5/23)</v>
          </cell>
          <cell r="Y28" t="str">
            <v/>
          </cell>
          <cell r="Z28" t="str">
            <v/>
          </cell>
          <cell r="AA28" t="str">
            <v/>
          </cell>
          <cell r="AB28" t="str">
            <v/>
          </cell>
          <cell r="AC28" t="str">
            <v/>
          </cell>
          <cell r="AD28" t="str">
            <v>425 hours</v>
          </cell>
          <cell r="AF28">
            <v>0</v>
          </cell>
          <cell r="AG28" t="str">
            <v/>
          </cell>
          <cell r="AH28" t="str">
            <v/>
          </cell>
          <cell r="AI28" t="b">
            <v>1</v>
          </cell>
          <cell r="AJ28" t="str">
            <v/>
          </cell>
          <cell r="AK28" t="str">
            <v/>
          </cell>
          <cell r="AL28">
            <v>0.16666666666666666</v>
          </cell>
          <cell r="AM28" t="str">
            <v/>
          </cell>
          <cell r="AN28" t="str">
            <v/>
          </cell>
          <cell r="AO28" t="str">
            <v/>
          </cell>
          <cell r="AP28" t="str">
            <v/>
          </cell>
          <cell r="AQ28" t="str">
            <v/>
          </cell>
          <cell r="AR28" t="str">
            <v>Eugene Deloatch</v>
          </cell>
          <cell r="AS28" t="str">
            <v>Ready for SME Review</v>
          </cell>
          <cell r="AT28" t="str">
            <v/>
          </cell>
          <cell r="AU28" t="str">
            <v/>
          </cell>
          <cell r="AV28" t="str">
            <v/>
          </cell>
          <cell r="AW28" t="str">
            <v>ITC2</v>
          </cell>
          <cell r="AX28" t="str">
            <v/>
          </cell>
          <cell r="AY28" t="str">
            <v>Prod Ops</v>
          </cell>
          <cell r="AZ28" t="str">
            <v>Exception Management</v>
          </cell>
          <cell r="BA28" t="str">
            <v/>
          </cell>
          <cell r="BB28" t="str">
            <v/>
          </cell>
          <cell r="BC28" t="str">
            <v>WBT</v>
          </cell>
          <cell r="BD28" t="str">
            <v/>
          </cell>
          <cell r="BE28" t="str">
            <v>Overdue</v>
          </cell>
          <cell r="BF28" t="str">
            <v/>
          </cell>
          <cell r="BG28" t="str">
            <v/>
          </cell>
          <cell r="BH28" t="str">
            <v/>
          </cell>
          <cell r="BI28" t="str">
            <v/>
          </cell>
          <cell r="BJ28" t="str">
            <v/>
          </cell>
          <cell r="BK28" t="str">
            <v>Master Data Specialist: https://app.clickup.com/t/868cjdfmx)
Technician (PTS): https://app.clickup.com/t/868cmejxp)
MFG Supervisor: https://app.clickup.com/t/868cjdhu5)
Robotics: https://app.clickup.com/t/868cje3a3)
Assembly Mgr: https://app.clickup.com/t/868cjcgzx)
PP&amp;C (Prod): https://app.clickup.com/t/868cjdr7z)
IE/ME: https://app.clickup.com/t/868cjd51f)
Master Scheduler: https://app.clickup.com/t/868cjdh1j)
Demand Planner (BOM Planners): https://app.clickup.com/t/868cjcw80)
Production Planner: https://app.clickup.com/t/868cjdtde)</v>
          </cell>
          <cell r="BL28" t="str">
            <v/>
          </cell>
          <cell r="BM28" t="str">
            <v/>
          </cell>
          <cell r="BN28" t="str">
            <v/>
          </cell>
          <cell r="BO28" t="str">
            <v/>
          </cell>
          <cell r="BP28" t="str">
            <v>PTS</v>
          </cell>
          <cell r="BQ28" t="str">
            <v>Shannon Bagent, Eugene Deloatch</v>
          </cell>
        </row>
        <row r="29">
          <cell r="A29" t="str">
            <v>868a2uwuy</v>
          </cell>
          <cell r="B29" t="str">
            <v>SUS SCDS Theory &amp; Tool Use - OL</v>
          </cell>
          <cell r="C29" t="str">
            <v>PREDEVELOPMENT</v>
          </cell>
          <cell r="D29" t="str">
            <v>868a2uwuy</v>
          </cell>
          <cell r="E29" t="str">
            <v/>
          </cell>
          <cell r="F29" t="str">
            <v>NORMAL</v>
          </cell>
          <cell r="G29" t="str">
            <v xml:space="preserve">Outline drafted, but some rework is required and this area is not being tested yet.   </v>
          </cell>
          <cell r="H29">
            <v>1</v>
          </cell>
          <cell r="I29">
            <v>0</v>
          </cell>
          <cell r="J29" t="str">
            <v/>
          </cell>
          <cell r="K29" t="str">
            <v/>
          </cell>
          <cell r="L29">
            <v>45568.613888888889</v>
          </cell>
          <cell r="M29">
            <v>45755.518055555556</v>
          </cell>
          <cell r="N29" t="str">
            <v/>
          </cell>
          <cell r="O29" t="str">
            <v/>
          </cell>
          <cell r="P29" t="str">
            <v>Keren Daniel</v>
          </cell>
          <cell r="Q29" t="str">
            <v>Lockheed Martin</v>
          </cell>
          <cell r="R29" t="str">
            <v>Course Development</v>
          </cell>
          <cell r="S29" t="str">
            <v>Development</v>
          </cell>
          <cell r="T29" t="str">
            <v>868a2v601
868a2vbt8
868a2v5fc
868a2v9jy
868a2v9y6
868a2v9vb
868a2v9qq
868a2v9x0
868a2vbwh
868a2v82e
868a2v8fn
868a2v9m6
868a2v8ev</v>
          </cell>
          <cell r="U29" t="str">
            <v>https://app.clickup.com/t/868a2v601
https://app.clickup.com/t/868a2vbt8
https://app.clickup.com/t/868a2v5fc
https://app.clickup.com/t/868a2v9jy
https://app.clickup.com/t/868a2v9y6
https://app.clickup.com/t/868a2v9vb
https://app.clickup.com/t/868a2v9qq
https://app.clickup.com/t/868a2v9x0
https://app.clickup.com/t/868a2vbwh
https://app.clickup.com/t/868a2v82e
https://app.clickup.com/t/868a2v8fn
https://app.clickup.com/t/868a2v9m6
https://app.clickup.com/t/868a2v8ev</v>
          </cell>
          <cell r="V29" t="str">
            <v>ilt, sus, scds</v>
          </cell>
          <cell r="W29" t="str">
            <v>Development, Sprint 7 (5/26 - 6/16)</v>
          </cell>
          <cell r="X29" t="str">
            <v>Sprint 7 (5/26 - 6/16)</v>
          </cell>
          <cell r="Y29" t="str">
            <v/>
          </cell>
          <cell r="Z29" t="str">
            <v/>
          </cell>
          <cell r="AA29" t="str">
            <v/>
          </cell>
          <cell r="AB29" t="str">
            <v/>
          </cell>
          <cell r="AC29" t="str">
            <v/>
          </cell>
          <cell r="AD29" t="str">
            <v>2943 hours</v>
          </cell>
          <cell r="AF29">
            <v>0</v>
          </cell>
          <cell r="AG29">
            <v>45562</v>
          </cell>
          <cell r="AH29" t="str">
            <v/>
          </cell>
          <cell r="AI29" t="str">
            <v/>
          </cell>
          <cell r="AJ29" t="str">
            <v/>
          </cell>
          <cell r="AK29" t="str">
            <v/>
          </cell>
          <cell r="AL29">
            <v>0</v>
          </cell>
          <cell r="AM29" t="str">
            <v/>
          </cell>
          <cell r="AN29" t="str">
            <v/>
          </cell>
          <cell r="AO29" t="str">
            <v/>
          </cell>
          <cell r="AP29" t="str">
            <v/>
          </cell>
          <cell r="AQ29" t="str">
            <v/>
          </cell>
          <cell r="AR29" t="str">
            <v/>
          </cell>
          <cell r="AS29" t="str">
            <v/>
          </cell>
          <cell r="AT29" t="str">
            <v/>
          </cell>
          <cell r="AU29" t="str">
            <v/>
          </cell>
          <cell r="AV29" t="str">
            <v/>
          </cell>
          <cell r="AW29" t="str">
            <v>ITC3</v>
          </cell>
          <cell r="AX29" t="str">
            <v/>
          </cell>
          <cell r="AY29" t="str">
            <v>SCDS Theory &amp; Tool Use</v>
          </cell>
          <cell r="AZ29" t="str">
            <v>SCDS</v>
          </cell>
          <cell r="BA29" t="str">
            <v/>
          </cell>
          <cell r="BB29" t="str">
            <v/>
          </cell>
          <cell r="BC29" t="str">
            <v>ILT</v>
          </cell>
          <cell r="BD29" t="str">
            <v/>
          </cell>
          <cell r="BE29" t="str">
            <v/>
          </cell>
          <cell r="BF29" t="str">
            <v/>
          </cell>
          <cell r="BG29" t="str">
            <v/>
          </cell>
          <cell r="BH29" t="str">
            <v/>
          </cell>
          <cell r="BI29" t="str">
            <v/>
          </cell>
          <cell r="BJ29" t="str">
            <v/>
          </cell>
          <cell r="BK29" t="str">
            <v>Logistics Team: https://app.clickup.com/t/868cjdet1)
Business Dev: https://app.clickup.com/t/868cjcmj4)
Program Manager (O2C): https://app.clickup.com/t/868cmcnqm)
PSI: https://app.clickup.com/t/868cje02e)</v>
          </cell>
          <cell r="BL29" t="str">
            <v/>
          </cell>
          <cell r="BM29" t="str">
            <v/>
          </cell>
          <cell r="BN29" t="str">
            <v/>
          </cell>
          <cell r="BO29" t="str">
            <v/>
          </cell>
          <cell r="BP29" t="str">
            <v>SUS</v>
          </cell>
          <cell r="BQ29" t="str">
            <v>Brice LeBlanc, Shannon Bagent</v>
          </cell>
        </row>
        <row r="30">
          <cell r="A30" t="str">
            <v>868a2uy93</v>
          </cell>
          <cell r="B30" t="str">
            <v>SUS Obsolescence Management Using CDATS Part 3 - OL</v>
          </cell>
          <cell r="C30" t="str">
            <v>OUTLINES</v>
          </cell>
          <cell r="D30" t="str">
            <v>868a2uy93</v>
          </cell>
          <cell r="E30" t="str">
            <v>Kristin Grappone</v>
          </cell>
          <cell r="F30" t="str">
            <v>HIGH</v>
          </cell>
          <cell r="G30" t="str">
            <v xml:space="preserve">Outline drafted, but some rework is required and this area is not being tested yet.   </v>
          </cell>
          <cell r="H30">
            <v>1</v>
          </cell>
          <cell r="I30">
            <v>0</v>
          </cell>
          <cell r="J30" t="str">
            <v/>
          </cell>
          <cell r="K30">
            <v>45778</v>
          </cell>
          <cell r="L30">
            <v>45568.614583333328</v>
          </cell>
          <cell r="M30">
            <v>45782.640277777777</v>
          </cell>
          <cell r="N30" t="str">
            <v/>
          </cell>
          <cell r="O30" t="str">
            <v/>
          </cell>
          <cell r="P30" t="str">
            <v>Keren Daniel</v>
          </cell>
          <cell r="Q30" t="str">
            <v>Lockheed Martin</v>
          </cell>
          <cell r="R30" t="str">
            <v>Course Development</v>
          </cell>
          <cell r="S30" t="str">
            <v>Development</v>
          </cell>
          <cell r="T30" t="str">
            <v>868a2va1m
868a2v77w</v>
          </cell>
          <cell r="U30" t="str">
            <v>https://app.clickup.com/t/868a2va1m
https://app.clickup.com/t/868a2v77w</v>
          </cell>
          <cell r="V30" t="str">
            <v>cdats, sus, ilt</v>
          </cell>
          <cell r="W30" t="str">
            <v>Development, Sprint 4 (5/5 - 5/30)</v>
          </cell>
          <cell r="X30" t="str">
            <v>Sprint 4 (5/5 - 5/30)</v>
          </cell>
          <cell r="Y30" t="str">
            <v/>
          </cell>
          <cell r="Z30" t="str">
            <v/>
          </cell>
          <cell r="AA30" t="str">
            <v/>
          </cell>
          <cell r="AB30" t="str">
            <v/>
          </cell>
          <cell r="AC30" t="str">
            <v/>
          </cell>
          <cell r="AD30" t="str">
            <v>184 hours</v>
          </cell>
          <cell r="AF30">
            <v>0</v>
          </cell>
          <cell r="AG30">
            <v>45782</v>
          </cell>
          <cell r="AH30" t="str">
            <v/>
          </cell>
          <cell r="AI30" t="str">
            <v/>
          </cell>
          <cell r="AJ30" t="str">
            <v/>
          </cell>
          <cell r="AK30" t="str">
            <v/>
          </cell>
          <cell r="AL30">
            <v>0</v>
          </cell>
          <cell r="AM30" t="str">
            <v/>
          </cell>
          <cell r="AN30" t="str">
            <v/>
          </cell>
          <cell r="AO30" t="str">
            <v/>
          </cell>
          <cell r="AP30" t="str">
            <v/>
          </cell>
          <cell r="AQ30" t="str">
            <v/>
          </cell>
          <cell r="AR30" t="str">
            <v>Kristin Grappone</v>
          </cell>
          <cell r="AS30" t="str">
            <v>Alpha Draft (ISG)</v>
          </cell>
          <cell r="AT30" t="str">
            <v/>
          </cell>
          <cell r="AU30" t="str">
            <v/>
          </cell>
          <cell r="AV30" t="str">
            <v/>
          </cell>
          <cell r="AW30" t="str">
            <v>ITC3</v>
          </cell>
          <cell r="AX30" t="str">
            <v/>
          </cell>
          <cell r="AY30" t="str">
            <v>Obsolescence Management Using CDATS</v>
          </cell>
          <cell r="AZ30" t="str">
            <v>Obsolescence Management</v>
          </cell>
          <cell r="BA30" t="str">
            <v/>
          </cell>
          <cell r="BB30" t="str">
            <v/>
          </cell>
          <cell r="BC30" t="str">
            <v>ILT</v>
          </cell>
          <cell r="BD30" t="str">
            <v/>
          </cell>
          <cell r="BE30" t="str">
            <v/>
          </cell>
          <cell r="BF30" t="str">
            <v/>
          </cell>
          <cell r="BG30" t="str">
            <v/>
          </cell>
          <cell r="BH30" t="str">
            <v/>
          </cell>
          <cell r="BI30" t="str">
            <v/>
          </cell>
          <cell r="BJ30" t="str">
            <v/>
          </cell>
          <cell r="BK30" t="str">
            <v>Obsolescence Team: https://app.clickup.com/t/868cjdj8t)</v>
          </cell>
          <cell r="BL30" t="str">
            <v/>
          </cell>
          <cell r="BM30" t="str">
            <v/>
          </cell>
          <cell r="BN30">
            <v>45778</v>
          </cell>
          <cell r="BO30" t="str">
            <v/>
          </cell>
          <cell r="BP30" t="str">
            <v>SUS</v>
          </cell>
          <cell r="BQ30" t="str">
            <v>Brice LeBlanc, Shannon Bagent</v>
          </cell>
        </row>
        <row r="31">
          <cell r="A31" t="str">
            <v>868a2uyzh</v>
          </cell>
          <cell r="B31" t="str">
            <v>SUS SCDS Introduction - OL</v>
          </cell>
          <cell r="C31" t="str">
            <v>PREDEVELOPMENT</v>
          </cell>
          <cell r="D31" t="str">
            <v>868a2uyzh</v>
          </cell>
          <cell r="E31" t="str">
            <v/>
          </cell>
          <cell r="F31" t="str">
            <v>NORMAL</v>
          </cell>
          <cell r="G31" t="str">
            <v xml:space="preserve">Outline drafted, but some rework is required and this area is not being tested yet.   </v>
          </cell>
          <cell r="H31">
            <v>1</v>
          </cell>
          <cell r="I31">
            <v>0</v>
          </cell>
          <cell r="J31" t="str">
            <v/>
          </cell>
          <cell r="K31" t="str">
            <v/>
          </cell>
          <cell r="L31">
            <v>45568.615277777775</v>
          </cell>
          <cell r="M31">
            <v>45755.518055555556</v>
          </cell>
          <cell r="N31" t="str">
            <v/>
          </cell>
          <cell r="O31" t="str">
            <v/>
          </cell>
          <cell r="P31" t="str">
            <v>Keren Daniel</v>
          </cell>
          <cell r="Q31" t="str">
            <v>Lockheed Martin</v>
          </cell>
          <cell r="R31" t="str">
            <v>Course Development</v>
          </cell>
          <cell r="S31" t="str">
            <v>Development</v>
          </cell>
          <cell r="T31" t="str">
            <v/>
          </cell>
          <cell r="U31" t="str">
            <v/>
          </cell>
          <cell r="V31" t="str">
            <v>wbt, sus, scds</v>
          </cell>
          <cell r="W31" t="str">
            <v>Development, Sprint 7 (5/26 - 6/16)</v>
          </cell>
          <cell r="X31" t="str">
            <v>Sprint 7 (5/26 - 6/16)</v>
          </cell>
          <cell r="Y31" t="str">
            <v/>
          </cell>
          <cell r="Z31" t="str">
            <v/>
          </cell>
          <cell r="AA31" t="str">
            <v/>
          </cell>
          <cell r="AB31" t="str">
            <v/>
          </cell>
          <cell r="AC31" t="str">
            <v/>
          </cell>
          <cell r="AD31" t="str">
            <v>2943 hours</v>
          </cell>
          <cell r="AF31">
            <v>0</v>
          </cell>
          <cell r="AG31">
            <v>45562</v>
          </cell>
          <cell r="AH31" t="str">
            <v/>
          </cell>
          <cell r="AI31" t="str">
            <v/>
          </cell>
          <cell r="AJ31" t="str">
            <v/>
          </cell>
          <cell r="AK31" t="str">
            <v/>
          </cell>
          <cell r="AL31">
            <v>0</v>
          </cell>
          <cell r="AM31" t="str">
            <v/>
          </cell>
          <cell r="AN31" t="str">
            <v/>
          </cell>
          <cell r="AO31" t="str">
            <v/>
          </cell>
          <cell r="AP31" t="str">
            <v/>
          </cell>
          <cell r="AQ31" t="str">
            <v/>
          </cell>
          <cell r="AR31" t="str">
            <v/>
          </cell>
          <cell r="AS31" t="str">
            <v/>
          </cell>
          <cell r="AT31" t="str">
            <v/>
          </cell>
          <cell r="AU31" t="str">
            <v/>
          </cell>
          <cell r="AV31" t="str">
            <v/>
          </cell>
          <cell r="AW31" t="str">
            <v>ITC3</v>
          </cell>
          <cell r="AX31" t="str">
            <v/>
          </cell>
          <cell r="AY31" t="str">
            <v>SCDS Introduction</v>
          </cell>
          <cell r="AZ31" t="str">
            <v>SCDS</v>
          </cell>
          <cell r="BA31" t="str">
            <v/>
          </cell>
          <cell r="BB31" t="str">
            <v/>
          </cell>
          <cell r="BC31" t="str">
            <v>WBT</v>
          </cell>
          <cell r="BD31" t="str">
            <v/>
          </cell>
          <cell r="BE31" t="str">
            <v/>
          </cell>
          <cell r="BF31" t="str">
            <v/>
          </cell>
          <cell r="BG31" t="str">
            <v/>
          </cell>
          <cell r="BH31" t="str">
            <v/>
          </cell>
          <cell r="BI31" t="str">
            <v/>
          </cell>
          <cell r="BJ31" t="str">
            <v/>
          </cell>
          <cell r="BK31" t="str">
            <v>Logistics Team: https://app.clickup.com/t/868cjdet1)
Business Dev: https://app.clickup.com/t/868cjcmj4)
Program Manager (O2C): https://app.clickup.com/t/868cmcnqm)
PSI: https://app.clickup.com/t/868cje02e)</v>
          </cell>
          <cell r="BL31" t="str">
            <v/>
          </cell>
          <cell r="BM31" t="str">
            <v/>
          </cell>
          <cell r="BN31" t="str">
            <v/>
          </cell>
          <cell r="BO31" t="str">
            <v/>
          </cell>
          <cell r="BP31" t="str">
            <v>SUS</v>
          </cell>
          <cell r="BQ31" t="str">
            <v>Brice LeBlanc, Shannon Bagent</v>
          </cell>
        </row>
        <row r="32">
          <cell r="A32" t="str">
            <v>868a2uze7</v>
          </cell>
          <cell r="B32" t="str">
            <v>SUS Obsolescence Management Spares Impacts - OL</v>
          </cell>
          <cell r="C32" t="str">
            <v>PREDEVELOPMENT</v>
          </cell>
          <cell r="D32" t="str">
            <v>868a2uze7</v>
          </cell>
          <cell r="E32" t="str">
            <v/>
          </cell>
          <cell r="F32" t="str">
            <v>HIGH</v>
          </cell>
          <cell r="G32" t="str">
            <v xml:space="preserve">Outline drafted, but some rework is required and this area is not being tested yet.   </v>
          </cell>
          <cell r="H32">
            <v>2</v>
          </cell>
          <cell r="I32">
            <v>0</v>
          </cell>
          <cell r="J32" t="str">
            <v/>
          </cell>
          <cell r="K32" t="str">
            <v/>
          </cell>
          <cell r="L32">
            <v>45568.615972222222</v>
          </cell>
          <cell r="M32">
            <v>45755.518055555556</v>
          </cell>
          <cell r="N32" t="str">
            <v/>
          </cell>
          <cell r="O32" t="str">
            <v/>
          </cell>
          <cell r="P32" t="str">
            <v>Keren Daniel</v>
          </cell>
          <cell r="Q32" t="str">
            <v>Lockheed Martin</v>
          </cell>
          <cell r="R32" t="str">
            <v>Course Development</v>
          </cell>
          <cell r="S32" t="str">
            <v>Development</v>
          </cell>
          <cell r="T32" t="str">
            <v>868a2v7h9</v>
          </cell>
          <cell r="U32" t="str">
            <v>https://app.clickup.com/t/868a2v7h9</v>
          </cell>
          <cell r="V32" t="str">
            <v>cdats, wbt, sus</v>
          </cell>
          <cell r="W32" t="str">
            <v>Development, Sprint 4 (5/5 - 5/30)</v>
          </cell>
          <cell r="X32" t="str">
            <v>Sprint 4 (5/5 - 5/30)</v>
          </cell>
          <cell r="Y32" t="str">
            <v/>
          </cell>
          <cell r="Z32" t="str">
            <v/>
          </cell>
          <cell r="AA32" t="str">
            <v/>
          </cell>
          <cell r="AB32" t="str">
            <v/>
          </cell>
          <cell r="AC32" t="str">
            <v/>
          </cell>
          <cell r="AD32" t="str">
            <v>2943 hours</v>
          </cell>
          <cell r="AF32">
            <v>0</v>
          </cell>
          <cell r="AG32">
            <v>45562</v>
          </cell>
          <cell r="AH32" t="str">
            <v/>
          </cell>
          <cell r="AI32" t="str">
            <v/>
          </cell>
          <cell r="AJ32" t="str">
            <v/>
          </cell>
          <cell r="AK32" t="str">
            <v/>
          </cell>
          <cell r="AL32">
            <v>0</v>
          </cell>
          <cell r="AM32" t="str">
            <v/>
          </cell>
          <cell r="AN32" t="str">
            <v/>
          </cell>
          <cell r="AO32" t="str">
            <v/>
          </cell>
          <cell r="AP32" t="str">
            <v/>
          </cell>
          <cell r="AQ32" t="str">
            <v/>
          </cell>
          <cell r="AR32" t="str">
            <v/>
          </cell>
          <cell r="AS32" t="str">
            <v/>
          </cell>
          <cell r="AT32" t="str">
            <v/>
          </cell>
          <cell r="AU32" t="str">
            <v/>
          </cell>
          <cell r="AV32" t="str">
            <v/>
          </cell>
          <cell r="AW32" t="str">
            <v>ITC3</v>
          </cell>
          <cell r="AX32" t="str">
            <v/>
          </cell>
          <cell r="AY32" t="str">
            <v>Obsolescence Management Spares Impacts</v>
          </cell>
          <cell r="AZ32" t="str">
            <v>Obsolescence Management</v>
          </cell>
          <cell r="BA32" t="str">
            <v/>
          </cell>
          <cell r="BB32" t="str">
            <v/>
          </cell>
          <cell r="BC32" t="str">
            <v>WBT</v>
          </cell>
          <cell r="BD32" t="str">
            <v/>
          </cell>
          <cell r="BE32" t="str">
            <v/>
          </cell>
          <cell r="BF32" t="str">
            <v/>
          </cell>
          <cell r="BG32" t="str">
            <v/>
          </cell>
          <cell r="BH32" t="str">
            <v/>
          </cell>
          <cell r="BI32" t="str">
            <v/>
          </cell>
          <cell r="BJ32" t="str">
            <v/>
          </cell>
          <cell r="BK32" t="str">
            <v>Obsolescence Team: https://app.clickup.com/t/868cjdj8t)</v>
          </cell>
          <cell r="BL32" t="str">
            <v/>
          </cell>
          <cell r="BM32" t="str">
            <v/>
          </cell>
          <cell r="BN32" t="str">
            <v/>
          </cell>
          <cell r="BO32" t="str">
            <v/>
          </cell>
          <cell r="BP32" t="str">
            <v>SUS</v>
          </cell>
          <cell r="BQ32" t="str">
            <v>Brice LeBlanc, Shannon Bagent</v>
          </cell>
        </row>
        <row r="33">
          <cell r="A33" t="str">
            <v>868a2uzkq</v>
          </cell>
          <cell r="B33" t="str">
            <v>SUS Obsolescence Management Using CDATS Part 1 - OL</v>
          </cell>
          <cell r="C33" t="str">
            <v>OUTLINES</v>
          </cell>
          <cell r="D33" t="str">
            <v>868a2uzkq</v>
          </cell>
          <cell r="E33" t="str">
            <v>Kristin Grappone</v>
          </cell>
          <cell r="F33" t="str">
            <v>HIGH</v>
          </cell>
          <cell r="G33" t="str">
            <v xml:space="preserve">Outline drafted, but some rework is required and this area is not being tested yet.   </v>
          </cell>
          <cell r="H33">
            <v>1</v>
          </cell>
          <cell r="I33">
            <v>0</v>
          </cell>
          <cell r="J33" t="str">
            <v/>
          </cell>
          <cell r="K33">
            <v>45778</v>
          </cell>
          <cell r="L33">
            <v>45568.615972222222</v>
          </cell>
          <cell r="M33">
            <v>45782.639583333337</v>
          </cell>
          <cell r="N33" t="str">
            <v/>
          </cell>
          <cell r="O33" t="str">
            <v/>
          </cell>
          <cell r="P33" t="str">
            <v>Keren Daniel</v>
          </cell>
          <cell r="Q33" t="str">
            <v>Lockheed Martin</v>
          </cell>
          <cell r="R33" t="str">
            <v>Course Development</v>
          </cell>
          <cell r="S33" t="str">
            <v>Development</v>
          </cell>
          <cell r="T33" t="str">
            <v>868a2v63w
868a2v8bv
868a2v5t7
868a38mxv</v>
          </cell>
          <cell r="U33" t="str">
            <v>https://app.clickup.com/t/868a2v63w
https://app.clickup.com/t/868a2v8bv
https://app.clickup.com/t/868a2v5t7
https://app.clickup.com/t/868a38mxv</v>
          </cell>
          <cell r="V33" t="str">
            <v>cdats, ilt, sus</v>
          </cell>
          <cell r="W33" t="str">
            <v>Development, Sprint 3 (4/28 - 5/23)</v>
          </cell>
          <cell r="X33" t="str">
            <v>Sprint 3 (4/28 - 5/23)</v>
          </cell>
          <cell r="Y33" t="str">
            <v/>
          </cell>
          <cell r="Z33" t="str">
            <v/>
          </cell>
          <cell r="AA33" t="str">
            <v/>
          </cell>
          <cell r="AB33" t="str">
            <v/>
          </cell>
          <cell r="AC33" t="str">
            <v/>
          </cell>
          <cell r="AD33" t="str">
            <v>184 hours</v>
          </cell>
          <cell r="AF33">
            <v>0</v>
          </cell>
          <cell r="AG33">
            <v>45782</v>
          </cell>
          <cell r="AH33" t="str">
            <v/>
          </cell>
          <cell r="AI33" t="str">
            <v/>
          </cell>
          <cell r="AJ33" t="str">
            <v/>
          </cell>
          <cell r="AK33" t="str">
            <v/>
          </cell>
          <cell r="AL33">
            <v>0</v>
          </cell>
          <cell r="AM33" t="str">
            <v/>
          </cell>
          <cell r="AN33" t="str">
            <v/>
          </cell>
          <cell r="AO33" t="str">
            <v/>
          </cell>
          <cell r="AP33" t="str">
            <v/>
          </cell>
          <cell r="AQ33" t="str">
            <v/>
          </cell>
          <cell r="AR33" t="str">
            <v>Kristin Grappone</v>
          </cell>
          <cell r="AS33" t="str">
            <v>Alpha Draft (ISG)</v>
          </cell>
          <cell r="AT33" t="str">
            <v/>
          </cell>
          <cell r="AU33" t="str">
            <v/>
          </cell>
          <cell r="AV33" t="str">
            <v/>
          </cell>
          <cell r="AW33" t="str">
            <v>ITC3</v>
          </cell>
          <cell r="AX33" t="str">
            <v/>
          </cell>
          <cell r="AY33" t="str">
            <v>Obsolescence Management Using CDATS</v>
          </cell>
          <cell r="AZ33" t="str">
            <v>Obsolescence Management</v>
          </cell>
          <cell r="BA33" t="str">
            <v/>
          </cell>
          <cell r="BB33" t="str">
            <v/>
          </cell>
          <cell r="BC33" t="str">
            <v>ILT</v>
          </cell>
          <cell r="BD33" t="str">
            <v/>
          </cell>
          <cell r="BE33" t="str">
            <v/>
          </cell>
          <cell r="BF33" t="str">
            <v/>
          </cell>
          <cell r="BG33" t="str">
            <v/>
          </cell>
          <cell r="BH33" t="str">
            <v/>
          </cell>
          <cell r="BI33" t="str">
            <v/>
          </cell>
          <cell r="BJ33" t="str">
            <v/>
          </cell>
          <cell r="BK33" t="str">
            <v>Obsolescence Team: https://app.clickup.com/t/868cjdj8t)</v>
          </cell>
          <cell r="BL33" t="str">
            <v/>
          </cell>
          <cell r="BM33" t="str">
            <v/>
          </cell>
          <cell r="BN33">
            <v>45778</v>
          </cell>
          <cell r="BO33" t="str">
            <v/>
          </cell>
          <cell r="BP33" t="str">
            <v>SUS</v>
          </cell>
          <cell r="BQ33" t="str">
            <v>Brice LeBlanc, Shannon Bagent</v>
          </cell>
        </row>
        <row r="34">
          <cell r="A34" t="str">
            <v>868a2uztk</v>
          </cell>
          <cell r="B34" t="str">
            <v>SUS Obsolescence Management Tech Refresh Plans/Roadmapping - OL</v>
          </cell>
          <cell r="C34" t="str">
            <v>PREDEVELOPMENT</v>
          </cell>
          <cell r="D34" t="str">
            <v>868a2uztk</v>
          </cell>
          <cell r="E34" t="str">
            <v/>
          </cell>
          <cell r="F34" t="str">
            <v>HIGH</v>
          </cell>
          <cell r="G34" t="str">
            <v/>
          </cell>
          <cell r="H34">
            <v>0</v>
          </cell>
          <cell r="I34">
            <v>0</v>
          </cell>
          <cell r="J34" t="str">
            <v/>
          </cell>
          <cell r="K34" t="str">
            <v/>
          </cell>
          <cell r="L34">
            <v>45568.615972222222</v>
          </cell>
          <cell r="M34">
            <v>45755.518055555556</v>
          </cell>
          <cell r="N34" t="str">
            <v/>
          </cell>
          <cell r="O34" t="str">
            <v/>
          </cell>
          <cell r="P34" t="str">
            <v>Keren Daniel</v>
          </cell>
          <cell r="Q34" t="str">
            <v>Lockheed Martin</v>
          </cell>
          <cell r="R34" t="str">
            <v>Course Development</v>
          </cell>
          <cell r="S34" t="str">
            <v>Development</v>
          </cell>
          <cell r="T34" t="str">
            <v>868a2vb0m</v>
          </cell>
          <cell r="U34" t="str">
            <v>https://app.clickup.com/t/868a2vb0m</v>
          </cell>
          <cell r="V34" t="str">
            <v>sus, wbt, cdats</v>
          </cell>
          <cell r="W34" t="str">
            <v>Development, Sprint 4 (5/5 - 5/30)</v>
          </cell>
          <cell r="X34" t="str">
            <v>Sprint 4 (5/5 - 5/30)</v>
          </cell>
          <cell r="Y34" t="str">
            <v/>
          </cell>
          <cell r="Z34" t="str">
            <v/>
          </cell>
          <cell r="AA34" t="str">
            <v/>
          </cell>
          <cell r="AB34" t="str">
            <v/>
          </cell>
          <cell r="AC34" t="str">
            <v/>
          </cell>
          <cell r="AD34" t="str">
            <v>2943 hours</v>
          </cell>
          <cell r="AF34">
            <v>0</v>
          </cell>
          <cell r="AG34">
            <v>45562</v>
          </cell>
          <cell r="AH34" t="str">
            <v/>
          </cell>
          <cell r="AI34" t="str">
            <v/>
          </cell>
          <cell r="AJ34" t="str">
            <v/>
          </cell>
          <cell r="AK34" t="str">
            <v/>
          </cell>
          <cell r="AL34">
            <v>0</v>
          </cell>
          <cell r="AM34" t="str">
            <v/>
          </cell>
          <cell r="AN34" t="str">
            <v/>
          </cell>
          <cell r="AO34" t="str">
            <v/>
          </cell>
          <cell r="AP34" t="str">
            <v/>
          </cell>
          <cell r="AQ34" t="str">
            <v/>
          </cell>
          <cell r="AR34" t="str">
            <v/>
          </cell>
          <cell r="AS34" t="str">
            <v/>
          </cell>
          <cell r="AT34" t="str">
            <v/>
          </cell>
          <cell r="AU34" t="str">
            <v/>
          </cell>
          <cell r="AV34" t="str">
            <v/>
          </cell>
          <cell r="AW34" t="str">
            <v>ITC3</v>
          </cell>
          <cell r="AX34" t="str">
            <v/>
          </cell>
          <cell r="AY34" t="str">
            <v>Obsolescence Management Tech Refresh Plans/Roadmapping</v>
          </cell>
          <cell r="AZ34" t="str">
            <v>Obsolescence Management</v>
          </cell>
          <cell r="BA34" t="str">
            <v/>
          </cell>
          <cell r="BB34" t="str">
            <v/>
          </cell>
          <cell r="BC34" t="str">
            <v>WBT</v>
          </cell>
          <cell r="BD34" t="str">
            <v/>
          </cell>
          <cell r="BE34" t="str">
            <v/>
          </cell>
          <cell r="BF34" t="str">
            <v/>
          </cell>
          <cell r="BG34" t="str">
            <v/>
          </cell>
          <cell r="BH34" t="str">
            <v/>
          </cell>
          <cell r="BI34" t="str">
            <v/>
          </cell>
          <cell r="BJ34" t="str">
            <v/>
          </cell>
          <cell r="BK34" t="str">
            <v>Obsolescence Team: https://app.clickup.com/t/868cjdj8t)</v>
          </cell>
          <cell r="BL34" t="str">
            <v/>
          </cell>
          <cell r="BM34" t="str">
            <v/>
          </cell>
          <cell r="BN34" t="str">
            <v/>
          </cell>
          <cell r="BO34" t="str">
            <v/>
          </cell>
          <cell r="BP34" t="str">
            <v>SUS</v>
          </cell>
          <cell r="BQ34" t="str">
            <v>Brice LeBlanc, Shannon Bagent</v>
          </cell>
        </row>
        <row r="35">
          <cell r="A35" t="str">
            <v>868a2v25w</v>
          </cell>
          <cell r="B35" t="str">
            <v>SUS Obsolescence Management Using CDATS Part 2 - OL</v>
          </cell>
          <cell r="C35" t="str">
            <v>OUTLINES</v>
          </cell>
          <cell r="D35" t="str">
            <v>868a2v25w</v>
          </cell>
          <cell r="E35" t="str">
            <v>Kristin Grappone</v>
          </cell>
          <cell r="F35" t="str">
            <v>HIGH</v>
          </cell>
          <cell r="G35" t="str">
            <v xml:space="preserve">Outline drafted, but some rework is required and this area is not being tested yet.   </v>
          </cell>
          <cell r="H35">
            <v>1</v>
          </cell>
          <cell r="I35">
            <v>0</v>
          </cell>
          <cell r="J35" t="str">
            <v/>
          </cell>
          <cell r="K35">
            <v>45778</v>
          </cell>
          <cell r="L35">
            <v>45568.618055555555</v>
          </cell>
          <cell r="M35">
            <v>45782.640277777777</v>
          </cell>
          <cell r="N35" t="str">
            <v/>
          </cell>
          <cell r="O35" t="str">
            <v/>
          </cell>
          <cell r="P35" t="str">
            <v>Keren Daniel</v>
          </cell>
          <cell r="Q35" t="str">
            <v>Lockheed Martin</v>
          </cell>
          <cell r="R35" t="str">
            <v>Course Development</v>
          </cell>
          <cell r="S35" t="str">
            <v>Development</v>
          </cell>
          <cell r="T35" t="str">
            <v>868a2vbr6
868a2vc2x
868a2v5qp</v>
          </cell>
          <cell r="U35" t="str">
            <v>https://app.clickup.com/t/868a2vbr6
https://app.clickup.com/t/868a2vc2x
https://app.clickup.com/t/868a2v5qp</v>
          </cell>
          <cell r="V35" t="str">
            <v>cdats, ilt, sus</v>
          </cell>
          <cell r="W35" t="str">
            <v>Development, Sprint 3 (4/28 - 5/23)</v>
          </cell>
          <cell r="X35" t="str">
            <v>Sprint 3 (4/28 - 5/23)</v>
          </cell>
          <cell r="Y35" t="str">
            <v/>
          </cell>
          <cell r="Z35" t="str">
            <v/>
          </cell>
          <cell r="AA35" t="str">
            <v/>
          </cell>
          <cell r="AB35" t="str">
            <v/>
          </cell>
          <cell r="AC35" t="str">
            <v/>
          </cell>
          <cell r="AD35" t="str">
            <v>184 hours</v>
          </cell>
          <cell r="AF35">
            <v>0</v>
          </cell>
          <cell r="AG35">
            <v>45782</v>
          </cell>
          <cell r="AH35" t="str">
            <v/>
          </cell>
          <cell r="AI35" t="str">
            <v/>
          </cell>
          <cell r="AJ35" t="str">
            <v/>
          </cell>
          <cell r="AK35" t="str">
            <v/>
          </cell>
          <cell r="AL35">
            <v>0</v>
          </cell>
          <cell r="AM35" t="str">
            <v/>
          </cell>
          <cell r="AN35" t="str">
            <v/>
          </cell>
          <cell r="AO35" t="str">
            <v/>
          </cell>
          <cell r="AP35" t="str">
            <v/>
          </cell>
          <cell r="AQ35" t="str">
            <v/>
          </cell>
          <cell r="AR35" t="str">
            <v>Kristin Grappone</v>
          </cell>
          <cell r="AS35" t="str">
            <v>Alpha Draft (ISG)</v>
          </cell>
          <cell r="AT35" t="str">
            <v/>
          </cell>
          <cell r="AU35" t="str">
            <v/>
          </cell>
          <cell r="AV35" t="str">
            <v/>
          </cell>
          <cell r="AW35" t="str">
            <v>ITC3</v>
          </cell>
          <cell r="AX35" t="str">
            <v/>
          </cell>
          <cell r="AY35" t="str">
            <v>Obsolescence Management Using CDATS</v>
          </cell>
          <cell r="AZ35" t="str">
            <v>Obsolescence Management</v>
          </cell>
          <cell r="BA35" t="str">
            <v/>
          </cell>
          <cell r="BB35" t="str">
            <v/>
          </cell>
          <cell r="BC35" t="str">
            <v>ILT</v>
          </cell>
          <cell r="BD35" t="str">
            <v/>
          </cell>
          <cell r="BE35" t="str">
            <v/>
          </cell>
          <cell r="BF35" t="str">
            <v/>
          </cell>
          <cell r="BG35" t="str">
            <v/>
          </cell>
          <cell r="BH35" t="str">
            <v/>
          </cell>
          <cell r="BI35" t="str">
            <v/>
          </cell>
          <cell r="BJ35" t="str">
            <v/>
          </cell>
          <cell r="BK35" t="str">
            <v>Obsolescence Team: https://app.clickup.com/t/868cjdj8t)</v>
          </cell>
          <cell r="BL35" t="str">
            <v/>
          </cell>
          <cell r="BM35" t="str">
            <v/>
          </cell>
          <cell r="BN35">
            <v>45778</v>
          </cell>
          <cell r="BO35" t="str">
            <v/>
          </cell>
          <cell r="BP35" t="str">
            <v>SUS</v>
          </cell>
          <cell r="BQ35" t="str">
            <v>Brice LeBlanc, Shannon Bagent</v>
          </cell>
        </row>
        <row r="36">
          <cell r="A36" t="str">
            <v>868a2v62b</v>
          </cell>
          <cell r="B36" t="str">
            <v>PTP MCE: MCE Pricing &amp; Costing Reporting</v>
          </cell>
          <cell r="C36" t="str">
            <v>PREDEVELOPMENT</v>
          </cell>
          <cell r="D36" t="str">
            <v>868a2v62b</v>
          </cell>
          <cell r="E36" t="str">
            <v/>
          </cell>
          <cell r="F36" t="str">
            <v>NORMAL</v>
          </cell>
          <cell r="G36" t="str">
            <v/>
          </cell>
          <cell r="H36">
            <v>0</v>
          </cell>
          <cell r="I36">
            <v>0</v>
          </cell>
          <cell r="J36">
            <v>45863</v>
          </cell>
          <cell r="K36" t="str">
            <v/>
          </cell>
          <cell r="L36">
            <v>45568.621527777781</v>
          </cell>
          <cell r="M36">
            <v>45763.731944444444</v>
          </cell>
          <cell r="N36" t="str">
            <v/>
          </cell>
          <cell r="O36" t="str">
            <v/>
          </cell>
          <cell r="P36" t="str">
            <v>Keren Daniel</v>
          </cell>
          <cell r="Q36" t="str">
            <v>Lockheed Martin</v>
          </cell>
          <cell r="R36" t="str">
            <v>Course Development</v>
          </cell>
          <cell r="S36" t="str">
            <v>Development</v>
          </cell>
          <cell r="T36" t="str">
            <v>868c1n8wb</v>
          </cell>
          <cell r="U36" t="str">
            <v>https://app.clickup.com/t/868c1n8wb</v>
          </cell>
          <cell r="V36" t="str">
            <v>ptp, wbt</v>
          </cell>
          <cell r="W36" t="str">
            <v>Development, Sprint 9 (6/9 - 7/7)</v>
          </cell>
          <cell r="X36" t="str">
            <v>Sprint 9 (6/9 - 7/7)</v>
          </cell>
          <cell r="Y36" t="str">
            <v/>
          </cell>
          <cell r="Z36" t="str">
            <v/>
          </cell>
          <cell r="AA36" t="str">
            <v/>
          </cell>
          <cell r="AB36" t="str">
            <v/>
          </cell>
          <cell r="AC36" t="str">
            <v/>
          </cell>
          <cell r="AD36" t="str">
            <v>5321 hours</v>
          </cell>
          <cell r="AF36">
            <v>0</v>
          </cell>
          <cell r="AG36" t="str">
            <v/>
          </cell>
          <cell r="AH36" t="str">
            <v/>
          </cell>
          <cell r="AI36" t="str">
            <v/>
          </cell>
          <cell r="AJ36" t="str">
            <v/>
          </cell>
          <cell r="AK36" t="str">
            <v/>
          </cell>
          <cell r="AL36">
            <v>0</v>
          </cell>
          <cell r="AM36" t="str">
            <v/>
          </cell>
          <cell r="AN36" t="str">
            <v/>
          </cell>
          <cell r="AO36" t="str">
            <v/>
          </cell>
          <cell r="AP36" t="str">
            <v/>
          </cell>
          <cell r="AQ36" t="str">
            <v/>
          </cell>
          <cell r="AR36" t="str">
            <v/>
          </cell>
          <cell r="AS36" t="str">
            <v/>
          </cell>
          <cell r="AT36" t="str">
            <v/>
          </cell>
          <cell r="AU36" t="str">
            <v/>
          </cell>
          <cell r="AV36" t="str">
            <v/>
          </cell>
          <cell r="AW36" t="str">
            <v>ITC3</v>
          </cell>
          <cell r="AX36" t="str">
            <v/>
          </cell>
          <cell r="AY36" t="str">
            <v>MCE</v>
          </cell>
          <cell r="AZ36" t="str">
            <v>MCE Lifecycle Management &amp; Reporting</v>
          </cell>
          <cell r="BA36" t="str">
            <v/>
          </cell>
          <cell r="BB36" t="str">
            <v/>
          </cell>
          <cell r="BC36" t="str">
            <v>WBT</v>
          </cell>
          <cell r="BD36" t="str">
            <v/>
          </cell>
          <cell r="BE36" t="str">
            <v/>
          </cell>
          <cell r="BF36" t="str">
            <v/>
          </cell>
          <cell r="BG36" t="str">
            <v/>
          </cell>
          <cell r="BH36" t="str">
            <v/>
          </cell>
          <cell r="BI36" t="str">
            <v/>
          </cell>
          <cell r="BJ36" t="str">
            <v/>
          </cell>
          <cell r="BK36" t="str">
            <v>MCE Manager: https://app.clickup.com/t/868cjdhe0)
MCE Specialist: https://app.clickup.com/t/868cjdhgy)</v>
          </cell>
          <cell r="BL36" t="str">
            <v/>
          </cell>
          <cell r="BM36" t="str">
            <v/>
          </cell>
          <cell r="BN36" t="str">
            <v/>
          </cell>
          <cell r="BO36" t="str">
            <v/>
          </cell>
          <cell r="BP36" t="str">
            <v>PTP</v>
          </cell>
          <cell r="BQ36" t="str">
            <v>Jenn Cooke, Shannon Bagent</v>
          </cell>
        </row>
        <row r="37">
          <cell r="A37" t="str">
            <v>868a2v630</v>
          </cell>
          <cell r="B37" t="str">
            <v>PTP Supply Chain: Expense Report Posting &amp; Errors - OL</v>
          </cell>
          <cell r="C37" t="str">
            <v>PREDEVELOPMENT</v>
          </cell>
          <cell r="D37" t="str">
            <v>868a2v630</v>
          </cell>
          <cell r="E37" t="str">
            <v>Anya Toms</v>
          </cell>
          <cell r="F37" t="str">
            <v>URGENT</v>
          </cell>
          <cell r="G37" t="str">
            <v/>
          </cell>
          <cell r="H37">
            <v>0</v>
          </cell>
          <cell r="I37">
            <v>0</v>
          </cell>
          <cell r="J37">
            <v>45863</v>
          </cell>
          <cell r="K37" t="str">
            <v/>
          </cell>
          <cell r="L37">
            <v>45568.621527777781</v>
          </cell>
          <cell r="M37">
            <v>45786.553472222222</v>
          </cell>
          <cell r="N37" t="str">
            <v/>
          </cell>
          <cell r="O37" t="str">
            <v/>
          </cell>
          <cell r="P37" t="str">
            <v>Keren Daniel</v>
          </cell>
          <cell r="Q37" t="str">
            <v>Lockheed Martin</v>
          </cell>
          <cell r="R37" t="str">
            <v>Course Development</v>
          </cell>
          <cell r="S37" t="str">
            <v>Development</v>
          </cell>
          <cell r="T37" t="str">
            <v>868dwbnug</v>
          </cell>
          <cell r="U37" t="str">
            <v>https://app.clickup.com/t/868dwbnug</v>
          </cell>
          <cell r="V37" t="str">
            <v>ilt, sap concur, ptp</v>
          </cell>
          <cell r="W37" t="str">
            <v>Development, Sprint 6 (5/19 - 7/7)</v>
          </cell>
          <cell r="X37" t="str">
            <v>Sprint 6 (5/19 - 7/7)</v>
          </cell>
          <cell r="Y37" t="str">
            <v/>
          </cell>
          <cell r="Z37" t="str">
            <v/>
          </cell>
          <cell r="AA37" t="str">
            <v/>
          </cell>
          <cell r="AB37" t="str">
            <v/>
          </cell>
          <cell r="AC37" t="str">
            <v/>
          </cell>
          <cell r="AD37" t="str">
            <v>5321 hours</v>
          </cell>
          <cell r="AF37">
            <v>0</v>
          </cell>
          <cell r="AG37" t="str">
            <v/>
          </cell>
          <cell r="AH37" t="str">
            <v/>
          </cell>
          <cell r="AI37" t="str">
            <v/>
          </cell>
          <cell r="AJ37" t="str">
            <v/>
          </cell>
          <cell r="AK37" t="str">
            <v/>
          </cell>
          <cell r="AL37">
            <v>0</v>
          </cell>
          <cell r="AM37" t="str">
            <v/>
          </cell>
          <cell r="AN37" t="str">
            <v/>
          </cell>
          <cell r="AO37" t="str">
            <v/>
          </cell>
          <cell r="AP37" t="str">
            <v/>
          </cell>
          <cell r="AQ37" t="str">
            <v/>
          </cell>
          <cell r="AR37" t="str">
            <v>Anya Toms</v>
          </cell>
          <cell r="AS37" t="str">
            <v/>
          </cell>
          <cell r="AT37" t="str">
            <v/>
          </cell>
          <cell r="AU37" t="str">
            <v/>
          </cell>
          <cell r="AV37" t="str">
            <v/>
          </cell>
          <cell r="AW37" t="str">
            <v>ITC3</v>
          </cell>
          <cell r="AX37" t="str">
            <v/>
          </cell>
          <cell r="AY37" t="str">
            <v>Supply Chain</v>
          </cell>
          <cell r="AZ37" t="str">
            <v>P-Cards, Meeting Card, Fleet Card</v>
          </cell>
          <cell r="BA37" t="str">
            <v/>
          </cell>
          <cell r="BB37" t="str">
            <v/>
          </cell>
          <cell r="BC37" t="str">
            <v>ILT</v>
          </cell>
          <cell r="BD37" t="str">
            <v/>
          </cell>
          <cell r="BE37" t="str">
            <v/>
          </cell>
          <cell r="BF37" t="str">
            <v/>
          </cell>
          <cell r="BG37" t="str">
            <v/>
          </cell>
          <cell r="BH37" t="str">
            <v/>
          </cell>
          <cell r="BI37" t="str">
            <v/>
          </cell>
          <cell r="BJ37" t="str">
            <v/>
          </cell>
          <cell r="BK37" t="str">
            <v>Manager Approver (P-Card): https://app.clickup.com/t/868cjdf49)
P-Card Admin: https://app.clickup.com/t/868cjdn0h)
P-Card Holder: https://app.clickup.com/t/868cjdnun)</v>
          </cell>
          <cell r="BL37" t="str">
            <v/>
          </cell>
          <cell r="BM37" t="str">
            <v/>
          </cell>
          <cell r="BN37" t="str">
            <v/>
          </cell>
          <cell r="BO37" t="str">
            <v/>
          </cell>
          <cell r="BP37" t="str">
            <v>PTP</v>
          </cell>
          <cell r="BQ37" t="str">
            <v>Jenn Cooke, Shannon Bagent</v>
          </cell>
        </row>
        <row r="38">
          <cell r="A38" t="str">
            <v>868a2v63n</v>
          </cell>
          <cell r="B38" t="str">
            <v>PTP Supply Chain: Expense Report Analytics (Concur Reports) - OL</v>
          </cell>
          <cell r="C38" t="str">
            <v>PREDEVELOPMENT</v>
          </cell>
          <cell r="D38" t="str">
            <v>868a2v63n</v>
          </cell>
          <cell r="E38" t="str">
            <v>Jenn Cooke</v>
          </cell>
          <cell r="F38" t="str">
            <v>URGENT</v>
          </cell>
          <cell r="G38" t="str">
            <v/>
          </cell>
          <cell r="H38">
            <v>0</v>
          </cell>
          <cell r="I38">
            <v>0</v>
          </cell>
          <cell r="J38">
            <v>45863</v>
          </cell>
          <cell r="K38" t="str">
            <v/>
          </cell>
          <cell r="L38">
            <v>45568.621527777781</v>
          </cell>
          <cell r="M38">
            <v>45786.552777777775</v>
          </cell>
          <cell r="N38" t="str">
            <v/>
          </cell>
          <cell r="O38" t="str">
            <v/>
          </cell>
          <cell r="P38" t="str">
            <v>Keren Daniel</v>
          </cell>
          <cell r="Q38" t="str">
            <v>Lockheed Martin</v>
          </cell>
          <cell r="R38" t="str">
            <v>Course Development</v>
          </cell>
          <cell r="S38" t="str">
            <v>Development</v>
          </cell>
          <cell r="T38" t="str">
            <v/>
          </cell>
          <cell r="U38" t="str">
            <v/>
          </cell>
          <cell r="V38" t="str">
            <v>ilt, sap concur, ptp</v>
          </cell>
          <cell r="W38" t="str">
            <v>Development, Sprint 6 (5/19 - 7/7)</v>
          </cell>
          <cell r="X38" t="str">
            <v>Sprint 6 (5/19 - 7/7)</v>
          </cell>
          <cell r="Y38" t="str">
            <v/>
          </cell>
          <cell r="Z38" t="str">
            <v/>
          </cell>
          <cell r="AA38" t="str">
            <v/>
          </cell>
          <cell r="AB38" t="str">
            <v/>
          </cell>
          <cell r="AC38" t="str">
            <v/>
          </cell>
          <cell r="AD38" t="str">
            <v>5321 hours</v>
          </cell>
          <cell r="AF38">
            <v>0</v>
          </cell>
          <cell r="AG38" t="str">
            <v/>
          </cell>
          <cell r="AH38" t="str">
            <v/>
          </cell>
          <cell r="AI38" t="str">
            <v/>
          </cell>
          <cell r="AJ38" t="str">
            <v/>
          </cell>
          <cell r="AK38" t="str">
            <v/>
          </cell>
          <cell r="AL38">
            <v>0</v>
          </cell>
          <cell r="AM38" t="str">
            <v/>
          </cell>
          <cell r="AN38" t="str">
            <v/>
          </cell>
          <cell r="AO38" t="str">
            <v/>
          </cell>
          <cell r="AP38" t="str">
            <v/>
          </cell>
          <cell r="AQ38" t="str">
            <v/>
          </cell>
          <cell r="AR38" t="str">
            <v>Jenn Cooke</v>
          </cell>
          <cell r="AS38" t="str">
            <v/>
          </cell>
          <cell r="AT38" t="str">
            <v/>
          </cell>
          <cell r="AU38" t="str">
            <v/>
          </cell>
          <cell r="AV38" t="str">
            <v/>
          </cell>
          <cell r="AW38" t="str">
            <v>ITC3</v>
          </cell>
          <cell r="AX38" t="str">
            <v/>
          </cell>
          <cell r="AY38" t="str">
            <v>Supply Chain</v>
          </cell>
          <cell r="AZ38" t="str">
            <v>P-Cards, Meeting Card, Fleet Card</v>
          </cell>
          <cell r="BA38" t="str">
            <v/>
          </cell>
          <cell r="BB38" t="str">
            <v/>
          </cell>
          <cell r="BC38" t="str">
            <v>ILT</v>
          </cell>
          <cell r="BD38" t="str">
            <v/>
          </cell>
          <cell r="BE38" t="str">
            <v/>
          </cell>
          <cell r="BF38" t="str">
            <v/>
          </cell>
          <cell r="BG38" t="str">
            <v/>
          </cell>
          <cell r="BH38" t="str">
            <v/>
          </cell>
          <cell r="BI38" t="str">
            <v/>
          </cell>
          <cell r="BJ38" t="str">
            <v/>
          </cell>
          <cell r="BK38" t="str">
            <v>Manager Approver (P-Card): https://app.clickup.com/t/868cjdf49)
P-Card Admin: https://app.clickup.com/t/868cjdn0h)
P-Card Holder: https://app.clickup.com/t/868cjdnun)
RTR Tax Analyst: https://app.clickup.com/t/868cje3k6)</v>
          </cell>
          <cell r="BL38" t="str">
            <v/>
          </cell>
          <cell r="BM38" t="str">
            <v/>
          </cell>
          <cell r="BN38" t="str">
            <v/>
          </cell>
          <cell r="BO38" t="str">
            <v/>
          </cell>
          <cell r="BP38" t="str">
            <v>PTP</v>
          </cell>
          <cell r="BQ38" t="str">
            <v>Jenn Cooke, Shannon Bagent</v>
          </cell>
        </row>
        <row r="39">
          <cell r="A39" t="str">
            <v>868a2v66p</v>
          </cell>
          <cell r="B39" t="str">
            <v>SUS IPASS Trace: Search for Part or End Item Maintenance History – OL</v>
          </cell>
          <cell r="C39" t="str">
            <v>OUTLINES</v>
          </cell>
          <cell r="D39" t="str">
            <v>868a2v66p</v>
          </cell>
          <cell r="E39" t="str">
            <v>Kristin Grappone</v>
          </cell>
          <cell r="F39" t="str">
            <v>NORMAL</v>
          </cell>
          <cell r="G39" t="str">
            <v/>
          </cell>
          <cell r="H39">
            <v>0</v>
          </cell>
          <cell r="I39">
            <v>0</v>
          </cell>
          <cell r="J39" t="str">
            <v/>
          </cell>
          <cell r="K39">
            <v>45784</v>
          </cell>
          <cell r="L39">
            <v>45568.621527777781</v>
          </cell>
          <cell r="M39">
            <v>45784.438194444447</v>
          </cell>
          <cell r="N39" t="str">
            <v/>
          </cell>
          <cell r="O39" t="str">
            <v/>
          </cell>
          <cell r="P39" t="str">
            <v>Keren Daniel</v>
          </cell>
          <cell r="Q39" t="str">
            <v>Lockheed Martin</v>
          </cell>
          <cell r="R39" t="str">
            <v>Course Development</v>
          </cell>
          <cell r="S39" t="str">
            <v>Development</v>
          </cell>
          <cell r="T39" t="str">
            <v>868a2v6ux</v>
          </cell>
          <cell r="U39" t="str">
            <v>https://app.clickup.com/t/868a2v6ux</v>
          </cell>
          <cell r="V39" t="str">
            <v>wbt, sus, ipass</v>
          </cell>
          <cell r="W39" t="str">
            <v>Development, Sprint 3 (4/28 - 5/23)</v>
          </cell>
          <cell r="X39" t="str">
            <v>Sprint 3 (4/28 - 5/23)</v>
          </cell>
          <cell r="Y39" t="str">
            <v/>
          </cell>
          <cell r="Z39" t="str">
            <v/>
          </cell>
          <cell r="AA39" t="str">
            <v/>
          </cell>
          <cell r="AB39" t="str">
            <v/>
          </cell>
          <cell r="AC39" t="str">
            <v/>
          </cell>
          <cell r="AD39" t="str">
            <v>141 hours</v>
          </cell>
          <cell r="AF39">
            <v>0</v>
          </cell>
          <cell r="AG39">
            <v>45784</v>
          </cell>
          <cell r="AH39" t="str">
            <v/>
          </cell>
          <cell r="AI39" t="str">
            <v/>
          </cell>
          <cell r="AJ39" t="str">
            <v/>
          </cell>
          <cell r="AK39" t="str">
            <v/>
          </cell>
          <cell r="AL39">
            <v>0</v>
          </cell>
          <cell r="AM39" t="str">
            <v/>
          </cell>
          <cell r="AN39" t="str">
            <v/>
          </cell>
          <cell r="AO39" t="str">
            <v/>
          </cell>
          <cell r="AP39" t="str">
            <v/>
          </cell>
          <cell r="AQ39" t="str">
            <v/>
          </cell>
          <cell r="AR39" t="str">
            <v>Kristin Grappone</v>
          </cell>
          <cell r="AS39" t="str">
            <v>Alpha Draft (ISG)</v>
          </cell>
          <cell r="AT39" t="str">
            <v/>
          </cell>
          <cell r="AU39" t="str">
            <v/>
          </cell>
          <cell r="AV39" t="str">
            <v/>
          </cell>
          <cell r="AW39" t="str">
            <v>ITC3</v>
          </cell>
          <cell r="AX39" t="str">
            <v/>
          </cell>
          <cell r="AY39" t="str">
            <v>IPASS Trace</v>
          </cell>
          <cell r="AZ39" t="str">
            <v>IPASS</v>
          </cell>
          <cell r="BA39" t="str">
            <v/>
          </cell>
          <cell r="BB39" t="str">
            <v/>
          </cell>
          <cell r="BC39" t="str">
            <v>WBT</v>
          </cell>
          <cell r="BD39" t="str">
            <v/>
          </cell>
          <cell r="BE39" t="str">
            <v/>
          </cell>
          <cell r="BF39" t="str">
            <v/>
          </cell>
          <cell r="BG39" t="str">
            <v/>
          </cell>
          <cell r="BH39" t="str">
            <v/>
          </cell>
          <cell r="BI39" t="str">
            <v/>
          </cell>
          <cell r="BJ39" t="str">
            <v/>
          </cell>
          <cell r="BK39" t="str">
            <v>Sustainment Analytics Team: https://app.clickup.com/t/868cje7rm)
Logistics Engineer: https://app.clickup.com/t/868cjdepj)
Reliability &amp; Maintainability Team: https://app.clickup.com/t/868cje21e)
Field Tech: https://app.clickup.com/t/868cjcxfb)
Field Service Engineer (Maintenance Team): https://app.clickup.com/t/868cjcxd3)</v>
          </cell>
          <cell r="BL39" t="str">
            <v/>
          </cell>
          <cell r="BM39" t="str">
            <v/>
          </cell>
          <cell r="BN39" t="str">
            <v/>
          </cell>
          <cell r="BO39" t="str">
            <v/>
          </cell>
          <cell r="BP39" t="str">
            <v>SUS</v>
          </cell>
          <cell r="BQ39" t="str">
            <v>Brice LeBlanc</v>
          </cell>
        </row>
        <row r="40">
          <cell r="A40" t="str">
            <v>868a2v68z</v>
          </cell>
          <cell r="B40" t="str">
            <v>PTP Supply Chain: P-Card Statement Invoice Reconciliation - OL</v>
          </cell>
          <cell r="C40" t="str">
            <v>PREDEVELOPMENT</v>
          </cell>
          <cell r="D40" t="str">
            <v>868a2v68z</v>
          </cell>
          <cell r="E40" t="str">
            <v/>
          </cell>
          <cell r="F40" t="str">
            <v>URGENT</v>
          </cell>
          <cell r="G40" t="str">
            <v/>
          </cell>
          <cell r="H40">
            <v>0</v>
          </cell>
          <cell r="I40">
            <v>0</v>
          </cell>
          <cell r="J40">
            <v>45863</v>
          </cell>
          <cell r="K40" t="str">
            <v/>
          </cell>
          <cell r="L40">
            <v>45568.621527777781</v>
          </cell>
          <cell r="M40">
            <v>45750.434027777781</v>
          </cell>
          <cell r="N40" t="str">
            <v/>
          </cell>
          <cell r="O40" t="str">
            <v/>
          </cell>
          <cell r="P40" t="str">
            <v>Keren Daniel</v>
          </cell>
          <cell r="Q40" t="str">
            <v>Lockheed Martin</v>
          </cell>
          <cell r="R40" t="str">
            <v>Course Development</v>
          </cell>
          <cell r="S40" t="str">
            <v>Development</v>
          </cell>
          <cell r="T40" t="str">
            <v>868a3c359</v>
          </cell>
          <cell r="U40" t="str">
            <v>https://app.clickup.com/t/868a3c359</v>
          </cell>
          <cell r="V40" t="str">
            <v>ilt, sap concur, ptp</v>
          </cell>
          <cell r="W40" t="str">
            <v>Development, Sprint 7 (5/26 - 6/16)</v>
          </cell>
          <cell r="X40" t="str">
            <v>Sprint 7 (5/26 - 6/16)</v>
          </cell>
          <cell r="Y40" t="str">
            <v/>
          </cell>
          <cell r="Z40" t="str">
            <v/>
          </cell>
          <cell r="AA40" t="str">
            <v/>
          </cell>
          <cell r="AB40" t="str">
            <v/>
          </cell>
          <cell r="AC40" t="str">
            <v/>
          </cell>
          <cell r="AD40" t="str">
            <v>5321 hours</v>
          </cell>
          <cell r="AF40">
            <v>0</v>
          </cell>
          <cell r="AG40" t="str">
            <v/>
          </cell>
          <cell r="AH40" t="str">
            <v/>
          </cell>
          <cell r="AI40" t="str">
            <v/>
          </cell>
          <cell r="AJ40" t="str">
            <v/>
          </cell>
          <cell r="AK40" t="str">
            <v/>
          </cell>
          <cell r="AL40">
            <v>0</v>
          </cell>
          <cell r="AM40" t="str">
            <v/>
          </cell>
          <cell r="AN40" t="str">
            <v/>
          </cell>
          <cell r="AO40" t="str">
            <v/>
          </cell>
          <cell r="AP40" t="str">
            <v/>
          </cell>
          <cell r="AQ40" t="str">
            <v/>
          </cell>
          <cell r="AR40" t="str">
            <v/>
          </cell>
          <cell r="AS40" t="str">
            <v/>
          </cell>
          <cell r="AT40" t="str">
            <v/>
          </cell>
          <cell r="AU40" t="str">
            <v/>
          </cell>
          <cell r="AV40" t="str">
            <v/>
          </cell>
          <cell r="AW40" t="str">
            <v>ITC3</v>
          </cell>
          <cell r="AX40" t="str">
            <v/>
          </cell>
          <cell r="AY40" t="str">
            <v>Supply Chain</v>
          </cell>
          <cell r="AZ40" t="str">
            <v>P-Cards, Meeting Card, Fleet Card</v>
          </cell>
          <cell r="BA40" t="str">
            <v/>
          </cell>
          <cell r="BB40" t="str">
            <v/>
          </cell>
          <cell r="BC40" t="str">
            <v>ILT</v>
          </cell>
          <cell r="BD40" t="str">
            <v/>
          </cell>
          <cell r="BE40" t="str">
            <v/>
          </cell>
          <cell r="BF40" t="str">
            <v/>
          </cell>
          <cell r="BG40" t="str">
            <v/>
          </cell>
          <cell r="BH40" t="str">
            <v/>
          </cell>
          <cell r="BI40" t="str">
            <v/>
          </cell>
          <cell r="BJ40" t="str">
            <v/>
          </cell>
          <cell r="BK40" t="str">
            <v>Manager Approver (P-Card): https://app.clickup.com/t/868cjdf49)
P-Card Admin: https://app.clickup.com/t/868cjdn0h)
P-Card Holder: https://app.clickup.com/t/868cjdnun)</v>
          </cell>
          <cell r="BL40" t="str">
            <v/>
          </cell>
          <cell r="BM40" t="str">
            <v/>
          </cell>
          <cell r="BN40" t="str">
            <v/>
          </cell>
          <cell r="BO40" t="str">
            <v/>
          </cell>
          <cell r="BP40" t="str">
            <v>PTP</v>
          </cell>
          <cell r="BQ40" t="str">
            <v>Jenn Cooke, Shannon Bagent</v>
          </cell>
        </row>
        <row r="41">
          <cell r="A41" t="str">
            <v>868a2v69w</v>
          </cell>
          <cell r="B41" t="str">
            <v>PTS Prod Ops: Production Picking - SB</v>
          </cell>
          <cell r="C41" t="str">
            <v>PREDEVELOPMENT</v>
          </cell>
          <cell r="D41" t="str">
            <v>868a2v69w</v>
          </cell>
          <cell r="E41" t="str">
            <v/>
          </cell>
          <cell r="F41" t="str">
            <v>LOW</v>
          </cell>
          <cell r="G41" t="str">
            <v/>
          </cell>
          <cell r="H41">
            <v>0</v>
          </cell>
          <cell r="I41">
            <v>0</v>
          </cell>
          <cell r="J41">
            <v>45863</v>
          </cell>
          <cell r="K41" t="str">
            <v/>
          </cell>
          <cell r="L41">
            <v>45568.621527777781</v>
          </cell>
          <cell r="M41">
            <v>45749.5</v>
          </cell>
          <cell r="N41" t="str">
            <v/>
          </cell>
          <cell r="O41" t="str">
            <v/>
          </cell>
          <cell r="P41" t="str">
            <v>Keren Daniel</v>
          </cell>
          <cell r="Q41" t="str">
            <v>Lockheed Martin</v>
          </cell>
          <cell r="R41" t="str">
            <v>Course Development</v>
          </cell>
          <cell r="S41" t="str">
            <v>Development</v>
          </cell>
          <cell r="T41" t="str">
            <v/>
          </cell>
          <cell r="U41" t="str">
            <v/>
          </cell>
          <cell r="V41" t="str">
            <v>sen, p2s</v>
          </cell>
          <cell r="W41" t="str">
            <v>Development, Sprint 6 (5/19 - 7/7)</v>
          </cell>
          <cell r="X41" t="str">
            <v>Sprint 6 (5/19 - 7/7)</v>
          </cell>
          <cell r="Y41" t="str">
            <v/>
          </cell>
          <cell r="Z41" t="str">
            <v/>
          </cell>
          <cell r="AA41" t="str">
            <v/>
          </cell>
          <cell r="AB41" t="str">
            <v/>
          </cell>
          <cell r="AC41" t="str">
            <v/>
          </cell>
          <cell r="AD41" t="str">
            <v>5321 hours</v>
          </cell>
          <cell r="AF41">
            <v>0</v>
          </cell>
          <cell r="AG41" t="str">
            <v/>
          </cell>
          <cell r="AH41" t="str">
            <v/>
          </cell>
          <cell r="AI41" t="str">
            <v/>
          </cell>
          <cell r="AJ41" t="str">
            <v/>
          </cell>
          <cell r="AK41" t="str">
            <v/>
          </cell>
          <cell r="AL41">
            <v>0</v>
          </cell>
          <cell r="AM41" t="str">
            <v/>
          </cell>
          <cell r="AN41" t="str">
            <v/>
          </cell>
          <cell r="AO41" t="str">
            <v/>
          </cell>
          <cell r="AP41" t="str">
            <v/>
          </cell>
          <cell r="AQ41" t="str">
            <v/>
          </cell>
          <cell r="AR41" t="str">
            <v/>
          </cell>
          <cell r="AS41" t="str">
            <v/>
          </cell>
          <cell r="AT41" t="str">
            <v/>
          </cell>
          <cell r="AU41" t="str">
            <v/>
          </cell>
          <cell r="AV41" t="str">
            <v/>
          </cell>
          <cell r="AW41" t="str">
            <v>ITC3</v>
          </cell>
          <cell r="AX41" t="str">
            <v/>
          </cell>
          <cell r="AY41" t="str">
            <v>Prod Ops</v>
          </cell>
          <cell r="AZ41" t="str">
            <v>Production Picking</v>
          </cell>
          <cell r="BA41" t="str">
            <v/>
          </cell>
          <cell r="BB41" t="str">
            <v/>
          </cell>
          <cell r="BC41" t="str">
            <v>SEN</v>
          </cell>
          <cell r="BD41" t="str">
            <v/>
          </cell>
          <cell r="BE41" t="str">
            <v/>
          </cell>
          <cell r="BF41" t="str">
            <v/>
          </cell>
          <cell r="BG41" t="str">
            <v/>
          </cell>
          <cell r="BH41" t="str">
            <v/>
          </cell>
          <cell r="BI41" t="str">
            <v/>
          </cell>
          <cell r="BJ41" t="str">
            <v/>
          </cell>
          <cell r="BK41" t="str">
            <v>Warehouse Clerk (PTS: https://app.clickup.com/t/868cmetu0)
Warehouse Supervisor: https://app.clickup.com/t/868cjed8e)
Inventory Analyst: https://app.clickup.com/t/868cjdcbw)
Inventory Control: https://app.clickup.com/t/868cjdcrb)
Inventory Manager: https://app.clickup.com/t/868cjdczc)</v>
          </cell>
          <cell r="BL41" t="str">
            <v/>
          </cell>
          <cell r="BM41" t="str">
            <v/>
          </cell>
          <cell r="BN41" t="str">
            <v/>
          </cell>
          <cell r="BO41" t="str">
            <v/>
          </cell>
          <cell r="BP41" t="str">
            <v>PTS</v>
          </cell>
          <cell r="BQ41" t="str">
            <v>Shannon Bagent, Eugene Deloatch</v>
          </cell>
        </row>
        <row r="42">
          <cell r="A42" t="str">
            <v>868a2v6gq</v>
          </cell>
          <cell r="B42" t="str">
            <v>PTP Supply Chain: Reconcile P-Card Purchase - Add Transactional Details - OL</v>
          </cell>
          <cell r="C42" t="str">
            <v>PREDEVELOPMENT</v>
          </cell>
          <cell r="D42" t="str">
            <v>868a2v6gq</v>
          </cell>
          <cell r="E42" t="str">
            <v/>
          </cell>
          <cell r="F42" t="str">
            <v>URGENT</v>
          </cell>
          <cell r="G42" t="str">
            <v/>
          </cell>
          <cell r="H42">
            <v>0</v>
          </cell>
          <cell r="I42">
            <v>0</v>
          </cell>
          <cell r="J42">
            <v>45863</v>
          </cell>
          <cell r="K42" t="str">
            <v/>
          </cell>
          <cell r="L42">
            <v>45568.621527777781</v>
          </cell>
          <cell r="M42">
            <v>45750.434027777781</v>
          </cell>
          <cell r="N42" t="str">
            <v/>
          </cell>
          <cell r="O42" t="str">
            <v/>
          </cell>
          <cell r="P42" t="str">
            <v>Keren Daniel</v>
          </cell>
          <cell r="Q42" t="str">
            <v>Lockheed Martin</v>
          </cell>
          <cell r="R42" t="str">
            <v>Course Development</v>
          </cell>
          <cell r="S42" t="str">
            <v>Development</v>
          </cell>
          <cell r="T42" t="str">
            <v>868c1zjn5
868c1zjzg</v>
          </cell>
          <cell r="U42" t="str">
            <v>https://app.clickup.com/t/868c1zjn5
https://app.clickup.com/t/868c1zjzg</v>
          </cell>
          <cell r="V42" t="str">
            <v>ilt, sap concur, ptp</v>
          </cell>
          <cell r="W42" t="str">
            <v>Development, Sprint 7 (5/26 - 6/16)</v>
          </cell>
          <cell r="X42" t="str">
            <v>Sprint 7 (5/26 - 6/16)</v>
          </cell>
          <cell r="Y42" t="str">
            <v/>
          </cell>
          <cell r="Z42" t="str">
            <v/>
          </cell>
          <cell r="AA42" t="str">
            <v/>
          </cell>
          <cell r="AB42" t="str">
            <v/>
          </cell>
          <cell r="AC42" t="str">
            <v/>
          </cell>
          <cell r="AD42" t="str">
            <v>5321 hours</v>
          </cell>
          <cell r="AF42">
            <v>0</v>
          </cell>
          <cell r="AG42" t="str">
            <v/>
          </cell>
          <cell r="AH42" t="str">
            <v/>
          </cell>
          <cell r="AI42" t="str">
            <v/>
          </cell>
          <cell r="AJ42" t="str">
            <v/>
          </cell>
          <cell r="AK42" t="str">
            <v/>
          </cell>
          <cell r="AL42">
            <v>0</v>
          </cell>
          <cell r="AM42" t="str">
            <v/>
          </cell>
          <cell r="AN42" t="str">
            <v/>
          </cell>
          <cell r="AO42" t="str">
            <v/>
          </cell>
          <cell r="AP42" t="str">
            <v/>
          </cell>
          <cell r="AQ42" t="str">
            <v/>
          </cell>
          <cell r="AR42" t="str">
            <v/>
          </cell>
          <cell r="AS42" t="str">
            <v/>
          </cell>
          <cell r="AT42" t="str">
            <v/>
          </cell>
          <cell r="AU42" t="str">
            <v/>
          </cell>
          <cell r="AV42" t="str">
            <v/>
          </cell>
          <cell r="AW42" t="str">
            <v>ITC3</v>
          </cell>
          <cell r="AX42" t="str">
            <v/>
          </cell>
          <cell r="AY42" t="str">
            <v>Supply Chain</v>
          </cell>
          <cell r="AZ42" t="str">
            <v>P-Cards, Meeting Card, Fleet Card</v>
          </cell>
          <cell r="BA42" t="str">
            <v/>
          </cell>
          <cell r="BB42" t="str">
            <v/>
          </cell>
          <cell r="BC42" t="str">
            <v>ILT</v>
          </cell>
          <cell r="BD42" t="str">
            <v/>
          </cell>
          <cell r="BE42" t="str">
            <v/>
          </cell>
          <cell r="BF42" t="str">
            <v/>
          </cell>
          <cell r="BG42" t="str">
            <v/>
          </cell>
          <cell r="BH42" t="str">
            <v/>
          </cell>
          <cell r="BI42" t="str">
            <v/>
          </cell>
          <cell r="BJ42" t="str">
            <v/>
          </cell>
          <cell r="BK42" t="str">
            <v>P-Card Admin: https://app.clickup.com/t/868cjdn0h)
Manager Approver (P-Card): https://app.clickup.com/t/868cjdf49)
P-Card Holder: https://app.clickup.com/t/868cjdnun)</v>
          </cell>
          <cell r="BL42" t="str">
            <v/>
          </cell>
          <cell r="BM42" t="str">
            <v/>
          </cell>
          <cell r="BN42" t="str">
            <v/>
          </cell>
          <cell r="BO42" t="str">
            <v/>
          </cell>
          <cell r="BP42" t="str">
            <v>PTP</v>
          </cell>
          <cell r="BQ42" t="str">
            <v>Jenn Cooke, Shannon Bagent</v>
          </cell>
        </row>
        <row r="43">
          <cell r="A43" t="str">
            <v>868a2v6ky</v>
          </cell>
          <cell r="B43" t="str">
            <v>PTP Supply Chain: Expense Report Approval - OL</v>
          </cell>
          <cell r="C43" t="str">
            <v>PREDEVELOPMENT</v>
          </cell>
          <cell r="D43" t="str">
            <v>868a2v6ky</v>
          </cell>
          <cell r="E43" t="str">
            <v/>
          </cell>
          <cell r="F43" t="str">
            <v>URGENT</v>
          </cell>
          <cell r="G43" t="str">
            <v/>
          </cell>
          <cell r="H43">
            <v>0</v>
          </cell>
          <cell r="I43">
            <v>0</v>
          </cell>
          <cell r="J43">
            <v>45863</v>
          </cell>
          <cell r="K43" t="str">
            <v/>
          </cell>
          <cell r="L43">
            <v>45568.621527777781</v>
          </cell>
          <cell r="M43">
            <v>45750.434027777781</v>
          </cell>
          <cell r="N43" t="str">
            <v/>
          </cell>
          <cell r="O43" t="str">
            <v/>
          </cell>
          <cell r="P43" t="str">
            <v>Keren Daniel</v>
          </cell>
          <cell r="Q43" t="str">
            <v>Lockheed Martin</v>
          </cell>
          <cell r="R43" t="str">
            <v>Course Development</v>
          </cell>
          <cell r="S43" t="str">
            <v>Development</v>
          </cell>
          <cell r="T43" t="str">
            <v>868c1znd1</v>
          </cell>
          <cell r="U43" t="str">
            <v>https://app.clickup.com/t/868c1znd1</v>
          </cell>
          <cell r="V43" t="str">
            <v>ilt, sap concur, ptp</v>
          </cell>
          <cell r="W43" t="str">
            <v>Development, Sprint 7 (5/26 - 6/16)</v>
          </cell>
          <cell r="X43" t="str">
            <v>Sprint 7 (5/26 - 6/16)</v>
          </cell>
          <cell r="Y43" t="str">
            <v/>
          </cell>
          <cell r="Z43" t="str">
            <v/>
          </cell>
          <cell r="AA43" t="str">
            <v/>
          </cell>
          <cell r="AB43" t="str">
            <v/>
          </cell>
          <cell r="AC43" t="str">
            <v/>
          </cell>
          <cell r="AD43" t="str">
            <v>5321 hours</v>
          </cell>
          <cell r="AF43">
            <v>0</v>
          </cell>
          <cell r="AG43" t="str">
            <v/>
          </cell>
          <cell r="AH43" t="str">
            <v/>
          </cell>
          <cell r="AI43" t="str">
            <v/>
          </cell>
          <cell r="AJ43" t="str">
            <v/>
          </cell>
          <cell r="AK43" t="str">
            <v/>
          </cell>
          <cell r="AL43">
            <v>0</v>
          </cell>
          <cell r="AM43" t="str">
            <v/>
          </cell>
          <cell r="AN43" t="str">
            <v/>
          </cell>
          <cell r="AO43" t="str">
            <v/>
          </cell>
          <cell r="AP43" t="str">
            <v/>
          </cell>
          <cell r="AQ43" t="str">
            <v/>
          </cell>
          <cell r="AR43" t="str">
            <v/>
          </cell>
          <cell r="AS43" t="str">
            <v/>
          </cell>
          <cell r="AT43" t="str">
            <v/>
          </cell>
          <cell r="AU43" t="str">
            <v/>
          </cell>
          <cell r="AV43" t="str">
            <v/>
          </cell>
          <cell r="AW43" t="str">
            <v>ITC3</v>
          </cell>
          <cell r="AX43" t="str">
            <v/>
          </cell>
          <cell r="AY43" t="str">
            <v>Supply Chain</v>
          </cell>
          <cell r="AZ43" t="str">
            <v>P-Cards, Meeting Card, Fleet Card</v>
          </cell>
          <cell r="BA43" t="str">
            <v/>
          </cell>
          <cell r="BB43" t="str">
            <v/>
          </cell>
          <cell r="BC43" t="str">
            <v>ILT</v>
          </cell>
          <cell r="BD43" t="str">
            <v/>
          </cell>
          <cell r="BE43" t="str">
            <v/>
          </cell>
          <cell r="BF43" t="str">
            <v/>
          </cell>
          <cell r="BG43" t="str">
            <v/>
          </cell>
          <cell r="BH43" t="str">
            <v/>
          </cell>
          <cell r="BI43" t="str">
            <v/>
          </cell>
          <cell r="BJ43" t="str">
            <v/>
          </cell>
          <cell r="BK43" t="str">
            <v>Manager Approver (P-Card): https://app.clickup.com/t/868cjdf49)
P-Card Admin: https://app.clickup.com/t/868cjdn0h)
P-Card Holder: https://app.clickup.com/t/868cjdnun)</v>
          </cell>
          <cell r="BL43" t="str">
            <v/>
          </cell>
          <cell r="BM43" t="str">
            <v/>
          </cell>
          <cell r="BN43" t="str">
            <v/>
          </cell>
          <cell r="BO43" t="str">
            <v/>
          </cell>
          <cell r="BP43" t="str">
            <v>PTP</v>
          </cell>
          <cell r="BQ43" t="str">
            <v>Jenn Cooke, Shannon Bagent</v>
          </cell>
        </row>
        <row r="44">
          <cell r="A44" t="str">
            <v>868a2v6qh</v>
          </cell>
          <cell r="B44" t="str">
            <v>PTP Supplier Quality: Maintain ZQUAL - OL</v>
          </cell>
          <cell r="C44" t="str">
            <v>OUTLINES</v>
          </cell>
          <cell r="D44" t="str">
            <v>868a2v6qh</v>
          </cell>
          <cell r="E44" t="str">
            <v>Anya Toms</v>
          </cell>
          <cell r="F44" t="str">
            <v>URGENT</v>
          </cell>
          <cell r="G44" t="str">
            <v xml:space="preserve">@Jenn Cooke   can someone do a quick QA on this outline as there were many revisions  </v>
          </cell>
          <cell r="H44">
            <v>4</v>
          </cell>
          <cell r="I44">
            <v>0</v>
          </cell>
          <cell r="J44">
            <v>45781</v>
          </cell>
          <cell r="K44" t="str">
            <v/>
          </cell>
          <cell r="L44">
            <v>45568.621527777781</v>
          </cell>
          <cell r="M44">
            <v>45786.665277777778</v>
          </cell>
          <cell r="N44" t="str">
            <v/>
          </cell>
          <cell r="O44" t="str">
            <v/>
          </cell>
          <cell r="P44" t="str">
            <v>Keren Daniel</v>
          </cell>
          <cell r="Q44" t="str">
            <v>Lockheed Martin</v>
          </cell>
          <cell r="R44" t="str">
            <v>Course Development</v>
          </cell>
          <cell r="S44" t="str">
            <v>Development</v>
          </cell>
          <cell r="T44" t="str">
            <v>868a2vbvv
868a2vbct
868a2v8tw
868a2v7z8</v>
          </cell>
          <cell r="U44" t="str">
            <v>https://app.clickup.com/t/868a2vbvv
https://app.clickup.com/t/868a2vbct
https://app.clickup.com/t/868a2v8tw
https://app.clickup.com/t/868a2v7z8</v>
          </cell>
          <cell r="V44" t="str">
            <v>wbt, ptp</v>
          </cell>
          <cell r="W44" t="str">
            <v>Development, Sprint 3 (4/28 - 5/23), ✍ Risk Register</v>
          </cell>
          <cell r="X44" t="str">
            <v>Sprint 3 (4/28 - 5/23)</v>
          </cell>
          <cell r="Y44" t="str">
            <v/>
          </cell>
          <cell r="Z44" t="str">
            <v/>
          </cell>
          <cell r="AA44" t="str">
            <v/>
          </cell>
          <cell r="AB44" t="str">
            <v/>
          </cell>
          <cell r="AC44" t="str">
            <v/>
          </cell>
          <cell r="AD44" t="str">
            <v>1025 hours</v>
          </cell>
          <cell r="AF44">
            <v>0</v>
          </cell>
          <cell r="AG44" t="str">
            <v/>
          </cell>
          <cell r="AH44" t="str">
            <v/>
          </cell>
          <cell r="AI44" t="b">
            <v>1</v>
          </cell>
          <cell r="AJ44" t="str">
            <v/>
          </cell>
          <cell r="AK44" t="str">
            <v/>
          </cell>
          <cell r="AL44">
            <v>0</v>
          </cell>
          <cell r="AM44" t="str">
            <v/>
          </cell>
          <cell r="AN44" t="str">
            <v/>
          </cell>
          <cell r="AO44" t="str">
            <v/>
          </cell>
          <cell r="AP44" t="str">
            <v/>
          </cell>
          <cell r="AQ44" t="str">
            <v/>
          </cell>
          <cell r="AR44" t="str">
            <v>Anya Toms</v>
          </cell>
          <cell r="AS44" t="str">
            <v>Alpha Review (SME)</v>
          </cell>
          <cell r="AT44" t="str">
            <v/>
          </cell>
          <cell r="AU44" t="str">
            <v/>
          </cell>
          <cell r="AV44" t="str">
            <v/>
          </cell>
          <cell r="AW44" t="str">
            <v>ITC3</v>
          </cell>
          <cell r="AX44" t="str">
            <v/>
          </cell>
          <cell r="AY44" t="str">
            <v>Supplier Quality</v>
          </cell>
          <cell r="AZ44" t="str">
            <v>PR Material Quality Data Integration</v>
          </cell>
          <cell r="BA44" t="b">
            <v>1</v>
          </cell>
          <cell r="BB44" t="str">
            <v/>
          </cell>
          <cell r="BC44" t="str">
            <v>WBT</v>
          </cell>
          <cell r="BD44" t="str">
            <v/>
          </cell>
          <cell r="BE44" t="str">
            <v>Overdue</v>
          </cell>
          <cell r="BF44" t="str">
            <v/>
          </cell>
          <cell r="BG44" t="str">
            <v/>
          </cell>
          <cell r="BH44" t="str">
            <v/>
          </cell>
          <cell r="BI44" t="str">
            <v/>
          </cell>
          <cell r="BJ44" t="str">
            <v/>
          </cell>
          <cell r="BK44" t="str">
            <v>Quality Engineer (PTP): https://app.clickup.com/t/868cmdvqa)
Quality Manager: https://app.clickup.com/t/868cje0ux)</v>
          </cell>
          <cell r="BL44">
            <v>45779</v>
          </cell>
          <cell r="BM44" t="str">
            <v/>
          </cell>
          <cell r="BN44" t="str">
            <v/>
          </cell>
          <cell r="BO44" t="str">
            <v/>
          </cell>
          <cell r="BP44" t="str">
            <v>PTP</v>
          </cell>
          <cell r="BQ44" t="str">
            <v>Jenn Cooke, Shannon Bagent</v>
          </cell>
        </row>
        <row r="45">
          <cell r="A45" t="str">
            <v>868a2v6re</v>
          </cell>
          <cell r="B45" t="str">
            <v>PTP Supplier Quality: Approval Code Creation/Maintenance &amp; Text Key Mapping</v>
          </cell>
          <cell r="C45" t="str">
            <v>PREDEVELOPMENT</v>
          </cell>
          <cell r="D45" t="str">
            <v>868a2v6re</v>
          </cell>
          <cell r="E45" t="str">
            <v/>
          </cell>
          <cell r="F45" t="str">
            <v>HIGH</v>
          </cell>
          <cell r="G45" t="str">
            <v xml:space="preserve">Refer to FUT 42 (Pending from SME)  </v>
          </cell>
          <cell r="H45">
            <v>1</v>
          </cell>
          <cell r="I45">
            <v>0</v>
          </cell>
          <cell r="J45">
            <v>45863</v>
          </cell>
          <cell r="K45" t="str">
            <v/>
          </cell>
          <cell r="L45">
            <v>45568.621527777781</v>
          </cell>
          <cell r="M45">
            <v>45762.436111111107</v>
          </cell>
          <cell r="N45" t="str">
            <v/>
          </cell>
          <cell r="O45" t="str">
            <v/>
          </cell>
          <cell r="P45" t="str">
            <v>Keren Daniel</v>
          </cell>
          <cell r="Q45" t="str">
            <v>Lockheed Martin</v>
          </cell>
          <cell r="R45" t="str">
            <v>Course Development</v>
          </cell>
          <cell r="S45" t="str">
            <v>Development</v>
          </cell>
          <cell r="T45" t="str">
            <v>868a2v68n
868a2v6vm
868cbxdh2
868cbxfch</v>
          </cell>
          <cell r="U45" t="str">
            <v>https://app.clickup.com/t/868a2v68n
https://app.clickup.com/t/868a2v6vm
https://app.clickup.com/t/868cbxdh2
https://app.clickup.com/t/868cbxfch</v>
          </cell>
          <cell r="V45" t="str">
            <v>wbt, ptp</v>
          </cell>
          <cell r="W45" t="str">
            <v>Development, Sprint 8 (6/2 - 6/23)</v>
          </cell>
          <cell r="X45" t="str">
            <v>Sprint 8 (6/2 - 6/23)</v>
          </cell>
          <cell r="Y45" t="str">
            <v/>
          </cell>
          <cell r="Z45" t="str">
            <v/>
          </cell>
          <cell r="AA45" t="str">
            <v/>
          </cell>
          <cell r="AB45" t="str">
            <v/>
          </cell>
          <cell r="AC45" t="str">
            <v/>
          </cell>
          <cell r="AD45" t="str">
            <v>5321 hours</v>
          </cell>
          <cell r="AF45">
            <v>0</v>
          </cell>
          <cell r="AG45" t="str">
            <v/>
          </cell>
          <cell r="AH45" t="str">
            <v/>
          </cell>
          <cell r="AI45" t="str">
            <v/>
          </cell>
          <cell r="AJ45" t="str">
            <v/>
          </cell>
          <cell r="AK45" t="str">
            <v/>
          </cell>
          <cell r="AL45">
            <v>0</v>
          </cell>
          <cell r="AM45" t="str">
            <v/>
          </cell>
          <cell r="AN45" t="str">
            <v/>
          </cell>
          <cell r="AO45" t="str">
            <v/>
          </cell>
          <cell r="AP45" t="str">
            <v/>
          </cell>
          <cell r="AQ45" t="str">
            <v/>
          </cell>
          <cell r="AR45" t="str">
            <v/>
          </cell>
          <cell r="AS45" t="str">
            <v/>
          </cell>
          <cell r="AT45" t="str">
            <v/>
          </cell>
          <cell r="AU45" t="str">
            <v/>
          </cell>
          <cell r="AV45" t="str">
            <v/>
          </cell>
          <cell r="AW45" t="str">
            <v>ITC3</v>
          </cell>
          <cell r="AX45" t="str">
            <v/>
          </cell>
          <cell r="AY45" t="str">
            <v>Supplier Quality</v>
          </cell>
          <cell r="AZ45" t="str">
            <v>Supplier Approvals Certification</v>
          </cell>
          <cell r="BA45" t="str">
            <v/>
          </cell>
          <cell r="BB45" t="str">
            <v/>
          </cell>
          <cell r="BC45" t="str">
            <v>WBT</v>
          </cell>
          <cell r="BD45" t="str">
            <v/>
          </cell>
          <cell r="BE45" t="str">
            <v/>
          </cell>
          <cell r="BF45" t="str">
            <v/>
          </cell>
          <cell r="BG45" t="str">
            <v/>
          </cell>
          <cell r="BH45" t="str">
            <v/>
          </cell>
          <cell r="BI45" t="str">
            <v/>
          </cell>
          <cell r="BJ45" t="str">
            <v/>
          </cell>
          <cell r="BK45" t="str">
            <v>Quality Engineer (PTP): https://app.clickup.com/t/868cmdvqa)
Quality Manager: https://app.clickup.com/t/868cje0ux)
Admin: https://app.clickup.com/t/868cjc96v)</v>
          </cell>
          <cell r="BL45" t="str">
            <v/>
          </cell>
          <cell r="BM45" t="str">
            <v/>
          </cell>
          <cell r="BN45" t="str">
            <v/>
          </cell>
          <cell r="BO45" t="str">
            <v/>
          </cell>
          <cell r="BP45" t="str">
            <v>PTP</v>
          </cell>
          <cell r="BQ45" t="str">
            <v>Jenn Cooke, Shannon Bagent</v>
          </cell>
        </row>
        <row r="46">
          <cell r="A46" t="str">
            <v>868a2v6t3</v>
          </cell>
          <cell r="B46" t="str">
            <v>PTP Supply Chain: IT Procurement</v>
          </cell>
          <cell r="C46" t="str">
            <v>PREDEVELOPMENT</v>
          </cell>
          <cell r="D46" t="str">
            <v>868a2v6t3</v>
          </cell>
          <cell r="E46" t="str">
            <v/>
          </cell>
          <cell r="F46" t="str">
            <v>LOW</v>
          </cell>
          <cell r="G46" t="str">
            <v/>
          </cell>
          <cell r="H46">
            <v>0</v>
          </cell>
          <cell r="I46">
            <v>0</v>
          </cell>
          <cell r="J46" t="str">
            <v/>
          </cell>
          <cell r="K46" t="str">
            <v/>
          </cell>
          <cell r="L46">
            <v>45568.621527777781</v>
          </cell>
          <cell r="M46">
            <v>45749.495833333334</v>
          </cell>
          <cell r="N46" t="str">
            <v/>
          </cell>
          <cell r="O46" t="str">
            <v/>
          </cell>
          <cell r="P46" t="str">
            <v>Keren Daniel</v>
          </cell>
          <cell r="Q46" t="str">
            <v>Lockheed Martin</v>
          </cell>
          <cell r="R46" t="str">
            <v>Course Development</v>
          </cell>
          <cell r="S46" t="str">
            <v>Development</v>
          </cell>
          <cell r="T46" t="str">
            <v>868c0wc7w
868c0we4z</v>
          </cell>
          <cell r="U46" t="str">
            <v>https://app.clickup.com/t/868c0wc7w
https://app.clickup.com/t/868c0we4z</v>
          </cell>
          <cell r="V46" t="str">
            <v>wbt, ptp</v>
          </cell>
          <cell r="W46" t="str">
            <v>Development, Sprint 10 (6/16 - 7/14)</v>
          </cell>
          <cell r="X46" t="str">
            <v>Sprint 10 (6/16 - 7/14)</v>
          </cell>
          <cell r="Y46" t="str">
            <v/>
          </cell>
          <cell r="Z46" t="str">
            <v/>
          </cell>
          <cell r="AA46" t="str">
            <v/>
          </cell>
          <cell r="AB46" t="str">
            <v/>
          </cell>
          <cell r="AC46" t="str">
            <v/>
          </cell>
          <cell r="AD46" t="str">
            <v>5321 hours</v>
          </cell>
          <cell r="AF46">
            <v>0</v>
          </cell>
          <cell r="AG46" t="str">
            <v/>
          </cell>
          <cell r="AH46" t="str">
            <v/>
          </cell>
          <cell r="AI46" t="str">
            <v/>
          </cell>
          <cell r="AJ46" t="str">
            <v/>
          </cell>
          <cell r="AK46" t="str">
            <v/>
          </cell>
          <cell r="AL46">
            <v>0</v>
          </cell>
          <cell r="AM46" t="str">
            <v/>
          </cell>
          <cell r="AN46" t="str">
            <v/>
          </cell>
          <cell r="AO46" t="str">
            <v/>
          </cell>
          <cell r="AP46" t="str">
            <v/>
          </cell>
          <cell r="AQ46" t="str">
            <v/>
          </cell>
          <cell r="AR46" t="str">
            <v/>
          </cell>
          <cell r="AS46" t="str">
            <v/>
          </cell>
          <cell r="AT46" t="str">
            <v/>
          </cell>
          <cell r="AU46" t="str">
            <v/>
          </cell>
          <cell r="AV46" t="str">
            <v/>
          </cell>
          <cell r="AW46" t="str">
            <v>ITC3</v>
          </cell>
          <cell r="AX46" t="str">
            <v/>
          </cell>
          <cell r="AY46" t="str">
            <v>Supply Chain</v>
          </cell>
          <cell r="AZ46" t="str">
            <v>IT Procurement</v>
          </cell>
          <cell r="BA46" t="str">
            <v/>
          </cell>
          <cell r="BB46" t="str">
            <v/>
          </cell>
          <cell r="BC46" t="str">
            <v>WBT</v>
          </cell>
          <cell r="BD46" t="str">
            <v/>
          </cell>
          <cell r="BE46" t="str">
            <v/>
          </cell>
          <cell r="BF46" t="str">
            <v/>
          </cell>
          <cell r="BG46" t="str">
            <v/>
          </cell>
          <cell r="BH46" t="str">
            <v/>
          </cell>
          <cell r="BI46" t="str">
            <v/>
          </cell>
          <cell r="BJ46" t="str">
            <v/>
          </cell>
          <cell r="BK46" t="str">
            <v>Buyer: https://app.clickup.com/t/868cjcmpy)
Requisitioner: https://app.clickup.com/t/868cje356)
Requisition Approver: https://app.clickup.com/t/868cje2vz)
Expeditor: https://app.clickup.com/t/868cjcx3w)
Compliance (PTP): https://app.clickup.com/t/868cjcrn9)
Shipping / Transportation Planner: https://app.clickup.com/t/868cje5e4)
Receiving Specialist (PTP): https://app.clickup.com/t/868cme0bd)</v>
          </cell>
          <cell r="BL46" t="str">
            <v/>
          </cell>
          <cell r="BM46" t="str">
            <v/>
          </cell>
          <cell r="BN46" t="str">
            <v/>
          </cell>
          <cell r="BO46" t="str">
            <v/>
          </cell>
          <cell r="BP46" t="str">
            <v>PTP</v>
          </cell>
          <cell r="BQ46" t="str">
            <v>Jenn Cooke, Shannon Bagent</v>
          </cell>
        </row>
        <row r="47">
          <cell r="A47" t="str">
            <v>868a2v6y8</v>
          </cell>
          <cell r="B47" t="str">
            <v>PTS Prod Ops: Production Kitting - SB</v>
          </cell>
          <cell r="C47" t="str">
            <v>PAUSED</v>
          </cell>
          <cell r="D47" t="str">
            <v>868a2v6y8</v>
          </cell>
          <cell r="E47" t="str">
            <v/>
          </cell>
          <cell r="F47" t="str">
            <v>URGENT</v>
          </cell>
          <cell r="G47" t="str">
            <v xml:space="preserve">5/11/25: Need test script to develop.  </v>
          </cell>
          <cell r="H47">
            <v>2</v>
          </cell>
          <cell r="I47">
            <v>0</v>
          </cell>
          <cell r="J47" t="str">
            <v/>
          </cell>
          <cell r="K47" t="str">
            <v/>
          </cell>
          <cell r="L47">
            <v>45568.621527777781</v>
          </cell>
          <cell r="M47">
            <v>45789.482638888891</v>
          </cell>
          <cell r="N47" t="str">
            <v/>
          </cell>
          <cell r="O47" t="str">
            <v/>
          </cell>
          <cell r="P47" t="str">
            <v>Keren Daniel</v>
          </cell>
          <cell r="Q47" t="str">
            <v>Lockheed Martin</v>
          </cell>
          <cell r="R47" t="str">
            <v>Course Development</v>
          </cell>
          <cell r="S47" t="str">
            <v>Development</v>
          </cell>
          <cell r="T47" t="str">
            <v/>
          </cell>
          <cell r="U47" t="str">
            <v/>
          </cell>
          <cell r="V47" t="str">
            <v>p2s, sen</v>
          </cell>
          <cell r="W47" t="str">
            <v>Development, Sprint 3 (4/28 - 5/23)</v>
          </cell>
          <cell r="X47" t="str">
            <v>Sprint 3 (4/28 - 5/23)</v>
          </cell>
          <cell r="Y47" t="str">
            <v/>
          </cell>
          <cell r="Z47" t="str">
            <v/>
          </cell>
          <cell r="AA47" t="str">
            <v/>
          </cell>
          <cell r="AB47" t="str">
            <v/>
          </cell>
          <cell r="AC47" t="str">
            <v/>
          </cell>
          <cell r="AD47" t="str">
            <v>36 hours</v>
          </cell>
          <cell r="AF47">
            <v>0</v>
          </cell>
          <cell r="AG47" t="str">
            <v/>
          </cell>
          <cell r="AH47" t="str">
            <v/>
          </cell>
          <cell r="AI47" t="str">
            <v/>
          </cell>
          <cell r="AJ47" t="str">
            <v/>
          </cell>
          <cell r="AK47" t="str">
            <v/>
          </cell>
          <cell r="AL47">
            <v>0</v>
          </cell>
          <cell r="AM47" t="str">
            <v/>
          </cell>
          <cell r="AN47" t="str">
            <v/>
          </cell>
          <cell r="AO47" t="str">
            <v/>
          </cell>
          <cell r="AP47" t="str">
            <v/>
          </cell>
          <cell r="AQ47" t="str">
            <v/>
          </cell>
          <cell r="AR47" t="str">
            <v/>
          </cell>
          <cell r="AS47" t="str">
            <v xml:space="preserve">Paused </v>
          </cell>
          <cell r="AT47" t="str">
            <v/>
          </cell>
          <cell r="AU47" t="str">
            <v/>
          </cell>
          <cell r="AV47" t="str">
            <v/>
          </cell>
          <cell r="AW47" t="str">
            <v>ITC3</v>
          </cell>
          <cell r="AX47" t="str">
            <v/>
          </cell>
          <cell r="AY47" t="str">
            <v>Prod Ops</v>
          </cell>
          <cell r="AZ47" t="str">
            <v>Production Kitting</v>
          </cell>
          <cell r="BA47" t="str">
            <v/>
          </cell>
          <cell r="BB47" t="str">
            <v/>
          </cell>
          <cell r="BC47" t="str">
            <v>SEN</v>
          </cell>
          <cell r="BD47" t="str">
            <v/>
          </cell>
          <cell r="BE47" t="str">
            <v/>
          </cell>
          <cell r="BF47" t="str">
            <v/>
          </cell>
          <cell r="BG47" t="str">
            <v/>
          </cell>
          <cell r="BH47" t="str">
            <v/>
          </cell>
          <cell r="BI47" t="str">
            <v/>
          </cell>
          <cell r="BJ47" t="str">
            <v/>
          </cell>
          <cell r="BK47"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47" t="str">
            <v/>
          </cell>
          <cell r="BM47" t="str">
            <v/>
          </cell>
          <cell r="BN47" t="str">
            <v/>
          </cell>
          <cell r="BO47" t="str">
            <v/>
          </cell>
          <cell r="BP47" t="str">
            <v>PTS</v>
          </cell>
          <cell r="BQ47" t="str">
            <v>Shannon Bagent, Eugene Deloatch</v>
          </cell>
        </row>
        <row r="48">
          <cell r="A48" t="str">
            <v>868a2v72p</v>
          </cell>
          <cell r="B48" t="str">
            <v>PTP Supplier Quality: Add Source &amp; Material Quality Data to Purchase Requisition - OL</v>
          </cell>
          <cell r="C48" t="str">
            <v>OUTLINES</v>
          </cell>
          <cell r="D48" t="str">
            <v>868a2v72p</v>
          </cell>
          <cell r="E48" t="str">
            <v>Anya Toms</v>
          </cell>
          <cell r="F48" t="str">
            <v>URGENT</v>
          </cell>
          <cell r="G48" t="str">
            <v xml:space="preserve">Thank you,  @Anya Toms  -  @Trish Cortez   @Shannon Bagent  we are merging these two courses at the request of Edward and Bruce.  </v>
          </cell>
          <cell r="H48">
            <v>4</v>
          </cell>
          <cell r="I48">
            <v>0</v>
          </cell>
          <cell r="J48">
            <v>45774</v>
          </cell>
          <cell r="K48" t="str">
            <v/>
          </cell>
          <cell r="L48">
            <v>45568.62222222222</v>
          </cell>
          <cell r="M48">
            <v>45785.654166666667</v>
          </cell>
          <cell r="N48" t="str">
            <v/>
          </cell>
          <cell r="O48" t="str">
            <v/>
          </cell>
          <cell r="P48" t="str">
            <v>Keren Daniel</v>
          </cell>
          <cell r="Q48" t="str">
            <v>Lockheed Martin</v>
          </cell>
          <cell r="R48" t="str">
            <v>Course Development</v>
          </cell>
          <cell r="S48" t="str">
            <v>Development</v>
          </cell>
          <cell r="T48" t="str">
            <v>868a2v6y0
868c1rbdw
868c1rbdx
868c1rbdy
868c1rcht</v>
          </cell>
          <cell r="U48" t="str">
            <v>https://app.clickup.com/t/868a2v6y0
https://app.clickup.com/t/868c1rbdw
https://app.clickup.com/t/868c1rbdx
https://app.clickup.com/t/868c1rbdy
https://app.clickup.com/t/868c1rcht</v>
          </cell>
          <cell r="V48" t="str">
            <v>wbt, ptp</v>
          </cell>
          <cell r="W48" t="str">
            <v>Development, Sprint 3 (4/28 - 5/23)</v>
          </cell>
          <cell r="X48" t="str">
            <v>Sprint 3 (4/28 - 5/23)</v>
          </cell>
          <cell r="Y48" t="str">
            <v/>
          </cell>
          <cell r="Z48" t="str">
            <v/>
          </cell>
          <cell r="AA48" t="str">
            <v/>
          </cell>
          <cell r="AB48" t="str">
            <v/>
          </cell>
          <cell r="AC48" t="str">
            <v/>
          </cell>
          <cell r="AD48" t="str">
            <v>621 hours</v>
          </cell>
          <cell r="AF48">
            <v>0</v>
          </cell>
          <cell r="AG48" t="str">
            <v/>
          </cell>
          <cell r="AH48" t="str">
            <v/>
          </cell>
          <cell r="AI48" t="str">
            <v/>
          </cell>
          <cell r="AJ48">
            <v>45779</v>
          </cell>
          <cell r="AK48">
            <v>45778</v>
          </cell>
          <cell r="AL48">
            <v>0</v>
          </cell>
          <cell r="AM48" t="str">
            <v/>
          </cell>
          <cell r="AN48" t="str">
            <v/>
          </cell>
          <cell r="AO48" t="str">
            <v/>
          </cell>
          <cell r="AP48" t="str">
            <v/>
          </cell>
          <cell r="AQ48" t="str">
            <v/>
          </cell>
          <cell r="AR48" t="str">
            <v>Anya Toms</v>
          </cell>
          <cell r="AS48" t="str">
            <v>Beta Revision (ISG)</v>
          </cell>
          <cell r="AT48" t="str">
            <v/>
          </cell>
          <cell r="AU48" t="str">
            <v/>
          </cell>
          <cell r="AV48" t="str">
            <v/>
          </cell>
          <cell r="AW48" t="str">
            <v>ITC3</v>
          </cell>
          <cell r="AX48" t="str">
            <v/>
          </cell>
          <cell r="AY48" t="str">
            <v>Supplier Quality</v>
          </cell>
          <cell r="AZ48" t="str">
            <v>PR Material Quality Data Integration</v>
          </cell>
          <cell r="BA48" t="b">
            <v>1</v>
          </cell>
          <cell r="BB48" t="str">
            <v/>
          </cell>
          <cell r="BC48" t="str">
            <v>WBT</v>
          </cell>
          <cell r="BD48" t="str">
            <v/>
          </cell>
          <cell r="BE48" t="str">
            <v>Overdue</v>
          </cell>
          <cell r="BF48" t="str">
            <v/>
          </cell>
          <cell r="BG48" t="str">
            <v/>
          </cell>
          <cell r="BH48" t="str">
            <v/>
          </cell>
          <cell r="BI48" t="str">
            <v/>
          </cell>
          <cell r="BJ48" t="str">
            <v/>
          </cell>
          <cell r="BK48" t="str">
            <v>Quality Engineer (PTP): https://app.clickup.com/t/868cmdvqa)
Quality Manager: https://app.clickup.com/t/868cje0ux)</v>
          </cell>
          <cell r="BL48">
            <v>45779</v>
          </cell>
          <cell r="BM48" t="str">
            <v/>
          </cell>
          <cell r="BN48" t="str">
            <v/>
          </cell>
          <cell r="BO48" t="str">
            <v/>
          </cell>
          <cell r="BP48" t="str">
            <v>PTP</v>
          </cell>
          <cell r="BQ48" t="str">
            <v>Jenn Cooke, Shannon Bagent</v>
          </cell>
        </row>
        <row r="49">
          <cell r="A49" t="str">
            <v>868a2v78c</v>
          </cell>
          <cell r="B49" t="str">
            <v>PTP MCE: Contracts &amp; Outline Agreements</v>
          </cell>
          <cell r="C49" t="str">
            <v>PREDEVELOPMENT</v>
          </cell>
          <cell r="D49" t="str">
            <v>868a2v78c</v>
          </cell>
          <cell r="E49" t="str">
            <v/>
          </cell>
          <cell r="F49" t="str">
            <v>NORMAL</v>
          </cell>
          <cell r="G49" t="str">
            <v/>
          </cell>
          <cell r="H49">
            <v>0</v>
          </cell>
          <cell r="I49">
            <v>0</v>
          </cell>
          <cell r="J49">
            <v>45863</v>
          </cell>
          <cell r="K49" t="str">
            <v/>
          </cell>
          <cell r="L49">
            <v>45568.62222222222</v>
          </cell>
          <cell r="M49">
            <v>45763.736805555556</v>
          </cell>
          <cell r="N49" t="str">
            <v/>
          </cell>
          <cell r="O49" t="str">
            <v/>
          </cell>
          <cell r="P49" t="str">
            <v>Keren Daniel</v>
          </cell>
          <cell r="Q49" t="str">
            <v>Lockheed Martin</v>
          </cell>
          <cell r="R49" t="str">
            <v>Course Development</v>
          </cell>
          <cell r="S49" t="str">
            <v>Development</v>
          </cell>
          <cell r="T49" t="str">
            <v>868c1mknh
868c1mmct</v>
          </cell>
          <cell r="U49" t="str">
            <v>https://app.clickup.com/t/868c1mknh
https://app.clickup.com/t/868c1mmct</v>
          </cell>
          <cell r="V49" t="str">
            <v>ptp, wbt</v>
          </cell>
          <cell r="W49" t="str">
            <v>Development, Sprint 8 (6/2 - 6/23)</v>
          </cell>
          <cell r="X49" t="str">
            <v>Sprint 8 (6/2 - 6/23)</v>
          </cell>
          <cell r="Y49" t="str">
            <v/>
          </cell>
          <cell r="Z49" t="str">
            <v/>
          </cell>
          <cell r="AA49" t="str">
            <v/>
          </cell>
          <cell r="AB49" t="str">
            <v/>
          </cell>
          <cell r="AC49" t="str">
            <v/>
          </cell>
          <cell r="AD49" t="str">
            <v>5321 hours</v>
          </cell>
          <cell r="AF49">
            <v>0</v>
          </cell>
          <cell r="AG49" t="str">
            <v/>
          </cell>
          <cell r="AH49" t="str">
            <v/>
          </cell>
          <cell r="AI49" t="str">
            <v/>
          </cell>
          <cell r="AJ49" t="str">
            <v/>
          </cell>
          <cell r="AK49" t="str">
            <v/>
          </cell>
          <cell r="AL49">
            <v>0</v>
          </cell>
          <cell r="AM49" t="str">
            <v/>
          </cell>
          <cell r="AN49" t="str">
            <v/>
          </cell>
          <cell r="AO49" t="str">
            <v/>
          </cell>
          <cell r="AP49" t="str">
            <v/>
          </cell>
          <cell r="AQ49" t="str">
            <v/>
          </cell>
          <cell r="AR49" t="str">
            <v/>
          </cell>
          <cell r="AS49" t="str">
            <v/>
          </cell>
          <cell r="AT49" t="str">
            <v/>
          </cell>
          <cell r="AU49" t="str">
            <v/>
          </cell>
          <cell r="AV49" t="str">
            <v/>
          </cell>
          <cell r="AW49" t="str">
            <v>ITC3</v>
          </cell>
          <cell r="AX49" t="str">
            <v/>
          </cell>
          <cell r="AY49" t="str">
            <v>MCE</v>
          </cell>
          <cell r="AZ49" t="str">
            <v>MCE Lifecycle Management &amp; Reporting</v>
          </cell>
          <cell r="BA49" t="str">
            <v/>
          </cell>
          <cell r="BB49" t="str">
            <v/>
          </cell>
          <cell r="BC49" t="str">
            <v>WBT</v>
          </cell>
          <cell r="BD49" t="str">
            <v/>
          </cell>
          <cell r="BE49" t="str">
            <v/>
          </cell>
          <cell r="BF49" t="str">
            <v/>
          </cell>
          <cell r="BG49" t="str">
            <v/>
          </cell>
          <cell r="BH49" t="str">
            <v/>
          </cell>
          <cell r="BI49" t="str">
            <v/>
          </cell>
          <cell r="BJ49" t="str">
            <v/>
          </cell>
          <cell r="BK49" t="str">
            <v>MCE Manager: https://app.clickup.com/t/868cjdhe0)
MCE Specialist: https://app.clickup.com/t/868cjdhgy)</v>
          </cell>
          <cell r="BL49" t="str">
            <v/>
          </cell>
          <cell r="BM49" t="str">
            <v/>
          </cell>
          <cell r="BN49" t="str">
            <v/>
          </cell>
          <cell r="BO49" t="str">
            <v/>
          </cell>
          <cell r="BP49" t="str">
            <v>PTP</v>
          </cell>
          <cell r="BQ49" t="str">
            <v>Jenn Cooke, Shannon Bagent</v>
          </cell>
        </row>
        <row r="50">
          <cell r="A50" t="str">
            <v>868a2v7kn</v>
          </cell>
          <cell r="B50" t="str">
            <v>SUS IPASS Analytics Composer: Create Custom Sus Analytics Reports – OL</v>
          </cell>
          <cell r="C50" t="str">
            <v>PREDEVELOPMENT</v>
          </cell>
          <cell r="D50" t="str">
            <v>868a2v7kn</v>
          </cell>
          <cell r="E50" t="str">
            <v/>
          </cell>
          <cell r="F50" t="str">
            <v>NORMAL</v>
          </cell>
          <cell r="G50" t="str">
            <v/>
          </cell>
          <cell r="H50">
            <v>0</v>
          </cell>
          <cell r="I50">
            <v>0</v>
          </cell>
          <cell r="J50" t="str">
            <v/>
          </cell>
          <cell r="K50" t="str">
            <v/>
          </cell>
          <cell r="L50">
            <v>45568.62222222222</v>
          </cell>
          <cell r="M50">
            <v>45726.813888888893</v>
          </cell>
          <cell r="N50" t="str">
            <v/>
          </cell>
          <cell r="O50" t="str">
            <v/>
          </cell>
          <cell r="P50" t="str">
            <v>Keren Daniel</v>
          </cell>
          <cell r="Q50" t="str">
            <v>Lockheed Martin</v>
          </cell>
          <cell r="R50" t="str">
            <v>Course Development</v>
          </cell>
          <cell r="S50" t="str">
            <v>Development</v>
          </cell>
          <cell r="T50" t="str">
            <v>868a2v991
868a2v6a2</v>
          </cell>
          <cell r="U50" t="str">
            <v>https://app.clickup.com/t/868a2v991
https://app.clickup.com/t/868a2v6a2</v>
          </cell>
          <cell r="V50" t="str">
            <v>sus, ilt, ipass</v>
          </cell>
          <cell r="W50" t="str">
            <v>Development, Sprint 6 (5/19 - 7/7)</v>
          </cell>
          <cell r="X50" t="str">
            <v>Sprint 6 (5/19 - 7/7)</v>
          </cell>
          <cell r="Y50" t="str">
            <v/>
          </cell>
          <cell r="Z50" t="str">
            <v/>
          </cell>
          <cell r="AA50" t="str">
            <v/>
          </cell>
          <cell r="AB50" t="str">
            <v/>
          </cell>
          <cell r="AC50" t="str">
            <v/>
          </cell>
          <cell r="AD50" t="str">
            <v>5321 hours</v>
          </cell>
          <cell r="AF50">
            <v>0</v>
          </cell>
          <cell r="AG50" t="str">
            <v/>
          </cell>
          <cell r="AH50" t="str">
            <v/>
          </cell>
          <cell r="AI50" t="str">
            <v/>
          </cell>
          <cell r="AJ50" t="str">
            <v/>
          </cell>
          <cell r="AK50" t="str">
            <v/>
          </cell>
          <cell r="AL50">
            <v>0</v>
          </cell>
          <cell r="AM50" t="str">
            <v/>
          </cell>
          <cell r="AN50" t="str">
            <v/>
          </cell>
          <cell r="AO50" t="str">
            <v/>
          </cell>
          <cell r="AP50" t="str">
            <v/>
          </cell>
          <cell r="AQ50" t="str">
            <v/>
          </cell>
          <cell r="AR50" t="str">
            <v/>
          </cell>
          <cell r="AS50" t="str">
            <v/>
          </cell>
          <cell r="AT50" t="str">
            <v/>
          </cell>
          <cell r="AU50" t="str">
            <v/>
          </cell>
          <cell r="AV50" t="str">
            <v/>
          </cell>
          <cell r="AW50" t="str">
            <v>ITC3</v>
          </cell>
          <cell r="AX50" t="str">
            <v/>
          </cell>
          <cell r="AY50" t="str">
            <v>IPASS Analytics</v>
          </cell>
          <cell r="AZ50" t="str">
            <v>IPASS</v>
          </cell>
          <cell r="BA50" t="str">
            <v/>
          </cell>
          <cell r="BB50" t="str">
            <v/>
          </cell>
          <cell r="BC50" t="str">
            <v>ILT</v>
          </cell>
          <cell r="BD50" t="str">
            <v/>
          </cell>
          <cell r="BE50" t="str">
            <v/>
          </cell>
          <cell r="BF50" t="str">
            <v/>
          </cell>
          <cell r="BG50" t="str">
            <v/>
          </cell>
          <cell r="BH50" t="str">
            <v/>
          </cell>
          <cell r="BI50" t="str">
            <v/>
          </cell>
          <cell r="BJ50" t="str">
            <v/>
          </cell>
          <cell r="BK50" t="str">
            <v>Sustainment Analytics Team: https://app.clickup.com/t/868cje7rm)
Logistics Engineer: https://app.clickup.com/t/868cjdepj)
Reliability &amp; Maintainability Team: https://app.clickup.com/t/868cje21e)
Field Service Engineer (Maintenance Team): https://app.clickup.com/t/868cjcxd3)</v>
          </cell>
          <cell r="BL50" t="str">
            <v/>
          </cell>
          <cell r="BM50" t="str">
            <v/>
          </cell>
          <cell r="BN50" t="str">
            <v/>
          </cell>
          <cell r="BO50" t="str">
            <v/>
          </cell>
          <cell r="BP50" t="str">
            <v>SUS</v>
          </cell>
          <cell r="BQ50" t="str">
            <v>Brice LeBlanc</v>
          </cell>
        </row>
        <row r="51">
          <cell r="A51" t="str">
            <v>868a2v7x8</v>
          </cell>
          <cell r="B51" t="str">
            <v>PTP MCE: MCE Inventory &amp; Parts Reporting</v>
          </cell>
          <cell r="C51" t="str">
            <v>PREDEVELOPMENT</v>
          </cell>
          <cell r="D51" t="str">
            <v>868a2v7x8</v>
          </cell>
          <cell r="E51" t="str">
            <v/>
          </cell>
          <cell r="F51" t="str">
            <v>NORMAL</v>
          </cell>
          <cell r="G51" t="str">
            <v/>
          </cell>
          <cell r="H51">
            <v>0</v>
          </cell>
          <cell r="I51">
            <v>0</v>
          </cell>
          <cell r="J51">
            <v>45863</v>
          </cell>
          <cell r="K51" t="str">
            <v/>
          </cell>
          <cell r="L51">
            <v>45568.62222222222</v>
          </cell>
          <cell r="M51">
            <v>45776.390972222223</v>
          </cell>
          <cell r="N51" t="str">
            <v/>
          </cell>
          <cell r="O51" t="str">
            <v/>
          </cell>
          <cell r="P51" t="str">
            <v>Keren Daniel</v>
          </cell>
          <cell r="Q51" t="str">
            <v>Lockheed Martin</v>
          </cell>
          <cell r="R51" t="str">
            <v>Course Development</v>
          </cell>
          <cell r="S51" t="str">
            <v>Development</v>
          </cell>
          <cell r="T51" t="str">
            <v>868c1mzwh
868c1n2qg
868c1n35e
868c1n3qb</v>
          </cell>
          <cell r="U51" t="str">
            <v>https://app.clickup.com/t/868c1mzwh
https://app.clickup.com/t/868c1n2qg
https://app.clickup.com/t/868c1n35e
https://app.clickup.com/t/868c1n3qb</v>
          </cell>
          <cell r="V51" t="str">
            <v>wbt, ptp</v>
          </cell>
          <cell r="W51" t="str">
            <v>Development, Sprint 8 (6/2 - 6/23)</v>
          </cell>
          <cell r="X51" t="str">
            <v>Sprint 8 (6/2 - 6/23)</v>
          </cell>
          <cell r="Y51" t="str">
            <v/>
          </cell>
          <cell r="Z51" t="str">
            <v/>
          </cell>
          <cell r="AA51" t="str">
            <v/>
          </cell>
          <cell r="AB51" t="str">
            <v/>
          </cell>
          <cell r="AC51" t="str">
            <v/>
          </cell>
          <cell r="AD51" t="str">
            <v>5321 hours</v>
          </cell>
          <cell r="AF51">
            <v>0</v>
          </cell>
          <cell r="AG51" t="str">
            <v/>
          </cell>
          <cell r="AH51" t="str">
            <v/>
          </cell>
          <cell r="AI51" t="str">
            <v/>
          </cell>
          <cell r="AJ51" t="str">
            <v/>
          </cell>
          <cell r="AK51" t="str">
            <v/>
          </cell>
          <cell r="AL51">
            <v>0</v>
          </cell>
          <cell r="AM51" t="str">
            <v/>
          </cell>
          <cell r="AN51" t="str">
            <v/>
          </cell>
          <cell r="AO51" t="str">
            <v/>
          </cell>
          <cell r="AP51" t="str">
            <v/>
          </cell>
          <cell r="AQ51" t="str">
            <v/>
          </cell>
          <cell r="AR51" t="str">
            <v/>
          </cell>
          <cell r="AS51" t="str">
            <v/>
          </cell>
          <cell r="AT51" t="str">
            <v/>
          </cell>
          <cell r="AU51" t="str">
            <v/>
          </cell>
          <cell r="AV51" t="str">
            <v/>
          </cell>
          <cell r="AW51" t="str">
            <v>ITC3</v>
          </cell>
          <cell r="AX51" t="str">
            <v/>
          </cell>
          <cell r="AY51" t="str">
            <v>MCE</v>
          </cell>
          <cell r="AZ51" t="str">
            <v>MCE Lifecycle Management &amp; Reporting</v>
          </cell>
          <cell r="BA51" t="str">
            <v/>
          </cell>
          <cell r="BB51" t="str">
            <v/>
          </cell>
          <cell r="BC51" t="str">
            <v>WBT</v>
          </cell>
          <cell r="BD51" t="str">
            <v/>
          </cell>
          <cell r="BE51" t="str">
            <v/>
          </cell>
          <cell r="BF51" t="str">
            <v/>
          </cell>
          <cell r="BG51" t="str">
            <v/>
          </cell>
          <cell r="BH51" t="str">
            <v/>
          </cell>
          <cell r="BI51" t="str">
            <v/>
          </cell>
          <cell r="BJ51" t="str">
            <v/>
          </cell>
          <cell r="BK51" t="str">
            <v>MCE Manager: https://app.clickup.com/t/868cjdhe0)
MCE Specialist: https://app.clickup.com/t/868cjdhgy)</v>
          </cell>
          <cell r="BL51" t="str">
            <v/>
          </cell>
          <cell r="BM51" t="str">
            <v/>
          </cell>
          <cell r="BN51" t="str">
            <v/>
          </cell>
          <cell r="BO51" t="str">
            <v/>
          </cell>
          <cell r="BP51" t="str">
            <v>PTP</v>
          </cell>
          <cell r="BQ51" t="str">
            <v>Jenn Cooke, Shannon Bagent</v>
          </cell>
        </row>
        <row r="52">
          <cell r="A52" t="str">
            <v>868a2v8qx</v>
          </cell>
          <cell r="B52" t="str">
            <v>PTP Supplier Quality: Vendor Approvals</v>
          </cell>
          <cell r="C52" t="str">
            <v>PREDEVELOPMENT</v>
          </cell>
          <cell r="D52" t="str">
            <v>868a2v8qx</v>
          </cell>
          <cell r="E52" t="str">
            <v/>
          </cell>
          <cell r="F52" t="str">
            <v>HIGH</v>
          </cell>
          <cell r="G52" t="str">
            <v xml:space="preserve">Refer to FUT 42 (Pending from SME)  </v>
          </cell>
          <cell r="H52">
            <v>1</v>
          </cell>
          <cell r="I52">
            <v>0</v>
          </cell>
          <cell r="J52">
            <v>45863</v>
          </cell>
          <cell r="K52" t="str">
            <v/>
          </cell>
          <cell r="L52">
            <v>45568.622916666667</v>
          </cell>
          <cell r="M52">
            <v>45762.436111111107</v>
          </cell>
          <cell r="N52" t="str">
            <v/>
          </cell>
          <cell r="O52" t="str">
            <v/>
          </cell>
          <cell r="P52" t="str">
            <v>Keren Daniel</v>
          </cell>
          <cell r="Q52" t="str">
            <v>Lockheed Martin</v>
          </cell>
          <cell r="R52" t="str">
            <v>Course Development</v>
          </cell>
          <cell r="S52" t="str">
            <v>Development</v>
          </cell>
          <cell r="T52" t="str">
            <v>868c1rx8z
868c1rygb
868cbxjc4</v>
          </cell>
          <cell r="U52" t="str">
            <v>https://app.clickup.com/t/868c1rx8z
https://app.clickup.com/t/868c1rygb
https://app.clickup.com/t/868cbxjc4</v>
          </cell>
          <cell r="V52" t="str">
            <v>wbt, ptp</v>
          </cell>
          <cell r="W52" t="str">
            <v>Development, Sprint 8 (6/2 - 6/23)</v>
          </cell>
          <cell r="X52" t="str">
            <v>Sprint 8 (6/2 - 6/23)</v>
          </cell>
          <cell r="Y52" t="str">
            <v/>
          </cell>
          <cell r="Z52" t="str">
            <v/>
          </cell>
          <cell r="AA52" t="str">
            <v/>
          </cell>
          <cell r="AB52" t="str">
            <v/>
          </cell>
          <cell r="AC52" t="str">
            <v/>
          </cell>
          <cell r="AD52" t="str">
            <v>5321 hours</v>
          </cell>
          <cell r="AF52">
            <v>0</v>
          </cell>
          <cell r="AG52" t="str">
            <v/>
          </cell>
          <cell r="AH52" t="str">
            <v/>
          </cell>
          <cell r="AI52" t="str">
            <v/>
          </cell>
          <cell r="AJ52" t="str">
            <v/>
          </cell>
          <cell r="AK52" t="str">
            <v/>
          </cell>
          <cell r="AL52">
            <v>0</v>
          </cell>
          <cell r="AM52" t="str">
            <v/>
          </cell>
          <cell r="AN52" t="str">
            <v/>
          </cell>
          <cell r="AO52" t="str">
            <v/>
          </cell>
          <cell r="AP52" t="str">
            <v/>
          </cell>
          <cell r="AQ52" t="str">
            <v/>
          </cell>
          <cell r="AR52" t="str">
            <v/>
          </cell>
          <cell r="AS52" t="str">
            <v/>
          </cell>
          <cell r="AT52" t="str">
            <v/>
          </cell>
          <cell r="AU52" t="str">
            <v/>
          </cell>
          <cell r="AV52" t="str">
            <v/>
          </cell>
          <cell r="AW52" t="str">
            <v>ITC3</v>
          </cell>
          <cell r="AX52" t="str">
            <v/>
          </cell>
          <cell r="AY52" t="str">
            <v>Supplier Quality</v>
          </cell>
          <cell r="AZ52" t="str">
            <v>Supplier Approvals Certification</v>
          </cell>
          <cell r="BA52" t="str">
            <v/>
          </cell>
          <cell r="BB52" t="str">
            <v/>
          </cell>
          <cell r="BC52" t="str">
            <v>WBT</v>
          </cell>
          <cell r="BD52" t="str">
            <v/>
          </cell>
          <cell r="BE52" t="str">
            <v/>
          </cell>
          <cell r="BF52" t="str">
            <v/>
          </cell>
          <cell r="BG52" t="str">
            <v/>
          </cell>
          <cell r="BH52" t="str">
            <v/>
          </cell>
          <cell r="BI52" t="str">
            <v/>
          </cell>
          <cell r="BJ52" t="str">
            <v/>
          </cell>
          <cell r="BK52" t="str">
            <v>Quality Engineer (PTP): https://app.clickup.com/t/868cmdvqa)
Quality Manager: https://app.clickup.com/t/868cje0ux)
Admin: https://app.clickup.com/t/868cjc96v)</v>
          </cell>
          <cell r="BL52" t="str">
            <v/>
          </cell>
          <cell r="BM52" t="str">
            <v/>
          </cell>
          <cell r="BN52" t="str">
            <v/>
          </cell>
          <cell r="BO52" t="str">
            <v/>
          </cell>
          <cell r="BP52" t="str">
            <v>PTP</v>
          </cell>
          <cell r="BQ52" t="str">
            <v>Jenn Cooke, Shannon Bagent</v>
          </cell>
        </row>
        <row r="53">
          <cell r="A53" t="str">
            <v>868a2v97d</v>
          </cell>
          <cell r="B53" t="str">
            <v>PLP PS: Initiate NBF Project - SB</v>
          </cell>
          <cell r="C53" t="str">
            <v>PAUSED</v>
          </cell>
          <cell r="D53" t="str">
            <v>868a2v97d</v>
          </cell>
          <cell r="E53" t="str">
            <v/>
          </cell>
          <cell r="F53" t="str">
            <v>URGENT</v>
          </cell>
          <cell r="G53" t="str">
            <v xml:space="preserve">In Curriculum Review 5.6.25  </v>
          </cell>
          <cell r="H53">
            <v>1</v>
          </cell>
          <cell r="I53">
            <v>0</v>
          </cell>
          <cell r="J53" t="str">
            <v/>
          </cell>
          <cell r="K53" t="str">
            <v/>
          </cell>
          <cell r="L53">
            <v>45568.623611111107</v>
          </cell>
          <cell r="M53">
            <v>45786.693055555559</v>
          </cell>
          <cell r="N53" t="str">
            <v/>
          </cell>
          <cell r="O53" t="str">
            <v/>
          </cell>
          <cell r="P53" t="str">
            <v>Keren Daniel</v>
          </cell>
          <cell r="Q53" t="str">
            <v>Lockheed Martin</v>
          </cell>
          <cell r="R53" t="str">
            <v>Course Development</v>
          </cell>
          <cell r="S53" t="str">
            <v>Development</v>
          </cell>
          <cell r="T53" t="str">
            <v/>
          </cell>
          <cell r="U53" t="str">
            <v/>
          </cell>
          <cell r="V53" t="str">
            <v>sen, plp</v>
          </cell>
          <cell r="W53" t="str">
            <v>Development, Sprint 4 (5/5 - 5/30)</v>
          </cell>
          <cell r="X53" t="str">
            <v>Sprint 4 (5/5 - 5/30)</v>
          </cell>
          <cell r="Y53" t="str">
            <v/>
          </cell>
          <cell r="Z53" t="str">
            <v/>
          </cell>
          <cell r="AA53" t="str">
            <v/>
          </cell>
          <cell r="AB53" t="str">
            <v/>
          </cell>
          <cell r="AC53" t="str">
            <v/>
          </cell>
          <cell r="AD53" t="str">
            <v>92 hours</v>
          </cell>
          <cell r="AF53">
            <v>0</v>
          </cell>
          <cell r="AG53" t="str">
            <v/>
          </cell>
          <cell r="AH53" t="str">
            <v/>
          </cell>
          <cell r="AI53" t="str">
            <v/>
          </cell>
          <cell r="AJ53" t="str">
            <v/>
          </cell>
          <cell r="AK53" t="str">
            <v/>
          </cell>
          <cell r="AL53">
            <v>0</v>
          </cell>
          <cell r="AM53" t="str">
            <v/>
          </cell>
          <cell r="AN53" t="str">
            <v/>
          </cell>
          <cell r="AO53" t="str">
            <v/>
          </cell>
          <cell r="AP53" t="str">
            <v/>
          </cell>
          <cell r="AQ53" t="str">
            <v/>
          </cell>
          <cell r="AR53" t="str">
            <v/>
          </cell>
          <cell r="AS53" t="str">
            <v xml:space="preserve">Paused </v>
          </cell>
          <cell r="AT53" t="str">
            <v/>
          </cell>
          <cell r="AU53" t="str">
            <v/>
          </cell>
          <cell r="AV53" t="str">
            <v/>
          </cell>
          <cell r="AW53" t="str">
            <v>ITC3</v>
          </cell>
          <cell r="AX53" t="str">
            <v/>
          </cell>
          <cell r="AY53" t="str">
            <v>Project Systems</v>
          </cell>
          <cell r="AZ53" t="str">
            <v>Create Accounting Work Breakdown Structure (Project Systems)</v>
          </cell>
          <cell r="BA53" t="str">
            <v/>
          </cell>
          <cell r="BB53" t="str">
            <v/>
          </cell>
          <cell r="BC53" t="str">
            <v>SEN</v>
          </cell>
          <cell r="BD53" t="str">
            <v/>
          </cell>
          <cell r="BE53" t="str">
            <v/>
          </cell>
          <cell r="BF53" t="str">
            <v/>
          </cell>
          <cell r="BG53" t="str">
            <v/>
          </cell>
          <cell r="BH53" t="str">
            <v/>
          </cell>
          <cell r="BI53" t="str">
            <v/>
          </cell>
          <cell r="BJ53" t="str">
            <v/>
          </cell>
          <cell r="BK53" t="str">
            <v/>
          </cell>
          <cell r="BL53" t="str">
            <v/>
          </cell>
          <cell r="BM53" t="str">
            <v/>
          </cell>
          <cell r="BN53" t="str">
            <v/>
          </cell>
          <cell r="BO53" t="str">
            <v/>
          </cell>
          <cell r="BP53" t="str">
            <v>PLP</v>
          </cell>
          <cell r="BQ53" t="str">
            <v>Jenn Cooke, Trish Cortez</v>
          </cell>
        </row>
        <row r="54">
          <cell r="A54" t="str">
            <v>868a2v9ne</v>
          </cell>
          <cell r="B54" t="str">
            <v>PTS Prod Ops: Review &amp; Finalize Master Schedule - QRG</v>
          </cell>
          <cell r="C54" t="str">
            <v>PREDEVELOPMENT</v>
          </cell>
          <cell r="D54" t="str">
            <v>868a2v9ne</v>
          </cell>
          <cell r="E54" t="str">
            <v/>
          </cell>
          <cell r="F54" t="str">
            <v>HIGH</v>
          </cell>
          <cell r="G54" t="str">
            <v xml:space="preserve">Paused, process may be replaced in ITC3  </v>
          </cell>
          <cell r="H54">
            <v>4</v>
          </cell>
          <cell r="I54">
            <v>0</v>
          </cell>
          <cell r="J54">
            <v>45863</v>
          </cell>
          <cell r="K54">
            <v>45600</v>
          </cell>
          <cell r="L54">
            <v>45568.623611111107</v>
          </cell>
          <cell r="M54">
            <v>45779.533333333333</v>
          </cell>
          <cell r="N54" t="str">
            <v/>
          </cell>
          <cell r="O54" t="str">
            <v/>
          </cell>
          <cell r="P54" t="str">
            <v>Keren Daniel</v>
          </cell>
          <cell r="Q54" t="str">
            <v>Lockheed Martin</v>
          </cell>
          <cell r="R54" t="str">
            <v>Course Development</v>
          </cell>
          <cell r="S54" t="str">
            <v>Development</v>
          </cell>
          <cell r="T54" t="str">
            <v/>
          </cell>
          <cell r="U54" t="str">
            <v/>
          </cell>
          <cell r="V54" t="str">
            <v>p2s, qrg</v>
          </cell>
          <cell r="W54" t="str">
            <v>Development, Sprint 6 (5/19 - 7/7)</v>
          </cell>
          <cell r="X54" t="str">
            <v>Sprint 6 (5/19 - 7/7)</v>
          </cell>
          <cell r="Y54" t="str">
            <v/>
          </cell>
          <cell r="Z54" t="str">
            <v/>
          </cell>
          <cell r="AA54" t="str">
            <v/>
          </cell>
          <cell r="AB54" t="str">
            <v/>
          </cell>
          <cell r="AC54" t="str">
            <v/>
          </cell>
          <cell r="AD54" t="str">
            <v>259 hours</v>
          </cell>
          <cell r="AF54">
            <v>0</v>
          </cell>
          <cell r="AG54" t="str">
            <v/>
          </cell>
          <cell r="AH54" t="str">
            <v/>
          </cell>
          <cell r="AI54" t="str">
            <v/>
          </cell>
          <cell r="AJ54" t="str">
            <v/>
          </cell>
          <cell r="AK54" t="str">
            <v/>
          </cell>
          <cell r="AL54">
            <v>0</v>
          </cell>
          <cell r="AM54" t="str">
            <v/>
          </cell>
          <cell r="AN54" t="str">
            <v/>
          </cell>
          <cell r="AO54" t="str">
            <v/>
          </cell>
          <cell r="AP54" t="str">
            <v/>
          </cell>
          <cell r="AQ54" t="str">
            <v/>
          </cell>
          <cell r="AR54" t="str">
            <v/>
          </cell>
          <cell r="AS54" t="str">
            <v xml:space="preserve">Paused </v>
          </cell>
          <cell r="AT54" t="str">
            <v/>
          </cell>
          <cell r="AU54" t="str">
            <v/>
          </cell>
          <cell r="AV54" t="str">
            <v/>
          </cell>
          <cell r="AW54" t="str">
            <v>ITC3</v>
          </cell>
          <cell r="AX54" t="str">
            <v/>
          </cell>
          <cell r="AY54" t="str">
            <v>Prod Ops</v>
          </cell>
          <cell r="AZ54" t="str">
            <v>Perform Production Planning &amp; Master Scheduling</v>
          </cell>
          <cell r="BA54" t="str">
            <v/>
          </cell>
          <cell r="BB54" t="str">
            <v/>
          </cell>
          <cell r="BC54" t="str">
            <v>QRG</v>
          </cell>
          <cell r="BD54" t="str">
            <v/>
          </cell>
          <cell r="BE54" t="str">
            <v/>
          </cell>
          <cell r="BF54" t="str">
            <v/>
          </cell>
          <cell r="BG54" t="str">
            <v/>
          </cell>
          <cell r="BH54" t="str">
            <v/>
          </cell>
          <cell r="BI54" t="str">
            <v/>
          </cell>
          <cell r="BJ54" t="str">
            <v/>
          </cell>
          <cell r="BK54" t="str">
            <v>Master Data Specialist: https://app.clickup.com/t/868cjdfmx)
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BL54" t="str">
            <v/>
          </cell>
          <cell r="BM54" t="str">
            <v/>
          </cell>
          <cell r="BN54" t="str">
            <v/>
          </cell>
          <cell r="BO54" t="str">
            <v/>
          </cell>
          <cell r="BP54" t="str">
            <v>PTS</v>
          </cell>
          <cell r="BQ54" t="str">
            <v>Shannon Bagent, Eugene Deloatch</v>
          </cell>
        </row>
        <row r="55">
          <cell r="A55" t="str">
            <v>868a2va99</v>
          </cell>
          <cell r="B55" t="str">
            <v>PTP MCE: Purchasing Documents</v>
          </cell>
          <cell r="C55" t="str">
            <v>PREDEVELOPMENT</v>
          </cell>
          <cell r="D55" t="str">
            <v>868a2va99</v>
          </cell>
          <cell r="E55" t="str">
            <v/>
          </cell>
          <cell r="F55" t="str">
            <v>NORMAL</v>
          </cell>
          <cell r="G55" t="str">
            <v/>
          </cell>
          <cell r="H55">
            <v>0</v>
          </cell>
          <cell r="I55">
            <v>0</v>
          </cell>
          <cell r="J55">
            <v>45863</v>
          </cell>
          <cell r="K55" t="str">
            <v/>
          </cell>
          <cell r="L55">
            <v>45568.623611111107</v>
          </cell>
          <cell r="M55">
            <v>45763.736805555556</v>
          </cell>
          <cell r="N55" t="str">
            <v/>
          </cell>
          <cell r="O55" t="str">
            <v/>
          </cell>
          <cell r="P55" t="str">
            <v>Keren Daniel</v>
          </cell>
          <cell r="Q55" t="str">
            <v>Lockheed Martin</v>
          </cell>
          <cell r="R55" t="str">
            <v>Course Development</v>
          </cell>
          <cell r="S55" t="str">
            <v>Development</v>
          </cell>
          <cell r="T55" t="str">
            <v>868c1mnu6
868c1mp7q
868c1mppw</v>
          </cell>
          <cell r="U55" t="str">
            <v>https://app.clickup.com/t/868c1mnu6
https://app.clickup.com/t/868c1mp7q
https://app.clickup.com/t/868c1mppw</v>
          </cell>
          <cell r="V55" t="str">
            <v>ptp, wbt</v>
          </cell>
          <cell r="W55" t="str">
            <v>Development, Sprint 9 (6/9 - 7/7)</v>
          </cell>
          <cell r="X55" t="str">
            <v>Sprint 9 (6/9 - 7/7)</v>
          </cell>
          <cell r="Y55" t="str">
            <v/>
          </cell>
          <cell r="Z55" t="str">
            <v/>
          </cell>
          <cell r="AA55" t="str">
            <v/>
          </cell>
          <cell r="AB55" t="str">
            <v/>
          </cell>
          <cell r="AC55" t="str">
            <v/>
          </cell>
          <cell r="AD55" t="str">
            <v>5321 hours</v>
          </cell>
          <cell r="AF55">
            <v>0</v>
          </cell>
          <cell r="AG55" t="str">
            <v/>
          </cell>
          <cell r="AH55" t="str">
            <v/>
          </cell>
          <cell r="AI55" t="str">
            <v/>
          </cell>
          <cell r="AJ55" t="str">
            <v/>
          </cell>
          <cell r="AK55" t="str">
            <v/>
          </cell>
          <cell r="AL55">
            <v>0</v>
          </cell>
          <cell r="AM55" t="str">
            <v/>
          </cell>
          <cell r="AN55" t="str">
            <v/>
          </cell>
          <cell r="AO55" t="str">
            <v/>
          </cell>
          <cell r="AP55" t="str">
            <v/>
          </cell>
          <cell r="AQ55" t="str">
            <v/>
          </cell>
          <cell r="AR55" t="str">
            <v/>
          </cell>
          <cell r="AS55" t="str">
            <v/>
          </cell>
          <cell r="AT55" t="str">
            <v/>
          </cell>
          <cell r="AU55" t="str">
            <v/>
          </cell>
          <cell r="AV55" t="str">
            <v/>
          </cell>
          <cell r="AW55" t="str">
            <v>ITC3</v>
          </cell>
          <cell r="AX55" t="str">
            <v/>
          </cell>
          <cell r="AY55" t="str">
            <v>MCE</v>
          </cell>
          <cell r="AZ55" t="str">
            <v>MCE Lifecycle Management &amp; Reporting</v>
          </cell>
          <cell r="BA55" t="str">
            <v/>
          </cell>
          <cell r="BB55" t="str">
            <v/>
          </cell>
          <cell r="BC55" t="str">
            <v>WBT</v>
          </cell>
          <cell r="BD55" t="str">
            <v/>
          </cell>
          <cell r="BE55" t="str">
            <v/>
          </cell>
          <cell r="BF55" t="str">
            <v/>
          </cell>
          <cell r="BG55" t="str">
            <v/>
          </cell>
          <cell r="BH55" t="str">
            <v/>
          </cell>
          <cell r="BI55" t="str">
            <v/>
          </cell>
          <cell r="BJ55" t="str">
            <v/>
          </cell>
          <cell r="BK55" t="str">
            <v>MCE Specialist: https://app.clickup.com/t/868cjdhgy)
MCE Manager: https://app.clickup.com/t/868cjdhe0)</v>
          </cell>
          <cell r="BL55" t="str">
            <v/>
          </cell>
          <cell r="BM55" t="str">
            <v/>
          </cell>
          <cell r="BN55" t="str">
            <v/>
          </cell>
          <cell r="BO55" t="str">
            <v/>
          </cell>
          <cell r="BP55" t="str">
            <v>PTP</v>
          </cell>
          <cell r="BQ55" t="str">
            <v>Jenn Cooke, Shannon Bagent</v>
          </cell>
        </row>
        <row r="56">
          <cell r="A56" t="str">
            <v>868a2vbj9</v>
          </cell>
          <cell r="B56" t="str">
            <v>PTP Supply Chain: Non-Consumable Property (Drop Shipping, BFM, GFE, CFE) - OL</v>
          </cell>
          <cell r="C56" t="str">
            <v>PREDEVELOPMENT</v>
          </cell>
          <cell r="D56" t="str">
            <v>868a2vbj9</v>
          </cell>
          <cell r="E56" t="str">
            <v/>
          </cell>
          <cell r="F56" t="str">
            <v>NORMAL</v>
          </cell>
          <cell r="G56" t="str">
            <v/>
          </cell>
          <cell r="H56">
            <v>0</v>
          </cell>
          <cell r="I56">
            <v>0</v>
          </cell>
          <cell r="J56">
            <v>45863</v>
          </cell>
          <cell r="K56" t="str">
            <v/>
          </cell>
          <cell r="L56">
            <v>45568.624305555553</v>
          </cell>
          <cell r="M56">
            <v>45775.497916666667</v>
          </cell>
          <cell r="N56" t="str">
            <v/>
          </cell>
          <cell r="O56" t="str">
            <v/>
          </cell>
          <cell r="P56" t="str">
            <v>Keren Daniel</v>
          </cell>
          <cell r="Q56" t="str">
            <v>Lockheed Martin</v>
          </cell>
          <cell r="R56" t="str">
            <v>Course Development</v>
          </cell>
          <cell r="S56" t="str">
            <v>Development</v>
          </cell>
          <cell r="T56" t="str">
            <v>868c175ec
868c176j7
868dq06q5</v>
          </cell>
          <cell r="U56" t="str">
            <v>https://app.clickup.com/t/868c175ec
https://app.clickup.com/t/868c176j7
https://app.clickup.com/t/868dq06q5</v>
          </cell>
          <cell r="V56" t="str">
            <v>ptp, wbt</v>
          </cell>
          <cell r="W56" t="str">
            <v>Development, Sprint 9 (6/9 - 7/7)</v>
          </cell>
          <cell r="X56" t="str">
            <v>Sprint 9 (6/9 - 7/7)</v>
          </cell>
          <cell r="Y56" t="str">
            <v/>
          </cell>
          <cell r="Z56" t="str">
            <v/>
          </cell>
          <cell r="AA56" t="str">
            <v/>
          </cell>
          <cell r="AB56" t="str">
            <v/>
          </cell>
          <cell r="AC56" t="str">
            <v/>
          </cell>
          <cell r="AD56" t="str">
            <v>5321 hours</v>
          </cell>
          <cell r="AF56">
            <v>0</v>
          </cell>
          <cell r="AG56" t="str">
            <v/>
          </cell>
          <cell r="AH56" t="str">
            <v/>
          </cell>
          <cell r="AI56" t="str">
            <v/>
          </cell>
          <cell r="AJ56" t="str">
            <v/>
          </cell>
          <cell r="AK56" t="str">
            <v/>
          </cell>
          <cell r="AL56">
            <v>0</v>
          </cell>
          <cell r="AM56" t="str">
            <v/>
          </cell>
          <cell r="AN56" t="str">
            <v/>
          </cell>
          <cell r="AO56" t="str">
            <v/>
          </cell>
          <cell r="AP56" t="str">
            <v/>
          </cell>
          <cell r="AQ56" t="str">
            <v/>
          </cell>
          <cell r="AR56" t="str">
            <v/>
          </cell>
          <cell r="AS56" t="str">
            <v/>
          </cell>
          <cell r="AT56" t="str">
            <v/>
          </cell>
          <cell r="AU56" t="str">
            <v/>
          </cell>
          <cell r="AV56" t="str">
            <v/>
          </cell>
          <cell r="AW56" t="str">
            <v>ITC3</v>
          </cell>
          <cell r="AX56" t="str">
            <v/>
          </cell>
          <cell r="AY56" t="str">
            <v>Supply Chain</v>
          </cell>
          <cell r="AZ56" t="str">
            <v>Non-Consumable Property: Drop Shipping, BFM, GFE, CFE</v>
          </cell>
          <cell r="BA56" t="str">
            <v/>
          </cell>
          <cell r="BB56" t="str">
            <v/>
          </cell>
          <cell r="BC56" t="str">
            <v>WBT</v>
          </cell>
          <cell r="BD56" t="str">
            <v/>
          </cell>
          <cell r="BE56" t="str">
            <v/>
          </cell>
          <cell r="BF56" t="str">
            <v/>
          </cell>
          <cell r="BG56" t="str">
            <v/>
          </cell>
          <cell r="BH56" t="str">
            <v/>
          </cell>
          <cell r="BI56" t="str">
            <v/>
          </cell>
          <cell r="BJ56" t="str">
            <v/>
          </cell>
          <cell r="BK56" t="str">
            <v>Buyer: https://app.clickup.com/t/868cjcmpy)
Expeditor: https://app.clickup.com/t/868cjcx3w)
Compliance (PTP): https://app.clickup.com/t/868cjcrn9)
Receiving Specialist (PTP): https://app.clickup.com/t/868cme0bd)
Property Management Analyst (PTP): https://app.clickup.com/t/868cjdzne)</v>
          </cell>
          <cell r="BL56" t="str">
            <v/>
          </cell>
          <cell r="BM56" t="str">
            <v/>
          </cell>
          <cell r="BN56" t="str">
            <v/>
          </cell>
          <cell r="BO56" t="str">
            <v/>
          </cell>
          <cell r="BP56" t="str">
            <v>PTP</v>
          </cell>
          <cell r="BQ56" t="str">
            <v>Jenn Cooke, Shannon Bagent</v>
          </cell>
        </row>
        <row r="57">
          <cell r="A57" t="str">
            <v>868a2vbm7</v>
          </cell>
          <cell r="B57" t="str">
            <v>PTP Supply Chain: Storing P-Card Packages - OL</v>
          </cell>
          <cell r="C57" t="str">
            <v>PREDEVELOPMENT</v>
          </cell>
          <cell r="D57" t="str">
            <v>868a2vbm7</v>
          </cell>
          <cell r="E57" t="str">
            <v/>
          </cell>
          <cell r="F57" t="str">
            <v>URGENT</v>
          </cell>
          <cell r="G57" t="str">
            <v/>
          </cell>
          <cell r="H57">
            <v>0</v>
          </cell>
          <cell r="I57">
            <v>0</v>
          </cell>
          <cell r="J57">
            <v>45863</v>
          </cell>
          <cell r="K57" t="str">
            <v/>
          </cell>
          <cell r="L57">
            <v>45568.624305555553</v>
          </cell>
          <cell r="M57">
            <v>45750.434027777781</v>
          </cell>
          <cell r="N57" t="str">
            <v/>
          </cell>
          <cell r="O57" t="str">
            <v/>
          </cell>
          <cell r="P57" t="str">
            <v>Keren Daniel</v>
          </cell>
          <cell r="Q57" t="str">
            <v>Lockheed Martin</v>
          </cell>
          <cell r="R57" t="str">
            <v>Course Development</v>
          </cell>
          <cell r="S57" t="str">
            <v>Development</v>
          </cell>
          <cell r="T57" t="str">
            <v>868c1zqwr
868c1zrkm
868c1zt02</v>
          </cell>
          <cell r="U57" t="str">
            <v>https://app.clickup.com/t/868c1zqwr
https://app.clickup.com/t/868c1zrkm
https://app.clickup.com/t/868c1zt02</v>
          </cell>
          <cell r="V57" t="str">
            <v>ilt, ot xecm, sap concur, ptp</v>
          </cell>
          <cell r="W57" t="str">
            <v>Development, Sprint 7 (5/26 - 6/16)</v>
          </cell>
          <cell r="X57" t="str">
            <v>Sprint 7 (5/26 - 6/16)</v>
          </cell>
          <cell r="Y57" t="str">
            <v/>
          </cell>
          <cell r="Z57" t="str">
            <v/>
          </cell>
          <cell r="AA57" t="str">
            <v/>
          </cell>
          <cell r="AB57" t="str">
            <v/>
          </cell>
          <cell r="AC57" t="str">
            <v/>
          </cell>
          <cell r="AD57" t="str">
            <v>5321 hours</v>
          </cell>
          <cell r="AF57">
            <v>0</v>
          </cell>
          <cell r="AG57" t="str">
            <v/>
          </cell>
          <cell r="AH57" t="str">
            <v/>
          </cell>
          <cell r="AI57" t="str">
            <v/>
          </cell>
          <cell r="AJ57" t="str">
            <v/>
          </cell>
          <cell r="AK57" t="str">
            <v/>
          </cell>
          <cell r="AL57">
            <v>0</v>
          </cell>
          <cell r="AM57" t="str">
            <v/>
          </cell>
          <cell r="AN57" t="str">
            <v/>
          </cell>
          <cell r="AO57" t="str">
            <v/>
          </cell>
          <cell r="AP57" t="str">
            <v/>
          </cell>
          <cell r="AQ57" t="str">
            <v/>
          </cell>
          <cell r="AR57" t="str">
            <v/>
          </cell>
          <cell r="AS57" t="str">
            <v/>
          </cell>
          <cell r="AT57" t="str">
            <v/>
          </cell>
          <cell r="AU57" t="str">
            <v/>
          </cell>
          <cell r="AV57" t="str">
            <v/>
          </cell>
          <cell r="AW57" t="str">
            <v>ITC3</v>
          </cell>
          <cell r="AX57" t="str">
            <v/>
          </cell>
          <cell r="AY57" t="str">
            <v>Supply Chain</v>
          </cell>
          <cell r="AZ57" t="str">
            <v>P-Cards, Meeting Card, Fleet Card</v>
          </cell>
          <cell r="BA57" t="str">
            <v/>
          </cell>
          <cell r="BB57" t="str">
            <v/>
          </cell>
          <cell r="BC57" t="str">
            <v>ILT</v>
          </cell>
          <cell r="BD57" t="str">
            <v/>
          </cell>
          <cell r="BE57" t="str">
            <v/>
          </cell>
          <cell r="BF57" t="str">
            <v/>
          </cell>
          <cell r="BG57" t="str">
            <v/>
          </cell>
          <cell r="BH57" t="str">
            <v/>
          </cell>
          <cell r="BI57" t="str">
            <v/>
          </cell>
          <cell r="BJ57" t="str">
            <v/>
          </cell>
          <cell r="BK57" t="str">
            <v>P-Card Auditor: https://app.clickup.com/t/868cjdnbw)
Manager Approver (P-Card): https://app.clickup.com/t/868cjdf49)
P-Card Admin: https://app.clickup.com/t/868cjdn0h)
P-Card Holder: https://app.clickup.com/t/868cjdnun)</v>
          </cell>
          <cell r="BL57" t="str">
            <v/>
          </cell>
          <cell r="BM57" t="str">
            <v/>
          </cell>
          <cell r="BN57" t="str">
            <v/>
          </cell>
          <cell r="BO57" t="str">
            <v/>
          </cell>
          <cell r="BP57" t="str">
            <v>PTP</v>
          </cell>
          <cell r="BQ57" t="str">
            <v>Jenn Cooke, Shannon Bagent</v>
          </cell>
        </row>
        <row r="58">
          <cell r="A58" t="str">
            <v>868a2vbw2</v>
          </cell>
          <cell r="B58" t="str">
            <v>PTP MCE: BOM Transactions - OL</v>
          </cell>
          <cell r="C58" t="str">
            <v>PREDEVELOPMENT</v>
          </cell>
          <cell r="D58" t="str">
            <v>868a2vbw2</v>
          </cell>
          <cell r="E58" t="str">
            <v/>
          </cell>
          <cell r="F58" t="str">
            <v>NORMAL</v>
          </cell>
          <cell r="G58" t="str">
            <v/>
          </cell>
          <cell r="H58">
            <v>0</v>
          </cell>
          <cell r="I58">
            <v>0</v>
          </cell>
          <cell r="J58">
            <v>45863</v>
          </cell>
          <cell r="K58" t="str">
            <v/>
          </cell>
          <cell r="L58">
            <v>45568.625</v>
          </cell>
          <cell r="M58">
            <v>45776.392361111109</v>
          </cell>
          <cell r="N58" t="str">
            <v/>
          </cell>
          <cell r="O58" t="str">
            <v/>
          </cell>
          <cell r="P58" t="str">
            <v>Keren Daniel</v>
          </cell>
          <cell r="Q58" t="str">
            <v>Lockheed Martin</v>
          </cell>
          <cell r="R58" t="str">
            <v>Course Development</v>
          </cell>
          <cell r="S58" t="str">
            <v>Development</v>
          </cell>
          <cell r="T58" t="str">
            <v>868dqkuuw</v>
          </cell>
          <cell r="U58" t="str">
            <v>https://app.clickup.com/t/868dqkuuw</v>
          </cell>
          <cell r="V58" t="str">
            <v>ptp, wbt</v>
          </cell>
          <cell r="W58" t="str">
            <v>Development, Sprint 9 (6/9 - 7/7)</v>
          </cell>
          <cell r="X58" t="str">
            <v>Sprint 9 (6/9 - 7/7)</v>
          </cell>
          <cell r="Y58" t="str">
            <v/>
          </cell>
          <cell r="Z58" t="str">
            <v/>
          </cell>
          <cell r="AA58" t="str">
            <v/>
          </cell>
          <cell r="AB58" t="str">
            <v/>
          </cell>
          <cell r="AC58" t="str">
            <v/>
          </cell>
          <cell r="AD58" t="str">
            <v>5321 hours</v>
          </cell>
          <cell r="AF58">
            <v>0</v>
          </cell>
          <cell r="AG58" t="str">
            <v/>
          </cell>
          <cell r="AH58" t="str">
            <v/>
          </cell>
          <cell r="AI58" t="str">
            <v/>
          </cell>
          <cell r="AJ58" t="str">
            <v/>
          </cell>
          <cell r="AK58" t="str">
            <v/>
          </cell>
          <cell r="AL58">
            <v>0</v>
          </cell>
          <cell r="AM58" t="str">
            <v/>
          </cell>
          <cell r="AN58" t="str">
            <v/>
          </cell>
          <cell r="AO58" t="str">
            <v/>
          </cell>
          <cell r="AP58" t="str">
            <v/>
          </cell>
          <cell r="AQ58" t="str">
            <v/>
          </cell>
          <cell r="AR58" t="str">
            <v/>
          </cell>
          <cell r="AS58" t="str">
            <v/>
          </cell>
          <cell r="AT58" t="str">
            <v/>
          </cell>
          <cell r="AU58" t="str">
            <v/>
          </cell>
          <cell r="AV58" t="str">
            <v/>
          </cell>
          <cell r="AW58" t="str">
            <v>ITC3</v>
          </cell>
          <cell r="AX58" t="str">
            <v/>
          </cell>
          <cell r="AY58" t="str">
            <v>MCE</v>
          </cell>
          <cell r="AZ58" t="str">
            <v>MCE Lifecycle Management &amp; Reporting</v>
          </cell>
          <cell r="BA58" t="str">
            <v/>
          </cell>
          <cell r="BB58" t="str">
            <v/>
          </cell>
          <cell r="BC58" t="str">
            <v>WBT</v>
          </cell>
          <cell r="BD58" t="str">
            <v/>
          </cell>
          <cell r="BE58" t="str">
            <v/>
          </cell>
          <cell r="BF58" t="str">
            <v/>
          </cell>
          <cell r="BG58" t="str">
            <v/>
          </cell>
          <cell r="BH58" t="str">
            <v/>
          </cell>
          <cell r="BI58" t="str">
            <v/>
          </cell>
          <cell r="BJ58" t="str">
            <v/>
          </cell>
          <cell r="BK58" t="str">
            <v>MCE Manager: https://app.clickup.com/t/868cjdhe0)
MCE Specialist: https://app.clickup.com/t/868cjdhgy)</v>
          </cell>
          <cell r="BL58" t="str">
            <v/>
          </cell>
          <cell r="BM58" t="str">
            <v/>
          </cell>
          <cell r="BN58" t="str">
            <v/>
          </cell>
          <cell r="BO58" t="str">
            <v/>
          </cell>
          <cell r="BP58" t="str">
            <v>PTP</v>
          </cell>
          <cell r="BQ58" t="str">
            <v>Jenn Cooke, Shannon Bagent</v>
          </cell>
        </row>
        <row r="59">
          <cell r="A59" t="str">
            <v>868a2vc2g</v>
          </cell>
          <cell r="B59" t="str">
            <v>PTP MCE: Manage Purchase Info Records</v>
          </cell>
          <cell r="C59" t="str">
            <v>PREDEVELOPMENT</v>
          </cell>
          <cell r="D59" t="str">
            <v>868a2vc2g</v>
          </cell>
          <cell r="E59" t="str">
            <v/>
          </cell>
          <cell r="F59" t="str">
            <v>NORMAL</v>
          </cell>
          <cell r="G59" t="str">
            <v/>
          </cell>
          <cell r="H59">
            <v>0</v>
          </cell>
          <cell r="I59">
            <v>0</v>
          </cell>
          <cell r="J59">
            <v>45863</v>
          </cell>
          <cell r="K59" t="str">
            <v/>
          </cell>
          <cell r="L59">
            <v>45568.625</v>
          </cell>
          <cell r="M59">
            <v>45763.736805555556</v>
          </cell>
          <cell r="N59" t="str">
            <v/>
          </cell>
          <cell r="O59" t="str">
            <v/>
          </cell>
          <cell r="P59" t="str">
            <v>Keren Daniel</v>
          </cell>
          <cell r="Q59" t="str">
            <v>Lockheed Martin</v>
          </cell>
          <cell r="R59" t="str">
            <v>Course Development</v>
          </cell>
          <cell r="S59" t="str">
            <v>Development</v>
          </cell>
          <cell r="T59" t="str">
            <v>868a2vb3r
868c1mtyd</v>
          </cell>
          <cell r="U59" t="str">
            <v>https://app.clickup.com/t/868a2vb3r
https://app.clickup.com/t/868c1mtyd</v>
          </cell>
          <cell r="V59" t="str">
            <v>ptp, wbt</v>
          </cell>
          <cell r="W59" t="str">
            <v>Development, Sprint 8 (6/2 - 6/23)</v>
          </cell>
          <cell r="X59" t="str">
            <v>Sprint 8 (6/2 - 6/23)</v>
          </cell>
          <cell r="Y59" t="str">
            <v/>
          </cell>
          <cell r="Z59" t="str">
            <v/>
          </cell>
          <cell r="AA59" t="str">
            <v/>
          </cell>
          <cell r="AB59" t="str">
            <v/>
          </cell>
          <cell r="AC59" t="str">
            <v/>
          </cell>
          <cell r="AD59" t="str">
            <v>5321 hours</v>
          </cell>
          <cell r="AF59">
            <v>0</v>
          </cell>
          <cell r="AG59" t="str">
            <v/>
          </cell>
          <cell r="AH59" t="str">
            <v/>
          </cell>
          <cell r="AI59" t="str">
            <v/>
          </cell>
          <cell r="AJ59" t="str">
            <v/>
          </cell>
          <cell r="AK59" t="str">
            <v/>
          </cell>
          <cell r="AL59">
            <v>0</v>
          </cell>
          <cell r="AM59" t="str">
            <v/>
          </cell>
          <cell r="AN59" t="str">
            <v/>
          </cell>
          <cell r="AO59" t="str">
            <v/>
          </cell>
          <cell r="AP59" t="str">
            <v/>
          </cell>
          <cell r="AQ59" t="str">
            <v/>
          </cell>
          <cell r="AR59" t="str">
            <v/>
          </cell>
          <cell r="AS59" t="str">
            <v/>
          </cell>
          <cell r="AT59" t="str">
            <v/>
          </cell>
          <cell r="AU59" t="str">
            <v/>
          </cell>
          <cell r="AV59" t="str">
            <v/>
          </cell>
          <cell r="AW59" t="str">
            <v>ITC3</v>
          </cell>
          <cell r="AX59" t="str">
            <v/>
          </cell>
          <cell r="AY59" t="str">
            <v>MCE</v>
          </cell>
          <cell r="AZ59" t="str">
            <v>MCE Lifecycle Management &amp; Reporting</v>
          </cell>
          <cell r="BA59" t="str">
            <v/>
          </cell>
          <cell r="BB59" t="str">
            <v/>
          </cell>
          <cell r="BC59" t="str">
            <v>WBT</v>
          </cell>
          <cell r="BD59" t="str">
            <v/>
          </cell>
          <cell r="BE59" t="str">
            <v/>
          </cell>
          <cell r="BF59" t="str">
            <v/>
          </cell>
          <cell r="BG59" t="str">
            <v/>
          </cell>
          <cell r="BH59" t="str">
            <v/>
          </cell>
          <cell r="BI59" t="str">
            <v/>
          </cell>
          <cell r="BJ59" t="str">
            <v/>
          </cell>
          <cell r="BK59" t="str">
            <v>MCE Specialist: https://app.clickup.com/t/868cjdhgy)
MCE Manager: https://app.clickup.com/t/868cjdhe0)</v>
          </cell>
          <cell r="BL59" t="str">
            <v/>
          </cell>
          <cell r="BM59" t="str">
            <v/>
          </cell>
          <cell r="BN59" t="str">
            <v/>
          </cell>
          <cell r="BO59" t="str">
            <v/>
          </cell>
          <cell r="BP59" t="str">
            <v>PTP</v>
          </cell>
          <cell r="BQ59" t="str">
            <v>Jenn Cooke, Shannon Bagent</v>
          </cell>
        </row>
        <row r="60">
          <cell r="A60" t="str">
            <v>868a3719f</v>
          </cell>
          <cell r="B60" t="str">
            <v>PTP Accounts Payable: Submit/Approve Expedited Payment Requests, Pt. 1 (Submit Expedite Request Form) - SB</v>
          </cell>
          <cell r="C60" t="str">
            <v>PREDEVELOPMENT</v>
          </cell>
          <cell r="D60" t="str">
            <v>868a3719f</v>
          </cell>
          <cell r="E60" t="str">
            <v/>
          </cell>
          <cell r="F60" t="str">
            <v>LOW</v>
          </cell>
          <cell r="G60" t="str">
            <v/>
          </cell>
          <cell r="H60">
            <v>0</v>
          </cell>
          <cell r="I60">
            <v>0</v>
          </cell>
          <cell r="J60">
            <v>45863</v>
          </cell>
          <cell r="K60" t="str">
            <v/>
          </cell>
          <cell r="L60">
            <v>45569.400694444441</v>
          </cell>
          <cell r="M60">
            <v>45779.556944444441</v>
          </cell>
          <cell r="N60" t="str">
            <v/>
          </cell>
          <cell r="O60" t="str">
            <v/>
          </cell>
          <cell r="P60" t="str">
            <v>Jenn Cooke</v>
          </cell>
          <cell r="Q60" t="str">
            <v>Lockheed Martin</v>
          </cell>
          <cell r="R60" t="str">
            <v>Course Development</v>
          </cell>
          <cell r="S60" t="str">
            <v>Development</v>
          </cell>
          <cell r="T60" t="str">
            <v/>
          </cell>
          <cell r="U60" t="str">
            <v/>
          </cell>
          <cell r="V60" t="str">
            <v>sen, ptp, dap</v>
          </cell>
          <cell r="W60" t="str">
            <v>Development, Sprint 13 (7/7 - 8/4)</v>
          </cell>
          <cell r="X60" t="str">
            <v>Sprint 13 (7/7 - 8/4)</v>
          </cell>
          <cell r="Y60" t="str">
            <v/>
          </cell>
          <cell r="Z60" t="str">
            <v/>
          </cell>
          <cell r="AA60" t="str">
            <v/>
          </cell>
          <cell r="AB60" t="str">
            <v/>
          </cell>
          <cell r="AC60" t="str">
            <v/>
          </cell>
          <cell r="AD60" t="str">
            <v>5302 hours</v>
          </cell>
          <cell r="AF60">
            <v>0</v>
          </cell>
          <cell r="AG60" t="str">
            <v/>
          </cell>
          <cell r="AH60" t="str">
            <v/>
          </cell>
          <cell r="AI60" t="str">
            <v/>
          </cell>
          <cell r="AJ60" t="str">
            <v/>
          </cell>
          <cell r="AK60" t="str">
            <v/>
          </cell>
          <cell r="AL60">
            <v>0</v>
          </cell>
          <cell r="AM60" t="str">
            <v/>
          </cell>
          <cell r="AN60" t="str">
            <v/>
          </cell>
          <cell r="AO60" t="str">
            <v/>
          </cell>
          <cell r="AP60" t="str">
            <v/>
          </cell>
          <cell r="AQ60" t="str">
            <v/>
          </cell>
          <cell r="AR60" t="str">
            <v/>
          </cell>
          <cell r="AS60" t="str">
            <v/>
          </cell>
          <cell r="AT60" t="str">
            <v/>
          </cell>
          <cell r="AU60" t="str">
            <v/>
          </cell>
          <cell r="AV60" t="str">
            <v/>
          </cell>
          <cell r="AW60" t="str">
            <v>ITC3</v>
          </cell>
          <cell r="AX60" t="str">
            <v/>
          </cell>
          <cell r="AY60" t="str">
            <v>Accounts Payable</v>
          </cell>
          <cell r="AZ60" t="str">
            <v>Payment Processing</v>
          </cell>
          <cell r="BA60" t="b">
            <v>1</v>
          </cell>
          <cell r="BB60" t="str">
            <v/>
          </cell>
          <cell r="BC60" t="str">
            <v>SEN</v>
          </cell>
          <cell r="BD60" t="str">
            <v/>
          </cell>
          <cell r="BE60" t="str">
            <v/>
          </cell>
          <cell r="BF60" t="str">
            <v/>
          </cell>
          <cell r="BG60" t="str">
            <v/>
          </cell>
          <cell r="BH60" t="str">
            <v/>
          </cell>
          <cell r="BI60" t="str">
            <v/>
          </cell>
          <cell r="BJ60" t="str">
            <v/>
          </cell>
          <cell r="BK60"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BL60">
            <v>45779</v>
          </cell>
          <cell r="BM60" t="str">
            <v/>
          </cell>
          <cell r="BN60" t="str">
            <v/>
          </cell>
          <cell r="BO60" t="str">
            <v/>
          </cell>
          <cell r="BP60" t="str">
            <v>PTP</v>
          </cell>
          <cell r="BQ60" t="str">
            <v>Jenn Cooke, Shannon Bagent</v>
          </cell>
        </row>
        <row r="61">
          <cell r="A61" t="str">
            <v>868a37228</v>
          </cell>
          <cell r="B61" t="str">
            <v>PTP Accounts Payable: Submit/Approve Expedited Payment Requests, Pt. 2</v>
          </cell>
          <cell r="C61" t="str">
            <v>PREDEVELOPMENT</v>
          </cell>
          <cell r="D61" t="str">
            <v>868a37228</v>
          </cell>
          <cell r="E61" t="str">
            <v/>
          </cell>
          <cell r="F61" t="str">
            <v>LOW</v>
          </cell>
          <cell r="G61" t="str">
            <v/>
          </cell>
          <cell r="H61">
            <v>0</v>
          </cell>
          <cell r="I61">
            <v>0</v>
          </cell>
          <cell r="J61">
            <v>45863</v>
          </cell>
          <cell r="K61" t="str">
            <v/>
          </cell>
          <cell r="L61">
            <v>45569.401388888888</v>
          </cell>
          <cell r="M61">
            <v>45779.556944444441</v>
          </cell>
          <cell r="N61" t="str">
            <v/>
          </cell>
          <cell r="O61" t="str">
            <v/>
          </cell>
          <cell r="P61" t="str">
            <v>Jenn Cooke</v>
          </cell>
          <cell r="Q61" t="str">
            <v>Lockheed Martin</v>
          </cell>
          <cell r="R61" t="str">
            <v>Course Development</v>
          </cell>
          <cell r="S61" t="str">
            <v>Development</v>
          </cell>
          <cell r="T61" t="str">
            <v>868a371fg
868a371j7
868a371r2</v>
          </cell>
          <cell r="U61" t="str">
            <v>https://app.clickup.com/t/868a371fg
https://app.clickup.com/t/868a371j7
https://app.clickup.com/t/868a371r2</v>
          </cell>
          <cell r="V61" t="str">
            <v>wbt, ptp</v>
          </cell>
          <cell r="W61" t="str">
            <v>Development, Sprint 13 (7/7 - 8/4)</v>
          </cell>
          <cell r="X61" t="str">
            <v>Sprint 13 (7/7 - 8/4)</v>
          </cell>
          <cell r="Y61" t="str">
            <v/>
          </cell>
          <cell r="Z61" t="str">
            <v/>
          </cell>
          <cell r="AA61" t="str">
            <v/>
          </cell>
          <cell r="AB61" t="str">
            <v/>
          </cell>
          <cell r="AC61" t="str">
            <v/>
          </cell>
          <cell r="AD61" t="str">
            <v>5302 hours</v>
          </cell>
          <cell r="AF61">
            <v>0</v>
          </cell>
          <cell r="AG61" t="str">
            <v/>
          </cell>
          <cell r="AH61" t="str">
            <v/>
          </cell>
          <cell r="AI61" t="str">
            <v/>
          </cell>
          <cell r="AJ61" t="str">
            <v/>
          </cell>
          <cell r="AK61" t="str">
            <v/>
          </cell>
          <cell r="AL61">
            <v>0</v>
          </cell>
          <cell r="AM61" t="str">
            <v/>
          </cell>
          <cell r="AN61" t="str">
            <v/>
          </cell>
          <cell r="AO61" t="str">
            <v/>
          </cell>
          <cell r="AP61" t="str">
            <v/>
          </cell>
          <cell r="AQ61" t="str">
            <v/>
          </cell>
          <cell r="AR61" t="str">
            <v/>
          </cell>
          <cell r="AS61" t="str">
            <v/>
          </cell>
          <cell r="AT61" t="str">
            <v/>
          </cell>
          <cell r="AU61" t="str">
            <v/>
          </cell>
          <cell r="AV61" t="str">
            <v/>
          </cell>
          <cell r="AW61" t="str">
            <v>ITC3</v>
          </cell>
          <cell r="AX61" t="str">
            <v/>
          </cell>
          <cell r="AY61" t="str">
            <v>Accounts Payable</v>
          </cell>
          <cell r="AZ61" t="str">
            <v>Payment Processing</v>
          </cell>
          <cell r="BA61" t="b">
            <v>1</v>
          </cell>
          <cell r="BB61" t="str">
            <v/>
          </cell>
          <cell r="BC61" t="str">
            <v>WBT</v>
          </cell>
          <cell r="BD61" t="str">
            <v/>
          </cell>
          <cell r="BE61" t="str">
            <v/>
          </cell>
          <cell r="BF61" t="str">
            <v/>
          </cell>
          <cell r="BG61" t="str">
            <v/>
          </cell>
          <cell r="BH61" t="str">
            <v/>
          </cell>
          <cell r="BI61" t="str">
            <v/>
          </cell>
          <cell r="BJ61" t="str">
            <v/>
          </cell>
          <cell r="BK61" t="str">
            <v>Cash Planner: https://app.clickup.com/t/868cjcqyy)
Payment Processor: https://app.clickup.com/t/868cjdmkv)
Payment Manager: https://app.clickup.com/t/868cjdk9n)
AP Finance Approver: https://app.clickup.com/t/868cjcaxm)
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BL61">
            <v>45779</v>
          </cell>
          <cell r="BM61" t="str">
            <v/>
          </cell>
          <cell r="BN61" t="str">
            <v/>
          </cell>
          <cell r="BO61" t="str">
            <v/>
          </cell>
          <cell r="BP61" t="str">
            <v>PTP</v>
          </cell>
          <cell r="BQ61" t="str">
            <v>Jenn Cooke, Shannon Bagent</v>
          </cell>
        </row>
        <row r="62">
          <cell r="A62" t="str">
            <v>868a372rj</v>
          </cell>
          <cell r="B62" t="str">
            <v>PTP Accounts Payable: Approve/Reject Expedited Payment Requests</v>
          </cell>
          <cell r="C62" t="str">
            <v>PREDEVELOPMENT</v>
          </cell>
          <cell r="D62" t="str">
            <v>868a372rj</v>
          </cell>
          <cell r="E62" t="str">
            <v/>
          </cell>
          <cell r="F62" t="str">
            <v>LOW</v>
          </cell>
          <cell r="G62" t="str">
            <v/>
          </cell>
          <cell r="H62">
            <v>0</v>
          </cell>
          <cell r="I62">
            <v>0</v>
          </cell>
          <cell r="J62">
            <v>45863</v>
          </cell>
          <cell r="K62" t="str">
            <v/>
          </cell>
          <cell r="L62">
            <v>45569.402777777781</v>
          </cell>
          <cell r="M62">
            <v>45779.556944444441</v>
          </cell>
          <cell r="N62" t="str">
            <v/>
          </cell>
          <cell r="O62" t="str">
            <v/>
          </cell>
          <cell r="P62" t="str">
            <v>Jenn Cooke</v>
          </cell>
          <cell r="Q62" t="str">
            <v>Lockheed Martin</v>
          </cell>
          <cell r="R62" t="str">
            <v>Course Development</v>
          </cell>
          <cell r="S62" t="str">
            <v>Development</v>
          </cell>
          <cell r="T62" t="str">
            <v>868a373hd
868a373tm</v>
          </cell>
          <cell r="U62" t="str">
            <v>https://app.clickup.com/t/868a373hd
https://app.clickup.com/t/868a373tm</v>
          </cell>
          <cell r="V62" t="str">
            <v>wbt, ptp</v>
          </cell>
          <cell r="W62" t="str">
            <v>Development, Sprint 10 (6/16 - 7/14)</v>
          </cell>
          <cell r="X62" t="str">
            <v>Sprint 10 (6/16 - 7/14)</v>
          </cell>
          <cell r="Y62" t="str">
            <v/>
          </cell>
          <cell r="Z62" t="str">
            <v/>
          </cell>
          <cell r="AA62" t="str">
            <v/>
          </cell>
          <cell r="AB62" t="str">
            <v/>
          </cell>
          <cell r="AC62" t="str">
            <v/>
          </cell>
          <cell r="AD62" t="str">
            <v>5302 hours</v>
          </cell>
          <cell r="AF62">
            <v>0</v>
          </cell>
          <cell r="AG62" t="str">
            <v/>
          </cell>
          <cell r="AH62" t="str">
            <v/>
          </cell>
          <cell r="AI62" t="str">
            <v/>
          </cell>
          <cell r="AJ62" t="str">
            <v/>
          </cell>
          <cell r="AK62" t="str">
            <v/>
          </cell>
          <cell r="AL62">
            <v>0</v>
          </cell>
          <cell r="AM62" t="str">
            <v/>
          </cell>
          <cell r="AN62" t="str">
            <v/>
          </cell>
          <cell r="AO62" t="str">
            <v/>
          </cell>
          <cell r="AP62" t="str">
            <v/>
          </cell>
          <cell r="AQ62" t="str">
            <v/>
          </cell>
          <cell r="AR62" t="str">
            <v/>
          </cell>
          <cell r="AS62" t="str">
            <v/>
          </cell>
          <cell r="AT62" t="str">
            <v/>
          </cell>
          <cell r="AU62" t="str">
            <v/>
          </cell>
          <cell r="AV62" t="str">
            <v/>
          </cell>
          <cell r="AW62" t="str">
            <v>ITC3</v>
          </cell>
          <cell r="AX62" t="str">
            <v/>
          </cell>
          <cell r="AY62" t="str">
            <v>Accounts Payable</v>
          </cell>
          <cell r="AZ62" t="str">
            <v>Payment Processing</v>
          </cell>
          <cell r="BA62" t="b">
            <v>1</v>
          </cell>
          <cell r="BB62" t="str">
            <v/>
          </cell>
          <cell r="BC62" t="str">
            <v>WBT</v>
          </cell>
          <cell r="BD62" t="str">
            <v/>
          </cell>
          <cell r="BE62" t="str">
            <v/>
          </cell>
          <cell r="BF62" t="str">
            <v/>
          </cell>
          <cell r="BG62" t="str">
            <v/>
          </cell>
          <cell r="BH62" t="str">
            <v/>
          </cell>
          <cell r="BI62" t="str">
            <v/>
          </cell>
          <cell r="BJ62" t="str">
            <v/>
          </cell>
          <cell r="BK62" t="str">
            <v>Payment Manager: https://app.clickup.com/t/868cjdk9n)
Payment Processor: https://app.clickup.com/t/868cjdmkv)
Sourcing A/P Analyst: https://app.clickup.com/t/868cjb24u)
AP Specialist: https://app.clickup.com/t/868cjccxg)
Shared Services-A/P Invoice Processor: https://app.clickup.com/t/868cje53v)</v>
          </cell>
          <cell r="BL62">
            <v>45779</v>
          </cell>
          <cell r="BM62" t="str">
            <v/>
          </cell>
          <cell r="BN62" t="str">
            <v/>
          </cell>
          <cell r="BO62" t="str">
            <v/>
          </cell>
          <cell r="BP62" t="str">
            <v>PTP</v>
          </cell>
          <cell r="BQ62" t="str">
            <v>Jenn Cooke, Shannon Bagent</v>
          </cell>
        </row>
        <row r="63">
          <cell r="A63" t="str">
            <v>868a372yd</v>
          </cell>
          <cell r="B63" t="str">
            <v>PTP Accounts Payable: Process Hedge Payments, Pt. 1</v>
          </cell>
          <cell r="C63" t="str">
            <v>PREDEVELOPMENT</v>
          </cell>
          <cell r="D63" t="str">
            <v>868a372yd</v>
          </cell>
          <cell r="E63" t="str">
            <v/>
          </cell>
          <cell r="F63" t="str">
            <v>LOW</v>
          </cell>
          <cell r="G63" t="str">
            <v/>
          </cell>
          <cell r="H63">
            <v>0</v>
          </cell>
          <cell r="I63">
            <v>0</v>
          </cell>
          <cell r="J63">
            <v>45863</v>
          </cell>
          <cell r="K63" t="str">
            <v/>
          </cell>
          <cell r="L63">
            <v>45569.402777777781</v>
          </cell>
          <cell r="M63">
            <v>45779.556944444441</v>
          </cell>
          <cell r="N63" t="str">
            <v/>
          </cell>
          <cell r="O63" t="str">
            <v/>
          </cell>
          <cell r="P63" t="str">
            <v>Jenn Cooke</v>
          </cell>
          <cell r="Q63" t="str">
            <v>Lockheed Martin</v>
          </cell>
          <cell r="R63" t="str">
            <v>Course Development</v>
          </cell>
          <cell r="S63" t="str">
            <v>Development</v>
          </cell>
          <cell r="T63" t="str">
            <v>868a378p3
868a378yq</v>
          </cell>
          <cell r="U63" t="str">
            <v>https://app.clickup.com/t/868a378p3
https://app.clickup.com/t/868a378yq</v>
          </cell>
          <cell r="V63" t="str">
            <v>ptp, wbt</v>
          </cell>
          <cell r="W63" t="str">
            <v>Development, Sprint 13 (7/7 - 8/4)</v>
          </cell>
          <cell r="X63" t="str">
            <v>Sprint 13 (7/7 - 8/4)</v>
          </cell>
          <cell r="Y63" t="str">
            <v/>
          </cell>
          <cell r="Z63" t="str">
            <v/>
          </cell>
          <cell r="AA63" t="str">
            <v/>
          </cell>
          <cell r="AB63" t="str">
            <v/>
          </cell>
          <cell r="AC63" t="str">
            <v/>
          </cell>
          <cell r="AD63" t="str">
            <v>5302 hours</v>
          </cell>
          <cell r="AF63">
            <v>0</v>
          </cell>
          <cell r="AG63" t="str">
            <v/>
          </cell>
          <cell r="AH63" t="str">
            <v/>
          </cell>
          <cell r="AI63" t="str">
            <v/>
          </cell>
          <cell r="AJ63" t="str">
            <v/>
          </cell>
          <cell r="AK63" t="str">
            <v/>
          </cell>
          <cell r="AL63">
            <v>0</v>
          </cell>
          <cell r="AM63" t="str">
            <v/>
          </cell>
          <cell r="AN63" t="str">
            <v/>
          </cell>
          <cell r="AO63" t="str">
            <v/>
          </cell>
          <cell r="AP63" t="str">
            <v/>
          </cell>
          <cell r="AQ63" t="str">
            <v/>
          </cell>
          <cell r="AR63" t="str">
            <v/>
          </cell>
          <cell r="AS63" t="str">
            <v/>
          </cell>
          <cell r="AT63" t="str">
            <v/>
          </cell>
          <cell r="AU63" t="str">
            <v/>
          </cell>
          <cell r="AV63" t="str">
            <v/>
          </cell>
          <cell r="AW63" t="str">
            <v>ITC3</v>
          </cell>
          <cell r="AX63" t="str">
            <v/>
          </cell>
          <cell r="AY63" t="str">
            <v>Accounts Payable</v>
          </cell>
          <cell r="AZ63" t="str">
            <v>Payment Processing</v>
          </cell>
          <cell r="BA63" t="b">
            <v>1</v>
          </cell>
          <cell r="BB63" t="str">
            <v/>
          </cell>
          <cell r="BC63" t="str">
            <v>WBT</v>
          </cell>
          <cell r="BD63" t="str">
            <v/>
          </cell>
          <cell r="BE63" t="str">
            <v/>
          </cell>
          <cell r="BF63" t="str">
            <v/>
          </cell>
          <cell r="BG63" t="str">
            <v/>
          </cell>
          <cell r="BH63" t="str">
            <v/>
          </cell>
          <cell r="BI63" t="str">
            <v/>
          </cell>
          <cell r="BJ63" t="str">
            <v/>
          </cell>
          <cell r="BK63" t="str">
            <v>Payment Processor: https://app.clickup.com/t/868cjdmkv)
Payment Manager: https://app.clickup.com/t/868cjdk9n)
Sourcing A/P Analyst: https://app.clickup.com/t/868cjb24u)
AP Specialist: https://app.clickup.com/t/868cjccxg)
Shared Services-A/P Invoice Processor: https://app.clickup.com/t/868cje53v)</v>
          </cell>
          <cell r="BL63">
            <v>45779</v>
          </cell>
          <cell r="BM63" t="str">
            <v/>
          </cell>
          <cell r="BN63" t="str">
            <v/>
          </cell>
          <cell r="BO63" t="str">
            <v/>
          </cell>
          <cell r="BP63" t="str">
            <v>PTP</v>
          </cell>
          <cell r="BQ63" t="str">
            <v>Jenn Cooke, Shannon Bagent</v>
          </cell>
        </row>
        <row r="64">
          <cell r="A64" t="str">
            <v>868a37378</v>
          </cell>
          <cell r="B64" t="str">
            <v>PTP Accounts Payable: Process Hedge Payments, Pt. 2</v>
          </cell>
          <cell r="C64" t="str">
            <v>PREDEVELOPMENT</v>
          </cell>
          <cell r="D64" t="str">
            <v>868a37378</v>
          </cell>
          <cell r="E64" t="str">
            <v/>
          </cell>
          <cell r="F64" t="str">
            <v>LOW</v>
          </cell>
          <cell r="G64" t="str">
            <v/>
          </cell>
          <cell r="H64">
            <v>0</v>
          </cell>
          <cell r="I64">
            <v>0</v>
          </cell>
          <cell r="J64">
            <v>45863</v>
          </cell>
          <cell r="K64" t="str">
            <v/>
          </cell>
          <cell r="L64">
            <v>45569.40347222222</v>
          </cell>
          <cell r="M64">
            <v>45779.556944444441</v>
          </cell>
          <cell r="N64" t="str">
            <v/>
          </cell>
          <cell r="O64" t="str">
            <v/>
          </cell>
          <cell r="P64" t="str">
            <v>Jenn Cooke</v>
          </cell>
          <cell r="Q64" t="str">
            <v>Lockheed Martin</v>
          </cell>
          <cell r="R64" t="str">
            <v>Course Development</v>
          </cell>
          <cell r="S64" t="str">
            <v>Development</v>
          </cell>
          <cell r="T64" t="str">
            <v>868a3792j
868c1xdym</v>
          </cell>
          <cell r="U64" t="str">
            <v>https://app.clickup.com/t/868a3792j
https://app.clickup.com/t/868c1xdym</v>
          </cell>
          <cell r="V64" t="str">
            <v>wbt, ptp</v>
          </cell>
          <cell r="W64" t="str">
            <v>Development, Sprint 13 (7/7 - 8/4)</v>
          </cell>
          <cell r="X64" t="str">
            <v>Sprint 13 (7/7 - 8/4)</v>
          </cell>
          <cell r="Y64" t="str">
            <v/>
          </cell>
          <cell r="Z64" t="str">
            <v/>
          </cell>
          <cell r="AA64" t="str">
            <v/>
          </cell>
          <cell r="AB64" t="str">
            <v/>
          </cell>
          <cell r="AC64" t="str">
            <v/>
          </cell>
          <cell r="AD64" t="str">
            <v>5302 hours</v>
          </cell>
          <cell r="AF64">
            <v>0</v>
          </cell>
          <cell r="AG64" t="str">
            <v/>
          </cell>
          <cell r="AH64" t="str">
            <v/>
          </cell>
          <cell r="AI64" t="str">
            <v/>
          </cell>
          <cell r="AJ64" t="str">
            <v/>
          </cell>
          <cell r="AK64" t="str">
            <v/>
          </cell>
          <cell r="AL64">
            <v>0</v>
          </cell>
          <cell r="AM64" t="str">
            <v/>
          </cell>
          <cell r="AN64" t="str">
            <v/>
          </cell>
          <cell r="AO64" t="str">
            <v/>
          </cell>
          <cell r="AP64" t="str">
            <v/>
          </cell>
          <cell r="AQ64" t="str">
            <v/>
          </cell>
          <cell r="AR64" t="str">
            <v/>
          </cell>
          <cell r="AS64" t="str">
            <v/>
          </cell>
          <cell r="AT64" t="str">
            <v/>
          </cell>
          <cell r="AU64" t="str">
            <v/>
          </cell>
          <cell r="AV64" t="str">
            <v/>
          </cell>
          <cell r="AW64" t="str">
            <v>ITC3</v>
          </cell>
          <cell r="AX64" t="str">
            <v/>
          </cell>
          <cell r="AY64" t="str">
            <v>Accounts Payable</v>
          </cell>
          <cell r="AZ64" t="str">
            <v>Payment Processing</v>
          </cell>
          <cell r="BA64" t="b">
            <v>1</v>
          </cell>
          <cell r="BB64" t="str">
            <v/>
          </cell>
          <cell r="BC64" t="str">
            <v>WBT</v>
          </cell>
          <cell r="BD64" t="str">
            <v/>
          </cell>
          <cell r="BE64" t="str">
            <v/>
          </cell>
          <cell r="BF64" t="str">
            <v/>
          </cell>
          <cell r="BG64" t="str">
            <v/>
          </cell>
          <cell r="BH64" t="str">
            <v/>
          </cell>
          <cell r="BI64" t="str">
            <v/>
          </cell>
          <cell r="BJ64" t="str">
            <v/>
          </cell>
          <cell r="BK64" t="str">
            <v>Payment Processor: https://app.clickup.com/t/868cjdmkv)
Payment Manager: https://app.clickup.com/t/868cjdk9n)
Sourcing A/P Analyst: https://app.clickup.com/t/868cjb24u)
AP Specialist: https://app.clickup.com/t/868cjccxg)
Shared Services-A/P Invoice Processor: https://app.clickup.com/t/868cje53v)</v>
          </cell>
          <cell r="BL64">
            <v>45779</v>
          </cell>
          <cell r="BM64" t="str">
            <v/>
          </cell>
          <cell r="BN64" t="str">
            <v/>
          </cell>
          <cell r="BO64" t="str">
            <v/>
          </cell>
          <cell r="BP64" t="str">
            <v>PTP</v>
          </cell>
          <cell r="BQ64" t="str">
            <v>Jenn Cooke, Shannon Bagent</v>
          </cell>
        </row>
        <row r="65">
          <cell r="A65" t="str">
            <v>868a3748x</v>
          </cell>
          <cell r="B65" t="str">
            <v>PTP Accounts Payable: Review &amp; Block Automatic Payments</v>
          </cell>
          <cell r="C65" t="str">
            <v>PREDEVELOPMENT</v>
          </cell>
          <cell r="D65" t="str">
            <v>868a3748x</v>
          </cell>
          <cell r="E65" t="str">
            <v/>
          </cell>
          <cell r="F65" t="str">
            <v>LOW</v>
          </cell>
          <cell r="G65" t="str">
            <v/>
          </cell>
          <cell r="H65">
            <v>0</v>
          </cell>
          <cell r="I65">
            <v>0</v>
          </cell>
          <cell r="J65">
            <v>45863</v>
          </cell>
          <cell r="K65" t="str">
            <v/>
          </cell>
          <cell r="L65">
            <v>45569.404861111107</v>
          </cell>
          <cell r="M65">
            <v>45779.556944444441</v>
          </cell>
          <cell r="N65" t="str">
            <v/>
          </cell>
          <cell r="O65" t="str">
            <v/>
          </cell>
          <cell r="P65" t="str">
            <v>Jenn Cooke</v>
          </cell>
          <cell r="Q65" t="str">
            <v>Lockheed Martin</v>
          </cell>
          <cell r="R65" t="str">
            <v>Course Development</v>
          </cell>
          <cell r="S65" t="str">
            <v>Development</v>
          </cell>
          <cell r="T65" t="str">
            <v>868a3741k
868a374cz</v>
          </cell>
          <cell r="U65" t="str">
            <v>https://app.clickup.com/t/868a3741k
https://app.clickup.com/t/868a374cz</v>
          </cell>
          <cell r="V65" t="str">
            <v>wbt, ptp</v>
          </cell>
          <cell r="W65" t="str">
            <v>Development, Sprint 13 (7/7 - 8/4)</v>
          </cell>
          <cell r="X65" t="str">
            <v>Sprint 13 (7/7 - 8/4)</v>
          </cell>
          <cell r="Y65" t="str">
            <v/>
          </cell>
          <cell r="Z65" t="str">
            <v/>
          </cell>
          <cell r="AA65" t="str">
            <v/>
          </cell>
          <cell r="AB65" t="str">
            <v/>
          </cell>
          <cell r="AC65" t="str">
            <v/>
          </cell>
          <cell r="AD65" t="str">
            <v>5302 hours</v>
          </cell>
          <cell r="AF65">
            <v>0</v>
          </cell>
          <cell r="AG65" t="str">
            <v/>
          </cell>
          <cell r="AH65" t="str">
            <v/>
          </cell>
          <cell r="AI65" t="str">
            <v/>
          </cell>
          <cell r="AJ65" t="str">
            <v/>
          </cell>
          <cell r="AK65" t="str">
            <v/>
          </cell>
          <cell r="AL65">
            <v>0</v>
          </cell>
          <cell r="AM65" t="str">
            <v/>
          </cell>
          <cell r="AN65" t="str">
            <v/>
          </cell>
          <cell r="AO65" t="str">
            <v/>
          </cell>
          <cell r="AP65" t="str">
            <v/>
          </cell>
          <cell r="AQ65" t="str">
            <v/>
          </cell>
          <cell r="AR65" t="str">
            <v/>
          </cell>
          <cell r="AS65" t="str">
            <v/>
          </cell>
          <cell r="AT65" t="str">
            <v/>
          </cell>
          <cell r="AU65" t="str">
            <v/>
          </cell>
          <cell r="AV65" t="str">
            <v/>
          </cell>
          <cell r="AW65" t="str">
            <v>ITC3</v>
          </cell>
          <cell r="AX65" t="str">
            <v/>
          </cell>
          <cell r="AY65" t="str">
            <v>Accounts Payable</v>
          </cell>
          <cell r="AZ65" t="str">
            <v>Payment Processing</v>
          </cell>
          <cell r="BA65" t="b">
            <v>1</v>
          </cell>
          <cell r="BB65" t="str">
            <v/>
          </cell>
          <cell r="BC65" t="str">
            <v>WBT</v>
          </cell>
          <cell r="BD65" t="str">
            <v/>
          </cell>
          <cell r="BE65" t="str">
            <v/>
          </cell>
          <cell r="BF65" t="str">
            <v/>
          </cell>
          <cell r="BG65" t="str">
            <v/>
          </cell>
          <cell r="BH65" t="str">
            <v/>
          </cell>
          <cell r="BI65" t="str">
            <v/>
          </cell>
          <cell r="BJ65" t="str">
            <v/>
          </cell>
          <cell r="BK65" t="str">
            <v>Payment Manager: https://app.clickup.com/t/868cjdk9n)
Payment Processor: https://app.clickup.com/t/868cjdmkv)
Sourcing A/P Analyst: https://app.clickup.com/t/868cjb24u)
AP Specialist: https://app.clickup.com/t/868cjccxg)
Shared Services-A/P Invoice Processor: https://app.clickup.com/t/868cje53v)</v>
          </cell>
          <cell r="BL65">
            <v>45779</v>
          </cell>
          <cell r="BM65" t="str">
            <v/>
          </cell>
          <cell r="BN65" t="str">
            <v/>
          </cell>
          <cell r="BO65" t="str">
            <v/>
          </cell>
          <cell r="BP65" t="str">
            <v>PTP</v>
          </cell>
          <cell r="BQ65" t="str">
            <v>Jenn Cooke, Shannon Bagent</v>
          </cell>
        </row>
        <row r="66">
          <cell r="A66" t="str">
            <v>868a37aw4</v>
          </cell>
          <cell r="B66" t="str">
            <v xml:space="preserve">PTP Accounts Payable: Process Exceptions </v>
          </cell>
          <cell r="C66" t="str">
            <v>PREDEVELOPMENT</v>
          </cell>
          <cell r="D66" t="str">
            <v>868a37aw4</v>
          </cell>
          <cell r="E66" t="str">
            <v/>
          </cell>
          <cell r="F66" t="str">
            <v>LOW</v>
          </cell>
          <cell r="G66" t="str">
            <v/>
          </cell>
          <cell r="H66">
            <v>0</v>
          </cell>
          <cell r="I66">
            <v>0</v>
          </cell>
          <cell r="J66">
            <v>45863</v>
          </cell>
          <cell r="K66" t="str">
            <v/>
          </cell>
          <cell r="L66">
            <v>45569.415972222225</v>
          </cell>
          <cell r="M66">
            <v>45779.556944444441</v>
          </cell>
          <cell r="N66" t="str">
            <v/>
          </cell>
          <cell r="O66" t="str">
            <v/>
          </cell>
          <cell r="P66" t="str">
            <v>Jenn Cooke</v>
          </cell>
          <cell r="Q66" t="str">
            <v>Lockheed Martin</v>
          </cell>
          <cell r="R66" t="str">
            <v>Course Development</v>
          </cell>
          <cell r="S66" t="str">
            <v>Development</v>
          </cell>
          <cell r="T66" t="str">
            <v>868a37akz
868a37atn</v>
          </cell>
          <cell r="U66" t="str">
            <v>https://app.clickup.com/t/868a37akz
https://app.clickup.com/t/868a37atn</v>
          </cell>
          <cell r="V66" t="str">
            <v>wbt, ptp</v>
          </cell>
          <cell r="W66" t="str">
            <v>Development, Sprint 11 (6/23 - 7/21)</v>
          </cell>
          <cell r="X66" t="str">
            <v>Sprint 11 (6/23 - 7/21)</v>
          </cell>
          <cell r="Y66" t="str">
            <v/>
          </cell>
          <cell r="Z66" t="str">
            <v/>
          </cell>
          <cell r="AA66" t="str">
            <v/>
          </cell>
          <cell r="AB66" t="str">
            <v/>
          </cell>
          <cell r="AC66" t="str">
            <v/>
          </cell>
          <cell r="AD66" t="str">
            <v>5302 hours</v>
          </cell>
          <cell r="AF66">
            <v>0</v>
          </cell>
          <cell r="AG66" t="str">
            <v/>
          </cell>
          <cell r="AH66" t="str">
            <v/>
          </cell>
          <cell r="AI66" t="str">
            <v/>
          </cell>
          <cell r="AJ66" t="str">
            <v/>
          </cell>
          <cell r="AK66" t="str">
            <v/>
          </cell>
          <cell r="AL66">
            <v>0</v>
          </cell>
          <cell r="AM66" t="str">
            <v/>
          </cell>
          <cell r="AN66" t="str">
            <v/>
          </cell>
          <cell r="AO66" t="str">
            <v/>
          </cell>
          <cell r="AP66" t="str">
            <v/>
          </cell>
          <cell r="AQ66" t="str">
            <v/>
          </cell>
          <cell r="AR66" t="str">
            <v/>
          </cell>
          <cell r="AS66" t="str">
            <v/>
          </cell>
          <cell r="AT66" t="str">
            <v/>
          </cell>
          <cell r="AU66" t="str">
            <v/>
          </cell>
          <cell r="AV66" t="str">
            <v/>
          </cell>
          <cell r="AW66" t="str">
            <v>ITC3</v>
          </cell>
          <cell r="AX66" t="str">
            <v/>
          </cell>
          <cell r="AY66" t="str">
            <v>Accounts Payable</v>
          </cell>
          <cell r="AZ66" t="str">
            <v>Payment Processing</v>
          </cell>
          <cell r="BA66" t="b">
            <v>1</v>
          </cell>
          <cell r="BB66" t="str">
            <v/>
          </cell>
          <cell r="BC66" t="str">
            <v>WBT</v>
          </cell>
          <cell r="BD66" t="str">
            <v/>
          </cell>
          <cell r="BE66" t="str">
            <v/>
          </cell>
          <cell r="BF66" t="str">
            <v/>
          </cell>
          <cell r="BG66" t="str">
            <v/>
          </cell>
          <cell r="BH66" t="str">
            <v/>
          </cell>
          <cell r="BI66" t="str">
            <v/>
          </cell>
          <cell r="BJ66" t="str">
            <v/>
          </cell>
          <cell r="BK66" t="str">
            <v>Payment Processor: https://app.clickup.com/t/868cjdmkv)
Payment Manager: https://app.clickup.com/t/868cjdk9n)
Sourcing A/P Analyst: https://app.clickup.com/t/868cjb24u)
AP Specialist: https://app.clickup.com/t/868cjccxg)
Shared Services-A/P Invoice Processor: https://app.clickup.com/t/868cje53v)</v>
          </cell>
          <cell r="BL66">
            <v>45779</v>
          </cell>
          <cell r="BM66" t="str">
            <v/>
          </cell>
          <cell r="BN66" t="str">
            <v/>
          </cell>
          <cell r="BO66" t="str">
            <v/>
          </cell>
          <cell r="BP66" t="str">
            <v>PTP</v>
          </cell>
          <cell r="BQ66" t="str">
            <v>Jenn Cooke, Shannon Bagent</v>
          </cell>
        </row>
        <row r="67">
          <cell r="A67" t="str">
            <v>868a37bwj</v>
          </cell>
          <cell r="B67" t="str">
            <v>PTP Accounts Payable: Process Escheatment Payments</v>
          </cell>
          <cell r="C67" t="str">
            <v>PREDEVELOPMENT</v>
          </cell>
          <cell r="D67" t="str">
            <v>868a37bwj</v>
          </cell>
          <cell r="E67" t="str">
            <v/>
          </cell>
          <cell r="F67" t="str">
            <v>LOW</v>
          </cell>
          <cell r="G67" t="str">
            <v/>
          </cell>
          <cell r="H67">
            <v>0</v>
          </cell>
          <cell r="I67">
            <v>0</v>
          </cell>
          <cell r="J67">
            <v>45863</v>
          </cell>
          <cell r="K67" t="str">
            <v/>
          </cell>
          <cell r="L67">
            <v>45569.417361111111</v>
          </cell>
          <cell r="M67">
            <v>45779.556944444441</v>
          </cell>
          <cell r="N67" t="str">
            <v/>
          </cell>
          <cell r="O67" t="str">
            <v/>
          </cell>
          <cell r="P67" t="str">
            <v>Jenn Cooke</v>
          </cell>
          <cell r="Q67" t="str">
            <v>Lockheed Martin</v>
          </cell>
          <cell r="R67" t="str">
            <v>Course Development</v>
          </cell>
          <cell r="S67" t="str">
            <v>Development</v>
          </cell>
          <cell r="T67" t="str">
            <v>868a37cc3
868a37cgb
868a37cx9
868a37crc</v>
          </cell>
          <cell r="U67" t="str">
            <v>https://app.clickup.com/t/868a37cc3
https://app.clickup.com/t/868a37cgb
https://app.clickup.com/t/868a37cx9
https://app.clickup.com/t/868a37crc</v>
          </cell>
          <cell r="V67" t="str">
            <v>wbt, ptp</v>
          </cell>
          <cell r="W67" t="str">
            <v>Development, Sprint 10 (6/16 - 7/14)</v>
          </cell>
          <cell r="X67" t="str">
            <v>Sprint 10 (6/16 - 7/14)</v>
          </cell>
          <cell r="Y67" t="str">
            <v/>
          </cell>
          <cell r="Z67" t="str">
            <v/>
          </cell>
          <cell r="AA67" t="str">
            <v/>
          </cell>
          <cell r="AB67" t="str">
            <v/>
          </cell>
          <cell r="AC67" t="str">
            <v/>
          </cell>
          <cell r="AD67" t="str">
            <v>5302 hours</v>
          </cell>
          <cell r="AF67">
            <v>0</v>
          </cell>
          <cell r="AG67" t="str">
            <v/>
          </cell>
          <cell r="AH67" t="str">
            <v/>
          </cell>
          <cell r="AI67" t="str">
            <v/>
          </cell>
          <cell r="AJ67" t="str">
            <v/>
          </cell>
          <cell r="AK67" t="str">
            <v/>
          </cell>
          <cell r="AL67">
            <v>0</v>
          </cell>
          <cell r="AM67" t="str">
            <v/>
          </cell>
          <cell r="AN67" t="str">
            <v/>
          </cell>
          <cell r="AO67" t="str">
            <v/>
          </cell>
          <cell r="AP67" t="str">
            <v/>
          </cell>
          <cell r="AQ67" t="str">
            <v/>
          </cell>
          <cell r="AR67" t="str">
            <v/>
          </cell>
          <cell r="AS67" t="str">
            <v/>
          </cell>
          <cell r="AT67" t="str">
            <v/>
          </cell>
          <cell r="AU67" t="str">
            <v/>
          </cell>
          <cell r="AV67" t="str">
            <v/>
          </cell>
          <cell r="AW67" t="str">
            <v>ITC3</v>
          </cell>
          <cell r="AX67" t="str">
            <v/>
          </cell>
          <cell r="AY67" t="str">
            <v>Accounts Payable</v>
          </cell>
          <cell r="AZ67" t="str">
            <v>Payment Processing</v>
          </cell>
          <cell r="BA67" t="b">
            <v>1</v>
          </cell>
          <cell r="BB67" t="str">
            <v/>
          </cell>
          <cell r="BC67" t="str">
            <v>WBT</v>
          </cell>
          <cell r="BD67" t="str">
            <v/>
          </cell>
          <cell r="BE67" t="str">
            <v/>
          </cell>
          <cell r="BF67" t="str">
            <v/>
          </cell>
          <cell r="BG67" t="str">
            <v/>
          </cell>
          <cell r="BH67" t="str">
            <v/>
          </cell>
          <cell r="BI67" t="str">
            <v/>
          </cell>
          <cell r="BJ67" t="str">
            <v/>
          </cell>
          <cell r="BK67" t="str">
            <v>Payment Processor: https://app.clickup.com/t/868cjdmkv)
Payment Manager: https://app.clickup.com/t/868cjdk9n)
Sourcing A/P Analyst: https://app.clickup.com/t/868cjb24u)
AP Specialist: https://app.clickup.com/t/868cjccxg)
Shared Services-A/P Invoice Processor: https://app.clickup.com/t/868cje53v)</v>
          </cell>
          <cell r="BL67">
            <v>45779</v>
          </cell>
          <cell r="BM67" t="str">
            <v/>
          </cell>
          <cell r="BN67" t="str">
            <v/>
          </cell>
          <cell r="BO67" t="str">
            <v/>
          </cell>
          <cell r="BP67" t="str">
            <v>PTP</v>
          </cell>
          <cell r="BQ67" t="str">
            <v>Jenn Cooke, Shannon Bagent</v>
          </cell>
        </row>
        <row r="68">
          <cell r="A68" t="str">
            <v>868a37d3x</v>
          </cell>
          <cell r="B68" t="str">
            <v>PTP Accounts Payable: Process Supplier Refunds (Create &amp; Clear Supplier Refunds)</v>
          </cell>
          <cell r="C68" t="str">
            <v>PREDEVELOPMENT</v>
          </cell>
          <cell r="D68" t="str">
            <v>868a37d3x</v>
          </cell>
          <cell r="E68" t="str">
            <v/>
          </cell>
          <cell r="F68" t="str">
            <v>LOW</v>
          </cell>
          <cell r="G68" t="str">
            <v/>
          </cell>
          <cell r="H68">
            <v>0</v>
          </cell>
          <cell r="I68">
            <v>0</v>
          </cell>
          <cell r="J68">
            <v>45863</v>
          </cell>
          <cell r="K68" t="str">
            <v/>
          </cell>
          <cell r="L68">
            <v>45569.419444444444</v>
          </cell>
          <cell r="M68">
            <v>45779.556944444441</v>
          </cell>
          <cell r="N68" t="str">
            <v/>
          </cell>
          <cell r="O68" t="str">
            <v/>
          </cell>
          <cell r="P68" t="str">
            <v>Jenn Cooke</v>
          </cell>
          <cell r="Q68" t="str">
            <v>Lockheed Martin</v>
          </cell>
          <cell r="R68" t="str">
            <v>Course Development</v>
          </cell>
          <cell r="S68" t="str">
            <v>Development</v>
          </cell>
          <cell r="T68" t="str">
            <v>868a37fep
868a37fkt
868a37fx1</v>
          </cell>
          <cell r="U68" t="str">
            <v>https://app.clickup.com/t/868a37fep
https://app.clickup.com/t/868a37fkt
https://app.clickup.com/t/868a37fx1</v>
          </cell>
          <cell r="V68" t="str">
            <v>wbt, ptp</v>
          </cell>
          <cell r="W68" t="str">
            <v>Development, Sprint 13 (7/7 - 8/4)</v>
          </cell>
          <cell r="X68" t="str">
            <v>Sprint 13 (7/7 - 8/4)</v>
          </cell>
          <cell r="Y68" t="str">
            <v/>
          </cell>
          <cell r="Z68" t="str">
            <v/>
          </cell>
          <cell r="AA68" t="str">
            <v/>
          </cell>
          <cell r="AB68" t="str">
            <v/>
          </cell>
          <cell r="AC68" t="str">
            <v/>
          </cell>
          <cell r="AD68" t="str">
            <v>5302 hours</v>
          </cell>
          <cell r="AF68">
            <v>0</v>
          </cell>
          <cell r="AG68" t="str">
            <v/>
          </cell>
          <cell r="AH68" t="str">
            <v/>
          </cell>
          <cell r="AI68" t="str">
            <v/>
          </cell>
          <cell r="AJ68" t="str">
            <v/>
          </cell>
          <cell r="AK68" t="str">
            <v/>
          </cell>
          <cell r="AL68">
            <v>0</v>
          </cell>
          <cell r="AM68" t="str">
            <v/>
          </cell>
          <cell r="AN68" t="str">
            <v/>
          </cell>
          <cell r="AO68" t="str">
            <v/>
          </cell>
          <cell r="AP68" t="str">
            <v/>
          </cell>
          <cell r="AQ68" t="str">
            <v/>
          </cell>
          <cell r="AR68" t="str">
            <v/>
          </cell>
          <cell r="AS68" t="str">
            <v/>
          </cell>
          <cell r="AT68" t="str">
            <v/>
          </cell>
          <cell r="AU68" t="str">
            <v/>
          </cell>
          <cell r="AV68" t="str">
            <v/>
          </cell>
          <cell r="AW68" t="str">
            <v>ITC3</v>
          </cell>
          <cell r="AX68" t="str">
            <v/>
          </cell>
          <cell r="AY68" t="str">
            <v>Accounts Payable</v>
          </cell>
          <cell r="AZ68" t="str">
            <v>Payment Processing</v>
          </cell>
          <cell r="BA68" t="b">
            <v>1</v>
          </cell>
          <cell r="BB68" t="str">
            <v/>
          </cell>
          <cell r="BC68" t="str">
            <v>WBT</v>
          </cell>
          <cell r="BD68" t="str">
            <v/>
          </cell>
          <cell r="BE68" t="str">
            <v/>
          </cell>
          <cell r="BF68" t="str">
            <v/>
          </cell>
          <cell r="BG68" t="str">
            <v/>
          </cell>
          <cell r="BH68" t="str">
            <v/>
          </cell>
          <cell r="BI68" t="str">
            <v/>
          </cell>
          <cell r="BJ68" t="str">
            <v/>
          </cell>
          <cell r="BK68" t="str">
            <v>RTR Tax Analyst: https://app.clickup.com/t/868cje3k6)
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v>
          </cell>
          <cell r="BL68">
            <v>45779</v>
          </cell>
          <cell r="BM68" t="str">
            <v/>
          </cell>
          <cell r="BN68" t="str">
            <v/>
          </cell>
          <cell r="BO68" t="str">
            <v/>
          </cell>
          <cell r="BP68" t="str">
            <v>PTP</v>
          </cell>
          <cell r="BQ68" t="str">
            <v>Jenn Cooke, Shannon Bagent</v>
          </cell>
        </row>
        <row r="69">
          <cell r="A69" t="str">
            <v>868a37dfy</v>
          </cell>
          <cell r="B69" t="str">
            <v>PTP Accounts Payable: Process Supplier Refunds (Create Credit Memo with SALT)</v>
          </cell>
          <cell r="C69" t="str">
            <v>PREDEVELOPMENT</v>
          </cell>
          <cell r="D69" t="str">
            <v>868a37dfy</v>
          </cell>
          <cell r="E69" t="str">
            <v/>
          </cell>
          <cell r="F69" t="str">
            <v>LOW</v>
          </cell>
          <cell r="G69" t="str">
            <v/>
          </cell>
          <cell r="H69">
            <v>0</v>
          </cell>
          <cell r="I69">
            <v>0</v>
          </cell>
          <cell r="J69">
            <v>45863</v>
          </cell>
          <cell r="K69" t="str">
            <v/>
          </cell>
          <cell r="L69">
            <v>45569.420138888891</v>
          </cell>
          <cell r="M69">
            <v>45779.556944444441</v>
          </cell>
          <cell r="N69" t="str">
            <v/>
          </cell>
          <cell r="O69" t="str">
            <v/>
          </cell>
          <cell r="P69" t="str">
            <v>Jenn Cooke</v>
          </cell>
          <cell r="Q69" t="str">
            <v>Lockheed Martin</v>
          </cell>
          <cell r="R69" t="str">
            <v>Course Development</v>
          </cell>
          <cell r="S69" t="str">
            <v>Development</v>
          </cell>
          <cell r="T69" t="str">
            <v>868a37evm
868a37f2u</v>
          </cell>
          <cell r="U69" t="str">
            <v>https://app.clickup.com/t/868a37evm
https://app.clickup.com/t/868a37f2u</v>
          </cell>
          <cell r="V69" t="str">
            <v>wbt, ptp</v>
          </cell>
          <cell r="W69" t="str">
            <v>Development, Sprint 11 (6/23 - 7/21)</v>
          </cell>
          <cell r="X69" t="str">
            <v>Sprint 11 (6/23 - 7/21)</v>
          </cell>
          <cell r="Y69" t="str">
            <v/>
          </cell>
          <cell r="Z69" t="str">
            <v/>
          </cell>
          <cell r="AA69" t="str">
            <v/>
          </cell>
          <cell r="AB69" t="str">
            <v/>
          </cell>
          <cell r="AC69" t="str">
            <v/>
          </cell>
          <cell r="AD69" t="str">
            <v>5302 hours</v>
          </cell>
          <cell r="AF69">
            <v>0</v>
          </cell>
          <cell r="AG69" t="str">
            <v/>
          </cell>
          <cell r="AH69" t="str">
            <v/>
          </cell>
          <cell r="AI69" t="str">
            <v/>
          </cell>
          <cell r="AJ69" t="str">
            <v/>
          </cell>
          <cell r="AK69" t="str">
            <v/>
          </cell>
          <cell r="AL69">
            <v>0</v>
          </cell>
          <cell r="AM69" t="str">
            <v/>
          </cell>
          <cell r="AN69" t="str">
            <v/>
          </cell>
          <cell r="AO69" t="str">
            <v/>
          </cell>
          <cell r="AP69" t="str">
            <v/>
          </cell>
          <cell r="AQ69" t="str">
            <v/>
          </cell>
          <cell r="AR69" t="str">
            <v/>
          </cell>
          <cell r="AS69" t="str">
            <v/>
          </cell>
          <cell r="AT69" t="str">
            <v/>
          </cell>
          <cell r="AU69" t="str">
            <v/>
          </cell>
          <cell r="AV69" t="str">
            <v/>
          </cell>
          <cell r="AW69" t="str">
            <v>ITC3</v>
          </cell>
          <cell r="AX69" t="str">
            <v/>
          </cell>
          <cell r="AY69" t="str">
            <v>Accounts Payable</v>
          </cell>
          <cell r="AZ69" t="str">
            <v>Payment Processing</v>
          </cell>
          <cell r="BA69" t="b">
            <v>1</v>
          </cell>
          <cell r="BB69" t="str">
            <v/>
          </cell>
          <cell r="BC69" t="str">
            <v>WBT</v>
          </cell>
          <cell r="BD69" t="str">
            <v/>
          </cell>
          <cell r="BE69" t="str">
            <v/>
          </cell>
          <cell r="BF69" t="str">
            <v/>
          </cell>
          <cell r="BG69" t="str">
            <v/>
          </cell>
          <cell r="BH69" t="str">
            <v/>
          </cell>
          <cell r="BI69" t="str">
            <v/>
          </cell>
          <cell r="BJ69" t="str">
            <v/>
          </cell>
          <cell r="BK69" t="str">
            <v>Payment Manager: https://app.clickup.com/t/868cjdk9n)
Payment Processor: https://app.clickup.com/t/868cjdmkv)
AP Internal Auditor: https://app.clickup.com/t/868cjcb6b)
Sourcing A/P Analyst: https://app.clickup.com/t/868cjb24u)
AP Specialist: https://app.clickup.com/t/868cjccxg)
Shared Services-A/P Invoice Processor: https://app.clickup.com/t/868cje53v)
RTR Tax Analyst: https://app.clickup.com/t/868cje3k6)</v>
          </cell>
          <cell r="BL69">
            <v>45779</v>
          </cell>
          <cell r="BM69" t="str">
            <v/>
          </cell>
          <cell r="BN69" t="str">
            <v/>
          </cell>
          <cell r="BO69" t="str">
            <v/>
          </cell>
          <cell r="BP69" t="str">
            <v>PTP</v>
          </cell>
          <cell r="BQ69" t="str">
            <v>Jenn Cooke, Shannon Bagent</v>
          </cell>
        </row>
        <row r="70">
          <cell r="A70" t="str">
            <v>868a37f89</v>
          </cell>
          <cell r="B70" t="str">
            <v>PTP Accounts Payable: Review Supplier Refunds (Clear Tax Correction Documents &amp; Credit Memo) - SB</v>
          </cell>
          <cell r="C70" t="str">
            <v>PREDEVELOPMENT</v>
          </cell>
          <cell r="D70" t="str">
            <v>868a37f89</v>
          </cell>
          <cell r="E70" t="str">
            <v/>
          </cell>
          <cell r="F70" t="str">
            <v>LOW</v>
          </cell>
          <cell r="G70" t="str">
            <v/>
          </cell>
          <cell r="H70">
            <v>0</v>
          </cell>
          <cell r="I70">
            <v>0</v>
          </cell>
          <cell r="J70">
            <v>45863</v>
          </cell>
          <cell r="K70" t="str">
            <v/>
          </cell>
          <cell r="L70">
            <v>45569.422222222223</v>
          </cell>
          <cell r="M70">
            <v>45779.556944444441</v>
          </cell>
          <cell r="N70" t="str">
            <v/>
          </cell>
          <cell r="O70" t="str">
            <v/>
          </cell>
          <cell r="P70" t="str">
            <v>Jenn Cooke</v>
          </cell>
          <cell r="Q70" t="str">
            <v>Lockheed Martin</v>
          </cell>
          <cell r="R70" t="str">
            <v>Course Development</v>
          </cell>
          <cell r="S70" t="str">
            <v>Development</v>
          </cell>
          <cell r="T70" t="str">
            <v/>
          </cell>
          <cell r="U70" t="str">
            <v/>
          </cell>
          <cell r="V70" t="str">
            <v>sen, ptp, dap</v>
          </cell>
          <cell r="W70" t="str">
            <v>Development, Sprint 13 (7/7 - 8/4)</v>
          </cell>
          <cell r="X70" t="str">
            <v>Sprint 13 (7/7 - 8/4)</v>
          </cell>
          <cell r="Y70" t="str">
            <v/>
          </cell>
          <cell r="Z70" t="str">
            <v/>
          </cell>
          <cell r="AA70" t="str">
            <v/>
          </cell>
          <cell r="AB70" t="str">
            <v/>
          </cell>
          <cell r="AC70" t="str">
            <v/>
          </cell>
          <cell r="AD70" t="str">
            <v>5302 hours</v>
          </cell>
          <cell r="AF70">
            <v>0</v>
          </cell>
          <cell r="AG70" t="str">
            <v/>
          </cell>
          <cell r="AH70" t="str">
            <v/>
          </cell>
          <cell r="AI70" t="str">
            <v/>
          </cell>
          <cell r="AJ70" t="str">
            <v/>
          </cell>
          <cell r="AK70" t="str">
            <v/>
          </cell>
          <cell r="AL70">
            <v>0</v>
          </cell>
          <cell r="AM70" t="str">
            <v/>
          </cell>
          <cell r="AN70" t="str">
            <v/>
          </cell>
          <cell r="AO70" t="str">
            <v/>
          </cell>
          <cell r="AP70" t="str">
            <v/>
          </cell>
          <cell r="AQ70" t="str">
            <v/>
          </cell>
          <cell r="AR70" t="str">
            <v/>
          </cell>
          <cell r="AS70" t="str">
            <v/>
          </cell>
          <cell r="AT70" t="str">
            <v/>
          </cell>
          <cell r="AU70" t="str">
            <v/>
          </cell>
          <cell r="AV70" t="str">
            <v/>
          </cell>
          <cell r="AW70" t="str">
            <v>ITC3</v>
          </cell>
          <cell r="AX70" t="str">
            <v/>
          </cell>
          <cell r="AY70" t="str">
            <v>Accounts Payable</v>
          </cell>
          <cell r="AZ70" t="str">
            <v>Payment Processing</v>
          </cell>
          <cell r="BA70" t="b">
            <v>1</v>
          </cell>
          <cell r="BB70" t="str">
            <v/>
          </cell>
          <cell r="BC70" t="str">
            <v>DAP</v>
          </cell>
          <cell r="BD70" t="str">
            <v/>
          </cell>
          <cell r="BE70" t="str">
            <v/>
          </cell>
          <cell r="BF70" t="str">
            <v/>
          </cell>
          <cell r="BG70" t="str">
            <v/>
          </cell>
          <cell r="BH70" t="str">
            <v/>
          </cell>
          <cell r="BI70" t="str">
            <v/>
          </cell>
          <cell r="BJ70" t="str">
            <v/>
          </cell>
          <cell r="BK70" t="str">
            <v>Payment Processor: https://app.clickup.com/t/868cjdmkv)</v>
          </cell>
          <cell r="BL70">
            <v>45779</v>
          </cell>
          <cell r="BM70" t="str">
            <v/>
          </cell>
          <cell r="BN70" t="str">
            <v/>
          </cell>
          <cell r="BO70" t="str">
            <v/>
          </cell>
          <cell r="BP70" t="str">
            <v>PTP</v>
          </cell>
          <cell r="BQ70" t="str">
            <v>Jenn Cooke, Shannon Bagent</v>
          </cell>
        </row>
        <row r="71">
          <cell r="A71" t="str">
            <v>868a3811p</v>
          </cell>
          <cell r="B71" t="str">
            <v>PTP Accounts Payable: Process Direct Debit Payments - SB</v>
          </cell>
          <cell r="C71" t="str">
            <v>PREDEVELOPMENT</v>
          </cell>
          <cell r="D71" t="str">
            <v>868a3811p</v>
          </cell>
          <cell r="E71" t="str">
            <v/>
          </cell>
          <cell r="F71" t="str">
            <v>LOW</v>
          </cell>
          <cell r="G71" t="str">
            <v/>
          </cell>
          <cell r="H71">
            <v>0</v>
          </cell>
          <cell r="I71">
            <v>0</v>
          </cell>
          <cell r="J71">
            <v>45863</v>
          </cell>
          <cell r="K71" t="str">
            <v/>
          </cell>
          <cell r="L71">
            <v>45569.446527777778</v>
          </cell>
          <cell r="M71">
            <v>45779.557638888888</v>
          </cell>
          <cell r="N71" t="str">
            <v/>
          </cell>
          <cell r="O71" t="str">
            <v/>
          </cell>
          <cell r="P71" t="str">
            <v>Jenn Cooke</v>
          </cell>
          <cell r="Q71" t="str">
            <v>Lockheed Martin</v>
          </cell>
          <cell r="R71" t="str">
            <v>Course Development</v>
          </cell>
          <cell r="S71" t="str">
            <v>Development</v>
          </cell>
          <cell r="T71" t="str">
            <v/>
          </cell>
          <cell r="U71" t="str">
            <v/>
          </cell>
          <cell r="V71" t="str">
            <v>sen, ptp, dap</v>
          </cell>
          <cell r="W71" t="str">
            <v>Development, Sprint 10 (6/16 - 7/14)</v>
          </cell>
          <cell r="X71" t="str">
            <v>Sprint 10 (6/16 - 7/14)</v>
          </cell>
          <cell r="Y71" t="str">
            <v/>
          </cell>
          <cell r="Z71" t="str">
            <v/>
          </cell>
          <cell r="AA71" t="str">
            <v/>
          </cell>
          <cell r="AB71" t="str">
            <v/>
          </cell>
          <cell r="AC71" t="str">
            <v/>
          </cell>
          <cell r="AD71" t="str">
            <v>5301 hours</v>
          </cell>
          <cell r="AF71">
            <v>0</v>
          </cell>
          <cell r="AG71" t="str">
            <v/>
          </cell>
          <cell r="AH71" t="str">
            <v/>
          </cell>
          <cell r="AI71" t="str">
            <v/>
          </cell>
          <cell r="AJ71" t="str">
            <v/>
          </cell>
          <cell r="AK71" t="str">
            <v/>
          </cell>
          <cell r="AL71">
            <v>0</v>
          </cell>
          <cell r="AM71" t="str">
            <v/>
          </cell>
          <cell r="AN71" t="str">
            <v/>
          </cell>
          <cell r="AO71" t="str">
            <v/>
          </cell>
          <cell r="AP71" t="str">
            <v/>
          </cell>
          <cell r="AQ71" t="str">
            <v/>
          </cell>
          <cell r="AR71" t="str">
            <v/>
          </cell>
          <cell r="AS71" t="str">
            <v/>
          </cell>
          <cell r="AT71" t="str">
            <v/>
          </cell>
          <cell r="AU71" t="str">
            <v/>
          </cell>
          <cell r="AV71" t="str">
            <v/>
          </cell>
          <cell r="AW71" t="str">
            <v>ITC3</v>
          </cell>
          <cell r="AX71" t="str">
            <v/>
          </cell>
          <cell r="AY71" t="str">
            <v>Accounts Payable</v>
          </cell>
          <cell r="AZ71" t="str">
            <v>Payment Processing</v>
          </cell>
          <cell r="BA71" t="b">
            <v>1</v>
          </cell>
          <cell r="BB71" t="str">
            <v/>
          </cell>
          <cell r="BC71" t="str">
            <v>DAP</v>
          </cell>
          <cell r="BD71" t="str">
            <v/>
          </cell>
          <cell r="BE71" t="str">
            <v/>
          </cell>
          <cell r="BF71" t="str">
            <v/>
          </cell>
          <cell r="BG71" t="str">
            <v/>
          </cell>
          <cell r="BH71" t="str">
            <v/>
          </cell>
          <cell r="BI71" t="str">
            <v/>
          </cell>
          <cell r="BJ71" t="str">
            <v/>
          </cell>
          <cell r="BK71" t="str">
            <v>Payment Manager: https://app.clickup.com/t/868cjdk9n)
Payment Processor: https://app.clickup.com/t/868cjdmkv)
AP Internal Auditor: https://app.clickup.com/t/868cjcb6b)
A/P Accountant: https://app.clickup.com/t/868cjb30z)
Sourcing A/P Analyst: https://app.clickup.com/t/868cjb24u)
AP Specialist: https://app.clickup.com/t/868cjccxg)
Shared Services-A/P Invoice Processor: https://app.clickup.com/t/868cje53v)</v>
          </cell>
          <cell r="BL71">
            <v>45779</v>
          </cell>
          <cell r="BM71" t="str">
            <v/>
          </cell>
          <cell r="BN71" t="str">
            <v/>
          </cell>
          <cell r="BO71" t="str">
            <v/>
          </cell>
          <cell r="BP71" t="str">
            <v>PTP</v>
          </cell>
          <cell r="BQ71" t="str">
            <v>Jenn Cooke, Shannon Bagent</v>
          </cell>
        </row>
        <row r="72">
          <cell r="A72" t="str">
            <v>868a3c3jd</v>
          </cell>
          <cell r="B72" t="str">
            <v>PTP Accounts Payable: Reconcile US Bank Statement Detail - SB</v>
          </cell>
          <cell r="C72" t="str">
            <v>PREDEVELOPMENT</v>
          </cell>
          <cell r="D72" t="str">
            <v>868a3c3jd</v>
          </cell>
          <cell r="E72" t="str">
            <v/>
          </cell>
          <cell r="F72" t="str">
            <v>URGENT</v>
          </cell>
          <cell r="G72" t="str">
            <v/>
          </cell>
          <cell r="H72">
            <v>0</v>
          </cell>
          <cell r="I72">
            <v>0</v>
          </cell>
          <cell r="J72">
            <v>45863</v>
          </cell>
          <cell r="K72" t="str">
            <v/>
          </cell>
          <cell r="L72">
            <v>45569.561805555553</v>
          </cell>
          <cell r="M72">
            <v>45779.556944444441</v>
          </cell>
          <cell r="N72" t="str">
            <v/>
          </cell>
          <cell r="O72" t="str">
            <v/>
          </cell>
          <cell r="P72" t="str">
            <v>Jenn Cooke</v>
          </cell>
          <cell r="Q72" t="str">
            <v>Lockheed Martin</v>
          </cell>
          <cell r="R72" t="str">
            <v>Course Development</v>
          </cell>
          <cell r="S72" t="str">
            <v>Development</v>
          </cell>
          <cell r="T72" t="str">
            <v/>
          </cell>
          <cell r="U72" t="str">
            <v/>
          </cell>
          <cell r="V72" t="str">
            <v>sen, ptp</v>
          </cell>
          <cell r="W72" t="str">
            <v>Development, Sprint 7 (5/26 - 6/16)</v>
          </cell>
          <cell r="X72" t="str">
            <v>Sprint 7 (5/26 - 6/16)</v>
          </cell>
          <cell r="Y72" t="str">
            <v/>
          </cell>
          <cell r="Z72" t="str">
            <v/>
          </cell>
          <cell r="AA72" t="str">
            <v/>
          </cell>
          <cell r="AB72" t="str">
            <v/>
          </cell>
          <cell r="AC72" t="str">
            <v/>
          </cell>
          <cell r="AD72" t="str">
            <v>5298 hours</v>
          </cell>
          <cell r="AF72">
            <v>0</v>
          </cell>
          <cell r="AG72" t="str">
            <v/>
          </cell>
          <cell r="AH72" t="str">
            <v/>
          </cell>
          <cell r="AI72" t="str">
            <v/>
          </cell>
          <cell r="AJ72" t="str">
            <v/>
          </cell>
          <cell r="AK72" t="str">
            <v/>
          </cell>
          <cell r="AL72">
            <v>0</v>
          </cell>
          <cell r="AM72" t="str">
            <v/>
          </cell>
          <cell r="AN72" t="str">
            <v/>
          </cell>
          <cell r="AO72" t="str">
            <v/>
          </cell>
          <cell r="AP72" t="str">
            <v/>
          </cell>
          <cell r="AQ72" t="str">
            <v/>
          </cell>
          <cell r="AR72" t="str">
            <v/>
          </cell>
          <cell r="AS72" t="str">
            <v/>
          </cell>
          <cell r="AT72" t="str">
            <v/>
          </cell>
          <cell r="AU72" t="str">
            <v/>
          </cell>
          <cell r="AV72" t="str">
            <v/>
          </cell>
          <cell r="AW72" t="str">
            <v>ITC3</v>
          </cell>
          <cell r="AX72" t="str">
            <v/>
          </cell>
          <cell r="AY72" t="str">
            <v>Accounts Payable</v>
          </cell>
          <cell r="AZ72" t="str">
            <v>P-Cards, Meeting Card, Fleet Card</v>
          </cell>
          <cell r="BA72" t="b">
            <v>1</v>
          </cell>
          <cell r="BB72" t="str">
            <v/>
          </cell>
          <cell r="BC72" t="str">
            <v>SEN</v>
          </cell>
          <cell r="BD72" t="str">
            <v/>
          </cell>
          <cell r="BE72" t="str">
            <v/>
          </cell>
          <cell r="BF72" t="str">
            <v/>
          </cell>
          <cell r="BG72" t="str">
            <v/>
          </cell>
          <cell r="BH72" t="str">
            <v/>
          </cell>
          <cell r="BI72" t="str">
            <v/>
          </cell>
          <cell r="BJ72" t="str">
            <v/>
          </cell>
          <cell r="BK72" t="str">
            <v>A/P Accountant: https://app.clickup.com/t/868cjb30z)</v>
          </cell>
          <cell r="BL72">
            <v>45779</v>
          </cell>
          <cell r="BM72" t="str">
            <v/>
          </cell>
          <cell r="BN72" t="str">
            <v/>
          </cell>
          <cell r="BO72" t="str">
            <v/>
          </cell>
          <cell r="BP72" t="str">
            <v>PTP</v>
          </cell>
          <cell r="BQ72" t="str">
            <v>Jenn Cooke, Shannon Bagent</v>
          </cell>
        </row>
        <row r="73">
          <cell r="A73" t="str">
            <v>868a4yd19</v>
          </cell>
          <cell r="B73" t="str">
            <v>PTS Prod Ops: Planning Execution</v>
          </cell>
          <cell r="C73" t="str">
            <v>OUTLINES</v>
          </cell>
          <cell r="D73" t="str">
            <v>868a4yd19</v>
          </cell>
          <cell r="E73" t="str">
            <v>Kris Thayer</v>
          </cell>
          <cell r="F73" t="str">
            <v>HIGH</v>
          </cell>
          <cell r="G73" t="str">
            <v xml:space="preserve">@Eugene Deloatch  and  @Shannon Bagent   I will start the outline today. Is this a standard WBT that will use our SL template as a wrapper? It is not marked as WBT but rather SEN. Just want to verify I'll be using the correct standard flow in the outline.  </v>
          </cell>
          <cell r="H73">
            <v>3</v>
          </cell>
          <cell r="I73">
            <v>0</v>
          </cell>
          <cell r="J73">
            <v>45863</v>
          </cell>
          <cell r="K73">
            <v>45789</v>
          </cell>
          <cell r="L73">
            <v>45573.4375</v>
          </cell>
          <cell r="M73">
            <v>45789.527083333334</v>
          </cell>
          <cell r="N73" t="str">
            <v/>
          </cell>
          <cell r="O73" t="str">
            <v/>
          </cell>
          <cell r="P73" t="str">
            <v>Jenn Cooke</v>
          </cell>
          <cell r="Q73" t="str">
            <v>Lockheed Martin</v>
          </cell>
          <cell r="R73" t="str">
            <v>Course Development</v>
          </cell>
          <cell r="S73" t="str">
            <v>Development</v>
          </cell>
          <cell r="T73" t="str">
            <v>868b41hhe</v>
          </cell>
          <cell r="U73" t="str">
            <v>https://app.clickup.com/t/868b41hhe</v>
          </cell>
          <cell r="V73" t="str">
            <v>p2s, wbt</v>
          </cell>
          <cell r="W73" t="str">
            <v>Development, Sprint 3 (4/28 - 5/23)</v>
          </cell>
          <cell r="X73" t="str">
            <v>Sprint 3 (4/28 - 5/23)</v>
          </cell>
          <cell r="Y73" t="str">
            <v/>
          </cell>
          <cell r="Z73" t="str">
            <v/>
          </cell>
          <cell r="AA73" t="str">
            <v/>
          </cell>
          <cell r="AB73" t="str">
            <v/>
          </cell>
          <cell r="AC73" t="str">
            <v/>
          </cell>
          <cell r="AD73" t="str">
            <v>19 hours</v>
          </cell>
          <cell r="AF73">
            <v>0</v>
          </cell>
          <cell r="AG73">
            <v>45789</v>
          </cell>
          <cell r="AH73" t="str">
            <v/>
          </cell>
          <cell r="AI73" t="str">
            <v/>
          </cell>
          <cell r="AJ73" t="str">
            <v/>
          </cell>
          <cell r="AK73" t="str">
            <v/>
          </cell>
          <cell r="AL73">
            <v>0</v>
          </cell>
          <cell r="AM73" t="str">
            <v/>
          </cell>
          <cell r="AN73" t="str">
            <v/>
          </cell>
          <cell r="AO73" t="str">
            <v/>
          </cell>
          <cell r="AP73" t="str">
            <v/>
          </cell>
          <cell r="AQ73" t="str">
            <v/>
          </cell>
          <cell r="AR73" t="str">
            <v>Kris Thayer</v>
          </cell>
          <cell r="AS73" t="str">
            <v>Alpha Draft (ISG)</v>
          </cell>
          <cell r="AT73" t="str">
            <v/>
          </cell>
          <cell r="AU73" t="str">
            <v/>
          </cell>
          <cell r="AV73" t="str">
            <v/>
          </cell>
          <cell r="AW73" t="str">
            <v>ITC3</v>
          </cell>
          <cell r="AX73" t="str">
            <v/>
          </cell>
          <cell r="AY73" t="str">
            <v>Prod Ops</v>
          </cell>
          <cell r="AZ73" t="str">
            <v>Planning Execution</v>
          </cell>
          <cell r="BA73" t="str">
            <v/>
          </cell>
          <cell r="BB73" t="str">
            <v/>
          </cell>
          <cell r="BC73" t="str">
            <v>WBT</v>
          </cell>
          <cell r="BD73" t="str">
            <v/>
          </cell>
          <cell r="BE73" t="str">
            <v/>
          </cell>
          <cell r="BF73" t="str">
            <v/>
          </cell>
          <cell r="BG73" t="str">
            <v/>
          </cell>
          <cell r="BH73" t="str">
            <v/>
          </cell>
          <cell r="BI73" t="str">
            <v/>
          </cell>
          <cell r="BJ73" t="str">
            <v/>
          </cell>
          <cell r="BK73"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73" t="str">
            <v/>
          </cell>
          <cell r="BM73" t="str">
            <v/>
          </cell>
          <cell r="BN73" t="str">
            <v/>
          </cell>
          <cell r="BO73" t="str">
            <v/>
          </cell>
          <cell r="BP73" t="str">
            <v>PTS</v>
          </cell>
          <cell r="BQ73" t="str">
            <v>Shannon Bagent, Eugene Deloatch</v>
          </cell>
        </row>
        <row r="74">
          <cell r="A74" t="str">
            <v>868acmgwv</v>
          </cell>
          <cell r="B74" t="str">
            <v>SUS SCDS: Tool Use: Ingest/Import Requirements from DOORS</v>
          </cell>
          <cell r="C74" t="str">
            <v>PREDEVELOPMENT</v>
          </cell>
          <cell r="D74" t="str">
            <v>868acmgwv</v>
          </cell>
          <cell r="E74" t="str">
            <v/>
          </cell>
          <cell r="F74" t="str">
            <v>NORMAL</v>
          </cell>
          <cell r="G74" t="str">
            <v/>
          </cell>
          <cell r="H74">
            <v>0</v>
          </cell>
          <cell r="I74">
            <v>0</v>
          </cell>
          <cell r="J74" t="str">
            <v/>
          </cell>
          <cell r="K74" t="str">
            <v/>
          </cell>
          <cell r="L74">
            <v>45587.48055555555</v>
          </cell>
          <cell r="M74">
            <v>45769.520138888889</v>
          </cell>
          <cell r="N74" t="str">
            <v/>
          </cell>
          <cell r="O74" t="str">
            <v/>
          </cell>
          <cell r="P74" t="str">
            <v>Brice LeBlanc</v>
          </cell>
          <cell r="Q74" t="str">
            <v>Lockheed Martin</v>
          </cell>
          <cell r="R74" t="str">
            <v>Course Development</v>
          </cell>
          <cell r="S74" t="str">
            <v>Development</v>
          </cell>
          <cell r="T74" t="str">
            <v/>
          </cell>
          <cell r="U74" t="str">
            <v/>
          </cell>
          <cell r="V74" t="str">
            <v>scds, sen, sus</v>
          </cell>
          <cell r="W74" t="str">
            <v>Development, Sprint 7 (5/26 - 6/16)</v>
          </cell>
          <cell r="X74" t="str">
            <v>Sprint 7 (5/26 - 6/16)</v>
          </cell>
          <cell r="Y74" t="str">
            <v/>
          </cell>
          <cell r="Z74" t="str">
            <v/>
          </cell>
          <cell r="AA74" t="str">
            <v/>
          </cell>
          <cell r="AB74" t="str">
            <v/>
          </cell>
          <cell r="AC74" t="str">
            <v/>
          </cell>
          <cell r="AD74" t="str">
            <v>4868 hours</v>
          </cell>
          <cell r="AF74">
            <v>0</v>
          </cell>
          <cell r="AG74" t="str">
            <v/>
          </cell>
          <cell r="AH74" t="str">
            <v/>
          </cell>
          <cell r="AI74" t="str">
            <v/>
          </cell>
          <cell r="AJ74" t="str">
            <v/>
          </cell>
          <cell r="AK74" t="str">
            <v/>
          </cell>
          <cell r="AL74">
            <v>0</v>
          </cell>
          <cell r="AM74" t="str">
            <v/>
          </cell>
          <cell r="AN74" t="str">
            <v/>
          </cell>
          <cell r="AO74" t="str">
            <v/>
          </cell>
          <cell r="AP74" t="str">
            <v/>
          </cell>
          <cell r="AQ74" t="str">
            <v/>
          </cell>
          <cell r="AR74" t="str">
            <v/>
          </cell>
          <cell r="AS74" t="str">
            <v/>
          </cell>
          <cell r="AT74" t="str">
            <v/>
          </cell>
          <cell r="AU74" t="str">
            <v/>
          </cell>
          <cell r="AV74" t="str">
            <v/>
          </cell>
          <cell r="AW74" t="str">
            <v>ITC3</v>
          </cell>
          <cell r="AX74" t="str">
            <v/>
          </cell>
          <cell r="AY74" t="str">
            <v>SCDS</v>
          </cell>
          <cell r="AZ74" t="str">
            <v>SCDS</v>
          </cell>
          <cell r="BA74" t="str">
            <v/>
          </cell>
          <cell r="BB74" t="str">
            <v/>
          </cell>
          <cell r="BC74" t="str">
            <v>SEN</v>
          </cell>
          <cell r="BD74" t="str">
            <v/>
          </cell>
          <cell r="BE74" t="str">
            <v/>
          </cell>
          <cell r="BF74" t="str">
            <v/>
          </cell>
          <cell r="BG74" t="str">
            <v/>
          </cell>
          <cell r="BH74" t="str">
            <v/>
          </cell>
          <cell r="BI74" t="str">
            <v/>
          </cell>
          <cell r="BJ74" t="str">
            <v/>
          </cell>
          <cell r="BK74" t="str">
            <v>PSI: https://app.clickup.com/t/868cje02e)
Program Manager (O2C): https://app.clickup.com/t/868cmcnqm)</v>
          </cell>
          <cell r="BL74" t="str">
            <v/>
          </cell>
          <cell r="BM74" t="str">
            <v/>
          </cell>
          <cell r="BN74" t="str">
            <v/>
          </cell>
          <cell r="BO74" t="str">
            <v/>
          </cell>
          <cell r="BP74" t="str">
            <v>SUS</v>
          </cell>
          <cell r="BQ74" t="str">
            <v>Brice LeBlanc</v>
          </cell>
        </row>
        <row r="75">
          <cell r="A75" t="str">
            <v>868acmhk9</v>
          </cell>
          <cell r="B75" t="str">
            <v>SUS SCDS: Tool Use: Run SCDS DCAM (or AIM) Model</v>
          </cell>
          <cell r="C75" t="str">
            <v>PREDEVELOPMENT</v>
          </cell>
          <cell r="D75" t="str">
            <v>868acmhk9</v>
          </cell>
          <cell r="E75" t="str">
            <v/>
          </cell>
          <cell r="F75" t="str">
            <v>NORMAL</v>
          </cell>
          <cell r="G75" t="str">
            <v/>
          </cell>
          <cell r="H75">
            <v>0</v>
          </cell>
          <cell r="I75">
            <v>0</v>
          </cell>
          <cell r="J75" t="str">
            <v/>
          </cell>
          <cell r="K75" t="str">
            <v/>
          </cell>
          <cell r="L75">
            <v>45587.481249999997</v>
          </cell>
          <cell r="M75">
            <v>45769.520138888889</v>
          </cell>
          <cell r="N75" t="str">
            <v/>
          </cell>
          <cell r="O75" t="str">
            <v/>
          </cell>
          <cell r="P75" t="str">
            <v>Brice LeBlanc</v>
          </cell>
          <cell r="Q75" t="str">
            <v>Lockheed Martin</v>
          </cell>
          <cell r="R75" t="str">
            <v>Course Development</v>
          </cell>
          <cell r="S75" t="str">
            <v>Development</v>
          </cell>
          <cell r="T75" t="str">
            <v/>
          </cell>
          <cell r="U75" t="str">
            <v/>
          </cell>
          <cell r="V75" t="str">
            <v>sen, sus, scds</v>
          </cell>
          <cell r="W75" t="str">
            <v>Development, Sprint 7 (5/26 - 6/16)</v>
          </cell>
          <cell r="X75" t="str">
            <v>Sprint 7 (5/26 - 6/16)</v>
          </cell>
          <cell r="Y75" t="str">
            <v/>
          </cell>
          <cell r="Z75" t="str">
            <v/>
          </cell>
          <cell r="AA75" t="str">
            <v/>
          </cell>
          <cell r="AB75" t="str">
            <v/>
          </cell>
          <cell r="AC75" t="str">
            <v/>
          </cell>
          <cell r="AD75" t="str">
            <v>4868 hours</v>
          </cell>
          <cell r="AF75">
            <v>0</v>
          </cell>
          <cell r="AG75" t="str">
            <v/>
          </cell>
          <cell r="AH75" t="str">
            <v/>
          </cell>
          <cell r="AI75" t="str">
            <v/>
          </cell>
          <cell r="AJ75" t="str">
            <v/>
          </cell>
          <cell r="AK75" t="str">
            <v/>
          </cell>
          <cell r="AL75">
            <v>0</v>
          </cell>
          <cell r="AM75" t="str">
            <v/>
          </cell>
          <cell r="AN75" t="str">
            <v/>
          </cell>
          <cell r="AO75" t="str">
            <v/>
          </cell>
          <cell r="AP75" t="str">
            <v/>
          </cell>
          <cell r="AQ75" t="str">
            <v/>
          </cell>
          <cell r="AR75" t="str">
            <v/>
          </cell>
          <cell r="AS75" t="str">
            <v/>
          </cell>
          <cell r="AT75" t="str">
            <v/>
          </cell>
          <cell r="AU75" t="str">
            <v/>
          </cell>
          <cell r="AV75" t="str">
            <v/>
          </cell>
          <cell r="AW75" t="str">
            <v>ITC3</v>
          </cell>
          <cell r="AX75" t="str">
            <v/>
          </cell>
          <cell r="AY75" t="str">
            <v>SCDS</v>
          </cell>
          <cell r="AZ75" t="str">
            <v>SCDS</v>
          </cell>
          <cell r="BA75" t="str">
            <v/>
          </cell>
          <cell r="BB75" t="str">
            <v/>
          </cell>
          <cell r="BC75" t="str">
            <v>SEN</v>
          </cell>
          <cell r="BD75" t="str">
            <v/>
          </cell>
          <cell r="BE75" t="str">
            <v/>
          </cell>
          <cell r="BF75" t="str">
            <v/>
          </cell>
          <cell r="BG75" t="str">
            <v/>
          </cell>
          <cell r="BH75" t="str">
            <v/>
          </cell>
          <cell r="BI75" t="str">
            <v/>
          </cell>
          <cell r="BJ75" t="str">
            <v/>
          </cell>
          <cell r="BK75" t="str">
            <v/>
          </cell>
          <cell r="BL75" t="str">
            <v/>
          </cell>
          <cell r="BM75" t="str">
            <v/>
          </cell>
          <cell r="BN75" t="str">
            <v/>
          </cell>
          <cell r="BO75" t="str">
            <v/>
          </cell>
          <cell r="BP75" t="str">
            <v>SUS</v>
          </cell>
          <cell r="BQ75" t="str">
            <v>Brice LeBlanc</v>
          </cell>
        </row>
        <row r="76">
          <cell r="A76" t="str">
            <v>868acmhzz</v>
          </cell>
          <cell r="B76" t="str">
            <v>SUS SCDS: Tool Use: Run Legacy Maturity Model</v>
          </cell>
          <cell r="C76" t="str">
            <v>PREDEVELOPMENT</v>
          </cell>
          <cell r="D76" t="str">
            <v>868acmhzz</v>
          </cell>
          <cell r="E76" t="str">
            <v/>
          </cell>
          <cell r="F76" t="str">
            <v>NORMAL</v>
          </cell>
          <cell r="G76" t="str">
            <v/>
          </cell>
          <cell r="H76">
            <v>0</v>
          </cell>
          <cell r="I76">
            <v>0</v>
          </cell>
          <cell r="J76" t="str">
            <v/>
          </cell>
          <cell r="K76" t="str">
            <v/>
          </cell>
          <cell r="L76">
            <v>45587.481944444444</v>
          </cell>
          <cell r="M76">
            <v>45769.520138888889</v>
          </cell>
          <cell r="N76" t="str">
            <v/>
          </cell>
          <cell r="O76" t="str">
            <v/>
          </cell>
          <cell r="P76" t="str">
            <v>Brice LeBlanc</v>
          </cell>
          <cell r="Q76" t="str">
            <v>Lockheed Martin</v>
          </cell>
          <cell r="R76" t="str">
            <v>Course Development</v>
          </cell>
          <cell r="S76" t="str">
            <v>Development</v>
          </cell>
          <cell r="T76" t="str">
            <v/>
          </cell>
          <cell r="U76" t="str">
            <v/>
          </cell>
          <cell r="V76" t="str">
            <v>sen, sus, scds</v>
          </cell>
          <cell r="W76" t="str">
            <v>Development, Sprint 7 (5/26 - 6/16)</v>
          </cell>
          <cell r="X76" t="str">
            <v>Sprint 7 (5/26 - 6/16)</v>
          </cell>
          <cell r="Y76" t="str">
            <v/>
          </cell>
          <cell r="Z76" t="str">
            <v/>
          </cell>
          <cell r="AA76" t="str">
            <v/>
          </cell>
          <cell r="AB76" t="str">
            <v/>
          </cell>
          <cell r="AC76" t="str">
            <v/>
          </cell>
          <cell r="AD76" t="str">
            <v>4868 hours</v>
          </cell>
          <cell r="AF76">
            <v>0</v>
          </cell>
          <cell r="AG76" t="str">
            <v/>
          </cell>
          <cell r="AH76" t="str">
            <v/>
          </cell>
          <cell r="AI76" t="str">
            <v/>
          </cell>
          <cell r="AJ76" t="str">
            <v/>
          </cell>
          <cell r="AK76" t="str">
            <v/>
          </cell>
          <cell r="AL76">
            <v>0</v>
          </cell>
          <cell r="AM76" t="str">
            <v/>
          </cell>
          <cell r="AN76" t="str">
            <v/>
          </cell>
          <cell r="AO76" t="str">
            <v/>
          </cell>
          <cell r="AP76" t="str">
            <v/>
          </cell>
          <cell r="AQ76" t="str">
            <v/>
          </cell>
          <cell r="AR76" t="str">
            <v/>
          </cell>
          <cell r="AS76" t="str">
            <v/>
          </cell>
          <cell r="AT76" t="str">
            <v/>
          </cell>
          <cell r="AU76" t="str">
            <v/>
          </cell>
          <cell r="AV76" t="str">
            <v/>
          </cell>
          <cell r="AW76" t="str">
            <v>ITC3</v>
          </cell>
          <cell r="AX76" t="str">
            <v/>
          </cell>
          <cell r="AY76" t="str">
            <v>SCDS</v>
          </cell>
          <cell r="AZ76" t="str">
            <v>SCDS</v>
          </cell>
          <cell r="BA76" t="str">
            <v/>
          </cell>
          <cell r="BB76" t="str">
            <v/>
          </cell>
          <cell r="BC76" t="str">
            <v>SEN</v>
          </cell>
          <cell r="BD76" t="str">
            <v/>
          </cell>
          <cell r="BE76" t="str">
            <v/>
          </cell>
          <cell r="BF76" t="str">
            <v/>
          </cell>
          <cell r="BG76" t="str">
            <v/>
          </cell>
          <cell r="BH76" t="str">
            <v/>
          </cell>
          <cell r="BI76" t="str">
            <v/>
          </cell>
          <cell r="BJ76" t="str">
            <v/>
          </cell>
          <cell r="BK76" t="str">
            <v/>
          </cell>
          <cell r="BL76" t="str">
            <v/>
          </cell>
          <cell r="BM76" t="str">
            <v/>
          </cell>
          <cell r="BN76" t="str">
            <v/>
          </cell>
          <cell r="BO76" t="str">
            <v/>
          </cell>
          <cell r="BP76" t="str">
            <v>SUS</v>
          </cell>
          <cell r="BQ76" t="str">
            <v>Brice LeBlanc</v>
          </cell>
        </row>
        <row r="77">
          <cell r="A77" t="str">
            <v>868b45crm</v>
          </cell>
          <cell r="B77" t="str">
            <v>PTS Prod Ops: Purchase Order, New Order or Repair Order Service Order - SB</v>
          </cell>
          <cell r="C77" t="str">
            <v>PREDEVELOPMENT</v>
          </cell>
          <cell r="D77" t="str">
            <v>868b45crm</v>
          </cell>
          <cell r="E77" t="str">
            <v/>
          </cell>
          <cell r="F77" t="str">
            <v>HIGH</v>
          </cell>
          <cell r="G77" t="str">
            <v xml:space="preserve">The SME for this L3 is Craig McDaniel (Identified by Nick MacAllister 12/10/24)  </v>
          </cell>
          <cell r="H77">
            <v>1</v>
          </cell>
          <cell r="I77">
            <v>0</v>
          </cell>
          <cell r="J77">
            <v>45863</v>
          </cell>
          <cell r="K77" t="str">
            <v/>
          </cell>
          <cell r="L77">
            <v>45628.608333333337</v>
          </cell>
          <cell r="M77">
            <v>45749.502083333333</v>
          </cell>
          <cell r="N77" t="str">
            <v/>
          </cell>
          <cell r="O77" t="str">
            <v/>
          </cell>
          <cell r="P77" t="str">
            <v>Emilie Martin</v>
          </cell>
          <cell r="Q77" t="str">
            <v>Lockheed Martin</v>
          </cell>
          <cell r="R77" t="str">
            <v>Course Development</v>
          </cell>
          <cell r="S77" t="str">
            <v>Development</v>
          </cell>
          <cell r="T77" t="str">
            <v/>
          </cell>
          <cell r="U77" t="str">
            <v/>
          </cell>
          <cell r="V77" t="str">
            <v>sen, p2s, dap</v>
          </cell>
          <cell r="W77" t="str">
            <v>Development, Sprint 9 (6/9 - 7/7)</v>
          </cell>
          <cell r="X77" t="str">
            <v>Sprint 9 (6/9 - 7/7)</v>
          </cell>
          <cell r="Y77" t="str">
            <v/>
          </cell>
          <cell r="Z77" t="str">
            <v/>
          </cell>
          <cell r="AA77" t="str">
            <v/>
          </cell>
          <cell r="AB77" t="str">
            <v/>
          </cell>
          <cell r="AC77" t="str">
            <v/>
          </cell>
          <cell r="AD77" t="str">
            <v>3880 hours</v>
          </cell>
          <cell r="AF77">
            <v>0</v>
          </cell>
          <cell r="AG77" t="str">
            <v/>
          </cell>
          <cell r="AH77" t="str">
            <v/>
          </cell>
          <cell r="AI77" t="str">
            <v/>
          </cell>
          <cell r="AJ77" t="str">
            <v/>
          </cell>
          <cell r="AK77" t="str">
            <v/>
          </cell>
          <cell r="AL77">
            <v>0</v>
          </cell>
          <cell r="AM77" t="str">
            <v/>
          </cell>
          <cell r="AN77" t="str">
            <v/>
          </cell>
          <cell r="AO77" t="str">
            <v/>
          </cell>
          <cell r="AP77" t="str">
            <v/>
          </cell>
          <cell r="AQ77" t="str">
            <v/>
          </cell>
          <cell r="AR77" t="str">
            <v/>
          </cell>
          <cell r="AS77" t="str">
            <v/>
          </cell>
          <cell r="AT77" t="str">
            <v/>
          </cell>
          <cell r="AU77" t="str">
            <v/>
          </cell>
          <cell r="AV77" t="str">
            <v/>
          </cell>
          <cell r="AW77" t="str">
            <v>ITC3</v>
          </cell>
          <cell r="AX77" t="str">
            <v/>
          </cell>
          <cell r="AY77" t="str">
            <v>Prod Ops</v>
          </cell>
          <cell r="AZ77" t="str">
            <v>Receiving Warehouse/Inventory Mgmt (PROD OPS-WMIM)</v>
          </cell>
          <cell r="BA77" t="str">
            <v/>
          </cell>
          <cell r="BB77" t="str">
            <v/>
          </cell>
          <cell r="BC77" t="str">
            <v>SEN</v>
          </cell>
          <cell r="BD77" t="str">
            <v/>
          </cell>
          <cell r="BE77" t="str">
            <v/>
          </cell>
          <cell r="BF77" t="str">
            <v/>
          </cell>
          <cell r="BG77" t="str">
            <v/>
          </cell>
          <cell r="BH77" t="str">
            <v/>
          </cell>
          <cell r="BI77" t="str">
            <v/>
          </cell>
          <cell r="BJ77" t="str">
            <v/>
          </cell>
          <cell r="BK77" t="str">
            <v>Admin - International Trade: https://app.clickup.com/t/868cjc9ej)</v>
          </cell>
          <cell r="BL77" t="str">
            <v/>
          </cell>
          <cell r="BM77" t="str">
            <v/>
          </cell>
          <cell r="BN77" t="str">
            <v/>
          </cell>
          <cell r="BO77" t="str">
            <v/>
          </cell>
          <cell r="BP77" t="str">
            <v>PTS</v>
          </cell>
          <cell r="BQ77" t="str">
            <v>Shannon Bagent, Eugene Deloatch</v>
          </cell>
        </row>
        <row r="78">
          <cell r="A78" t="str">
            <v>868b45fyx</v>
          </cell>
          <cell r="B78" t="str">
            <v>PTS Prod Ops: Manage Internal Transportation- SB</v>
          </cell>
          <cell r="C78" t="str">
            <v>PREDEVELOPMENT</v>
          </cell>
          <cell r="D78" t="str">
            <v>868b45fyx</v>
          </cell>
          <cell r="E78" t="str">
            <v/>
          </cell>
          <cell r="F78" t="str">
            <v>HIGH</v>
          </cell>
          <cell r="G78" t="str">
            <v xml:space="preserve">The SME for this L3 is Craig McDaniel (Identified by Nick MacAllister 12/10/24)  </v>
          </cell>
          <cell r="H78">
            <v>1</v>
          </cell>
          <cell r="I78">
            <v>0</v>
          </cell>
          <cell r="J78">
            <v>45863</v>
          </cell>
          <cell r="K78" t="str">
            <v/>
          </cell>
          <cell r="L78">
            <v>45628.610416666663</v>
          </cell>
          <cell r="M78">
            <v>45749.502083333333</v>
          </cell>
          <cell r="N78" t="str">
            <v/>
          </cell>
          <cell r="O78" t="str">
            <v/>
          </cell>
          <cell r="P78" t="str">
            <v>Emilie Martin</v>
          </cell>
          <cell r="Q78" t="str">
            <v>Lockheed Martin</v>
          </cell>
          <cell r="R78" t="str">
            <v>Course Development</v>
          </cell>
          <cell r="S78" t="str">
            <v>Development</v>
          </cell>
          <cell r="T78" t="str">
            <v/>
          </cell>
          <cell r="U78" t="str">
            <v/>
          </cell>
          <cell r="V78" t="str">
            <v>sen, p2s, dap</v>
          </cell>
          <cell r="W78" t="str">
            <v>Development, Sprint 9 (6/9 - 7/7)</v>
          </cell>
          <cell r="X78" t="str">
            <v>Sprint 9 (6/9 - 7/7)</v>
          </cell>
          <cell r="Y78" t="str">
            <v/>
          </cell>
          <cell r="Z78" t="str">
            <v/>
          </cell>
          <cell r="AA78" t="str">
            <v/>
          </cell>
          <cell r="AB78" t="str">
            <v/>
          </cell>
          <cell r="AC78" t="str">
            <v/>
          </cell>
          <cell r="AD78" t="str">
            <v>3880 hours</v>
          </cell>
          <cell r="AF78">
            <v>0</v>
          </cell>
          <cell r="AG78" t="str">
            <v/>
          </cell>
          <cell r="AH78" t="str">
            <v/>
          </cell>
          <cell r="AI78" t="str">
            <v/>
          </cell>
          <cell r="AJ78" t="str">
            <v/>
          </cell>
          <cell r="AK78" t="str">
            <v/>
          </cell>
          <cell r="AL78">
            <v>0</v>
          </cell>
          <cell r="AM78" t="str">
            <v/>
          </cell>
          <cell r="AN78" t="str">
            <v/>
          </cell>
          <cell r="AO78" t="str">
            <v/>
          </cell>
          <cell r="AP78" t="str">
            <v/>
          </cell>
          <cell r="AQ78" t="str">
            <v/>
          </cell>
          <cell r="AR78" t="str">
            <v/>
          </cell>
          <cell r="AS78" t="str">
            <v/>
          </cell>
          <cell r="AT78" t="str">
            <v/>
          </cell>
          <cell r="AU78" t="str">
            <v/>
          </cell>
          <cell r="AV78" t="str">
            <v/>
          </cell>
          <cell r="AW78" t="str">
            <v>ITC3</v>
          </cell>
          <cell r="AX78" t="str">
            <v/>
          </cell>
          <cell r="AY78" t="str">
            <v>Prod Ops</v>
          </cell>
          <cell r="AZ78" t="str">
            <v>Receiving Warehouse/Inventory Mgmt (PROD OPS-WMIM)</v>
          </cell>
          <cell r="BA78" t="str">
            <v/>
          </cell>
          <cell r="BB78" t="str">
            <v/>
          </cell>
          <cell r="BC78" t="str">
            <v>SEN</v>
          </cell>
          <cell r="BD78" t="str">
            <v/>
          </cell>
          <cell r="BE78" t="str">
            <v/>
          </cell>
          <cell r="BF78" t="str">
            <v/>
          </cell>
          <cell r="BG78" t="str">
            <v/>
          </cell>
          <cell r="BH78" t="str">
            <v/>
          </cell>
          <cell r="BI78" t="str">
            <v/>
          </cell>
          <cell r="BJ78" t="str">
            <v/>
          </cell>
          <cell r="BK78" t="str">
            <v>Admin - International Trade: https://app.clickup.com/t/868cjc9ej)</v>
          </cell>
          <cell r="BL78" t="str">
            <v/>
          </cell>
          <cell r="BM78" t="str">
            <v/>
          </cell>
          <cell r="BN78" t="str">
            <v/>
          </cell>
          <cell r="BO78" t="str">
            <v/>
          </cell>
          <cell r="BP78" t="str">
            <v>PTS</v>
          </cell>
          <cell r="BQ78" t="str">
            <v>Shannon Bagent, Eugene Deloatch</v>
          </cell>
        </row>
        <row r="79">
          <cell r="A79" t="str">
            <v>868b45hfr</v>
          </cell>
          <cell r="B79" t="str">
            <v>PTS Prod Ops: Perform Cycle Count - OL</v>
          </cell>
          <cell r="C79" t="str">
            <v>PREDEVELOPMENT</v>
          </cell>
          <cell r="D79" t="str">
            <v>868b45hfr</v>
          </cell>
          <cell r="E79" t="str">
            <v/>
          </cell>
          <cell r="F79" t="str">
            <v>HIGH</v>
          </cell>
          <cell r="G79" t="str">
            <v/>
          </cell>
          <cell r="H79">
            <v>0</v>
          </cell>
          <cell r="I79">
            <v>0</v>
          </cell>
          <cell r="J79">
            <v>45863</v>
          </cell>
          <cell r="K79" t="str">
            <v/>
          </cell>
          <cell r="L79">
            <v>45628.611111111109</v>
          </cell>
          <cell r="M79">
            <v>45749.502083333333</v>
          </cell>
          <cell r="N79" t="str">
            <v/>
          </cell>
          <cell r="O79" t="str">
            <v/>
          </cell>
          <cell r="P79" t="str">
            <v>Emilie Martin</v>
          </cell>
          <cell r="Q79" t="str">
            <v>Lockheed Martin</v>
          </cell>
          <cell r="R79" t="str">
            <v>Course Development</v>
          </cell>
          <cell r="S79" t="str">
            <v>Development</v>
          </cell>
          <cell r="T79" t="str">
            <v/>
          </cell>
          <cell r="U79" t="str">
            <v/>
          </cell>
          <cell r="V79" t="str">
            <v>ilt, p2s</v>
          </cell>
          <cell r="W79" t="str">
            <v>Development, Sprint 9 (6/9 - 7/7)</v>
          </cell>
          <cell r="X79" t="str">
            <v>Sprint 9 (6/9 - 7/7)</v>
          </cell>
          <cell r="Y79" t="str">
            <v/>
          </cell>
          <cell r="Z79" t="str">
            <v/>
          </cell>
          <cell r="AA79" t="str">
            <v/>
          </cell>
          <cell r="AB79" t="str">
            <v/>
          </cell>
          <cell r="AC79" t="str">
            <v/>
          </cell>
          <cell r="AD79" t="str">
            <v>3880 hours</v>
          </cell>
          <cell r="AF79">
            <v>0</v>
          </cell>
          <cell r="AG79" t="str">
            <v/>
          </cell>
          <cell r="AH79" t="str">
            <v/>
          </cell>
          <cell r="AI79" t="str">
            <v/>
          </cell>
          <cell r="AJ79" t="str">
            <v/>
          </cell>
          <cell r="AK79" t="str">
            <v/>
          </cell>
          <cell r="AL79">
            <v>0</v>
          </cell>
          <cell r="AM79" t="str">
            <v/>
          </cell>
          <cell r="AN79" t="str">
            <v/>
          </cell>
          <cell r="AO79" t="str">
            <v/>
          </cell>
          <cell r="AP79" t="str">
            <v/>
          </cell>
          <cell r="AQ79" t="str">
            <v/>
          </cell>
          <cell r="AR79" t="str">
            <v/>
          </cell>
          <cell r="AS79" t="str">
            <v/>
          </cell>
          <cell r="AT79" t="str">
            <v/>
          </cell>
          <cell r="AU79" t="str">
            <v/>
          </cell>
          <cell r="AV79" t="str">
            <v/>
          </cell>
          <cell r="AW79" t="str">
            <v>ITC3</v>
          </cell>
          <cell r="AX79" t="str">
            <v/>
          </cell>
          <cell r="AY79" t="str">
            <v>Prod Ops</v>
          </cell>
          <cell r="AZ79" t="str">
            <v>Receiving Warehouse/Inventory Mgmt (PROD OPS-WMIM)</v>
          </cell>
          <cell r="BA79" t="str">
            <v/>
          </cell>
          <cell r="BB79" t="str">
            <v/>
          </cell>
          <cell r="BC79" t="str">
            <v>ILT</v>
          </cell>
          <cell r="BD79" t="str">
            <v/>
          </cell>
          <cell r="BE79" t="str">
            <v/>
          </cell>
          <cell r="BF79" t="str">
            <v/>
          </cell>
          <cell r="BG79" t="str">
            <v/>
          </cell>
          <cell r="BH79" t="str">
            <v/>
          </cell>
          <cell r="BI79" t="str">
            <v/>
          </cell>
          <cell r="BJ79" t="str">
            <v/>
          </cell>
          <cell r="BK79" t="str">
            <v>Transportation Scheduler: https://app.clickup.com/t/868cjeazx)
Inventory Control: https://app.clickup.com/t/868cjdcrb)
Inventory Analyst: https://app.clickup.com/t/868cjdcbw)
Inventory Manager: https://app.clickup.com/t/868cjdczc)
Warehouse Clerk (PTS: https://app.clickup.com/t/868cmetu0)
Warehouse Supervisor: https://app.clickup.com/t/868cjed8e)</v>
          </cell>
          <cell r="BL79" t="str">
            <v/>
          </cell>
          <cell r="BM79" t="str">
            <v/>
          </cell>
          <cell r="BN79" t="str">
            <v/>
          </cell>
          <cell r="BO79" t="str">
            <v/>
          </cell>
          <cell r="BP79" t="str">
            <v>PTS</v>
          </cell>
          <cell r="BQ79" t="str">
            <v>Shannon Bagent, Eugene Deloatch</v>
          </cell>
        </row>
        <row r="80">
          <cell r="A80" t="str">
            <v>868b45k07</v>
          </cell>
          <cell r="B80" t="str">
            <v>PTS Prod Ops: Resolve Cycle Count Discrepancies - OL</v>
          </cell>
          <cell r="C80" t="str">
            <v>PREDEVELOPMENT</v>
          </cell>
          <cell r="D80" t="e">
            <v>#N/A</v>
          </cell>
          <cell r="E80" t="str">
            <v/>
          </cell>
          <cell r="F80" t="str">
            <v>HIGH</v>
          </cell>
          <cell r="G80" t="str">
            <v/>
          </cell>
          <cell r="H80">
            <v>0</v>
          </cell>
          <cell r="I80">
            <v>0</v>
          </cell>
          <cell r="J80">
            <v>45863</v>
          </cell>
          <cell r="K80" t="str">
            <v/>
          </cell>
          <cell r="L80">
            <v>45628.611805555556</v>
          </cell>
          <cell r="M80">
            <v>45749.502083333333</v>
          </cell>
          <cell r="N80" t="str">
            <v/>
          </cell>
          <cell r="O80" t="str">
            <v/>
          </cell>
          <cell r="P80" t="str">
            <v>Emilie Martin</v>
          </cell>
          <cell r="Q80" t="str">
            <v>Lockheed Martin</v>
          </cell>
          <cell r="R80" t="str">
            <v>Course Development</v>
          </cell>
          <cell r="S80" t="str">
            <v>Development</v>
          </cell>
          <cell r="T80" t="str">
            <v/>
          </cell>
          <cell r="U80" t="str">
            <v/>
          </cell>
          <cell r="V80" t="str">
            <v>p2s, ilt</v>
          </cell>
          <cell r="W80" t="str">
            <v>Development, Sprint 9 (6/9 - 7/7)</v>
          </cell>
          <cell r="X80" t="str">
            <v>Sprint 9 (6/9 - 7/7)</v>
          </cell>
          <cell r="Y80" t="str">
            <v/>
          </cell>
          <cell r="Z80" t="str">
            <v/>
          </cell>
          <cell r="AA80" t="str">
            <v/>
          </cell>
          <cell r="AB80" t="str">
            <v/>
          </cell>
          <cell r="AC80" t="str">
            <v/>
          </cell>
          <cell r="AD80" t="str">
            <v>3880 hours</v>
          </cell>
          <cell r="AF80">
            <v>0</v>
          </cell>
          <cell r="AG80" t="str">
            <v/>
          </cell>
          <cell r="AH80" t="str">
            <v/>
          </cell>
          <cell r="AI80" t="str">
            <v/>
          </cell>
          <cell r="AJ80" t="str">
            <v/>
          </cell>
          <cell r="AK80" t="str">
            <v/>
          </cell>
          <cell r="AL80">
            <v>0</v>
          </cell>
          <cell r="AM80" t="str">
            <v/>
          </cell>
          <cell r="AN80" t="str">
            <v/>
          </cell>
          <cell r="AO80" t="str">
            <v/>
          </cell>
          <cell r="AP80" t="str">
            <v/>
          </cell>
          <cell r="AQ80" t="str">
            <v/>
          </cell>
          <cell r="AR80" t="str">
            <v/>
          </cell>
          <cell r="AS80" t="str">
            <v/>
          </cell>
          <cell r="AT80" t="str">
            <v/>
          </cell>
          <cell r="AU80" t="str">
            <v/>
          </cell>
          <cell r="AV80" t="str">
            <v/>
          </cell>
          <cell r="AW80" t="str">
            <v>ITC3</v>
          </cell>
          <cell r="AX80" t="str">
            <v/>
          </cell>
          <cell r="AY80" t="str">
            <v>Prod Ops</v>
          </cell>
          <cell r="AZ80" t="str">
            <v>Receiving Warehouse/Inventory Mgmt (PROD OPS-WMIM)</v>
          </cell>
          <cell r="BA80" t="str">
            <v/>
          </cell>
          <cell r="BB80" t="str">
            <v/>
          </cell>
          <cell r="BC80" t="str">
            <v>ILT</v>
          </cell>
          <cell r="BD80" t="str">
            <v/>
          </cell>
          <cell r="BE80" t="str">
            <v/>
          </cell>
          <cell r="BF80" t="str">
            <v/>
          </cell>
          <cell r="BG80" t="str">
            <v/>
          </cell>
          <cell r="BH80" t="str">
            <v/>
          </cell>
          <cell r="BI80" t="str">
            <v/>
          </cell>
          <cell r="BJ80" t="str">
            <v/>
          </cell>
          <cell r="BK80"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80" t="str">
            <v/>
          </cell>
          <cell r="BM80" t="str">
            <v/>
          </cell>
          <cell r="BN80" t="str">
            <v/>
          </cell>
          <cell r="BO80" t="str">
            <v/>
          </cell>
          <cell r="BP80" t="str">
            <v>PTS</v>
          </cell>
          <cell r="BQ80" t="str">
            <v>Shannon Bagent, Eugene Deloatch</v>
          </cell>
        </row>
        <row r="81">
          <cell r="A81" t="str">
            <v>868b465ep</v>
          </cell>
          <cell r="B81" t="str">
            <v>PTS Prod Ops: Unloading &amp; Staging - OL</v>
          </cell>
          <cell r="C81" t="str">
            <v>PREDEVELOPMENT</v>
          </cell>
          <cell r="D81" t="str">
            <v>868b465ep</v>
          </cell>
          <cell r="E81" t="str">
            <v/>
          </cell>
          <cell r="F81" t="str">
            <v>HIGH</v>
          </cell>
          <cell r="G81" t="str">
            <v/>
          </cell>
          <cell r="H81">
            <v>0</v>
          </cell>
          <cell r="I81">
            <v>0</v>
          </cell>
          <cell r="J81">
            <v>45863</v>
          </cell>
          <cell r="K81" t="str">
            <v/>
          </cell>
          <cell r="L81">
            <v>45628.622916666667</v>
          </cell>
          <cell r="M81">
            <v>45749.502083333333</v>
          </cell>
          <cell r="N81" t="str">
            <v/>
          </cell>
          <cell r="O81" t="str">
            <v/>
          </cell>
          <cell r="P81" t="str">
            <v>Emilie Martin</v>
          </cell>
          <cell r="Q81" t="str">
            <v>Lockheed Martin</v>
          </cell>
          <cell r="R81" t="str">
            <v>Course Development</v>
          </cell>
          <cell r="S81" t="str">
            <v>Development</v>
          </cell>
          <cell r="T81" t="str">
            <v/>
          </cell>
          <cell r="U81" t="str">
            <v/>
          </cell>
          <cell r="V81" t="str">
            <v>ilt, p2s</v>
          </cell>
          <cell r="W81" t="str">
            <v>Development, Sprint 9 (6/9 - 7/7)</v>
          </cell>
          <cell r="X81" t="str">
            <v>Sprint 9 (6/9 - 7/7)</v>
          </cell>
          <cell r="Y81" t="str">
            <v/>
          </cell>
          <cell r="Z81" t="str">
            <v/>
          </cell>
          <cell r="AA81" t="str">
            <v/>
          </cell>
          <cell r="AB81" t="str">
            <v/>
          </cell>
          <cell r="AC81" t="str">
            <v/>
          </cell>
          <cell r="AD81" t="str">
            <v>3880 hours</v>
          </cell>
          <cell r="AF81">
            <v>0</v>
          </cell>
          <cell r="AG81" t="str">
            <v/>
          </cell>
          <cell r="AH81" t="str">
            <v/>
          </cell>
          <cell r="AI81" t="str">
            <v/>
          </cell>
          <cell r="AJ81" t="str">
            <v/>
          </cell>
          <cell r="AK81" t="str">
            <v/>
          </cell>
          <cell r="AL81">
            <v>0</v>
          </cell>
          <cell r="AM81" t="str">
            <v/>
          </cell>
          <cell r="AN81" t="str">
            <v/>
          </cell>
          <cell r="AO81" t="str">
            <v/>
          </cell>
          <cell r="AP81" t="str">
            <v/>
          </cell>
          <cell r="AQ81" t="str">
            <v/>
          </cell>
          <cell r="AR81" t="str">
            <v/>
          </cell>
          <cell r="AS81" t="str">
            <v/>
          </cell>
          <cell r="AT81" t="str">
            <v/>
          </cell>
          <cell r="AU81" t="str">
            <v/>
          </cell>
          <cell r="AV81" t="str">
            <v/>
          </cell>
          <cell r="AW81" t="str">
            <v>ITC3</v>
          </cell>
          <cell r="AX81" t="str">
            <v/>
          </cell>
          <cell r="AY81" t="str">
            <v>Prod Ops</v>
          </cell>
          <cell r="AZ81" t="str">
            <v>Receiving Warehouse/Inventory Mgmt (PROD OPS-WMIM)</v>
          </cell>
          <cell r="BA81" t="str">
            <v/>
          </cell>
          <cell r="BB81" t="str">
            <v/>
          </cell>
          <cell r="BC81" t="str">
            <v>ILT</v>
          </cell>
          <cell r="BD81" t="str">
            <v/>
          </cell>
          <cell r="BE81" t="str">
            <v/>
          </cell>
          <cell r="BF81" t="str">
            <v/>
          </cell>
          <cell r="BG81" t="str">
            <v/>
          </cell>
          <cell r="BH81" t="str">
            <v/>
          </cell>
          <cell r="BI81" t="str">
            <v/>
          </cell>
          <cell r="BJ81" t="str">
            <v/>
          </cell>
          <cell r="BK81" t="str">
            <v>Inspection Mgr: https://app.clickup.com/t/868cjd58z)
Quality Engineer (PTS): https://app.clickup.com/t/868cje075)
Receiving Specialist (PTS): https://app.clickup.com/t/868cje1fd)</v>
          </cell>
          <cell r="BL81" t="str">
            <v/>
          </cell>
          <cell r="BM81" t="str">
            <v/>
          </cell>
          <cell r="BN81" t="str">
            <v/>
          </cell>
          <cell r="BO81" t="str">
            <v/>
          </cell>
          <cell r="BP81" t="str">
            <v>PTS</v>
          </cell>
          <cell r="BQ81" t="str">
            <v>Shannon Bagent, Eugene Deloatch</v>
          </cell>
        </row>
        <row r="82">
          <cell r="A82" t="str">
            <v>868b4668z</v>
          </cell>
          <cell r="B82" t="str">
            <v>PTS Prod Ops: Compliance Checks - OL</v>
          </cell>
          <cell r="C82" t="str">
            <v>PREDEVELOPMENT</v>
          </cell>
          <cell r="D82" t="str">
            <v>868b4668z</v>
          </cell>
          <cell r="E82" t="str">
            <v/>
          </cell>
          <cell r="F82" t="str">
            <v>HIGH</v>
          </cell>
          <cell r="G82" t="str">
            <v/>
          </cell>
          <cell r="H82">
            <v>0</v>
          </cell>
          <cell r="I82">
            <v>0</v>
          </cell>
          <cell r="J82">
            <v>45863</v>
          </cell>
          <cell r="K82" t="str">
            <v/>
          </cell>
          <cell r="L82">
            <v>45628.622916666667</v>
          </cell>
          <cell r="M82">
            <v>45749.502083333333</v>
          </cell>
          <cell r="N82" t="str">
            <v/>
          </cell>
          <cell r="O82" t="str">
            <v/>
          </cell>
          <cell r="P82" t="str">
            <v>Emilie Martin</v>
          </cell>
          <cell r="Q82" t="str">
            <v>Lockheed Martin</v>
          </cell>
          <cell r="R82" t="str">
            <v>Course Development</v>
          </cell>
          <cell r="S82" t="str">
            <v>Development</v>
          </cell>
          <cell r="T82" t="str">
            <v/>
          </cell>
          <cell r="U82" t="str">
            <v/>
          </cell>
          <cell r="V82" t="str">
            <v>ilt, p2s</v>
          </cell>
          <cell r="W82" t="str">
            <v>Development, Sprint 9 (6/9 - 7/7)</v>
          </cell>
          <cell r="X82" t="str">
            <v>Sprint 9 (6/9 - 7/7)</v>
          </cell>
          <cell r="Y82" t="str">
            <v/>
          </cell>
          <cell r="Z82" t="str">
            <v/>
          </cell>
          <cell r="AA82" t="str">
            <v/>
          </cell>
          <cell r="AB82" t="str">
            <v/>
          </cell>
          <cell r="AC82" t="str">
            <v/>
          </cell>
          <cell r="AD82" t="str">
            <v>3880 hours</v>
          </cell>
          <cell r="AF82">
            <v>0</v>
          </cell>
          <cell r="AG82" t="str">
            <v/>
          </cell>
          <cell r="AH82" t="str">
            <v/>
          </cell>
          <cell r="AI82" t="str">
            <v/>
          </cell>
          <cell r="AJ82" t="str">
            <v/>
          </cell>
          <cell r="AK82" t="str">
            <v/>
          </cell>
          <cell r="AL82">
            <v>0</v>
          </cell>
          <cell r="AM82" t="str">
            <v/>
          </cell>
          <cell r="AN82" t="str">
            <v/>
          </cell>
          <cell r="AO82" t="str">
            <v/>
          </cell>
          <cell r="AP82" t="str">
            <v/>
          </cell>
          <cell r="AQ82" t="str">
            <v/>
          </cell>
          <cell r="AR82" t="str">
            <v/>
          </cell>
          <cell r="AS82" t="str">
            <v/>
          </cell>
          <cell r="AT82" t="str">
            <v/>
          </cell>
          <cell r="AU82" t="str">
            <v/>
          </cell>
          <cell r="AV82" t="str">
            <v/>
          </cell>
          <cell r="AW82" t="str">
            <v>ITC3</v>
          </cell>
          <cell r="AX82" t="str">
            <v/>
          </cell>
          <cell r="AY82" t="str">
            <v>Prod Ops</v>
          </cell>
          <cell r="AZ82" t="str">
            <v>Receiving Warehouse/Inventory Mgmt (PROD OPS-WMIM)</v>
          </cell>
          <cell r="BA82" t="str">
            <v/>
          </cell>
          <cell r="BB82" t="str">
            <v/>
          </cell>
          <cell r="BC82" t="str">
            <v>ILT</v>
          </cell>
          <cell r="BD82" t="str">
            <v/>
          </cell>
          <cell r="BE82" t="str">
            <v/>
          </cell>
          <cell r="BF82" t="str">
            <v/>
          </cell>
          <cell r="BG82" t="str">
            <v/>
          </cell>
          <cell r="BH82" t="str">
            <v/>
          </cell>
          <cell r="BI82" t="str">
            <v/>
          </cell>
          <cell r="BJ82" t="str">
            <v/>
          </cell>
          <cell r="BK82" t="str">
            <v>Inspection Mgr: https://app.clickup.com/t/868cjd58z)
Quality Engineer (PTS): https://app.clickup.com/t/868cje075)
Receiving Specialist (PTS): https://app.clickup.com/t/868cje1fd)</v>
          </cell>
          <cell r="BL82" t="str">
            <v/>
          </cell>
          <cell r="BM82" t="str">
            <v/>
          </cell>
          <cell r="BN82" t="str">
            <v/>
          </cell>
          <cell r="BO82" t="str">
            <v/>
          </cell>
          <cell r="BP82" t="str">
            <v>PTS</v>
          </cell>
          <cell r="BQ82" t="str">
            <v>Shannon Bagent, Eugene Deloatch</v>
          </cell>
        </row>
        <row r="83">
          <cell r="A83" t="str">
            <v>868b466gk</v>
          </cell>
          <cell r="B83" t="str">
            <v>PTS Prod Ops: Deliver Incoming &amp; Resolve Grief - OL</v>
          </cell>
          <cell r="C83" t="str">
            <v>PREDEVELOPMENT</v>
          </cell>
          <cell r="D83" t="str">
            <v>868b466gk</v>
          </cell>
          <cell r="E83" t="str">
            <v/>
          </cell>
          <cell r="F83" t="str">
            <v>HIGH</v>
          </cell>
          <cell r="G83" t="str">
            <v/>
          </cell>
          <cell r="H83">
            <v>0</v>
          </cell>
          <cell r="I83">
            <v>0</v>
          </cell>
          <cell r="J83">
            <v>45863</v>
          </cell>
          <cell r="K83" t="str">
            <v/>
          </cell>
          <cell r="L83">
            <v>45628.622916666667</v>
          </cell>
          <cell r="M83">
            <v>45749.502083333333</v>
          </cell>
          <cell r="N83" t="str">
            <v/>
          </cell>
          <cell r="O83" t="str">
            <v/>
          </cell>
          <cell r="P83" t="str">
            <v>Emilie Martin</v>
          </cell>
          <cell r="Q83" t="str">
            <v>Lockheed Martin</v>
          </cell>
          <cell r="R83" t="str">
            <v>Course Development</v>
          </cell>
          <cell r="S83" t="str">
            <v>Development</v>
          </cell>
          <cell r="T83" t="str">
            <v/>
          </cell>
          <cell r="U83" t="str">
            <v/>
          </cell>
          <cell r="V83" t="str">
            <v>p2s, ilt</v>
          </cell>
          <cell r="W83" t="str">
            <v>Development, Sprint 9 (6/9 - 7/7)</v>
          </cell>
          <cell r="X83" t="str">
            <v>Sprint 9 (6/9 - 7/7)</v>
          </cell>
          <cell r="Y83" t="str">
            <v/>
          </cell>
          <cell r="Z83" t="str">
            <v/>
          </cell>
          <cell r="AA83" t="str">
            <v/>
          </cell>
          <cell r="AB83" t="str">
            <v/>
          </cell>
          <cell r="AC83" t="str">
            <v/>
          </cell>
          <cell r="AD83" t="str">
            <v>3880 hours</v>
          </cell>
          <cell r="AF83">
            <v>0</v>
          </cell>
          <cell r="AG83" t="str">
            <v/>
          </cell>
          <cell r="AH83" t="str">
            <v/>
          </cell>
          <cell r="AI83" t="str">
            <v/>
          </cell>
          <cell r="AJ83" t="str">
            <v/>
          </cell>
          <cell r="AK83" t="str">
            <v/>
          </cell>
          <cell r="AL83">
            <v>0</v>
          </cell>
          <cell r="AM83" t="str">
            <v/>
          </cell>
          <cell r="AN83" t="str">
            <v/>
          </cell>
          <cell r="AO83" t="str">
            <v/>
          </cell>
          <cell r="AP83" t="str">
            <v/>
          </cell>
          <cell r="AQ83" t="str">
            <v/>
          </cell>
          <cell r="AR83" t="str">
            <v/>
          </cell>
          <cell r="AS83" t="str">
            <v/>
          </cell>
          <cell r="AT83" t="str">
            <v/>
          </cell>
          <cell r="AU83" t="str">
            <v/>
          </cell>
          <cell r="AV83" t="str">
            <v/>
          </cell>
          <cell r="AW83" t="str">
            <v>ITC3</v>
          </cell>
          <cell r="AX83" t="str">
            <v/>
          </cell>
          <cell r="AY83" t="str">
            <v>Prod Ops</v>
          </cell>
          <cell r="AZ83" t="str">
            <v>Receiving Warehouse/Inventory Mgmt (PROD OPS-WMIM)</v>
          </cell>
          <cell r="BA83" t="str">
            <v/>
          </cell>
          <cell r="BB83" t="str">
            <v/>
          </cell>
          <cell r="BC83" t="str">
            <v>ILT</v>
          </cell>
          <cell r="BD83" t="str">
            <v/>
          </cell>
          <cell r="BE83" t="str">
            <v/>
          </cell>
          <cell r="BF83" t="str">
            <v/>
          </cell>
          <cell r="BG83" t="str">
            <v/>
          </cell>
          <cell r="BH83" t="str">
            <v/>
          </cell>
          <cell r="BI83" t="str">
            <v/>
          </cell>
          <cell r="BJ83" t="str">
            <v/>
          </cell>
          <cell r="BK83" t="str">
            <v>Inspection Mgr: https://app.clickup.com/t/868cjd58z)
Quality Engineer (PTS): https://app.clickup.com/t/868cje075)
Receiving Specialist (PTS): https://app.clickup.com/t/868cje1fd)</v>
          </cell>
          <cell r="BL83" t="str">
            <v/>
          </cell>
          <cell r="BM83" t="str">
            <v/>
          </cell>
          <cell r="BN83" t="str">
            <v/>
          </cell>
          <cell r="BO83" t="str">
            <v/>
          </cell>
          <cell r="BP83" t="str">
            <v>PTS</v>
          </cell>
          <cell r="BQ83" t="str">
            <v>Shannon Bagent, Eugene Deloatch</v>
          </cell>
        </row>
        <row r="84">
          <cell r="A84" t="str">
            <v>868b4675x</v>
          </cell>
          <cell r="B84" t="str">
            <v>PTS Prod Ops: Kits &amp; Fabrication Orders</v>
          </cell>
          <cell r="C84" t="str">
            <v>PREDEVELOPMENT</v>
          </cell>
          <cell r="D84" t="str">
            <v>868b4675x</v>
          </cell>
          <cell r="E84" t="str">
            <v/>
          </cell>
          <cell r="F84" t="str">
            <v>HIGH</v>
          </cell>
          <cell r="G84" t="str">
            <v/>
          </cell>
          <cell r="H84">
            <v>0</v>
          </cell>
          <cell r="I84">
            <v>0</v>
          </cell>
          <cell r="J84">
            <v>45863</v>
          </cell>
          <cell r="K84" t="str">
            <v/>
          </cell>
          <cell r="L84">
            <v>45628.623611111107</v>
          </cell>
          <cell r="M84">
            <v>45786.533333333333</v>
          </cell>
          <cell r="N84" t="str">
            <v/>
          </cell>
          <cell r="O84" t="str">
            <v/>
          </cell>
          <cell r="P84" t="str">
            <v>Emilie Martin</v>
          </cell>
          <cell r="Q84" t="str">
            <v>Lockheed Martin</v>
          </cell>
          <cell r="R84" t="str">
            <v>Course Development</v>
          </cell>
          <cell r="S84" t="str">
            <v>Development</v>
          </cell>
          <cell r="T84" t="str">
            <v>868b467eg
868b467qz
868b4681t</v>
          </cell>
          <cell r="U84" t="str">
            <v>https://app.clickup.com/t/868b467eg
https://app.clickup.com/t/868b467qz
https://app.clickup.com/t/868b4681t</v>
          </cell>
          <cell r="V84" t="str">
            <v>p2s, wbt, dap</v>
          </cell>
          <cell r="W84" t="str">
            <v>Development, Sprint 9 (6/9 - 7/7)</v>
          </cell>
          <cell r="X84" t="str">
            <v>Sprint 9 (6/9 - 7/7)</v>
          </cell>
          <cell r="Y84" t="str">
            <v/>
          </cell>
          <cell r="Z84" t="str">
            <v/>
          </cell>
          <cell r="AA84" t="str">
            <v/>
          </cell>
          <cell r="AB84" t="str">
            <v/>
          </cell>
          <cell r="AC84" t="str">
            <v/>
          </cell>
          <cell r="AD84" t="str">
            <v>3880 hours</v>
          </cell>
          <cell r="AF84">
            <v>0</v>
          </cell>
          <cell r="AG84" t="str">
            <v/>
          </cell>
          <cell r="AH84" t="str">
            <v/>
          </cell>
          <cell r="AI84" t="str">
            <v/>
          </cell>
          <cell r="AJ84" t="str">
            <v/>
          </cell>
          <cell r="AK84" t="str">
            <v/>
          </cell>
          <cell r="AL84">
            <v>0</v>
          </cell>
          <cell r="AM84" t="str">
            <v/>
          </cell>
          <cell r="AN84" t="str">
            <v/>
          </cell>
          <cell r="AO84" t="str">
            <v/>
          </cell>
          <cell r="AP84" t="str">
            <v/>
          </cell>
          <cell r="AQ84" t="str">
            <v/>
          </cell>
          <cell r="AR84" t="str">
            <v/>
          </cell>
          <cell r="AS84" t="str">
            <v/>
          </cell>
          <cell r="AT84" t="str">
            <v/>
          </cell>
          <cell r="AU84" t="str">
            <v/>
          </cell>
          <cell r="AV84" t="str">
            <v/>
          </cell>
          <cell r="AW84" t="str">
            <v>ITC3</v>
          </cell>
          <cell r="AX84" t="str">
            <v/>
          </cell>
          <cell r="AY84" t="str">
            <v>Prod Ops</v>
          </cell>
          <cell r="AZ84" t="str">
            <v>Receiving Warehouse/Inventory Mgmt (PROD OPS-WMIM)</v>
          </cell>
          <cell r="BA84" t="str">
            <v/>
          </cell>
          <cell r="BB84" t="str">
            <v/>
          </cell>
          <cell r="BC84" t="str">
            <v>WBT</v>
          </cell>
          <cell r="BD84" t="str">
            <v/>
          </cell>
          <cell r="BE84" t="str">
            <v/>
          </cell>
          <cell r="BF84" t="str">
            <v/>
          </cell>
          <cell r="BG84" t="str">
            <v/>
          </cell>
          <cell r="BH84" t="str">
            <v/>
          </cell>
          <cell r="BI84" t="str">
            <v/>
          </cell>
          <cell r="BJ84" t="str">
            <v/>
          </cell>
          <cell r="BK84" t="str">
            <v>Inspection Mgr: https://app.clickup.com/t/868cjd58z)
Quality Engineer (PTS): https://app.clickup.com/t/868cje075)
Receiving Specialist (PTS): https://app.clickup.com/t/868cje1fd)</v>
          </cell>
          <cell r="BL84" t="str">
            <v/>
          </cell>
          <cell r="BM84" t="str">
            <v/>
          </cell>
          <cell r="BN84" t="str">
            <v/>
          </cell>
          <cell r="BO84" t="str">
            <v/>
          </cell>
          <cell r="BP84" t="str">
            <v>PTS</v>
          </cell>
          <cell r="BQ84" t="str">
            <v>Shannon Bagent, Eugene Deloatch</v>
          </cell>
        </row>
        <row r="85">
          <cell r="A85" t="str">
            <v>868b472hj</v>
          </cell>
          <cell r="B85" t="str">
            <v>PTS Prod Ops: Pick Material - OL</v>
          </cell>
          <cell r="C85" t="str">
            <v>PREDEVELOPMENT</v>
          </cell>
          <cell r="D85" t="str">
            <v>868b472hj</v>
          </cell>
          <cell r="E85" t="str">
            <v/>
          </cell>
          <cell r="F85" t="str">
            <v>LOW</v>
          </cell>
          <cell r="G85" t="str">
            <v/>
          </cell>
          <cell r="H85">
            <v>0</v>
          </cell>
          <cell r="I85">
            <v>0</v>
          </cell>
          <cell r="J85">
            <v>45863</v>
          </cell>
          <cell r="K85" t="str">
            <v/>
          </cell>
          <cell r="L85">
            <v>45628.639583333337</v>
          </cell>
          <cell r="M85">
            <v>45749.5</v>
          </cell>
          <cell r="N85" t="str">
            <v/>
          </cell>
          <cell r="O85" t="str">
            <v/>
          </cell>
          <cell r="P85" t="str">
            <v>Emilie Martin</v>
          </cell>
          <cell r="Q85" t="str">
            <v>Lockheed Martin</v>
          </cell>
          <cell r="R85" t="str">
            <v>Course Development</v>
          </cell>
          <cell r="S85" t="str">
            <v>Development</v>
          </cell>
          <cell r="T85" t="str">
            <v/>
          </cell>
          <cell r="U85" t="str">
            <v/>
          </cell>
          <cell r="V85" t="str">
            <v>ilt, p2s</v>
          </cell>
          <cell r="W85" t="str">
            <v>Development, Sprint 9 (6/9 - 7/7)</v>
          </cell>
          <cell r="X85" t="str">
            <v>Sprint 9 (6/9 - 7/7)</v>
          </cell>
          <cell r="Y85" t="str">
            <v/>
          </cell>
          <cell r="Z85" t="str">
            <v/>
          </cell>
          <cell r="AA85" t="str">
            <v/>
          </cell>
          <cell r="AB85" t="str">
            <v/>
          </cell>
          <cell r="AC85" t="str">
            <v/>
          </cell>
          <cell r="AD85" t="str">
            <v>3879 hours</v>
          </cell>
          <cell r="AF85">
            <v>0</v>
          </cell>
          <cell r="AG85" t="str">
            <v/>
          </cell>
          <cell r="AH85" t="str">
            <v/>
          </cell>
          <cell r="AI85" t="str">
            <v/>
          </cell>
          <cell r="AJ85" t="str">
            <v/>
          </cell>
          <cell r="AK85" t="str">
            <v/>
          </cell>
          <cell r="AL85">
            <v>0</v>
          </cell>
          <cell r="AM85" t="str">
            <v/>
          </cell>
          <cell r="AN85" t="str">
            <v/>
          </cell>
          <cell r="AO85" t="str">
            <v/>
          </cell>
          <cell r="AP85" t="str">
            <v/>
          </cell>
          <cell r="AQ85" t="str">
            <v/>
          </cell>
          <cell r="AR85" t="str">
            <v/>
          </cell>
          <cell r="AS85" t="str">
            <v/>
          </cell>
          <cell r="AT85" t="str">
            <v/>
          </cell>
          <cell r="AU85" t="str">
            <v/>
          </cell>
          <cell r="AV85" t="str">
            <v/>
          </cell>
          <cell r="AW85" t="str">
            <v>ITC3</v>
          </cell>
          <cell r="AX85" t="str">
            <v/>
          </cell>
          <cell r="AY85" t="str">
            <v>Prod Ops</v>
          </cell>
          <cell r="AZ85" t="str">
            <v>Production Picking</v>
          </cell>
          <cell r="BA85" t="str">
            <v/>
          </cell>
          <cell r="BB85" t="str">
            <v/>
          </cell>
          <cell r="BC85" t="str">
            <v>ILT</v>
          </cell>
          <cell r="BD85" t="str">
            <v/>
          </cell>
          <cell r="BE85" t="str">
            <v/>
          </cell>
          <cell r="BF85" t="str">
            <v/>
          </cell>
          <cell r="BG85" t="str">
            <v/>
          </cell>
          <cell r="BH85" t="str">
            <v/>
          </cell>
          <cell r="BI85" t="str">
            <v/>
          </cell>
          <cell r="BJ85" t="str">
            <v/>
          </cell>
          <cell r="BK85"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85" t="str">
            <v/>
          </cell>
          <cell r="BM85" t="str">
            <v/>
          </cell>
          <cell r="BN85" t="str">
            <v/>
          </cell>
          <cell r="BO85" t="str">
            <v/>
          </cell>
          <cell r="BP85" t="str">
            <v>PTS</v>
          </cell>
          <cell r="BQ85" t="str">
            <v>Shannon Bagent, Eugene Deloatch</v>
          </cell>
        </row>
        <row r="86">
          <cell r="A86" t="str">
            <v>868b472qk</v>
          </cell>
          <cell r="B86" t="str">
            <v>PTS Prod Ops: Prepare for Kitting - OL</v>
          </cell>
          <cell r="C86" t="str">
            <v>PREDEVELOPMENT</v>
          </cell>
          <cell r="D86" t="str">
            <v>868b472qk</v>
          </cell>
          <cell r="E86" t="str">
            <v/>
          </cell>
          <cell r="F86" t="str">
            <v>HIGH</v>
          </cell>
          <cell r="G86" t="str">
            <v/>
          </cell>
          <cell r="H86">
            <v>0</v>
          </cell>
          <cell r="I86">
            <v>0</v>
          </cell>
          <cell r="J86" t="str">
            <v/>
          </cell>
          <cell r="K86" t="str">
            <v/>
          </cell>
          <cell r="L86">
            <v>45628.639583333337</v>
          </cell>
          <cell r="M86">
            <v>45749.50277777778</v>
          </cell>
          <cell r="N86" t="str">
            <v/>
          </cell>
          <cell r="O86" t="str">
            <v/>
          </cell>
          <cell r="P86" t="str">
            <v>Emilie Martin</v>
          </cell>
          <cell r="Q86" t="str">
            <v>Lockheed Martin</v>
          </cell>
          <cell r="R86" t="str">
            <v>Course Development</v>
          </cell>
          <cell r="S86" t="str">
            <v>Development</v>
          </cell>
          <cell r="T86" t="str">
            <v/>
          </cell>
          <cell r="U86" t="str">
            <v/>
          </cell>
          <cell r="V86" t="str">
            <v>ilt, p2s</v>
          </cell>
          <cell r="W86" t="str">
            <v>Development, Sprint 9 (6/9 - 7/7)</v>
          </cell>
          <cell r="X86" t="str">
            <v>Sprint 9 (6/9 - 7/7)</v>
          </cell>
          <cell r="Y86" t="str">
            <v/>
          </cell>
          <cell r="Z86" t="str">
            <v/>
          </cell>
          <cell r="AA86" t="str">
            <v/>
          </cell>
          <cell r="AB86" t="str">
            <v/>
          </cell>
          <cell r="AC86" t="str">
            <v/>
          </cell>
          <cell r="AD86" t="str">
            <v>3879 hours</v>
          </cell>
          <cell r="AF86">
            <v>0</v>
          </cell>
          <cell r="AG86" t="str">
            <v/>
          </cell>
          <cell r="AH86" t="str">
            <v/>
          </cell>
          <cell r="AI86" t="str">
            <v/>
          </cell>
          <cell r="AJ86" t="str">
            <v/>
          </cell>
          <cell r="AK86" t="str">
            <v/>
          </cell>
          <cell r="AL86">
            <v>0</v>
          </cell>
          <cell r="AM86" t="str">
            <v/>
          </cell>
          <cell r="AN86" t="str">
            <v/>
          </cell>
          <cell r="AO86" t="str">
            <v/>
          </cell>
          <cell r="AP86" t="str">
            <v/>
          </cell>
          <cell r="AQ86" t="str">
            <v/>
          </cell>
          <cell r="AR86" t="str">
            <v/>
          </cell>
          <cell r="AS86" t="str">
            <v/>
          </cell>
          <cell r="AT86" t="str">
            <v/>
          </cell>
          <cell r="AU86" t="str">
            <v/>
          </cell>
          <cell r="AV86" t="str">
            <v/>
          </cell>
          <cell r="AW86" t="str">
            <v>ITC3</v>
          </cell>
          <cell r="AX86" t="str">
            <v/>
          </cell>
          <cell r="AY86" t="str">
            <v>Prod Ops</v>
          </cell>
          <cell r="AZ86" t="str">
            <v>Production Kitting</v>
          </cell>
          <cell r="BA86" t="str">
            <v/>
          </cell>
          <cell r="BB86" t="str">
            <v/>
          </cell>
          <cell r="BC86" t="str">
            <v>ILT</v>
          </cell>
          <cell r="BD86" t="str">
            <v/>
          </cell>
          <cell r="BE86" t="str">
            <v/>
          </cell>
          <cell r="BF86" t="str">
            <v/>
          </cell>
          <cell r="BG86" t="str">
            <v/>
          </cell>
          <cell r="BH86" t="str">
            <v/>
          </cell>
          <cell r="BI86" t="str">
            <v/>
          </cell>
          <cell r="BJ86" t="str">
            <v/>
          </cell>
          <cell r="BK86"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86" t="str">
            <v/>
          </cell>
          <cell r="BM86" t="str">
            <v/>
          </cell>
          <cell r="BN86" t="str">
            <v/>
          </cell>
          <cell r="BO86" t="str">
            <v/>
          </cell>
          <cell r="BP86" t="str">
            <v>PTS</v>
          </cell>
          <cell r="BQ86" t="str">
            <v>Shannon Bagent, Eugene Deloatch</v>
          </cell>
        </row>
        <row r="87">
          <cell r="A87" t="str">
            <v>868b47336</v>
          </cell>
          <cell r="B87" t="str">
            <v>PTS Prod Ops: Reconcile Inventory - OL</v>
          </cell>
          <cell r="C87" t="str">
            <v>PREDEVELOPMENT</v>
          </cell>
          <cell r="D87" t="str">
            <v>868b47336</v>
          </cell>
          <cell r="E87" t="str">
            <v/>
          </cell>
          <cell r="F87" t="str">
            <v>LOW</v>
          </cell>
          <cell r="G87" t="str">
            <v/>
          </cell>
          <cell r="H87">
            <v>0</v>
          </cell>
          <cell r="I87">
            <v>0</v>
          </cell>
          <cell r="J87">
            <v>45863</v>
          </cell>
          <cell r="K87" t="str">
            <v/>
          </cell>
          <cell r="L87">
            <v>45628.639583333337</v>
          </cell>
          <cell r="M87">
            <v>45749.5</v>
          </cell>
          <cell r="N87" t="str">
            <v/>
          </cell>
          <cell r="O87" t="str">
            <v/>
          </cell>
          <cell r="P87" t="str">
            <v>Emilie Martin</v>
          </cell>
          <cell r="Q87" t="str">
            <v>Lockheed Martin</v>
          </cell>
          <cell r="R87" t="str">
            <v>Course Development</v>
          </cell>
          <cell r="S87" t="str">
            <v>Development</v>
          </cell>
          <cell r="T87" t="str">
            <v/>
          </cell>
          <cell r="U87" t="str">
            <v/>
          </cell>
          <cell r="V87" t="str">
            <v>p2s, ilt</v>
          </cell>
          <cell r="W87" t="str">
            <v>Development, Sprint 9 (6/9 - 7/7)</v>
          </cell>
          <cell r="X87" t="str">
            <v>Sprint 9 (6/9 - 7/7)</v>
          </cell>
          <cell r="Y87" t="str">
            <v/>
          </cell>
          <cell r="Z87" t="str">
            <v/>
          </cell>
          <cell r="AA87" t="str">
            <v/>
          </cell>
          <cell r="AB87" t="str">
            <v/>
          </cell>
          <cell r="AC87" t="str">
            <v/>
          </cell>
          <cell r="AD87" t="str">
            <v>3879 hours</v>
          </cell>
          <cell r="AF87">
            <v>0</v>
          </cell>
          <cell r="AG87" t="str">
            <v/>
          </cell>
          <cell r="AH87" t="str">
            <v/>
          </cell>
          <cell r="AI87" t="str">
            <v/>
          </cell>
          <cell r="AJ87" t="str">
            <v/>
          </cell>
          <cell r="AK87" t="str">
            <v/>
          </cell>
          <cell r="AL87">
            <v>0</v>
          </cell>
          <cell r="AM87" t="str">
            <v/>
          </cell>
          <cell r="AN87" t="str">
            <v/>
          </cell>
          <cell r="AO87" t="str">
            <v/>
          </cell>
          <cell r="AP87" t="str">
            <v/>
          </cell>
          <cell r="AQ87" t="str">
            <v/>
          </cell>
          <cell r="AR87" t="str">
            <v/>
          </cell>
          <cell r="AS87" t="str">
            <v/>
          </cell>
          <cell r="AT87" t="str">
            <v/>
          </cell>
          <cell r="AU87" t="str">
            <v/>
          </cell>
          <cell r="AV87" t="str">
            <v/>
          </cell>
          <cell r="AW87" t="str">
            <v>ITC3</v>
          </cell>
          <cell r="AX87" t="str">
            <v/>
          </cell>
          <cell r="AY87" t="str">
            <v>Prod Ops</v>
          </cell>
          <cell r="AZ87" t="str">
            <v>Production Picking</v>
          </cell>
          <cell r="BA87" t="str">
            <v/>
          </cell>
          <cell r="BB87" t="str">
            <v/>
          </cell>
          <cell r="BC87" t="str">
            <v>ILT</v>
          </cell>
          <cell r="BD87" t="str">
            <v/>
          </cell>
          <cell r="BE87" t="str">
            <v/>
          </cell>
          <cell r="BF87" t="str">
            <v/>
          </cell>
          <cell r="BG87" t="str">
            <v/>
          </cell>
          <cell r="BH87" t="str">
            <v/>
          </cell>
          <cell r="BI87" t="str">
            <v/>
          </cell>
          <cell r="BJ87" t="str">
            <v/>
          </cell>
          <cell r="BK87"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87" t="str">
            <v/>
          </cell>
          <cell r="BM87" t="str">
            <v/>
          </cell>
          <cell r="BN87" t="str">
            <v/>
          </cell>
          <cell r="BO87" t="str">
            <v/>
          </cell>
          <cell r="BP87" t="str">
            <v>PTS</v>
          </cell>
          <cell r="BQ87" t="str">
            <v>Shannon Bagent, Eugene Deloatch</v>
          </cell>
        </row>
        <row r="88">
          <cell r="A88" t="str">
            <v>868b473jm</v>
          </cell>
          <cell r="B88" t="str">
            <v>PTS Prod Ops: Production Staging - OL</v>
          </cell>
          <cell r="C88" t="str">
            <v>PREDEVELOPMENT</v>
          </cell>
          <cell r="D88" t="str">
            <v>868b473jm</v>
          </cell>
          <cell r="E88" t="str">
            <v/>
          </cell>
          <cell r="F88" t="str">
            <v>HIGH</v>
          </cell>
          <cell r="G88" t="str">
            <v/>
          </cell>
          <cell r="H88">
            <v>0</v>
          </cell>
          <cell r="I88">
            <v>0</v>
          </cell>
          <cell r="J88" t="str">
            <v/>
          </cell>
          <cell r="K88" t="str">
            <v/>
          </cell>
          <cell r="L88">
            <v>45628.640277777777</v>
          </cell>
          <cell r="M88">
            <v>45749.503472222219</v>
          </cell>
          <cell r="N88" t="str">
            <v/>
          </cell>
          <cell r="O88" t="str">
            <v/>
          </cell>
          <cell r="P88" t="str">
            <v>Emilie Martin</v>
          </cell>
          <cell r="Q88" t="str">
            <v>Lockheed Martin</v>
          </cell>
          <cell r="R88" t="str">
            <v>Course Development</v>
          </cell>
          <cell r="S88" t="str">
            <v>Development</v>
          </cell>
          <cell r="T88" t="str">
            <v/>
          </cell>
          <cell r="U88" t="str">
            <v/>
          </cell>
          <cell r="V88" t="str">
            <v>ilt, p2s</v>
          </cell>
          <cell r="W88" t="str">
            <v>Development, Sprint 9 (6/9 - 7/7)</v>
          </cell>
          <cell r="X88" t="str">
            <v>Sprint 9 (6/9 - 7/7)</v>
          </cell>
          <cell r="Y88" t="str">
            <v/>
          </cell>
          <cell r="Z88" t="str">
            <v/>
          </cell>
          <cell r="AA88" t="str">
            <v/>
          </cell>
          <cell r="AB88" t="str">
            <v/>
          </cell>
          <cell r="AC88" t="str">
            <v/>
          </cell>
          <cell r="AD88" t="str">
            <v>3879 hours</v>
          </cell>
          <cell r="AF88">
            <v>0</v>
          </cell>
          <cell r="AG88" t="str">
            <v/>
          </cell>
          <cell r="AH88" t="str">
            <v/>
          </cell>
          <cell r="AI88" t="str">
            <v/>
          </cell>
          <cell r="AJ88" t="str">
            <v/>
          </cell>
          <cell r="AK88" t="str">
            <v/>
          </cell>
          <cell r="AL88">
            <v>0</v>
          </cell>
          <cell r="AM88" t="str">
            <v/>
          </cell>
          <cell r="AN88" t="str">
            <v/>
          </cell>
          <cell r="AO88" t="str">
            <v/>
          </cell>
          <cell r="AP88" t="str">
            <v/>
          </cell>
          <cell r="AQ88" t="str">
            <v/>
          </cell>
          <cell r="AR88" t="str">
            <v/>
          </cell>
          <cell r="AS88" t="str">
            <v/>
          </cell>
          <cell r="AT88" t="str">
            <v/>
          </cell>
          <cell r="AU88" t="str">
            <v/>
          </cell>
          <cell r="AV88" t="str">
            <v/>
          </cell>
          <cell r="AW88" t="str">
            <v>ITC3</v>
          </cell>
          <cell r="AX88" t="str">
            <v/>
          </cell>
          <cell r="AY88" t="str">
            <v>Prod Ops</v>
          </cell>
          <cell r="AZ88" t="str">
            <v>Production Staging</v>
          </cell>
          <cell r="BA88" t="str">
            <v/>
          </cell>
          <cell r="BB88" t="str">
            <v/>
          </cell>
          <cell r="BC88" t="str">
            <v>ILT</v>
          </cell>
          <cell r="BD88" t="str">
            <v/>
          </cell>
          <cell r="BE88" t="str">
            <v/>
          </cell>
          <cell r="BF88" t="str">
            <v/>
          </cell>
          <cell r="BG88" t="str">
            <v/>
          </cell>
          <cell r="BH88" t="str">
            <v/>
          </cell>
          <cell r="BI88" t="str">
            <v/>
          </cell>
          <cell r="BJ88" t="str">
            <v/>
          </cell>
          <cell r="BK8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88" t="str">
            <v/>
          </cell>
          <cell r="BM88" t="str">
            <v/>
          </cell>
          <cell r="BN88" t="str">
            <v/>
          </cell>
          <cell r="BO88" t="str">
            <v/>
          </cell>
          <cell r="BP88" t="str">
            <v>PTS</v>
          </cell>
          <cell r="BQ88" t="str">
            <v>Shannon Bagent, Eugene Deloatch</v>
          </cell>
        </row>
        <row r="89">
          <cell r="A89" t="str">
            <v>868byrubk</v>
          </cell>
          <cell r="B89" t="str">
            <v>R2R Tax Accounting: Defend Indirect Tax Audit</v>
          </cell>
          <cell r="C89" t="str">
            <v>OUTLINES</v>
          </cell>
          <cell r="D89" t="str">
            <v>868byrubk</v>
          </cell>
          <cell r="E89" t="str">
            <v>Jade Brown</v>
          </cell>
          <cell r="F89" t="str">
            <v>LOW</v>
          </cell>
          <cell r="G89" t="str">
            <v/>
          </cell>
          <cell r="H89">
            <v>0</v>
          </cell>
          <cell r="I89">
            <v>0</v>
          </cell>
          <cell r="J89">
            <v>45863</v>
          </cell>
          <cell r="K89" t="str">
            <v/>
          </cell>
          <cell r="L89">
            <v>45671.553472222222</v>
          </cell>
          <cell r="M89">
            <v>45777.716666666667</v>
          </cell>
          <cell r="N89" t="str">
            <v/>
          </cell>
          <cell r="O89" t="str">
            <v/>
          </cell>
          <cell r="P89" t="str">
            <v>Trish Cortez</v>
          </cell>
          <cell r="Q89" t="str">
            <v>Lockheed Martin</v>
          </cell>
          <cell r="R89" t="str">
            <v>Course Development</v>
          </cell>
          <cell r="S89" t="str">
            <v>Development</v>
          </cell>
          <cell r="T89" t="str">
            <v>868a2v6uu
868dj3w3u
868dj3w7w</v>
          </cell>
          <cell r="U89" t="str">
            <v>https://app.clickup.com/t/868a2v6uu
https://app.clickup.com/t/868dj3w3u
https://app.clickup.com/t/868dj3w7w</v>
          </cell>
          <cell r="V89" t="str">
            <v>r2r, wbt</v>
          </cell>
          <cell r="W89" t="str">
            <v>Development, Sprint 6 (5/19 - 7/7)</v>
          </cell>
          <cell r="X89" t="str">
            <v>Sprint 6 (5/19 - 7/7)</v>
          </cell>
          <cell r="Y89" t="str">
            <v/>
          </cell>
          <cell r="Z89" t="str">
            <v/>
          </cell>
          <cell r="AA89" t="str">
            <v/>
          </cell>
          <cell r="AB89" t="str">
            <v/>
          </cell>
          <cell r="AC89" t="str">
            <v/>
          </cell>
          <cell r="AD89" t="str">
            <v>663 hours</v>
          </cell>
          <cell r="AF89">
            <v>0</v>
          </cell>
          <cell r="AG89">
            <v>45762</v>
          </cell>
          <cell r="AH89" t="str">
            <v/>
          </cell>
          <cell r="AI89" t="str">
            <v/>
          </cell>
          <cell r="AJ89" t="str">
            <v/>
          </cell>
          <cell r="AK89" t="str">
            <v/>
          </cell>
          <cell r="AL89">
            <v>0</v>
          </cell>
          <cell r="AM89" t="str">
            <v/>
          </cell>
          <cell r="AN89" t="str">
            <v/>
          </cell>
          <cell r="AO89" t="str">
            <v/>
          </cell>
          <cell r="AP89" t="str">
            <v/>
          </cell>
          <cell r="AQ89" t="str">
            <v/>
          </cell>
          <cell r="AR89" t="str">
            <v>Jade Brown</v>
          </cell>
          <cell r="AS89" t="str">
            <v>Alpha Draft (ISG)</v>
          </cell>
          <cell r="AT89" t="str">
            <v/>
          </cell>
          <cell r="AU89" t="str">
            <v/>
          </cell>
          <cell r="AV89" t="str">
            <v/>
          </cell>
          <cell r="AW89" t="str">
            <v>ITC3</v>
          </cell>
          <cell r="AX89" t="str">
            <v/>
          </cell>
          <cell r="AY89" t="str">
            <v>Tax Accounting</v>
          </cell>
          <cell r="AZ89" t="str">
            <v>Consolidations &amp; Tax (Indirect Tax - Defend Audit L4)</v>
          </cell>
          <cell r="BA89" t="str">
            <v/>
          </cell>
          <cell r="BB89" t="str">
            <v/>
          </cell>
          <cell r="BC89" t="str">
            <v>WBT</v>
          </cell>
          <cell r="BD89" t="str">
            <v/>
          </cell>
          <cell r="BE89" t="str">
            <v/>
          </cell>
          <cell r="BF89" t="str">
            <v/>
          </cell>
          <cell r="BG89" t="str">
            <v/>
          </cell>
          <cell r="BH89" t="str">
            <v/>
          </cell>
          <cell r="BI89" t="str">
            <v/>
          </cell>
          <cell r="BJ89" t="str">
            <v/>
          </cell>
          <cell r="BK89" t="str">
            <v>Fixed Asset Analyst (R2R): https://app.clickup.com/t/868cjczct)
Tax Accountant (Corporate): https://app.clickup.com/t/868cje8ad)
(BA) Tax Accountant  (includes GFS Group): https://app.clickup.com/t/868cjb2jj)</v>
          </cell>
          <cell r="BL89" t="str">
            <v/>
          </cell>
          <cell r="BM89" t="str">
            <v/>
          </cell>
          <cell r="BN89" t="str">
            <v/>
          </cell>
          <cell r="BO89" t="str">
            <v/>
          </cell>
          <cell r="BP89" t="str">
            <v>R2R</v>
          </cell>
          <cell r="BQ89" t="str">
            <v>Trish Cortez, Sarah Griffis</v>
          </cell>
        </row>
        <row r="90">
          <cell r="A90" t="str">
            <v>868byrx87</v>
          </cell>
          <cell r="B90" t="str">
            <v>R2R Tax Accounting: Indirect Tax Corrections (PO and SD Invoices)</v>
          </cell>
          <cell r="C90" t="str">
            <v>OUTLINES</v>
          </cell>
          <cell r="D90" t="str">
            <v>868byrx87</v>
          </cell>
          <cell r="E90" t="str">
            <v>Daniel Die</v>
          </cell>
          <cell r="F90" t="str">
            <v>URGENT</v>
          </cell>
          <cell r="G90" t="str">
            <v xml:space="preserve">@Sarah Griffis  Working through this with Jade. Will be ready to go through with Ankine tomorrow  </v>
          </cell>
          <cell r="H90">
            <v>6</v>
          </cell>
          <cell r="I90">
            <v>0</v>
          </cell>
          <cell r="J90">
            <v>45744</v>
          </cell>
          <cell r="K90" t="str">
            <v/>
          </cell>
          <cell r="L90">
            <v>45671.555555555555</v>
          </cell>
          <cell r="M90">
            <v>45783.693749999999</v>
          </cell>
          <cell r="N90" t="str">
            <v/>
          </cell>
          <cell r="O90" t="str">
            <v/>
          </cell>
          <cell r="P90" t="str">
            <v>Trish Cortez</v>
          </cell>
          <cell r="Q90" t="str">
            <v>Lockheed Martin</v>
          </cell>
          <cell r="R90" t="str">
            <v>Course Development</v>
          </cell>
          <cell r="S90" t="str">
            <v>Development</v>
          </cell>
          <cell r="T90" t="str">
            <v>868d45h1z
868d45mm6
868d45n1k</v>
          </cell>
          <cell r="U90" t="str">
            <v>https://app.clickup.com/t/868d45h1z
https://app.clickup.com/t/868d45mm6
https://app.clickup.com/t/868d45n1k</v>
          </cell>
          <cell r="V90" t="str">
            <v>wbt, r2r</v>
          </cell>
          <cell r="W90" t="str">
            <v>Development, Sprint 3 (4/28 - 5/23)</v>
          </cell>
          <cell r="X90" t="str">
            <v>Sprint 3 (4/28 - 5/23)</v>
          </cell>
          <cell r="Y90" t="str">
            <v/>
          </cell>
          <cell r="Z90" t="str">
            <v/>
          </cell>
          <cell r="AA90" t="str">
            <v/>
          </cell>
          <cell r="AB90" t="str">
            <v/>
          </cell>
          <cell r="AC90" t="str">
            <v/>
          </cell>
          <cell r="AD90" t="str">
            <v>452 hours</v>
          </cell>
          <cell r="AF90">
            <v>0</v>
          </cell>
          <cell r="AG90">
            <v>45764</v>
          </cell>
          <cell r="AH90" t="str">
            <v/>
          </cell>
          <cell r="AI90" t="str">
            <v/>
          </cell>
          <cell r="AJ90" t="str">
            <v/>
          </cell>
          <cell r="AK90" t="str">
            <v/>
          </cell>
          <cell r="AL90">
            <v>0</v>
          </cell>
          <cell r="AM90" t="str">
            <v/>
          </cell>
          <cell r="AN90" t="str">
            <v/>
          </cell>
          <cell r="AO90" t="str">
            <v/>
          </cell>
          <cell r="AP90" t="str">
            <v/>
          </cell>
          <cell r="AQ90" t="str">
            <v/>
          </cell>
          <cell r="AR90" t="str">
            <v>Brenda Mayfield, Jade Brown, Daniel Die</v>
          </cell>
          <cell r="AS90" t="str">
            <v>Alpha Draft (ISG)</v>
          </cell>
          <cell r="AT90" t="str">
            <v/>
          </cell>
          <cell r="AU90" t="str">
            <v/>
          </cell>
          <cell r="AV90" t="str">
            <v/>
          </cell>
          <cell r="AW90" t="str">
            <v>ITC3</v>
          </cell>
          <cell r="AX90" t="str">
            <v/>
          </cell>
          <cell r="AY90" t="str">
            <v>Tax Accounting</v>
          </cell>
          <cell r="AZ90" t="str">
            <v>Consolidations &amp; Tax (Indirect Tax Data Error Correction L4)</v>
          </cell>
          <cell r="BA90" t="str">
            <v/>
          </cell>
          <cell r="BB90" t="str">
            <v/>
          </cell>
          <cell r="BC90" t="str">
            <v>WBT</v>
          </cell>
          <cell r="BD90" t="str">
            <v/>
          </cell>
          <cell r="BE90" t="str">
            <v>Overdue</v>
          </cell>
          <cell r="BF90" t="str">
            <v/>
          </cell>
          <cell r="BG90" t="str">
            <v/>
          </cell>
          <cell r="BH90" t="str">
            <v/>
          </cell>
          <cell r="BI90" t="str">
            <v/>
          </cell>
          <cell r="BJ90" t="str">
            <v/>
          </cell>
          <cell r="BK90" t="str">
            <v/>
          </cell>
          <cell r="BL90" t="str">
            <v/>
          </cell>
          <cell r="BM90" t="str">
            <v/>
          </cell>
          <cell r="BN90" t="str">
            <v/>
          </cell>
          <cell r="BO90" t="str">
            <v/>
          </cell>
          <cell r="BP90" t="str">
            <v>R2R</v>
          </cell>
          <cell r="BQ90" t="str">
            <v>Trish Cortez, Sarah Griffis</v>
          </cell>
        </row>
        <row r="91">
          <cell r="A91" t="str">
            <v>868byye4b</v>
          </cell>
          <cell r="B91" t="str">
            <v>R2R Financial Accounting: Settle Costs/ Revenues</v>
          </cell>
          <cell r="C91" t="str">
            <v>PREDEVELOPMENT</v>
          </cell>
          <cell r="D91" t="str">
            <v>868byye4b</v>
          </cell>
          <cell r="E91" t="str">
            <v>Daniel Die, Jade Brown</v>
          </cell>
          <cell r="F91" t="str">
            <v>NORMAL</v>
          </cell>
          <cell r="G91" t="str">
            <v xml:space="preserve">Assigning this to Jade for our working session tomorrow. Not much content yet but we can build a structure.  @Jade Brown  Don't worry about starting this until then.  </v>
          </cell>
          <cell r="H91">
            <v>1</v>
          </cell>
          <cell r="I91">
            <v>0</v>
          </cell>
          <cell r="J91">
            <v>45863</v>
          </cell>
          <cell r="K91" t="str">
            <v/>
          </cell>
          <cell r="L91">
            <v>45671.643750000003</v>
          </cell>
          <cell r="M91">
            <v>45789.009027777778</v>
          </cell>
          <cell r="N91" t="str">
            <v/>
          </cell>
          <cell r="O91" t="str">
            <v/>
          </cell>
          <cell r="P91" t="str">
            <v>Jade Brown</v>
          </cell>
          <cell r="Q91" t="str">
            <v>Lockheed Martin</v>
          </cell>
          <cell r="R91" t="str">
            <v>Course Development</v>
          </cell>
          <cell r="S91" t="str">
            <v>Development</v>
          </cell>
          <cell r="T91" t="str">
            <v>868a48cuf
868a48c3t
868a488va</v>
          </cell>
          <cell r="U91" t="str">
            <v>https://app.clickup.com/t/868a48cuf
https://app.clickup.com/t/868a48c3t
https://app.clickup.com/t/868a488va</v>
          </cell>
          <cell r="V91" t="str">
            <v>r2r, wbt</v>
          </cell>
          <cell r="W91" t="str">
            <v>Development, Sprint 4 (5/5 - 5/30)</v>
          </cell>
          <cell r="X91" t="str">
            <v>Sprint 4 (5/5 - 5/30)</v>
          </cell>
          <cell r="Y91" t="str">
            <v/>
          </cell>
          <cell r="Z91" t="str">
            <v/>
          </cell>
          <cell r="AA91" t="str">
            <v/>
          </cell>
          <cell r="AB91" t="str">
            <v/>
          </cell>
          <cell r="AC91" t="str">
            <v/>
          </cell>
          <cell r="AD91" t="str">
            <v>2847 hours</v>
          </cell>
          <cell r="AF91">
            <v>0</v>
          </cell>
          <cell r="AG91" t="str">
            <v/>
          </cell>
          <cell r="AH91" t="str">
            <v/>
          </cell>
          <cell r="AI91" t="str">
            <v/>
          </cell>
          <cell r="AJ91" t="str">
            <v/>
          </cell>
          <cell r="AK91" t="str">
            <v/>
          </cell>
          <cell r="AL91">
            <v>0</v>
          </cell>
          <cell r="AM91" t="str">
            <v/>
          </cell>
          <cell r="AN91" t="str">
            <v/>
          </cell>
          <cell r="AO91" t="str">
            <v/>
          </cell>
          <cell r="AP91" t="str">
            <v/>
          </cell>
          <cell r="AQ91" t="str">
            <v/>
          </cell>
          <cell r="AR91" t="str">
            <v/>
          </cell>
          <cell r="AS91" t="str">
            <v/>
          </cell>
          <cell r="AT91" t="str">
            <v/>
          </cell>
          <cell r="AU91" t="str">
            <v/>
          </cell>
          <cell r="AV91" t="str">
            <v/>
          </cell>
          <cell r="AW91" t="str">
            <v>ITC3</v>
          </cell>
          <cell r="AX91" t="str">
            <v/>
          </cell>
          <cell r="AY91" t="str">
            <v>Financial Accounting</v>
          </cell>
          <cell r="AZ91" t="str">
            <v>Collect &amp; Process Actuals (Settle Costs/ Revenues L4)</v>
          </cell>
          <cell r="BA91" t="str">
            <v/>
          </cell>
          <cell r="BB91" t="str">
            <v/>
          </cell>
          <cell r="BC91" t="str">
            <v>WBT</v>
          </cell>
          <cell r="BD91" t="str">
            <v/>
          </cell>
          <cell r="BE91" t="str">
            <v/>
          </cell>
          <cell r="BF91" t="str">
            <v/>
          </cell>
          <cell r="BG91" t="str">
            <v/>
          </cell>
          <cell r="BH91" t="str">
            <v/>
          </cell>
          <cell r="BI91" t="str">
            <v/>
          </cell>
          <cell r="BJ91" t="str">
            <v/>
          </cell>
          <cell r="BK91" t="str">
            <v>Project Accountant SME: https://app.clickup.com/t/868cjdyka)
Project Accountant (R2R): https://app.clickup.com/t/868cjdyb9)</v>
          </cell>
          <cell r="BL91" t="str">
            <v/>
          </cell>
          <cell r="BM91" t="str">
            <v/>
          </cell>
          <cell r="BN91" t="str">
            <v/>
          </cell>
          <cell r="BO91" t="str">
            <v/>
          </cell>
          <cell r="BP91" t="str">
            <v>R2R</v>
          </cell>
          <cell r="BQ91" t="str">
            <v>Trish Cortez, Sarah Griffis</v>
          </cell>
        </row>
        <row r="92">
          <cell r="A92" t="str">
            <v>868byz09n</v>
          </cell>
          <cell r="B92" t="str">
            <v>R2R Financial Accounting: AR/AP Grouping</v>
          </cell>
          <cell r="C92" t="str">
            <v>COMPLETED</v>
          </cell>
          <cell r="D92" t="str">
            <v>868byz09n</v>
          </cell>
          <cell r="E92" t="str">
            <v>Daniel Die, Sarah Griffis</v>
          </cell>
          <cell r="F92" t="str">
            <v>HIGH</v>
          </cell>
          <cell r="G92" t="str">
            <v xml:space="preserve">I couldn't find the shell or outline for this course so I made it from scratch, and it is now complete in the new template.   </v>
          </cell>
          <cell r="H92">
            <v>6</v>
          </cell>
          <cell r="I92">
            <v>0</v>
          </cell>
          <cell r="J92">
            <v>45786</v>
          </cell>
          <cell r="K92">
            <v>45751</v>
          </cell>
          <cell r="L92">
            <v>45671.65347222222</v>
          </cell>
          <cell r="M92">
            <v>45787.291666666672</v>
          </cell>
          <cell r="N92" t="str">
            <v/>
          </cell>
          <cell r="O92">
            <v>45777.70694444445</v>
          </cell>
          <cell r="P92" t="str">
            <v>Jade Brown</v>
          </cell>
          <cell r="Q92" t="str">
            <v>Lockheed Martin</v>
          </cell>
          <cell r="R92" t="str">
            <v>Course Development</v>
          </cell>
          <cell r="S92" t="str">
            <v>Development</v>
          </cell>
          <cell r="T92" t="str">
            <v>868a4dfw2</v>
          </cell>
          <cell r="U92" t="str">
            <v>https://app.clickup.com/t/868a4dfw2</v>
          </cell>
          <cell r="V92" t="str">
            <v>wbt, r2r</v>
          </cell>
          <cell r="W92" t="str">
            <v>Development, Sprint 3 (4/28 - 5/23)</v>
          </cell>
          <cell r="X92" t="str">
            <v>Sprint 3 (4/28 - 5/23)</v>
          </cell>
          <cell r="Y92" t="str">
            <v/>
          </cell>
          <cell r="Z92" t="str">
            <v/>
          </cell>
          <cell r="AA92" t="str">
            <v/>
          </cell>
          <cell r="AB92" t="str">
            <v/>
          </cell>
          <cell r="AC92" t="str">
            <v/>
          </cell>
          <cell r="AD92" t="str">
            <v>303 hours</v>
          </cell>
          <cell r="AF92">
            <v>0</v>
          </cell>
          <cell r="AG92">
            <v>45775</v>
          </cell>
          <cell r="AH92">
            <v>45776</v>
          </cell>
          <cell r="AI92" t="str">
            <v/>
          </cell>
          <cell r="AJ92" t="str">
            <v/>
          </cell>
          <cell r="AK92" t="str">
            <v/>
          </cell>
          <cell r="AL92">
            <v>1</v>
          </cell>
          <cell r="AM92" t="str">
            <v/>
          </cell>
          <cell r="AN92" t="str">
            <v/>
          </cell>
          <cell r="AO92" t="str">
            <v/>
          </cell>
          <cell r="AP92" t="str">
            <v/>
          </cell>
          <cell r="AQ92" t="str">
            <v/>
          </cell>
          <cell r="AR92" t="str">
            <v>Daniel Die</v>
          </cell>
          <cell r="AS92" t="str">
            <v>Development Complete</v>
          </cell>
          <cell r="AT92" t="str">
            <v/>
          </cell>
          <cell r="AU92" t="str">
            <v/>
          </cell>
          <cell r="AV92" t="str">
            <v/>
          </cell>
          <cell r="AW92" t="str">
            <v>ITC3</v>
          </cell>
          <cell r="AX92" t="str">
            <v/>
          </cell>
          <cell r="AY92" t="str">
            <v>Financial Accounting</v>
          </cell>
          <cell r="AZ92" t="str">
            <v>GL Close (AR/AP Grouping L4)</v>
          </cell>
          <cell r="BA92" t="str">
            <v/>
          </cell>
          <cell r="BB92" t="str">
            <v/>
          </cell>
          <cell r="BC92" t="str">
            <v>WBT</v>
          </cell>
          <cell r="BD92" t="str">
            <v/>
          </cell>
          <cell r="BE92" t="str">
            <v>Overdue</v>
          </cell>
          <cell r="BF92" t="str">
            <v/>
          </cell>
          <cell r="BG92" t="str">
            <v/>
          </cell>
          <cell r="BH92" t="str">
            <v>Sarah Griffis</v>
          </cell>
          <cell r="BI92" t="str">
            <v/>
          </cell>
          <cell r="BJ92" t="str">
            <v/>
          </cell>
          <cell r="BK92" t="str">
            <v>Accounting Manager SME: https://app.clickup.com/t/868cjc62r)
Accounting Manager (R2R): https://app.clickup.com/t/868ckmfkq)
General Accountant SME: https://app.clickup.com/t/868cjd14y)
General Ledger Accountant: https://app.clickup.com/t/868cjd198)</v>
          </cell>
          <cell r="BL92" t="str">
            <v/>
          </cell>
          <cell r="BM92">
            <v>45777</v>
          </cell>
          <cell r="BN92" t="str">
            <v/>
          </cell>
          <cell r="BO92" t="str">
            <v/>
          </cell>
          <cell r="BP92" t="str">
            <v>R2R</v>
          </cell>
          <cell r="BQ92" t="str">
            <v>Trish Cortez, Sarah Griffis</v>
          </cell>
        </row>
        <row r="93">
          <cell r="A93" t="str">
            <v>868byzf1v</v>
          </cell>
          <cell r="B93" t="str">
            <v>R2R Financial Accounting: Maintain Chart of Accounts</v>
          </cell>
          <cell r="C93" t="str">
            <v>PREDEVELOPMENT</v>
          </cell>
          <cell r="D93" t="str">
            <v>868byzf1v</v>
          </cell>
          <cell r="E93" t="str">
            <v>Daniel Die, Brenda Mayfield</v>
          </cell>
          <cell r="F93" t="str">
            <v>NORMAL</v>
          </cell>
          <cell r="G93" t="str">
            <v xml:space="preserve">Assigning this to Brenda for our working session tomorrow. Not much content yet but we can build a structure.  @Brenda Mayfield   Don't worry about starting this until then.  </v>
          </cell>
          <cell r="H93">
            <v>1</v>
          </cell>
          <cell r="I93">
            <v>0</v>
          </cell>
          <cell r="J93">
            <v>45863</v>
          </cell>
          <cell r="K93" t="str">
            <v/>
          </cell>
          <cell r="L93">
            <v>45671.661111111112</v>
          </cell>
          <cell r="M93">
            <v>45789.009722222225</v>
          </cell>
          <cell r="N93" t="str">
            <v/>
          </cell>
          <cell r="O93" t="str">
            <v/>
          </cell>
          <cell r="P93" t="str">
            <v>Jade Brown</v>
          </cell>
          <cell r="Q93" t="str">
            <v>Lockheed Martin</v>
          </cell>
          <cell r="R93" t="str">
            <v>Course Development</v>
          </cell>
          <cell r="S93" t="str">
            <v>Development</v>
          </cell>
          <cell r="T93" t="str">
            <v>868a4zcex
868a4zb61
868dw72jf
868dw7321</v>
          </cell>
          <cell r="U93" t="str">
            <v>https://app.clickup.com/t/868a4zcex
https://app.clickup.com/t/868a4zb61
https://app.clickup.com/t/868dw72jf
https://app.clickup.com/t/868dw7321</v>
          </cell>
          <cell r="V93" t="str">
            <v>r2r, wbt</v>
          </cell>
          <cell r="W93" t="str">
            <v>Development, Sprint 4 (5/5 - 5/30)</v>
          </cell>
          <cell r="X93" t="str">
            <v>Sprint 4 (5/5 - 5/30)</v>
          </cell>
          <cell r="Y93" t="str">
            <v/>
          </cell>
          <cell r="Z93" t="str">
            <v/>
          </cell>
          <cell r="AA93" t="str">
            <v/>
          </cell>
          <cell r="AB93" t="str">
            <v/>
          </cell>
          <cell r="AC93" t="str">
            <v/>
          </cell>
          <cell r="AD93" t="str">
            <v>2847 hours</v>
          </cell>
          <cell r="AF93">
            <v>0</v>
          </cell>
          <cell r="AG93" t="str">
            <v/>
          </cell>
          <cell r="AH93" t="str">
            <v/>
          </cell>
          <cell r="AI93" t="str">
            <v/>
          </cell>
          <cell r="AJ93" t="str">
            <v/>
          </cell>
          <cell r="AK93" t="str">
            <v/>
          </cell>
          <cell r="AL93">
            <v>0</v>
          </cell>
          <cell r="AM93" t="str">
            <v/>
          </cell>
          <cell r="AN93" t="str">
            <v/>
          </cell>
          <cell r="AO93" t="str">
            <v/>
          </cell>
          <cell r="AP93" t="str">
            <v/>
          </cell>
          <cell r="AQ93" t="str">
            <v/>
          </cell>
          <cell r="AR93" t="str">
            <v/>
          </cell>
          <cell r="AS93" t="str">
            <v/>
          </cell>
          <cell r="AT93" t="str">
            <v/>
          </cell>
          <cell r="AU93" t="str">
            <v/>
          </cell>
          <cell r="AV93" t="str">
            <v/>
          </cell>
          <cell r="AW93" t="str">
            <v>ITC3</v>
          </cell>
          <cell r="AX93" t="str">
            <v/>
          </cell>
          <cell r="AY93" t="str">
            <v>Financial Accounting</v>
          </cell>
          <cell r="AZ93" t="str">
            <v>GL Close (Maintain Charts of Accounts L4)</v>
          </cell>
          <cell r="BA93" t="str">
            <v/>
          </cell>
          <cell r="BB93" t="str">
            <v/>
          </cell>
          <cell r="BC93" t="str">
            <v>WBT</v>
          </cell>
          <cell r="BD93" t="str">
            <v/>
          </cell>
          <cell r="BE93" t="str">
            <v/>
          </cell>
          <cell r="BF93" t="str">
            <v/>
          </cell>
          <cell r="BG93" t="str">
            <v/>
          </cell>
          <cell r="BH93" t="str">
            <v/>
          </cell>
          <cell r="BI93" t="str">
            <v/>
          </cell>
          <cell r="BJ93" t="str">
            <v/>
          </cell>
          <cell r="BK93" t="str">
            <v>Group Accountant SME: https://app.clickup.com/t/868cjd2v3)
Group Accountant: https://app.clickup.com/t/868cjd23u)
General Accountant SME: https://app.clickup.com/t/868cjd14y)
SAP Support Org SME: https://app.clickup.com/t/868cje4bh)
Accounting Manager SME: https://app.clickup.com/t/868cjc62r)
Master Data Steward (R2R): https://app.clickup.com/t/868cjdgpx)
General Ledger Accountant: https://app.clickup.com/t/868cjd198)
SAP Support Org (R2R): https://app.clickup.com/t/868cje3yk)
Accounting Manager (R2R): https://app.clickup.com/t/868ckmfkq)</v>
          </cell>
          <cell r="BL93" t="str">
            <v/>
          </cell>
          <cell r="BM93" t="str">
            <v/>
          </cell>
          <cell r="BN93" t="str">
            <v/>
          </cell>
          <cell r="BO93" t="str">
            <v/>
          </cell>
          <cell r="BP93" t="str">
            <v>R2R</v>
          </cell>
          <cell r="BQ93" t="str">
            <v>Trish Cortez, Sarah Griffis</v>
          </cell>
        </row>
        <row r="94">
          <cell r="A94" t="str">
            <v>868byzkmp</v>
          </cell>
          <cell r="B94" t="str">
            <v>R2R Financial Accounting: Review General Ledger Balances</v>
          </cell>
          <cell r="C94" t="str">
            <v>PREDEVELOPMENT</v>
          </cell>
          <cell r="D94" t="str">
            <v>868byzkmp</v>
          </cell>
          <cell r="E94" t="str">
            <v/>
          </cell>
          <cell r="F94" t="str">
            <v>LOW</v>
          </cell>
          <cell r="G94" t="str">
            <v/>
          </cell>
          <cell r="H94">
            <v>0</v>
          </cell>
          <cell r="I94">
            <v>0</v>
          </cell>
          <cell r="J94">
            <v>45863</v>
          </cell>
          <cell r="K94" t="str">
            <v/>
          </cell>
          <cell r="L94">
            <v>45671.663888888885</v>
          </cell>
          <cell r="M94">
            <v>45749.495138888888</v>
          </cell>
          <cell r="N94" t="str">
            <v/>
          </cell>
          <cell r="O94" t="str">
            <v/>
          </cell>
          <cell r="P94" t="str">
            <v>Jade Brown</v>
          </cell>
          <cell r="Q94" t="str">
            <v>Lockheed Martin</v>
          </cell>
          <cell r="R94" t="str">
            <v>Course Development</v>
          </cell>
          <cell r="S94" t="str">
            <v>Development</v>
          </cell>
          <cell r="T94" t="str">
            <v>868a4erk6</v>
          </cell>
          <cell r="U94" t="str">
            <v>https://app.clickup.com/t/868a4erk6</v>
          </cell>
          <cell r="V94" t="str">
            <v>r2r, wbt</v>
          </cell>
          <cell r="W94" t="str">
            <v>Development, Sprint 6 (5/19 - 7/7)</v>
          </cell>
          <cell r="X94" t="str">
            <v>Sprint 6 (5/19 - 7/7)</v>
          </cell>
          <cell r="Y94" t="str">
            <v/>
          </cell>
          <cell r="Z94" t="str">
            <v/>
          </cell>
          <cell r="AA94" t="str">
            <v/>
          </cell>
          <cell r="AB94" t="str">
            <v/>
          </cell>
          <cell r="AC94" t="str">
            <v/>
          </cell>
          <cell r="AD94" t="str">
            <v>2847 hours</v>
          </cell>
          <cell r="AF94">
            <v>0</v>
          </cell>
          <cell r="AG94" t="str">
            <v/>
          </cell>
          <cell r="AH94" t="str">
            <v/>
          </cell>
          <cell r="AI94" t="str">
            <v/>
          </cell>
          <cell r="AJ94" t="str">
            <v/>
          </cell>
          <cell r="AK94" t="str">
            <v/>
          </cell>
          <cell r="AL94">
            <v>0</v>
          </cell>
          <cell r="AM94" t="str">
            <v/>
          </cell>
          <cell r="AN94" t="str">
            <v/>
          </cell>
          <cell r="AO94" t="str">
            <v/>
          </cell>
          <cell r="AP94" t="str">
            <v/>
          </cell>
          <cell r="AQ94" t="str">
            <v/>
          </cell>
          <cell r="AR94" t="str">
            <v/>
          </cell>
          <cell r="AS94" t="str">
            <v/>
          </cell>
          <cell r="AT94" t="str">
            <v/>
          </cell>
          <cell r="AU94" t="str">
            <v/>
          </cell>
          <cell r="AV94" t="str">
            <v/>
          </cell>
          <cell r="AW94" t="str">
            <v>ITC3</v>
          </cell>
          <cell r="AX94" t="str">
            <v/>
          </cell>
          <cell r="AY94" t="str">
            <v>Financial Accounting</v>
          </cell>
          <cell r="AZ94" t="str">
            <v>GL Close (Review General Ledger Balances L4)</v>
          </cell>
          <cell r="BA94" t="str">
            <v/>
          </cell>
          <cell r="BB94" t="str">
            <v/>
          </cell>
          <cell r="BC94" t="str">
            <v>WBT</v>
          </cell>
          <cell r="BD94" t="str">
            <v/>
          </cell>
          <cell r="BE94" t="str">
            <v/>
          </cell>
          <cell r="BF94" t="str">
            <v/>
          </cell>
          <cell r="BG94" t="str">
            <v/>
          </cell>
          <cell r="BH94" t="str">
            <v/>
          </cell>
          <cell r="BI94" t="str">
            <v/>
          </cell>
          <cell r="BJ94" t="str">
            <v/>
          </cell>
          <cell r="BK94" t="str">
            <v>Accounting Manager SME: https://app.clickup.com/t/868cjc62r)
Accounting Manager (R2R): https://app.clickup.com/t/868ckmfkq)
General Accountant SME: https://app.clickup.com/t/868cjd14y)
General Ledger Accountant: https://app.clickup.com/t/868cjd198)</v>
          </cell>
          <cell r="BL94" t="str">
            <v/>
          </cell>
          <cell r="BM94" t="str">
            <v/>
          </cell>
          <cell r="BN94" t="str">
            <v/>
          </cell>
          <cell r="BO94" t="str">
            <v/>
          </cell>
          <cell r="BP94" t="str">
            <v>R2R</v>
          </cell>
          <cell r="BQ94" t="str">
            <v>Trish Cortez, Sarah Griffis</v>
          </cell>
        </row>
        <row r="95">
          <cell r="A95" t="str">
            <v>868bz079f</v>
          </cell>
          <cell r="B95" t="str">
            <v>R2R Product Costing: Maintain PMMO Master Data</v>
          </cell>
          <cell r="C95" t="str">
            <v>DEVELOPMENT</v>
          </cell>
          <cell r="D95" t="str">
            <v>868bz079f</v>
          </cell>
          <cell r="E95" t="str">
            <v>Daniel Die, Brenda Mayfield</v>
          </cell>
          <cell r="F95" t="str">
            <v>HIGH</v>
          </cell>
          <cell r="G95" t="str">
            <v xml:space="preserve">Going to review this tomorrow with SMEs. Hopefully we get a completion.  </v>
          </cell>
          <cell r="H95">
            <v>12</v>
          </cell>
          <cell r="I95">
            <v>0</v>
          </cell>
          <cell r="J95">
            <v>45793</v>
          </cell>
          <cell r="K95">
            <v>45751</v>
          </cell>
          <cell r="L95">
            <v>45671.676388888889</v>
          </cell>
          <cell r="M95">
            <v>45789.010416666672</v>
          </cell>
          <cell r="N95" t="str">
            <v/>
          </cell>
          <cell r="O95" t="str">
            <v/>
          </cell>
          <cell r="P95" t="str">
            <v>Jade Brown</v>
          </cell>
          <cell r="Q95" t="str">
            <v>Lockheed Martin</v>
          </cell>
          <cell r="R95" t="str">
            <v>Course Development</v>
          </cell>
          <cell r="S95" t="str">
            <v>Development</v>
          </cell>
          <cell r="T95" t="str">
            <v>868b9uc4q
868a2vbuu
868a2v90k
868da7c3a
868da7d5x</v>
          </cell>
          <cell r="U95" t="str">
            <v>https://app.clickup.com/t/868b9uc4q
https://app.clickup.com/t/868a2vbuu
https://app.clickup.com/t/868a2v90k
https://app.clickup.com/t/868da7c3a
https://app.clickup.com/t/868da7d5x</v>
          </cell>
          <cell r="V95" t="str">
            <v>r2r, wbt</v>
          </cell>
          <cell r="W95" t="str">
            <v>Development, Sprint 3 (4/28 - 5/23)</v>
          </cell>
          <cell r="X95" t="str">
            <v>Sprint 3 (4/28 - 5/23)</v>
          </cell>
          <cell r="Y95" t="str">
            <v/>
          </cell>
          <cell r="Z95" t="str">
            <v/>
          </cell>
          <cell r="AA95" t="str">
            <v/>
          </cell>
          <cell r="AB95" t="str">
            <v/>
          </cell>
          <cell r="AC95" t="str">
            <v/>
          </cell>
          <cell r="AD95" t="str">
            <v>301 hours</v>
          </cell>
          <cell r="AF95">
            <v>0</v>
          </cell>
          <cell r="AG95">
            <v>45782</v>
          </cell>
          <cell r="AH95">
            <v>45783</v>
          </cell>
          <cell r="AI95" t="str">
            <v/>
          </cell>
          <cell r="AJ95" t="str">
            <v/>
          </cell>
          <cell r="AK95" t="str">
            <v/>
          </cell>
          <cell r="AL95">
            <v>0.625</v>
          </cell>
          <cell r="AM95" t="str">
            <v/>
          </cell>
          <cell r="AN95" t="str">
            <v/>
          </cell>
          <cell r="AO95" t="str">
            <v/>
          </cell>
          <cell r="AP95" t="str">
            <v/>
          </cell>
          <cell r="AQ95" t="str">
            <v/>
          </cell>
          <cell r="AR95" t="str">
            <v>Daniel Die, Brenda Mayfield</v>
          </cell>
          <cell r="AS95" t="str">
            <v>Alpha Review (SME)</v>
          </cell>
          <cell r="AT95" t="str">
            <v/>
          </cell>
          <cell r="AU95" t="str">
            <v/>
          </cell>
          <cell r="AV95" t="str">
            <v/>
          </cell>
          <cell r="AW95" t="str">
            <v>ITC3</v>
          </cell>
          <cell r="AX95" t="str">
            <v/>
          </cell>
          <cell r="AY95" t="str">
            <v>Product Costing</v>
          </cell>
          <cell r="AZ95" t="str">
            <v>Maintain GPD Master Data (but GPD &gt; PMMO in S/4)</v>
          </cell>
          <cell r="BA95" t="str">
            <v/>
          </cell>
          <cell r="BB95" t="str">
            <v/>
          </cell>
          <cell r="BC95" t="str">
            <v>WBT</v>
          </cell>
          <cell r="BD95" t="str">
            <v/>
          </cell>
          <cell r="BE95" t="str">
            <v/>
          </cell>
          <cell r="BF95" t="str">
            <v/>
          </cell>
          <cell r="BG95" t="str">
            <v/>
          </cell>
          <cell r="BH95" t="str">
            <v/>
          </cell>
          <cell r="BI95" t="str">
            <v/>
          </cell>
          <cell r="BJ95" t="str">
            <v/>
          </cell>
          <cell r="BK95" t="str">
            <v>SAP Support Organizer: https://app.clickup.com/t/868cje4rw)
Master Data Specialist: https://app.clickup.com/t/868cjdfmx)</v>
          </cell>
          <cell r="BL95" t="str">
            <v/>
          </cell>
          <cell r="BM95" t="str">
            <v/>
          </cell>
          <cell r="BN95" t="str">
            <v/>
          </cell>
          <cell r="BO95" t="str">
            <v/>
          </cell>
          <cell r="BP95" t="str">
            <v>R2R</v>
          </cell>
          <cell r="BQ95" t="str">
            <v>Trish Cortez, Sarah Griffis</v>
          </cell>
        </row>
        <row r="96">
          <cell r="A96" t="str">
            <v>868bz0g2b</v>
          </cell>
          <cell r="B96" t="str">
            <v>R2R Product Costing: Manage Exceptions</v>
          </cell>
          <cell r="C96" t="str">
            <v>OUTLINES</v>
          </cell>
          <cell r="D96" t="str">
            <v>868bz0g2b</v>
          </cell>
          <cell r="E96" t="str">
            <v>Anya Toms, Daniel Die</v>
          </cell>
          <cell r="F96" t="str">
            <v>NORMAL</v>
          </cell>
          <cell r="G96" t="str">
            <v xml:space="preserve">Having  @Brenda Mayfield  Do a final QA on this outline. I will make updates accordingly so we can present to the client Monday afternoon.  </v>
          </cell>
          <cell r="H96">
            <v>4</v>
          </cell>
          <cell r="I96">
            <v>0</v>
          </cell>
          <cell r="J96">
            <v>45863</v>
          </cell>
          <cell r="K96">
            <v>45784</v>
          </cell>
          <cell r="L96">
            <v>45671.681250000001</v>
          </cell>
          <cell r="M96">
            <v>45789.004861111112</v>
          </cell>
          <cell r="N96" t="str">
            <v/>
          </cell>
          <cell r="O96" t="str">
            <v/>
          </cell>
          <cell r="P96" t="str">
            <v>Jade Brown</v>
          </cell>
          <cell r="Q96" t="str">
            <v>Lockheed Martin</v>
          </cell>
          <cell r="R96" t="str">
            <v>Course Development</v>
          </cell>
          <cell r="S96" t="str">
            <v>Development</v>
          </cell>
          <cell r="T96" t="str">
            <v>868a2v8ma
868b5u17u</v>
          </cell>
          <cell r="U96" t="str">
            <v>https://app.clickup.com/t/868a2v8ma
https://app.clickup.com/t/868b5u17u</v>
          </cell>
          <cell r="V96" t="str">
            <v>r2r, wbt</v>
          </cell>
          <cell r="W96" t="str">
            <v>Development, Sprint 4 (5/5 - 5/30)</v>
          </cell>
          <cell r="X96" t="str">
            <v>Sprint 4 (5/5 - 5/30)</v>
          </cell>
          <cell r="Y96" t="str">
            <v/>
          </cell>
          <cell r="Z96" t="str">
            <v/>
          </cell>
          <cell r="AA96" t="str">
            <v/>
          </cell>
          <cell r="AB96" t="str">
            <v/>
          </cell>
          <cell r="AC96" t="str">
            <v/>
          </cell>
          <cell r="AD96" t="str">
            <v>134 hours</v>
          </cell>
          <cell r="AF96">
            <v>0</v>
          </cell>
          <cell r="AG96">
            <v>45784</v>
          </cell>
          <cell r="AH96" t="str">
            <v/>
          </cell>
          <cell r="AI96" t="str">
            <v/>
          </cell>
          <cell r="AJ96" t="str">
            <v/>
          </cell>
          <cell r="AK96" t="str">
            <v/>
          </cell>
          <cell r="AL96">
            <v>0</v>
          </cell>
          <cell r="AM96" t="str">
            <v/>
          </cell>
          <cell r="AN96" t="str">
            <v/>
          </cell>
          <cell r="AO96" t="str">
            <v/>
          </cell>
          <cell r="AP96" t="str">
            <v/>
          </cell>
          <cell r="AQ96" t="str">
            <v/>
          </cell>
          <cell r="AR96" t="str">
            <v>Anya Toms</v>
          </cell>
          <cell r="AS96" t="str">
            <v xml:space="preserve">In QA </v>
          </cell>
          <cell r="AT96" t="str">
            <v/>
          </cell>
          <cell r="AU96" t="str">
            <v/>
          </cell>
          <cell r="AV96" t="str">
            <v/>
          </cell>
          <cell r="AW96" t="str">
            <v>ITC3</v>
          </cell>
          <cell r="AX96" t="str">
            <v/>
          </cell>
          <cell r="AY96" t="str">
            <v>Product Costing</v>
          </cell>
          <cell r="AZ96" t="str">
            <v>Collect &amp; Process Actuals (Manage Exceptions)</v>
          </cell>
          <cell r="BA96" t="str">
            <v/>
          </cell>
          <cell r="BB96" t="str">
            <v/>
          </cell>
          <cell r="BC96" t="str">
            <v>WBT</v>
          </cell>
          <cell r="BD96" t="str">
            <v/>
          </cell>
          <cell r="BE96" t="str">
            <v/>
          </cell>
          <cell r="BF96" t="str">
            <v/>
          </cell>
          <cell r="BG96">
            <v>45785</v>
          </cell>
          <cell r="BH96" t="str">
            <v>Daniel Die</v>
          </cell>
          <cell r="BI96" t="str">
            <v/>
          </cell>
          <cell r="BJ96" t="str">
            <v/>
          </cell>
          <cell r="BK96" t="str">
            <v>SAP Support Organizer: https://app.clickup.com/t/868cje4rw)
Master Data Specialist: https://app.clickup.com/t/868cjdfmx)</v>
          </cell>
          <cell r="BL96" t="str">
            <v/>
          </cell>
          <cell r="BM96" t="str">
            <v/>
          </cell>
          <cell r="BN96" t="str">
            <v/>
          </cell>
          <cell r="BO96" t="str">
            <v/>
          </cell>
          <cell r="BP96" t="str">
            <v>R2R</v>
          </cell>
          <cell r="BQ96" t="str">
            <v>Trish Cortez, Sarah Griffis</v>
          </cell>
        </row>
        <row r="97">
          <cell r="A97" t="str">
            <v>868bzh1bb</v>
          </cell>
          <cell r="B97" t="str">
            <v>PLP PS: Create Internal Projects</v>
          </cell>
          <cell r="C97" t="str">
            <v>PAUSED</v>
          </cell>
          <cell r="D97" t="str">
            <v>868bzh1bb</v>
          </cell>
          <cell r="E97" t="str">
            <v/>
          </cell>
          <cell r="F97" t="str">
            <v>URGENT</v>
          </cell>
          <cell r="G97" t="str">
            <v xml:space="preserve">In Curriculum Review 5.6.25  </v>
          </cell>
          <cell r="H97">
            <v>1</v>
          </cell>
          <cell r="I97">
            <v>0</v>
          </cell>
          <cell r="J97" t="str">
            <v/>
          </cell>
          <cell r="K97" t="str">
            <v/>
          </cell>
          <cell r="L97">
            <v>45672.438194444447</v>
          </cell>
          <cell r="M97">
            <v>45786.693055555559</v>
          </cell>
          <cell r="N97" t="str">
            <v/>
          </cell>
          <cell r="O97" t="str">
            <v/>
          </cell>
          <cell r="P97" t="str">
            <v>Jenn Cooke</v>
          </cell>
          <cell r="Q97" t="str">
            <v>Lockheed Martin</v>
          </cell>
          <cell r="R97" t="str">
            <v>Course Development</v>
          </cell>
          <cell r="S97" t="str">
            <v>Development</v>
          </cell>
          <cell r="T97" t="str">
            <v>868a2vbc2
868a2v7h1
868a2v7x0</v>
          </cell>
          <cell r="U97" t="str">
            <v>https://app.clickup.com/t/868a2vbc2
https://app.clickup.com/t/868a2v7h1
https://app.clickup.com/t/868a2v7x0</v>
          </cell>
          <cell r="V97" t="str">
            <v>wbt, plp</v>
          </cell>
          <cell r="W97" t="str">
            <v>Development, Sprint 4 (5/5 - 5/30)</v>
          </cell>
          <cell r="X97" t="str">
            <v>Sprint 4 (5/5 - 5/30)</v>
          </cell>
          <cell r="Y97" t="str">
            <v/>
          </cell>
          <cell r="Z97" t="str">
            <v/>
          </cell>
          <cell r="AA97" t="str">
            <v/>
          </cell>
          <cell r="AB97" t="str">
            <v/>
          </cell>
          <cell r="AC97" t="str">
            <v/>
          </cell>
          <cell r="AD97" t="str">
            <v>92 hours</v>
          </cell>
          <cell r="AF97">
            <v>0</v>
          </cell>
          <cell r="AG97" t="str">
            <v/>
          </cell>
          <cell r="AH97" t="str">
            <v/>
          </cell>
          <cell r="AI97" t="str">
            <v/>
          </cell>
          <cell r="AJ97" t="str">
            <v/>
          </cell>
          <cell r="AK97" t="str">
            <v/>
          </cell>
          <cell r="AL97">
            <v>0</v>
          </cell>
          <cell r="AM97" t="str">
            <v/>
          </cell>
          <cell r="AN97" t="str">
            <v/>
          </cell>
          <cell r="AO97" t="str">
            <v/>
          </cell>
          <cell r="AP97" t="str">
            <v/>
          </cell>
          <cell r="AQ97" t="str">
            <v/>
          </cell>
          <cell r="AR97" t="str">
            <v/>
          </cell>
          <cell r="AS97" t="str">
            <v xml:space="preserve">Paused </v>
          </cell>
          <cell r="AT97" t="str">
            <v/>
          </cell>
          <cell r="AU97" t="str">
            <v/>
          </cell>
          <cell r="AV97" t="str">
            <v/>
          </cell>
          <cell r="AW97" t="str">
            <v>ITC3</v>
          </cell>
          <cell r="AX97" t="str">
            <v/>
          </cell>
          <cell r="AY97" t="str">
            <v>Project Systems</v>
          </cell>
          <cell r="AZ97" t="str">
            <v>Create Accounting Work Breakdown Structure (Project Systems)</v>
          </cell>
          <cell r="BA97" t="str">
            <v/>
          </cell>
          <cell r="BB97" t="str">
            <v/>
          </cell>
          <cell r="BC97" t="str">
            <v>WBT</v>
          </cell>
          <cell r="BD97" t="str">
            <v/>
          </cell>
          <cell r="BE97" t="str">
            <v/>
          </cell>
          <cell r="BF97" t="str">
            <v/>
          </cell>
          <cell r="BG97" t="str">
            <v/>
          </cell>
          <cell r="BH97" t="str">
            <v/>
          </cell>
          <cell r="BI97" t="str">
            <v/>
          </cell>
          <cell r="BJ97" t="str">
            <v/>
          </cell>
          <cell r="BK97" t="str">
            <v>Program Manager (PLP): https://app.clickup.com/t/868cjdxwu)
SAP Support Org (PLP): https://app.clickup.com/t/868cme4jr)
Accounting Manager (PLP): https://app.clickup.com/t/868cjc5mb)
Project Accountant (PLP): https://app.clickup.com/t/868cmd1bk)
Program Finance (PLP): https://app.clickup.com/t/868cmccpa)</v>
          </cell>
          <cell r="BL97" t="str">
            <v/>
          </cell>
          <cell r="BM97" t="str">
            <v/>
          </cell>
          <cell r="BN97" t="str">
            <v/>
          </cell>
          <cell r="BO97" t="str">
            <v/>
          </cell>
          <cell r="BP97" t="str">
            <v>PLP</v>
          </cell>
          <cell r="BQ97" t="str">
            <v>Jenn Cooke, Trish Cortez</v>
          </cell>
        </row>
        <row r="98">
          <cell r="A98" t="str">
            <v>868bzhq2e</v>
          </cell>
          <cell r="B98" t="str">
            <v>PLP PS: Create FEA</v>
          </cell>
          <cell r="C98" t="str">
            <v>PAUSED</v>
          </cell>
          <cell r="D98" t="str">
            <v>868bzhq2e</v>
          </cell>
          <cell r="E98" t="str">
            <v/>
          </cell>
          <cell r="F98" t="str">
            <v>URGENT</v>
          </cell>
          <cell r="G98" t="str">
            <v xml:space="preserve">In Curriculum Review 5.6.25  </v>
          </cell>
          <cell r="H98">
            <v>1</v>
          </cell>
          <cell r="I98">
            <v>0</v>
          </cell>
          <cell r="J98" t="str">
            <v/>
          </cell>
          <cell r="K98" t="str">
            <v/>
          </cell>
          <cell r="L98">
            <v>45672.440972222219</v>
          </cell>
          <cell r="M98">
            <v>45786.693055555559</v>
          </cell>
          <cell r="N98" t="str">
            <v/>
          </cell>
          <cell r="O98" t="str">
            <v/>
          </cell>
          <cell r="P98" t="str">
            <v>Jenn Cooke</v>
          </cell>
          <cell r="Q98" t="str">
            <v>Lockheed Martin</v>
          </cell>
          <cell r="R98" t="str">
            <v>Course Development</v>
          </cell>
          <cell r="S98" t="str">
            <v>Development</v>
          </cell>
          <cell r="T98" t="str">
            <v>868a2v9h6
868a2v8e7
868a2v5j2
868a2v7ma
868a2v9q2
868bzhy35</v>
          </cell>
          <cell r="U98" t="str">
            <v>https://app.clickup.com/t/868a2v9h6
https://app.clickup.com/t/868a2v8e7
https://app.clickup.com/t/868a2v5j2
https://app.clickup.com/t/868a2v7ma
https://app.clickup.com/t/868a2v9q2
https://app.clickup.com/t/868bzhy35</v>
          </cell>
          <cell r="V98" t="str">
            <v>wbt, plp</v>
          </cell>
          <cell r="W98" t="str">
            <v>Development, Sprint 4 (5/5 - 5/30)</v>
          </cell>
          <cell r="X98" t="str">
            <v>Sprint 4 (5/5 - 5/30)</v>
          </cell>
          <cell r="Y98" t="str">
            <v/>
          </cell>
          <cell r="Z98" t="str">
            <v/>
          </cell>
          <cell r="AA98" t="str">
            <v/>
          </cell>
          <cell r="AB98" t="str">
            <v/>
          </cell>
          <cell r="AC98" t="str">
            <v/>
          </cell>
          <cell r="AD98" t="str">
            <v>92 hours</v>
          </cell>
          <cell r="AF98">
            <v>0</v>
          </cell>
          <cell r="AG98" t="str">
            <v/>
          </cell>
          <cell r="AH98" t="str">
            <v/>
          </cell>
          <cell r="AI98" t="str">
            <v/>
          </cell>
          <cell r="AJ98" t="str">
            <v/>
          </cell>
          <cell r="AK98" t="str">
            <v/>
          </cell>
          <cell r="AL98">
            <v>0</v>
          </cell>
          <cell r="AM98" t="str">
            <v/>
          </cell>
          <cell r="AN98" t="str">
            <v/>
          </cell>
          <cell r="AO98" t="str">
            <v/>
          </cell>
          <cell r="AP98" t="str">
            <v/>
          </cell>
          <cell r="AQ98" t="str">
            <v/>
          </cell>
          <cell r="AR98" t="str">
            <v/>
          </cell>
          <cell r="AS98" t="str">
            <v xml:space="preserve">Paused </v>
          </cell>
          <cell r="AT98" t="str">
            <v/>
          </cell>
          <cell r="AU98" t="str">
            <v/>
          </cell>
          <cell r="AV98" t="str">
            <v/>
          </cell>
          <cell r="AW98" t="str">
            <v>ITC3</v>
          </cell>
          <cell r="AX98" t="str">
            <v/>
          </cell>
          <cell r="AY98" t="str">
            <v>Project Systems</v>
          </cell>
          <cell r="AZ98" t="str">
            <v>Create Accounting Work Breakdown Structure (Project Systems)</v>
          </cell>
          <cell r="BA98" t="str">
            <v/>
          </cell>
          <cell r="BB98" t="str">
            <v/>
          </cell>
          <cell r="BC98" t="str">
            <v>WBT</v>
          </cell>
          <cell r="BD98" t="str">
            <v/>
          </cell>
          <cell r="BE98" t="str">
            <v/>
          </cell>
          <cell r="BF98" t="str">
            <v/>
          </cell>
          <cell r="BG98" t="str">
            <v/>
          </cell>
          <cell r="BH98" t="str">
            <v/>
          </cell>
          <cell r="BI98" t="str">
            <v/>
          </cell>
          <cell r="BJ98" t="str">
            <v/>
          </cell>
          <cell r="BK98" t="str">
            <v>Program Finance (PLP): https://app.clickup.com/t/868cmccpa)
Project Accountant (PLP): https://app.clickup.com/t/868cmd1bk)
Accounting Manager (PLP): https://app.clickup.com/t/868cjc5mb)
SAP Support Org (PLP): https://app.clickup.com/t/868cme4jr)
Program Manager (PLP): https://app.clickup.com/t/868cjdxwu)</v>
          </cell>
          <cell r="BL98" t="str">
            <v/>
          </cell>
          <cell r="BM98" t="str">
            <v/>
          </cell>
          <cell r="BN98" t="str">
            <v/>
          </cell>
          <cell r="BO98" t="str">
            <v/>
          </cell>
          <cell r="BP98" t="str">
            <v>PLP</v>
          </cell>
          <cell r="BQ98" t="str">
            <v>Jenn Cooke, Trish Cortez</v>
          </cell>
        </row>
        <row r="99">
          <cell r="A99" t="str">
            <v>868bzj218</v>
          </cell>
          <cell r="B99" t="str">
            <v>PLP PS: Create Account Assignment Charge Numbers</v>
          </cell>
          <cell r="C99" t="str">
            <v>PAUSED</v>
          </cell>
          <cell r="D99" t="str">
            <v>868bzj218</v>
          </cell>
          <cell r="E99" t="str">
            <v/>
          </cell>
          <cell r="F99" t="str">
            <v>URGENT</v>
          </cell>
          <cell r="G99" t="str">
            <v xml:space="preserve">In Curriculum Review 5.6.25  </v>
          </cell>
          <cell r="H99">
            <v>1</v>
          </cell>
          <cell r="I99">
            <v>0</v>
          </cell>
          <cell r="J99">
            <v>45863</v>
          </cell>
          <cell r="K99" t="str">
            <v/>
          </cell>
          <cell r="L99">
            <v>45672.445833333331</v>
          </cell>
          <cell r="M99">
            <v>45786.693055555559</v>
          </cell>
          <cell r="N99" t="str">
            <v/>
          </cell>
          <cell r="O99" t="str">
            <v/>
          </cell>
          <cell r="P99" t="str">
            <v>Jenn Cooke</v>
          </cell>
          <cell r="Q99" t="str">
            <v>Lockheed Martin</v>
          </cell>
          <cell r="R99" t="str">
            <v>Course Development</v>
          </cell>
          <cell r="S99" t="str">
            <v>Development</v>
          </cell>
          <cell r="T99" t="str">
            <v>868bzj30p
868bzj988
868bzjzef</v>
          </cell>
          <cell r="U99" t="str">
            <v>https://app.clickup.com/t/868bzj30p
https://app.clickup.com/t/868bzj988
https://app.clickup.com/t/868bzjzef</v>
          </cell>
          <cell r="V99" t="str">
            <v>plp, wbt</v>
          </cell>
          <cell r="W99" t="str">
            <v>Development, Sprint 4 (5/5 - 5/30)</v>
          </cell>
          <cell r="X99" t="str">
            <v>Sprint 4 (5/5 - 5/30)</v>
          </cell>
          <cell r="Y99" t="str">
            <v/>
          </cell>
          <cell r="Z99" t="str">
            <v/>
          </cell>
          <cell r="AA99" t="str">
            <v/>
          </cell>
          <cell r="AB99" t="str">
            <v/>
          </cell>
          <cell r="AC99" t="str">
            <v/>
          </cell>
          <cell r="AD99" t="str">
            <v>92 hours</v>
          </cell>
          <cell r="AF99">
            <v>0</v>
          </cell>
          <cell r="AG99" t="str">
            <v/>
          </cell>
          <cell r="AH99" t="str">
            <v/>
          </cell>
          <cell r="AI99" t="str">
            <v/>
          </cell>
          <cell r="AJ99" t="str">
            <v/>
          </cell>
          <cell r="AK99" t="str">
            <v/>
          </cell>
          <cell r="AL99">
            <v>0</v>
          </cell>
          <cell r="AM99" t="str">
            <v/>
          </cell>
          <cell r="AN99" t="str">
            <v/>
          </cell>
          <cell r="AO99" t="str">
            <v/>
          </cell>
          <cell r="AP99" t="str">
            <v/>
          </cell>
          <cell r="AQ99" t="str">
            <v/>
          </cell>
          <cell r="AR99" t="str">
            <v/>
          </cell>
          <cell r="AS99" t="str">
            <v xml:space="preserve">Paused </v>
          </cell>
          <cell r="AT99" t="str">
            <v/>
          </cell>
          <cell r="AU99" t="str">
            <v/>
          </cell>
          <cell r="AV99" t="str">
            <v/>
          </cell>
          <cell r="AW99" t="str">
            <v>ITC3</v>
          </cell>
          <cell r="AX99" t="str">
            <v/>
          </cell>
          <cell r="AY99" t="str">
            <v>Project Systems</v>
          </cell>
          <cell r="AZ99" t="str">
            <v>Create Accounting Work Breakdown Structure (Project Systems)</v>
          </cell>
          <cell r="BA99" t="str">
            <v/>
          </cell>
          <cell r="BB99" t="str">
            <v/>
          </cell>
          <cell r="BC99" t="str">
            <v>WBT</v>
          </cell>
          <cell r="BD99" t="str">
            <v/>
          </cell>
          <cell r="BE99" t="str">
            <v/>
          </cell>
          <cell r="BF99" t="str">
            <v/>
          </cell>
          <cell r="BG99" t="str">
            <v/>
          </cell>
          <cell r="BH99" t="str">
            <v/>
          </cell>
          <cell r="BI99" t="str">
            <v/>
          </cell>
          <cell r="BJ99" t="str">
            <v/>
          </cell>
          <cell r="BK99" t="str">
            <v>Program Finance (PLP): https://app.clickup.com/t/868cmccpa)
Project Accountant (PLP): https://app.clickup.com/t/868cmd1bk)
Accounting Manager (PLP): https://app.clickup.com/t/868cjc5mb)
SAP Support Org (PLP): https://app.clickup.com/t/868cme4jr)
Program Manager (PLP): https://app.clickup.com/t/868cjdxwu)</v>
          </cell>
          <cell r="BL99" t="str">
            <v/>
          </cell>
          <cell r="BM99" t="str">
            <v/>
          </cell>
          <cell r="BN99" t="str">
            <v/>
          </cell>
          <cell r="BO99" t="str">
            <v/>
          </cell>
          <cell r="BP99" t="str">
            <v>PLP</v>
          </cell>
          <cell r="BQ99" t="str">
            <v>Jenn Cooke, Trish Cortez</v>
          </cell>
        </row>
        <row r="100">
          <cell r="A100" t="str">
            <v>868bzm2mj</v>
          </cell>
          <cell r="B100" t="str">
            <v>PLP PS: Transfer pWBS to aWBS, Create/Release Final Work Packages/Account Assignments, &amp; Issue Final WAD- SB</v>
          </cell>
          <cell r="C100" t="str">
            <v>PAUSED</v>
          </cell>
          <cell r="D100" t="str">
            <v>868bzm2mj</v>
          </cell>
          <cell r="E100" t="str">
            <v/>
          </cell>
          <cell r="F100" t="str">
            <v>URGENT</v>
          </cell>
          <cell r="G100" t="str">
            <v xml:space="preserve">In Curriculum Review 5.6.25  </v>
          </cell>
          <cell r="H100">
            <v>1</v>
          </cell>
          <cell r="I100">
            <v>0</v>
          </cell>
          <cell r="J100">
            <v>45863</v>
          </cell>
          <cell r="K100" t="str">
            <v/>
          </cell>
          <cell r="L100">
            <v>45672.453472222223</v>
          </cell>
          <cell r="M100">
            <v>45786.693055555559</v>
          </cell>
          <cell r="N100" t="str">
            <v/>
          </cell>
          <cell r="O100" t="str">
            <v/>
          </cell>
          <cell r="P100" t="str">
            <v>Jenn Cooke</v>
          </cell>
          <cell r="Q100" t="str">
            <v>Lockheed Martin</v>
          </cell>
          <cell r="R100" t="str">
            <v>Course Development</v>
          </cell>
          <cell r="S100" t="str">
            <v>Development</v>
          </cell>
          <cell r="T100" t="str">
            <v/>
          </cell>
          <cell r="U100" t="str">
            <v/>
          </cell>
          <cell r="V100" t="str">
            <v>plp, sen</v>
          </cell>
          <cell r="W100" t="str">
            <v>Development, Sprint 4 (5/5 - 5/30)</v>
          </cell>
          <cell r="X100" t="str">
            <v>Sprint 4 (5/5 - 5/30)</v>
          </cell>
          <cell r="Y100" t="str">
            <v/>
          </cell>
          <cell r="Z100" t="str">
            <v/>
          </cell>
          <cell r="AA100" t="str">
            <v/>
          </cell>
          <cell r="AB100" t="str">
            <v/>
          </cell>
          <cell r="AC100" t="str">
            <v/>
          </cell>
          <cell r="AD100" t="str">
            <v>92 hours</v>
          </cell>
          <cell r="AF100">
            <v>0</v>
          </cell>
          <cell r="AG100" t="str">
            <v/>
          </cell>
          <cell r="AH100" t="str">
            <v/>
          </cell>
          <cell r="AI100" t="str">
            <v/>
          </cell>
          <cell r="AJ100" t="str">
            <v/>
          </cell>
          <cell r="AK100" t="str">
            <v/>
          </cell>
          <cell r="AL100">
            <v>0</v>
          </cell>
          <cell r="AM100" t="str">
            <v/>
          </cell>
          <cell r="AN100" t="str">
            <v/>
          </cell>
          <cell r="AO100" t="str">
            <v/>
          </cell>
          <cell r="AP100" t="str">
            <v/>
          </cell>
          <cell r="AQ100" t="str">
            <v/>
          </cell>
          <cell r="AR100" t="str">
            <v/>
          </cell>
          <cell r="AS100" t="str">
            <v xml:space="preserve">Paused </v>
          </cell>
          <cell r="AT100" t="str">
            <v/>
          </cell>
          <cell r="AU100" t="str">
            <v/>
          </cell>
          <cell r="AV100" t="str">
            <v/>
          </cell>
          <cell r="AW100" t="str">
            <v>ITC3</v>
          </cell>
          <cell r="AX100" t="str">
            <v/>
          </cell>
          <cell r="AY100" t="str">
            <v>Project Systems</v>
          </cell>
          <cell r="AZ100" t="str">
            <v>Create Accounting Work Breakdown Structure (Project Systems)</v>
          </cell>
          <cell r="BA100" t="str">
            <v/>
          </cell>
          <cell r="BB100" t="str">
            <v/>
          </cell>
          <cell r="BC100" t="str">
            <v>SEN</v>
          </cell>
          <cell r="BD100" t="str">
            <v/>
          </cell>
          <cell r="BE100" t="str">
            <v/>
          </cell>
          <cell r="BF100" t="str">
            <v/>
          </cell>
          <cell r="BG100" t="str">
            <v/>
          </cell>
          <cell r="BH100" t="str">
            <v/>
          </cell>
          <cell r="BI100" t="str">
            <v/>
          </cell>
          <cell r="BJ100" t="str">
            <v/>
          </cell>
          <cell r="BK100" t="str">
            <v/>
          </cell>
          <cell r="BL100" t="str">
            <v/>
          </cell>
          <cell r="BM100" t="str">
            <v/>
          </cell>
          <cell r="BN100" t="str">
            <v/>
          </cell>
          <cell r="BO100" t="str">
            <v/>
          </cell>
          <cell r="BP100" t="str">
            <v>PLP</v>
          </cell>
          <cell r="BQ100" t="str">
            <v>Jenn Cooke, Trish Cortez</v>
          </cell>
        </row>
        <row r="101">
          <cell r="A101" t="str">
            <v>868bzm6pz</v>
          </cell>
          <cell r="B101" t="str">
            <v>PLP PS: Create Customer Projects</v>
          </cell>
          <cell r="C101" t="str">
            <v>PAUSED</v>
          </cell>
          <cell r="D101" t="str">
            <v>868bzm6pz</v>
          </cell>
          <cell r="E101" t="str">
            <v/>
          </cell>
          <cell r="F101" t="str">
            <v>URGENT</v>
          </cell>
          <cell r="G101" t="str">
            <v xml:space="preserve">In Curriculum Review 5.6.25  </v>
          </cell>
          <cell r="H101">
            <v>1</v>
          </cell>
          <cell r="I101">
            <v>0</v>
          </cell>
          <cell r="J101" t="str">
            <v/>
          </cell>
          <cell r="K101" t="str">
            <v/>
          </cell>
          <cell r="L101">
            <v>45672.454861111109</v>
          </cell>
          <cell r="M101">
            <v>45786.693055555559</v>
          </cell>
          <cell r="N101" t="str">
            <v/>
          </cell>
          <cell r="O101" t="str">
            <v/>
          </cell>
          <cell r="P101" t="str">
            <v>Jenn Cooke</v>
          </cell>
          <cell r="Q101" t="str">
            <v>Lockheed Martin</v>
          </cell>
          <cell r="R101" t="str">
            <v>Course Development</v>
          </cell>
          <cell r="S101" t="str">
            <v>Development</v>
          </cell>
          <cell r="T101" t="str">
            <v>868a2v7gu
868a2v5rr
868a2v8gy
868a2v674
868a2vc34
868a2vbr1
868bzn4pr</v>
          </cell>
          <cell r="U101" t="str">
            <v>https://app.clickup.com/t/868a2v7gu
https://app.clickup.com/t/868a2v5rr
https://app.clickup.com/t/868a2v8gy
https://app.clickup.com/t/868a2v674
https://app.clickup.com/t/868a2vc34
https://app.clickup.com/t/868a2vbr1
https://app.clickup.com/t/868bzn4pr</v>
          </cell>
          <cell r="V101" t="str">
            <v>wbt, plp</v>
          </cell>
          <cell r="W101" t="str">
            <v>Development, Sprint 6 (5/19 - 7/7)</v>
          </cell>
          <cell r="X101" t="str">
            <v>Sprint 6 (5/19 - 7/7)</v>
          </cell>
          <cell r="Y101" t="str">
            <v/>
          </cell>
          <cell r="Z101" t="str">
            <v/>
          </cell>
          <cell r="AA101" t="str">
            <v/>
          </cell>
          <cell r="AB101" t="str">
            <v/>
          </cell>
          <cell r="AC101" t="str">
            <v/>
          </cell>
          <cell r="AD101" t="str">
            <v>92 hours</v>
          </cell>
          <cell r="AF101">
            <v>0</v>
          </cell>
          <cell r="AG101" t="str">
            <v/>
          </cell>
          <cell r="AH101" t="str">
            <v/>
          </cell>
          <cell r="AI101" t="str">
            <v/>
          </cell>
          <cell r="AJ101" t="str">
            <v/>
          </cell>
          <cell r="AK101" t="str">
            <v/>
          </cell>
          <cell r="AL101">
            <v>0</v>
          </cell>
          <cell r="AM101" t="str">
            <v/>
          </cell>
          <cell r="AN101" t="str">
            <v/>
          </cell>
          <cell r="AO101" t="str">
            <v/>
          </cell>
          <cell r="AP101" t="str">
            <v/>
          </cell>
          <cell r="AQ101" t="str">
            <v/>
          </cell>
          <cell r="AR101" t="str">
            <v/>
          </cell>
          <cell r="AS101" t="str">
            <v xml:space="preserve">Paused </v>
          </cell>
          <cell r="AT101" t="str">
            <v/>
          </cell>
          <cell r="AU101" t="str">
            <v/>
          </cell>
          <cell r="AV101" t="str">
            <v/>
          </cell>
          <cell r="AW101" t="str">
            <v>ITC3</v>
          </cell>
          <cell r="AX101" t="str">
            <v/>
          </cell>
          <cell r="AY101" t="str">
            <v>Project Systems</v>
          </cell>
          <cell r="AZ101" t="str">
            <v>Create Accounting Work Breakdown Structure (Project Systems)</v>
          </cell>
          <cell r="BA101" t="str">
            <v/>
          </cell>
          <cell r="BB101" t="str">
            <v/>
          </cell>
          <cell r="BC101" t="str">
            <v>WBT</v>
          </cell>
          <cell r="BD101" t="str">
            <v/>
          </cell>
          <cell r="BE101" t="str">
            <v/>
          </cell>
          <cell r="BF101" t="str">
            <v/>
          </cell>
          <cell r="BG101" t="str">
            <v/>
          </cell>
          <cell r="BH101" t="str">
            <v/>
          </cell>
          <cell r="BI101" t="str">
            <v/>
          </cell>
          <cell r="BJ101" t="str">
            <v/>
          </cell>
          <cell r="BK101" t="str">
            <v>Program Finance (PLP): https://app.clickup.com/t/868cmccpa)
Project Accountant (PLP): https://app.clickup.com/t/868cmd1bk)
Accounting Manager (PLP): https://app.clickup.com/t/868cjc5mb)
SAP Support Org (PLP): https://app.clickup.com/t/868cme4jr)
Contract Specialist: https://app.clickup.com/t/868cjctm8)
Program Manager (PLP): https://app.clickup.com/t/868cjdxwu)</v>
          </cell>
          <cell r="BL101" t="str">
            <v/>
          </cell>
          <cell r="BM101" t="str">
            <v/>
          </cell>
          <cell r="BN101" t="str">
            <v/>
          </cell>
          <cell r="BO101" t="str">
            <v/>
          </cell>
          <cell r="BP101" t="str">
            <v>PLP</v>
          </cell>
          <cell r="BQ101" t="str">
            <v>Jenn Cooke, Trish Cortez</v>
          </cell>
        </row>
        <row r="102">
          <cell r="A102" t="str">
            <v>868bzngtq</v>
          </cell>
          <cell r="B102" t="str">
            <v>PLP PS: Create Account Assignment Charge Numbers for Customer Projects</v>
          </cell>
          <cell r="C102" t="str">
            <v>PAUSED</v>
          </cell>
          <cell r="D102" t="str">
            <v>868bzngtq</v>
          </cell>
          <cell r="E102" t="str">
            <v/>
          </cell>
          <cell r="F102" t="str">
            <v>URGENT</v>
          </cell>
          <cell r="G102" t="str">
            <v xml:space="preserve">In Curriculum Review 5.6.25  </v>
          </cell>
          <cell r="H102">
            <v>1</v>
          </cell>
          <cell r="I102">
            <v>0</v>
          </cell>
          <cell r="J102">
            <v>45863</v>
          </cell>
          <cell r="K102" t="str">
            <v/>
          </cell>
          <cell r="L102">
            <v>45672.458333333328</v>
          </cell>
          <cell r="M102">
            <v>45786.693055555559</v>
          </cell>
          <cell r="N102" t="str">
            <v/>
          </cell>
          <cell r="O102" t="str">
            <v/>
          </cell>
          <cell r="P102" t="str">
            <v>Jenn Cooke</v>
          </cell>
          <cell r="Q102" t="str">
            <v>Lockheed Martin</v>
          </cell>
          <cell r="R102" t="str">
            <v>Course Development</v>
          </cell>
          <cell r="S102" t="str">
            <v>Development</v>
          </cell>
          <cell r="T102" t="str">
            <v>868bzngvc
868bzngvh
868bzngvm
868bzngyc</v>
          </cell>
          <cell r="U102" t="str">
            <v>https://app.clickup.com/t/868bzngvc
https://app.clickup.com/t/868bzngvh
https://app.clickup.com/t/868bzngvm
https://app.clickup.com/t/868bzngyc</v>
          </cell>
          <cell r="V102" t="str">
            <v>plp, wbt</v>
          </cell>
          <cell r="W102" t="str">
            <v>Development, Sprint 6 (5/19 - 7/7)</v>
          </cell>
          <cell r="X102" t="str">
            <v>Sprint 6 (5/19 - 7/7)</v>
          </cell>
          <cell r="Y102" t="str">
            <v/>
          </cell>
          <cell r="Z102" t="str">
            <v/>
          </cell>
          <cell r="AA102" t="str">
            <v/>
          </cell>
          <cell r="AB102" t="str">
            <v/>
          </cell>
          <cell r="AC102" t="str">
            <v/>
          </cell>
          <cell r="AD102" t="str">
            <v>92 hours</v>
          </cell>
          <cell r="AF102">
            <v>0</v>
          </cell>
          <cell r="AG102" t="str">
            <v/>
          </cell>
          <cell r="AH102" t="str">
            <v/>
          </cell>
          <cell r="AI102" t="str">
            <v/>
          </cell>
          <cell r="AJ102" t="str">
            <v/>
          </cell>
          <cell r="AK102" t="str">
            <v/>
          </cell>
          <cell r="AL102">
            <v>0</v>
          </cell>
          <cell r="AM102" t="str">
            <v/>
          </cell>
          <cell r="AN102" t="str">
            <v/>
          </cell>
          <cell r="AO102" t="str">
            <v/>
          </cell>
          <cell r="AP102" t="str">
            <v/>
          </cell>
          <cell r="AQ102" t="str">
            <v/>
          </cell>
          <cell r="AR102" t="str">
            <v/>
          </cell>
          <cell r="AS102" t="str">
            <v xml:space="preserve">Paused </v>
          </cell>
          <cell r="AT102" t="str">
            <v/>
          </cell>
          <cell r="AU102" t="str">
            <v/>
          </cell>
          <cell r="AV102" t="str">
            <v/>
          </cell>
          <cell r="AW102" t="str">
            <v>ITC3</v>
          </cell>
          <cell r="AX102" t="str">
            <v/>
          </cell>
          <cell r="AY102" t="str">
            <v>Project Systems</v>
          </cell>
          <cell r="AZ102" t="str">
            <v>Create Accounting Work Breakdown Structure (Project Systems)</v>
          </cell>
          <cell r="BA102" t="str">
            <v/>
          </cell>
          <cell r="BB102" t="str">
            <v/>
          </cell>
          <cell r="BC102" t="str">
            <v>WBT</v>
          </cell>
          <cell r="BD102" t="str">
            <v/>
          </cell>
          <cell r="BE102" t="str">
            <v/>
          </cell>
          <cell r="BF102" t="str">
            <v/>
          </cell>
          <cell r="BG102" t="str">
            <v/>
          </cell>
          <cell r="BH102" t="str">
            <v/>
          </cell>
          <cell r="BI102" t="str">
            <v/>
          </cell>
          <cell r="BJ102" t="str">
            <v/>
          </cell>
          <cell r="BK102" t="str">
            <v>Program Finance (PLP): https://app.clickup.com/t/868cmccpa)
Project Accountant (PLP): https://app.clickup.com/t/868cmd1bk)
Accounting Manager (PLP): https://app.clickup.com/t/868cjc5mb)
SAP Support Org (PLP): https://app.clickup.com/t/868cme4jr)
Program Manager (PLP): https://app.clickup.com/t/868cjdxwu)</v>
          </cell>
          <cell r="BL102" t="str">
            <v/>
          </cell>
          <cell r="BM102" t="str">
            <v/>
          </cell>
          <cell r="BN102" t="str">
            <v/>
          </cell>
          <cell r="BO102" t="str">
            <v/>
          </cell>
          <cell r="BP102" t="str">
            <v>PLP</v>
          </cell>
          <cell r="BQ102" t="str">
            <v>Jenn Cooke, Trish Cortez</v>
          </cell>
        </row>
        <row r="103">
          <cell r="A103" t="str">
            <v>868bzy4cu</v>
          </cell>
          <cell r="B103" t="str">
            <v>R2R Tax Accounting: SAP/Vertex-Americas: US Sales/Use Tax Compliance and Reporting</v>
          </cell>
          <cell r="C103" t="str">
            <v>OUTLINES</v>
          </cell>
          <cell r="D103" t="str">
            <v>868bzy4cu</v>
          </cell>
          <cell r="E103" t="str">
            <v>Daniel Die</v>
          </cell>
          <cell r="F103" t="str">
            <v>LOW</v>
          </cell>
          <cell r="G103" t="str">
            <v xml:space="preserve">@Sarah Griffis  Gonna start this afternoon and have ready for Ankine to walkthrough with me tomorrow.   </v>
          </cell>
          <cell r="H103">
            <v>1</v>
          </cell>
          <cell r="I103">
            <v>0</v>
          </cell>
          <cell r="J103">
            <v>45863</v>
          </cell>
          <cell r="K103" t="str">
            <v/>
          </cell>
          <cell r="L103">
            <v>45672.536805555559</v>
          </cell>
          <cell r="M103">
            <v>45770.834722222222</v>
          </cell>
          <cell r="N103" t="str">
            <v/>
          </cell>
          <cell r="O103" t="str">
            <v/>
          </cell>
          <cell r="P103" t="str">
            <v>Jade Brown</v>
          </cell>
          <cell r="Q103" t="str">
            <v>Lockheed Martin</v>
          </cell>
          <cell r="R103" t="str">
            <v>Course Development</v>
          </cell>
          <cell r="S103" t="str">
            <v>Development</v>
          </cell>
          <cell r="T103" t="str">
            <v>868a2v9fg
868aakc2n
868aakaq5
868aakb61
868aakbka
868aakeck
868aakf0c
868aakgu0
868aakhmv
868aakh6r
868aakj4q
868aakjjh
868aakjxt
868aakk94
868aakm55
868aakmdk
868aakmr8
868aakmz8
868aakn66</v>
          </cell>
          <cell r="U103" t="str">
            <v>https://app.clickup.com/t/868a2v9fg
https://app.clickup.com/t/868aakc2n
https://app.clickup.com/t/868aakaq5
https://app.clickup.com/t/868aakb61
https://app.clickup.com/t/868aakbka
https://app.clickup.com/t/868aakeck
https://app.clickup.com/t/868aakf0c
https://app.clickup.com/t/868aakgu0
https://app.clickup.com/t/868aakhmv
https://app.clickup.com/t/868aakh6r
https://app.clickup.com/t/868aakj4q
https://app.clickup.com/t/868aakjjh
https://app.clickup.com/t/868aakjxt
https://app.clickup.com/t/868aakk94
https://app.clickup.com/t/868aakm55
https://app.clickup.com/t/868aakmdk
https://app.clickup.com/t/868aakmr8
https://app.clickup.com/t/868aakmz8
https://app.clickup.com/t/868aakn66</v>
          </cell>
          <cell r="V103" t="str">
            <v>r2r, americas, wbt, vertex</v>
          </cell>
          <cell r="W103" t="str">
            <v>Development, Sprint 6 (5/19 - 7/7)</v>
          </cell>
          <cell r="X103" t="str">
            <v>Sprint 6 (5/19 - 7/7)</v>
          </cell>
          <cell r="Y103" t="str">
            <v/>
          </cell>
          <cell r="Z103" t="str">
            <v/>
          </cell>
          <cell r="AA103" t="str">
            <v/>
          </cell>
          <cell r="AB103" t="str">
            <v/>
          </cell>
          <cell r="AC103" t="str">
            <v/>
          </cell>
          <cell r="AD103" t="str">
            <v>620 hours</v>
          </cell>
          <cell r="AF103">
            <v>0</v>
          </cell>
          <cell r="AG103" t="str">
            <v/>
          </cell>
          <cell r="AH103" t="str">
            <v/>
          </cell>
          <cell r="AI103" t="str">
            <v/>
          </cell>
          <cell r="AJ103" t="str">
            <v/>
          </cell>
          <cell r="AK103" t="str">
            <v/>
          </cell>
          <cell r="AL103">
            <v>0</v>
          </cell>
          <cell r="AM103" t="str">
            <v/>
          </cell>
          <cell r="AN103" t="str">
            <v/>
          </cell>
          <cell r="AO103" t="str">
            <v/>
          </cell>
          <cell r="AP103" t="str">
            <v/>
          </cell>
          <cell r="AQ103" t="str">
            <v/>
          </cell>
          <cell r="AR103" t="str">
            <v>Daniel Die</v>
          </cell>
          <cell r="AS103" t="str">
            <v>Course Package Not Started</v>
          </cell>
          <cell r="AT103" t="str">
            <v/>
          </cell>
          <cell r="AU103" t="str">
            <v/>
          </cell>
          <cell r="AV103" t="str">
            <v/>
          </cell>
          <cell r="AW103" t="str">
            <v>ITC3</v>
          </cell>
          <cell r="AX103" t="str">
            <v/>
          </cell>
          <cell r="AY103" t="str">
            <v>Tax Accounting</v>
          </cell>
          <cell r="AZ103" t="str">
            <v>Consolidations &amp; Tax (US Sales/Use Tax Compliance &amp; Reporting L4)</v>
          </cell>
          <cell r="BA103" t="str">
            <v/>
          </cell>
          <cell r="BB103" t="str">
            <v/>
          </cell>
          <cell r="BC103" t="str">
            <v>WBT</v>
          </cell>
          <cell r="BD103" t="str">
            <v/>
          </cell>
          <cell r="BE103" t="str">
            <v/>
          </cell>
          <cell r="BF103" t="str">
            <v/>
          </cell>
          <cell r="BG103" t="str">
            <v/>
          </cell>
          <cell r="BH103" t="str">
            <v/>
          </cell>
          <cell r="BI103" t="str">
            <v/>
          </cell>
          <cell r="BJ103" t="str">
            <v/>
          </cell>
          <cell r="BK103" t="str">
            <v>Tax Analyst: https://app.clickup.com/t/868cje8w4)
Tax Approver: https://app.clickup.com/t/868cqary8)
Tax Application Administrator: https://app.clickup.com/t/868cqarx2)</v>
          </cell>
          <cell r="BL103" t="str">
            <v/>
          </cell>
          <cell r="BM103" t="str">
            <v/>
          </cell>
          <cell r="BN103" t="str">
            <v/>
          </cell>
          <cell r="BO103" t="str">
            <v/>
          </cell>
          <cell r="BP103" t="str">
            <v>R2R</v>
          </cell>
          <cell r="BQ103" t="str">
            <v>Trish Cortez, Sarah Griffis</v>
          </cell>
        </row>
        <row r="104">
          <cell r="A104" t="str">
            <v>868c00xax</v>
          </cell>
          <cell r="B104" t="str">
            <v>O2C AR: Apply Cash</v>
          </cell>
          <cell r="C104" t="str">
            <v>PREDEVELOPMENT</v>
          </cell>
          <cell r="D104" t="str">
            <v>868c00xax</v>
          </cell>
          <cell r="E104" t="str">
            <v/>
          </cell>
          <cell r="F104" t="str">
            <v>HIGH</v>
          </cell>
          <cell r="G104" t="str">
            <v/>
          </cell>
          <cell r="H104">
            <v>0</v>
          </cell>
          <cell r="I104">
            <v>0</v>
          </cell>
          <cell r="J104">
            <v>45863</v>
          </cell>
          <cell r="K104" t="str">
            <v/>
          </cell>
          <cell r="L104">
            <v>45672.577083333337</v>
          </cell>
          <cell r="M104">
            <v>45763.588888888888</v>
          </cell>
          <cell r="N104" t="str">
            <v/>
          </cell>
          <cell r="O104" t="str">
            <v/>
          </cell>
          <cell r="P104" t="str">
            <v>Brice LeBlanc</v>
          </cell>
          <cell r="Q104" t="str">
            <v>Lockheed Martin</v>
          </cell>
          <cell r="R104" t="str">
            <v>Course Development</v>
          </cell>
          <cell r="S104" t="str">
            <v>Development</v>
          </cell>
          <cell r="T104" t="str">
            <v>868a2v6j1
868a2v6c8</v>
          </cell>
          <cell r="U104" t="str">
            <v>https://app.clickup.com/t/868a2v6j1
https://app.clickup.com/t/868a2v6c8</v>
          </cell>
          <cell r="V104" t="str">
            <v>ilt, o2c</v>
          </cell>
          <cell r="W104" t="str">
            <v>Development, Sprint 6 (5/19 - 7/7)</v>
          </cell>
          <cell r="X104" t="str">
            <v>Sprint 6 (5/19 - 7/7)</v>
          </cell>
          <cell r="Y104" t="str">
            <v/>
          </cell>
          <cell r="Z104" t="str">
            <v/>
          </cell>
          <cell r="AA104" t="str">
            <v/>
          </cell>
          <cell r="AB104" t="str">
            <v/>
          </cell>
          <cell r="AC104" t="str">
            <v/>
          </cell>
          <cell r="AD104" t="str">
            <v>2825 hours</v>
          </cell>
          <cell r="AF104">
            <v>0</v>
          </cell>
          <cell r="AG104" t="str">
            <v/>
          </cell>
          <cell r="AH104" t="str">
            <v/>
          </cell>
          <cell r="AI104" t="str">
            <v/>
          </cell>
          <cell r="AJ104" t="str">
            <v/>
          </cell>
          <cell r="AK104" t="str">
            <v/>
          </cell>
          <cell r="AL104">
            <v>0</v>
          </cell>
          <cell r="AM104" t="str">
            <v/>
          </cell>
          <cell r="AN104" t="str">
            <v/>
          </cell>
          <cell r="AO104" t="str">
            <v/>
          </cell>
          <cell r="AP104" t="str">
            <v/>
          </cell>
          <cell r="AQ104" t="str">
            <v/>
          </cell>
          <cell r="AR104" t="str">
            <v/>
          </cell>
          <cell r="AS104" t="str">
            <v/>
          </cell>
          <cell r="AT104" t="str">
            <v/>
          </cell>
          <cell r="AU104" t="str">
            <v/>
          </cell>
          <cell r="AV104" t="str">
            <v/>
          </cell>
          <cell r="AW104" t="str">
            <v>ITC3</v>
          </cell>
          <cell r="AX104" t="str">
            <v/>
          </cell>
          <cell r="AY104" t="str">
            <v>Accounts Receivable</v>
          </cell>
          <cell r="AZ104" t="str">
            <v>Application of Cash</v>
          </cell>
          <cell r="BA104" t="str">
            <v/>
          </cell>
          <cell r="BB104" t="str">
            <v/>
          </cell>
          <cell r="BC104" t="str">
            <v>ILT</v>
          </cell>
          <cell r="BD104" t="str">
            <v/>
          </cell>
          <cell r="BE104" t="str">
            <v/>
          </cell>
          <cell r="BF104" t="str">
            <v/>
          </cell>
          <cell r="BG104" t="str">
            <v/>
          </cell>
          <cell r="BH104" t="str">
            <v/>
          </cell>
          <cell r="BI104" t="str">
            <v/>
          </cell>
          <cell r="BJ104" t="str">
            <v/>
          </cell>
          <cell r="BK104" t="str">
            <v/>
          </cell>
          <cell r="BL104" t="str">
            <v/>
          </cell>
          <cell r="BM104" t="str">
            <v/>
          </cell>
          <cell r="BN104" t="str">
            <v/>
          </cell>
          <cell r="BO104" t="str">
            <v/>
          </cell>
          <cell r="BP104" t="str">
            <v>O2C</v>
          </cell>
          <cell r="BQ104" t="str">
            <v>Angie Paxton</v>
          </cell>
        </row>
        <row r="105">
          <cell r="A105" t="str">
            <v>868c00y1d</v>
          </cell>
          <cell r="B105" t="str">
            <v>O2C AR: Work with Unapplied Cash</v>
          </cell>
          <cell r="C105" t="str">
            <v>PREDEVELOPMENT</v>
          </cell>
          <cell r="D105" t="str">
            <v>868c00y1d</v>
          </cell>
          <cell r="E105" t="str">
            <v/>
          </cell>
          <cell r="F105" t="str">
            <v>HIGH</v>
          </cell>
          <cell r="G105" t="str">
            <v/>
          </cell>
          <cell r="H105">
            <v>0</v>
          </cell>
          <cell r="I105">
            <v>0</v>
          </cell>
          <cell r="J105">
            <v>45863</v>
          </cell>
          <cell r="K105" t="str">
            <v/>
          </cell>
          <cell r="L105">
            <v>45672.577083333337</v>
          </cell>
          <cell r="M105">
            <v>45763.588888888888</v>
          </cell>
          <cell r="N105" t="str">
            <v/>
          </cell>
          <cell r="O105" t="str">
            <v/>
          </cell>
          <cell r="P105" t="str">
            <v>Brice LeBlanc</v>
          </cell>
          <cell r="Q105" t="str">
            <v>Lockheed Martin</v>
          </cell>
          <cell r="R105" t="str">
            <v>Course Development</v>
          </cell>
          <cell r="S105" t="str">
            <v>Development</v>
          </cell>
          <cell r="T105" t="str">
            <v>868a2v9mw
868a2v5rx
868a2v87k
868drjjn3</v>
          </cell>
          <cell r="U105" t="str">
            <v>https://app.clickup.com/t/868a2v9mw
https://app.clickup.com/t/868a2v5rx
https://app.clickup.com/t/868a2v87k
https://app.clickup.com/t/868drjjn3</v>
          </cell>
          <cell r="V105" t="str">
            <v>ilt, o2c</v>
          </cell>
          <cell r="W105" t="str">
            <v>Development, Sprint 6 (5/19 - 7/7)</v>
          </cell>
          <cell r="X105" t="str">
            <v>Sprint 6 (5/19 - 7/7)</v>
          </cell>
          <cell r="Y105" t="str">
            <v/>
          </cell>
          <cell r="Z105" t="str">
            <v/>
          </cell>
          <cell r="AA105" t="str">
            <v/>
          </cell>
          <cell r="AB105" t="str">
            <v/>
          </cell>
          <cell r="AC105" t="str">
            <v/>
          </cell>
          <cell r="AD105" t="str">
            <v>2825 hours</v>
          </cell>
          <cell r="AF105">
            <v>0</v>
          </cell>
          <cell r="AG105" t="str">
            <v/>
          </cell>
          <cell r="AH105" t="str">
            <v/>
          </cell>
          <cell r="AI105" t="str">
            <v/>
          </cell>
          <cell r="AJ105" t="str">
            <v/>
          </cell>
          <cell r="AK105" t="str">
            <v/>
          </cell>
          <cell r="AL105">
            <v>0</v>
          </cell>
          <cell r="AM105" t="str">
            <v/>
          </cell>
          <cell r="AN105" t="str">
            <v/>
          </cell>
          <cell r="AO105" t="str">
            <v/>
          </cell>
          <cell r="AP105" t="str">
            <v/>
          </cell>
          <cell r="AQ105" t="str">
            <v/>
          </cell>
          <cell r="AR105" t="str">
            <v/>
          </cell>
          <cell r="AS105" t="str">
            <v/>
          </cell>
          <cell r="AT105" t="str">
            <v/>
          </cell>
          <cell r="AU105" t="str">
            <v/>
          </cell>
          <cell r="AV105" t="str">
            <v/>
          </cell>
          <cell r="AW105" t="str">
            <v>ITC3</v>
          </cell>
          <cell r="AX105" t="str">
            <v/>
          </cell>
          <cell r="AY105" t="str">
            <v>Accounts Receivable</v>
          </cell>
          <cell r="AZ105" t="str">
            <v>Application of Cash</v>
          </cell>
          <cell r="BA105" t="str">
            <v/>
          </cell>
          <cell r="BB105" t="str">
            <v/>
          </cell>
          <cell r="BC105" t="str">
            <v>ILT</v>
          </cell>
          <cell r="BD105" t="str">
            <v/>
          </cell>
          <cell r="BE105" t="str">
            <v/>
          </cell>
          <cell r="BF105" t="str">
            <v/>
          </cell>
          <cell r="BG105" t="str">
            <v/>
          </cell>
          <cell r="BH105" t="str">
            <v/>
          </cell>
          <cell r="BI105" t="str">
            <v/>
          </cell>
          <cell r="BJ105" t="str">
            <v/>
          </cell>
          <cell r="BK105" t="str">
            <v/>
          </cell>
          <cell r="BL105" t="str">
            <v/>
          </cell>
          <cell r="BM105" t="str">
            <v/>
          </cell>
          <cell r="BN105" t="str">
            <v/>
          </cell>
          <cell r="BO105" t="str">
            <v/>
          </cell>
          <cell r="BP105" t="str">
            <v>O2C</v>
          </cell>
          <cell r="BQ105" t="str">
            <v>Angie Paxton</v>
          </cell>
        </row>
        <row r="106">
          <cell r="A106" t="str">
            <v>868c011pt</v>
          </cell>
          <cell r="B106" t="str">
            <v>O2C AR: Dispute Management</v>
          </cell>
          <cell r="C106" t="str">
            <v>PREDEVELOPMENT</v>
          </cell>
          <cell r="D106" t="str">
            <v>868c011pt</v>
          </cell>
          <cell r="E106" t="str">
            <v/>
          </cell>
          <cell r="F106" t="str">
            <v>HIGH</v>
          </cell>
          <cell r="G106" t="str">
            <v/>
          </cell>
          <cell r="H106">
            <v>0</v>
          </cell>
          <cell r="I106">
            <v>0</v>
          </cell>
          <cell r="J106">
            <v>45863</v>
          </cell>
          <cell r="K106" t="str">
            <v/>
          </cell>
          <cell r="L106">
            <v>45672.579166666663</v>
          </cell>
          <cell r="M106">
            <v>45776.315972222219</v>
          </cell>
          <cell r="N106" t="str">
            <v/>
          </cell>
          <cell r="O106" t="str">
            <v/>
          </cell>
          <cell r="P106" t="str">
            <v>Brice LeBlanc</v>
          </cell>
          <cell r="Q106" t="str">
            <v>Lockheed Martin</v>
          </cell>
          <cell r="R106" t="str">
            <v>Course Development</v>
          </cell>
          <cell r="S106" t="str">
            <v>Development</v>
          </cell>
          <cell r="T106" t="str">
            <v>868a2v5y2
868a2vb8p
868a2v8ad
868a2vbtm</v>
          </cell>
          <cell r="U106" t="str">
            <v>https://app.clickup.com/t/868a2v5y2
https://app.clickup.com/t/868a2vb8p
https://app.clickup.com/t/868a2v8ad
https://app.clickup.com/t/868a2vbtm</v>
          </cell>
          <cell r="V106" t="str">
            <v>ilt, o2c</v>
          </cell>
          <cell r="W106" t="str">
            <v>Development, Sprint 6 (5/19 - 7/7)</v>
          </cell>
          <cell r="X106" t="str">
            <v>Sprint 6 (5/19 - 7/7)</v>
          </cell>
          <cell r="Y106" t="str">
            <v/>
          </cell>
          <cell r="Z106" t="str">
            <v/>
          </cell>
          <cell r="AA106" t="str">
            <v/>
          </cell>
          <cell r="AB106" t="str">
            <v/>
          </cell>
          <cell r="AC106" t="str">
            <v/>
          </cell>
          <cell r="AD106" t="str">
            <v>2825 hours</v>
          </cell>
          <cell r="AF106">
            <v>0</v>
          </cell>
          <cell r="AG106" t="str">
            <v/>
          </cell>
          <cell r="AH106" t="str">
            <v/>
          </cell>
          <cell r="AI106" t="str">
            <v/>
          </cell>
          <cell r="AJ106" t="str">
            <v/>
          </cell>
          <cell r="AK106" t="str">
            <v/>
          </cell>
          <cell r="AL106">
            <v>0</v>
          </cell>
          <cell r="AM106" t="str">
            <v/>
          </cell>
          <cell r="AN106" t="str">
            <v/>
          </cell>
          <cell r="AO106" t="str">
            <v/>
          </cell>
          <cell r="AP106" t="str">
            <v/>
          </cell>
          <cell r="AQ106" t="str">
            <v/>
          </cell>
          <cell r="AR106" t="str">
            <v/>
          </cell>
          <cell r="AS106" t="str">
            <v/>
          </cell>
          <cell r="AT106" t="str">
            <v/>
          </cell>
          <cell r="AU106" t="str">
            <v/>
          </cell>
          <cell r="AV106" t="str">
            <v/>
          </cell>
          <cell r="AW106" t="str">
            <v>ITC3</v>
          </cell>
          <cell r="AX106" t="str">
            <v/>
          </cell>
          <cell r="AY106" t="str">
            <v>Accounts Receivable</v>
          </cell>
          <cell r="AZ106" t="str">
            <v>Application of Cash</v>
          </cell>
          <cell r="BA106" t="str">
            <v/>
          </cell>
          <cell r="BB106" t="str">
            <v/>
          </cell>
          <cell r="BC106" t="str">
            <v>ILT</v>
          </cell>
          <cell r="BD106" t="str">
            <v/>
          </cell>
          <cell r="BE106" t="str">
            <v/>
          </cell>
          <cell r="BF106" t="str">
            <v/>
          </cell>
          <cell r="BG106" t="str">
            <v/>
          </cell>
          <cell r="BH106" t="str">
            <v/>
          </cell>
          <cell r="BI106" t="str">
            <v/>
          </cell>
          <cell r="BJ106" t="str">
            <v/>
          </cell>
          <cell r="BK106" t="str">
            <v/>
          </cell>
          <cell r="BL106" t="str">
            <v/>
          </cell>
          <cell r="BM106" t="str">
            <v/>
          </cell>
          <cell r="BN106" t="str">
            <v/>
          </cell>
          <cell r="BO106" t="str">
            <v/>
          </cell>
          <cell r="BP106" t="str">
            <v>O2C</v>
          </cell>
          <cell r="BQ106" t="str">
            <v>Angie Paxton</v>
          </cell>
        </row>
        <row r="107">
          <cell r="A107" t="str">
            <v>868c0137q</v>
          </cell>
          <cell r="B107" t="str">
            <v>O2C AR: Contact Customer to Collect Cash</v>
          </cell>
          <cell r="C107" t="str">
            <v>PREDEVELOPMENT</v>
          </cell>
          <cell r="D107" t="str">
            <v>868c0137q</v>
          </cell>
          <cell r="E107" t="str">
            <v/>
          </cell>
          <cell r="F107" t="str">
            <v>NORMAL</v>
          </cell>
          <cell r="G107" t="str">
            <v/>
          </cell>
          <cell r="H107">
            <v>0</v>
          </cell>
          <cell r="I107">
            <v>0</v>
          </cell>
          <cell r="J107">
            <v>45863</v>
          </cell>
          <cell r="K107" t="str">
            <v/>
          </cell>
          <cell r="L107">
            <v>45672.579861111109</v>
          </cell>
          <cell r="M107">
            <v>45763.588888888888</v>
          </cell>
          <cell r="N107" t="str">
            <v/>
          </cell>
          <cell r="O107" t="str">
            <v/>
          </cell>
          <cell r="P107" t="str">
            <v>Brice LeBlanc</v>
          </cell>
          <cell r="Q107" t="str">
            <v>Lockheed Martin</v>
          </cell>
          <cell r="R107" t="str">
            <v>Course Development</v>
          </cell>
          <cell r="S107" t="str">
            <v>Development</v>
          </cell>
          <cell r="T107" t="str">
            <v>868a2v8a8</v>
          </cell>
          <cell r="U107" t="str">
            <v>https://app.clickup.com/t/868a2v8a8</v>
          </cell>
          <cell r="V107" t="str">
            <v>o2c, wbt</v>
          </cell>
          <cell r="W107" t="str">
            <v>Development, Sprint 12 (6/30 - 7/28)</v>
          </cell>
          <cell r="X107" t="str">
            <v>Sprint 12 (6/30 - 7/28)</v>
          </cell>
          <cell r="Y107" t="str">
            <v/>
          </cell>
          <cell r="Z107" t="str">
            <v/>
          </cell>
          <cell r="AA107" t="str">
            <v/>
          </cell>
          <cell r="AB107" t="str">
            <v/>
          </cell>
          <cell r="AC107" t="str">
            <v/>
          </cell>
          <cell r="AD107" t="str">
            <v>2825 hours</v>
          </cell>
          <cell r="AF107">
            <v>0</v>
          </cell>
          <cell r="AG107" t="str">
            <v/>
          </cell>
          <cell r="AH107" t="str">
            <v/>
          </cell>
          <cell r="AI107" t="str">
            <v/>
          </cell>
          <cell r="AJ107" t="str">
            <v/>
          </cell>
          <cell r="AK107" t="str">
            <v/>
          </cell>
          <cell r="AL107">
            <v>0</v>
          </cell>
          <cell r="AM107" t="str">
            <v/>
          </cell>
          <cell r="AN107" t="str">
            <v/>
          </cell>
          <cell r="AO107" t="str">
            <v/>
          </cell>
          <cell r="AP107" t="str">
            <v/>
          </cell>
          <cell r="AQ107" t="str">
            <v/>
          </cell>
          <cell r="AR107" t="str">
            <v/>
          </cell>
          <cell r="AS107" t="str">
            <v/>
          </cell>
          <cell r="AT107" t="str">
            <v/>
          </cell>
          <cell r="AU107" t="str">
            <v/>
          </cell>
          <cell r="AV107" t="str">
            <v/>
          </cell>
          <cell r="AW107" t="str">
            <v>ITC3</v>
          </cell>
          <cell r="AX107" t="str">
            <v/>
          </cell>
          <cell r="AY107" t="str">
            <v>Accounts Receivable</v>
          </cell>
          <cell r="AZ107" t="str">
            <v>Collect Cash, Take Corrective Action</v>
          </cell>
          <cell r="BA107" t="str">
            <v/>
          </cell>
          <cell r="BB107" t="str">
            <v/>
          </cell>
          <cell r="BC107" t="str">
            <v>WBT</v>
          </cell>
          <cell r="BD107" t="str">
            <v/>
          </cell>
          <cell r="BE107" t="str">
            <v/>
          </cell>
          <cell r="BF107" t="str">
            <v/>
          </cell>
          <cell r="BG107" t="str">
            <v/>
          </cell>
          <cell r="BH107" t="str">
            <v/>
          </cell>
          <cell r="BI107" t="str">
            <v/>
          </cell>
          <cell r="BJ107" t="str">
            <v/>
          </cell>
          <cell r="BK107" t="str">
            <v/>
          </cell>
          <cell r="BL107" t="str">
            <v/>
          </cell>
          <cell r="BM107" t="str">
            <v/>
          </cell>
          <cell r="BN107" t="str">
            <v/>
          </cell>
          <cell r="BO107" t="str">
            <v/>
          </cell>
          <cell r="BP107" t="str">
            <v>O2C</v>
          </cell>
          <cell r="BQ107" t="str">
            <v>Angie Paxton</v>
          </cell>
        </row>
        <row r="108">
          <cell r="A108" t="str">
            <v>868c01fzy</v>
          </cell>
          <cell r="B108" t="str">
            <v>O2C Billing: Transmit Invoices and Back-Up</v>
          </cell>
          <cell r="C108" t="str">
            <v>PREDEVELOPMENT</v>
          </cell>
          <cell r="D108" t="str">
            <v>868c01fzy</v>
          </cell>
          <cell r="E108" t="str">
            <v/>
          </cell>
          <cell r="F108" t="str">
            <v>HIGH</v>
          </cell>
          <cell r="G108" t="str">
            <v/>
          </cell>
          <cell r="H108">
            <v>0</v>
          </cell>
          <cell r="I108">
            <v>0</v>
          </cell>
          <cell r="J108">
            <v>45863</v>
          </cell>
          <cell r="K108" t="str">
            <v/>
          </cell>
          <cell r="L108">
            <v>45672.586805555555</v>
          </cell>
          <cell r="M108">
            <v>45761.775000000001</v>
          </cell>
          <cell r="N108" t="str">
            <v/>
          </cell>
          <cell r="O108" t="str">
            <v/>
          </cell>
          <cell r="P108" t="str">
            <v>Brice LeBlanc</v>
          </cell>
          <cell r="Q108" t="str">
            <v>Lockheed Martin</v>
          </cell>
          <cell r="R108" t="str">
            <v>Course Development</v>
          </cell>
          <cell r="S108" t="str">
            <v>Development</v>
          </cell>
          <cell r="T108" t="str">
            <v>868a2vave
868a2v77a
868dray8w</v>
          </cell>
          <cell r="U108" t="str">
            <v>https://app.clickup.com/t/868a2vave
https://app.clickup.com/t/868a2v77a
https://app.clickup.com/t/868dray8w</v>
          </cell>
          <cell r="V108" t="str">
            <v>wbt, o2c</v>
          </cell>
          <cell r="W108" t="str">
            <v>Development, Sprint 6 (5/19 - 7/7)</v>
          </cell>
          <cell r="X108" t="str">
            <v>Sprint 6 (5/19 - 7/7)</v>
          </cell>
          <cell r="Y108" t="str">
            <v/>
          </cell>
          <cell r="Z108" t="str">
            <v/>
          </cell>
          <cell r="AA108" t="str">
            <v/>
          </cell>
          <cell r="AB108" t="str">
            <v/>
          </cell>
          <cell r="AC108" t="str">
            <v/>
          </cell>
          <cell r="AD108" t="str">
            <v>2825 hours</v>
          </cell>
          <cell r="AF108">
            <v>0</v>
          </cell>
          <cell r="AG108" t="str">
            <v/>
          </cell>
          <cell r="AH108" t="str">
            <v/>
          </cell>
          <cell r="AI108" t="str">
            <v/>
          </cell>
          <cell r="AJ108" t="str">
            <v/>
          </cell>
          <cell r="AK108" t="str">
            <v/>
          </cell>
          <cell r="AL108">
            <v>0</v>
          </cell>
          <cell r="AM108" t="str">
            <v/>
          </cell>
          <cell r="AN108" t="str">
            <v/>
          </cell>
          <cell r="AO108" t="str">
            <v/>
          </cell>
          <cell r="AP108" t="str">
            <v/>
          </cell>
          <cell r="AQ108" t="str">
            <v/>
          </cell>
          <cell r="AR108" t="str">
            <v/>
          </cell>
          <cell r="AS108" t="str">
            <v/>
          </cell>
          <cell r="AT108" t="str">
            <v/>
          </cell>
          <cell r="AU108" t="str">
            <v/>
          </cell>
          <cell r="AV108" t="str">
            <v/>
          </cell>
          <cell r="AW108" t="str">
            <v>ITC3</v>
          </cell>
          <cell r="AX108" t="str">
            <v/>
          </cell>
          <cell r="AY108" t="str">
            <v>Billing</v>
          </cell>
          <cell r="AZ108" t="str">
            <v>Issue Output Manage Billing Documents</v>
          </cell>
          <cell r="BA108" t="str">
            <v/>
          </cell>
          <cell r="BB108" t="str">
            <v/>
          </cell>
          <cell r="BC108" t="str">
            <v>WBT</v>
          </cell>
          <cell r="BD108" t="str">
            <v/>
          </cell>
          <cell r="BE108" t="str">
            <v/>
          </cell>
          <cell r="BF108" t="str">
            <v/>
          </cell>
          <cell r="BG108" t="str">
            <v/>
          </cell>
          <cell r="BH108" t="str">
            <v/>
          </cell>
          <cell r="BI108" t="str">
            <v/>
          </cell>
          <cell r="BJ108" t="str">
            <v/>
          </cell>
          <cell r="BK108" t="str">
            <v/>
          </cell>
          <cell r="BL108" t="str">
            <v/>
          </cell>
          <cell r="BM108" t="str">
            <v/>
          </cell>
          <cell r="BN108" t="str">
            <v/>
          </cell>
          <cell r="BO108" t="str">
            <v/>
          </cell>
          <cell r="BP108" t="str">
            <v>O2C</v>
          </cell>
          <cell r="BQ108" t="str">
            <v>Angie Paxton</v>
          </cell>
        </row>
        <row r="109">
          <cell r="A109" t="str">
            <v>868c01gmq</v>
          </cell>
          <cell r="B109" t="str">
            <v>O2C Billing: Work with Billing Documents</v>
          </cell>
          <cell r="C109" t="str">
            <v>PREDEVELOPMENT</v>
          </cell>
          <cell r="D109" t="str">
            <v>868c01gmq</v>
          </cell>
          <cell r="E109" t="str">
            <v/>
          </cell>
          <cell r="F109" t="str">
            <v>URGENT</v>
          </cell>
          <cell r="G109" t="str">
            <v/>
          </cell>
          <cell r="H109">
            <v>0</v>
          </cell>
          <cell r="I109">
            <v>0</v>
          </cell>
          <cell r="J109">
            <v>45863</v>
          </cell>
          <cell r="K109" t="str">
            <v/>
          </cell>
          <cell r="L109">
            <v>45672.586805555555</v>
          </cell>
          <cell r="M109">
            <v>45761.775000000001</v>
          </cell>
          <cell r="N109" t="str">
            <v/>
          </cell>
          <cell r="O109" t="str">
            <v/>
          </cell>
          <cell r="P109" t="str">
            <v>Brice LeBlanc</v>
          </cell>
          <cell r="Q109" t="str">
            <v>Lockheed Martin</v>
          </cell>
          <cell r="R109" t="str">
            <v>Course Development</v>
          </cell>
          <cell r="S109" t="str">
            <v>Development</v>
          </cell>
          <cell r="T109" t="str">
            <v>868a2v8b0
868a2v6bc</v>
          </cell>
          <cell r="U109" t="str">
            <v>https://app.clickup.com/t/868a2v8b0
https://app.clickup.com/t/868a2v6bc</v>
          </cell>
          <cell r="V109" t="str">
            <v>wbt, o2c</v>
          </cell>
          <cell r="W109" t="str">
            <v>Development, Sprint 6 (5/19 - 7/7)</v>
          </cell>
          <cell r="X109" t="str">
            <v>Sprint 6 (5/19 - 7/7)</v>
          </cell>
          <cell r="Y109" t="str">
            <v/>
          </cell>
          <cell r="Z109" t="str">
            <v/>
          </cell>
          <cell r="AA109" t="str">
            <v/>
          </cell>
          <cell r="AB109" t="str">
            <v/>
          </cell>
          <cell r="AC109" t="str">
            <v/>
          </cell>
          <cell r="AD109" t="str">
            <v>2825 hours</v>
          </cell>
          <cell r="AF109">
            <v>0</v>
          </cell>
          <cell r="AG109" t="str">
            <v/>
          </cell>
          <cell r="AH109" t="str">
            <v/>
          </cell>
          <cell r="AI109" t="str">
            <v/>
          </cell>
          <cell r="AJ109" t="str">
            <v/>
          </cell>
          <cell r="AK109" t="str">
            <v/>
          </cell>
          <cell r="AL109">
            <v>0</v>
          </cell>
          <cell r="AM109" t="str">
            <v/>
          </cell>
          <cell r="AN109" t="str">
            <v/>
          </cell>
          <cell r="AO109" t="str">
            <v/>
          </cell>
          <cell r="AP109" t="str">
            <v/>
          </cell>
          <cell r="AQ109" t="str">
            <v/>
          </cell>
          <cell r="AR109" t="str">
            <v/>
          </cell>
          <cell r="AS109" t="str">
            <v/>
          </cell>
          <cell r="AT109" t="str">
            <v/>
          </cell>
          <cell r="AU109" t="str">
            <v/>
          </cell>
          <cell r="AV109" t="str">
            <v/>
          </cell>
          <cell r="AW109" t="str">
            <v>ITC3</v>
          </cell>
          <cell r="AX109" t="str">
            <v/>
          </cell>
          <cell r="AY109" t="str">
            <v>Billing</v>
          </cell>
          <cell r="AZ109" t="str">
            <v>Issue Output Manage Billing Documents</v>
          </cell>
          <cell r="BA109" t="str">
            <v/>
          </cell>
          <cell r="BB109" t="str">
            <v/>
          </cell>
          <cell r="BC109" t="str">
            <v>WBT</v>
          </cell>
          <cell r="BD109" t="str">
            <v/>
          </cell>
          <cell r="BE109" t="str">
            <v/>
          </cell>
          <cell r="BF109" t="str">
            <v/>
          </cell>
          <cell r="BG109" t="str">
            <v/>
          </cell>
          <cell r="BH109" t="str">
            <v/>
          </cell>
          <cell r="BI109" t="str">
            <v/>
          </cell>
          <cell r="BJ109" t="str">
            <v/>
          </cell>
          <cell r="BK109" t="str">
            <v/>
          </cell>
          <cell r="BL109" t="str">
            <v/>
          </cell>
          <cell r="BM109" t="str">
            <v/>
          </cell>
          <cell r="BN109" t="str">
            <v/>
          </cell>
          <cell r="BO109" t="str">
            <v/>
          </cell>
          <cell r="BP109" t="str">
            <v>O2C</v>
          </cell>
          <cell r="BQ109" t="str">
            <v>Angie Paxton</v>
          </cell>
        </row>
        <row r="110">
          <cell r="A110" t="str">
            <v>868c01j8v</v>
          </cell>
          <cell r="B110" t="str">
            <v>O2C Billing: Confirm Billing Eligibility</v>
          </cell>
          <cell r="C110" t="str">
            <v>PREDEVELOPMENT</v>
          </cell>
          <cell r="D110" t="str">
            <v>868c01j8v</v>
          </cell>
          <cell r="E110" t="str">
            <v/>
          </cell>
          <cell r="F110" t="str">
            <v>URGENT</v>
          </cell>
          <cell r="G110" t="str">
            <v/>
          </cell>
          <cell r="H110">
            <v>0</v>
          </cell>
          <cell r="I110">
            <v>0</v>
          </cell>
          <cell r="J110">
            <v>45863</v>
          </cell>
          <cell r="K110" t="str">
            <v/>
          </cell>
          <cell r="L110">
            <v>45672.588194444441</v>
          </cell>
          <cell r="M110">
            <v>45761.775000000001</v>
          </cell>
          <cell r="N110" t="str">
            <v/>
          </cell>
          <cell r="O110" t="str">
            <v/>
          </cell>
          <cell r="P110" t="str">
            <v>Brice LeBlanc</v>
          </cell>
          <cell r="Q110" t="str">
            <v>Lockheed Martin</v>
          </cell>
          <cell r="R110" t="str">
            <v>Course Development</v>
          </cell>
          <cell r="S110" t="str">
            <v>Development</v>
          </cell>
          <cell r="T110" t="str">
            <v>868a2vajt
868a2v6t9
868a2v9pu
868a2vbwy</v>
          </cell>
          <cell r="U110" t="str">
            <v>https://app.clickup.com/t/868a2vajt
https://app.clickup.com/t/868a2v6t9
https://app.clickup.com/t/868a2v9pu
https://app.clickup.com/t/868a2vbwy</v>
          </cell>
          <cell r="V110" t="str">
            <v>wbt, o2c</v>
          </cell>
          <cell r="W110" t="str">
            <v>Development, Sprint 5 (5/12 - 6/6)</v>
          </cell>
          <cell r="X110" t="str">
            <v>Sprint 5 (5/12 - 6/6)</v>
          </cell>
          <cell r="Y110" t="str">
            <v/>
          </cell>
          <cell r="Z110" t="str">
            <v/>
          </cell>
          <cell r="AA110" t="str">
            <v/>
          </cell>
          <cell r="AB110" t="str">
            <v/>
          </cell>
          <cell r="AC110" t="str">
            <v/>
          </cell>
          <cell r="AD110" t="str">
            <v>2825 hours</v>
          </cell>
          <cell r="AF110">
            <v>0</v>
          </cell>
          <cell r="AG110" t="str">
            <v/>
          </cell>
          <cell r="AH110" t="str">
            <v/>
          </cell>
          <cell r="AI110" t="str">
            <v/>
          </cell>
          <cell r="AJ110" t="str">
            <v/>
          </cell>
          <cell r="AK110" t="str">
            <v/>
          </cell>
          <cell r="AL110">
            <v>0</v>
          </cell>
          <cell r="AM110" t="str">
            <v/>
          </cell>
          <cell r="AN110" t="str">
            <v/>
          </cell>
          <cell r="AO110" t="str">
            <v/>
          </cell>
          <cell r="AP110" t="str">
            <v/>
          </cell>
          <cell r="AQ110" t="str">
            <v/>
          </cell>
          <cell r="AR110" t="str">
            <v/>
          </cell>
          <cell r="AS110" t="str">
            <v/>
          </cell>
          <cell r="AT110" t="str">
            <v/>
          </cell>
          <cell r="AU110" t="str">
            <v/>
          </cell>
          <cell r="AV110" t="str">
            <v/>
          </cell>
          <cell r="AW110" t="str">
            <v>ITC3</v>
          </cell>
          <cell r="AX110" t="str">
            <v/>
          </cell>
          <cell r="AY110" t="str">
            <v>Billing</v>
          </cell>
          <cell r="AZ110" t="str">
            <v>Confirm Billing Eligibility</v>
          </cell>
          <cell r="BA110" t="str">
            <v/>
          </cell>
          <cell r="BB110" t="str">
            <v/>
          </cell>
          <cell r="BC110" t="str">
            <v>WBT</v>
          </cell>
          <cell r="BD110" t="str">
            <v/>
          </cell>
          <cell r="BE110" t="str">
            <v/>
          </cell>
          <cell r="BF110" t="str">
            <v/>
          </cell>
          <cell r="BG110" t="str">
            <v/>
          </cell>
          <cell r="BH110" t="str">
            <v/>
          </cell>
          <cell r="BI110" t="str">
            <v/>
          </cell>
          <cell r="BJ110" t="str">
            <v/>
          </cell>
          <cell r="BK110" t="str">
            <v/>
          </cell>
          <cell r="BL110" t="str">
            <v/>
          </cell>
          <cell r="BM110" t="str">
            <v/>
          </cell>
          <cell r="BN110" t="str">
            <v/>
          </cell>
          <cell r="BO110" t="str">
            <v/>
          </cell>
          <cell r="BP110" t="str">
            <v>O2C</v>
          </cell>
          <cell r="BQ110" t="str">
            <v>Angie Paxton</v>
          </cell>
        </row>
        <row r="111">
          <cell r="A111" t="str">
            <v>868c01k8d</v>
          </cell>
          <cell r="B111" t="str">
            <v>O2C Billing: Perform Fixed-Price Billing</v>
          </cell>
          <cell r="C111" t="str">
            <v>PREDEVELOPMENT</v>
          </cell>
          <cell r="D111" t="str">
            <v>868c01k8d</v>
          </cell>
          <cell r="E111" t="str">
            <v/>
          </cell>
          <cell r="F111" t="str">
            <v>URGENT</v>
          </cell>
          <cell r="G111" t="str">
            <v/>
          </cell>
          <cell r="H111">
            <v>0</v>
          </cell>
          <cell r="I111">
            <v>0</v>
          </cell>
          <cell r="J111">
            <v>45863</v>
          </cell>
          <cell r="K111" t="str">
            <v/>
          </cell>
          <cell r="L111">
            <v>45672.588888888888</v>
          </cell>
          <cell r="M111">
            <v>45777.515972222223</v>
          </cell>
          <cell r="N111" t="str">
            <v/>
          </cell>
          <cell r="O111" t="str">
            <v/>
          </cell>
          <cell r="P111" t="str">
            <v>Brice LeBlanc</v>
          </cell>
          <cell r="Q111" t="str">
            <v>Lockheed Martin</v>
          </cell>
          <cell r="R111" t="str">
            <v>Course Development</v>
          </cell>
          <cell r="S111" t="str">
            <v>Development</v>
          </cell>
          <cell r="T111" t="str">
            <v>868a2v7uf
868a2v65n
868a2vav3
868a2v7m5
868a2v8qa
868a2vbzd
868a2v817
868drd9gv
868drhqc0</v>
          </cell>
          <cell r="U111" t="str">
            <v>https://app.clickup.com/t/868a2v7uf
https://app.clickup.com/t/868a2v65n
https://app.clickup.com/t/868a2vav3
https://app.clickup.com/t/868a2v7m5
https://app.clickup.com/t/868a2v8qa
https://app.clickup.com/t/868a2vbzd
https://app.clickup.com/t/868a2v817
https://app.clickup.com/t/868drd9gv
https://app.clickup.com/t/868drhqc0</v>
          </cell>
          <cell r="V111" t="str">
            <v>ilt, o2c</v>
          </cell>
          <cell r="W111" t="str">
            <v>Development, Sprint 5 (5/12 - 6/6)</v>
          </cell>
          <cell r="X111" t="str">
            <v>Sprint 5 (5/12 - 6/6)</v>
          </cell>
          <cell r="Y111" t="str">
            <v/>
          </cell>
          <cell r="Z111" t="str">
            <v/>
          </cell>
          <cell r="AA111" t="str">
            <v/>
          </cell>
          <cell r="AB111" t="str">
            <v/>
          </cell>
          <cell r="AC111" t="str">
            <v/>
          </cell>
          <cell r="AD111" t="str">
            <v>2825 hours</v>
          </cell>
          <cell r="AF111">
            <v>0</v>
          </cell>
          <cell r="AG111" t="str">
            <v/>
          </cell>
          <cell r="AH111" t="str">
            <v/>
          </cell>
          <cell r="AI111" t="str">
            <v/>
          </cell>
          <cell r="AJ111" t="str">
            <v/>
          </cell>
          <cell r="AK111" t="str">
            <v/>
          </cell>
          <cell r="AL111">
            <v>0</v>
          </cell>
          <cell r="AM111" t="str">
            <v/>
          </cell>
          <cell r="AN111" t="str">
            <v/>
          </cell>
          <cell r="AO111" t="str">
            <v/>
          </cell>
          <cell r="AP111" t="str">
            <v/>
          </cell>
          <cell r="AQ111" t="str">
            <v/>
          </cell>
          <cell r="AR111" t="str">
            <v/>
          </cell>
          <cell r="AS111" t="str">
            <v/>
          </cell>
          <cell r="AT111" t="str">
            <v/>
          </cell>
          <cell r="AU111" t="str">
            <v/>
          </cell>
          <cell r="AV111" t="str">
            <v/>
          </cell>
          <cell r="AW111" t="str">
            <v>ITC3</v>
          </cell>
          <cell r="AX111" t="str">
            <v/>
          </cell>
          <cell r="AY111" t="str">
            <v>Billing</v>
          </cell>
          <cell r="AZ111" t="str">
            <v>Perform Fixed-Cost Billing</v>
          </cell>
          <cell r="BA111" t="str">
            <v/>
          </cell>
          <cell r="BB111" t="str">
            <v/>
          </cell>
          <cell r="BC111" t="str">
            <v>ILT</v>
          </cell>
          <cell r="BD111" t="str">
            <v/>
          </cell>
          <cell r="BE111" t="str">
            <v/>
          </cell>
          <cell r="BF111" t="str">
            <v/>
          </cell>
          <cell r="BG111" t="str">
            <v/>
          </cell>
          <cell r="BH111" t="str">
            <v/>
          </cell>
          <cell r="BI111" t="str">
            <v/>
          </cell>
          <cell r="BJ111" t="str">
            <v/>
          </cell>
          <cell r="BK111" t="str">
            <v/>
          </cell>
          <cell r="BL111" t="str">
            <v/>
          </cell>
          <cell r="BM111" t="str">
            <v/>
          </cell>
          <cell r="BN111" t="str">
            <v/>
          </cell>
          <cell r="BO111" t="str">
            <v/>
          </cell>
          <cell r="BP111" t="str">
            <v>O2C</v>
          </cell>
          <cell r="BQ111" t="str">
            <v>Angie Paxton</v>
          </cell>
        </row>
        <row r="112">
          <cell r="A112" t="str">
            <v>868c01kzg</v>
          </cell>
          <cell r="B112" t="str">
            <v>O2C Billing: Perform Billing with Financing</v>
          </cell>
          <cell r="C112" t="str">
            <v>PREDEVELOPMENT</v>
          </cell>
          <cell r="D112" t="str">
            <v>868c01kzg</v>
          </cell>
          <cell r="E112" t="str">
            <v/>
          </cell>
          <cell r="F112" t="str">
            <v>URGENT</v>
          </cell>
          <cell r="G112" t="str">
            <v/>
          </cell>
          <cell r="H112">
            <v>0</v>
          </cell>
          <cell r="I112">
            <v>0</v>
          </cell>
          <cell r="J112">
            <v>45863</v>
          </cell>
          <cell r="K112" t="str">
            <v/>
          </cell>
          <cell r="L112">
            <v>45672.588888888888</v>
          </cell>
          <cell r="M112">
            <v>45776.301388888889</v>
          </cell>
          <cell r="N112" t="str">
            <v/>
          </cell>
          <cell r="O112" t="str">
            <v/>
          </cell>
          <cell r="P112" t="str">
            <v>Brice LeBlanc</v>
          </cell>
          <cell r="Q112" t="str">
            <v>Lockheed Martin</v>
          </cell>
          <cell r="R112" t="str">
            <v>Course Development</v>
          </cell>
          <cell r="S112" t="str">
            <v>Development</v>
          </cell>
          <cell r="T112" t="str">
            <v>868a2v9vq
868a2v76f
868a2v9bp</v>
          </cell>
          <cell r="U112" t="str">
            <v>https://app.clickup.com/t/868a2v9vq
https://app.clickup.com/t/868a2v76f
https://app.clickup.com/t/868a2v9bp</v>
          </cell>
          <cell r="V112" t="str">
            <v>ilt, o2c</v>
          </cell>
          <cell r="W112" t="str">
            <v>Development, Sprint 6 (5/19 - 7/7)</v>
          </cell>
          <cell r="X112" t="str">
            <v>Sprint 6 (5/19 - 7/7)</v>
          </cell>
          <cell r="Y112" t="str">
            <v/>
          </cell>
          <cell r="Z112" t="str">
            <v/>
          </cell>
          <cell r="AA112" t="str">
            <v/>
          </cell>
          <cell r="AB112" t="str">
            <v/>
          </cell>
          <cell r="AC112" t="str">
            <v/>
          </cell>
          <cell r="AD112" t="str">
            <v>2825 hours</v>
          </cell>
          <cell r="AF112">
            <v>0</v>
          </cell>
          <cell r="AG112" t="str">
            <v/>
          </cell>
          <cell r="AH112" t="str">
            <v/>
          </cell>
          <cell r="AI112" t="str">
            <v/>
          </cell>
          <cell r="AJ112" t="str">
            <v/>
          </cell>
          <cell r="AK112" t="str">
            <v/>
          </cell>
          <cell r="AL112">
            <v>0</v>
          </cell>
          <cell r="AM112" t="str">
            <v/>
          </cell>
          <cell r="AN112" t="str">
            <v/>
          </cell>
          <cell r="AO112" t="str">
            <v/>
          </cell>
          <cell r="AP112" t="str">
            <v/>
          </cell>
          <cell r="AQ112" t="str">
            <v/>
          </cell>
          <cell r="AR112" t="str">
            <v/>
          </cell>
          <cell r="AS112" t="str">
            <v/>
          </cell>
          <cell r="AT112" t="str">
            <v/>
          </cell>
          <cell r="AU112" t="str">
            <v/>
          </cell>
          <cell r="AV112" t="str">
            <v/>
          </cell>
          <cell r="AW112" t="str">
            <v>ITC3</v>
          </cell>
          <cell r="AX112" t="str">
            <v/>
          </cell>
          <cell r="AY112" t="str">
            <v>Billing with Financing</v>
          </cell>
          <cell r="AZ112" t="str">
            <v>Perform Cost-Based Billing</v>
          </cell>
          <cell r="BA112" t="str">
            <v/>
          </cell>
          <cell r="BB112" t="str">
            <v/>
          </cell>
          <cell r="BC112" t="str">
            <v>ILT</v>
          </cell>
          <cell r="BD112" t="str">
            <v/>
          </cell>
          <cell r="BE112" t="str">
            <v/>
          </cell>
          <cell r="BF112" t="str">
            <v/>
          </cell>
          <cell r="BG112" t="str">
            <v/>
          </cell>
          <cell r="BH112" t="str">
            <v/>
          </cell>
          <cell r="BI112" t="str">
            <v/>
          </cell>
          <cell r="BJ112" t="str">
            <v/>
          </cell>
          <cell r="BK112" t="str">
            <v/>
          </cell>
          <cell r="BL112" t="str">
            <v/>
          </cell>
          <cell r="BM112" t="str">
            <v/>
          </cell>
          <cell r="BN112" t="str">
            <v/>
          </cell>
          <cell r="BO112" t="str">
            <v/>
          </cell>
          <cell r="BP112" t="str">
            <v>O2C</v>
          </cell>
          <cell r="BQ112" t="str">
            <v>Angie Paxton</v>
          </cell>
        </row>
        <row r="113">
          <cell r="A113" t="str">
            <v>868c01nga</v>
          </cell>
          <cell r="B113" t="str">
            <v>O2C Billing: Perform BPMI Billing</v>
          </cell>
          <cell r="C113" t="str">
            <v>PREDEVELOPMENT</v>
          </cell>
          <cell r="D113" t="str">
            <v>868c01nga</v>
          </cell>
          <cell r="E113" t="str">
            <v/>
          </cell>
          <cell r="F113" t="str">
            <v>HIGH</v>
          </cell>
          <cell r="G113" t="str">
            <v/>
          </cell>
          <cell r="H113">
            <v>0</v>
          </cell>
          <cell r="I113">
            <v>0</v>
          </cell>
          <cell r="J113">
            <v>45863</v>
          </cell>
          <cell r="K113" t="str">
            <v/>
          </cell>
          <cell r="L113">
            <v>45672.590277777781</v>
          </cell>
          <cell r="M113">
            <v>45776.301388888889</v>
          </cell>
          <cell r="N113" t="str">
            <v/>
          </cell>
          <cell r="O113" t="str">
            <v/>
          </cell>
          <cell r="P113" t="str">
            <v>Brice LeBlanc</v>
          </cell>
          <cell r="Q113" t="str">
            <v>Lockheed Martin</v>
          </cell>
          <cell r="R113" t="str">
            <v>Course Development</v>
          </cell>
          <cell r="S113" t="str">
            <v>Development</v>
          </cell>
          <cell r="T113" t="str">
            <v>868a2v6rm
868drhzkh</v>
          </cell>
          <cell r="U113" t="str">
            <v>https://app.clickup.com/t/868a2v6rm
https://app.clickup.com/t/868drhzkh</v>
          </cell>
          <cell r="V113" t="str">
            <v>ilt, o2c</v>
          </cell>
          <cell r="W113" t="str">
            <v>Development, Sprint 5 (5/12 - 6/6)</v>
          </cell>
          <cell r="X113" t="str">
            <v>Sprint 5 (5/12 - 6/6)</v>
          </cell>
          <cell r="Y113" t="str">
            <v/>
          </cell>
          <cell r="Z113" t="str">
            <v/>
          </cell>
          <cell r="AA113" t="str">
            <v/>
          </cell>
          <cell r="AB113" t="str">
            <v/>
          </cell>
          <cell r="AC113" t="str">
            <v/>
          </cell>
          <cell r="AD113" t="str">
            <v>2825 hours</v>
          </cell>
          <cell r="AF113">
            <v>0</v>
          </cell>
          <cell r="AG113" t="str">
            <v/>
          </cell>
          <cell r="AH113" t="str">
            <v/>
          </cell>
          <cell r="AI113" t="str">
            <v/>
          </cell>
          <cell r="AJ113" t="str">
            <v/>
          </cell>
          <cell r="AK113" t="str">
            <v/>
          </cell>
          <cell r="AL113">
            <v>0</v>
          </cell>
          <cell r="AM113" t="str">
            <v/>
          </cell>
          <cell r="AN113" t="str">
            <v/>
          </cell>
          <cell r="AO113" t="str">
            <v/>
          </cell>
          <cell r="AP113" t="str">
            <v/>
          </cell>
          <cell r="AQ113" t="str">
            <v/>
          </cell>
          <cell r="AR113" t="str">
            <v/>
          </cell>
          <cell r="AS113" t="str">
            <v/>
          </cell>
          <cell r="AT113" t="str">
            <v/>
          </cell>
          <cell r="AU113" t="str">
            <v/>
          </cell>
          <cell r="AV113" t="str">
            <v/>
          </cell>
          <cell r="AW113" t="str">
            <v>ITC3</v>
          </cell>
          <cell r="AX113" t="str">
            <v/>
          </cell>
          <cell r="AY113" t="str">
            <v>Billing</v>
          </cell>
          <cell r="AZ113" t="str">
            <v>Perform Fixed-Cost Billing</v>
          </cell>
          <cell r="BA113" t="str">
            <v/>
          </cell>
          <cell r="BB113" t="str">
            <v/>
          </cell>
          <cell r="BC113" t="str">
            <v>ILT</v>
          </cell>
          <cell r="BD113" t="str">
            <v/>
          </cell>
          <cell r="BE113" t="str">
            <v/>
          </cell>
          <cell r="BF113" t="str">
            <v/>
          </cell>
          <cell r="BG113" t="str">
            <v/>
          </cell>
          <cell r="BH113" t="str">
            <v/>
          </cell>
          <cell r="BI113" t="str">
            <v/>
          </cell>
          <cell r="BJ113" t="str">
            <v/>
          </cell>
          <cell r="BK113" t="str">
            <v/>
          </cell>
          <cell r="BL113" t="str">
            <v/>
          </cell>
          <cell r="BM113" t="str">
            <v/>
          </cell>
          <cell r="BN113" t="str">
            <v/>
          </cell>
          <cell r="BO113" t="str">
            <v/>
          </cell>
          <cell r="BP113" t="str">
            <v>O2C</v>
          </cell>
          <cell r="BQ113" t="str">
            <v>Angie Paxton</v>
          </cell>
        </row>
        <row r="114">
          <cell r="A114" t="str">
            <v>868c01p1c</v>
          </cell>
          <cell r="B114" t="str">
            <v>O2C Billing: Post Invoice</v>
          </cell>
          <cell r="C114" t="str">
            <v>PREDEVELOPMENT</v>
          </cell>
          <cell r="D114" t="str">
            <v>868c01p1c</v>
          </cell>
          <cell r="E114" t="str">
            <v/>
          </cell>
          <cell r="F114" t="str">
            <v>URGENT</v>
          </cell>
          <cell r="G114" t="str">
            <v/>
          </cell>
          <cell r="H114">
            <v>0</v>
          </cell>
          <cell r="I114">
            <v>0</v>
          </cell>
          <cell r="J114">
            <v>45863</v>
          </cell>
          <cell r="K114" t="str">
            <v/>
          </cell>
          <cell r="L114">
            <v>45672.590277777781</v>
          </cell>
          <cell r="M114">
            <v>45761.775000000001</v>
          </cell>
          <cell r="N114" t="str">
            <v/>
          </cell>
          <cell r="O114" t="str">
            <v/>
          </cell>
          <cell r="P114" t="str">
            <v>Brice LeBlanc</v>
          </cell>
          <cell r="Q114" t="str">
            <v>Lockheed Martin</v>
          </cell>
          <cell r="R114" t="str">
            <v>Course Development</v>
          </cell>
          <cell r="S114" t="str">
            <v>Development</v>
          </cell>
          <cell r="T114" t="str">
            <v>868a2v8hv
868a2vaku
868a2vajb
868a2v9up</v>
          </cell>
          <cell r="U114" t="str">
            <v>https://app.clickup.com/t/868a2v8hv
https://app.clickup.com/t/868a2vaku
https://app.clickup.com/t/868a2vajb
https://app.clickup.com/t/868a2v9up</v>
          </cell>
          <cell r="V114" t="str">
            <v>qrg, o2c, ilt</v>
          </cell>
          <cell r="W114" t="str">
            <v>Development, Sprint 5 (5/12 - 6/6)</v>
          </cell>
          <cell r="X114" t="str">
            <v>Sprint 5 (5/12 - 6/6)</v>
          </cell>
          <cell r="Y114" t="str">
            <v/>
          </cell>
          <cell r="Z114" t="str">
            <v/>
          </cell>
          <cell r="AA114" t="str">
            <v/>
          </cell>
          <cell r="AB114" t="str">
            <v/>
          </cell>
          <cell r="AC114" t="str">
            <v/>
          </cell>
          <cell r="AD114" t="str">
            <v>2825 hours</v>
          </cell>
          <cell r="AF114">
            <v>0</v>
          </cell>
          <cell r="AG114" t="str">
            <v/>
          </cell>
          <cell r="AH114" t="str">
            <v/>
          </cell>
          <cell r="AI114" t="str">
            <v/>
          </cell>
          <cell r="AJ114" t="str">
            <v/>
          </cell>
          <cell r="AK114" t="str">
            <v/>
          </cell>
          <cell r="AL114">
            <v>0</v>
          </cell>
          <cell r="AM114" t="str">
            <v/>
          </cell>
          <cell r="AN114" t="str">
            <v/>
          </cell>
          <cell r="AO114" t="str">
            <v/>
          </cell>
          <cell r="AP114" t="str">
            <v/>
          </cell>
          <cell r="AQ114" t="str">
            <v/>
          </cell>
          <cell r="AR114" t="str">
            <v/>
          </cell>
          <cell r="AS114" t="str">
            <v/>
          </cell>
          <cell r="AT114" t="str">
            <v/>
          </cell>
          <cell r="AU114" t="str">
            <v/>
          </cell>
          <cell r="AV114" t="str">
            <v/>
          </cell>
          <cell r="AW114" t="str">
            <v>ITC3</v>
          </cell>
          <cell r="AX114" t="str">
            <v/>
          </cell>
          <cell r="AY114" t="str">
            <v>Billing</v>
          </cell>
          <cell r="AZ114" t="str">
            <v>Post Invoice</v>
          </cell>
          <cell r="BA114" t="str">
            <v/>
          </cell>
          <cell r="BB114" t="str">
            <v/>
          </cell>
          <cell r="BC114" t="str">
            <v>ILT</v>
          </cell>
          <cell r="BD114" t="str">
            <v/>
          </cell>
          <cell r="BE114" t="str">
            <v/>
          </cell>
          <cell r="BF114" t="str">
            <v/>
          </cell>
          <cell r="BG114" t="str">
            <v/>
          </cell>
          <cell r="BH114" t="str">
            <v/>
          </cell>
          <cell r="BI114" t="str">
            <v/>
          </cell>
          <cell r="BJ114" t="str">
            <v/>
          </cell>
          <cell r="BK114" t="str">
            <v/>
          </cell>
          <cell r="BL114" t="str">
            <v/>
          </cell>
          <cell r="BM114" t="str">
            <v/>
          </cell>
          <cell r="BN114" t="str">
            <v/>
          </cell>
          <cell r="BO114" t="str">
            <v/>
          </cell>
          <cell r="BP114" t="str">
            <v>O2C</v>
          </cell>
          <cell r="BQ114" t="str">
            <v>Angie Paxton</v>
          </cell>
        </row>
        <row r="115">
          <cell r="A115" t="str">
            <v>868c0ejxa</v>
          </cell>
          <cell r="B115" t="str">
            <v>A2R Asset Management: Inventory Counts</v>
          </cell>
          <cell r="C115" t="str">
            <v>PREDEVELOPMENT</v>
          </cell>
          <cell r="D115" t="str">
            <v>868c0ejxa</v>
          </cell>
          <cell r="E115" t="str">
            <v/>
          </cell>
          <cell r="F115" t="str">
            <v>URGENT</v>
          </cell>
          <cell r="G115" t="str">
            <v/>
          </cell>
          <cell r="H115">
            <v>0</v>
          </cell>
          <cell r="I115">
            <v>0</v>
          </cell>
          <cell r="J115">
            <v>45863</v>
          </cell>
          <cell r="K115" t="str">
            <v/>
          </cell>
          <cell r="L115">
            <v>45672.800000000003</v>
          </cell>
          <cell r="M115">
            <v>45768.517361111109</v>
          </cell>
          <cell r="N115" t="str">
            <v/>
          </cell>
          <cell r="O115" t="str">
            <v/>
          </cell>
          <cell r="P115" t="str">
            <v>Kris Thayer</v>
          </cell>
          <cell r="Q115" t="str">
            <v>Lockheed Martin</v>
          </cell>
          <cell r="R115" t="str">
            <v>Course Development</v>
          </cell>
          <cell r="S115" t="str">
            <v>Development</v>
          </cell>
          <cell r="T115" t="str">
            <v>868a2v94c
868a2v9uy
868a2v8p2</v>
          </cell>
          <cell r="U115" t="str">
            <v>https://app.clickup.com/t/868a2v94c
https://app.clickup.com/t/868a2v9uy
https://app.clickup.com/t/868a2v8p2</v>
          </cell>
          <cell r="V115" t="str">
            <v>a2r, wbt</v>
          </cell>
          <cell r="W115" t="str">
            <v>Development, Sprint 5 (5/12 - 6/6)</v>
          </cell>
          <cell r="X115" t="str">
            <v>Sprint 5 (5/12 - 6/6)</v>
          </cell>
          <cell r="Y115" t="str">
            <v/>
          </cell>
          <cell r="Z115" t="str">
            <v/>
          </cell>
          <cell r="AA115" t="str">
            <v/>
          </cell>
          <cell r="AB115" t="str">
            <v/>
          </cell>
          <cell r="AC115" t="str">
            <v/>
          </cell>
          <cell r="AD115" t="str">
            <v>2820 hours</v>
          </cell>
          <cell r="AF115">
            <v>0</v>
          </cell>
          <cell r="AG115" t="str">
            <v/>
          </cell>
          <cell r="AH115" t="str">
            <v/>
          </cell>
          <cell r="AI115" t="str">
            <v/>
          </cell>
          <cell r="AJ115" t="str">
            <v/>
          </cell>
          <cell r="AK115" t="str">
            <v/>
          </cell>
          <cell r="AL115">
            <v>0</v>
          </cell>
          <cell r="AM115" t="str">
            <v/>
          </cell>
          <cell r="AN115" t="str">
            <v/>
          </cell>
          <cell r="AO115" t="str">
            <v/>
          </cell>
          <cell r="AP115" t="str">
            <v/>
          </cell>
          <cell r="AQ115" t="str">
            <v/>
          </cell>
          <cell r="AR115" t="str">
            <v/>
          </cell>
          <cell r="AS115" t="str">
            <v>Course Package Not Started</v>
          </cell>
          <cell r="AT115" t="str">
            <v/>
          </cell>
          <cell r="AU115" t="str">
            <v/>
          </cell>
          <cell r="AV115" t="str">
            <v/>
          </cell>
          <cell r="AW115" t="str">
            <v>ITC3</v>
          </cell>
          <cell r="AX115" t="str">
            <v/>
          </cell>
          <cell r="AY115" t="str">
            <v>Asset Management</v>
          </cell>
          <cell r="AZ115" t="str">
            <v>Perform Asset Inventory</v>
          </cell>
          <cell r="BA115" t="str">
            <v/>
          </cell>
          <cell r="BB115" t="str">
            <v/>
          </cell>
          <cell r="BC115" t="str">
            <v>WBT</v>
          </cell>
          <cell r="BD115" t="str">
            <v/>
          </cell>
          <cell r="BE115" t="str">
            <v/>
          </cell>
          <cell r="BF115" t="str">
            <v/>
          </cell>
          <cell r="BG115" t="str">
            <v/>
          </cell>
          <cell r="BH115" t="str">
            <v/>
          </cell>
          <cell r="BI115" t="str">
            <v/>
          </cell>
          <cell r="BJ115" t="str">
            <v/>
          </cell>
          <cell r="BK115"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BL115">
            <v>45755</v>
          </cell>
          <cell r="BM115" t="str">
            <v/>
          </cell>
          <cell r="BN115" t="str">
            <v/>
          </cell>
          <cell r="BO115" t="str">
            <v/>
          </cell>
          <cell r="BP115" t="str">
            <v>A2R</v>
          </cell>
          <cell r="BQ115" t="str">
            <v>Trish Cortez, Steve Hile</v>
          </cell>
        </row>
        <row r="116">
          <cell r="A116" t="str">
            <v>868c0f61w</v>
          </cell>
          <cell r="B116" t="str">
            <v>A2R Controlled Tooling: Perishable Tooling Part A</v>
          </cell>
          <cell r="C116" t="str">
            <v>DEVELOPMENT</v>
          </cell>
          <cell r="D116" t="str">
            <v>868c0f61w</v>
          </cell>
          <cell r="E116" t="str">
            <v>Kris Thayer</v>
          </cell>
          <cell r="F116" t="str">
            <v>URGENT</v>
          </cell>
          <cell r="G116" t="str">
            <v xml:space="preserve">SME approved 4/29. Ready for SL development.  </v>
          </cell>
          <cell r="H116">
            <v>8</v>
          </cell>
          <cell r="I116">
            <v>0</v>
          </cell>
          <cell r="J116">
            <v>45863</v>
          </cell>
          <cell r="K116">
            <v>45769</v>
          </cell>
          <cell r="L116">
            <v>45672.814583333333</v>
          </cell>
          <cell r="M116">
            <v>45777.834722222222</v>
          </cell>
          <cell r="N116" t="str">
            <v/>
          </cell>
          <cell r="O116" t="str">
            <v/>
          </cell>
          <cell r="P116" t="str">
            <v>Kris Thayer</v>
          </cell>
          <cell r="Q116" t="str">
            <v>Lockheed Martin</v>
          </cell>
          <cell r="R116" t="str">
            <v>Course Development</v>
          </cell>
          <cell r="S116" t="str">
            <v>Development</v>
          </cell>
          <cell r="T116" t="str">
            <v>868a2vb9q
868a2vc3n
868a2vapn
868a2vb6q
868a2vb4v</v>
          </cell>
          <cell r="U116" t="str">
            <v>https://app.clickup.com/t/868a2vb9q
https://app.clickup.com/t/868a2vc3n
https://app.clickup.com/t/868a2vapn
https://app.clickup.com/t/868a2vb6q
https://app.clickup.com/t/868a2vb4v</v>
          </cell>
          <cell r="V116" t="str">
            <v>a2r, wbt</v>
          </cell>
          <cell r="W116" t="str">
            <v>Development, Sprint 3 (4/28 - 5/23)</v>
          </cell>
          <cell r="X116" t="str">
            <v>Sprint 3 (4/28 - 5/23)</v>
          </cell>
          <cell r="Y116" t="str">
            <v/>
          </cell>
          <cell r="Z116" t="str">
            <v/>
          </cell>
          <cell r="AA116" t="str">
            <v/>
          </cell>
          <cell r="AB116" t="str">
            <v/>
          </cell>
          <cell r="AC116" t="str">
            <v/>
          </cell>
          <cell r="AD116" t="str">
            <v>322 hours</v>
          </cell>
          <cell r="AF116">
            <v>0</v>
          </cell>
          <cell r="AG116" t="str">
            <v/>
          </cell>
          <cell r="AH116" t="str">
            <v/>
          </cell>
          <cell r="AI116" t="str">
            <v/>
          </cell>
          <cell r="AJ116" t="str">
            <v/>
          </cell>
          <cell r="AK116" t="str">
            <v/>
          </cell>
          <cell r="AL116">
            <v>0</v>
          </cell>
          <cell r="AM116" t="str">
            <v/>
          </cell>
          <cell r="AN116" t="str">
            <v/>
          </cell>
          <cell r="AO116" t="str">
            <v/>
          </cell>
          <cell r="AP116" t="str">
            <v/>
          </cell>
          <cell r="AQ116" t="str">
            <v/>
          </cell>
          <cell r="AR116" t="str">
            <v>Kris Thayer</v>
          </cell>
          <cell r="AS116" t="str">
            <v>Ready for Development</v>
          </cell>
          <cell r="AT116" t="str">
            <v/>
          </cell>
          <cell r="AU116" t="str">
            <v/>
          </cell>
          <cell r="AV116" t="str">
            <v/>
          </cell>
          <cell r="AW116" t="str">
            <v>ITC3</v>
          </cell>
          <cell r="AX116" t="str">
            <v/>
          </cell>
          <cell r="AY116" t="str">
            <v>Controlled Tooling</v>
          </cell>
          <cell r="AZ116" t="str">
            <v>Controlled Tooling (Perishable Tooling L4)</v>
          </cell>
          <cell r="BA116" t="b">
            <v>1</v>
          </cell>
          <cell r="BB116" t="str">
            <v/>
          </cell>
          <cell r="BC116" t="str">
            <v>WBT</v>
          </cell>
          <cell r="BD116" t="str">
            <v/>
          </cell>
          <cell r="BE116" t="str">
            <v/>
          </cell>
          <cell r="BF116" t="str">
            <v/>
          </cell>
          <cell r="BG116" t="str">
            <v/>
          </cell>
          <cell r="BH116" t="str">
            <v/>
          </cell>
          <cell r="BI116" t="str">
            <v/>
          </cell>
          <cell r="BJ116" t="str">
            <v/>
          </cell>
          <cell r="BK116"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16">
            <v>45768</v>
          </cell>
          <cell r="BM116" t="str">
            <v/>
          </cell>
          <cell r="BN116" t="str">
            <v/>
          </cell>
          <cell r="BO116" t="str">
            <v/>
          </cell>
          <cell r="BP116" t="str">
            <v>A2R</v>
          </cell>
          <cell r="BQ116" t="str">
            <v>Trish Cortez, Steve Hile</v>
          </cell>
        </row>
        <row r="117">
          <cell r="A117" t="str">
            <v>868c0f7ea</v>
          </cell>
          <cell r="B117" t="str">
            <v>A2R Controlled Tooling: Provide Disposition</v>
          </cell>
          <cell r="C117" t="str">
            <v>DEVELOPMENT</v>
          </cell>
          <cell r="D117" t="str">
            <v>868c0f7ea</v>
          </cell>
          <cell r="E117" t="str">
            <v/>
          </cell>
          <cell r="F117" t="str">
            <v>URGENT</v>
          </cell>
          <cell r="G117" t="str">
            <v xml:space="preserve">@Veronica Massey   @Bailey Petty   @Kris Thayer  Course OL approved 5/8. WBT is ready for dev with a few working notes/Qs in the OL doc.  </v>
          </cell>
          <cell r="H117">
            <v>7</v>
          </cell>
          <cell r="I117">
            <v>0</v>
          </cell>
          <cell r="J117">
            <v>45863</v>
          </cell>
          <cell r="K117">
            <v>45782</v>
          </cell>
          <cell r="L117">
            <v>45672.815972222219</v>
          </cell>
          <cell r="M117">
            <v>45785.597916666666</v>
          </cell>
          <cell r="N117" t="str">
            <v/>
          </cell>
          <cell r="O117" t="str">
            <v/>
          </cell>
          <cell r="P117" t="str">
            <v>Kris Thayer</v>
          </cell>
          <cell r="Q117" t="str">
            <v>Lockheed Martin</v>
          </cell>
          <cell r="R117" t="str">
            <v>Course Development</v>
          </cell>
          <cell r="S117" t="str">
            <v>Development</v>
          </cell>
          <cell r="T117" t="str">
            <v>868a2vbb3
868dw5qb9</v>
          </cell>
          <cell r="U117" t="str">
            <v>https://app.clickup.com/t/868a2vbb3
https://app.clickup.com/t/868dw5qb9</v>
          </cell>
          <cell r="V117" t="str">
            <v>a2r, wbt</v>
          </cell>
          <cell r="W117" t="str">
            <v>Development, Sprint 4 (5/5 - 5/30)</v>
          </cell>
          <cell r="X117" t="str">
            <v>Sprint 4 (5/5 - 5/30)</v>
          </cell>
          <cell r="Y117" t="str">
            <v/>
          </cell>
          <cell r="Z117" t="str">
            <v/>
          </cell>
          <cell r="AA117" t="str">
            <v/>
          </cell>
          <cell r="AB117" t="str">
            <v/>
          </cell>
          <cell r="AC117" t="str">
            <v/>
          </cell>
          <cell r="AD117" t="str">
            <v>113 hours</v>
          </cell>
          <cell r="AF117">
            <v>0</v>
          </cell>
          <cell r="AG117" t="str">
            <v/>
          </cell>
          <cell r="AH117" t="str">
            <v/>
          </cell>
          <cell r="AI117" t="str">
            <v/>
          </cell>
          <cell r="AJ117" t="str">
            <v/>
          </cell>
          <cell r="AK117" t="str">
            <v/>
          </cell>
          <cell r="AL117">
            <v>0</v>
          </cell>
          <cell r="AM117" t="str">
            <v/>
          </cell>
          <cell r="AN117" t="str">
            <v/>
          </cell>
          <cell r="AO117" t="str">
            <v/>
          </cell>
          <cell r="AP117" t="str">
            <v/>
          </cell>
          <cell r="AQ117" t="str">
            <v/>
          </cell>
          <cell r="AR117" t="str">
            <v/>
          </cell>
          <cell r="AS117" t="str">
            <v>Ready for Development</v>
          </cell>
          <cell r="AT117" t="str">
            <v/>
          </cell>
          <cell r="AU117" t="str">
            <v/>
          </cell>
          <cell r="AV117" t="str">
            <v/>
          </cell>
          <cell r="AW117" t="str">
            <v>ITC3</v>
          </cell>
          <cell r="AX117" t="str">
            <v/>
          </cell>
          <cell r="AY117" t="str">
            <v>Controlled Tooling</v>
          </cell>
          <cell r="AZ117" t="str">
            <v>Controlled Tooling (Hard/Durable Tooling or Functional Test Equipment L4)</v>
          </cell>
          <cell r="BA117" t="b">
            <v>1</v>
          </cell>
          <cell r="BB117" t="str">
            <v/>
          </cell>
          <cell r="BC117" t="str">
            <v>WBT</v>
          </cell>
          <cell r="BD117" t="str">
            <v/>
          </cell>
          <cell r="BE117" t="str">
            <v/>
          </cell>
          <cell r="BF117" t="str">
            <v/>
          </cell>
          <cell r="BG117" t="str">
            <v/>
          </cell>
          <cell r="BH117" t="str">
            <v/>
          </cell>
          <cell r="BI117" t="str">
            <v/>
          </cell>
          <cell r="BJ117" t="str">
            <v/>
          </cell>
          <cell r="BK117"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17">
            <v>45778</v>
          </cell>
          <cell r="BM117" t="str">
            <v/>
          </cell>
          <cell r="BN117" t="str">
            <v/>
          </cell>
          <cell r="BO117" t="str">
            <v/>
          </cell>
          <cell r="BP117" t="str">
            <v>A2R</v>
          </cell>
          <cell r="BQ117" t="str">
            <v>Trish Cortez, Steve Hile</v>
          </cell>
        </row>
        <row r="118">
          <cell r="A118" t="str">
            <v>868c0f92c</v>
          </cell>
          <cell r="B118" t="str">
            <v>A2R Controlled Tooling: Hard/Durable Tooling: Work Order Flow</v>
          </cell>
          <cell r="C118" t="str">
            <v>OUTLINES</v>
          </cell>
          <cell r="D118" t="str">
            <v>868c0f92c</v>
          </cell>
          <cell r="E118" t="str">
            <v/>
          </cell>
          <cell r="F118" t="str">
            <v>URGENT</v>
          </cell>
          <cell r="G118" t="str">
            <v xml:space="preserve">@Veronica Massey  VS QA complete and ready for initial SME SB review and approval. I closed out all comments, turned off track changes and made several updates directly in the doc.  </v>
          </cell>
          <cell r="H118">
            <v>6</v>
          </cell>
          <cell r="I118">
            <v>0</v>
          </cell>
          <cell r="J118">
            <v>45796</v>
          </cell>
          <cell r="K118">
            <v>45782</v>
          </cell>
          <cell r="L118">
            <v>45672.818055555559</v>
          </cell>
          <cell r="M118">
            <v>45786.485416666663</v>
          </cell>
          <cell r="N118" t="str">
            <v/>
          </cell>
          <cell r="O118" t="str">
            <v/>
          </cell>
          <cell r="P118" t="str">
            <v>Kris Thayer</v>
          </cell>
          <cell r="Q118" t="str">
            <v>Lockheed Martin</v>
          </cell>
          <cell r="R118" t="str">
            <v>Course Development</v>
          </cell>
          <cell r="S118" t="str">
            <v>Development</v>
          </cell>
          <cell r="T118" t="str">
            <v>868a2v9ch
868a2vbf5
868a2v8nr
868a2vbn1
868a2v7t1</v>
          </cell>
          <cell r="U118" t="str">
            <v>https://app.clickup.com/t/868a2v9ch
https://app.clickup.com/t/868a2vbf5
https://app.clickup.com/t/868a2v8nr
https://app.clickup.com/t/868a2vbn1
https://app.clickup.com/t/868a2v7t1</v>
          </cell>
          <cell r="V118" t="str">
            <v>a2r, wbt</v>
          </cell>
          <cell r="W118" t="str">
            <v>Development, Sprint 4 (5/5 - 5/30)</v>
          </cell>
          <cell r="X118" t="str">
            <v>Sprint 4 (5/5 - 5/30)</v>
          </cell>
          <cell r="Y118" t="str">
            <v/>
          </cell>
          <cell r="Z118" t="str">
            <v/>
          </cell>
          <cell r="AA118" t="str">
            <v/>
          </cell>
          <cell r="AB118" t="str">
            <v/>
          </cell>
          <cell r="AC118" t="str">
            <v/>
          </cell>
          <cell r="AD118" t="str">
            <v>300 hours</v>
          </cell>
          <cell r="AF118">
            <v>0</v>
          </cell>
          <cell r="AG118">
            <v>45782</v>
          </cell>
          <cell r="AH118">
            <v>45786</v>
          </cell>
          <cell r="AI118" t="str">
            <v/>
          </cell>
          <cell r="AJ118" t="str">
            <v/>
          </cell>
          <cell r="AK118" t="str">
            <v/>
          </cell>
          <cell r="AL118">
            <v>0</v>
          </cell>
          <cell r="AM118" t="str">
            <v/>
          </cell>
          <cell r="AN118" t="str">
            <v/>
          </cell>
          <cell r="AO118" t="str">
            <v/>
          </cell>
          <cell r="AP118" t="str">
            <v/>
          </cell>
          <cell r="AQ118" t="str">
            <v/>
          </cell>
          <cell r="AR118" t="str">
            <v/>
          </cell>
          <cell r="AS118" t="str">
            <v>Alpha Review (SME)</v>
          </cell>
          <cell r="AT118" t="str">
            <v/>
          </cell>
          <cell r="AU118" t="str">
            <v/>
          </cell>
          <cell r="AV118" t="str">
            <v/>
          </cell>
          <cell r="AW118" t="str">
            <v>ITC3</v>
          </cell>
          <cell r="AX118" t="str">
            <v/>
          </cell>
          <cell r="AY118" t="str">
            <v>Controlled Tooling</v>
          </cell>
          <cell r="AZ118" t="str">
            <v>Controlled Tooling (Hard/Durable Tooling or Functional Test Equipment L4)</v>
          </cell>
          <cell r="BA118" t="b">
            <v>1</v>
          </cell>
          <cell r="BB118" t="str">
            <v/>
          </cell>
          <cell r="BC118" t="str">
            <v>WBT</v>
          </cell>
          <cell r="BD118" t="str">
            <v/>
          </cell>
          <cell r="BE118" t="str">
            <v/>
          </cell>
          <cell r="BF118" t="str">
            <v/>
          </cell>
          <cell r="BG118" t="str">
            <v/>
          </cell>
          <cell r="BH118" t="str">
            <v/>
          </cell>
          <cell r="BI118" t="str">
            <v/>
          </cell>
          <cell r="BJ118" t="str">
            <v/>
          </cell>
          <cell r="BK118"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18">
            <v>45778</v>
          </cell>
          <cell r="BM118" t="str">
            <v/>
          </cell>
          <cell r="BN118" t="str">
            <v/>
          </cell>
          <cell r="BO118" t="str">
            <v/>
          </cell>
          <cell r="BP118" t="str">
            <v>A2R</v>
          </cell>
          <cell r="BQ118" t="str">
            <v>Trish Cortez, Steve Hile</v>
          </cell>
        </row>
        <row r="119">
          <cell r="A119" t="str">
            <v>868c0fcvf</v>
          </cell>
          <cell r="B119" t="str">
            <v>A2R Controlled Tooling: Hard/Durable Tooling: Handling</v>
          </cell>
          <cell r="C119" t="str">
            <v>DEVELOPMENT</v>
          </cell>
          <cell r="D119" t="str">
            <v>868c0fcvf</v>
          </cell>
          <cell r="E119" t="str">
            <v>Kris Thayer</v>
          </cell>
          <cell r="F119" t="str">
            <v>URGENT</v>
          </cell>
          <cell r="G119" t="str">
            <v xml:space="preserve">SME approved 4/29. Ready for SL development.  </v>
          </cell>
          <cell r="H119">
            <v>15</v>
          </cell>
          <cell r="I119">
            <v>0</v>
          </cell>
          <cell r="J119">
            <v>45863</v>
          </cell>
          <cell r="K119">
            <v>45768</v>
          </cell>
          <cell r="L119">
            <v>45672.820138888885</v>
          </cell>
          <cell r="M119">
            <v>45777.83194444445</v>
          </cell>
          <cell r="N119" t="str">
            <v/>
          </cell>
          <cell r="O119" t="str">
            <v/>
          </cell>
          <cell r="P119" t="str">
            <v>Kris Thayer</v>
          </cell>
          <cell r="Q119" t="str">
            <v>Lockheed Martin</v>
          </cell>
          <cell r="R119" t="str">
            <v>Course Development</v>
          </cell>
          <cell r="S119" t="str">
            <v>Development</v>
          </cell>
          <cell r="T119" t="str">
            <v>868a2v80m
868a2v5qr</v>
          </cell>
          <cell r="U119" t="str">
            <v>https://app.clickup.com/t/868a2v80m
https://app.clickup.com/t/868a2v5qr</v>
          </cell>
          <cell r="V119" t="str">
            <v>a2r, wbt</v>
          </cell>
          <cell r="W119" t="str">
            <v>Development, Sprint 3 (4/28 - 5/23)</v>
          </cell>
          <cell r="X119" t="str">
            <v>Sprint 3 (4/28 - 5/23)</v>
          </cell>
          <cell r="Y119" t="str">
            <v/>
          </cell>
          <cell r="Z119" t="str">
            <v/>
          </cell>
          <cell r="AA119" t="str">
            <v/>
          </cell>
          <cell r="AB119" t="str">
            <v/>
          </cell>
          <cell r="AC119" t="str">
            <v/>
          </cell>
          <cell r="AD119" t="str">
            <v>300 hours</v>
          </cell>
          <cell r="AF119">
            <v>0</v>
          </cell>
          <cell r="AG119" t="str">
            <v/>
          </cell>
          <cell r="AH119" t="str">
            <v/>
          </cell>
          <cell r="AI119" t="str">
            <v/>
          </cell>
          <cell r="AJ119" t="str">
            <v/>
          </cell>
          <cell r="AK119" t="str">
            <v/>
          </cell>
          <cell r="AL119">
            <v>0</v>
          </cell>
          <cell r="AM119" t="str">
            <v/>
          </cell>
          <cell r="AN119" t="str">
            <v/>
          </cell>
          <cell r="AO119" t="str">
            <v/>
          </cell>
          <cell r="AP119" t="str">
            <v/>
          </cell>
          <cell r="AQ119" t="str">
            <v/>
          </cell>
          <cell r="AR119" t="str">
            <v>Kris Thayer</v>
          </cell>
          <cell r="AS119" t="str">
            <v>Ready for Development</v>
          </cell>
          <cell r="AT119" t="str">
            <v/>
          </cell>
          <cell r="AU119" t="str">
            <v/>
          </cell>
          <cell r="AV119" t="str">
            <v/>
          </cell>
          <cell r="AW119" t="str">
            <v>ITC3</v>
          </cell>
          <cell r="AX119" t="str">
            <v/>
          </cell>
          <cell r="AY119" t="str">
            <v>Controlled Tooling</v>
          </cell>
          <cell r="AZ119" t="str">
            <v>Controlled Tooling (Hard/Durable Tooling or Functional Test Equipment L4)</v>
          </cell>
          <cell r="BA119" t="b">
            <v>1</v>
          </cell>
          <cell r="BB119" t="str">
            <v/>
          </cell>
          <cell r="BC119" t="str">
            <v>WBT</v>
          </cell>
          <cell r="BD119" t="str">
            <v/>
          </cell>
          <cell r="BE119" t="str">
            <v/>
          </cell>
          <cell r="BF119" t="str">
            <v/>
          </cell>
          <cell r="BG119" t="str">
            <v/>
          </cell>
          <cell r="BH119" t="str">
            <v/>
          </cell>
          <cell r="BI119" t="str">
            <v/>
          </cell>
          <cell r="BJ119" t="str">
            <v/>
          </cell>
          <cell r="BK119"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19">
            <v>45768</v>
          </cell>
          <cell r="BM119" t="str">
            <v/>
          </cell>
          <cell r="BN119" t="str">
            <v/>
          </cell>
          <cell r="BO119" t="str">
            <v/>
          </cell>
          <cell r="BP119" t="str">
            <v>A2R</v>
          </cell>
          <cell r="BQ119" t="str">
            <v>Trish Cortez, Steve Hile</v>
          </cell>
        </row>
        <row r="120">
          <cell r="A120" t="str">
            <v>868c0fe1w</v>
          </cell>
          <cell r="B120" t="str">
            <v>A2R Controlled Tooling: Hard/Durable Tooling: Inspection</v>
          </cell>
          <cell r="C120" t="str">
            <v>DEVELOPMENT</v>
          </cell>
          <cell r="D120" t="str">
            <v>868c0fe1w</v>
          </cell>
          <cell r="E120" t="str">
            <v>Kris Thayer</v>
          </cell>
          <cell r="F120" t="str">
            <v>URGENT</v>
          </cell>
          <cell r="G120" t="str">
            <v xml:space="preserve">SME approved 4/29. Ready for SL development.  </v>
          </cell>
          <cell r="H120">
            <v>9</v>
          </cell>
          <cell r="I120">
            <v>0</v>
          </cell>
          <cell r="J120">
            <v>45863</v>
          </cell>
          <cell r="K120">
            <v>45769</v>
          </cell>
          <cell r="L120">
            <v>45672.820833333331</v>
          </cell>
          <cell r="M120">
            <v>45777.83194444445</v>
          </cell>
          <cell r="N120" t="str">
            <v/>
          </cell>
          <cell r="O120" t="str">
            <v/>
          </cell>
          <cell r="P120" t="str">
            <v>Kris Thayer</v>
          </cell>
          <cell r="Q120" t="str">
            <v>Lockheed Martin</v>
          </cell>
          <cell r="R120" t="str">
            <v>Course Development</v>
          </cell>
          <cell r="S120" t="str">
            <v>Development</v>
          </cell>
          <cell r="T120" t="str">
            <v>868a2v6v9
868a2v6qr
868a2vbbg</v>
          </cell>
          <cell r="U120" t="str">
            <v>https://app.clickup.com/t/868a2v6v9
https://app.clickup.com/t/868a2v6qr
https://app.clickup.com/t/868a2vbbg</v>
          </cell>
          <cell r="V120" t="str">
            <v>a2r, wbt</v>
          </cell>
          <cell r="W120" t="str">
            <v>Development, Sprint 3 (4/28 - 5/23)</v>
          </cell>
          <cell r="X120" t="str">
            <v>Sprint 3 (4/28 - 5/23)</v>
          </cell>
          <cell r="Y120" t="str">
            <v/>
          </cell>
          <cell r="Z120" t="str">
            <v/>
          </cell>
          <cell r="AA120" t="str">
            <v/>
          </cell>
          <cell r="AB120" t="str">
            <v/>
          </cell>
          <cell r="AC120" t="str">
            <v/>
          </cell>
          <cell r="AD120" t="str">
            <v>322 hours</v>
          </cell>
          <cell r="AF120">
            <v>0</v>
          </cell>
          <cell r="AG120" t="str">
            <v/>
          </cell>
          <cell r="AH120" t="str">
            <v/>
          </cell>
          <cell r="AI120" t="str">
            <v/>
          </cell>
          <cell r="AJ120" t="str">
            <v/>
          </cell>
          <cell r="AK120" t="str">
            <v/>
          </cell>
          <cell r="AL120">
            <v>0</v>
          </cell>
          <cell r="AM120" t="str">
            <v/>
          </cell>
          <cell r="AN120" t="str">
            <v/>
          </cell>
          <cell r="AO120" t="str">
            <v/>
          </cell>
          <cell r="AP120" t="str">
            <v/>
          </cell>
          <cell r="AQ120" t="str">
            <v/>
          </cell>
          <cell r="AR120" t="str">
            <v>Kris Thayer</v>
          </cell>
          <cell r="AS120" t="str">
            <v>Ready for Development</v>
          </cell>
          <cell r="AT120" t="str">
            <v/>
          </cell>
          <cell r="AU120" t="str">
            <v/>
          </cell>
          <cell r="AV120" t="str">
            <v/>
          </cell>
          <cell r="AW120" t="str">
            <v>ITC3</v>
          </cell>
          <cell r="AX120" t="str">
            <v/>
          </cell>
          <cell r="AY120" t="str">
            <v>Controlled Tooling</v>
          </cell>
          <cell r="AZ120" t="str">
            <v>Controlled Tooling (Hard/Durable Tooling or Functional Test Equipment L4)</v>
          </cell>
          <cell r="BA120" t="b">
            <v>1</v>
          </cell>
          <cell r="BB120" t="str">
            <v/>
          </cell>
          <cell r="BC120" t="str">
            <v>WBT</v>
          </cell>
          <cell r="BD120" t="str">
            <v/>
          </cell>
          <cell r="BE120" t="str">
            <v/>
          </cell>
          <cell r="BF120" t="str">
            <v/>
          </cell>
          <cell r="BG120" t="str">
            <v/>
          </cell>
          <cell r="BH120" t="str">
            <v/>
          </cell>
          <cell r="BI120" t="str">
            <v/>
          </cell>
          <cell r="BJ120" t="str">
            <v/>
          </cell>
          <cell r="BK120"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20">
            <v>45768</v>
          </cell>
          <cell r="BM120" t="str">
            <v/>
          </cell>
          <cell r="BN120" t="str">
            <v/>
          </cell>
          <cell r="BO120" t="str">
            <v/>
          </cell>
          <cell r="BP120" t="str">
            <v>A2R</v>
          </cell>
          <cell r="BQ120" t="str">
            <v>Trish Cortez, Steve Hile</v>
          </cell>
        </row>
        <row r="121">
          <cell r="A121" t="str">
            <v>868c0fg88</v>
          </cell>
          <cell r="B121" t="str">
            <v>A2R Controlled Tooling: Hard/Durable Tooling: Maintenance Part A</v>
          </cell>
          <cell r="C121" t="str">
            <v>DEVELOPMENT</v>
          </cell>
          <cell r="D121" t="str">
            <v>868c0fg88</v>
          </cell>
          <cell r="E121" t="str">
            <v>Kris Thayer</v>
          </cell>
          <cell r="F121" t="str">
            <v>URGENT</v>
          </cell>
          <cell r="G121" t="str">
            <v xml:space="preserve">SME approved 4/29. Ready for SL development.  </v>
          </cell>
          <cell r="H121">
            <v>7</v>
          </cell>
          <cell r="I121">
            <v>0</v>
          </cell>
          <cell r="J121">
            <v>45863</v>
          </cell>
          <cell r="K121">
            <v>45771</v>
          </cell>
          <cell r="L121">
            <v>45672.822916666672</v>
          </cell>
          <cell r="M121">
            <v>45777.834722222222</v>
          </cell>
          <cell r="N121" t="str">
            <v/>
          </cell>
          <cell r="O121" t="str">
            <v/>
          </cell>
          <cell r="P121" t="str">
            <v>Kris Thayer</v>
          </cell>
          <cell r="Q121" t="str">
            <v>Lockheed Martin</v>
          </cell>
          <cell r="R121" t="str">
            <v>Course Development</v>
          </cell>
          <cell r="S121" t="str">
            <v>Development</v>
          </cell>
          <cell r="T121" t="str">
            <v>868a2vb0u
868a2v5kr
868a2v7wg</v>
          </cell>
          <cell r="U121" t="str">
            <v>https://app.clickup.com/t/868a2vb0u
https://app.clickup.com/t/868a2v5kr
https://app.clickup.com/t/868a2v7wg</v>
          </cell>
          <cell r="V121" t="str">
            <v>a2r, wbt</v>
          </cell>
          <cell r="W121" t="str">
            <v>Development, Sprint 3 (4/28 - 5/23)</v>
          </cell>
          <cell r="X121" t="str">
            <v>Sprint 3 (4/28 - 5/23)</v>
          </cell>
          <cell r="Y121" t="str">
            <v/>
          </cell>
          <cell r="Z121" t="str">
            <v/>
          </cell>
          <cell r="AA121" t="str">
            <v/>
          </cell>
          <cell r="AB121" t="str">
            <v/>
          </cell>
          <cell r="AC121" t="str">
            <v/>
          </cell>
          <cell r="AD121" t="str">
            <v>322 hours</v>
          </cell>
          <cell r="AF121">
            <v>0</v>
          </cell>
          <cell r="AG121" t="str">
            <v/>
          </cell>
          <cell r="AH121" t="str">
            <v/>
          </cell>
          <cell r="AI121" t="str">
            <v/>
          </cell>
          <cell r="AJ121" t="str">
            <v/>
          </cell>
          <cell r="AK121" t="str">
            <v/>
          </cell>
          <cell r="AL121">
            <v>0</v>
          </cell>
          <cell r="AM121" t="str">
            <v/>
          </cell>
          <cell r="AN121" t="str">
            <v/>
          </cell>
          <cell r="AO121" t="str">
            <v/>
          </cell>
          <cell r="AP121" t="str">
            <v/>
          </cell>
          <cell r="AQ121" t="str">
            <v/>
          </cell>
          <cell r="AR121" t="str">
            <v>Kris Thayer</v>
          </cell>
          <cell r="AS121" t="str">
            <v>Ready for Development</v>
          </cell>
          <cell r="AT121" t="str">
            <v/>
          </cell>
          <cell r="AU121" t="str">
            <v/>
          </cell>
          <cell r="AV121" t="str">
            <v/>
          </cell>
          <cell r="AW121" t="str">
            <v>ITC3</v>
          </cell>
          <cell r="AX121" t="str">
            <v/>
          </cell>
          <cell r="AY121" t="str">
            <v>Controlled Tooling</v>
          </cell>
          <cell r="AZ121" t="str">
            <v>Controlled Tooling (Hard/Durable Tooling or Functional Test Equipment L4)</v>
          </cell>
          <cell r="BA121" t="b">
            <v>1</v>
          </cell>
          <cell r="BB121" t="str">
            <v/>
          </cell>
          <cell r="BC121" t="str">
            <v>WBT</v>
          </cell>
          <cell r="BD121" t="str">
            <v/>
          </cell>
          <cell r="BE121" t="str">
            <v/>
          </cell>
          <cell r="BF121" t="str">
            <v/>
          </cell>
          <cell r="BG121" t="str">
            <v/>
          </cell>
          <cell r="BH121" t="str">
            <v/>
          </cell>
          <cell r="BI121" t="str">
            <v/>
          </cell>
          <cell r="BJ121" t="str">
            <v/>
          </cell>
          <cell r="BK121"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21">
            <v>45757</v>
          </cell>
          <cell r="BM121" t="str">
            <v/>
          </cell>
          <cell r="BN121" t="str">
            <v/>
          </cell>
          <cell r="BO121" t="str">
            <v/>
          </cell>
          <cell r="BP121" t="str">
            <v>A2R</v>
          </cell>
          <cell r="BQ121" t="str">
            <v>Trish Cortez, Steve Hile</v>
          </cell>
        </row>
        <row r="122">
          <cell r="A122" t="str">
            <v>868c0fpq7</v>
          </cell>
          <cell r="B122" t="str">
            <v>A2R Controlled Tooling: Hard/Durable Tooling: Location Management</v>
          </cell>
          <cell r="C122" t="str">
            <v>DEVELOPMENT</v>
          </cell>
          <cell r="D122" t="str">
            <v>868c0fpq7</v>
          </cell>
          <cell r="E122" t="str">
            <v>Kris Thayer</v>
          </cell>
          <cell r="F122" t="str">
            <v>URGENT</v>
          </cell>
          <cell r="G122" t="str">
            <v xml:space="preserve">SME approved 4/29. Ready for SL development.  </v>
          </cell>
          <cell r="H122">
            <v>4</v>
          </cell>
          <cell r="I122">
            <v>0</v>
          </cell>
          <cell r="J122">
            <v>45863</v>
          </cell>
          <cell r="K122">
            <v>45775</v>
          </cell>
          <cell r="L122">
            <v>45672.827083333337</v>
          </cell>
          <cell r="M122">
            <v>45777.834722222222</v>
          </cell>
          <cell r="N122" t="str">
            <v/>
          </cell>
          <cell r="O122" t="str">
            <v/>
          </cell>
          <cell r="P122" t="str">
            <v>Kris Thayer</v>
          </cell>
          <cell r="Q122" t="str">
            <v>Lockheed Martin</v>
          </cell>
          <cell r="R122" t="str">
            <v>Course Development</v>
          </cell>
          <cell r="S122" t="str">
            <v>Development</v>
          </cell>
          <cell r="T122" t="str">
            <v>868a2v6aa
868a2v5pz
868a2va6h</v>
          </cell>
          <cell r="U122" t="str">
            <v>https://app.clickup.com/t/868a2v6aa
https://app.clickup.com/t/868a2v5pz
https://app.clickup.com/t/868a2va6h</v>
          </cell>
          <cell r="V122" t="str">
            <v>a2r, wbt</v>
          </cell>
          <cell r="W122" t="str">
            <v>Development, Sprint 3 (4/28 - 5/23)</v>
          </cell>
          <cell r="X122" t="str">
            <v>Sprint 3 (4/28 - 5/23)</v>
          </cell>
          <cell r="Y122" t="str">
            <v/>
          </cell>
          <cell r="Z122" t="str">
            <v/>
          </cell>
          <cell r="AA122" t="str">
            <v/>
          </cell>
          <cell r="AB122" t="str">
            <v/>
          </cell>
          <cell r="AC122" t="str">
            <v/>
          </cell>
          <cell r="AD122" t="str">
            <v>300 hours</v>
          </cell>
          <cell r="AF122">
            <v>0</v>
          </cell>
          <cell r="AG122" t="str">
            <v/>
          </cell>
          <cell r="AH122" t="str">
            <v/>
          </cell>
          <cell r="AI122" t="str">
            <v/>
          </cell>
          <cell r="AJ122" t="str">
            <v/>
          </cell>
          <cell r="AK122" t="str">
            <v/>
          </cell>
          <cell r="AL122">
            <v>0</v>
          </cell>
          <cell r="AM122" t="str">
            <v/>
          </cell>
          <cell r="AN122" t="str">
            <v/>
          </cell>
          <cell r="AO122" t="str">
            <v/>
          </cell>
          <cell r="AP122" t="str">
            <v/>
          </cell>
          <cell r="AQ122" t="str">
            <v/>
          </cell>
          <cell r="AR122" t="str">
            <v>Kris Thayer</v>
          </cell>
          <cell r="AS122" t="str">
            <v>Ready for Development</v>
          </cell>
          <cell r="AT122" t="str">
            <v/>
          </cell>
          <cell r="AU122" t="str">
            <v/>
          </cell>
          <cell r="AV122" t="str">
            <v/>
          </cell>
          <cell r="AW122" t="str">
            <v>ITC3</v>
          </cell>
          <cell r="AX122" t="str">
            <v/>
          </cell>
          <cell r="AY122" t="str">
            <v>Controlled Tooling</v>
          </cell>
          <cell r="AZ122" t="str">
            <v>Controlled Tooling (Hard/Durable Tooling or Functional Test Equipment L4)</v>
          </cell>
          <cell r="BA122" t="b">
            <v>1</v>
          </cell>
          <cell r="BB122" t="str">
            <v/>
          </cell>
          <cell r="BC122" t="str">
            <v>WBT</v>
          </cell>
          <cell r="BD122" t="str">
            <v/>
          </cell>
          <cell r="BE122" t="str">
            <v/>
          </cell>
          <cell r="BF122" t="str">
            <v/>
          </cell>
          <cell r="BG122" t="str">
            <v/>
          </cell>
          <cell r="BH122" t="str">
            <v/>
          </cell>
          <cell r="BI122" t="str">
            <v/>
          </cell>
          <cell r="BJ122" t="str">
            <v/>
          </cell>
          <cell r="BK122"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22">
            <v>45756</v>
          </cell>
          <cell r="BM122" t="str">
            <v/>
          </cell>
          <cell r="BN122" t="str">
            <v/>
          </cell>
          <cell r="BO122" t="str">
            <v/>
          </cell>
          <cell r="BP122" t="str">
            <v>A2R</v>
          </cell>
          <cell r="BQ122" t="str">
            <v>Trish Cortez, Steve Hile</v>
          </cell>
        </row>
        <row r="123">
          <cell r="A123" t="str">
            <v>868c0fqu7</v>
          </cell>
          <cell r="B123" t="str">
            <v>A2R Controlled Tooling: Preliminary Tasks for Hard/Durable Tooling</v>
          </cell>
          <cell r="C123" t="str">
            <v>OUTLINES</v>
          </cell>
          <cell r="D123" t="str">
            <v>868c0fqu7</v>
          </cell>
          <cell r="E123" t="str">
            <v>Veronica Massey</v>
          </cell>
          <cell r="F123" t="str">
            <v>NORMAL</v>
          </cell>
          <cell r="G123" t="str">
            <v xml:space="preserve">@Veronica Massey  VS QA OL complete. Made some edits directly in doc. This is ready for SME OL review and approval. TY  </v>
          </cell>
          <cell r="H123">
            <v>8</v>
          </cell>
          <cell r="I123">
            <v>0</v>
          </cell>
          <cell r="J123">
            <v>45863</v>
          </cell>
          <cell r="K123">
            <v>45785</v>
          </cell>
          <cell r="L123">
            <v>45672.828472222223</v>
          </cell>
          <cell r="M123">
            <v>45789.989583333328</v>
          </cell>
          <cell r="N123" t="str">
            <v/>
          </cell>
          <cell r="O123" t="str">
            <v/>
          </cell>
          <cell r="P123" t="str">
            <v>Kris Thayer</v>
          </cell>
          <cell r="Q123" t="str">
            <v>Lockheed Martin</v>
          </cell>
          <cell r="R123" t="str">
            <v>Course Development</v>
          </cell>
          <cell r="S123" t="str">
            <v>Development</v>
          </cell>
          <cell r="T123" t="str">
            <v>868a2v85e
868a2v60g
868a2v7fa</v>
          </cell>
          <cell r="U123" t="str">
            <v>https://app.clickup.com/t/868a2v85e
https://app.clickup.com/t/868a2v60g
https://app.clickup.com/t/868a2v7fa</v>
          </cell>
          <cell r="V123" t="str">
            <v>a2r, wbt</v>
          </cell>
          <cell r="W123" t="str">
            <v>Development, Sprint 4 (5/5 - 5/30)</v>
          </cell>
          <cell r="X123" t="str">
            <v>Sprint 4 (5/5 - 5/30)</v>
          </cell>
          <cell r="Y123" t="str">
            <v/>
          </cell>
          <cell r="Z123" t="str">
            <v/>
          </cell>
          <cell r="AA123" t="str">
            <v/>
          </cell>
          <cell r="AB123" t="str">
            <v/>
          </cell>
          <cell r="AC123" t="str">
            <v/>
          </cell>
          <cell r="AD123" t="str">
            <v>189 hours</v>
          </cell>
          <cell r="AF123">
            <v>0</v>
          </cell>
          <cell r="AG123">
            <v>45785</v>
          </cell>
          <cell r="AH123" t="str">
            <v/>
          </cell>
          <cell r="AI123" t="str">
            <v/>
          </cell>
          <cell r="AJ123" t="str">
            <v/>
          </cell>
          <cell r="AK123" t="str">
            <v/>
          </cell>
          <cell r="AL123">
            <v>0</v>
          </cell>
          <cell r="AM123" t="str">
            <v/>
          </cell>
          <cell r="AN123" t="str">
            <v/>
          </cell>
          <cell r="AO123" t="str">
            <v/>
          </cell>
          <cell r="AP123" t="str">
            <v/>
          </cell>
          <cell r="AQ123" t="str">
            <v/>
          </cell>
          <cell r="AR123" t="str">
            <v>Veronica Massey</v>
          </cell>
          <cell r="AS123" t="str">
            <v>Ready for SME Review</v>
          </cell>
          <cell r="AT123" t="str">
            <v/>
          </cell>
          <cell r="AU123" t="str">
            <v/>
          </cell>
          <cell r="AV123" t="str">
            <v/>
          </cell>
          <cell r="AW123" t="str">
            <v>ITC3</v>
          </cell>
          <cell r="AX123" t="str">
            <v/>
          </cell>
          <cell r="AY123" t="str">
            <v>Controlled Tooling</v>
          </cell>
          <cell r="AZ123" t="str">
            <v>Controlled Tooling (Hard/Durable Tooling or Functional Test Equipment L4)</v>
          </cell>
          <cell r="BA123" t="b">
            <v>1</v>
          </cell>
          <cell r="BB123" t="str">
            <v/>
          </cell>
          <cell r="BC123" t="str">
            <v>WBT</v>
          </cell>
          <cell r="BD123" t="str">
            <v/>
          </cell>
          <cell r="BE123" t="str">
            <v/>
          </cell>
          <cell r="BF123" t="str">
            <v/>
          </cell>
          <cell r="BG123" t="str">
            <v/>
          </cell>
          <cell r="BH123" t="str">
            <v/>
          </cell>
          <cell r="BI123" t="b">
            <v>1</v>
          </cell>
          <cell r="BJ123" t="str">
            <v/>
          </cell>
          <cell r="BK123" t="str">
            <v>Production Operator: https://app.clickup.com/t/868cjdt9b)
Testing Engineer: https://app.clickup.com/t/868cjea8f)
Material Handler: https://app.clickup.com/t/868cjdh7f)
Tool Control: https://app.clickup.com/t/868cjeaq1)
Maintenance Technician: https://app.clickup.com/t/868cjdez3)
Production Engineer: https://app.clickup.com/t/868cjdt4z)
Quality Inspector (A2R): https://app.clickup.com/t/868cmdx82)
Equipment Coordinator: https://app.clickup.com/t/868cjcwhv)</v>
          </cell>
          <cell r="BL123">
            <v>45756</v>
          </cell>
          <cell r="BM123" t="str">
            <v/>
          </cell>
          <cell r="BN123" t="str">
            <v/>
          </cell>
          <cell r="BO123" t="str">
            <v/>
          </cell>
          <cell r="BP123" t="str">
            <v>A2R</v>
          </cell>
          <cell r="BQ123" t="str">
            <v>Trish Cortez, Steve Hile</v>
          </cell>
        </row>
        <row r="124">
          <cell r="A124" t="str">
            <v>868c1rhqk</v>
          </cell>
          <cell r="B124" t="str">
            <v>PTP Supplier Quality: Quality Clause Groups - OL</v>
          </cell>
          <cell r="C124" t="str">
            <v>OUTLINES</v>
          </cell>
          <cell r="D124" t="str">
            <v>868c1rhqk</v>
          </cell>
          <cell r="E124" t="str">
            <v>Anya Toms</v>
          </cell>
          <cell r="F124" t="str">
            <v>URGENT</v>
          </cell>
          <cell r="G124" t="str">
            <v xml:space="preserve">@Anya Toms  QA complete - comments in the outline  </v>
          </cell>
          <cell r="H124">
            <v>4</v>
          </cell>
          <cell r="I124">
            <v>0</v>
          </cell>
          <cell r="J124">
            <v>45793</v>
          </cell>
          <cell r="K124">
            <v>45782</v>
          </cell>
          <cell r="L124">
            <v>45674.465277777781</v>
          </cell>
          <cell r="M124">
            <v>45784.35555555555</v>
          </cell>
          <cell r="N124" t="str">
            <v/>
          </cell>
          <cell r="O124" t="str">
            <v/>
          </cell>
          <cell r="P124" t="str">
            <v>Jenn Cooke</v>
          </cell>
          <cell r="Q124" t="str">
            <v>Lockheed Martin</v>
          </cell>
          <cell r="R124" t="str">
            <v>Course Development</v>
          </cell>
          <cell r="S124" t="str">
            <v>Development</v>
          </cell>
          <cell r="T124" t="str">
            <v>868c1rt38
868c1rhqy
868c1rhqx</v>
          </cell>
          <cell r="U124" t="str">
            <v>https://app.clickup.com/t/868c1rt38
https://app.clickup.com/t/868c1rhqy
https://app.clickup.com/t/868c1rhqx</v>
          </cell>
          <cell r="V124" t="str">
            <v>ptp, wbt</v>
          </cell>
          <cell r="W124" t="str">
            <v>Development, Sprint 3 (4/28 - 5/23)</v>
          </cell>
          <cell r="X124" t="str">
            <v>Sprint 3 (4/28 - 5/23)</v>
          </cell>
          <cell r="Y124" t="str">
            <v/>
          </cell>
          <cell r="Z124" t="str">
            <v/>
          </cell>
          <cell r="AA124" t="str">
            <v/>
          </cell>
          <cell r="AB124" t="str">
            <v/>
          </cell>
          <cell r="AC124" t="str">
            <v/>
          </cell>
          <cell r="AD124" t="str">
            <v>184 hours</v>
          </cell>
          <cell r="AF124">
            <v>0</v>
          </cell>
          <cell r="AG124">
            <v>45783</v>
          </cell>
          <cell r="AH124">
            <v>45783</v>
          </cell>
          <cell r="AI124" t="str">
            <v/>
          </cell>
          <cell r="AJ124" t="str">
            <v/>
          </cell>
          <cell r="AK124" t="str">
            <v/>
          </cell>
          <cell r="AL124">
            <v>0</v>
          </cell>
          <cell r="AM124" t="str">
            <v/>
          </cell>
          <cell r="AN124" t="str">
            <v/>
          </cell>
          <cell r="AO124" t="str">
            <v/>
          </cell>
          <cell r="AP124" t="str">
            <v/>
          </cell>
          <cell r="AQ124" t="str">
            <v/>
          </cell>
          <cell r="AR124" t="str">
            <v>Anya Toms</v>
          </cell>
          <cell r="AS124" t="str">
            <v>Alpha Review (SME)</v>
          </cell>
          <cell r="AT124" t="str">
            <v/>
          </cell>
          <cell r="AU124" t="str">
            <v/>
          </cell>
          <cell r="AV124" t="str">
            <v/>
          </cell>
          <cell r="AW124" t="str">
            <v>ITC3</v>
          </cell>
          <cell r="AX124" t="str">
            <v/>
          </cell>
          <cell r="AY124" t="str">
            <v>Supplier Quality</v>
          </cell>
          <cell r="AZ124" t="str">
            <v>PR Material Quality Data Integration</v>
          </cell>
          <cell r="BA124" t="b">
            <v>1</v>
          </cell>
          <cell r="BB124" t="str">
            <v/>
          </cell>
          <cell r="BC124" t="str">
            <v>WBT</v>
          </cell>
          <cell r="BD124" t="str">
            <v/>
          </cell>
          <cell r="BE124" t="str">
            <v/>
          </cell>
          <cell r="BF124" t="str">
            <v/>
          </cell>
          <cell r="BG124" t="str">
            <v/>
          </cell>
          <cell r="BH124" t="str">
            <v/>
          </cell>
          <cell r="BI124" t="str">
            <v/>
          </cell>
          <cell r="BJ124" t="str">
            <v/>
          </cell>
          <cell r="BK124" t="str">
            <v>Quality Engineer (PTP): https://app.clickup.com/t/868cmdvqa)
Quality Manager: https://app.clickup.com/t/868cje0ux)
Admin: https://app.clickup.com/t/868cjc96v)</v>
          </cell>
          <cell r="BL124">
            <v>45779</v>
          </cell>
          <cell r="BM124" t="str">
            <v/>
          </cell>
          <cell r="BN124" t="str">
            <v/>
          </cell>
          <cell r="BO124" t="str">
            <v/>
          </cell>
          <cell r="BP124" t="str">
            <v>PTP</v>
          </cell>
          <cell r="BQ124" t="str">
            <v>Jenn Cooke, Shannon Bagent</v>
          </cell>
        </row>
        <row r="125">
          <cell r="A125" t="str">
            <v>868c1rzhq</v>
          </cell>
          <cell r="B125" t="str">
            <v>PTP Supplier Quality: Program Group Codes</v>
          </cell>
          <cell r="C125" t="str">
            <v>OUTLINES</v>
          </cell>
          <cell r="D125" t="str">
            <v>868c1rzhq</v>
          </cell>
          <cell r="E125" t="str">
            <v>Emilie Martin</v>
          </cell>
          <cell r="F125" t="str">
            <v>URGENT</v>
          </cell>
          <cell r="G125" t="str">
            <v xml:space="preserve">@Jenn Cooke   QA complete,  @Emilie Martin  great job on your first pass, you should see the QA  </v>
          </cell>
          <cell r="H125">
            <v>3</v>
          </cell>
          <cell r="I125">
            <v>0</v>
          </cell>
          <cell r="J125" t="str">
            <v/>
          </cell>
          <cell r="K125" t="str">
            <v/>
          </cell>
          <cell r="L125">
            <v>45674.474999999999</v>
          </cell>
          <cell r="M125">
            <v>45789.39444444445</v>
          </cell>
          <cell r="N125" t="str">
            <v/>
          </cell>
          <cell r="O125" t="str">
            <v/>
          </cell>
          <cell r="P125" t="str">
            <v>Jenn Cooke</v>
          </cell>
          <cell r="Q125" t="str">
            <v>Lockheed Martin</v>
          </cell>
          <cell r="R125" t="str">
            <v>Course Development</v>
          </cell>
          <cell r="S125" t="str">
            <v>Development</v>
          </cell>
          <cell r="T125" t="str">
            <v>868c1rzhy
868c1rzhz
868c1rzj3</v>
          </cell>
          <cell r="U125" t="str">
            <v>https://app.clickup.com/t/868c1rzhy
https://app.clickup.com/t/868c1rzhz
https://app.clickup.com/t/868c1rzj3</v>
          </cell>
          <cell r="V125" t="str">
            <v>wbt, ptp</v>
          </cell>
          <cell r="W125" t="str">
            <v>Development, Sprint 3 (4/28 - 5/23)</v>
          </cell>
          <cell r="X125" t="str">
            <v>Sprint 3 (4/28 - 5/23)</v>
          </cell>
          <cell r="Y125" t="str">
            <v/>
          </cell>
          <cell r="Z125" t="str">
            <v/>
          </cell>
          <cell r="AA125" t="str">
            <v/>
          </cell>
          <cell r="AB125" t="str">
            <v/>
          </cell>
          <cell r="AC125" t="str">
            <v/>
          </cell>
          <cell r="AD125" t="str">
            <v>164 hours</v>
          </cell>
          <cell r="AF125">
            <v>0</v>
          </cell>
          <cell r="AG125">
            <v>45789</v>
          </cell>
          <cell r="AH125" t="str">
            <v/>
          </cell>
          <cell r="AI125" t="str">
            <v/>
          </cell>
          <cell r="AJ125" t="str">
            <v/>
          </cell>
          <cell r="AK125" t="str">
            <v/>
          </cell>
          <cell r="AL125">
            <v>0</v>
          </cell>
          <cell r="AM125" t="str">
            <v/>
          </cell>
          <cell r="AN125" t="str">
            <v/>
          </cell>
          <cell r="AO125" t="str">
            <v/>
          </cell>
          <cell r="AP125" t="str">
            <v/>
          </cell>
          <cell r="AQ125" t="str">
            <v/>
          </cell>
          <cell r="AR125" t="str">
            <v>Emilie Martin</v>
          </cell>
          <cell r="AS125" t="str">
            <v>Alpha Draft (ISG)</v>
          </cell>
          <cell r="AT125" t="str">
            <v/>
          </cell>
          <cell r="AU125" t="str">
            <v/>
          </cell>
          <cell r="AV125" t="str">
            <v/>
          </cell>
          <cell r="AW125" t="str">
            <v>ITC3</v>
          </cell>
          <cell r="AX125" t="str">
            <v/>
          </cell>
          <cell r="AY125" t="str">
            <v>Supplier Quality</v>
          </cell>
          <cell r="AZ125" t="str">
            <v>PR Material Quality Data Integration</v>
          </cell>
          <cell r="BA125" t="b">
            <v>1</v>
          </cell>
          <cell r="BB125" t="str">
            <v/>
          </cell>
          <cell r="BC125" t="str">
            <v>WBT</v>
          </cell>
          <cell r="BD125" t="str">
            <v/>
          </cell>
          <cell r="BE125" t="str">
            <v/>
          </cell>
          <cell r="BF125" t="str">
            <v/>
          </cell>
          <cell r="BG125" t="str">
            <v/>
          </cell>
          <cell r="BH125" t="str">
            <v/>
          </cell>
          <cell r="BI125" t="str">
            <v/>
          </cell>
          <cell r="BJ125" t="str">
            <v/>
          </cell>
          <cell r="BK125" t="str">
            <v>Quality Engineer (PTP): https://app.clickup.com/t/868cmdvqa)
Quality Manager: https://app.clickup.com/t/868cje0ux)
Admin: https://app.clickup.com/t/868cjc96v)</v>
          </cell>
          <cell r="BL125">
            <v>45779</v>
          </cell>
          <cell r="BM125" t="str">
            <v/>
          </cell>
          <cell r="BN125" t="str">
            <v/>
          </cell>
          <cell r="BO125" t="str">
            <v/>
          </cell>
          <cell r="BP125" t="str">
            <v>PTP</v>
          </cell>
          <cell r="BQ125" t="str">
            <v>Jenn Cooke, Shannon Bagent</v>
          </cell>
        </row>
        <row r="126">
          <cell r="A126" t="str">
            <v>868c1wdmh</v>
          </cell>
          <cell r="B126" t="str">
            <v>PTP Supplier Quality: Plant Overrides</v>
          </cell>
          <cell r="C126" t="str">
            <v>OUTLINES</v>
          </cell>
          <cell r="D126" t="str">
            <v>868c1wdmh</v>
          </cell>
          <cell r="E126" t="str">
            <v>Anya Toms</v>
          </cell>
          <cell r="F126" t="str">
            <v>URGENT</v>
          </cell>
          <cell r="G126" t="str">
            <v xml:space="preserve">@Jenn Cooke  QA complete  </v>
          </cell>
          <cell r="H126">
            <v>3</v>
          </cell>
          <cell r="I126">
            <v>0</v>
          </cell>
          <cell r="J126">
            <v>45793</v>
          </cell>
          <cell r="K126" t="str">
            <v/>
          </cell>
          <cell r="L126">
            <v>45674.55069444445</v>
          </cell>
          <cell r="M126">
            <v>45784.35555555555</v>
          </cell>
          <cell r="N126" t="str">
            <v/>
          </cell>
          <cell r="O126" t="str">
            <v/>
          </cell>
          <cell r="P126" t="str">
            <v>Jenn Cooke</v>
          </cell>
          <cell r="Q126" t="str">
            <v>Lockheed Martin</v>
          </cell>
          <cell r="R126" t="str">
            <v>Course Development</v>
          </cell>
          <cell r="S126" t="str">
            <v>Development</v>
          </cell>
          <cell r="T126" t="str">
            <v>868c1wdn0
868c1wdmw
868c1wdmx</v>
          </cell>
          <cell r="U126" t="str">
            <v>https://app.clickup.com/t/868c1wdn0
https://app.clickup.com/t/868c1wdmw
https://app.clickup.com/t/868c1wdmx</v>
          </cell>
          <cell r="V126" t="str">
            <v>ptp, wbt</v>
          </cell>
          <cell r="W126" t="str">
            <v>Development, Sprint 3 (4/28 - 5/23)</v>
          </cell>
          <cell r="X126" t="str">
            <v>Sprint 3 (4/28 - 5/23)</v>
          </cell>
          <cell r="Y126" t="str">
            <v/>
          </cell>
          <cell r="Z126" t="str">
            <v/>
          </cell>
          <cell r="AA126" t="str">
            <v/>
          </cell>
          <cell r="AB126" t="str">
            <v/>
          </cell>
          <cell r="AC126" t="str">
            <v/>
          </cell>
          <cell r="AD126" t="str">
            <v>164 hours</v>
          </cell>
          <cell r="AF126">
            <v>0</v>
          </cell>
          <cell r="AG126" t="str">
            <v/>
          </cell>
          <cell r="AH126" t="str">
            <v/>
          </cell>
          <cell r="AI126" t="str">
            <v/>
          </cell>
          <cell r="AJ126" t="str">
            <v/>
          </cell>
          <cell r="AK126" t="str">
            <v/>
          </cell>
          <cell r="AL126">
            <v>0</v>
          </cell>
          <cell r="AM126" t="str">
            <v/>
          </cell>
          <cell r="AN126" t="str">
            <v/>
          </cell>
          <cell r="AO126" t="str">
            <v/>
          </cell>
          <cell r="AP126" t="str">
            <v/>
          </cell>
          <cell r="AQ126" t="str">
            <v/>
          </cell>
          <cell r="AR126" t="str">
            <v>Anya Toms</v>
          </cell>
          <cell r="AS126" t="str">
            <v>Alpha Review (SME)</v>
          </cell>
          <cell r="AT126" t="str">
            <v/>
          </cell>
          <cell r="AU126" t="str">
            <v/>
          </cell>
          <cell r="AV126" t="str">
            <v/>
          </cell>
          <cell r="AW126" t="str">
            <v>ITC3</v>
          </cell>
          <cell r="AX126" t="str">
            <v/>
          </cell>
          <cell r="AY126" t="str">
            <v>Supplier Quality</v>
          </cell>
          <cell r="AZ126" t="str">
            <v>PO Supplier Selection Integration</v>
          </cell>
          <cell r="BA126" t="b">
            <v>1</v>
          </cell>
          <cell r="BB126" t="str">
            <v/>
          </cell>
          <cell r="BC126" t="str">
            <v>WBT</v>
          </cell>
          <cell r="BD126" t="str">
            <v/>
          </cell>
          <cell r="BE126" t="str">
            <v/>
          </cell>
          <cell r="BF126" t="str">
            <v/>
          </cell>
          <cell r="BG126" t="str">
            <v/>
          </cell>
          <cell r="BH126" t="str">
            <v/>
          </cell>
          <cell r="BI126" t="str">
            <v/>
          </cell>
          <cell r="BJ126" t="str">
            <v/>
          </cell>
          <cell r="BK126" t="str">
            <v>Quality Engineer (PTP): https://app.clickup.com/t/868cmdvqa)
Quality Manager: https://app.clickup.com/t/868cje0ux)
Admin: https://app.clickup.com/t/868cjc96v)</v>
          </cell>
          <cell r="BL126">
            <v>45779</v>
          </cell>
          <cell r="BM126" t="str">
            <v/>
          </cell>
          <cell r="BN126" t="str">
            <v/>
          </cell>
          <cell r="BO126" t="str">
            <v/>
          </cell>
          <cell r="BP126" t="str">
            <v>PTP</v>
          </cell>
          <cell r="BQ126" t="str">
            <v>Jenn Cooke, Shannon Bagent</v>
          </cell>
        </row>
        <row r="127">
          <cell r="A127" t="str">
            <v>868c1wej1</v>
          </cell>
          <cell r="B127" t="str">
            <v>PTP Supplier Quality: Corporate Overrides</v>
          </cell>
          <cell r="C127" t="str">
            <v>OUTLINES</v>
          </cell>
          <cell r="D127" t="str">
            <v>868c1wej1</v>
          </cell>
          <cell r="E127" t="str">
            <v>Anya Toms</v>
          </cell>
          <cell r="F127" t="str">
            <v>URGENT</v>
          </cell>
          <cell r="G127" t="str">
            <v/>
          </cell>
          <cell r="H127">
            <v>0</v>
          </cell>
          <cell r="I127">
            <v>0</v>
          </cell>
          <cell r="J127" t="str">
            <v/>
          </cell>
          <cell r="K127" t="str">
            <v/>
          </cell>
          <cell r="L127">
            <v>45674.552083333328</v>
          </cell>
          <cell r="M127">
            <v>45784.354861111111</v>
          </cell>
          <cell r="N127" t="str">
            <v/>
          </cell>
          <cell r="O127" t="str">
            <v/>
          </cell>
          <cell r="P127" t="str">
            <v>Jenn Cooke</v>
          </cell>
          <cell r="Q127" t="str">
            <v>Lockheed Martin</v>
          </cell>
          <cell r="R127" t="str">
            <v>Course Development</v>
          </cell>
          <cell r="S127" t="str">
            <v>Development</v>
          </cell>
          <cell r="T127" t="str">
            <v>868c1weje
868c1wejf
868c1wejh</v>
          </cell>
          <cell r="U127" t="str">
            <v>https://app.clickup.com/t/868c1weje
https://app.clickup.com/t/868c1wejf
https://app.clickup.com/t/868c1wejh</v>
          </cell>
          <cell r="V127" t="str">
            <v>wbt, ptp</v>
          </cell>
          <cell r="W127" t="str">
            <v>Development, Sprint 3 (4/28 - 5/23)</v>
          </cell>
          <cell r="X127" t="str">
            <v>Sprint 3 (4/28 - 5/23)</v>
          </cell>
          <cell r="Y127" t="str">
            <v/>
          </cell>
          <cell r="Z127" t="str">
            <v/>
          </cell>
          <cell r="AA127" t="str">
            <v/>
          </cell>
          <cell r="AB127" t="str">
            <v/>
          </cell>
          <cell r="AC127" t="str">
            <v/>
          </cell>
          <cell r="AD127" t="str">
            <v>143 hours</v>
          </cell>
          <cell r="AF127">
            <v>0</v>
          </cell>
          <cell r="AG127" t="str">
            <v/>
          </cell>
          <cell r="AH127" t="str">
            <v/>
          </cell>
          <cell r="AI127" t="str">
            <v/>
          </cell>
          <cell r="AJ127" t="str">
            <v/>
          </cell>
          <cell r="AK127" t="str">
            <v/>
          </cell>
          <cell r="AL127">
            <v>0</v>
          </cell>
          <cell r="AM127" t="str">
            <v/>
          </cell>
          <cell r="AN127" t="str">
            <v/>
          </cell>
          <cell r="AO127" t="str">
            <v/>
          </cell>
          <cell r="AP127" t="str">
            <v/>
          </cell>
          <cell r="AQ127" t="str">
            <v/>
          </cell>
          <cell r="AR127" t="str">
            <v>Anya Toms</v>
          </cell>
          <cell r="AS127" t="str">
            <v>Ready for OL Draft</v>
          </cell>
          <cell r="AT127" t="str">
            <v/>
          </cell>
          <cell r="AU127" t="str">
            <v/>
          </cell>
          <cell r="AV127" t="str">
            <v/>
          </cell>
          <cell r="AW127" t="str">
            <v>ITC3</v>
          </cell>
          <cell r="AX127" t="str">
            <v/>
          </cell>
          <cell r="AY127" t="str">
            <v>Supplier Quality</v>
          </cell>
          <cell r="AZ127" t="str">
            <v>PO Supplier Selection Integration</v>
          </cell>
          <cell r="BA127" t="b">
            <v>1</v>
          </cell>
          <cell r="BB127" t="str">
            <v/>
          </cell>
          <cell r="BC127" t="str">
            <v>WBT</v>
          </cell>
          <cell r="BD127" t="str">
            <v/>
          </cell>
          <cell r="BE127" t="str">
            <v/>
          </cell>
          <cell r="BF127" t="str">
            <v/>
          </cell>
          <cell r="BG127" t="str">
            <v/>
          </cell>
          <cell r="BH127" t="str">
            <v/>
          </cell>
          <cell r="BI127" t="str">
            <v/>
          </cell>
          <cell r="BJ127" t="str">
            <v/>
          </cell>
          <cell r="BK127" t="str">
            <v>Quality Engineer (PTP): https://app.clickup.com/t/868cmdvqa)
Quality Manager: https://app.clickup.com/t/868cje0ux)
Admin: https://app.clickup.com/t/868cjc96v)</v>
          </cell>
          <cell r="BL127">
            <v>45779</v>
          </cell>
          <cell r="BM127" t="str">
            <v/>
          </cell>
          <cell r="BN127" t="str">
            <v/>
          </cell>
          <cell r="BO127" t="str">
            <v/>
          </cell>
          <cell r="BP127" t="str">
            <v>PTP</v>
          </cell>
          <cell r="BQ127" t="str">
            <v>Jenn Cooke, Shannon Bagent</v>
          </cell>
        </row>
        <row r="128">
          <cell r="A128" t="str">
            <v>868c1wfzz</v>
          </cell>
          <cell r="B128" t="str">
            <v>PTP Supplier Quality: Override Selection Report (Run the ZOVERRIDE Report) - QRG</v>
          </cell>
          <cell r="C128" t="str">
            <v>PREDEVELOPMENT</v>
          </cell>
          <cell r="D128" t="str">
            <v>868c1wfzz</v>
          </cell>
          <cell r="E128" t="str">
            <v/>
          </cell>
          <cell r="F128" t="str">
            <v>URGENT</v>
          </cell>
          <cell r="G128" t="str">
            <v/>
          </cell>
          <cell r="H128">
            <v>0</v>
          </cell>
          <cell r="I128">
            <v>0</v>
          </cell>
          <cell r="J128" t="str">
            <v/>
          </cell>
          <cell r="K128" t="str">
            <v/>
          </cell>
          <cell r="L128">
            <v>45674.552777777775</v>
          </cell>
          <cell r="M128">
            <v>45751.354861111111</v>
          </cell>
          <cell r="N128" t="str">
            <v/>
          </cell>
          <cell r="O128" t="str">
            <v/>
          </cell>
          <cell r="P128" t="str">
            <v>Jenn Cooke</v>
          </cell>
          <cell r="Q128" t="str">
            <v>Lockheed Martin</v>
          </cell>
          <cell r="R128" t="str">
            <v>Course Development</v>
          </cell>
          <cell r="S128" t="str">
            <v>Development</v>
          </cell>
          <cell r="T128" t="str">
            <v/>
          </cell>
          <cell r="U128" t="str">
            <v/>
          </cell>
          <cell r="V128" t="str">
            <v>ptp, qrg</v>
          </cell>
          <cell r="W128" t="str">
            <v>Development, Sprint 6 (5/19 - 7/7)</v>
          </cell>
          <cell r="X128" t="str">
            <v>Sprint 6 (5/19 - 7/7)</v>
          </cell>
          <cell r="Y128" t="str">
            <v/>
          </cell>
          <cell r="Z128" t="str">
            <v/>
          </cell>
          <cell r="AA128" t="str">
            <v/>
          </cell>
          <cell r="AB128" t="str">
            <v/>
          </cell>
          <cell r="AC128" t="str">
            <v/>
          </cell>
          <cell r="AD128" t="str">
            <v>2777 hours</v>
          </cell>
          <cell r="AF128">
            <v>0</v>
          </cell>
          <cell r="AG128" t="str">
            <v/>
          </cell>
          <cell r="AH128" t="str">
            <v/>
          </cell>
          <cell r="AI128" t="str">
            <v/>
          </cell>
          <cell r="AJ128" t="str">
            <v/>
          </cell>
          <cell r="AK128" t="str">
            <v/>
          </cell>
          <cell r="AL128">
            <v>0</v>
          </cell>
          <cell r="AM128" t="str">
            <v/>
          </cell>
          <cell r="AN128" t="str">
            <v/>
          </cell>
          <cell r="AO128" t="str">
            <v/>
          </cell>
          <cell r="AP128" t="str">
            <v/>
          </cell>
          <cell r="AQ128" t="str">
            <v/>
          </cell>
          <cell r="AR128" t="str">
            <v/>
          </cell>
          <cell r="AS128" t="str">
            <v/>
          </cell>
          <cell r="AT128" t="str">
            <v/>
          </cell>
          <cell r="AU128" t="str">
            <v/>
          </cell>
          <cell r="AV128" t="str">
            <v/>
          </cell>
          <cell r="AW128" t="str">
            <v>ITC3</v>
          </cell>
          <cell r="AX128" t="str">
            <v/>
          </cell>
          <cell r="AY128" t="str">
            <v>Supplier Quality</v>
          </cell>
          <cell r="AZ128" t="str">
            <v>PO Supplier Selection Integration</v>
          </cell>
          <cell r="BA128" t="str">
            <v/>
          </cell>
          <cell r="BB128" t="str">
            <v/>
          </cell>
          <cell r="BC128" t="str">
            <v>QRG</v>
          </cell>
          <cell r="BD128" t="str">
            <v/>
          </cell>
          <cell r="BE128" t="str">
            <v/>
          </cell>
          <cell r="BF128" t="str">
            <v/>
          </cell>
          <cell r="BG128" t="str">
            <v/>
          </cell>
          <cell r="BH128" t="str">
            <v/>
          </cell>
          <cell r="BI128" t="str">
            <v/>
          </cell>
          <cell r="BJ128" t="str">
            <v/>
          </cell>
          <cell r="BK128" t="str">
            <v>Quality Engineer (PTP): https://app.clickup.com/t/868cmdvqa)
Quality Manager: https://app.clickup.com/t/868cje0ux)
Admin: https://app.clickup.com/t/868cjc96v)</v>
          </cell>
          <cell r="BL128" t="str">
            <v/>
          </cell>
          <cell r="BM128" t="str">
            <v/>
          </cell>
          <cell r="BN128" t="str">
            <v/>
          </cell>
          <cell r="BO128" t="str">
            <v/>
          </cell>
          <cell r="BP128" t="str">
            <v>PTP</v>
          </cell>
          <cell r="BQ128" t="str">
            <v>Jenn Cooke, Shannon Bagent</v>
          </cell>
        </row>
        <row r="129">
          <cell r="A129" t="str">
            <v>868c1xftu</v>
          </cell>
          <cell r="B129" t="str">
            <v xml:space="preserve">PTP Accounts Payable: Run Ad hoc Payments </v>
          </cell>
          <cell r="C129" t="str">
            <v>PREDEVELOPMENT</v>
          </cell>
          <cell r="D129" t="str">
            <v>868c1xftu</v>
          </cell>
          <cell r="E129" t="str">
            <v/>
          </cell>
          <cell r="F129" t="str">
            <v>LOW</v>
          </cell>
          <cell r="G129" t="str">
            <v/>
          </cell>
          <cell r="H129">
            <v>0</v>
          </cell>
          <cell r="I129">
            <v>0</v>
          </cell>
          <cell r="J129">
            <v>45863</v>
          </cell>
          <cell r="K129" t="str">
            <v/>
          </cell>
          <cell r="L129">
            <v>45674.572916666672</v>
          </cell>
          <cell r="M129">
            <v>45779.557638888888</v>
          </cell>
          <cell r="N129" t="str">
            <v/>
          </cell>
          <cell r="O129" t="str">
            <v/>
          </cell>
          <cell r="P129" t="str">
            <v>Jenn Cooke</v>
          </cell>
          <cell r="Q129" t="str">
            <v>Lockheed Martin</v>
          </cell>
          <cell r="R129" t="str">
            <v>Course Development</v>
          </cell>
          <cell r="S129" t="str">
            <v>Development</v>
          </cell>
          <cell r="T129" t="str">
            <v>868a379ab
868a379ff
868a379t0
868a37a1b
868a37a8w</v>
          </cell>
          <cell r="U129" t="str">
            <v>https://app.clickup.com/t/868a379ab
https://app.clickup.com/t/868a379ff
https://app.clickup.com/t/868a379t0
https://app.clickup.com/t/868a37a1b
https://app.clickup.com/t/868a37a8w</v>
          </cell>
          <cell r="V129" t="str">
            <v>ptp, wbt</v>
          </cell>
          <cell r="W129" t="str">
            <v>Development, Sprint 13 (7/7 - 8/4)</v>
          </cell>
          <cell r="X129" t="str">
            <v>Sprint 13 (7/7 - 8/4)</v>
          </cell>
          <cell r="Y129" t="str">
            <v/>
          </cell>
          <cell r="Z129" t="str">
            <v/>
          </cell>
          <cell r="AA129" t="str">
            <v/>
          </cell>
          <cell r="AB129" t="str">
            <v/>
          </cell>
          <cell r="AC129" t="str">
            <v/>
          </cell>
          <cell r="AD129" t="str">
            <v>2777 hours</v>
          </cell>
          <cell r="AF129">
            <v>0</v>
          </cell>
          <cell r="AG129" t="str">
            <v/>
          </cell>
          <cell r="AH129" t="str">
            <v/>
          </cell>
          <cell r="AI129" t="str">
            <v/>
          </cell>
          <cell r="AJ129" t="str">
            <v/>
          </cell>
          <cell r="AK129" t="str">
            <v/>
          </cell>
          <cell r="AL129">
            <v>0</v>
          </cell>
          <cell r="AM129" t="str">
            <v/>
          </cell>
          <cell r="AN129" t="str">
            <v/>
          </cell>
          <cell r="AO129" t="str">
            <v/>
          </cell>
          <cell r="AP129" t="str">
            <v/>
          </cell>
          <cell r="AQ129" t="str">
            <v/>
          </cell>
          <cell r="AR129" t="str">
            <v/>
          </cell>
          <cell r="AS129" t="str">
            <v/>
          </cell>
          <cell r="AT129" t="str">
            <v/>
          </cell>
          <cell r="AU129" t="str">
            <v/>
          </cell>
          <cell r="AV129" t="str">
            <v/>
          </cell>
          <cell r="AW129" t="str">
            <v>ITC3</v>
          </cell>
          <cell r="AX129" t="str">
            <v/>
          </cell>
          <cell r="AY129" t="str">
            <v>Accounts Payable</v>
          </cell>
          <cell r="AZ129" t="str">
            <v>Payment Processing</v>
          </cell>
          <cell r="BA129" t="b">
            <v>1</v>
          </cell>
          <cell r="BB129" t="str">
            <v/>
          </cell>
          <cell r="BC129" t="str">
            <v>WBT</v>
          </cell>
          <cell r="BD129" t="str">
            <v/>
          </cell>
          <cell r="BE129" t="str">
            <v/>
          </cell>
          <cell r="BF129" t="str">
            <v/>
          </cell>
          <cell r="BG129" t="str">
            <v/>
          </cell>
          <cell r="BH129" t="str">
            <v/>
          </cell>
          <cell r="BI129" t="str">
            <v/>
          </cell>
          <cell r="BJ129" t="str">
            <v/>
          </cell>
          <cell r="BK129" t="str">
            <v>Payment Processor: https://app.clickup.com/t/868cjdmkv)
Payment Manager: https://app.clickup.com/t/868cjdk9n)
Sourcing A/P Analyst: https://app.clickup.com/t/868cjb24u)
AP Specialist: https://app.clickup.com/t/868cjccxg)
Shared Services-A/P Invoice Processor: https://app.clickup.com/t/868cje53v)</v>
          </cell>
          <cell r="BL129">
            <v>45779</v>
          </cell>
          <cell r="BM129" t="str">
            <v/>
          </cell>
          <cell r="BN129" t="str">
            <v/>
          </cell>
          <cell r="BO129" t="str">
            <v/>
          </cell>
          <cell r="BP129" t="str">
            <v>PTP</v>
          </cell>
          <cell r="BQ129" t="str">
            <v>Jenn Cooke, Shannon Bagent</v>
          </cell>
        </row>
        <row r="130">
          <cell r="A130" t="str">
            <v>868c1xvfw</v>
          </cell>
          <cell r="B130" t="str">
            <v>PTP Accounts Payable: Submit/Approve Expedited Payment Requests, Pt. 3</v>
          </cell>
          <cell r="C130" t="str">
            <v>PREDEVELOPMENT</v>
          </cell>
          <cell r="D130" t="str">
            <v>868c1xvfw</v>
          </cell>
          <cell r="E130" t="str">
            <v/>
          </cell>
          <cell r="F130" t="str">
            <v>LOW</v>
          </cell>
          <cell r="G130" t="str">
            <v/>
          </cell>
          <cell r="H130">
            <v>0</v>
          </cell>
          <cell r="I130">
            <v>0</v>
          </cell>
          <cell r="J130">
            <v>45863</v>
          </cell>
          <cell r="K130" t="str">
            <v/>
          </cell>
          <cell r="L130">
            <v>45674.578472222223</v>
          </cell>
          <cell r="M130">
            <v>45779.557638888888</v>
          </cell>
          <cell r="N130" t="str">
            <v/>
          </cell>
          <cell r="O130" t="str">
            <v/>
          </cell>
          <cell r="P130" t="str">
            <v>Jenn Cooke</v>
          </cell>
          <cell r="Q130" t="str">
            <v>Lockheed Martin</v>
          </cell>
          <cell r="R130" t="str">
            <v>Course Development</v>
          </cell>
          <cell r="S130" t="str">
            <v>Development</v>
          </cell>
          <cell r="T130" t="str">
            <v>868a372b2
868c1xwgf</v>
          </cell>
          <cell r="U130" t="str">
            <v>https://app.clickup.com/t/868a372b2
https://app.clickup.com/t/868c1xwgf</v>
          </cell>
          <cell r="V130" t="str">
            <v>wbt, ptp</v>
          </cell>
          <cell r="W130" t="str">
            <v>Development, Sprint 13 (7/7 - 8/4)</v>
          </cell>
          <cell r="X130" t="str">
            <v>Sprint 13 (7/7 - 8/4)</v>
          </cell>
          <cell r="Y130" t="str">
            <v/>
          </cell>
          <cell r="Z130" t="str">
            <v/>
          </cell>
          <cell r="AA130" t="str">
            <v/>
          </cell>
          <cell r="AB130" t="str">
            <v/>
          </cell>
          <cell r="AC130" t="str">
            <v/>
          </cell>
          <cell r="AD130" t="str">
            <v>2777 hours</v>
          </cell>
          <cell r="AF130">
            <v>0</v>
          </cell>
          <cell r="AG130" t="str">
            <v/>
          </cell>
          <cell r="AH130" t="str">
            <v/>
          </cell>
          <cell r="AI130" t="str">
            <v/>
          </cell>
          <cell r="AJ130" t="str">
            <v/>
          </cell>
          <cell r="AK130" t="str">
            <v/>
          </cell>
          <cell r="AL130">
            <v>0</v>
          </cell>
          <cell r="AM130" t="str">
            <v/>
          </cell>
          <cell r="AN130" t="str">
            <v/>
          </cell>
          <cell r="AO130" t="str">
            <v/>
          </cell>
          <cell r="AP130" t="str">
            <v/>
          </cell>
          <cell r="AQ130" t="str">
            <v/>
          </cell>
          <cell r="AR130" t="str">
            <v/>
          </cell>
          <cell r="AS130" t="str">
            <v/>
          </cell>
          <cell r="AT130" t="str">
            <v/>
          </cell>
          <cell r="AU130" t="str">
            <v/>
          </cell>
          <cell r="AV130" t="str">
            <v/>
          </cell>
          <cell r="AW130" t="str">
            <v>ITC3</v>
          </cell>
          <cell r="AX130" t="str">
            <v/>
          </cell>
          <cell r="AY130" t="str">
            <v>Accounts Payable</v>
          </cell>
          <cell r="AZ130" t="str">
            <v>Payment Processing</v>
          </cell>
          <cell r="BA130" t="b">
            <v>1</v>
          </cell>
          <cell r="BB130" t="str">
            <v/>
          </cell>
          <cell r="BC130" t="str">
            <v>WBT</v>
          </cell>
          <cell r="BD130" t="str">
            <v/>
          </cell>
          <cell r="BE130" t="str">
            <v/>
          </cell>
          <cell r="BF130" t="str">
            <v/>
          </cell>
          <cell r="BG130" t="str">
            <v/>
          </cell>
          <cell r="BH130" t="str">
            <v/>
          </cell>
          <cell r="BI130" t="str">
            <v/>
          </cell>
          <cell r="BJ130" t="str">
            <v/>
          </cell>
          <cell r="BK130" t="str">
            <v>Cash Planner: https://app.clickup.com/t/868cjcqyy)
Treasury Accountant: https://app.clickup.com/t/868cjebcv)
Payment Processor: https://app.clickup.com/t/868cjdmkv)
Payment Manager: https://app.clickup.com/t/868cjdk9n)
AP Finance Approver: https://app.clickup.com/t/868cjcaxm)
AP Internal Auditor: https://app.clickup.com/t/868cjcb6b)
A/P Accountant: https://app.clickup.com/t/868cjb30z)
Buyer: https://app.clickup.com/t/868cjcmpy)
Sourcing A/P Analyst: https://app.clickup.com/t/868cjb24u)
AP Specialist: https://app.clickup.com/t/868cjccxg)
Requestor / Requisitioner: https://app.clickup.com/t/868cje2p3)
BA Requestor: https://app.clickup.com/t/868cjck32)
Shared Services-A/P Invoice Processor: https://app.clickup.com/t/868cje53v)</v>
          </cell>
          <cell r="BL130">
            <v>45779</v>
          </cell>
          <cell r="BM130" t="str">
            <v/>
          </cell>
          <cell r="BN130" t="str">
            <v/>
          </cell>
          <cell r="BO130" t="str">
            <v/>
          </cell>
          <cell r="BP130" t="str">
            <v>PTP</v>
          </cell>
          <cell r="BQ130" t="str">
            <v>Jenn Cooke, Shannon Bagent</v>
          </cell>
        </row>
        <row r="131">
          <cell r="A131" t="str">
            <v>868c1xxud</v>
          </cell>
          <cell r="B131" t="str">
            <v>PTP Accounts Payable: Review Supplier Refunds, Pt. 1</v>
          </cell>
          <cell r="C131" t="str">
            <v>PREDEVELOPMENT</v>
          </cell>
          <cell r="D131" t="str">
            <v>868c1xxud</v>
          </cell>
          <cell r="E131" t="str">
            <v/>
          </cell>
          <cell r="F131" t="str">
            <v>LOW</v>
          </cell>
          <cell r="G131" t="str">
            <v/>
          </cell>
          <cell r="H131">
            <v>0</v>
          </cell>
          <cell r="I131">
            <v>0</v>
          </cell>
          <cell r="J131">
            <v>45863</v>
          </cell>
          <cell r="K131" t="str">
            <v/>
          </cell>
          <cell r="L131">
            <v>45674.580555555556</v>
          </cell>
          <cell r="M131">
            <v>45779.557638888888</v>
          </cell>
          <cell r="N131" t="str">
            <v/>
          </cell>
          <cell r="O131" t="str">
            <v/>
          </cell>
          <cell r="P131" t="str">
            <v>Jenn Cooke</v>
          </cell>
          <cell r="Q131" t="str">
            <v>Lockheed Martin</v>
          </cell>
          <cell r="R131" t="str">
            <v>Course Development</v>
          </cell>
          <cell r="S131" t="str">
            <v>Development</v>
          </cell>
          <cell r="T131" t="str">
            <v>868a37e01
868a37eer
868c1xztk</v>
          </cell>
          <cell r="U131" t="str">
            <v>https://app.clickup.com/t/868a37e01
https://app.clickup.com/t/868a37eer
https://app.clickup.com/t/868c1xztk</v>
          </cell>
          <cell r="V131" t="str">
            <v>ptp, wbt</v>
          </cell>
          <cell r="W131" t="str">
            <v>Development, Sprint 13 (7/7 - 8/4)</v>
          </cell>
          <cell r="X131" t="str">
            <v>Sprint 13 (7/7 - 8/4)</v>
          </cell>
          <cell r="Y131" t="str">
            <v/>
          </cell>
          <cell r="Z131" t="str">
            <v/>
          </cell>
          <cell r="AA131" t="str">
            <v/>
          </cell>
          <cell r="AB131" t="str">
            <v/>
          </cell>
          <cell r="AC131" t="str">
            <v/>
          </cell>
          <cell r="AD131" t="str">
            <v>2777 hours</v>
          </cell>
          <cell r="AF131">
            <v>0</v>
          </cell>
          <cell r="AG131" t="str">
            <v/>
          </cell>
          <cell r="AH131" t="str">
            <v/>
          </cell>
          <cell r="AI131" t="str">
            <v/>
          </cell>
          <cell r="AJ131" t="str">
            <v/>
          </cell>
          <cell r="AK131" t="str">
            <v/>
          </cell>
          <cell r="AL131">
            <v>0</v>
          </cell>
          <cell r="AM131" t="str">
            <v/>
          </cell>
          <cell r="AN131" t="str">
            <v/>
          </cell>
          <cell r="AO131" t="str">
            <v/>
          </cell>
          <cell r="AP131" t="str">
            <v/>
          </cell>
          <cell r="AQ131" t="str">
            <v/>
          </cell>
          <cell r="AR131" t="str">
            <v/>
          </cell>
          <cell r="AS131" t="str">
            <v/>
          </cell>
          <cell r="AT131" t="str">
            <v/>
          </cell>
          <cell r="AU131" t="str">
            <v/>
          </cell>
          <cell r="AV131" t="str">
            <v/>
          </cell>
          <cell r="AW131" t="str">
            <v>ITC3</v>
          </cell>
          <cell r="AX131" t="str">
            <v/>
          </cell>
          <cell r="AY131" t="str">
            <v>Accounts Payable</v>
          </cell>
          <cell r="AZ131" t="str">
            <v>Payment Processing</v>
          </cell>
          <cell r="BA131" t="b">
            <v>1</v>
          </cell>
          <cell r="BB131" t="str">
            <v/>
          </cell>
          <cell r="BC131" t="str">
            <v>WBT</v>
          </cell>
          <cell r="BD131" t="str">
            <v/>
          </cell>
          <cell r="BE131" t="str">
            <v/>
          </cell>
          <cell r="BF131" t="str">
            <v/>
          </cell>
          <cell r="BG131" t="str">
            <v/>
          </cell>
          <cell r="BH131" t="str">
            <v/>
          </cell>
          <cell r="BI131" t="str">
            <v/>
          </cell>
          <cell r="BJ131" t="str">
            <v/>
          </cell>
          <cell r="BK131" t="str">
            <v>RTR Tax Analyst: https://app.clickup.com/t/868cje3k6)
Payment Manager: https://app.clickup.com/t/868cjdk9n)
Payment Processor: https://app.clickup.com/t/868cjdmkv)
Sourcing A/P Analyst: https://app.clickup.com/t/868cjb24u)
AP Specialist: https://app.clickup.com/t/868cjccxg)
Shared Services-A/P Invoice Processor: https://app.clickup.com/t/868cje53v)</v>
          </cell>
          <cell r="BL131">
            <v>45779</v>
          </cell>
          <cell r="BM131" t="str">
            <v/>
          </cell>
          <cell r="BN131" t="str">
            <v/>
          </cell>
          <cell r="BO131" t="str">
            <v/>
          </cell>
          <cell r="BP131" t="str">
            <v>PTP</v>
          </cell>
          <cell r="BQ131" t="str">
            <v>Jenn Cooke, Shannon Bagent</v>
          </cell>
        </row>
        <row r="132">
          <cell r="A132" t="str">
            <v>868c1y08n</v>
          </cell>
          <cell r="B132" t="str">
            <v>PTP Accounts Payable: Review Supplier Refunds, Pt. 2</v>
          </cell>
          <cell r="C132" t="str">
            <v>PREDEVELOPMENT</v>
          </cell>
          <cell r="D132" t="str">
            <v>868c1y08n</v>
          </cell>
          <cell r="E132" t="str">
            <v/>
          </cell>
          <cell r="F132" t="str">
            <v>LOW</v>
          </cell>
          <cell r="G132" t="str">
            <v/>
          </cell>
          <cell r="H132">
            <v>0</v>
          </cell>
          <cell r="I132">
            <v>0</v>
          </cell>
          <cell r="J132">
            <v>45863</v>
          </cell>
          <cell r="K132" t="str">
            <v/>
          </cell>
          <cell r="L132">
            <v>45674.58194444445</v>
          </cell>
          <cell r="M132">
            <v>45779.557638888888</v>
          </cell>
          <cell r="N132" t="str">
            <v/>
          </cell>
          <cell r="O132" t="str">
            <v/>
          </cell>
          <cell r="P132" t="str">
            <v>Jenn Cooke</v>
          </cell>
          <cell r="Q132" t="str">
            <v>Lockheed Martin</v>
          </cell>
          <cell r="R132" t="str">
            <v>Course Development</v>
          </cell>
          <cell r="S132" t="str">
            <v>Development</v>
          </cell>
          <cell r="T132" t="str">
            <v>868c1y097
868c1y095</v>
          </cell>
          <cell r="U132" t="str">
            <v>https://app.clickup.com/t/868c1y097
https://app.clickup.com/t/868c1y095</v>
          </cell>
          <cell r="V132" t="str">
            <v>ptp, wbt</v>
          </cell>
          <cell r="W132" t="str">
            <v>Development, Sprint 13 (7/7 - 8/4)</v>
          </cell>
          <cell r="X132" t="str">
            <v>Sprint 13 (7/7 - 8/4)</v>
          </cell>
          <cell r="Y132" t="str">
            <v/>
          </cell>
          <cell r="Z132" t="str">
            <v/>
          </cell>
          <cell r="AA132" t="str">
            <v/>
          </cell>
          <cell r="AB132" t="str">
            <v/>
          </cell>
          <cell r="AC132" t="str">
            <v/>
          </cell>
          <cell r="AD132" t="str">
            <v>2777 hours</v>
          </cell>
          <cell r="AF132">
            <v>0</v>
          </cell>
          <cell r="AG132" t="str">
            <v/>
          </cell>
          <cell r="AH132" t="str">
            <v/>
          </cell>
          <cell r="AI132" t="str">
            <v/>
          </cell>
          <cell r="AJ132" t="str">
            <v/>
          </cell>
          <cell r="AK132" t="str">
            <v/>
          </cell>
          <cell r="AL132">
            <v>0</v>
          </cell>
          <cell r="AM132" t="str">
            <v/>
          </cell>
          <cell r="AN132" t="str">
            <v/>
          </cell>
          <cell r="AO132" t="str">
            <v/>
          </cell>
          <cell r="AP132" t="str">
            <v/>
          </cell>
          <cell r="AQ132" t="str">
            <v/>
          </cell>
          <cell r="AR132" t="str">
            <v/>
          </cell>
          <cell r="AS132" t="str">
            <v/>
          </cell>
          <cell r="AT132" t="str">
            <v/>
          </cell>
          <cell r="AU132" t="str">
            <v/>
          </cell>
          <cell r="AV132" t="str">
            <v/>
          </cell>
          <cell r="AW132" t="str">
            <v>ITC3</v>
          </cell>
          <cell r="AX132" t="str">
            <v/>
          </cell>
          <cell r="AY132" t="str">
            <v>Accounts Payable</v>
          </cell>
          <cell r="AZ132" t="str">
            <v>Payment Processing</v>
          </cell>
          <cell r="BA132" t="b">
            <v>1</v>
          </cell>
          <cell r="BB132" t="str">
            <v/>
          </cell>
          <cell r="BC132" t="str">
            <v>WBT</v>
          </cell>
          <cell r="BD132" t="str">
            <v/>
          </cell>
          <cell r="BE132" t="str">
            <v/>
          </cell>
          <cell r="BF132" t="str">
            <v/>
          </cell>
          <cell r="BG132" t="str">
            <v/>
          </cell>
          <cell r="BH132" t="str">
            <v/>
          </cell>
          <cell r="BI132" t="str">
            <v/>
          </cell>
          <cell r="BJ132" t="str">
            <v/>
          </cell>
          <cell r="BK132" t="str">
            <v>RTR Tax Analyst: https://app.clickup.com/t/868cje3k6)
Payment Manager: https://app.clickup.com/t/868cjdk9n)
Payment Processor: https://app.clickup.com/t/868cjdmkv)
AP Specialist: https://app.clickup.com/t/868cjccxg)
Shared Services-A/P Invoice Processor: https://app.clickup.com/t/868cje53v)</v>
          </cell>
          <cell r="BL132">
            <v>45779</v>
          </cell>
          <cell r="BM132" t="str">
            <v/>
          </cell>
          <cell r="BN132" t="str">
            <v/>
          </cell>
          <cell r="BO132" t="str">
            <v/>
          </cell>
          <cell r="BP132" t="str">
            <v>PTP</v>
          </cell>
          <cell r="BQ132" t="str">
            <v>Jenn Cooke, Shannon Bagent</v>
          </cell>
        </row>
        <row r="133">
          <cell r="A133" t="str">
            <v>868c1y56t</v>
          </cell>
          <cell r="B133" t="str">
            <v>PTP Accounts Payable: Process Certified Checks</v>
          </cell>
          <cell r="C133" t="str">
            <v>PREDEVELOPMENT</v>
          </cell>
          <cell r="D133" t="str">
            <v>868c1y56t</v>
          </cell>
          <cell r="E133" t="str">
            <v/>
          </cell>
          <cell r="F133" t="str">
            <v>LOW</v>
          </cell>
          <cell r="G133" t="str">
            <v/>
          </cell>
          <cell r="H133">
            <v>0</v>
          </cell>
          <cell r="I133">
            <v>0</v>
          </cell>
          <cell r="J133">
            <v>45863</v>
          </cell>
          <cell r="K133" t="str">
            <v/>
          </cell>
          <cell r="L133">
            <v>45674.584722222222</v>
          </cell>
          <cell r="M133">
            <v>45779.557638888888</v>
          </cell>
          <cell r="N133" t="str">
            <v/>
          </cell>
          <cell r="O133" t="str">
            <v/>
          </cell>
          <cell r="P133" t="str">
            <v>Jenn Cooke</v>
          </cell>
          <cell r="Q133" t="str">
            <v>Lockheed Martin</v>
          </cell>
          <cell r="R133" t="str">
            <v>Course Development</v>
          </cell>
          <cell r="S133" t="str">
            <v>Development</v>
          </cell>
          <cell r="T133" t="str">
            <v>868a37y8g
868a37yfg</v>
          </cell>
          <cell r="U133" t="str">
            <v>https://app.clickup.com/t/868a37y8g
https://app.clickup.com/t/868a37yfg</v>
          </cell>
          <cell r="V133" t="str">
            <v>ptp, wbt</v>
          </cell>
          <cell r="W133" t="str">
            <v>Development, Sprint 10 (6/16 - 7/14)</v>
          </cell>
          <cell r="X133" t="str">
            <v>Sprint 10 (6/16 - 7/14)</v>
          </cell>
          <cell r="Y133" t="str">
            <v/>
          </cell>
          <cell r="Z133" t="str">
            <v/>
          </cell>
          <cell r="AA133" t="str">
            <v/>
          </cell>
          <cell r="AB133" t="str">
            <v/>
          </cell>
          <cell r="AC133" t="str">
            <v/>
          </cell>
          <cell r="AD133" t="str">
            <v>2777 hours</v>
          </cell>
          <cell r="AF133">
            <v>0</v>
          </cell>
          <cell r="AG133" t="str">
            <v/>
          </cell>
          <cell r="AH133" t="str">
            <v/>
          </cell>
          <cell r="AI133" t="str">
            <v/>
          </cell>
          <cell r="AJ133" t="str">
            <v/>
          </cell>
          <cell r="AK133" t="str">
            <v/>
          </cell>
          <cell r="AL133">
            <v>0</v>
          </cell>
          <cell r="AM133" t="str">
            <v/>
          </cell>
          <cell r="AN133" t="str">
            <v/>
          </cell>
          <cell r="AO133" t="str">
            <v/>
          </cell>
          <cell r="AP133" t="str">
            <v/>
          </cell>
          <cell r="AQ133" t="str">
            <v/>
          </cell>
          <cell r="AR133" t="str">
            <v/>
          </cell>
          <cell r="AS133" t="str">
            <v/>
          </cell>
          <cell r="AT133" t="str">
            <v/>
          </cell>
          <cell r="AU133" t="str">
            <v/>
          </cell>
          <cell r="AV133" t="str">
            <v/>
          </cell>
          <cell r="AW133" t="str">
            <v>ITC3</v>
          </cell>
          <cell r="AX133" t="str">
            <v/>
          </cell>
          <cell r="AY133" t="str">
            <v>Accounts Payable</v>
          </cell>
          <cell r="AZ133" t="str">
            <v>Payment Processing</v>
          </cell>
          <cell r="BA133" t="b">
            <v>1</v>
          </cell>
          <cell r="BB133" t="str">
            <v/>
          </cell>
          <cell r="BC133" t="str">
            <v>WBT</v>
          </cell>
          <cell r="BD133" t="str">
            <v/>
          </cell>
          <cell r="BE133" t="str">
            <v/>
          </cell>
          <cell r="BF133" t="str">
            <v/>
          </cell>
          <cell r="BG133" t="str">
            <v/>
          </cell>
          <cell r="BH133" t="str">
            <v/>
          </cell>
          <cell r="BI133" t="str">
            <v/>
          </cell>
          <cell r="BJ133" t="str">
            <v/>
          </cell>
          <cell r="BK133" t="str">
            <v>Payment Processor: https://app.clickup.com/t/868cjdmkv)</v>
          </cell>
          <cell r="BL133">
            <v>45779</v>
          </cell>
          <cell r="BM133" t="str">
            <v/>
          </cell>
          <cell r="BN133" t="str">
            <v/>
          </cell>
          <cell r="BO133" t="str">
            <v/>
          </cell>
          <cell r="BP133" t="str">
            <v>PTP</v>
          </cell>
          <cell r="BQ133" t="str">
            <v>Jenn Cooke, Shannon Bagent</v>
          </cell>
        </row>
        <row r="134">
          <cell r="A134" t="str">
            <v>868c1y98y</v>
          </cell>
          <cell r="B134" t="str">
            <v>PTP Accounts Payable: Perform Reconciliations, Pt. 1</v>
          </cell>
          <cell r="C134" t="str">
            <v>PREDEVELOPMENT</v>
          </cell>
          <cell r="D134" t="str">
            <v>868c1y98y</v>
          </cell>
          <cell r="E134" t="str">
            <v/>
          </cell>
          <cell r="F134" t="str">
            <v>LOW</v>
          </cell>
          <cell r="G134" t="str">
            <v/>
          </cell>
          <cell r="H134">
            <v>0</v>
          </cell>
          <cell r="I134">
            <v>0</v>
          </cell>
          <cell r="J134">
            <v>45863</v>
          </cell>
          <cell r="K134" t="str">
            <v/>
          </cell>
          <cell r="L134">
            <v>45674.586805555555</v>
          </cell>
          <cell r="M134">
            <v>45779.557638888888</v>
          </cell>
          <cell r="N134" t="str">
            <v/>
          </cell>
          <cell r="O134" t="str">
            <v/>
          </cell>
          <cell r="P134" t="str">
            <v>Jenn Cooke</v>
          </cell>
          <cell r="Q134" t="str">
            <v>Lockheed Martin</v>
          </cell>
          <cell r="R134" t="str">
            <v>Course Development</v>
          </cell>
          <cell r="S134" t="str">
            <v>Development</v>
          </cell>
          <cell r="T134" t="str">
            <v>868a38ner
868a38nt9
868c1yb2v</v>
          </cell>
          <cell r="U134" t="str">
            <v>https://app.clickup.com/t/868a38ner
https://app.clickup.com/t/868a38nt9
https://app.clickup.com/t/868c1yb2v</v>
          </cell>
          <cell r="V134" t="str">
            <v>wbt, ptp</v>
          </cell>
          <cell r="W134" t="str">
            <v>Development, Sprint 10 (6/16 - 7/14)</v>
          </cell>
          <cell r="X134" t="str">
            <v>Sprint 10 (6/16 - 7/14)</v>
          </cell>
          <cell r="Y134" t="str">
            <v/>
          </cell>
          <cell r="Z134" t="str">
            <v/>
          </cell>
          <cell r="AA134" t="str">
            <v/>
          </cell>
          <cell r="AB134" t="str">
            <v/>
          </cell>
          <cell r="AC134" t="str">
            <v/>
          </cell>
          <cell r="AD134" t="str">
            <v>2777 hours</v>
          </cell>
          <cell r="AF134">
            <v>0</v>
          </cell>
          <cell r="AG134" t="str">
            <v/>
          </cell>
          <cell r="AH134" t="str">
            <v/>
          </cell>
          <cell r="AI134" t="str">
            <v/>
          </cell>
          <cell r="AJ134" t="str">
            <v/>
          </cell>
          <cell r="AK134" t="str">
            <v/>
          </cell>
          <cell r="AL134">
            <v>0</v>
          </cell>
          <cell r="AM134" t="str">
            <v/>
          </cell>
          <cell r="AN134" t="str">
            <v/>
          </cell>
          <cell r="AO134" t="str">
            <v/>
          </cell>
          <cell r="AP134" t="str">
            <v/>
          </cell>
          <cell r="AQ134" t="str">
            <v/>
          </cell>
          <cell r="AR134" t="str">
            <v/>
          </cell>
          <cell r="AS134" t="str">
            <v/>
          </cell>
          <cell r="AT134" t="str">
            <v/>
          </cell>
          <cell r="AU134" t="str">
            <v/>
          </cell>
          <cell r="AV134" t="str">
            <v/>
          </cell>
          <cell r="AW134" t="str">
            <v>ITC3</v>
          </cell>
          <cell r="AX134" t="str">
            <v/>
          </cell>
          <cell r="AY134" t="str">
            <v>Accounts Payable</v>
          </cell>
          <cell r="AZ134" t="str">
            <v>Bank Integrations</v>
          </cell>
          <cell r="BA134" t="b">
            <v>1</v>
          </cell>
          <cell r="BB134" t="str">
            <v/>
          </cell>
          <cell r="BC134" t="str">
            <v>WBT</v>
          </cell>
          <cell r="BD134" t="str">
            <v/>
          </cell>
          <cell r="BE134" t="str">
            <v/>
          </cell>
          <cell r="BF134" t="str">
            <v/>
          </cell>
          <cell r="BG134" t="str">
            <v/>
          </cell>
          <cell r="BH134" t="str">
            <v/>
          </cell>
          <cell r="BI134" t="str">
            <v/>
          </cell>
          <cell r="BJ134" t="str">
            <v/>
          </cell>
          <cell r="BK134" t="str">
            <v>AP Tax Analyst: https://app.clickup.com/t/868cjcd9h)
Payment Manager: https://app.clickup.com/t/868cjdk9n)
Payment Processor: https://app.clickup.com/t/868cjdmkv)
A/P Accountant: https://app.clickup.com/t/868cjb30z)
Sourcing A/P Analyst: https://app.clickup.com/t/868cjb24u)
AP Specialist: https://app.clickup.com/t/868cjccxg)</v>
          </cell>
          <cell r="BL134">
            <v>45779</v>
          </cell>
          <cell r="BM134" t="str">
            <v/>
          </cell>
          <cell r="BN134" t="str">
            <v/>
          </cell>
          <cell r="BO134" t="str">
            <v/>
          </cell>
          <cell r="BP134" t="str">
            <v>PTP</v>
          </cell>
          <cell r="BQ134" t="str">
            <v>Jenn Cooke, Shannon Bagent</v>
          </cell>
        </row>
        <row r="135">
          <cell r="A135" t="str">
            <v>868c1ybpr</v>
          </cell>
          <cell r="B135" t="str">
            <v>PTP Accounts Payable: Perform Reconciliations, Pt. 2</v>
          </cell>
          <cell r="C135" t="str">
            <v>PREDEVELOPMENT</v>
          </cell>
          <cell r="D135" t="str">
            <v>868c1ybpr</v>
          </cell>
          <cell r="E135" t="str">
            <v/>
          </cell>
          <cell r="F135" t="str">
            <v>LOW</v>
          </cell>
          <cell r="G135" t="str">
            <v/>
          </cell>
          <cell r="H135">
            <v>0</v>
          </cell>
          <cell r="I135">
            <v>0</v>
          </cell>
          <cell r="J135">
            <v>45863</v>
          </cell>
          <cell r="K135" t="str">
            <v/>
          </cell>
          <cell r="L135">
            <v>45674.587500000001</v>
          </cell>
          <cell r="M135">
            <v>45779.557638888888</v>
          </cell>
          <cell r="N135" t="str">
            <v/>
          </cell>
          <cell r="O135" t="str">
            <v/>
          </cell>
          <cell r="P135" t="str">
            <v>Jenn Cooke</v>
          </cell>
          <cell r="Q135" t="str">
            <v>Lockheed Martin</v>
          </cell>
          <cell r="R135" t="str">
            <v>Course Development</v>
          </cell>
          <cell r="S135" t="str">
            <v>Development</v>
          </cell>
          <cell r="T135" t="str">
            <v>868a38p59
868a38pgg</v>
          </cell>
          <cell r="U135" t="str">
            <v>https://app.clickup.com/t/868a38p59
https://app.clickup.com/t/868a38pgg</v>
          </cell>
          <cell r="V135" t="str">
            <v>wbt, ptp</v>
          </cell>
          <cell r="W135" t="str">
            <v>Development, Sprint 10 (6/16 - 7/14)</v>
          </cell>
          <cell r="X135" t="str">
            <v>Sprint 10 (6/16 - 7/14)</v>
          </cell>
          <cell r="Y135" t="str">
            <v/>
          </cell>
          <cell r="Z135" t="str">
            <v/>
          </cell>
          <cell r="AA135" t="str">
            <v/>
          </cell>
          <cell r="AB135" t="str">
            <v/>
          </cell>
          <cell r="AC135" t="str">
            <v/>
          </cell>
          <cell r="AD135" t="str">
            <v>2777 hours</v>
          </cell>
          <cell r="AF135">
            <v>0</v>
          </cell>
          <cell r="AG135" t="str">
            <v/>
          </cell>
          <cell r="AH135" t="str">
            <v/>
          </cell>
          <cell r="AI135" t="str">
            <v/>
          </cell>
          <cell r="AJ135" t="str">
            <v/>
          </cell>
          <cell r="AK135" t="str">
            <v/>
          </cell>
          <cell r="AL135">
            <v>0</v>
          </cell>
          <cell r="AM135" t="str">
            <v/>
          </cell>
          <cell r="AN135" t="str">
            <v/>
          </cell>
          <cell r="AO135" t="str">
            <v/>
          </cell>
          <cell r="AP135" t="str">
            <v/>
          </cell>
          <cell r="AQ135" t="str">
            <v/>
          </cell>
          <cell r="AR135" t="str">
            <v/>
          </cell>
          <cell r="AS135" t="str">
            <v/>
          </cell>
          <cell r="AT135" t="str">
            <v/>
          </cell>
          <cell r="AU135" t="str">
            <v/>
          </cell>
          <cell r="AV135" t="str">
            <v/>
          </cell>
          <cell r="AW135" t="str">
            <v>ITC3</v>
          </cell>
          <cell r="AX135" t="str">
            <v/>
          </cell>
          <cell r="AY135" t="str">
            <v>Accounts Payable</v>
          </cell>
          <cell r="AZ135" t="str">
            <v>Bank Integrations</v>
          </cell>
          <cell r="BA135" t="b">
            <v>1</v>
          </cell>
          <cell r="BB135" t="str">
            <v/>
          </cell>
          <cell r="BC135" t="str">
            <v>WBT</v>
          </cell>
          <cell r="BD135" t="str">
            <v/>
          </cell>
          <cell r="BE135" t="str">
            <v/>
          </cell>
          <cell r="BF135" t="str">
            <v/>
          </cell>
          <cell r="BG135" t="str">
            <v/>
          </cell>
          <cell r="BH135" t="str">
            <v/>
          </cell>
          <cell r="BI135" t="str">
            <v/>
          </cell>
          <cell r="BJ135" t="str">
            <v/>
          </cell>
          <cell r="BK135" t="str">
            <v>AP Tax Analyst: https://app.clickup.com/t/868cjcd9h)
Payment Manager: https://app.clickup.com/t/868cjdk9n)
Payment Processor: https://app.clickup.com/t/868cjdmkv)
A/P Accountant: https://app.clickup.com/t/868cjb30z)
AP Specialist: https://app.clickup.com/t/868cjccxg)
Sourcing A/P Analyst: https://app.clickup.com/t/868cjb24u)</v>
          </cell>
          <cell r="BL135">
            <v>45779</v>
          </cell>
          <cell r="BM135" t="str">
            <v/>
          </cell>
          <cell r="BN135" t="str">
            <v/>
          </cell>
          <cell r="BO135" t="str">
            <v/>
          </cell>
          <cell r="BP135" t="str">
            <v>PTP</v>
          </cell>
          <cell r="BQ135" t="str">
            <v>Jenn Cooke, Shannon Bagent</v>
          </cell>
        </row>
        <row r="136">
          <cell r="A136" t="str">
            <v>868c1ydpp</v>
          </cell>
          <cell r="B136" t="str">
            <v>PTP Accounts Payable: Bank Integrations</v>
          </cell>
          <cell r="C136" t="str">
            <v>PREDEVELOPMENT</v>
          </cell>
          <cell r="D136" t="str">
            <v>868c1ydpp</v>
          </cell>
          <cell r="E136" t="str">
            <v/>
          </cell>
          <cell r="F136" t="str">
            <v>LOW</v>
          </cell>
          <cell r="G136" t="str">
            <v/>
          </cell>
          <cell r="H136">
            <v>0</v>
          </cell>
          <cell r="I136">
            <v>0</v>
          </cell>
          <cell r="J136">
            <v>45863</v>
          </cell>
          <cell r="K136" t="str">
            <v/>
          </cell>
          <cell r="L136">
            <v>45674.588888888888</v>
          </cell>
          <cell r="M136">
            <v>45779.557638888888</v>
          </cell>
          <cell r="N136" t="str">
            <v/>
          </cell>
          <cell r="O136" t="str">
            <v/>
          </cell>
          <cell r="P136" t="str">
            <v>Jenn Cooke</v>
          </cell>
          <cell r="Q136" t="str">
            <v>Lockheed Martin</v>
          </cell>
          <cell r="R136" t="str">
            <v>Course Development</v>
          </cell>
          <cell r="S136" t="str">
            <v>Development</v>
          </cell>
          <cell r="T136" t="str">
            <v>868a2v6gf
868b6fpbe
868c1yexm
868c1yfd2</v>
          </cell>
          <cell r="U136" t="str">
            <v>https://app.clickup.com/t/868a2v6gf
https://app.clickup.com/t/868b6fpbe
https://app.clickup.com/t/868c1yexm
https://app.clickup.com/t/868c1yfd2</v>
          </cell>
          <cell r="V136" t="str">
            <v>wbt, ptp</v>
          </cell>
          <cell r="W136" t="str">
            <v>Development, Sprint 10 (6/16 - 7/14)</v>
          </cell>
          <cell r="X136" t="str">
            <v>Sprint 10 (6/16 - 7/14)</v>
          </cell>
          <cell r="Y136" t="str">
            <v/>
          </cell>
          <cell r="Z136" t="str">
            <v/>
          </cell>
          <cell r="AA136" t="str">
            <v/>
          </cell>
          <cell r="AB136" t="str">
            <v/>
          </cell>
          <cell r="AC136" t="str">
            <v/>
          </cell>
          <cell r="AD136" t="str">
            <v>670 hours</v>
          </cell>
          <cell r="AF136">
            <v>0</v>
          </cell>
          <cell r="AG136" t="str">
            <v/>
          </cell>
          <cell r="AH136" t="str">
            <v/>
          </cell>
          <cell r="AI136" t="str">
            <v/>
          </cell>
          <cell r="AJ136" t="str">
            <v/>
          </cell>
          <cell r="AK136" t="str">
            <v/>
          </cell>
          <cell r="AL136">
            <v>0</v>
          </cell>
          <cell r="AM136" t="str">
            <v/>
          </cell>
          <cell r="AN136" t="str">
            <v/>
          </cell>
          <cell r="AO136" t="str">
            <v/>
          </cell>
          <cell r="AP136" t="str">
            <v/>
          </cell>
          <cell r="AQ136" t="str">
            <v/>
          </cell>
          <cell r="AR136" t="str">
            <v/>
          </cell>
          <cell r="AS136" t="str">
            <v>Ready for OL Draft</v>
          </cell>
          <cell r="AT136" t="str">
            <v/>
          </cell>
          <cell r="AU136" t="str">
            <v/>
          </cell>
          <cell r="AV136" t="str">
            <v/>
          </cell>
          <cell r="AW136" t="str">
            <v>ITC3</v>
          </cell>
          <cell r="AX136" t="str">
            <v/>
          </cell>
          <cell r="AY136" t="str">
            <v>Accounts Payable</v>
          </cell>
          <cell r="AZ136" t="str">
            <v>Bank Integrations</v>
          </cell>
          <cell r="BA136" t="b">
            <v>1</v>
          </cell>
          <cell r="BB136" t="str">
            <v/>
          </cell>
          <cell r="BC136" t="str">
            <v>WBT</v>
          </cell>
          <cell r="BD136" t="str">
            <v/>
          </cell>
          <cell r="BE136" t="str">
            <v/>
          </cell>
          <cell r="BF136" t="str">
            <v/>
          </cell>
          <cell r="BG136" t="str">
            <v/>
          </cell>
          <cell r="BH136" t="str">
            <v/>
          </cell>
          <cell r="BI136" t="str">
            <v/>
          </cell>
          <cell r="BJ136" t="str">
            <v/>
          </cell>
          <cell r="BK136" t="str">
            <v>Cash Planner: https://app.clickup.com/t/868cjcqyy)
Payment Processor: https://app.clickup.com/t/868cjdmkv)</v>
          </cell>
          <cell r="BL136">
            <v>45779</v>
          </cell>
          <cell r="BM136" t="str">
            <v/>
          </cell>
          <cell r="BN136" t="str">
            <v/>
          </cell>
          <cell r="BO136" t="str">
            <v/>
          </cell>
          <cell r="BP136" t="str">
            <v>PTP</v>
          </cell>
          <cell r="BQ136" t="str">
            <v>Jenn Cooke, Shannon Bagent</v>
          </cell>
        </row>
        <row r="137">
          <cell r="A137" t="str">
            <v>868c1ykkw</v>
          </cell>
          <cell r="B137" t="str">
            <v>PTP Accounts Payable: Setup of Supplier Financed POs - OL</v>
          </cell>
          <cell r="C137" t="str">
            <v>OUTLINES</v>
          </cell>
          <cell r="D137" t="str">
            <v>868c1ykkw</v>
          </cell>
          <cell r="E137" t="str">
            <v>Anya Toms</v>
          </cell>
          <cell r="F137" t="str">
            <v>URGENT</v>
          </cell>
          <cell r="G137" t="str">
            <v xml:space="preserve">@Jenn Cooke  I have finished this OL and it's ready for review  </v>
          </cell>
          <cell r="H137">
            <v>11</v>
          </cell>
          <cell r="I137">
            <v>0</v>
          </cell>
          <cell r="J137">
            <v>45799</v>
          </cell>
          <cell r="K137">
            <v>45754</v>
          </cell>
          <cell r="L137">
            <v>45674.593055555553</v>
          </cell>
          <cell r="M137">
            <v>45789.719444444447</v>
          </cell>
          <cell r="N137" t="str">
            <v/>
          </cell>
          <cell r="O137" t="str">
            <v/>
          </cell>
          <cell r="P137" t="str">
            <v>Jenn Cooke</v>
          </cell>
          <cell r="Q137" t="str">
            <v>Lockheed Martin</v>
          </cell>
          <cell r="R137" t="str">
            <v>Course Development</v>
          </cell>
          <cell r="S137" t="str">
            <v>Development</v>
          </cell>
          <cell r="T137" t="str">
            <v>868a38r2h
868a38rf9</v>
          </cell>
          <cell r="U137" t="str">
            <v>https://app.clickup.com/t/868a38r2h
https://app.clickup.com/t/868a38rf9</v>
          </cell>
          <cell r="V137" t="str">
            <v>ptp, wbt</v>
          </cell>
          <cell r="W137" t="str">
            <v>Development, ✍ Risk Register, Sprint 4 (5/5 - 5/30)</v>
          </cell>
          <cell r="X137" t="str">
            <v>Sprint 4 (5/5 - 5/30)</v>
          </cell>
          <cell r="Y137" t="str">
            <v/>
          </cell>
          <cell r="Z137" t="str">
            <v/>
          </cell>
          <cell r="AA137" t="str">
            <v/>
          </cell>
          <cell r="AB137" t="str">
            <v/>
          </cell>
          <cell r="AC137" t="str">
            <v/>
          </cell>
          <cell r="AD137" t="str">
            <v>95 hours</v>
          </cell>
          <cell r="AF137">
            <v>0</v>
          </cell>
          <cell r="AG137" t="str">
            <v/>
          </cell>
          <cell r="AH137" t="str">
            <v/>
          </cell>
          <cell r="AI137" t="str">
            <v/>
          </cell>
          <cell r="AJ137" t="str">
            <v/>
          </cell>
          <cell r="AK137" t="str">
            <v/>
          </cell>
          <cell r="AL137">
            <v>0</v>
          </cell>
          <cell r="AM137" t="str">
            <v/>
          </cell>
          <cell r="AN137" t="str">
            <v/>
          </cell>
          <cell r="AO137" t="str">
            <v/>
          </cell>
          <cell r="AP137" t="str">
            <v/>
          </cell>
          <cell r="AQ137" t="str">
            <v/>
          </cell>
          <cell r="AR137" t="str">
            <v>Anya Toms</v>
          </cell>
          <cell r="AS137" t="str">
            <v>Alpha Review (SME)</v>
          </cell>
          <cell r="AT137" t="str">
            <v/>
          </cell>
          <cell r="AU137" t="str">
            <v/>
          </cell>
          <cell r="AV137" t="str">
            <v/>
          </cell>
          <cell r="AW137" t="str">
            <v>ITC3</v>
          </cell>
          <cell r="AX137" t="str">
            <v/>
          </cell>
          <cell r="AY137" t="str">
            <v>Accounts Payable</v>
          </cell>
          <cell r="AZ137" t="str">
            <v>PO Contract Financing</v>
          </cell>
          <cell r="BA137" t="b">
            <v>1</v>
          </cell>
          <cell r="BB137" t="str">
            <v/>
          </cell>
          <cell r="BC137" t="str">
            <v>WBT</v>
          </cell>
          <cell r="BD137" t="str">
            <v/>
          </cell>
          <cell r="BE137" t="str">
            <v>Overdue</v>
          </cell>
          <cell r="BF137" t="str">
            <v/>
          </cell>
          <cell r="BG137" t="str">
            <v/>
          </cell>
          <cell r="BH137" t="str">
            <v/>
          </cell>
          <cell r="BI137" t="str">
            <v/>
          </cell>
          <cell r="BJ137" t="str">
            <v/>
          </cell>
          <cell r="BK137" t="str">
            <v>A/P Accountant: https://app.clickup.com/t/868cjb30z)
Buyer: https://app.clickup.com/t/868cjcmpy)
Sourcing A/P Analyst: https://app.clickup.com/t/868cjb24u)
AP Specialist: https://app.clickup.com/t/868cjccxg)
Shared Services-A/P Invoice Processor: https://app.clickup.com/t/868cje53v)</v>
          </cell>
          <cell r="BL137">
            <v>45786</v>
          </cell>
          <cell r="BM137" t="str">
            <v/>
          </cell>
          <cell r="BN137" t="str">
            <v/>
          </cell>
          <cell r="BO137" t="str">
            <v/>
          </cell>
          <cell r="BP137" t="str">
            <v>PTP</v>
          </cell>
          <cell r="BQ137" t="str">
            <v>Jenn Cooke, Shannon Bagent</v>
          </cell>
        </row>
        <row r="138">
          <cell r="A138" t="str">
            <v>868c1yq6p</v>
          </cell>
          <cell r="B138" t="str">
            <v>PTP Accounts Payable: Process Down Payments on Financed POs, Pt. 1</v>
          </cell>
          <cell r="C138" t="str">
            <v>OUTLINES</v>
          </cell>
          <cell r="D138" t="str">
            <v>868c1yq6p</v>
          </cell>
          <cell r="E138" t="str">
            <v>Anya Toms</v>
          </cell>
          <cell r="F138" t="str">
            <v>URGENT</v>
          </cell>
          <cell r="G138" t="str">
            <v xml:space="preserve">@Jenn Cooke   I'm starting this outline today  </v>
          </cell>
          <cell r="H138">
            <v>3</v>
          </cell>
          <cell r="I138">
            <v>0</v>
          </cell>
          <cell r="J138">
            <v>45863</v>
          </cell>
          <cell r="K138">
            <v>45789</v>
          </cell>
          <cell r="L138">
            <v>45674.594444444447</v>
          </cell>
          <cell r="M138">
            <v>45789.696527777778</v>
          </cell>
          <cell r="N138" t="str">
            <v/>
          </cell>
          <cell r="O138" t="str">
            <v/>
          </cell>
          <cell r="P138" t="str">
            <v>Jenn Cooke</v>
          </cell>
          <cell r="Q138" t="str">
            <v>Lockheed Martin</v>
          </cell>
          <cell r="R138" t="str">
            <v>Course Development</v>
          </cell>
          <cell r="S138" t="str">
            <v>Development</v>
          </cell>
          <cell r="T138" t="str">
            <v>868a38uun
868a38v3r
868dwh8md
868dwh98k
868dwh9ek</v>
          </cell>
          <cell r="U138" t="str">
            <v>https://app.clickup.com/t/868a38uun
https://app.clickup.com/t/868a38v3r
https://app.clickup.com/t/868dwh8md
https://app.clickup.com/t/868dwh98k
https://app.clickup.com/t/868dwh9ek</v>
          </cell>
          <cell r="V138" t="str">
            <v>wbt, ptp</v>
          </cell>
          <cell r="W138" t="str">
            <v>Development, Sprint 4 (5/5 - 5/30)</v>
          </cell>
          <cell r="X138" t="str">
            <v>Sprint 4 (5/5 - 5/30)</v>
          </cell>
          <cell r="Y138" t="str">
            <v/>
          </cell>
          <cell r="Z138" t="str">
            <v/>
          </cell>
          <cell r="AA138" t="str">
            <v/>
          </cell>
          <cell r="AB138" t="str">
            <v/>
          </cell>
          <cell r="AC138" t="str">
            <v/>
          </cell>
          <cell r="AD138" t="str">
            <v>95 hours</v>
          </cell>
          <cell r="AF138">
            <v>0</v>
          </cell>
          <cell r="AG138">
            <v>45789</v>
          </cell>
          <cell r="AH138" t="str">
            <v/>
          </cell>
          <cell r="AI138" t="str">
            <v/>
          </cell>
          <cell r="AJ138" t="str">
            <v/>
          </cell>
          <cell r="AK138" t="str">
            <v/>
          </cell>
          <cell r="AL138">
            <v>0</v>
          </cell>
          <cell r="AM138" t="str">
            <v/>
          </cell>
          <cell r="AN138" t="str">
            <v/>
          </cell>
          <cell r="AO138" t="str">
            <v/>
          </cell>
          <cell r="AP138" t="str">
            <v/>
          </cell>
          <cell r="AQ138" t="str">
            <v/>
          </cell>
          <cell r="AR138" t="str">
            <v>Anya Toms</v>
          </cell>
          <cell r="AS138" t="str">
            <v>Alpha Draft (ISG)</v>
          </cell>
          <cell r="AT138" t="str">
            <v/>
          </cell>
          <cell r="AU138" t="str">
            <v/>
          </cell>
          <cell r="AV138" t="str">
            <v/>
          </cell>
          <cell r="AW138" t="str">
            <v>ITC3</v>
          </cell>
          <cell r="AX138" t="str">
            <v/>
          </cell>
          <cell r="AY138" t="str">
            <v>Accounts Payable</v>
          </cell>
          <cell r="AZ138" t="str">
            <v>PO Contract Financing</v>
          </cell>
          <cell r="BA138" t="b">
            <v>1</v>
          </cell>
          <cell r="BB138" t="str">
            <v/>
          </cell>
          <cell r="BC138" t="str">
            <v>WBT</v>
          </cell>
          <cell r="BD138" t="str">
            <v/>
          </cell>
          <cell r="BE138" t="str">
            <v/>
          </cell>
          <cell r="BF138" t="str">
            <v/>
          </cell>
          <cell r="BG138" t="str">
            <v/>
          </cell>
          <cell r="BH138" t="str">
            <v/>
          </cell>
          <cell r="BI138" t="str">
            <v/>
          </cell>
          <cell r="BJ138" t="str">
            <v/>
          </cell>
          <cell r="BK138" t="str">
            <v>A/P Accountant: https://app.clickup.com/t/868cjb30z)
Buyer: https://app.clickup.com/t/868cjcmpy)
Sourcing A/P Analyst: https://app.clickup.com/t/868cjb24u)
AP Specialist: https://app.clickup.com/t/868cjccxg)
Shared Services-A/P Invoice Processor: https://app.clickup.com/t/868cje53v)</v>
          </cell>
          <cell r="BL138">
            <v>45786</v>
          </cell>
          <cell r="BM138" t="str">
            <v/>
          </cell>
          <cell r="BN138" t="str">
            <v/>
          </cell>
          <cell r="BO138" t="str">
            <v/>
          </cell>
          <cell r="BP138" t="str">
            <v>PTP</v>
          </cell>
          <cell r="BQ138" t="str">
            <v>Jenn Cooke, Shannon Bagent</v>
          </cell>
        </row>
        <row r="139">
          <cell r="A139" t="str">
            <v>868c1yrjp</v>
          </cell>
          <cell r="B139" t="str">
            <v>PTP Accounts Payable: Process Down Payments on Financed POs, Pt. 2</v>
          </cell>
          <cell r="C139" t="str">
            <v>PREDEVELOPMENT</v>
          </cell>
          <cell r="D139" t="str">
            <v>868c1yrjp</v>
          </cell>
          <cell r="E139" t="str">
            <v>Anya Toms</v>
          </cell>
          <cell r="F139" t="str">
            <v>URGENT</v>
          </cell>
          <cell r="G139" t="str">
            <v xml:space="preserve">Update 5.1.25: Nathan and Crystal want to rework the curriculum for this L3.  </v>
          </cell>
          <cell r="H139">
            <v>2</v>
          </cell>
          <cell r="I139">
            <v>0</v>
          </cell>
          <cell r="J139">
            <v>45863</v>
          </cell>
          <cell r="K139" t="str">
            <v/>
          </cell>
          <cell r="L139">
            <v>45674.595138888893</v>
          </cell>
          <cell r="M139">
            <v>45789.62222222222</v>
          </cell>
          <cell r="N139" t="str">
            <v/>
          </cell>
          <cell r="O139" t="str">
            <v/>
          </cell>
          <cell r="P139" t="str">
            <v>Jenn Cooke</v>
          </cell>
          <cell r="Q139" t="str">
            <v>Lockheed Martin</v>
          </cell>
          <cell r="R139" t="str">
            <v>Course Development</v>
          </cell>
          <cell r="S139" t="str">
            <v>Development</v>
          </cell>
          <cell r="T139" t="str">
            <v>868c1yx3e
868dwha7a
868dwhaca
868dwhb5f
868dwhbjh</v>
          </cell>
          <cell r="U139" t="str">
            <v>https://app.clickup.com/t/868c1yx3e
https://app.clickup.com/t/868dwha7a
https://app.clickup.com/t/868dwhaca
https://app.clickup.com/t/868dwhb5f
https://app.clickup.com/t/868dwhbjh</v>
          </cell>
          <cell r="V139" t="str">
            <v>ptp, wbt</v>
          </cell>
          <cell r="W139" t="str">
            <v>Development, Sprint 4 (5/5 - 5/30)</v>
          </cell>
          <cell r="X139" t="str">
            <v>Sprint 4 (5/5 - 5/30)</v>
          </cell>
          <cell r="Y139" t="str">
            <v/>
          </cell>
          <cell r="Z139" t="str">
            <v/>
          </cell>
          <cell r="AA139" t="str">
            <v/>
          </cell>
          <cell r="AB139" t="str">
            <v/>
          </cell>
          <cell r="AC139" t="str">
            <v/>
          </cell>
          <cell r="AD139" t="str">
            <v>95 hours</v>
          </cell>
          <cell r="AF139">
            <v>0</v>
          </cell>
          <cell r="AG139" t="str">
            <v/>
          </cell>
          <cell r="AH139" t="str">
            <v/>
          </cell>
          <cell r="AI139" t="str">
            <v/>
          </cell>
          <cell r="AJ139" t="str">
            <v/>
          </cell>
          <cell r="AK139" t="str">
            <v/>
          </cell>
          <cell r="AL139">
            <v>0</v>
          </cell>
          <cell r="AM139" t="str">
            <v/>
          </cell>
          <cell r="AN139" t="str">
            <v/>
          </cell>
          <cell r="AO139" t="str">
            <v/>
          </cell>
          <cell r="AP139" t="str">
            <v/>
          </cell>
          <cell r="AQ139" t="str">
            <v/>
          </cell>
          <cell r="AR139" t="str">
            <v>Anya Toms</v>
          </cell>
          <cell r="AS139" t="str">
            <v/>
          </cell>
          <cell r="AT139" t="str">
            <v/>
          </cell>
          <cell r="AU139" t="str">
            <v/>
          </cell>
          <cell r="AV139" t="str">
            <v/>
          </cell>
          <cell r="AW139" t="str">
            <v>ITC3</v>
          </cell>
          <cell r="AX139" t="str">
            <v/>
          </cell>
          <cell r="AY139" t="str">
            <v>Accounts Payable</v>
          </cell>
          <cell r="AZ139" t="str">
            <v>PO Contract Financing</v>
          </cell>
          <cell r="BA139" t="b">
            <v>1</v>
          </cell>
          <cell r="BB139" t="str">
            <v/>
          </cell>
          <cell r="BC139" t="str">
            <v>WBT</v>
          </cell>
          <cell r="BD139" t="str">
            <v/>
          </cell>
          <cell r="BE139" t="str">
            <v/>
          </cell>
          <cell r="BF139" t="str">
            <v/>
          </cell>
          <cell r="BG139" t="str">
            <v/>
          </cell>
          <cell r="BH139" t="str">
            <v/>
          </cell>
          <cell r="BI139" t="str">
            <v/>
          </cell>
          <cell r="BJ139" t="str">
            <v/>
          </cell>
          <cell r="BK139" t="str">
            <v>A/P Accountant: https://app.clickup.com/t/868cjb30z)
Buyer: https://app.clickup.com/t/868cjcmpy)
Sourcing A/P Analyst: https://app.clickup.com/t/868cjb24u)
AP Specialist: https://app.clickup.com/t/868cjccxg)
Shared Services-A/P Invoice Processor: https://app.clickup.com/t/868cje53v)</v>
          </cell>
          <cell r="BL139">
            <v>45789</v>
          </cell>
          <cell r="BM139" t="str">
            <v/>
          </cell>
          <cell r="BN139" t="str">
            <v/>
          </cell>
          <cell r="BO139" t="str">
            <v/>
          </cell>
          <cell r="BP139" t="str">
            <v>PTP</v>
          </cell>
          <cell r="BQ139" t="str">
            <v>Jenn Cooke, Shannon Bagent</v>
          </cell>
        </row>
        <row r="140">
          <cell r="A140" t="str">
            <v>868c1yy91</v>
          </cell>
          <cell r="B140" t="str">
            <v>PTP Accounts Payable: Processing Down Payments on Financed POs for Buyers - OL</v>
          </cell>
          <cell r="C140" t="str">
            <v>PREDEVELOPMENT</v>
          </cell>
          <cell r="D140" t="str">
            <v>868c1yy91</v>
          </cell>
          <cell r="E140" t="str">
            <v>Emilie Martin</v>
          </cell>
          <cell r="F140" t="str">
            <v>URGENT</v>
          </cell>
          <cell r="G140" t="str">
            <v xml:space="preserve">Revamped course 5.8.25  </v>
          </cell>
          <cell r="H140">
            <v>2</v>
          </cell>
          <cell r="I140">
            <v>0</v>
          </cell>
          <cell r="J140">
            <v>45863</v>
          </cell>
          <cell r="K140" t="str">
            <v/>
          </cell>
          <cell r="L140">
            <v>45674.598611111112</v>
          </cell>
          <cell r="M140">
            <v>45789.62222222222</v>
          </cell>
          <cell r="N140" t="str">
            <v/>
          </cell>
          <cell r="O140" t="str">
            <v/>
          </cell>
          <cell r="P140" t="str">
            <v>Jenn Cooke</v>
          </cell>
          <cell r="Q140" t="str">
            <v>Lockheed Martin</v>
          </cell>
          <cell r="R140" t="str">
            <v>Course Development</v>
          </cell>
          <cell r="S140" t="str">
            <v>Development</v>
          </cell>
          <cell r="T140" t="str">
            <v>868a38xxh
868dwhhr6</v>
          </cell>
          <cell r="U140" t="str">
            <v>https://app.clickup.com/t/868a38xxh
https://app.clickup.com/t/868dwhhr6</v>
          </cell>
          <cell r="V140" t="str">
            <v>wbt, ptp</v>
          </cell>
          <cell r="W140" t="str">
            <v>Development, Sprint 4 (5/5 - 5/30)</v>
          </cell>
          <cell r="X140" t="str">
            <v>Sprint 4 (5/5 - 5/30)</v>
          </cell>
          <cell r="Y140" t="str">
            <v/>
          </cell>
          <cell r="Z140" t="str">
            <v/>
          </cell>
          <cell r="AA140" t="str">
            <v/>
          </cell>
          <cell r="AB140" t="str">
            <v/>
          </cell>
          <cell r="AC140" t="str">
            <v/>
          </cell>
          <cell r="AD140" t="str">
            <v>95 hours</v>
          </cell>
          <cell r="AF140">
            <v>0</v>
          </cell>
          <cell r="AG140" t="str">
            <v/>
          </cell>
          <cell r="AH140" t="str">
            <v/>
          </cell>
          <cell r="AI140" t="str">
            <v/>
          </cell>
          <cell r="AJ140" t="str">
            <v/>
          </cell>
          <cell r="AK140" t="str">
            <v/>
          </cell>
          <cell r="AL140">
            <v>0</v>
          </cell>
          <cell r="AM140" t="str">
            <v/>
          </cell>
          <cell r="AN140" t="str">
            <v/>
          </cell>
          <cell r="AO140" t="str">
            <v/>
          </cell>
          <cell r="AP140" t="str">
            <v/>
          </cell>
          <cell r="AQ140" t="str">
            <v/>
          </cell>
          <cell r="AR140" t="str">
            <v>Emilie Martin</v>
          </cell>
          <cell r="AS140" t="str">
            <v/>
          </cell>
          <cell r="AT140" t="str">
            <v/>
          </cell>
          <cell r="AU140" t="str">
            <v/>
          </cell>
          <cell r="AV140" t="str">
            <v/>
          </cell>
          <cell r="AW140" t="str">
            <v>ITC3</v>
          </cell>
          <cell r="AX140" t="str">
            <v/>
          </cell>
          <cell r="AY140" t="str">
            <v>Accounts Payable</v>
          </cell>
          <cell r="AZ140" t="str">
            <v>PO Contract Financing</v>
          </cell>
          <cell r="BA140" t="b">
            <v>1</v>
          </cell>
          <cell r="BB140" t="str">
            <v/>
          </cell>
          <cell r="BC140" t="str">
            <v>WBT</v>
          </cell>
          <cell r="BD140" t="str">
            <v/>
          </cell>
          <cell r="BE140" t="str">
            <v/>
          </cell>
          <cell r="BF140" t="str">
            <v/>
          </cell>
          <cell r="BG140" t="str">
            <v/>
          </cell>
          <cell r="BH140" t="str">
            <v/>
          </cell>
          <cell r="BI140" t="str">
            <v/>
          </cell>
          <cell r="BJ140" t="str">
            <v/>
          </cell>
          <cell r="BK140" t="str">
            <v>Buyer: https://app.clickup.com/t/868cjcmpy)
A/P Accountant: https://app.clickup.com/t/868cjb30z)
Sourcing A/P Analyst: https://app.clickup.com/t/868cjb24u)
AP Specialist: https://app.clickup.com/t/868cjccxg)
Shared Services-A/P Invoice Processor: https://app.clickup.com/t/868cje53v)</v>
          </cell>
          <cell r="BL140">
            <v>45789</v>
          </cell>
          <cell r="BM140" t="str">
            <v/>
          </cell>
          <cell r="BN140" t="str">
            <v/>
          </cell>
          <cell r="BO140" t="str">
            <v/>
          </cell>
          <cell r="BP140" t="str">
            <v>PTP</v>
          </cell>
          <cell r="BQ140" t="str">
            <v>Jenn Cooke, Shannon Bagent</v>
          </cell>
        </row>
        <row r="141">
          <cell r="A141" t="str">
            <v>868c1z0a0</v>
          </cell>
          <cell r="B141" t="str">
            <v>PTP Accounts Payable: Process Cost-Reimbursable Exceptions for Buyers - OL</v>
          </cell>
          <cell r="C141" t="str">
            <v>PREDEVELOPMENT</v>
          </cell>
          <cell r="D141" t="str">
            <v>868c1z0a0</v>
          </cell>
          <cell r="E141" t="str">
            <v>Anya Toms</v>
          </cell>
          <cell r="F141" t="str">
            <v>URGENT</v>
          </cell>
          <cell r="G141" t="str">
            <v xml:space="preserve">Revamped course, 5.8.25  </v>
          </cell>
          <cell r="H141">
            <v>2</v>
          </cell>
          <cell r="I141">
            <v>0</v>
          </cell>
          <cell r="J141">
            <v>45863</v>
          </cell>
          <cell r="K141" t="str">
            <v/>
          </cell>
          <cell r="L141">
            <v>45674.6</v>
          </cell>
          <cell r="M141">
            <v>45789.62222222222</v>
          </cell>
          <cell r="N141" t="str">
            <v/>
          </cell>
          <cell r="O141" t="str">
            <v/>
          </cell>
          <cell r="P141" t="str">
            <v>Jenn Cooke</v>
          </cell>
          <cell r="Q141" t="str">
            <v>Lockheed Martin</v>
          </cell>
          <cell r="R141" t="str">
            <v>Course Development</v>
          </cell>
          <cell r="S141" t="str">
            <v>Development</v>
          </cell>
          <cell r="T141" t="str">
            <v>868dwhnh4
868dwhr6z
868dwhu5b
868dwhvb2</v>
          </cell>
          <cell r="U141" t="str">
            <v>https://app.clickup.com/t/868dwhnh4
https://app.clickup.com/t/868dwhr6z
https://app.clickup.com/t/868dwhu5b
https://app.clickup.com/t/868dwhvb2</v>
          </cell>
          <cell r="V141" t="str">
            <v>ptp, wbt</v>
          </cell>
          <cell r="W141" t="str">
            <v>Development, Sprint 4 (5/5 - 5/30)</v>
          </cell>
          <cell r="X141" t="str">
            <v>Sprint 4 (5/5 - 5/30)</v>
          </cell>
          <cell r="Y141" t="str">
            <v/>
          </cell>
          <cell r="Z141" t="str">
            <v/>
          </cell>
          <cell r="AA141" t="str">
            <v/>
          </cell>
          <cell r="AB141" t="str">
            <v/>
          </cell>
          <cell r="AC141" t="str">
            <v/>
          </cell>
          <cell r="AD141" t="str">
            <v>95 hours</v>
          </cell>
          <cell r="AF141">
            <v>0</v>
          </cell>
          <cell r="AG141" t="str">
            <v/>
          </cell>
          <cell r="AH141" t="str">
            <v/>
          </cell>
          <cell r="AI141" t="str">
            <v/>
          </cell>
          <cell r="AJ141" t="str">
            <v/>
          </cell>
          <cell r="AK141" t="str">
            <v/>
          </cell>
          <cell r="AL141">
            <v>0</v>
          </cell>
          <cell r="AM141" t="str">
            <v/>
          </cell>
          <cell r="AN141" t="str">
            <v/>
          </cell>
          <cell r="AO141" t="str">
            <v/>
          </cell>
          <cell r="AP141" t="str">
            <v/>
          </cell>
          <cell r="AQ141" t="str">
            <v/>
          </cell>
          <cell r="AR141" t="str">
            <v>Anya Toms</v>
          </cell>
          <cell r="AS141" t="str">
            <v/>
          </cell>
          <cell r="AT141" t="str">
            <v/>
          </cell>
          <cell r="AU141" t="str">
            <v/>
          </cell>
          <cell r="AV141" t="str">
            <v/>
          </cell>
          <cell r="AW141" t="str">
            <v>ITC3</v>
          </cell>
          <cell r="AX141" t="str">
            <v/>
          </cell>
          <cell r="AY141" t="str">
            <v>Accounts Payable</v>
          </cell>
          <cell r="AZ141" t="str">
            <v>PO Contract Financing</v>
          </cell>
          <cell r="BA141" t="b">
            <v>1</v>
          </cell>
          <cell r="BB141" t="str">
            <v/>
          </cell>
          <cell r="BC141" t="str">
            <v>WBT</v>
          </cell>
          <cell r="BD141" t="str">
            <v/>
          </cell>
          <cell r="BE141" t="str">
            <v/>
          </cell>
          <cell r="BF141" t="str">
            <v/>
          </cell>
          <cell r="BG141" t="str">
            <v/>
          </cell>
          <cell r="BH141" t="str">
            <v/>
          </cell>
          <cell r="BI141" t="str">
            <v/>
          </cell>
          <cell r="BJ141" t="str">
            <v/>
          </cell>
          <cell r="BK141" t="str">
            <v>A/P Accountant: https://app.clickup.com/t/868cjb30z)
Buyer: https://app.clickup.com/t/868cjcmpy)
Sourcing A/P Analyst: https://app.clickup.com/t/868cjb24u)
AP Specialist: https://app.clickup.com/t/868cjccxg)
Shared Services-A/P Invoice Processor: https://app.clickup.com/t/868cje53v)</v>
          </cell>
          <cell r="BL141">
            <v>45789</v>
          </cell>
          <cell r="BM141" t="str">
            <v/>
          </cell>
          <cell r="BN141" t="str">
            <v/>
          </cell>
          <cell r="BO141" t="str">
            <v/>
          </cell>
          <cell r="BP141" t="str">
            <v>PTP</v>
          </cell>
          <cell r="BQ141" t="str">
            <v>Jenn Cooke, Shannon Bagent</v>
          </cell>
        </row>
        <row r="142">
          <cell r="A142" t="str">
            <v>868c1z0xy</v>
          </cell>
          <cell r="B142" t="str">
            <v>PTP Accounts Payable: Process Cost-Reimbursable Exceptions for Accounts Payable - OL</v>
          </cell>
          <cell r="C142" t="str">
            <v>PREDEVELOPMENT</v>
          </cell>
          <cell r="D142" t="str">
            <v>868c1z0xy</v>
          </cell>
          <cell r="E142" t="str">
            <v>Anya Toms</v>
          </cell>
          <cell r="F142" t="str">
            <v>URGENT</v>
          </cell>
          <cell r="G142" t="str">
            <v xml:space="preserve">Several tasks that roll up into this course are identical to tasks from the Buyer course - we may be able to recycle those simulations for both courses.  </v>
          </cell>
          <cell r="H142">
            <v>3</v>
          </cell>
          <cell r="I142">
            <v>0</v>
          </cell>
          <cell r="J142">
            <v>45863</v>
          </cell>
          <cell r="K142" t="str">
            <v/>
          </cell>
          <cell r="L142">
            <v>45674.6</v>
          </cell>
          <cell r="M142">
            <v>45789.62222222222</v>
          </cell>
          <cell r="N142" t="str">
            <v/>
          </cell>
          <cell r="O142" t="str">
            <v/>
          </cell>
          <cell r="P142" t="str">
            <v>Jenn Cooke</v>
          </cell>
          <cell r="Q142" t="str">
            <v>Lockheed Martin</v>
          </cell>
          <cell r="R142" t="str">
            <v>Course Development</v>
          </cell>
          <cell r="S142" t="str">
            <v>Development</v>
          </cell>
          <cell r="T142" t="str">
            <v>868a3bpq6</v>
          </cell>
          <cell r="U142" t="str">
            <v>https://app.clickup.com/t/868a3bpq6</v>
          </cell>
          <cell r="V142" t="str">
            <v>ptp, wbt</v>
          </cell>
          <cell r="W142" t="str">
            <v>Development, Sprint 4 (5/5 - 5/30)</v>
          </cell>
          <cell r="X142" t="str">
            <v>Sprint 4 (5/5 - 5/30)</v>
          </cell>
          <cell r="Y142" t="str">
            <v/>
          </cell>
          <cell r="Z142" t="str">
            <v/>
          </cell>
          <cell r="AA142" t="str">
            <v/>
          </cell>
          <cell r="AB142" t="str">
            <v/>
          </cell>
          <cell r="AC142" t="str">
            <v/>
          </cell>
          <cell r="AD142" t="str">
            <v>95 hours</v>
          </cell>
          <cell r="AF142">
            <v>0</v>
          </cell>
          <cell r="AG142" t="str">
            <v/>
          </cell>
          <cell r="AH142" t="str">
            <v/>
          </cell>
          <cell r="AI142" t="str">
            <v/>
          </cell>
          <cell r="AJ142" t="str">
            <v/>
          </cell>
          <cell r="AK142" t="str">
            <v/>
          </cell>
          <cell r="AL142">
            <v>0</v>
          </cell>
          <cell r="AM142" t="str">
            <v/>
          </cell>
          <cell r="AN142" t="str">
            <v/>
          </cell>
          <cell r="AO142" t="str">
            <v/>
          </cell>
          <cell r="AP142" t="str">
            <v/>
          </cell>
          <cell r="AQ142" t="str">
            <v/>
          </cell>
          <cell r="AR142" t="str">
            <v>Anya Toms</v>
          </cell>
          <cell r="AS142" t="str">
            <v/>
          </cell>
          <cell r="AT142" t="str">
            <v/>
          </cell>
          <cell r="AU142" t="str">
            <v/>
          </cell>
          <cell r="AV142" t="str">
            <v/>
          </cell>
          <cell r="AW142" t="str">
            <v>ITC3</v>
          </cell>
          <cell r="AX142" t="str">
            <v/>
          </cell>
          <cell r="AY142" t="str">
            <v>Accounts Payable</v>
          </cell>
          <cell r="AZ142" t="str">
            <v>PO Contract Financing</v>
          </cell>
          <cell r="BA142" t="b">
            <v>1</v>
          </cell>
          <cell r="BB142" t="str">
            <v/>
          </cell>
          <cell r="BC142" t="str">
            <v>WBT</v>
          </cell>
          <cell r="BD142" t="str">
            <v/>
          </cell>
          <cell r="BE142" t="str">
            <v/>
          </cell>
          <cell r="BF142" t="str">
            <v/>
          </cell>
          <cell r="BG142" t="str">
            <v/>
          </cell>
          <cell r="BH142" t="str">
            <v/>
          </cell>
          <cell r="BI142" t="str">
            <v/>
          </cell>
          <cell r="BJ142" t="str">
            <v/>
          </cell>
          <cell r="BK142" t="str">
            <v>A/P Accountant: https://app.clickup.com/t/868cjb30z)
Buyer: https://app.clickup.com/t/868cjcmpy)
Sourcing A/P Analyst: https://app.clickup.com/t/868cjb24u)
AP Specialist: https://app.clickup.com/t/868cjccxg)
Shared Services-A/P Invoice Processor: https://app.clickup.com/t/868cje53v)</v>
          </cell>
          <cell r="BL142">
            <v>45789</v>
          </cell>
          <cell r="BM142" t="str">
            <v/>
          </cell>
          <cell r="BN142" t="str">
            <v/>
          </cell>
          <cell r="BO142" t="str">
            <v/>
          </cell>
          <cell r="BP142" t="str">
            <v>PTP</v>
          </cell>
          <cell r="BQ142" t="str">
            <v>Jenn Cooke, Shannon Bagent</v>
          </cell>
        </row>
        <row r="143">
          <cell r="A143" t="str">
            <v>868c1z18m</v>
          </cell>
          <cell r="B143" t="str">
            <v>PTP Accounts Payable: Errors within the Financing Process - OL</v>
          </cell>
          <cell r="C143" t="str">
            <v>PREDEVELOPMENT</v>
          </cell>
          <cell r="D143" t="str">
            <v>868c1z18m</v>
          </cell>
          <cell r="E143" t="str">
            <v>Emilie Martin</v>
          </cell>
          <cell r="F143" t="str">
            <v>URGENT</v>
          </cell>
          <cell r="G143" t="str">
            <v xml:space="preserve">Revamped course, 5.8.25  </v>
          </cell>
          <cell r="H143">
            <v>2</v>
          </cell>
          <cell r="I143">
            <v>0</v>
          </cell>
          <cell r="J143">
            <v>45863</v>
          </cell>
          <cell r="K143" t="str">
            <v/>
          </cell>
          <cell r="L143">
            <v>45674.600694444445</v>
          </cell>
          <cell r="M143">
            <v>45789.62222222222</v>
          </cell>
          <cell r="N143" t="str">
            <v/>
          </cell>
          <cell r="O143" t="str">
            <v/>
          </cell>
          <cell r="P143" t="str">
            <v>Jenn Cooke</v>
          </cell>
          <cell r="Q143" t="str">
            <v>Lockheed Martin</v>
          </cell>
          <cell r="R143" t="str">
            <v>Course Development</v>
          </cell>
          <cell r="S143" t="str">
            <v>Development</v>
          </cell>
          <cell r="T143" t="str">
            <v/>
          </cell>
          <cell r="U143" t="str">
            <v/>
          </cell>
          <cell r="V143" t="str">
            <v>wbt, ptp</v>
          </cell>
          <cell r="W143" t="str">
            <v>Development, Sprint 4 (5/5 - 5/30)</v>
          </cell>
          <cell r="X143" t="str">
            <v>Sprint 4 (5/5 - 5/30)</v>
          </cell>
          <cell r="Y143" t="str">
            <v/>
          </cell>
          <cell r="Z143" t="str">
            <v/>
          </cell>
          <cell r="AA143" t="str">
            <v/>
          </cell>
          <cell r="AB143" t="str">
            <v/>
          </cell>
          <cell r="AC143" t="str">
            <v/>
          </cell>
          <cell r="AD143" t="str">
            <v>94 hours</v>
          </cell>
          <cell r="AF143">
            <v>0</v>
          </cell>
          <cell r="AG143" t="str">
            <v/>
          </cell>
          <cell r="AH143" t="str">
            <v/>
          </cell>
          <cell r="AI143" t="str">
            <v/>
          </cell>
          <cell r="AJ143" t="str">
            <v/>
          </cell>
          <cell r="AK143" t="str">
            <v/>
          </cell>
          <cell r="AL143">
            <v>0</v>
          </cell>
          <cell r="AM143" t="str">
            <v/>
          </cell>
          <cell r="AN143" t="str">
            <v/>
          </cell>
          <cell r="AO143" t="str">
            <v/>
          </cell>
          <cell r="AP143" t="str">
            <v/>
          </cell>
          <cell r="AQ143" t="str">
            <v/>
          </cell>
          <cell r="AR143" t="str">
            <v>Emilie Martin</v>
          </cell>
          <cell r="AS143" t="str">
            <v/>
          </cell>
          <cell r="AT143" t="str">
            <v/>
          </cell>
          <cell r="AU143" t="str">
            <v/>
          </cell>
          <cell r="AV143" t="str">
            <v/>
          </cell>
          <cell r="AW143" t="str">
            <v>ITC3</v>
          </cell>
          <cell r="AX143" t="str">
            <v/>
          </cell>
          <cell r="AY143" t="str">
            <v>Accounts Payable</v>
          </cell>
          <cell r="AZ143" t="str">
            <v>PO Contract Financing</v>
          </cell>
          <cell r="BA143" t="b">
            <v>1</v>
          </cell>
          <cell r="BB143" t="str">
            <v/>
          </cell>
          <cell r="BC143" t="str">
            <v>WBT</v>
          </cell>
          <cell r="BD143" t="str">
            <v/>
          </cell>
          <cell r="BE143" t="str">
            <v/>
          </cell>
          <cell r="BF143" t="str">
            <v/>
          </cell>
          <cell r="BG143" t="str">
            <v/>
          </cell>
          <cell r="BH143" t="str">
            <v/>
          </cell>
          <cell r="BI143" t="str">
            <v/>
          </cell>
          <cell r="BJ143" t="str">
            <v/>
          </cell>
          <cell r="BK143" t="str">
            <v>A/P Accountant: https://app.clickup.com/t/868cjb30z)
Buyer: https://app.clickup.com/t/868cjcmpy)
Sourcing A/P Analyst: https://app.clickup.com/t/868cjb24u)
AP Specialist: https://app.clickup.com/t/868cjccxg)
Shared Services-A/P Invoice Processor: https://app.clickup.com/t/868cje53v)</v>
          </cell>
          <cell r="BL143">
            <v>45789</v>
          </cell>
          <cell r="BM143" t="str">
            <v/>
          </cell>
          <cell r="BN143" t="str">
            <v/>
          </cell>
          <cell r="BO143" t="str">
            <v/>
          </cell>
          <cell r="BP143" t="str">
            <v>PTP</v>
          </cell>
          <cell r="BQ143" t="str">
            <v>Jenn Cooke, Shannon Bagent</v>
          </cell>
        </row>
        <row r="144">
          <cell r="A144" t="str">
            <v>868c1zq6a</v>
          </cell>
          <cell r="B144" t="str">
            <v>PTP Supply Chain: Delegation of Authority - OL</v>
          </cell>
          <cell r="C144" t="str">
            <v>PREDEVELOPMENT</v>
          </cell>
          <cell r="D144" t="str">
            <v>868c1zq6a</v>
          </cell>
          <cell r="E144" t="str">
            <v/>
          </cell>
          <cell r="F144" t="str">
            <v>URGENT</v>
          </cell>
          <cell r="G144" t="str">
            <v/>
          </cell>
          <cell r="H144">
            <v>0</v>
          </cell>
          <cell r="I144">
            <v>0</v>
          </cell>
          <cell r="J144">
            <v>45863</v>
          </cell>
          <cell r="K144" t="str">
            <v/>
          </cell>
          <cell r="L144">
            <v>45674.611805555556</v>
          </cell>
          <cell r="M144">
            <v>45750.434027777781</v>
          </cell>
          <cell r="N144" t="str">
            <v/>
          </cell>
          <cell r="O144" t="str">
            <v/>
          </cell>
          <cell r="P144" t="str">
            <v>Jenn Cooke</v>
          </cell>
          <cell r="Q144" t="str">
            <v>Lockheed Martin</v>
          </cell>
          <cell r="R144" t="str">
            <v>Course Development</v>
          </cell>
          <cell r="S144" t="str">
            <v>Development</v>
          </cell>
          <cell r="T144" t="str">
            <v>868dwbpqr
868dwbq4e
868dwbq93</v>
          </cell>
          <cell r="U144" t="str">
            <v>https://app.clickup.com/t/868dwbpqr
https://app.clickup.com/t/868dwbq4e
https://app.clickup.com/t/868dwbq93</v>
          </cell>
          <cell r="V144" t="str">
            <v>ptp, sap concur, ilt</v>
          </cell>
          <cell r="W144" t="str">
            <v>Development, Sprint 7 (5/26 - 6/16)</v>
          </cell>
          <cell r="X144" t="str">
            <v>Sprint 7 (5/26 - 6/16)</v>
          </cell>
          <cell r="Y144" t="str">
            <v/>
          </cell>
          <cell r="Z144" t="str">
            <v/>
          </cell>
          <cell r="AA144" t="str">
            <v/>
          </cell>
          <cell r="AB144" t="str">
            <v/>
          </cell>
          <cell r="AC144" t="str">
            <v/>
          </cell>
          <cell r="AD144" t="str">
            <v>2776 hours</v>
          </cell>
          <cell r="AF144">
            <v>0</v>
          </cell>
          <cell r="AG144" t="str">
            <v/>
          </cell>
          <cell r="AH144" t="str">
            <v/>
          </cell>
          <cell r="AI144" t="str">
            <v/>
          </cell>
          <cell r="AJ144" t="str">
            <v/>
          </cell>
          <cell r="AK144" t="str">
            <v/>
          </cell>
          <cell r="AL144">
            <v>0</v>
          </cell>
          <cell r="AM144" t="str">
            <v/>
          </cell>
          <cell r="AN144" t="str">
            <v/>
          </cell>
          <cell r="AO144" t="str">
            <v/>
          </cell>
          <cell r="AP144" t="str">
            <v/>
          </cell>
          <cell r="AQ144" t="str">
            <v/>
          </cell>
          <cell r="AR144" t="str">
            <v/>
          </cell>
          <cell r="AS144" t="str">
            <v/>
          </cell>
          <cell r="AT144" t="str">
            <v/>
          </cell>
          <cell r="AU144" t="str">
            <v/>
          </cell>
          <cell r="AV144" t="str">
            <v/>
          </cell>
          <cell r="AW144" t="str">
            <v>ITC3</v>
          </cell>
          <cell r="AX144" t="str">
            <v/>
          </cell>
          <cell r="AY144" t="str">
            <v>Supply Chain</v>
          </cell>
          <cell r="AZ144" t="str">
            <v>P-Cards, Meeting Card, Fleet Card</v>
          </cell>
          <cell r="BA144" t="str">
            <v/>
          </cell>
          <cell r="BB144" t="str">
            <v/>
          </cell>
          <cell r="BC144" t="str">
            <v>ILT</v>
          </cell>
          <cell r="BD144" t="str">
            <v/>
          </cell>
          <cell r="BE144" t="str">
            <v/>
          </cell>
          <cell r="BF144" t="str">
            <v/>
          </cell>
          <cell r="BG144" t="str">
            <v/>
          </cell>
          <cell r="BH144" t="str">
            <v/>
          </cell>
          <cell r="BI144" t="str">
            <v/>
          </cell>
          <cell r="BJ144" t="str">
            <v/>
          </cell>
          <cell r="BK144" t="str">
            <v>Manager Approver (P-Card): https://app.clickup.com/t/868cjdf49)
P-Card Admin: https://app.clickup.com/t/868cjdn0h)
P-Card Holder: https://app.clickup.com/t/868cjdnun)</v>
          </cell>
          <cell r="BL144" t="str">
            <v/>
          </cell>
          <cell r="BM144" t="str">
            <v/>
          </cell>
          <cell r="BN144" t="str">
            <v/>
          </cell>
          <cell r="BO144" t="str">
            <v/>
          </cell>
          <cell r="BP144" t="str">
            <v>PTP</v>
          </cell>
          <cell r="BQ144" t="str">
            <v>Jenn Cooke, Shannon Bagent</v>
          </cell>
        </row>
        <row r="145">
          <cell r="A145" t="str">
            <v>868c1zugu</v>
          </cell>
          <cell r="B145" t="str">
            <v>PTP Accounts Payable: Reconcile PO Catalog &amp; Punch Out - OL</v>
          </cell>
          <cell r="C145" t="str">
            <v>OUTLINES</v>
          </cell>
          <cell r="D145" t="str">
            <v>868c1zugu</v>
          </cell>
          <cell r="E145" t="str">
            <v>Anya Toms</v>
          </cell>
          <cell r="F145" t="str">
            <v>URGENT</v>
          </cell>
          <cell r="G145" t="str">
            <v xml:space="preserve">Changing this back to Alpha Review for now - we have a few outstanding questions in the Developer Notes, and it is unclear whether the full outline was reviewed based on the feedback received.  </v>
          </cell>
          <cell r="H145">
            <v>5</v>
          </cell>
          <cell r="I145">
            <v>0</v>
          </cell>
          <cell r="J145">
            <v>45786</v>
          </cell>
          <cell r="K145">
            <v>45748</v>
          </cell>
          <cell r="L145">
            <v>45674.613888888889</v>
          </cell>
          <cell r="M145">
            <v>45787.291666666672</v>
          </cell>
          <cell r="N145" t="str">
            <v/>
          </cell>
          <cell r="O145" t="str">
            <v/>
          </cell>
          <cell r="P145" t="str">
            <v>Jenn Cooke</v>
          </cell>
          <cell r="Q145" t="str">
            <v>Lockheed Martin</v>
          </cell>
          <cell r="R145" t="str">
            <v>Course Development</v>
          </cell>
          <cell r="S145" t="str">
            <v>Development</v>
          </cell>
          <cell r="T145" t="str">
            <v>868a3c15z
868a3c1ea
868a3c235</v>
          </cell>
          <cell r="U145" t="str">
            <v>https://app.clickup.com/t/868a3c15z
https://app.clickup.com/t/868a3c1ea
https://app.clickup.com/t/868a3c235</v>
          </cell>
          <cell r="V145" t="str">
            <v>ptp, wbt</v>
          </cell>
          <cell r="W145" t="str">
            <v>Development, Sprint 3 (4/28 - 5/23)</v>
          </cell>
          <cell r="X145" t="str">
            <v>Sprint 3 (4/28 - 5/23)</v>
          </cell>
          <cell r="Y145" t="str">
            <v/>
          </cell>
          <cell r="Z145" t="str">
            <v/>
          </cell>
          <cell r="AA145" t="str">
            <v/>
          </cell>
          <cell r="AB145" t="str">
            <v/>
          </cell>
          <cell r="AC145" t="str">
            <v/>
          </cell>
          <cell r="AD145" t="str">
            <v>999 hours</v>
          </cell>
          <cell r="AF145">
            <v>0</v>
          </cell>
          <cell r="AG145">
            <v>45776</v>
          </cell>
          <cell r="AH145">
            <v>45776</v>
          </cell>
          <cell r="AI145" t="str">
            <v/>
          </cell>
          <cell r="AJ145" t="str">
            <v/>
          </cell>
          <cell r="AK145">
            <v>45772</v>
          </cell>
          <cell r="AL145">
            <v>0</v>
          </cell>
          <cell r="AM145" t="str">
            <v/>
          </cell>
          <cell r="AN145" t="str">
            <v/>
          </cell>
          <cell r="AO145" t="str">
            <v/>
          </cell>
          <cell r="AP145" t="str">
            <v/>
          </cell>
          <cell r="AQ145" t="str">
            <v/>
          </cell>
          <cell r="AR145" t="str">
            <v>Anya Toms</v>
          </cell>
          <cell r="AS145" t="str">
            <v>Alpha Review (SME)</v>
          </cell>
          <cell r="AT145" t="str">
            <v/>
          </cell>
          <cell r="AU145" t="str">
            <v/>
          </cell>
          <cell r="AV145" t="str">
            <v/>
          </cell>
          <cell r="AW145" t="str">
            <v>ITC3</v>
          </cell>
          <cell r="AX145" t="str">
            <v/>
          </cell>
          <cell r="AY145" t="str">
            <v>Accounts Payable</v>
          </cell>
          <cell r="AZ145" t="str">
            <v>P-Cards, Meeting Card, Fleet Card</v>
          </cell>
          <cell r="BA145" t="b">
            <v>1</v>
          </cell>
          <cell r="BB145" t="str">
            <v/>
          </cell>
          <cell r="BC145" t="str">
            <v>WBT</v>
          </cell>
          <cell r="BD145" t="str">
            <v/>
          </cell>
          <cell r="BE145" t="str">
            <v>Overdue</v>
          </cell>
          <cell r="BF145" t="str">
            <v/>
          </cell>
          <cell r="BG145" t="str">
            <v/>
          </cell>
          <cell r="BH145" t="str">
            <v/>
          </cell>
          <cell r="BI145" t="str">
            <v/>
          </cell>
          <cell r="BJ145" t="str">
            <v/>
          </cell>
          <cell r="BK145" t="str">
            <v>P-Card Admin: https://app.clickup.com/t/868cjdn0h)</v>
          </cell>
          <cell r="BL145">
            <v>45779</v>
          </cell>
          <cell r="BM145" t="str">
            <v/>
          </cell>
          <cell r="BN145" t="str">
            <v/>
          </cell>
          <cell r="BO145" t="str">
            <v/>
          </cell>
          <cell r="BP145" t="str">
            <v>PTP</v>
          </cell>
          <cell r="BQ145" t="str">
            <v>Jenn Cooke, Shannon Bagent</v>
          </cell>
        </row>
        <row r="146">
          <cell r="A146" t="str">
            <v>868c21jwr</v>
          </cell>
          <cell r="B146" t="str">
            <v>PTS Prod Ops: Import Validations</v>
          </cell>
          <cell r="C146" t="str">
            <v>OUTLINES</v>
          </cell>
          <cell r="D146" t="str">
            <v>868c21jwr</v>
          </cell>
          <cell r="E146" t="str">
            <v>Jessica Visser</v>
          </cell>
          <cell r="F146" t="str">
            <v>HIGH</v>
          </cell>
          <cell r="G146" t="str">
            <v xml:space="preserve">@Jessica Visser  and  @Eugene Deloatch , if there aren't any scripts for this, just build what we can from AI.  </v>
          </cell>
          <cell r="H146">
            <v>4</v>
          </cell>
          <cell r="I146">
            <v>0</v>
          </cell>
          <cell r="J146">
            <v>45786</v>
          </cell>
          <cell r="K146">
            <v>45786</v>
          </cell>
          <cell r="L146">
            <v>45674.652777777781</v>
          </cell>
          <cell r="M146">
            <v>45789.749305555553</v>
          </cell>
          <cell r="N146" t="str">
            <v/>
          </cell>
          <cell r="O146" t="str">
            <v/>
          </cell>
          <cell r="P146" t="str">
            <v>Jenn Cooke</v>
          </cell>
          <cell r="Q146" t="str">
            <v>Lockheed Martin</v>
          </cell>
          <cell r="R146" t="str">
            <v>Course Development</v>
          </cell>
          <cell r="S146" t="str">
            <v>Development</v>
          </cell>
          <cell r="T146" t="str">
            <v>868b45dmf
868b45eaz
868b45ezk
868b45fcq
868b45fkm
868b45fte</v>
          </cell>
          <cell r="U146" t="str">
            <v>https://app.clickup.com/t/868b45dmf
https://app.clickup.com/t/868b45eaz
https://app.clickup.com/t/868b45ezk
https://app.clickup.com/t/868b45fcq
https://app.clickup.com/t/868b45fkm
https://app.clickup.com/t/868b45fte</v>
          </cell>
          <cell r="V146" t="str">
            <v>p2s, ilt</v>
          </cell>
          <cell r="W146" t="str">
            <v>Development, Sprint 3 (4/28 - 5/23)</v>
          </cell>
          <cell r="X146" t="str">
            <v>Sprint 3 (4/28 - 5/23)</v>
          </cell>
          <cell r="Y146" t="str">
            <v/>
          </cell>
          <cell r="Z146" t="str">
            <v/>
          </cell>
          <cell r="AA146" t="str">
            <v/>
          </cell>
          <cell r="AB146" t="str">
            <v/>
          </cell>
          <cell r="AC146" t="str">
            <v/>
          </cell>
          <cell r="AD146" t="str">
            <v>14 hours</v>
          </cell>
          <cell r="AF146">
            <v>0</v>
          </cell>
          <cell r="AG146" t="str">
            <v/>
          </cell>
          <cell r="AH146" t="str">
            <v/>
          </cell>
          <cell r="AI146" t="str">
            <v/>
          </cell>
          <cell r="AJ146" t="str">
            <v/>
          </cell>
          <cell r="AK146" t="str">
            <v/>
          </cell>
          <cell r="AL146">
            <v>0</v>
          </cell>
          <cell r="AM146" t="str">
            <v/>
          </cell>
          <cell r="AN146" t="str">
            <v/>
          </cell>
          <cell r="AO146" t="str">
            <v/>
          </cell>
          <cell r="AP146" t="str">
            <v/>
          </cell>
          <cell r="AQ146" t="str">
            <v/>
          </cell>
          <cell r="AR146" t="str">
            <v>Jessica Visser</v>
          </cell>
          <cell r="AS146" t="str">
            <v>Ready for SB draft</v>
          </cell>
          <cell r="AT146" t="str">
            <v/>
          </cell>
          <cell r="AU146" t="str">
            <v/>
          </cell>
          <cell r="AV146" t="str">
            <v/>
          </cell>
          <cell r="AW146" t="str">
            <v>ITC3</v>
          </cell>
          <cell r="AX146" t="str">
            <v/>
          </cell>
          <cell r="AY146" t="str">
            <v>Prod Ops</v>
          </cell>
          <cell r="AZ146" t="str">
            <v>Receiving Warehouse/Inventory Mgmt (PROD OPS-WMIM)</v>
          </cell>
          <cell r="BA146" t="str">
            <v/>
          </cell>
          <cell r="BB146" t="str">
            <v/>
          </cell>
          <cell r="BC146" t="str">
            <v>ILT</v>
          </cell>
          <cell r="BD146" t="str">
            <v/>
          </cell>
          <cell r="BE146" t="str">
            <v>Overdue</v>
          </cell>
          <cell r="BF146" t="str">
            <v/>
          </cell>
          <cell r="BG146" t="str">
            <v/>
          </cell>
          <cell r="BH146" t="str">
            <v/>
          </cell>
          <cell r="BI146" t="str">
            <v/>
          </cell>
          <cell r="BJ146" t="str">
            <v/>
          </cell>
          <cell r="BK146" t="str">
            <v>Admin - International Trade: https://app.clickup.com/t/868cjc9ej)</v>
          </cell>
          <cell r="BL146" t="str">
            <v/>
          </cell>
          <cell r="BM146" t="str">
            <v/>
          </cell>
          <cell r="BN146" t="str">
            <v/>
          </cell>
          <cell r="BO146" t="str">
            <v/>
          </cell>
          <cell r="BP146" t="str">
            <v>PTS</v>
          </cell>
          <cell r="BQ146" t="str">
            <v>Shannon Bagent, Eugene Deloatch</v>
          </cell>
        </row>
        <row r="147">
          <cell r="A147" t="str">
            <v>868c21xct</v>
          </cell>
          <cell r="B147" t="str">
            <v>PTS Prod Ops: Create Cycle Counts</v>
          </cell>
          <cell r="C147" t="str">
            <v>OUTLINES</v>
          </cell>
          <cell r="D147" t="str">
            <v>868c21xct</v>
          </cell>
          <cell r="E147" t="str">
            <v>Jenn Cooke</v>
          </cell>
          <cell r="F147" t="str">
            <v>HIGH</v>
          </cell>
          <cell r="G147" t="str">
            <v xml:space="preserve">reassigning to  @Jenn Cooke  because she can get a draft started today.   </v>
          </cell>
          <cell r="H147">
            <v>3</v>
          </cell>
          <cell r="I147">
            <v>0</v>
          </cell>
          <cell r="J147">
            <v>45863</v>
          </cell>
          <cell r="K147">
            <v>45789</v>
          </cell>
          <cell r="L147">
            <v>45674.65902777778</v>
          </cell>
          <cell r="M147">
            <v>45789.493055555555</v>
          </cell>
          <cell r="N147" t="str">
            <v/>
          </cell>
          <cell r="O147" t="str">
            <v/>
          </cell>
          <cell r="P147" t="str">
            <v>Jenn Cooke</v>
          </cell>
          <cell r="Q147" t="str">
            <v>Lockheed Martin</v>
          </cell>
          <cell r="R147" t="str">
            <v>Course Development</v>
          </cell>
          <cell r="S147" t="str">
            <v>Development</v>
          </cell>
          <cell r="T147" t="str">
            <v>868b45gdb
868b45gum</v>
          </cell>
          <cell r="U147" t="str">
            <v>https://app.clickup.com/t/868b45gdb
https://app.clickup.com/t/868b45gum</v>
          </cell>
          <cell r="V147" t="str">
            <v>p2s, wbt, dap</v>
          </cell>
          <cell r="W147" t="str">
            <v>Development, Sprint 3 (4/28 - 5/23)</v>
          </cell>
          <cell r="X147" t="str">
            <v>Sprint 3 (4/28 - 5/23)</v>
          </cell>
          <cell r="Y147" t="str">
            <v/>
          </cell>
          <cell r="Z147" t="str">
            <v/>
          </cell>
          <cell r="AA147" t="str">
            <v/>
          </cell>
          <cell r="AB147" t="str">
            <v/>
          </cell>
          <cell r="AC147" t="str">
            <v/>
          </cell>
          <cell r="AD147" t="str">
            <v>20 hours</v>
          </cell>
          <cell r="AF147">
            <v>0</v>
          </cell>
          <cell r="AG147">
            <v>45789</v>
          </cell>
          <cell r="AH147" t="str">
            <v/>
          </cell>
          <cell r="AI147" t="str">
            <v/>
          </cell>
          <cell r="AJ147" t="str">
            <v/>
          </cell>
          <cell r="AK147" t="str">
            <v/>
          </cell>
          <cell r="AL147">
            <v>0</v>
          </cell>
          <cell r="AM147" t="str">
            <v/>
          </cell>
          <cell r="AN147" t="str">
            <v/>
          </cell>
          <cell r="AO147" t="str">
            <v/>
          </cell>
          <cell r="AP147" t="str">
            <v/>
          </cell>
          <cell r="AQ147" t="str">
            <v/>
          </cell>
          <cell r="AR147" t="str">
            <v>Jenn Cooke</v>
          </cell>
          <cell r="AS147" t="str">
            <v>Alpha Draft (ISG)</v>
          </cell>
          <cell r="AT147" t="str">
            <v/>
          </cell>
          <cell r="AU147" t="str">
            <v/>
          </cell>
          <cell r="AV147" t="str">
            <v/>
          </cell>
          <cell r="AW147" t="str">
            <v>ITC3</v>
          </cell>
          <cell r="AX147" t="str">
            <v/>
          </cell>
          <cell r="AY147" t="str">
            <v>Prod Ops</v>
          </cell>
          <cell r="AZ147" t="str">
            <v>Receiving Warehouse/Inventory Mgmt (PROD OPS-WMIM)</v>
          </cell>
          <cell r="BA147" t="str">
            <v/>
          </cell>
          <cell r="BB147" t="str">
            <v/>
          </cell>
          <cell r="BC147" t="str">
            <v>WBT</v>
          </cell>
          <cell r="BD147" t="str">
            <v/>
          </cell>
          <cell r="BE147" t="str">
            <v/>
          </cell>
          <cell r="BF147" t="str">
            <v/>
          </cell>
          <cell r="BG147" t="str">
            <v/>
          </cell>
          <cell r="BH147" t="str">
            <v/>
          </cell>
          <cell r="BI147" t="str">
            <v/>
          </cell>
          <cell r="BJ147" t="str">
            <v/>
          </cell>
          <cell r="BK147" t="str">
            <v>Transportation Scheduler: https://app.clickup.com/t/868cjeazx)
Inventory Manager: https://app.clickup.com/t/868cjdczc)
Inventory Control: https://app.clickup.com/t/868cjdcrb)
Inventory Analyst: https://app.clickup.com/t/868cjdcbw)
Warehouse Supervisor: https://app.clickup.com/t/868cjed8e)
Warehouse Clerk (PTS: https://app.clickup.com/t/868cmetu0)</v>
          </cell>
          <cell r="BL147" t="str">
            <v/>
          </cell>
          <cell r="BM147" t="str">
            <v/>
          </cell>
          <cell r="BN147" t="str">
            <v/>
          </cell>
          <cell r="BO147" t="str">
            <v/>
          </cell>
          <cell r="BP147" t="str">
            <v>PTS</v>
          </cell>
          <cell r="BQ147" t="str">
            <v>Shannon Bagent, Eugene Deloatch</v>
          </cell>
        </row>
        <row r="148">
          <cell r="A148" t="str">
            <v>868c21ynv</v>
          </cell>
          <cell r="B148" t="str">
            <v>PTS Prod Ops: Supplier Shipment Management</v>
          </cell>
          <cell r="C148" t="str">
            <v>OUTLINES</v>
          </cell>
          <cell r="D148" t="str">
            <v>868c21ynv</v>
          </cell>
          <cell r="E148" t="str">
            <v>Emilie Martin</v>
          </cell>
          <cell r="F148" t="str">
            <v>HIGH</v>
          </cell>
          <cell r="G148" t="str">
            <v xml:space="preserve">@Emilie Martin   please pick this up for development by EOD Monday (enter the date in clickup that it has been picked up). Please complete a first draft by EOD Friday. (May 16)  </v>
          </cell>
          <cell r="H148">
            <v>1</v>
          </cell>
          <cell r="I148">
            <v>0</v>
          </cell>
          <cell r="J148">
            <v>45863</v>
          </cell>
          <cell r="K148">
            <v>45789</v>
          </cell>
          <cell r="L148">
            <v>45674.659722222219</v>
          </cell>
          <cell r="M148">
            <v>45789.741666666669</v>
          </cell>
          <cell r="N148" t="str">
            <v/>
          </cell>
          <cell r="O148" t="str">
            <v/>
          </cell>
          <cell r="P148" t="str">
            <v>Jenn Cooke</v>
          </cell>
          <cell r="Q148" t="str">
            <v>Lockheed Martin</v>
          </cell>
          <cell r="R148" t="str">
            <v>Course Development</v>
          </cell>
          <cell r="S148" t="str">
            <v>Development</v>
          </cell>
          <cell r="T148" t="str">
            <v>868b463hf
868b4646r
868b464ma
868b46519</v>
          </cell>
          <cell r="U148" t="str">
            <v>https://app.clickup.com/t/868b463hf
https://app.clickup.com/t/868b4646r
https://app.clickup.com/t/868b464ma
https://app.clickup.com/t/868b46519</v>
          </cell>
          <cell r="V148" t="str">
            <v>wbt, p2s, dap</v>
          </cell>
          <cell r="W148" t="str">
            <v>Development, Sprint 3 (4/28 - 5/23)</v>
          </cell>
          <cell r="X148" t="str">
            <v>Sprint 3 (4/28 - 5/23)</v>
          </cell>
          <cell r="Y148" t="str">
            <v/>
          </cell>
          <cell r="Z148" t="str">
            <v/>
          </cell>
          <cell r="AA148" t="str">
            <v/>
          </cell>
          <cell r="AB148" t="str">
            <v/>
          </cell>
          <cell r="AC148" t="str">
            <v/>
          </cell>
          <cell r="AD148" t="str">
            <v>14 hours</v>
          </cell>
          <cell r="AF148">
            <v>0</v>
          </cell>
          <cell r="AG148">
            <v>45786</v>
          </cell>
          <cell r="AH148" t="str">
            <v/>
          </cell>
          <cell r="AI148" t="str">
            <v/>
          </cell>
          <cell r="AJ148" t="str">
            <v/>
          </cell>
          <cell r="AK148" t="str">
            <v/>
          </cell>
          <cell r="AL148">
            <v>0</v>
          </cell>
          <cell r="AM148" t="str">
            <v/>
          </cell>
          <cell r="AN148" t="str">
            <v/>
          </cell>
          <cell r="AO148" t="str">
            <v/>
          </cell>
          <cell r="AP148" t="str">
            <v/>
          </cell>
          <cell r="AQ148" t="str">
            <v/>
          </cell>
          <cell r="AR148" t="str">
            <v>Emilie Martin</v>
          </cell>
          <cell r="AS148" t="str">
            <v>Ready for OL Draft</v>
          </cell>
          <cell r="AT148" t="str">
            <v/>
          </cell>
          <cell r="AU148" t="str">
            <v/>
          </cell>
          <cell r="AV148" t="str">
            <v/>
          </cell>
          <cell r="AW148" t="str">
            <v>ITC3</v>
          </cell>
          <cell r="AX148" t="str">
            <v/>
          </cell>
          <cell r="AY148" t="str">
            <v>Prod Ops</v>
          </cell>
          <cell r="AZ148" t="str">
            <v>Receiving Warehouse/Inventory Mgmt (PROD OPS-WMIM)</v>
          </cell>
          <cell r="BA148" t="str">
            <v/>
          </cell>
          <cell r="BB148" t="str">
            <v/>
          </cell>
          <cell r="BC148" t="str">
            <v>WBT</v>
          </cell>
          <cell r="BD148" t="str">
            <v/>
          </cell>
          <cell r="BE148" t="str">
            <v/>
          </cell>
          <cell r="BF148" t="str">
            <v/>
          </cell>
          <cell r="BG148" t="str">
            <v/>
          </cell>
          <cell r="BH148" t="str">
            <v/>
          </cell>
          <cell r="BI148" t="str">
            <v/>
          </cell>
          <cell r="BJ148" t="str">
            <v/>
          </cell>
          <cell r="BK148"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148" t="str">
            <v/>
          </cell>
          <cell r="BM148" t="str">
            <v/>
          </cell>
          <cell r="BN148" t="str">
            <v/>
          </cell>
          <cell r="BO148" t="str">
            <v/>
          </cell>
          <cell r="BP148" t="str">
            <v>PTS</v>
          </cell>
          <cell r="BQ148" t="str">
            <v>Shannon Bagent, Eugene Deloatch</v>
          </cell>
        </row>
        <row r="149">
          <cell r="A149" t="str">
            <v>868ca0z4d</v>
          </cell>
          <cell r="B149" t="str">
            <v>PTS Prod Ops: Perform Customer Selloff - OL</v>
          </cell>
          <cell r="C149" t="str">
            <v>OUTLINES</v>
          </cell>
          <cell r="D149" t="str">
            <v>868ca0z4d</v>
          </cell>
          <cell r="E149" t="str">
            <v/>
          </cell>
          <cell r="F149" t="str">
            <v>URGENT</v>
          </cell>
          <cell r="G149" t="str">
            <v xml:space="preserve">@Shannon Bagent  Can you QA this outline?  </v>
          </cell>
          <cell r="H149">
            <v>10</v>
          </cell>
          <cell r="I149">
            <v>0</v>
          </cell>
          <cell r="J149">
            <v>45779</v>
          </cell>
          <cell r="K149">
            <v>45754</v>
          </cell>
          <cell r="L149">
            <v>45687.454861111109</v>
          </cell>
          <cell r="M149">
            <v>45780.167361111111</v>
          </cell>
          <cell r="N149" t="str">
            <v/>
          </cell>
          <cell r="O149" t="str">
            <v/>
          </cell>
          <cell r="P149" t="str">
            <v>Jenn Cooke</v>
          </cell>
          <cell r="Q149" t="str">
            <v>Lockheed Martin</v>
          </cell>
          <cell r="R149" t="str">
            <v>Course Development</v>
          </cell>
          <cell r="S149" t="str">
            <v>Development</v>
          </cell>
          <cell r="T149" t="str">
            <v>868chn5a9
868chn64n
868chn79m</v>
          </cell>
          <cell r="U149" t="str">
            <v>https://app.clickup.com/t/868chn5a9
https://app.clickup.com/t/868chn64n
https://app.clickup.com/t/868chn79m</v>
          </cell>
          <cell r="V149" t="str">
            <v>wbt, ot xecm, p2s, mfc</v>
          </cell>
          <cell r="W149" t="str">
            <v>Development, Sprint 3 (4/28 - 5/23)</v>
          </cell>
          <cell r="X149" t="str">
            <v>Sprint 3 (4/28 - 5/23)</v>
          </cell>
          <cell r="Y149" t="str">
            <v/>
          </cell>
          <cell r="Z149" t="str">
            <v/>
          </cell>
          <cell r="AA149" t="str">
            <v/>
          </cell>
          <cell r="AB149" t="str">
            <v/>
          </cell>
          <cell r="AC149" t="str">
            <v/>
          </cell>
          <cell r="AD149" t="str">
            <v>425 hours</v>
          </cell>
          <cell r="AF149">
            <v>0</v>
          </cell>
          <cell r="AG149" t="str">
            <v/>
          </cell>
          <cell r="AH149" t="str">
            <v/>
          </cell>
          <cell r="AI149" t="str">
            <v/>
          </cell>
          <cell r="AJ149" t="str">
            <v/>
          </cell>
          <cell r="AK149" t="str">
            <v/>
          </cell>
          <cell r="AL149">
            <v>0.33333333333333331</v>
          </cell>
          <cell r="AM149" t="str">
            <v/>
          </cell>
          <cell r="AN149" t="str">
            <v/>
          </cell>
          <cell r="AO149" t="str">
            <v/>
          </cell>
          <cell r="AP149" t="str">
            <v/>
          </cell>
          <cell r="AQ149" t="str">
            <v/>
          </cell>
          <cell r="AR149" t="str">
            <v/>
          </cell>
          <cell r="AS149" t="str">
            <v>Ready for SME Review</v>
          </cell>
          <cell r="AT149" t="str">
            <v/>
          </cell>
          <cell r="AU149" t="str">
            <v/>
          </cell>
          <cell r="AV149" t="str">
            <v/>
          </cell>
          <cell r="AW149" t="str">
            <v>ITC3</v>
          </cell>
          <cell r="AX149" t="str">
            <v/>
          </cell>
          <cell r="AY149" t="str">
            <v>Prod Ops</v>
          </cell>
          <cell r="AZ149" t="str">
            <v>Perform Customer Selloff</v>
          </cell>
          <cell r="BA149" t="str">
            <v/>
          </cell>
          <cell r="BB149" t="str">
            <v/>
          </cell>
          <cell r="BC149" t="str">
            <v>WBT</v>
          </cell>
          <cell r="BD149" t="str">
            <v/>
          </cell>
          <cell r="BE149" t="str">
            <v>Overdue</v>
          </cell>
          <cell r="BF149" t="str">
            <v/>
          </cell>
          <cell r="BG149" t="str">
            <v/>
          </cell>
          <cell r="BH149" t="str">
            <v/>
          </cell>
          <cell r="BI149" t="str">
            <v/>
          </cell>
          <cell r="BJ149" t="str">
            <v/>
          </cell>
          <cell r="BK149" t="str">
            <v>Inventory Analyst: https://app.clickup.com/t/868cjdcbw)
Inventory Control: https://app.clickup.com/t/868cjdcrb)
Inventory Manager: https://app.clickup.com/t/868cjdczc)
Warehouse Supervisor: https://app.clickup.com/t/868cjed8e)
Warehouse Clerk (O2C): https://app.clickup.com/t/868cjecjx)
Transportation Scheduler: https://app.clickup.com/t/868cjeazx)</v>
          </cell>
          <cell r="BL149" t="str">
            <v/>
          </cell>
          <cell r="BM149" t="str">
            <v/>
          </cell>
          <cell r="BN149" t="str">
            <v/>
          </cell>
          <cell r="BO149" t="str">
            <v/>
          </cell>
          <cell r="BP149" t="str">
            <v>PTS</v>
          </cell>
          <cell r="BQ149" t="str">
            <v>Shannon Bagent, Eugene Deloatch</v>
          </cell>
        </row>
        <row r="150">
          <cell r="A150" t="str">
            <v>868cca0rn</v>
          </cell>
          <cell r="B150" t="str">
            <v>PTP Supplier Quality: Purchase Requisition Change Module</v>
          </cell>
          <cell r="C150" t="str">
            <v>PAUSED</v>
          </cell>
          <cell r="D150" t="str">
            <v>868cca0rn</v>
          </cell>
          <cell r="E150" t="str">
            <v/>
          </cell>
          <cell r="F150" t="str">
            <v>URGENT</v>
          </cell>
          <cell r="G150" t="str">
            <v xml:space="preserve">Paused for rebuild of functionality (per Edward and Bruce)  </v>
          </cell>
          <cell r="H150">
            <v>2</v>
          </cell>
          <cell r="I150">
            <v>0</v>
          </cell>
          <cell r="J150">
            <v>45779</v>
          </cell>
          <cell r="K150">
            <v>45743</v>
          </cell>
          <cell r="L150">
            <v>45691.640972222223</v>
          </cell>
          <cell r="M150">
            <v>45780.166666666672</v>
          </cell>
          <cell r="N150" t="str">
            <v/>
          </cell>
          <cell r="O150" t="str">
            <v/>
          </cell>
          <cell r="P150" t="str">
            <v>Jenn Cooke</v>
          </cell>
          <cell r="Q150" t="str">
            <v>Lockheed Martin</v>
          </cell>
          <cell r="R150" t="str">
            <v>Course Development</v>
          </cell>
          <cell r="S150" t="str">
            <v>Development</v>
          </cell>
          <cell r="T150" t="str">
            <v>868cca0t1</v>
          </cell>
          <cell r="U150" t="str">
            <v>https://app.clickup.com/t/868cca0t1</v>
          </cell>
          <cell r="V150" t="str">
            <v>wbt, ptp</v>
          </cell>
          <cell r="W150" t="str">
            <v>Development, Sprint 3 (4/28 - 5/23)</v>
          </cell>
          <cell r="X150" t="str">
            <v>Sprint 3 (4/28 - 5/23)</v>
          </cell>
          <cell r="Y150" t="str">
            <v/>
          </cell>
          <cell r="Z150" t="str">
            <v/>
          </cell>
          <cell r="AA150" t="str">
            <v/>
          </cell>
          <cell r="AB150" t="str">
            <v/>
          </cell>
          <cell r="AC150" t="str">
            <v/>
          </cell>
          <cell r="AD150" t="str">
            <v>258 hours</v>
          </cell>
          <cell r="AF150">
            <v>0</v>
          </cell>
          <cell r="AG150" t="str">
            <v/>
          </cell>
          <cell r="AH150" t="str">
            <v/>
          </cell>
          <cell r="AI150" t="str">
            <v/>
          </cell>
          <cell r="AJ150" t="str">
            <v/>
          </cell>
          <cell r="AK150" t="str">
            <v/>
          </cell>
          <cell r="AL150">
            <v>0</v>
          </cell>
          <cell r="AM150" t="str">
            <v/>
          </cell>
          <cell r="AN150" t="str">
            <v/>
          </cell>
          <cell r="AO150" t="str">
            <v/>
          </cell>
          <cell r="AP150" t="str">
            <v/>
          </cell>
          <cell r="AQ150" t="str">
            <v/>
          </cell>
          <cell r="AR150" t="str">
            <v/>
          </cell>
          <cell r="AS150" t="str">
            <v xml:space="preserve">Paused </v>
          </cell>
          <cell r="AT150" t="str">
            <v/>
          </cell>
          <cell r="AU150" t="str">
            <v/>
          </cell>
          <cell r="AV150" t="str">
            <v/>
          </cell>
          <cell r="AW150" t="str">
            <v>ITC3</v>
          </cell>
          <cell r="AX150" t="str">
            <v/>
          </cell>
          <cell r="AY150" t="str">
            <v>Supplier Quality</v>
          </cell>
          <cell r="AZ150" t="str">
            <v>PR Material Quality Data Integration</v>
          </cell>
          <cell r="BA150" t="str">
            <v/>
          </cell>
          <cell r="BB150" t="str">
            <v/>
          </cell>
          <cell r="BC150" t="str">
            <v>WBT</v>
          </cell>
          <cell r="BD150" t="str">
            <v/>
          </cell>
          <cell r="BE150" t="str">
            <v>Overdue</v>
          </cell>
          <cell r="BF150" t="str">
            <v/>
          </cell>
          <cell r="BG150" t="str">
            <v/>
          </cell>
          <cell r="BH150" t="str">
            <v/>
          </cell>
          <cell r="BI150" t="str">
            <v/>
          </cell>
          <cell r="BJ150" t="str">
            <v/>
          </cell>
          <cell r="BK150" t="str">
            <v>Quality Engineer (PTP): https://app.clickup.com/t/868cmdvqa)
Quality Manager: https://app.clickup.com/t/868cje0ux)
Admin: https://app.clickup.com/t/868cjc96v)</v>
          </cell>
          <cell r="BL150" t="str">
            <v/>
          </cell>
          <cell r="BM150" t="str">
            <v/>
          </cell>
          <cell r="BN150" t="str">
            <v/>
          </cell>
          <cell r="BO150" t="str">
            <v/>
          </cell>
          <cell r="BP150" t="str">
            <v>PTP</v>
          </cell>
          <cell r="BQ150" t="str">
            <v>Jenn Cooke, Shannon Bagent</v>
          </cell>
        </row>
        <row r="151">
          <cell r="A151" t="str">
            <v>868cca3rv</v>
          </cell>
          <cell r="B151" t="str">
            <v>PTP Supplier Quality: Maintain WF User Assignment</v>
          </cell>
          <cell r="C151" t="str">
            <v>OUTLINES</v>
          </cell>
          <cell r="D151" t="str">
            <v>868cca3rv</v>
          </cell>
          <cell r="E151" t="str">
            <v>Anya Toms</v>
          </cell>
          <cell r="F151" t="str">
            <v>URGENT</v>
          </cell>
          <cell r="G151" t="str">
            <v xml:space="preserve">Refer to FUT 240  </v>
          </cell>
          <cell r="H151">
            <v>1</v>
          </cell>
          <cell r="I151">
            <v>0</v>
          </cell>
          <cell r="J151">
            <v>45786</v>
          </cell>
          <cell r="K151">
            <v>45783</v>
          </cell>
          <cell r="L151">
            <v>45691.642361111109</v>
          </cell>
          <cell r="M151">
            <v>45789.39444444445</v>
          </cell>
          <cell r="N151" t="str">
            <v/>
          </cell>
          <cell r="O151" t="str">
            <v/>
          </cell>
          <cell r="P151" t="str">
            <v>Jenn Cooke</v>
          </cell>
          <cell r="Q151" t="str">
            <v>Lockheed Martin</v>
          </cell>
          <cell r="R151" t="str">
            <v>Course Development</v>
          </cell>
          <cell r="S151" t="str">
            <v>Development</v>
          </cell>
          <cell r="T151" t="str">
            <v>868cca3tb
868cca3tf</v>
          </cell>
          <cell r="U151" t="str">
            <v>https://app.clickup.com/t/868cca3tb
https://app.clickup.com/t/868cca3tf</v>
          </cell>
          <cell r="V151" t="str">
            <v>ptp, wbt</v>
          </cell>
          <cell r="W151" t="str">
            <v>Development, ✍ Risk Register, Sprint 3 (4/28 - 5/23)</v>
          </cell>
          <cell r="X151" t="str">
            <v>Sprint 3 (4/28 - 5/23)</v>
          </cell>
          <cell r="Y151" t="str">
            <v/>
          </cell>
          <cell r="Z151" t="str">
            <v/>
          </cell>
          <cell r="AA151" t="str">
            <v/>
          </cell>
          <cell r="AB151" t="str">
            <v/>
          </cell>
          <cell r="AC151" t="str">
            <v/>
          </cell>
          <cell r="AD151" t="str">
            <v>163 hours</v>
          </cell>
          <cell r="AF151">
            <v>0</v>
          </cell>
          <cell r="AG151">
            <v>45783</v>
          </cell>
          <cell r="AH151" t="str">
            <v/>
          </cell>
          <cell r="AI151" t="b">
            <v>1</v>
          </cell>
          <cell r="AJ151" t="str">
            <v/>
          </cell>
          <cell r="AK151" t="str">
            <v/>
          </cell>
          <cell r="AL151">
            <v>0</v>
          </cell>
          <cell r="AM151" t="str">
            <v/>
          </cell>
          <cell r="AN151" t="str">
            <v/>
          </cell>
          <cell r="AO151" t="str">
            <v/>
          </cell>
          <cell r="AP151" t="str">
            <v/>
          </cell>
          <cell r="AQ151" t="str">
            <v/>
          </cell>
          <cell r="AR151" t="str">
            <v>Anya Toms</v>
          </cell>
          <cell r="AS151" t="str">
            <v>Alpha Draft (ISG)</v>
          </cell>
          <cell r="AT151" t="str">
            <v/>
          </cell>
          <cell r="AU151" t="str">
            <v/>
          </cell>
          <cell r="AV151" t="str">
            <v/>
          </cell>
          <cell r="AW151" t="str">
            <v>ITC3</v>
          </cell>
          <cell r="AX151" t="str">
            <v/>
          </cell>
          <cell r="AY151" t="str">
            <v>Supplier Quality</v>
          </cell>
          <cell r="AZ151" t="str">
            <v>PR Material Quality Data Integration</v>
          </cell>
          <cell r="BA151" t="b">
            <v>1</v>
          </cell>
          <cell r="BB151" t="str">
            <v/>
          </cell>
          <cell r="BC151" t="str">
            <v>WBT</v>
          </cell>
          <cell r="BD151" t="str">
            <v/>
          </cell>
          <cell r="BE151" t="str">
            <v>Overdue</v>
          </cell>
          <cell r="BF151" t="str">
            <v/>
          </cell>
          <cell r="BG151" t="str">
            <v/>
          </cell>
          <cell r="BH151" t="str">
            <v/>
          </cell>
          <cell r="BI151" t="str">
            <v/>
          </cell>
          <cell r="BJ151" t="str">
            <v/>
          </cell>
          <cell r="BK151" t="str">
            <v>Quality Engineer (PTP): https://app.clickup.com/t/868cmdvqa)
Quality Manager: https://app.clickup.com/t/868cje0ux)
Admin: https://app.clickup.com/t/868cjc96v)</v>
          </cell>
          <cell r="BL151">
            <v>45779</v>
          </cell>
          <cell r="BM151" t="str">
            <v/>
          </cell>
          <cell r="BN151" t="str">
            <v/>
          </cell>
          <cell r="BO151" t="str">
            <v/>
          </cell>
          <cell r="BP151" t="str">
            <v>PTP</v>
          </cell>
          <cell r="BQ151" t="str">
            <v>Jenn Cooke, Shannon Bagent</v>
          </cell>
        </row>
        <row r="152">
          <cell r="A152" t="str">
            <v>868cca5mt</v>
          </cell>
          <cell r="B152" t="str">
            <v>PTP Supplier Quality: Workflow Settings</v>
          </cell>
          <cell r="C152" t="str">
            <v>OUTLINES</v>
          </cell>
          <cell r="D152" t="str">
            <v>868cca5mt</v>
          </cell>
          <cell r="E152" t="str">
            <v>Brice LeBlanc</v>
          </cell>
          <cell r="F152" t="str">
            <v>URGENT</v>
          </cell>
          <cell r="G152" t="str">
            <v xml:space="preserve">Refer to FUT 240  </v>
          </cell>
          <cell r="H152">
            <v>1</v>
          </cell>
          <cell r="I152">
            <v>0</v>
          </cell>
          <cell r="J152" t="str">
            <v/>
          </cell>
          <cell r="K152">
            <v>45785</v>
          </cell>
          <cell r="L152">
            <v>45691.643750000003</v>
          </cell>
          <cell r="M152">
            <v>45786.534722222219</v>
          </cell>
          <cell r="N152" t="str">
            <v/>
          </cell>
          <cell r="O152" t="str">
            <v/>
          </cell>
          <cell r="P152" t="str">
            <v>Jenn Cooke</v>
          </cell>
          <cell r="Q152" t="str">
            <v>Lockheed Martin</v>
          </cell>
          <cell r="R152" t="str">
            <v>Course Development</v>
          </cell>
          <cell r="S152" t="str">
            <v>Development</v>
          </cell>
          <cell r="T152" t="str">
            <v>868cca5n8
868cca5n4</v>
          </cell>
          <cell r="U152" t="str">
            <v>https://app.clickup.com/t/868cca5n8
https://app.clickup.com/t/868cca5n4</v>
          </cell>
          <cell r="V152" t="str">
            <v>wbt, ptp</v>
          </cell>
          <cell r="W152" t="str">
            <v>Development, Sprint 6 (5/19 - 7/7)</v>
          </cell>
          <cell r="X152" t="str">
            <v>Sprint 6 (5/19 - 7/7)</v>
          </cell>
          <cell r="Y152" t="str">
            <v/>
          </cell>
          <cell r="Z152" t="str">
            <v/>
          </cell>
          <cell r="AA152" t="str">
            <v/>
          </cell>
          <cell r="AB152" t="str">
            <v/>
          </cell>
          <cell r="AC152" t="str">
            <v/>
          </cell>
          <cell r="AD152" t="str">
            <v>91 hours</v>
          </cell>
          <cell r="AF152">
            <v>0</v>
          </cell>
          <cell r="AG152">
            <v>45786</v>
          </cell>
          <cell r="AH152" t="str">
            <v/>
          </cell>
          <cell r="AI152" t="str">
            <v/>
          </cell>
          <cell r="AJ152" t="str">
            <v/>
          </cell>
          <cell r="AK152" t="str">
            <v/>
          </cell>
          <cell r="AL152">
            <v>0</v>
          </cell>
          <cell r="AM152" t="str">
            <v/>
          </cell>
          <cell r="AN152" t="str">
            <v/>
          </cell>
          <cell r="AO152" t="str">
            <v/>
          </cell>
          <cell r="AP152" t="str">
            <v/>
          </cell>
          <cell r="AQ152" t="str">
            <v/>
          </cell>
          <cell r="AR152" t="str">
            <v>Brice LeBlanc</v>
          </cell>
          <cell r="AS152" t="str">
            <v>Alpha Draft (ISG)</v>
          </cell>
          <cell r="AT152" t="str">
            <v/>
          </cell>
          <cell r="AU152" t="str">
            <v/>
          </cell>
          <cell r="AV152" t="str">
            <v/>
          </cell>
          <cell r="AW152" t="str">
            <v>ITC3</v>
          </cell>
          <cell r="AX152" t="str">
            <v/>
          </cell>
          <cell r="AY152" t="str">
            <v>Supplier Quality</v>
          </cell>
          <cell r="AZ152" t="str">
            <v>PR Material Quality Data Integration</v>
          </cell>
          <cell r="BA152" t="b">
            <v>1</v>
          </cell>
          <cell r="BB152" t="str">
            <v/>
          </cell>
          <cell r="BC152" t="str">
            <v>WBT</v>
          </cell>
          <cell r="BD152" t="str">
            <v/>
          </cell>
          <cell r="BE152" t="str">
            <v/>
          </cell>
          <cell r="BF152" t="str">
            <v/>
          </cell>
          <cell r="BG152" t="str">
            <v/>
          </cell>
          <cell r="BH152" t="str">
            <v/>
          </cell>
          <cell r="BI152" t="str">
            <v/>
          </cell>
          <cell r="BJ152" t="str">
            <v/>
          </cell>
          <cell r="BK152" t="str">
            <v>Quality Engineer (PTP): https://app.clickup.com/t/868cmdvqa)
Quality Manager: https://app.clickup.com/t/868cje0ux)
Admin: https://app.clickup.com/t/868cjc96v)</v>
          </cell>
          <cell r="BL152">
            <v>45779</v>
          </cell>
          <cell r="BM152" t="str">
            <v/>
          </cell>
          <cell r="BN152" t="str">
            <v/>
          </cell>
          <cell r="BO152" t="str">
            <v/>
          </cell>
          <cell r="BP152" t="str">
            <v>PTP</v>
          </cell>
          <cell r="BQ152" t="str">
            <v>Jenn Cooke, Shannon Bagent</v>
          </cell>
        </row>
        <row r="153">
          <cell r="A153" t="str">
            <v>868cca7d1</v>
          </cell>
          <cell r="B153" t="str">
            <v>PTP Supplier Quality: Current Approvals Report</v>
          </cell>
          <cell r="C153" t="str">
            <v>PREDEVELOPMENT</v>
          </cell>
          <cell r="D153" t="str">
            <v>868cca7d1</v>
          </cell>
          <cell r="E153" t="str">
            <v/>
          </cell>
          <cell r="F153" t="str">
            <v>URGENT</v>
          </cell>
          <cell r="G153" t="str">
            <v xml:space="preserve">Refer to FUT 240  </v>
          </cell>
          <cell r="H153">
            <v>1</v>
          </cell>
          <cell r="I153">
            <v>0</v>
          </cell>
          <cell r="J153" t="str">
            <v/>
          </cell>
          <cell r="K153" t="str">
            <v/>
          </cell>
          <cell r="L153">
            <v>45691.645138888889</v>
          </cell>
          <cell r="M153">
            <v>45779.567361111112</v>
          </cell>
          <cell r="N153" t="str">
            <v/>
          </cell>
          <cell r="O153" t="str">
            <v/>
          </cell>
          <cell r="P153" t="str">
            <v>Jenn Cooke</v>
          </cell>
          <cell r="Q153" t="str">
            <v>Lockheed Martin</v>
          </cell>
          <cell r="R153" t="str">
            <v>Course Development</v>
          </cell>
          <cell r="S153" t="str">
            <v>Development</v>
          </cell>
          <cell r="T153" t="str">
            <v>868cca7db
868cca7de</v>
          </cell>
          <cell r="U153" t="str">
            <v>https://app.clickup.com/t/868cca7db
https://app.clickup.com/t/868cca7de</v>
          </cell>
          <cell r="V153" t="str">
            <v>ptp, wbt</v>
          </cell>
          <cell r="W153" t="str">
            <v>Development, Sprint 6 (5/19 - 7/7)</v>
          </cell>
          <cell r="X153" t="str">
            <v>Sprint 6 (5/19 - 7/7)</v>
          </cell>
          <cell r="Y153" t="str">
            <v/>
          </cell>
          <cell r="Z153" t="str">
            <v/>
          </cell>
          <cell r="AA153" t="str">
            <v/>
          </cell>
          <cell r="AB153" t="str">
            <v/>
          </cell>
          <cell r="AC153" t="str">
            <v/>
          </cell>
          <cell r="AD153" t="str">
            <v>2367 hours</v>
          </cell>
          <cell r="AF153">
            <v>0</v>
          </cell>
          <cell r="AG153" t="str">
            <v/>
          </cell>
          <cell r="AH153" t="str">
            <v/>
          </cell>
          <cell r="AI153" t="str">
            <v/>
          </cell>
          <cell r="AJ153" t="str">
            <v/>
          </cell>
          <cell r="AK153" t="str">
            <v/>
          </cell>
          <cell r="AL153">
            <v>0</v>
          </cell>
          <cell r="AM153" t="str">
            <v/>
          </cell>
          <cell r="AN153" t="str">
            <v/>
          </cell>
          <cell r="AO153" t="str">
            <v/>
          </cell>
          <cell r="AP153" t="str">
            <v/>
          </cell>
          <cell r="AQ153" t="str">
            <v/>
          </cell>
          <cell r="AR153" t="str">
            <v/>
          </cell>
          <cell r="AS153" t="str">
            <v/>
          </cell>
          <cell r="AT153" t="str">
            <v/>
          </cell>
          <cell r="AU153" t="str">
            <v/>
          </cell>
          <cell r="AV153" t="str">
            <v/>
          </cell>
          <cell r="AW153" t="str">
            <v>ITC3</v>
          </cell>
          <cell r="AX153" t="str">
            <v/>
          </cell>
          <cell r="AY153" t="str">
            <v>Supplier Quality</v>
          </cell>
          <cell r="AZ153" t="str">
            <v>PR Material Quality Data Integration</v>
          </cell>
          <cell r="BA153" t="b">
            <v>1</v>
          </cell>
          <cell r="BB153" t="str">
            <v/>
          </cell>
          <cell r="BC153" t="str">
            <v>WBT</v>
          </cell>
          <cell r="BD153" t="str">
            <v/>
          </cell>
          <cell r="BE153" t="str">
            <v/>
          </cell>
          <cell r="BF153" t="str">
            <v/>
          </cell>
          <cell r="BG153" t="str">
            <v/>
          </cell>
          <cell r="BH153" t="str">
            <v/>
          </cell>
          <cell r="BI153" t="str">
            <v/>
          </cell>
          <cell r="BJ153" t="str">
            <v/>
          </cell>
          <cell r="BK153" t="str">
            <v>Quality Engineer (PTP): https://app.clickup.com/t/868cmdvqa)
Quality Manager: https://app.clickup.com/t/868cje0ux)
Admin: https://app.clickup.com/t/868cjc96v)
Supplier: https://app.clickup.com/t/868cje78b)</v>
          </cell>
          <cell r="BL153">
            <v>45779</v>
          </cell>
          <cell r="BM153" t="str">
            <v/>
          </cell>
          <cell r="BN153" t="str">
            <v/>
          </cell>
          <cell r="BO153" t="str">
            <v/>
          </cell>
          <cell r="BP153" t="str">
            <v>PTP</v>
          </cell>
          <cell r="BQ153" t="str">
            <v>Jenn Cooke, Shannon Bagent</v>
          </cell>
        </row>
        <row r="154">
          <cell r="A154" t="str">
            <v>868cca9yb</v>
          </cell>
          <cell r="B154" t="str">
            <v>PTP Supplier Quality: Quality Record Queue Report (Run the ZMMQR Report) - QRG</v>
          </cell>
          <cell r="C154" t="str">
            <v>PREDEVELOPMENT</v>
          </cell>
          <cell r="D154" t="str">
            <v>868cca9yb</v>
          </cell>
          <cell r="E154" t="str">
            <v/>
          </cell>
          <cell r="F154" t="str">
            <v>URGENT</v>
          </cell>
          <cell r="G154" t="str">
            <v/>
          </cell>
          <cell r="H154">
            <v>0</v>
          </cell>
          <cell r="I154">
            <v>0</v>
          </cell>
          <cell r="J154" t="str">
            <v/>
          </cell>
          <cell r="K154" t="str">
            <v/>
          </cell>
          <cell r="L154">
            <v>45691.647222222222</v>
          </cell>
          <cell r="M154">
            <v>45751.354861111111</v>
          </cell>
          <cell r="N154" t="str">
            <v/>
          </cell>
          <cell r="O154" t="str">
            <v/>
          </cell>
          <cell r="P154" t="str">
            <v>Jenn Cooke</v>
          </cell>
          <cell r="Q154" t="str">
            <v>Lockheed Martin</v>
          </cell>
          <cell r="R154" t="str">
            <v>Course Development</v>
          </cell>
          <cell r="S154" t="str">
            <v>Development</v>
          </cell>
          <cell r="T154" t="str">
            <v/>
          </cell>
          <cell r="U154" t="str">
            <v/>
          </cell>
          <cell r="V154" t="str">
            <v>qrg, ptp</v>
          </cell>
          <cell r="W154" t="str">
            <v>Development, Sprint 6 (5/19 - 7/7)</v>
          </cell>
          <cell r="X154" t="str">
            <v>Sprint 6 (5/19 - 7/7)</v>
          </cell>
          <cell r="Y154" t="str">
            <v/>
          </cell>
          <cell r="Z154" t="str">
            <v/>
          </cell>
          <cell r="AA154" t="str">
            <v/>
          </cell>
          <cell r="AB154" t="str">
            <v/>
          </cell>
          <cell r="AC154" t="str">
            <v/>
          </cell>
          <cell r="AD154" t="str">
            <v>2367 hours</v>
          </cell>
          <cell r="AF154">
            <v>0</v>
          </cell>
          <cell r="AG154" t="str">
            <v/>
          </cell>
          <cell r="AH154" t="str">
            <v/>
          </cell>
          <cell r="AI154" t="str">
            <v/>
          </cell>
          <cell r="AJ154" t="str">
            <v/>
          </cell>
          <cell r="AK154" t="str">
            <v/>
          </cell>
          <cell r="AL154">
            <v>0</v>
          </cell>
          <cell r="AM154" t="str">
            <v/>
          </cell>
          <cell r="AN154" t="str">
            <v/>
          </cell>
          <cell r="AO154" t="str">
            <v/>
          </cell>
          <cell r="AP154" t="str">
            <v/>
          </cell>
          <cell r="AQ154" t="str">
            <v/>
          </cell>
          <cell r="AR154" t="str">
            <v/>
          </cell>
          <cell r="AS154" t="str">
            <v/>
          </cell>
          <cell r="AT154" t="str">
            <v/>
          </cell>
          <cell r="AU154" t="str">
            <v/>
          </cell>
          <cell r="AV154" t="str">
            <v/>
          </cell>
          <cell r="AW154" t="str">
            <v>ITC3</v>
          </cell>
          <cell r="AX154" t="str">
            <v/>
          </cell>
          <cell r="AY154" t="str">
            <v>Supplier Quality</v>
          </cell>
          <cell r="AZ154" t="str">
            <v>PO Supplier Selection Integration</v>
          </cell>
          <cell r="BA154" t="str">
            <v/>
          </cell>
          <cell r="BB154" t="str">
            <v/>
          </cell>
          <cell r="BC154" t="str">
            <v>QRG</v>
          </cell>
          <cell r="BD154" t="str">
            <v/>
          </cell>
          <cell r="BE154" t="str">
            <v/>
          </cell>
          <cell r="BF154" t="str">
            <v/>
          </cell>
          <cell r="BG154" t="str">
            <v/>
          </cell>
          <cell r="BH154" t="str">
            <v/>
          </cell>
          <cell r="BI154" t="str">
            <v/>
          </cell>
          <cell r="BJ154" t="str">
            <v/>
          </cell>
          <cell r="BK154" t="str">
            <v>Quality Engineer (PTP): https://app.clickup.com/t/868cmdvqa)
Quality Manager: https://app.clickup.com/t/868cje0ux)
Admin: https://app.clickup.com/t/868cjc96v)</v>
          </cell>
          <cell r="BL154" t="str">
            <v/>
          </cell>
          <cell r="BM154" t="str">
            <v/>
          </cell>
          <cell r="BN154" t="str">
            <v/>
          </cell>
          <cell r="BO154" t="str">
            <v/>
          </cell>
          <cell r="BP154" t="str">
            <v>PTP</v>
          </cell>
          <cell r="BQ154" t="str">
            <v>Jenn Cooke, Shannon Bagent</v>
          </cell>
        </row>
        <row r="155">
          <cell r="A155" t="str">
            <v>868ccaacz</v>
          </cell>
          <cell r="B155" t="str">
            <v>PTP Supplier Quality: Purchase Order Report (Run the ZPOR Report) - QRG</v>
          </cell>
          <cell r="C155" t="str">
            <v>PREDEVELOPMENT</v>
          </cell>
          <cell r="D155" t="str">
            <v>868ccaacz</v>
          </cell>
          <cell r="E155" t="str">
            <v>Anya Toms</v>
          </cell>
          <cell r="F155" t="str">
            <v>URGENT</v>
          </cell>
          <cell r="G155" t="str">
            <v/>
          </cell>
          <cell r="H155">
            <v>0</v>
          </cell>
          <cell r="I155">
            <v>0</v>
          </cell>
          <cell r="J155" t="str">
            <v/>
          </cell>
          <cell r="K155" t="str">
            <v/>
          </cell>
          <cell r="L155">
            <v>45691.647222222222</v>
          </cell>
          <cell r="M155">
            <v>45786.537499999999</v>
          </cell>
          <cell r="N155" t="str">
            <v/>
          </cell>
          <cell r="O155" t="str">
            <v/>
          </cell>
          <cell r="P155" t="str">
            <v>Jenn Cooke</v>
          </cell>
          <cell r="Q155" t="str">
            <v>Lockheed Martin</v>
          </cell>
          <cell r="R155" t="str">
            <v>Course Development</v>
          </cell>
          <cell r="S155" t="str">
            <v>Development</v>
          </cell>
          <cell r="T155" t="str">
            <v/>
          </cell>
          <cell r="U155" t="str">
            <v/>
          </cell>
          <cell r="V155" t="str">
            <v>qrg, ptp</v>
          </cell>
          <cell r="W155" t="str">
            <v>Development, Sprint 6 (5/19 - 7/7)</v>
          </cell>
          <cell r="X155" t="str">
            <v>Sprint 6 (5/19 - 7/7)</v>
          </cell>
          <cell r="Y155" t="str">
            <v/>
          </cell>
          <cell r="Z155" t="str">
            <v/>
          </cell>
          <cell r="AA155" t="str">
            <v/>
          </cell>
          <cell r="AB155" t="str">
            <v/>
          </cell>
          <cell r="AC155" t="str">
            <v/>
          </cell>
          <cell r="AD155" t="str">
            <v>2367 hours</v>
          </cell>
          <cell r="AF155">
            <v>0</v>
          </cell>
          <cell r="AG155" t="str">
            <v/>
          </cell>
          <cell r="AH155" t="str">
            <v/>
          </cell>
          <cell r="AI155" t="str">
            <v/>
          </cell>
          <cell r="AJ155" t="str">
            <v/>
          </cell>
          <cell r="AK155" t="str">
            <v/>
          </cell>
          <cell r="AL155">
            <v>0</v>
          </cell>
          <cell r="AM155" t="str">
            <v/>
          </cell>
          <cell r="AN155" t="str">
            <v/>
          </cell>
          <cell r="AO155" t="str">
            <v/>
          </cell>
          <cell r="AP155" t="str">
            <v/>
          </cell>
          <cell r="AQ155" t="str">
            <v/>
          </cell>
          <cell r="AR155" t="str">
            <v>Anya Toms</v>
          </cell>
          <cell r="AS155" t="str">
            <v/>
          </cell>
          <cell r="AT155" t="str">
            <v/>
          </cell>
          <cell r="AU155" t="str">
            <v/>
          </cell>
          <cell r="AV155" t="str">
            <v/>
          </cell>
          <cell r="AW155" t="str">
            <v>ITC3</v>
          </cell>
          <cell r="AX155" t="str">
            <v/>
          </cell>
          <cell r="AY155" t="str">
            <v>Supplier Quality</v>
          </cell>
          <cell r="AZ155" t="str">
            <v>PO Supplier Selection Integration</v>
          </cell>
          <cell r="BA155" t="str">
            <v/>
          </cell>
          <cell r="BB155" t="str">
            <v/>
          </cell>
          <cell r="BC155" t="str">
            <v>QRG</v>
          </cell>
          <cell r="BD155" t="str">
            <v/>
          </cell>
          <cell r="BE155" t="str">
            <v/>
          </cell>
          <cell r="BF155" t="str">
            <v/>
          </cell>
          <cell r="BG155" t="str">
            <v/>
          </cell>
          <cell r="BH155" t="str">
            <v/>
          </cell>
          <cell r="BI155" t="str">
            <v/>
          </cell>
          <cell r="BJ155" t="str">
            <v/>
          </cell>
          <cell r="BK155" t="str">
            <v>Quality Engineer (PTP): https://app.clickup.com/t/868cmdvqa)
Quality Manager: https://app.clickup.com/t/868cje0ux)
Admin: https://app.clickup.com/t/868cjc96v)</v>
          </cell>
          <cell r="BL155" t="str">
            <v/>
          </cell>
          <cell r="BM155" t="str">
            <v/>
          </cell>
          <cell r="BN155" t="str">
            <v/>
          </cell>
          <cell r="BO155" t="str">
            <v/>
          </cell>
          <cell r="BP155" t="str">
            <v>PTP</v>
          </cell>
          <cell r="BQ155" t="str">
            <v>Jenn Cooke, Shannon Bagent</v>
          </cell>
        </row>
        <row r="156">
          <cell r="A156" t="str">
            <v>868ccafpp</v>
          </cell>
          <cell r="B156" t="str">
            <v>PTP Supplier Quality: Inspection Relevance Determination Program</v>
          </cell>
          <cell r="C156" t="str">
            <v>PREDEVELOPMENT</v>
          </cell>
          <cell r="D156" t="str">
            <v>868ccafpp</v>
          </cell>
          <cell r="E156" t="str">
            <v/>
          </cell>
          <cell r="F156" t="str">
            <v>HIGH</v>
          </cell>
          <cell r="G156" t="str">
            <v xml:space="preserve">Refer to FUT 240  </v>
          </cell>
          <cell r="H156">
            <v>1</v>
          </cell>
          <cell r="I156">
            <v>0</v>
          </cell>
          <cell r="J156" t="str">
            <v/>
          </cell>
          <cell r="K156" t="str">
            <v/>
          </cell>
          <cell r="L156">
            <v>45691.652083333334</v>
          </cell>
          <cell r="M156">
            <v>45779.568055555559</v>
          </cell>
          <cell r="N156" t="str">
            <v/>
          </cell>
          <cell r="O156" t="str">
            <v/>
          </cell>
          <cell r="P156" t="str">
            <v>Jenn Cooke</v>
          </cell>
          <cell r="Q156" t="str">
            <v>Lockheed Martin</v>
          </cell>
          <cell r="R156" t="str">
            <v>Course Development</v>
          </cell>
          <cell r="S156" t="str">
            <v>Development</v>
          </cell>
          <cell r="T156" t="str">
            <v>868ccafpy
868ccafpz
868ccafq2</v>
          </cell>
          <cell r="U156" t="str">
            <v>https://app.clickup.com/t/868ccafpy
https://app.clickup.com/t/868ccafpz
https://app.clickup.com/t/868ccafq2</v>
          </cell>
          <cell r="V156" t="str">
            <v>ptp, qrg</v>
          </cell>
          <cell r="W156" t="str">
            <v>Development, Sprint 8 (6/2 - 6/23)</v>
          </cell>
          <cell r="X156" t="str">
            <v>Sprint 8 (6/2 - 6/23)</v>
          </cell>
          <cell r="Y156" t="str">
            <v/>
          </cell>
          <cell r="Z156" t="str">
            <v/>
          </cell>
          <cell r="AA156" t="str">
            <v/>
          </cell>
          <cell r="AB156" t="str">
            <v/>
          </cell>
          <cell r="AC156" t="str">
            <v/>
          </cell>
          <cell r="AD156" t="str">
            <v>2367 hours</v>
          </cell>
          <cell r="AF156">
            <v>0</v>
          </cell>
          <cell r="AG156" t="str">
            <v/>
          </cell>
          <cell r="AH156" t="str">
            <v/>
          </cell>
          <cell r="AI156" t="str">
            <v/>
          </cell>
          <cell r="AJ156" t="str">
            <v/>
          </cell>
          <cell r="AK156" t="str">
            <v/>
          </cell>
          <cell r="AL156">
            <v>0</v>
          </cell>
          <cell r="AM156" t="str">
            <v/>
          </cell>
          <cell r="AN156" t="str">
            <v/>
          </cell>
          <cell r="AO156" t="str">
            <v/>
          </cell>
          <cell r="AP156" t="str">
            <v/>
          </cell>
          <cell r="AQ156" t="str">
            <v/>
          </cell>
          <cell r="AR156" t="str">
            <v/>
          </cell>
          <cell r="AS156" t="str">
            <v/>
          </cell>
          <cell r="AT156" t="str">
            <v/>
          </cell>
          <cell r="AU156" t="str">
            <v/>
          </cell>
          <cell r="AV156" t="str">
            <v/>
          </cell>
          <cell r="AW156" t="str">
            <v>ITC3</v>
          </cell>
          <cell r="AX156" t="str">
            <v/>
          </cell>
          <cell r="AY156" t="str">
            <v>Supplier Quality</v>
          </cell>
          <cell r="AZ156" t="str">
            <v>No L3 Custom Content</v>
          </cell>
          <cell r="BA156" t="b">
            <v>1</v>
          </cell>
          <cell r="BB156" t="str">
            <v/>
          </cell>
          <cell r="BC156" t="str">
            <v>QRG</v>
          </cell>
          <cell r="BD156" t="str">
            <v/>
          </cell>
          <cell r="BE156" t="str">
            <v/>
          </cell>
          <cell r="BF156" t="str">
            <v/>
          </cell>
          <cell r="BG156" t="str">
            <v/>
          </cell>
          <cell r="BH156" t="str">
            <v/>
          </cell>
          <cell r="BI156" t="str">
            <v/>
          </cell>
          <cell r="BJ156" t="str">
            <v/>
          </cell>
          <cell r="BK156" t="str">
            <v>Quality Engineer (PTP): https://app.clickup.com/t/868cmdvqa)
Quality Manager: https://app.clickup.com/t/868cje0ux)
Admin: https://app.clickup.com/t/868cjc96v)</v>
          </cell>
          <cell r="BL156">
            <v>45779</v>
          </cell>
          <cell r="BM156" t="str">
            <v/>
          </cell>
          <cell r="BN156" t="str">
            <v/>
          </cell>
          <cell r="BO156" t="str">
            <v/>
          </cell>
          <cell r="BP156" t="str">
            <v>PTP</v>
          </cell>
          <cell r="BQ156" t="str">
            <v>Jenn Cooke, Shannon Bagent</v>
          </cell>
        </row>
        <row r="157">
          <cell r="A157" t="str">
            <v>868ccajuu</v>
          </cell>
          <cell r="B157" t="str">
            <v>PTP Supplier Quality: ASN Controls &amp; Quality Notification (QNote) - OL</v>
          </cell>
          <cell r="C157" t="str">
            <v>OUTLINES</v>
          </cell>
          <cell r="D157" t="str">
            <v>868ccajuu</v>
          </cell>
          <cell r="E157" t="str">
            <v>Emilie Martin</v>
          </cell>
          <cell r="F157" t="str">
            <v>URGENT</v>
          </cell>
          <cell r="G157" t="str">
            <v xml:space="preserve">Refer to FUT 225  </v>
          </cell>
          <cell r="H157">
            <v>1</v>
          </cell>
          <cell r="I157">
            <v>0</v>
          </cell>
          <cell r="J157">
            <v>45786</v>
          </cell>
          <cell r="K157" t="str">
            <v/>
          </cell>
          <cell r="L157">
            <v>45691.654861111107</v>
          </cell>
          <cell r="M157">
            <v>45787.166666666672</v>
          </cell>
          <cell r="N157" t="str">
            <v/>
          </cell>
          <cell r="O157" t="str">
            <v/>
          </cell>
          <cell r="P157" t="str">
            <v>Jenn Cooke</v>
          </cell>
          <cell r="Q157" t="str">
            <v>Lockheed Martin</v>
          </cell>
          <cell r="R157" t="str">
            <v>Course Development</v>
          </cell>
          <cell r="S157" t="str">
            <v>Development</v>
          </cell>
          <cell r="T157" t="str">
            <v>868ccajuy
868ccajv1</v>
          </cell>
          <cell r="U157" t="str">
            <v>https://app.clickup.com/t/868ccajuy
https://app.clickup.com/t/868ccajv1</v>
          </cell>
          <cell r="V157" t="str">
            <v>ptp, wbt</v>
          </cell>
          <cell r="W157" t="str">
            <v>Development, Sprint 3 (4/28 - 5/23)</v>
          </cell>
          <cell r="X157" t="str">
            <v>Sprint 3 (4/28 - 5/23)</v>
          </cell>
          <cell r="Y157" t="str">
            <v/>
          </cell>
          <cell r="Z157" t="str">
            <v/>
          </cell>
          <cell r="AA157" t="str">
            <v/>
          </cell>
          <cell r="AB157" t="str">
            <v/>
          </cell>
          <cell r="AC157" t="str">
            <v/>
          </cell>
          <cell r="AD157" t="str">
            <v>91 hours</v>
          </cell>
          <cell r="AF157">
            <v>0</v>
          </cell>
          <cell r="AG157">
            <v>45786</v>
          </cell>
          <cell r="AH157" t="str">
            <v/>
          </cell>
          <cell r="AI157" t="str">
            <v/>
          </cell>
          <cell r="AJ157" t="str">
            <v/>
          </cell>
          <cell r="AK157" t="str">
            <v/>
          </cell>
          <cell r="AL157">
            <v>0</v>
          </cell>
          <cell r="AM157" t="str">
            <v/>
          </cell>
          <cell r="AN157" t="str">
            <v/>
          </cell>
          <cell r="AO157" t="str">
            <v/>
          </cell>
          <cell r="AP157" t="str">
            <v/>
          </cell>
          <cell r="AQ157" t="str">
            <v/>
          </cell>
          <cell r="AR157" t="str">
            <v>Emilie Martin</v>
          </cell>
          <cell r="AS157" t="str">
            <v>Alpha Draft (ISG)</v>
          </cell>
          <cell r="AT157" t="str">
            <v/>
          </cell>
          <cell r="AU157" t="str">
            <v/>
          </cell>
          <cell r="AV157" t="str">
            <v/>
          </cell>
          <cell r="AW157" t="str">
            <v>ITC3</v>
          </cell>
          <cell r="AX157" t="str">
            <v/>
          </cell>
          <cell r="AY157" t="str">
            <v>Supplier Quality</v>
          </cell>
          <cell r="AZ157" t="str">
            <v>No L3 Custom Content</v>
          </cell>
          <cell r="BA157" t="b">
            <v>1</v>
          </cell>
          <cell r="BB157" t="str">
            <v/>
          </cell>
          <cell r="BC157" t="str">
            <v>WBT</v>
          </cell>
          <cell r="BD157" t="str">
            <v/>
          </cell>
          <cell r="BE157" t="str">
            <v>Overdue</v>
          </cell>
          <cell r="BF157" t="str">
            <v/>
          </cell>
          <cell r="BG157" t="str">
            <v/>
          </cell>
          <cell r="BH157" t="str">
            <v/>
          </cell>
          <cell r="BI157" t="str">
            <v/>
          </cell>
          <cell r="BJ157" t="str">
            <v/>
          </cell>
          <cell r="BK157" t="str">
            <v>Quality Engineer (PTP): https://app.clickup.com/t/868cmdvqa)
Quality Manager: https://app.clickup.com/t/868cje0ux)
Admin: https://app.clickup.com/t/868cjc96v)</v>
          </cell>
          <cell r="BL157">
            <v>45779</v>
          </cell>
          <cell r="BM157" t="str">
            <v/>
          </cell>
          <cell r="BN157" t="str">
            <v/>
          </cell>
          <cell r="BO157" t="str">
            <v/>
          </cell>
          <cell r="BP157" t="str">
            <v>PTP</v>
          </cell>
          <cell r="BQ157" t="str">
            <v>Jenn Cooke, Shannon Bagent</v>
          </cell>
        </row>
        <row r="158">
          <cell r="A158" t="str">
            <v>868dfz666</v>
          </cell>
          <cell r="B158" t="str">
            <v>A2R Controlled Tooling: Hard/Durable Tooling: Maintenance Part B</v>
          </cell>
          <cell r="C158" t="str">
            <v>DEVELOPMENT</v>
          </cell>
          <cell r="D158" t="str">
            <v>868dfz666</v>
          </cell>
          <cell r="E158" t="str">
            <v>Kris Thayer</v>
          </cell>
          <cell r="F158" t="str">
            <v>URGENT</v>
          </cell>
          <cell r="G158" t="str">
            <v xml:space="preserve">SME approved 4/29. Ready for SL development.  </v>
          </cell>
          <cell r="H158">
            <v>5</v>
          </cell>
          <cell r="I158">
            <v>0</v>
          </cell>
          <cell r="J158">
            <v>45863</v>
          </cell>
          <cell r="K158">
            <v>45771</v>
          </cell>
          <cell r="L158">
            <v>45758.508333333331</v>
          </cell>
          <cell r="M158">
            <v>45777.834722222222</v>
          </cell>
          <cell r="N158" t="str">
            <v/>
          </cell>
          <cell r="O158" t="str">
            <v/>
          </cell>
          <cell r="P158" t="str">
            <v>Steve Hile</v>
          </cell>
          <cell r="Q158" t="str">
            <v>Lockheed Martin</v>
          </cell>
          <cell r="R158" t="str">
            <v>Course Development</v>
          </cell>
          <cell r="S158" t="str">
            <v>Development</v>
          </cell>
          <cell r="T158" t="str">
            <v>868dfz66d
868dr1ape
868dfz66w
868dfz66y</v>
          </cell>
          <cell r="U158" t="str">
            <v>https://app.clickup.com/t/868dfz66d
https://app.clickup.com/t/868dr1ape
https://app.clickup.com/t/868dfz66w
https://app.clickup.com/t/868dfz66y</v>
          </cell>
          <cell r="V158" t="str">
            <v>a2r, wbt</v>
          </cell>
          <cell r="W158" t="str">
            <v>Development, Sprint 3 (4/28 - 5/23)</v>
          </cell>
          <cell r="X158" t="str">
            <v>Sprint 3 (4/28 - 5/23)</v>
          </cell>
          <cell r="Y158" t="str">
            <v/>
          </cell>
          <cell r="Z158" t="str">
            <v/>
          </cell>
          <cell r="AA158" t="str">
            <v/>
          </cell>
          <cell r="AB158" t="str">
            <v/>
          </cell>
          <cell r="AC158" t="str">
            <v/>
          </cell>
          <cell r="AD158" t="str">
            <v>322 hours</v>
          </cell>
          <cell r="AF158">
            <v>0</v>
          </cell>
          <cell r="AG158" t="str">
            <v/>
          </cell>
          <cell r="AH158" t="str">
            <v/>
          </cell>
          <cell r="AI158" t="str">
            <v/>
          </cell>
          <cell r="AJ158" t="str">
            <v/>
          </cell>
          <cell r="AK158" t="str">
            <v/>
          </cell>
          <cell r="AL158">
            <v>0</v>
          </cell>
          <cell r="AM158" t="str">
            <v/>
          </cell>
          <cell r="AN158" t="str">
            <v/>
          </cell>
          <cell r="AO158" t="str">
            <v/>
          </cell>
          <cell r="AP158" t="str">
            <v/>
          </cell>
          <cell r="AQ158" t="str">
            <v/>
          </cell>
          <cell r="AR158" t="str">
            <v>Kris Thayer</v>
          </cell>
          <cell r="AS158" t="str">
            <v>Ready for Development</v>
          </cell>
          <cell r="AT158" t="str">
            <v/>
          </cell>
          <cell r="AU158" t="str">
            <v/>
          </cell>
          <cell r="AV158" t="str">
            <v/>
          </cell>
          <cell r="AW158" t="str">
            <v>ITC3</v>
          </cell>
          <cell r="AX158" t="str">
            <v/>
          </cell>
          <cell r="AY158" t="str">
            <v>Controlled Tooling</v>
          </cell>
          <cell r="AZ158" t="str">
            <v>Controlled Tooling (Hard/Durable Tooling or Functional Test Equipment L4)</v>
          </cell>
          <cell r="BA158" t="b">
            <v>1</v>
          </cell>
          <cell r="BB158" t="str">
            <v/>
          </cell>
          <cell r="BC158" t="str">
            <v>WBT</v>
          </cell>
          <cell r="BD158" t="str">
            <v/>
          </cell>
          <cell r="BE158" t="str">
            <v/>
          </cell>
          <cell r="BF158" t="str">
            <v/>
          </cell>
          <cell r="BG158" t="str">
            <v/>
          </cell>
          <cell r="BH158" t="str">
            <v/>
          </cell>
          <cell r="BI158" t="str">
            <v/>
          </cell>
          <cell r="BJ158" t="str">
            <v/>
          </cell>
          <cell r="BK158" t="str">
            <v/>
          </cell>
          <cell r="BL158">
            <v>45757</v>
          </cell>
          <cell r="BM158" t="str">
            <v/>
          </cell>
          <cell r="BN158" t="str">
            <v/>
          </cell>
          <cell r="BO158" t="str">
            <v/>
          </cell>
          <cell r="BP158" t="str">
            <v>A2R</v>
          </cell>
          <cell r="BQ158" t="str">
            <v>Trish Cortez, Steve Hile</v>
          </cell>
        </row>
        <row r="159">
          <cell r="A159" t="str">
            <v>868dfzm17</v>
          </cell>
          <cell r="B159" t="str">
            <v>A2R Controlled Tooling: Perishable Tooling Part B</v>
          </cell>
          <cell r="C159" t="str">
            <v>DEVELOPMENT</v>
          </cell>
          <cell r="D159" t="str">
            <v>868dfzm17</v>
          </cell>
          <cell r="E159" t="str">
            <v>Kris Thayer</v>
          </cell>
          <cell r="F159" t="str">
            <v>URGENT</v>
          </cell>
          <cell r="G159" t="str">
            <v xml:space="preserve">SMEs approved OL 4/30. Moving to development.  </v>
          </cell>
          <cell r="H159">
            <v>6</v>
          </cell>
          <cell r="I159">
            <v>0</v>
          </cell>
          <cell r="J159">
            <v>45863</v>
          </cell>
          <cell r="K159">
            <v>45770</v>
          </cell>
          <cell r="L159">
            <v>45758.520138888889</v>
          </cell>
          <cell r="M159">
            <v>45777.834722222222</v>
          </cell>
          <cell r="N159" t="str">
            <v/>
          </cell>
          <cell r="O159" t="str">
            <v/>
          </cell>
          <cell r="P159" t="str">
            <v>Steve Hile</v>
          </cell>
          <cell r="Q159" t="str">
            <v>Lockheed Martin</v>
          </cell>
          <cell r="R159" t="str">
            <v>Course Development</v>
          </cell>
          <cell r="S159" t="str">
            <v>Development</v>
          </cell>
          <cell r="T159" t="str">
            <v>868a2v5mr
868a2v873
868a2v7rr
868a2v7pm</v>
          </cell>
          <cell r="U159" t="str">
            <v>https://app.clickup.com/t/868a2v5mr
https://app.clickup.com/t/868a2v873
https://app.clickup.com/t/868a2v7rr
https://app.clickup.com/t/868a2v7pm</v>
          </cell>
          <cell r="V159" t="str">
            <v>a2r, wbt</v>
          </cell>
          <cell r="W159" t="str">
            <v>Development, Sprint 3 (4/28 - 5/23)</v>
          </cell>
          <cell r="X159" t="str">
            <v>Sprint 3 (4/28 - 5/23)</v>
          </cell>
          <cell r="Y159" t="str">
            <v/>
          </cell>
          <cell r="Z159" t="str">
            <v/>
          </cell>
          <cell r="AA159" t="str">
            <v/>
          </cell>
          <cell r="AB159" t="str">
            <v/>
          </cell>
          <cell r="AC159" t="str">
            <v/>
          </cell>
          <cell r="AD159" t="str">
            <v>304 hours</v>
          </cell>
          <cell r="AF159">
            <v>0</v>
          </cell>
          <cell r="AG159">
            <v>45777</v>
          </cell>
          <cell r="AH159" t="str">
            <v/>
          </cell>
          <cell r="AI159" t="str">
            <v/>
          </cell>
          <cell r="AJ159" t="str">
            <v/>
          </cell>
          <cell r="AK159" t="str">
            <v/>
          </cell>
          <cell r="AL159">
            <v>0</v>
          </cell>
          <cell r="AM159" t="str">
            <v/>
          </cell>
          <cell r="AN159" t="str">
            <v/>
          </cell>
          <cell r="AO159" t="str">
            <v/>
          </cell>
          <cell r="AP159" t="str">
            <v/>
          </cell>
          <cell r="AQ159" t="str">
            <v/>
          </cell>
          <cell r="AR159" t="str">
            <v>Kris Thayer</v>
          </cell>
          <cell r="AS159" t="str">
            <v>Ready for Development</v>
          </cell>
          <cell r="AT159" t="str">
            <v/>
          </cell>
          <cell r="AU159" t="str">
            <v/>
          </cell>
          <cell r="AV159" t="str">
            <v/>
          </cell>
          <cell r="AW159" t="str">
            <v>ITC3</v>
          </cell>
          <cell r="AX159" t="str">
            <v/>
          </cell>
          <cell r="AY159" t="str">
            <v>Controlled Tooling</v>
          </cell>
          <cell r="AZ159" t="str">
            <v>Controlled Tooling (Perishable Tooling L4)</v>
          </cell>
          <cell r="BA159" t="b">
            <v>1</v>
          </cell>
          <cell r="BB159" t="str">
            <v/>
          </cell>
          <cell r="BC159" t="str">
            <v>WBT</v>
          </cell>
          <cell r="BD159" t="str">
            <v/>
          </cell>
          <cell r="BE159" t="str">
            <v/>
          </cell>
          <cell r="BF159" t="str">
            <v/>
          </cell>
          <cell r="BG159" t="str">
            <v/>
          </cell>
          <cell r="BH159" t="str">
            <v/>
          </cell>
          <cell r="BI159" t="str">
            <v/>
          </cell>
          <cell r="BJ159" t="str">
            <v/>
          </cell>
          <cell r="BK159" t="str">
            <v/>
          </cell>
          <cell r="BL159">
            <v>45768</v>
          </cell>
          <cell r="BM159" t="str">
            <v/>
          </cell>
          <cell r="BN159" t="str">
            <v/>
          </cell>
          <cell r="BO159" t="str">
            <v/>
          </cell>
          <cell r="BP159" t="str">
            <v>A2R</v>
          </cell>
          <cell r="BQ159" t="str">
            <v>Trish Cortez, Steve Hile</v>
          </cell>
        </row>
        <row r="160">
          <cell r="A160" t="str">
            <v>868dh617q</v>
          </cell>
          <cell r="B160" t="str">
            <v xml:space="preserve">O2C Sales Orders: Create End Item or Spares Sales Order
</v>
          </cell>
          <cell r="C160" t="str">
            <v>OUTLINES</v>
          </cell>
          <cell r="D160" t="str">
            <v>868dh617q</v>
          </cell>
          <cell r="E160" t="str">
            <v>Kristin Grappone</v>
          </cell>
          <cell r="F160" t="str">
            <v>HIGH</v>
          </cell>
          <cell r="G160" t="str">
            <v/>
          </cell>
          <cell r="H160">
            <v>0</v>
          </cell>
          <cell r="I160">
            <v>0</v>
          </cell>
          <cell r="J160">
            <v>45863</v>
          </cell>
          <cell r="K160">
            <v>45786</v>
          </cell>
          <cell r="L160">
            <v>45761.73055555555</v>
          </cell>
          <cell r="M160">
            <v>45786.512499999997</v>
          </cell>
          <cell r="N160" t="str">
            <v/>
          </cell>
          <cell r="O160" t="str">
            <v/>
          </cell>
          <cell r="P160" t="str">
            <v>Renee Barnes</v>
          </cell>
          <cell r="Q160" t="str">
            <v>Lockheed Martin</v>
          </cell>
          <cell r="R160" t="str">
            <v>Course Development</v>
          </cell>
          <cell r="S160" t="str">
            <v>Development</v>
          </cell>
          <cell r="T160" t="str">
            <v>868dgwv21
868dj7c2q</v>
          </cell>
          <cell r="U160" t="str">
            <v>https://app.clickup.com/t/868dgwv21
https://app.clickup.com/t/868dj7c2q</v>
          </cell>
          <cell r="V160" t="str">
            <v>mfc, ilt, o2c</v>
          </cell>
          <cell r="W160" t="str">
            <v>Development, Sprint 6 (5/19 - 7/7)</v>
          </cell>
          <cell r="X160" t="str">
            <v>Sprint 6 (5/19 - 7/7)</v>
          </cell>
          <cell r="Y160" t="str">
            <v/>
          </cell>
          <cell r="Z160" t="str">
            <v/>
          </cell>
          <cell r="AA160" t="str">
            <v/>
          </cell>
          <cell r="AB160" t="str">
            <v/>
          </cell>
          <cell r="AC160" t="str">
            <v/>
          </cell>
          <cell r="AD160" t="str">
            <v>93 hours</v>
          </cell>
          <cell r="AF160">
            <v>0</v>
          </cell>
          <cell r="AG160">
            <v>45786</v>
          </cell>
          <cell r="AH160" t="str">
            <v/>
          </cell>
          <cell r="AI160" t="str">
            <v/>
          </cell>
          <cell r="AJ160" t="str">
            <v/>
          </cell>
          <cell r="AK160" t="str">
            <v/>
          </cell>
          <cell r="AL160">
            <v>0</v>
          </cell>
          <cell r="AM160" t="str">
            <v/>
          </cell>
          <cell r="AN160" t="str">
            <v/>
          </cell>
          <cell r="AO160" t="str">
            <v/>
          </cell>
          <cell r="AP160" t="str">
            <v/>
          </cell>
          <cell r="AQ160" t="str">
            <v>High</v>
          </cell>
          <cell r="AR160" t="str">
            <v/>
          </cell>
          <cell r="AS160" t="str">
            <v>Alpha Draft (ISG)</v>
          </cell>
          <cell r="AT160" t="str">
            <v/>
          </cell>
          <cell r="AU160" t="str">
            <v/>
          </cell>
          <cell r="AV160" t="str">
            <v/>
          </cell>
          <cell r="AW160" t="str">
            <v>ITC3</v>
          </cell>
          <cell r="AX160" t="str">
            <v/>
          </cell>
          <cell r="AY160" t="str">
            <v>Sales Orders</v>
          </cell>
          <cell r="AZ160" t="str">
            <v>Capture, Process, and Track End Item Deliverable Sales Orders Capture, Process and Track Sustainment Spares</v>
          </cell>
          <cell r="BA160" t="str">
            <v/>
          </cell>
          <cell r="BB160" t="str">
            <v/>
          </cell>
          <cell r="BC160" t="str">
            <v>ILT</v>
          </cell>
          <cell r="BD160" t="str">
            <v/>
          </cell>
          <cell r="BE160" t="str">
            <v>On-time</v>
          </cell>
          <cell r="BF160" t="str">
            <v/>
          </cell>
          <cell r="BG160" t="str">
            <v/>
          </cell>
          <cell r="BH160" t="str">
            <v/>
          </cell>
          <cell r="BI160" t="str">
            <v/>
          </cell>
          <cell r="BJ160" t="str">
            <v/>
          </cell>
          <cell r="BK160" t="str">
            <v>Items Analyst: https://app.clickup.com/t/868cjdd8p)</v>
          </cell>
          <cell r="BL160" t="str">
            <v/>
          </cell>
          <cell r="BM160" t="str">
            <v/>
          </cell>
          <cell r="BN160" t="str">
            <v/>
          </cell>
          <cell r="BO160" t="str">
            <v/>
          </cell>
          <cell r="BP160" t="str">
            <v>O2C</v>
          </cell>
          <cell r="BQ160" t="str">
            <v>Angie Paxton</v>
          </cell>
        </row>
        <row r="161">
          <cell r="A161" t="str">
            <v>868dh6a78</v>
          </cell>
          <cell r="B161" t="str">
            <v>O2C Sales Orders: Validate End Item or Spares Sales Order</v>
          </cell>
          <cell r="C161" t="str">
            <v>PREDEVELOPMENT</v>
          </cell>
          <cell r="D161" t="str">
            <v>868dh6a78</v>
          </cell>
          <cell r="E161" t="str">
            <v/>
          </cell>
          <cell r="F161" t="str">
            <v>HIGH</v>
          </cell>
          <cell r="G161" t="str">
            <v/>
          </cell>
          <cell r="H161">
            <v>0</v>
          </cell>
          <cell r="I161">
            <v>0</v>
          </cell>
          <cell r="J161">
            <v>45863</v>
          </cell>
          <cell r="K161" t="str">
            <v/>
          </cell>
          <cell r="L161">
            <v>45761.738888888889</v>
          </cell>
          <cell r="M161">
            <v>45763.59652777778</v>
          </cell>
          <cell r="N161" t="str">
            <v/>
          </cell>
          <cell r="O161" t="str">
            <v/>
          </cell>
          <cell r="P161" t="str">
            <v>Renee Barnes</v>
          </cell>
          <cell r="Q161" t="str">
            <v>Lockheed Martin</v>
          </cell>
          <cell r="R161" t="str">
            <v>Course Development</v>
          </cell>
          <cell r="S161" t="str">
            <v>Development</v>
          </cell>
          <cell r="T161" t="str">
            <v>868dh6d1h
868dh6f1g</v>
          </cell>
          <cell r="U161" t="str">
            <v>https://app.clickup.com/t/868dh6d1h
https://app.clickup.com/t/868dh6f1g</v>
          </cell>
          <cell r="V161" t="str">
            <v>o2c, ilt</v>
          </cell>
          <cell r="W161" t="str">
            <v>Development, Sprint 6 (5/19 - 7/7)</v>
          </cell>
          <cell r="X161" t="str">
            <v>Sprint 6 (5/19 - 7/7)</v>
          </cell>
          <cell r="Y161" t="str">
            <v/>
          </cell>
          <cell r="Z161" t="str">
            <v/>
          </cell>
          <cell r="AA161" t="str">
            <v/>
          </cell>
          <cell r="AB161" t="str">
            <v/>
          </cell>
          <cell r="AC161" t="str">
            <v/>
          </cell>
          <cell r="AD161" t="str">
            <v>686 hours</v>
          </cell>
          <cell r="AF161">
            <v>0</v>
          </cell>
          <cell r="AG161" t="str">
            <v/>
          </cell>
          <cell r="AH161" t="str">
            <v/>
          </cell>
          <cell r="AI161" t="str">
            <v/>
          </cell>
          <cell r="AJ161" t="str">
            <v/>
          </cell>
          <cell r="AK161" t="str">
            <v/>
          </cell>
          <cell r="AL161">
            <v>0</v>
          </cell>
          <cell r="AM161" t="str">
            <v/>
          </cell>
          <cell r="AN161" t="str">
            <v/>
          </cell>
          <cell r="AO161" t="str">
            <v/>
          </cell>
          <cell r="AP161" t="str">
            <v/>
          </cell>
          <cell r="AQ161" t="str">
            <v>High</v>
          </cell>
          <cell r="AR161" t="str">
            <v/>
          </cell>
          <cell r="AS161" t="str">
            <v/>
          </cell>
          <cell r="AT161" t="str">
            <v/>
          </cell>
          <cell r="AU161" t="str">
            <v/>
          </cell>
          <cell r="AV161" t="str">
            <v/>
          </cell>
          <cell r="AW161" t="str">
            <v>ITC3</v>
          </cell>
          <cell r="AX161" t="str">
            <v/>
          </cell>
          <cell r="AY161" t="str">
            <v>Sales Orders</v>
          </cell>
          <cell r="AZ161" t="str">
            <v>Capture, Process, and Track End Item Deliverable Sales Orders Capture, Process and Track Sustainment Spares</v>
          </cell>
          <cell r="BA161" t="str">
            <v/>
          </cell>
          <cell r="BB161" t="str">
            <v/>
          </cell>
          <cell r="BC161" t="str">
            <v>ILT</v>
          </cell>
          <cell r="BD161" t="str">
            <v/>
          </cell>
          <cell r="BE161" t="str">
            <v>On-time</v>
          </cell>
          <cell r="BF161" t="str">
            <v/>
          </cell>
          <cell r="BG161" t="str">
            <v/>
          </cell>
          <cell r="BH161" t="str">
            <v/>
          </cell>
          <cell r="BI161" t="str">
            <v/>
          </cell>
          <cell r="BJ161" t="str">
            <v/>
          </cell>
          <cell r="BK161" t="str">
            <v/>
          </cell>
          <cell r="BL161" t="str">
            <v/>
          </cell>
          <cell r="BM161" t="str">
            <v/>
          </cell>
          <cell r="BN161" t="str">
            <v/>
          </cell>
          <cell r="BO161" t="str">
            <v/>
          </cell>
          <cell r="BP161" t="str">
            <v>O2C</v>
          </cell>
          <cell r="BQ161" t="str">
            <v>Angie Paxton</v>
          </cell>
        </row>
        <row r="162">
          <cell r="A162" t="str">
            <v>868dh6g2m</v>
          </cell>
          <cell r="B162" t="str">
            <v>O2C Sales Orders: Update End Item or Spares Sales Order</v>
          </cell>
          <cell r="C162" t="str">
            <v>PREDEVELOPMENT</v>
          </cell>
          <cell r="D162" t="str">
            <v>868dh6g2m</v>
          </cell>
          <cell r="E162" t="str">
            <v/>
          </cell>
          <cell r="F162" t="str">
            <v>HIGH</v>
          </cell>
          <cell r="G162" t="str">
            <v/>
          </cell>
          <cell r="H162">
            <v>0</v>
          </cell>
          <cell r="I162">
            <v>0</v>
          </cell>
          <cell r="J162">
            <v>45863</v>
          </cell>
          <cell r="K162" t="str">
            <v/>
          </cell>
          <cell r="L162">
            <v>45761.743055555555</v>
          </cell>
          <cell r="M162">
            <v>45763.59652777778</v>
          </cell>
          <cell r="N162" t="str">
            <v/>
          </cell>
          <cell r="O162" t="str">
            <v/>
          </cell>
          <cell r="P162" t="str">
            <v>Renee Barnes</v>
          </cell>
          <cell r="Q162" t="str">
            <v>Lockheed Martin</v>
          </cell>
          <cell r="R162" t="str">
            <v>Course Development</v>
          </cell>
          <cell r="S162" t="str">
            <v>Development</v>
          </cell>
          <cell r="T162" t="str">
            <v>868dh6mm2
868dh6mmb
868dh6mp5
868dh6mpa
868dh6mpk
868dh6mpy
868dh6mqd</v>
          </cell>
          <cell r="U162" t="str">
            <v>https://app.clickup.com/t/868dh6mm2
https://app.clickup.com/t/868dh6mmb
https://app.clickup.com/t/868dh6mp5
https://app.clickup.com/t/868dh6mpa
https://app.clickup.com/t/868dh6mpk
https://app.clickup.com/t/868dh6mpy
https://app.clickup.com/t/868dh6mqd</v>
          </cell>
          <cell r="V162" t="str">
            <v>ilt, o2c</v>
          </cell>
          <cell r="W162" t="str">
            <v>Development, Sprint 6 (5/19 - 7/7)</v>
          </cell>
          <cell r="X162" t="str">
            <v>Sprint 6 (5/19 - 7/7)</v>
          </cell>
          <cell r="Y162" t="str">
            <v/>
          </cell>
          <cell r="Z162" t="str">
            <v/>
          </cell>
          <cell r="AA162" t="str">
            <v/>
          </cell>
          <cell r="AB162" t="str">
            <v/>
          </cell>
          <cell r="AC162" t="str">
            <v/>
          </cell>
          <cell r="AD162" t="str">
            <v>686 hours</v>
          </cell>
          <cell r="AF162">
            <v>0</v>
          </cell>
          <cell r="AG162" t="str">
            <v/>
          </cell>
          <cell r="AH162" t="str">
            <v/>
          </cell>
          <cell r="AI162" t="str">
            <v/>
          </cell>
          <cell r="AJ162" t="str">
            <v/>
          </cell>
          <cell r="AK162" t="str">
            <v/>
          </cell>
          <cell r="AL162">
            <v>0</v>
          </cell>
          <cell r="AM162" t="str">
            <v/>
          </cell>
          <cell r="AN162" t="str">
            <v/>
          </cell>
          <cell r="AO162" t="str">
            <v/>
          </cell>
          <cell r="AP162" t="str">
            <v/>
          </cell>
          <cell r="AQ162" t="str">
            <v>High</v>
          </cell>
          <cell r="AR162" t="str">
            <v/>
          </cell>
          <cell r="AS162" t="str">
            <v/>
          </cell>
          <cell r="AT162" t="str">
            <v/>
          </cell>
          <cell r="AU162" t="str">
            <v/>
          </cell>
          <cell r="AV162" t="str">
            <v/>
          </cell>
          <cell r="AW162" t="str">
            <v>ITC3</v>
          </cell>
          <cell r="AX162" t="str">
            <v/>
          </cell>
          <cell r="AY162" t="str">
            <v>Sales Orders</v>
          </cell>
          <cell r="AZ162" t="str">
            <v>Capture, Process, and Track End Item Deliverable Sales Orders Capture, Process and Track Sustainment Spares</v>
          </cell>
          <cell r="BA162" t="str">
            <v/>
          </cell>
          <cell r="BB162" t="str">
            <v/>
          </cell>
          <cell r="BC162" t="str">
            <v>ILT</v>
          </cell>
          <cell r="BD162" t="str">
            <v/>
          </cell>
          <cell r="BE162" t="str">
            <v>On-time</v>
          </cell>
          <cell r="BF162" t="str">
            <v/>
          </cell>
          <cell r="BG162" t="str">
            <v/>
          </cell>
          <cell r="BH162" t="str">
            <v/>
          </cell>
          <cell r="BI162" t="str">
            <v/>
          </cell>
          <cell r="BJ162" t="str">
            <v/>
          </cell>
          <cell r="BK162" t="str">
            <v/>
          </cell>
          <cell r="BL162" t="str">
            <v/>
          </cell>
          <cell r="BM162" t="str">
            <v/>
          </cell>
          <cell r="BN162" t="str">
            <v/>
          </cell>
          <cell r="BO162" t="str">
            <v/>
          </cell>
          <cell r="BP162" t="str">
            <v>O2C</v>
          </cell>
          <cell r="BQ162" t="str">
            <v>Angie Paxton</v>
          </cell>
        </row>
        <row r="163">
          <cell r="A163" t="str">
            <v>868dh6qbv</v>
          </cell>
          <cell r="B163" t="str">
            <v>O2C Sales Orders: Create Repairs Sales Order</v>
          </cell>
          <cell r="C163" t="str">
            <v>PREDEVELOPMENT</v>
          </cell>
          <cell r="D163" t="str">
            <v>868dh6qbv</v>
          </cell>
          <cell r="E163" t="str">
            <v/>
          </cell>
          <cell r="F163" t="str">
            <v>HIGH</v>
          </cell>
          <cell r="G163" t="str">
            <v/>
          </cell>
          <cell r="H163">
            <v>0</v>
          </cell>
          <cell r="I163">
            <v>0</v>
          </cell>
          <cell r="J163">
            <v>45863</v>
          </cell>
          <cell r="K163" t="str">
            <v/>
          </cell>
          <cell r="L163">
            <v>45761.75277777778</v>
          </cell>
          <cell r="M163">
            <v>45763.59652777778</v>
          </cell>
          <cell r="N163" t="str">
            <v/>
          </cell>
          <cell r="O163" t="str">
            <v/>
          </cell>
          <cell r="P163" t="str">
            <v>Renee Barnes</v>
          </cell>
          <cell r="Q163" t="str">
            <v>Lockheed Martin</v>
          </cell>
          <cell r="R163" t="str">
            <v>Course Development</v>
          </cell>
          <cell r="S163" t="str">
            <v>Development</v>
          </cell>
          <cell r="T163" t="str">
            <v>868dh6u07
868dh6u2u</v>
          </cell>
          <cell r="U163" t="str">
            <v>https://app.clickup.com/t/868dh6u07
https://app.clickup.com/t/868dh6u2u</v>
          </cell>
          <cell r="V163" t="str">
            <v>o2c, ilt</v>
          </cell>
          <cell r="W163" t="str">
            <v>Development, Sprint 6 (5/19 - 7/7)</v>
          </cell>
          <cell r="X163" t="str">
            <v>Sprint 6 (5/19 - 7/7)</v>
          </cell>
          <cell r="Y163" t="str">
            <v/>
          </cell>
          <cell r="Z163" t="str">
            <v/>
          </cell>
          <cell r="AA163" t="str">
            <v/>
          </cell>
          <cell r="AB163" t="str">
            <v/>
          </cell>
          <cell r="AC163" t="str">
            <v/>
          </cell>
          <cell r="AD163" t="str">
            <v>686 hours</v>
          </cell>
          <cell r="AF163">
            <v>0</v>
          </cell>
          <cell r="AG163" t="str">
            <v/>
          </cell>
          <cell r="AH163" t="str">
            <v/>
          </cell>
          <cell r="AI163" t="str">
            <v/>
          </cell>
          <cell r="AJ163" t="str">
            <v/>
          </cell>
          <cell r="AK163" t="str">
            <v/>
          </cell>
          <cell r="AL163">
            <v>0</v>
          </cell>
          <cell r="AM163" t="str">
            <v/>
          </cell>
          <cell r="AN163" t="str">
            <v/>
          </cell>
          <cell r="AO163" t="str">
            <v/>
          </cell>
          <cell r="AP163" t="str">
            <v/>
          </cell>
          <cell r="AQ163" t="str">
            <v>High</v>
          </cell>
          <cell r="AR163" t="str">
            <v/>
          </cell>
          <cell r="AS163" t="str">
            <v/>
          </cell>
          <cell r="AT163" t="str">
            <v/>
          </cell>
          <cell r="AU163" t="str">
            <v/>
          </cell>
          <cell r="AV163" t="str">
            <v/>
          </cell>
          <cell r="AW163" t="str">
            <v>ITC3</v>
          </cell>
          <cell r="AX163" t="str">
            <v/>
          </cell>
          <cell r="AY163" t="str">
            <v>Sales Orders</v>
          </cell>
          <cell r="AZ163" t="str">
            <v>Capture, Process, and Track Sustainment Repairs, Exchange, Service Sales Orders</v>
          </cell>
          <cell r="BA163" t="str">
            <v/>
          </cell>
          <cell r="BB163" t="str">
            <v/>
          </cell>
          <cell r="BC163" t="str">
            <v>ILT</v>
          </cell>
          <cell r="BD163" t="str">
            <v/>
          </cell>
          <cell r="BE163" t="str">
            <v>On-time</v>
          </cell>
          <cell r="BF163" t="str">
            <v/>
          </cell>
          <cell r="BG163" t="str">
            <v/>
          </cell>
          <cell r="BH163" t="str">
            <v/>
          </cell>
          <cell r="BI163" t="str">
            <v/>
          </cell>
          <cell r="BJ163" t="str">
            <v/>
          </cell>
          <cell r="BK163" t="str">
            <v/>
          </cell>
          <cell r="BL163" t="str">
            <v/>
          </cell>
          <cell r="BM163" t="str">
            <v/>
          </cell>
          <cell r="BN163" t="str">
            <v/>
          </cell>
          <cell r="BO163" t="str">
            <v/>
          </cell>
          <cell r="BP163" t="str">
            <v>O2C</v>
          </cell>
          <cell r="BQ163" t="str">
            <v>Angie Paxton</v>
          </cell>
        </row>
        <row r="164">
          <cell r="A164" t="str">
            <v>868dh6qr4</v>
          </cell>
          <cell r="B164" t="str">
            <v>O2C Sales Orders: Validate Repairs Sales Order</v>
          </cell>
          <cell r="C164" t="str">
            <v>PREDEVELOPMENT</v>
          </cell>
          <cell r="D164" t="str">
            <v>868dh6qr4</v>
          </cell>
          <cell r="E164" t="str">
            <v/>
          </cell>
          <cell r="F164" t="str">
            <v>HIGH</v>
          </cell>
          <cell r="G164" t="str">
            <v/>
          </cell>
          <cell r="H164">
            <v>0</v>
          </cell>
          <cell r="I164">
            <v>0</v>
          </cell>
          <cell r="J164">
            <v>45863</v>
          </cell>
          <cell r="K164" t="str">
            <v/>
          </cell>
          <cell r="L164">
            <v>45761.75277777778</v>
          </cell>
          <cell r="M164">
            <v>45763.59652777778</v>
          </cell>
          <cell r="N164" t="str">
            <v/>
          </cell>
          <cell r="O164" t="str">
            <v/>
          </cell>
          <cell r="P164" t="str">
            <v>Renee Barnes</v>
          </cell>
          <cell r="Q164" t="str">
            <v>Lockheed Martin</v>
          </cell>
          <cell r="R164" t="str">
            <v>Course Development</v>
          </cell>
          <cell r="S164" t="str">
            <v>Development</v>
          </cell>
          <cell r="T164" t="str">
            <v>868dh6wau
868dh6whm</v>
          </cell>
          <cell r="U164" t="str">
            <v>https://app.clickup.com/t/868dh6wau
https://app.clickup.com/t/868dh6whm</v>
          </cell>
          <cell r="V164" t="str">
            <v>o2c, ilt</v>
          </cell>
          <cell r="W164" t="str">
            <v>Development, Sprint 6 (5/19 - 7/7)</v>
          </cell>
          <cell r="X164" t="str">
            <v>Sprint 6 (5/19 - 7/7)</v>
          </cell>
          <cell r="Y164" t="str">
            <v/>
          </cell>
          <cell r="Z164" t="str">
            <v/>
          </cell>
          <cell r="AA164" t="str">
            <v/>
          </cell>
          <cell r="AB164" t="str">
            <v/>
          </cell>
          <cell r="AC164" t="str">
            <v/>
          </cell>
          <cell r="AD164" t="str">
            <v>686 hours</v>
          </cell>
          <cell r="AF164">
            <v>0</v>
          </cell>
          <cell r="AG164" t="str">
            <v/>
          </cell>
          <cell r="AH164" t="str">
            <v/>
          </cell>
          <cell r="AI164" t="str">
            <v/>
          </cell>
          <cell r="AJ164" t="str">
            <v/>
          </cell>
          <cell r="AK164" t="str">
            <v/>
          </cell>
          <cell r="AL164">
            <v>0</v>
          </cell>
          <cell r="AM164" t="str">
            <v/>
          </cell>
          <cell r="AN164" t="str">
            <v/>
          </cell>
          <cell r="AO164" t="str">
            <v/>
          </cell>
          <cell r="AP164" t="str">
            <v/>
          </cell>
          <cell r="AQ164" t="str">
            <v>High</v>
          </cell>
          <cell r="AR164" t="str">
            <v/>
          </cell>
          <cell r="AS164" t="str">
            <v/>
          </cell>
          <cell r="AT164" t="str">
            <v/>
          </cell>
          <cell r="AU164" t="str">
            <v/>
          </cell>
          <cell r="AV164" t="str">
            <v/>
          </cell>
          <cell r="AW164" t="str">
            <v>ITC3</v>
          </cell>
          <cell r="AX164" t="str">
            <v/>
          </cell>
          <cell r="AY164" t="str">
            <v>Sales Orders</v>
          </cell>
          <cell r="AZ164" t="str">
            <v>Capture, Process, and Track Sustainment Repairs, Exchange, Service Sales Orders</v>
          </cell>
          <cell r="BA164" t="str">
            <v/>
          </cell>
          <cell r="BB164" t="str">
            <v/>
          </cell>
          <cell r="BC164" t="str">
            <v>ILT</v>
          </cell>
          <cell r="BD164" t="str">
            <v/>
          </cell>
          <cell r="BE164" t="str">
            <v>On-time</v>
          </cell>
          <cell r="BF164" t="str">
            <v/>
          </cell>
          <cell r="BG164" t="str">
            <v/>
          </cell>
          <cell r="BH164" t="str">
            <v/>
          </cell>
          <cell r="BI164" t="str">
            <v/>
          </cell>
          <cell r="BJ164" t="str">
            <v/>
          </cell>
          <cell r="BK164" t="str">
            <v/>
          </cell>
          <cell r="BL164" t="str">
            <v/>
          </cell>
          <cell r="BM164" t="str">
            <v/>
          </cell>
          <cell r="BN164" t="str">
            <v/>
          </cell>
          <cell r="BO164" t="str">
            <v/>
          </cell>
          <cell r="BP164" t="str">
            <v>O2C</v>
          </cell>
          <cell r="BQ164" t="str">
            <v>Angie Paxton</v>
          </cell>
        </row>
        <row r="165">
          <cell r="A165" t="str">
            <v>868dh6qtg</v>
          </cell>
          <cell r="B165" t="str">
            <v>O2C Sales Orders: Update Repairs Sales Order</v>
          </cell>
          <cell r="C165" t="str">
            <v>PREDEVELOPMENT</v>
          </cell>
          <cell r="D165" t="str">
            <v>868dh6qtg</v>
          </cell>
          <cell r="E165" t="str">
            <v/>
          </cell>
          <cell r="F165" t="str">
            <v>HIGH</v>
          </cell>
          <cell r="G165" t="str">
            <v/>
          </cell>
          <cell r="H165">
            <v>0</v>
          </cell>
          <cell r="I165">
            <v>0</v>
          </cell>
          <cell r="J165">
            <v>45863</v>
          </cell>
          <cell r="K165" t="str">
            <v/>
          </cell>
          <cell r="L165">
            <v>45761.75277777778</v>
          </cell>
          <cell r="M165">
            <v>45763.59652777778</v>
          </cell>
          <cell r="N165" t="str">
            <v/>
          </cell>
          <cell r="O165" t="str">
            <v/>
          </cell>
          <cell r="P165" t="str">
            <v>Renee Barnes</v>
          </cell>
          <cell r="Q165" t="str">
            <v>Lockheed Martin</v>
          </cell>
          <cell r="R165" t="str">
            <v>Course Development</v>
          </cell>
          <cell r="S165" t="str">
            <v>Development</v>
          </cell>
          <cell r="T165" t="str">
            <v>868dhftz7
868dhfu65
868dhfv7n
868dhfveq
868dhfvkh
868dhfvpq
868dhfvvr</v>
          </cell>
          <cell r="U165" t="str">
            <v>https://app.clickup.com/t/868dhftz7
https://app.clickup.com/t/868dhfu65
https://app.clickup.com/t/868dhfv7n
https://app.clickup.com/t/868dhfveq
https://app.clickup.com/t/868dhfvkh
https://app.clickup.com/t/868dhfvpq
https://app.clickup.com/t/868dhfvvr</v>
          </cell>
          <cell r="V165" t="str">
            <v>o2c, ilt</v>
          </cell>
          <cell r="W165" t="str">
            <v>Development, Sprint 6 (5/19 - 7/7)</v>
          </cell>
          <cell r="X165" t="str">
            <v>Sprint 6 (5/19 - 7/7)</v>
          </cell>
          <cell r="Y165" t="str">
            <v/>
          </cell>
          <cell r="Z165" t="str">
            <v/>
          </cell>
          <cell r="AA165" t="str">
            <v/>
          </cell>
          <cell r="AB165" t="str">
            <v/>
          </cell>
          <cell r="AC165" t="str">
            <v/>
          </cell>
          <cell r="AD165" t="str">
            <v>686 hours</v>
          </cell>
          <cell r="AF165">
            <v>0</v>
          </cell>
          <cell r="AG165" t="str">
            <v/>
          </cell>
          <cell r="AH165" t="str">
            <v/>
          </cell>
          <cell r="AI165" t="str">
            <v/>
          </cell>
          <cell r="AJ165" t="str">
            <v/>
          </cell>
          <cell r="AK165" t="str">
            <v/>
          </cell>
          <cell r="AL165">
            <v>0</v>
          </cell>
          <cell r="AM165" t="str">
            <v/>
          </cell>
          <cell r="AN165" t="str">
            <v/>
          </cell>
          <cell r="AO165" t="str">
            <v/>
          </cell>
          <cell r="AP165" t="str">
            <v/>
          </cell>
          <cell r="AQ165" t="str">
            <v>High</v>
          </cell>
          <cell r="AR165" t="str">
            <v/>
          </cell>
          <cell r="AS165" t="str">
            <v/>
          </cell>
          <cell r="AT165" t="str">
            <v/>
          </cell>
          <cell r="AU165" t="str">
            <v/>
          </cell>
          <cell r="AV165" t="str">
            <v/>
          </cell>
          <cell r="AW165" t="str">
            <v>ITC3</v>
          </cell>
          <cell r="AX165" t="str">
            <v/>
          </cell>
          <cell r="AY165" t="str">
            <v>Sales Orders</v>
          </cell>
          <cell r="AZ165" t="str">
            <v>Capture, Process, and Track Sustainment Repairs, Exchange, Service Sales Orders</v>
          </cell>
          <cell r="BA165" t="str">
            <v/>
          </cell>
          <cell r="BB165" t="str">
            <v/>
          </cell>
          <cell r="BC165" t="str">
            <v>ILT</v>
          </cell>
          <cell r="BD165" t="str">
            <v/>
          </cell>
          <cell r="BE165" t="str">
            <v>On-time</v>
          </cell>
          <cell r="BF165" t="str">
            <v/>
          </cell>
          <cell r="BG165" t="str">
            <v/>
          </cell>
          <cell r="BH165" t="str">
            <v/>
          </cell>
          <cell r="BI165" t="str">
            <v/>
          </cell>
          <cell r="BJ165" t="str">
            <v/>
          </cell>
          <cell r="BK165" t="str">
            <v/>
          </cell>
          <cell r="BL165" t="str">
            <v/>
          </cell>
          <cell r="BM165" t="str">
            <v/>
          </cell>
          <cell r="BN165" t="str">
            <v/>
          </cell>
          <cell r="BO165" t="str">
            <v/>
          </cell>
          <cell r="BP165" t="str">
            <v>O2C</v>
          </cell>
          <cell r="BQ165" t="str">
            <v>Angie Paxton</v>
          </cell>
        </row>
        <row r="166">
          <cell r="A166" t="str">
            <v>868dq07hc</v>
          </cell>
          <cell r="B166" t="str">
            <v>PTP Supply Chain: Buyer/Customer Furnished Property - OL</v>
          </cell>
          <cell r="C166" t="str">
            <v>PREDEVELOPMENT</v>
          </cell>
          <cell r="D166" t="str">
            <v>868dq07hc</v>
          </cell>
          <cell r="E166" t="str">
            <v/>
          </cell>
          <cell r="F166" t="str">
            <v>NORMAL</v>
          </cell>
          <cell r="G166" t="str">
            <v/>
          </cell>
          <cell r="H166">
            <v>0</v>
          </cell>
          <cell r="I166">
            <v>0</v>
          </cell>
          <cell r="J166">
            <v>45863</v>
          </cell>
          <cell r="K166" t="str">
            <v/>
          </cell>
          <cell r="L166">
            <v>45775.49722222222</v>
          </cell>
          <cell r="M166">
            <v>45775.49722222222</v>
          </cell>
          <cell r="N166" t="str">
            <v/>
          </cell>
          <cell r="O166" t="str">
            <v/>
          </cell>
          <cell r="P166" t="str">
            <v>Jenn Cooke</v>
          </cell>
          <cell r="Q166" t="str">
            <v>Lockheed Martin</v>
          </cell>
          <cell r="R166" t="str">
            <v>Course Development</v>
          </cell>
          <cell r="S166" t="str">
            <v>Development</v>
          </cell>
          <cell r="T166" t="str">
            <v>868dq07hj
868dq07hm
868dq4vxu</v>
          </cell>
          <cell r="U166" t="str">
            <v>https://app.clickup.com/t/868dq07hj
https://app.clickup.com/t/868dq07hm
https://app.clickup.com/t/868dq4vxu</v>
          </cell>
          <cell r="V166" t="str">
            <v>ptp, wbt</v>
          </cell>
          <cell r="W166" t="str">
            <v>Development, Sprint 6 (5/19 - 7/7)</v>
          </cell>
          <cell r="X166" t="str">
            <v>Sprint 6 (5/19 - 7/7)</v>
          </cell>
          <cell r="Y166" t="str">
            <v/>
          </cell>
          <cell r="Z166" t="str">
            <v/>
          </cell>
          <cell r="AA166" t="str">
            <v/>
          </cell>
          <cell r="AB166" t="str">
            <v/>
          </cell>
          <cell r="AC166" t="str">
            <v/>
          </cell>
          <cell r="AD166" t="str">
            <v>356 hours</v>
          </cell>
          <cell r="AF166">
            <v>0</v>
          </cell>
          <cell r="AG166" t="str">
            <v/>
          </cell>
          <cell r="AH166" t="str">
            <v/>
          </cell>
          <cell r="AI166" t="str">
            <v/>
          </cell>
          <cell r="AJ166" t="str">
            <v/>
          </cell>
          <cell r="AK166" t="str">
            <v/>
          </cell>
          <cell r="AL166">
            <v>0</v>
          </cell>
          <cell r="AM166" t="str">
            <v/>
          </cell>
          <cell r="AN166" t="str">
            <v/>
          </cell>
          <cell r="AO166" t="str">
            <v/>
          </cell>
          <cell r="AP166" t="str">
            <v/>
          </cell>
          <cell r="AQ166" t="str">
            <v/>
          </cell>
          <cell r="AR166" t="str">
            <v/>
          </cell>
          <cell r="AS166" t="str">
            <v/>
          </cell>
          <cell r="AT166" t="str">
            <v/>
          </cell>
          <cell r="AU166" t="str">
            <v/>
          </cell>
          <cell r="AV166" t="str">
            <v/>
          </cell>
          <cell r="AW166" t="str">
            <v>ITC3</v>
          </cell>
          <cell r="AX166" t="str">
            <v/>
          </cell>
          <cell r="AY166" t="str">
            <v>Supply Chain</v>
          </cell>
          <cell r="AZ166" t="str">
            <v>Non-Consumable Property: Drop Shipping, BFM, GFE, CFE</v>
          </cell>
          <cell r="BA166" t="str">
            <v/>
          </cell>
          <cell r="BB166" t="str">
            <v/>
          </cell>
          <cell r="BC166" t="str">
            <v>WBT</v>
          </cell>
          <cell r="BD166" t="str">
            <v/>
          </cell>
          <cell r="BE166" t="str">
            <v/>
          </cell>
          <cell r="BF166" t="str">
            <v/>
          </cell>
          <cell r="BG166" t="str">
            <v/>
          </cell>
          <cell r="BH166" t="str">
            <v/>
          </cell>
          <cell r="BI166" t="str">
            <v/>
          </cell>
          <cell r="BJ166" t="str">
            <v/>
          </cell>
          <cell r="BK166" t="str">
            <v/>
          </cell>
          <cell r="BL166" t="str">
            <v/>
          </cell>
          <cell r="BM166" t="str">
            <v/>
          </cell>
          <cell r="BN166" t="str">
            <v/>
          </cell>
          <cell r="BO166" t="str">
            <v/>
          </cell>
          <cell r="BP166" t="str">
            <v>PTP</v>
          </cell>
          <cell r="BQ166" t="str">
            <v>Jenn Cooke, Shannon Bagent</v>
          </cell>
        </row>
        <row r="167">
          <cell r="A167" t="str">
            <v>868drcrh0</v>
          </cell>
          <cell r="B167" t="str">
            <v>O2C Billing: Work with Manual Invoices</v>
          </cell>
          <cell r="C167" t="str">
            <v>PREDEVELOPMENT</v>
          </cell>
          <cell r="D167" t="str">
            <v>868drcrh0</v>
          </cell>
          <cell r="E167" t="str">
            <v>Shannon Bagent, Angie Paxton</v>
          </cell>
          <cell r="F167" t="str">
            <v>HIGH</v>
          </cell>
          <cell r="G167" t="str">
            <v/>
          </cell>
          <cell r="H167">
            <v>0</v>
          </cell>
          <cell r="I167">
            <v>0</v>
          </cell>
          <cell r="J167">
            <v>45863</v>
          </cell>
          <cell r="K167" t="str">
            <v/>
          </cell>
          <cell r="L167">
            <v>45777.5</v>
          </cell>
          <cell r="M167">
            <v>45777.501388888893</v>
          </cell>
          <cell r="N167" t="str">
            <v/>
          </cell>
          <cell r="O167" t="str">
            <v/>
          </cell>
          <cell r="P167" t="str">
            <v>Angie Paxton</v>
          </cell>
          <cell r="Q167" t="str">
            <v>Lockheed Martin</v>
          </cell>
          <cell r="R167" t="str">
            <v>Course Development</v>
          </cell>
          <cell r="S167" t="str">
            <v>Development</v>
          </cell>
          <cell r="T167" t="str">
            <v>868drcy5m</v>
          </cell>
          <cell r="U167" t="str">
            <v>https://app.clickup.com/t/868drcy5m</v>
          </cell>
          <cell r="V167" t="str">
            <v>o2c, wbt</v>
          </cell>
          <cell r="W167" t="str">
            <v>Development, Sprint 5 (5/12 - 6/6)</v>
          </cell>
          <cell r="X167" t="str">
            <v>Sprint 5 (5/12 - 6/6)</v>
          </cell>
          <cell r="Y167" t="str">
            <v/>
          </cell>
          <cell r="Z167" t="str">
            <v/>
          </cell>
          <cell r="AA167" t="str">
            <v/>
          </cell>
          <cell r="AB167" t="str">
            <v/>
          </cell>
          <cell r="AC167" t="str">
            <v/>
          </cell>
          <cell r="AD167" t="str">
            <v>308 hours</v>
          </cell>
          <cell r="AF167">
            <v>0</v>
          </cell>
          <cell r="AG167" t="str">
            <v/>
          </cell>
          <cell r="AH167" t="str">
            <v/>
          </cell>
          <cell r="AI167" t="str">
            <v/>
          </cell>
          <cell r="AJ167" t="str">
            <v/>
          </cell>
          <cell r="AK167" t="str">
            <v/>
          </cell>
          <cell r="AL167">
            <v>0</v>
          </cell>
          <cell r="AM167" t="str">
            <v/>
          </cell>
          <cell r="AN167" t="str">
            <v/>
          </cell>
          <cell r="AO167" t="str">
            <v/>
          </cell>
          <cell r="AP167" t="str">
            <v/>
          </cell>
          <cell r="AQ167" t="str">
            <v/>
          </cell>
          <cell r="AR167" t="str">
            <v/>
          </cell>
          <cell r="AS167" t="str">
            <v/>
          </cell>
          <cell r="AT167" t="str">
            <v/>
          </cell>
          <cell r="AU167" t="str">
            <v/>
          </cell>
          <cell r="AV167" t="str">
            <v/>
          </cell>
          <cell r="AW167" t="str">
            <v>ITC3</v>
          </cell>
          <cell r="AX167" t="str">
            <v/>
          </cell>
          <cell r="AY167" t="str">
            <v>Billing</v>
          </cell>
          <cell r="AZ167" t="str">
            <v>Issue Output Manage Billing Documents</v>
          </cell>
          <cell r="BA167" t="str">
            <v/>
          </cell>
          <cell r="BB167" t="str">
            <v/>
          </cell>
          <cell r="BC167" t="str">
            <v>WBT</v>
          </cell>
          <cell r="BD167" t="str">
            <v/>
          </cell>
          <cell r="BE167" t="str">
            <v>On-time</v>
          </cell>
          <cell r="BF167" t="str">
            <v/>
          </cell>
          <cell r="BG167" t="str">
            <v/>
          </cell>
          <cell r="BH167" t="str">
            <v/>
          </cell>
          <cell r="BI167" t="str">
            <v/>
          </cell>
          <cell r="BJ167" t="str">
            <v/>
          </cell>
          <cell r="BK167" t="str">
            <v/>
          </cell>
          <cell r="BL167" t="str">
            <v/>
          </cell>
          <cell r="BM167" t="str">
            <v/>
          </cell>
          <cell r="BN167" t="str">
            <v/>
          </cell>
          <cell r="BO167" t="str">
            <v/>
          </cell>
          <cell r="BP167" t="str">
            <v>O2C</v>
          </cell>
          <cell r="BQ167" t="str">
            <v>Angie Paxton, Shannon Bagent</v>
          </cell>
        </row>
        <row r="168">
          <cell r="A168" t="str">
            <v>868dud951</v>
          </cell>
          <cell r="B168" t="str">
            <v>SUS Obsolescence Management Introduction to CDATS - OL</v>
          </cell>
          <cell r="C168" t="str">
            <v>OUTLINES</v>
          </cell>
          <cell r="D168" t="str">
            <v>868dud951</v>
          </cell>
          <cell r="E168" t="str">
            <v>Kristin Grappone</v>
          </cell>
          <cell r="F168" t="str">
            <v>HIGH</v>
          </cell>
          <cell r="G168" t="str">
            <v/>
          </cell>
          <cell r="H168">
            <v>0</v>
          </cell>
          <cell r="I168">
            <v>0</v>
          </cell>
          <cell r="J168" t="str">
            <v/>
          </cell>
          <cell r="K168">
            <v>45782</v>
          </cell>
          <cell r="L168">
            <v>45782.629166666666</v>
          </cell>
          <cell r="M168">
            <v>45784.444444444445</v>
          </cell>
          <cell r="N168" t="str">
            <v/>
          </cell>
          <cell r="O168" t="str">
            <v/>
          </cell>
          <cell r="P168" t="str">
            <v>Brice LeBlanc</v>
          </cell>
          <cell r="Q168" t="str">
            <v>Lockheed Martin</v>
          </cell>
          <cell r="R168" t="str">
            <v>Course Development</v>
          </cell>
          <cell r="S168" t="str">
            <v>Development</v>
          </cell>
          <cell r="T168" t="str">
            <v/>
          </cell>
          <cell r="U168" t="str">
            <v/>
          </cell>
          <cell r="V168" t="str">
            <v>sus, cdats, wbt</v>
          </cell>
          <cell r="W168" t="str">
            <v>Development, Sprint 3 (4/28 - 5/23)</v>
          </cell>
          <cell r="X168" t="str">
            <v>Sprint 3 (4/28 - 5/23)</v>
          </cell>
          <cell r="Y168" t="str">
            <v/>
          </cell>
          <cell r="Z168" t="str">
            <v/>
          </cell>
          <cell r="AA168" t="str">
            <v/>
          </cell>
          <cell r="AB168" t="str">
            <v/>
          </cell>
          <cell r="AC168" t="str">
            <v/>
          </cell>
          <cell r="AD168" t="str">
            <v>185 hours</v>
          </cell>
          <cell r="AF168">
            <v>0</v>
          </cell>
          <cell r="AG168">
            <v>45775</v>
          </cell>
          <cell r="AH168">
            <v>45775</v>
          </cell>
          <cell r="AI168" t="str">
            <v/>
          </cell>
          <cell r="AJ168">
            <v>45779</v>
          </cell>
          <cell r="AK168">
            <v>45778</v>
          </cell>
          <cell r="AL168">
            <v>0</v>
          </cell>
          <cell r="AM168" t="str">
            <v/>
          </cell>
          <cell r="AN168" t="str">
            <v/>
          </cell>
          <cell r="AO168" t="str">
            <v/>
          </cell>
          <cell r="AP168" t="str">
            <v/>
          </cell>
          <cell r="AQ168" t="str">
            <v/>
          </cell>
          <cell r="AR168" t="str">
            <v>Kristin Grappone</v>
          </cell>
          <cell r="AS168" t="str">
            <v>Ready for SME Review</v>
          </cell>
          <cell r="AT168" t="str">
            <v/>
          </cell>
          <cell r="AU168" t="str">
            <v/>
          </cell>
          <cell r="AV168" t="str">
            <v/>
          </cell>
          <cell r="AW168" t="str">
            <v>ITC3</v>
          </cell>
          <cell r="AX168" t="str">
            <v/>
          </cell>
          <cell r="AY168" t="str">
            <v>Obsolescence Management Using CDATS</v>
          </cell>
          <cell r="AZ168" t="str">
            <v>Obsolescence Management</v>
          </cell>
          <cell r="BA168" t="str">
            <v/>
          </cell>
          <cell r="BB168" t="str">
            <v/>
          </cell>
          <cell r="BC168" t="str">
            <v>WBT</v>
          </cell>
          <cell r="BD168" t="str">
            <v/>
          </cell>
          <cell r="BE168" t="str">
            <v>On-time</v>
          </cell>
          <cell r="BF168" t="str">
            <v/>
          </cell>
          <cell r="BG168" t="str">
            <v/>
          </cell>
          <cell r="BH168" t="str">
            <v/>
          </cell>
          <cell r="BI168" t="str">
            <v/>
          </cell>
          <cell r="BJ168" t="str">
            <v/>
          </cell>
          <cell r="BK168" t="str">
            <v/>
          </cell>
          <cell r="BL168" t="str">
            <v/>
          </cell>
          <cell r="BM168" t="str">
            <v/>
          </cell>
          <cell r="BN168" t="str">
            <v/>
          </cell>
          <cell r="BO168" t="str">
            <v/>
          </cell>
          <cell r="BP168" t="str">
            <v>SUS</v>
          </cell>
          <cell r="BQ168" t="str">
            <v>Brice LeBlanc, Shannon Bagent</v>
          </cell>
        </row>
        <row r="169">
          <cell r="A169" t="str">
            <v>868bz0j3r</v>
          </cell>
          <cell r="B169" t="str">
            <v>R2R Product Costing: Reporting</v>
          </cell>
          <cell r="C169" t="str">
            <v>PREDEVELOPMENT</v>
          </cell>
          <cell r="D169" t="str">
            <v>868bz0j3r</v>
          </cell>
          <cell r="E169" t="str">
            <v/>
          </cell>
          <cell r="F169" t="str">
            <v>NORMAL</v>
          </cell>
          <cell r="G169" t="str">
            <v/>
          </cell>
          <cell r="H169">
            <v>0</v>
          </cell>
          <cell r="I169">
            <v>0</v>
          </cell>
          <cell r="J169">
            <v>45863</v>
          </cell>
          <cell r="K169" t="str">
            <v/>
          </cell>
          <cell r="L169">
            <v>45671.681944444441</v>
          </cell>
          <cell r="M169">
            <v>45749.493750000001</v>
          </cell>
          <cell r="N169" t="str">
            <v/>
          </cell>
          <cell r="O169" t="str">
            <v/>
          </cell>
          <cell r="P169" t="str">
            <v>Jade Brown</v>
          </cell>
          <cell r="Q169" t="str">
            <v>Lockheed Martin</v>
          </cell>
          <cell r="R169" t="str">
            <v>Course Development</v>
          </cell>
          <cell r="S169" t="str">
            <v>Development</v>
          </cell>
          <cell r="T169" t="str">
            <v>868a2v7ew
868a2v7me
868a2vaa9
868a2vbez
868a2v6r2
868a2v9nz
868a2v92y
868a2v8dw</v>
          </cell>
          <cell r="U169" t="str">
            <v>https://app.clickup.com/t/868a2v7ew
https://app.clickup.com/t/868a2v7me
https://app.clickup.com/t/868a2vaa9
https://app.clickup.com/t/868a2vbez
https://app.clickup.com/t/868a2v6r2
https://app.clickup.com/t/868a2v9nz
https://app.clickup.com/t/868a2v92y
https://app.clickup.com/t/868a2v8dw</v>
          </cell>
          <cell r="V169" t="str">
            <v>r2r, wbt</v>
          </cell>
          <cell r="W169" t="str">
            <v>Development, Sprint 4 (5/5 - 5/30)</v>
          </cell>
          <cell r="X169" t="str">
            <v>Sprint 4 (5/5 - 5/30)</v>
          </cell>
          <cell r="Y169" t="str">
            <v/>
          </cell>
          <cell r="Z169" t="str">
            <v/>
          </cell>
          <cell r="AA169" t="str">
            <v/>
          </cell>
          <cell r="AB169" t="str">
            <v/>
          </cell>
          <cell r="AC169" t="str">
            <v/>
          </cell>
          <cell r="AD169" t="str">
            <v>2846 hours</v>
          </cell>
          <cell r="AF169">
            <v>0</v>
          </cell>
          <cell r="AG169" t="str">
            <v/>
          </cell>
          <cell r="AH169" t="str">
            <v/>
          </cell>
          <cell r="AI169" t="str">
            <v/>
          </cell>
          <cell r="AJ169" t="str">
            <v/>
          </cell>
          <cell r="AK169" t="str">
            <v/>
          </cell>
          <cell r="AL169">
            <v>0</v>
          </cell>
          <cell r="AM169" t="str">
            <v/>
          </cell>
          <cell r="AN169" t="str">
            <v/>
          </cell>
          <cell r="AO169" t="str">
            <v/>
          </cell>
          <cell r="AP169" t="str">
            <v/>
          </cell>
          <cell r="AQ169" t="str">
            <v/>
          </cell>
          <cell r="AR169" t="str">
            <v/>
          </cell>
          <cell r="AS169" t="str">
            <v/>
          </cell>
          <cell r="AT169" t="str">
            <v/>
          </cell>
          <cell r="AU169" t="str">
            <v/>
          </cell>
          <cell r="AV169" t="str">
            <v/>
          </cell>
          <cell r="AW169" t="str">
            <v>ITC3/ITC4</v>
          </cell>
          <cell r="AX169" t="str">
            <v/>
          </cell>
          <cell r="AY169" t="str">
            <v>Product Costing</v>
          </cell>
          <cell r="AZ169" t="str">
            <v>No L3 Custom Content</v>
          </cell>
          <cell r="BA169" t="str">
            <v/>
          </cell>
          <cell r="BB169" t="str">
            <v/>
          </cell>
          <cell r="BC169" t="str">
            <v>WBT</v>
          </cell>
          <cell r="BD169" t="str">
            <v/>
          </cell>
          <cell r="BE169" t="str">
            <v/>
          </cell>
          <cell r="BF169" t="str">
            <v/>
          </cell>
          <cell r="BG169" t="str">
            <v/>
          </cell>
          <cell r="BH169" t="str">
            <v/>
          </cell>
          <cell r="BI169" t="str">
            <v/>
          </cell>
          <cell r="BJ169" t="str">
            <v/>
          </cell>
          <cell r="BK169" t="str">
            <v>Project Accountant (R2R): https://app.clickup.com/t/868cjdyb9)
SAP Support Organizer: https://app.clickup.com/t/868cje4rw)
Master Data Specialist: https://app.clickup.com/t/868cjdfmx)</v>
          </cell>
          <cell r="BL169" t="str">
            <v/>
          </cell>
          <cell r="BM169" t="str">
            <v/>
          </cell>
          <cell r="BN169" t="str">
            <v/>
          </cell>
          <cell r="BO169" t="str">
            <v/>
          </cell>
          <cell r="BP169" t="str">
            <v>R2R</v>
          </cell>
          <cell r="BQ169" t="str">
            <v>Trish Cortez, Sarah Griffis</v>
          </cell>
        </row>
        <row r="170">
          <cell r="A170" t="str">
            <v>868a2v5gf</v>
          </cell>
          <cell r="B170" t="str">
            <v>PTP Accounts Payable: Verify Credit Memo - OL</v>
          </cell>
          <cell r="C170" t="str">
            <v>PREDEVELOPMENT</v>
          </cell>
          <cell r="D170" t="str">
            <v>868a2v5gf</v>
          </cell>
          <cell r="E170" t="str">
            <v/>
          </cell>
          <cell r="F170" t="str">
            <v>NORMAL</v>
          </cell>
          <cell r="G170" t="str">
            <v/>
          </cell>
          <cell r="H170">
            <v>0</v>
          </cell>
          <cell r="I170">
            <v>0</v>
          </cell>
          <cell r="J170">
            <v>45863</v>
          </cell>
          <cell r="K170" t="str">
            <v/>
          </cell>
          <cell r="L170">
            <v>45568.620833333334</v>
          </cell>
          <cell r="M170">
            <v>45779.556944444441</v>
          </cell>
          <cell r="N170" t="str">
            <v/>
          </cell>
          <cell r="O170" t="str">
            <v/>
          </cell>
          <cell r="P170" t="str">
            <v>Keren Daniel</v>
          </cell>
          <cell r="Q170" t="str">
            <v>Lockheed Martin</v>
          </cell>
          <cell r="R170" t="str">
            <v>Course Development</v>
          </cell>
          <cell r="S170" t="str">
            <v>Development</v>
          </cell>
          <cell r="T170" t="str">
            <v/>
          </cell>
          <cell r="U170" t="str">
            <v/>
          </cell>
          <cell r="V170" t="str">
            <v>ptp, ot vim, wbt</v>
          </cell>
          <cell r="W170" t="str">
            <v>Development, Sprint 7 (5/26 - 6/16)</v>
          </cell>
          <cell r="X170" t="str">
            <v>Sprint 7 (5/26 - 6/16)</v>
          </cell>
          <cell r="Y170" t="str">
            <v/>
          </cell>
          <cell r="Z170" t="str">
            <v/>
          </cell>
          <cell r="AA170" t="str">
            <v/>
          </cell>
          <cell r="AB170" t="str">
            <v/>
          </cell>
          <cell r="AC170" t="str">
            <v/>
          </cell>
          <cell r="AD170" t="str">
            <v>5321 hours</v>
          </cell>
          <cell r="AF170">
            <v>0</v>
          </cell>
          <cell r="AG170" t="str">
            <v/>
          </cell>
          <cell r="AH170" t="str">
            <v/>
          </cell>
          <cell r="AI170" t="str">
            <v/>
          </cell>
          <cell r="AJ170" t="str">
            <v/>
          </cell>
          <cell r="AK170" t="str">
            <v/>
          </cell>
          <cell r="AL170">
            <v>0</v>
          </cell>
          <cell r="AM170" t="str">
            <v/>
          </cell>
          <cell r="AN170" t="str">
            <v/>
          </cell>
          <cell r="AO170" t="str">
            <v/>
          </cell>
          <cell r="AP170" t="str">
            <v/>
          </cell>
          <cell r="AQ170" t="str">
            <v/>
          </cell>
          <cell r="AR170" t="str">
            <v/>
          </cell>
          <cell r="AS170" t="str">
            <v/>
          </cell>
          <cell r="AT170" t="str">
            <v/>
          </cell>
          <cell r="AU170" t="str">
            <v/>
          </cell>
          <cell r="AV170" t="str">
            <v/>
          </cell>
          <cell r="AW170" t="str">
            <v>ITC3B</v>
          </cell>
          <cell r="AX170" t="str">
            <v/>
          </cell>
          <cell r="AY170" t="str">
            <v>Accounts Payable</v>
          </cell>
          <cell r="AZ170" t="str">
            <v>Invoice &amp; Credit Processing</v>
          </cell>
          <cell r="BA170" t="b">
            <v>1</v>
          </cell>
          <cell r="BB170" t="str">
            <v/>
          </cell>
          <cell r="BC170" t="str">
            <v>WBT</v>
          </cell>
          <cell r="BD170" t="str">
            <v/>
          </cell>
          <cell r="BE170" t="str">
            <v/>
          </cell>
          <cell r="BF170" t="str">
            <v/>
          </cell>
          <cell r="BG170" t="str">
            <v/>
          </cell>
          <cell r="BH170" t="str">
            <v/>
          </cell>
          <cell r="BI170" t="str">
            <v/>
          </cell>
          <cell r="BJ170" t="str">
            <v/>
          </cell>
          <cell r="BK170" t="str">
            <v>AP Internal Auditor: https://app.clickup.com/t/868cjcb6b)
Sourcing A/P Analyst: https://app.clickup.com/t/868cjb24u)
AP Specialist: https://app.clickup.com/t/868cjccxg)
Shared Services-A/P Invoice Processor: https://app.clickup.com/t/868cje53v)</v>
          </cell>
          <cell r="BL170">
            <v>45779</v>
          </cell>
          <cell r="BM170" t="str">
            <v/>
          </cell>
          <cell r="BN170" t="str">
            <v/>
          </cell>
          <cell r="BO170" t="str">
            <v/>
          </cell>
          <cell r="BP170" t="str">
            <v>PTP</v>
          </cell>
          <cell r="BQ170" t="str">
            <v>Jenn Cooke, Shannon Bagent</v>
          </cell>
        </row>
        <row r="171">
          <cell r="A171" t="str">
            <v>868a2v7v1</v>
          </cell>
          <cell r="B171" t="str">
            <v>PTP Accounts Payable: Process Payments</v>
          </cell>
          <cell r="C171" t="str">
            <v>PREDEVELOPMENT</v>
          </cell>
          <cell r="D171" t="str">
            <v>868a2v7v1</v>
          </cell>
          <cell r="E171" t="str">
            <v/>
          </cell>
          <cell r="F171" t="str">
            <v>LOW</v>
          </cell>
          <cell r="G171" t="str">
            <v/>
          </cell>
          <cell r="H171">
            <v>0</v>
          </cell>
          <cell r="I171">
            <v>0</v>
          </cell>
          <cell r="J171">
            <v>45863</v>
          </cell>
          <cell r="K171" t="str">
            <v/>
          </cell>
          <cell r="L171">
            <v>45568.62222222222</v>
          </cell>
          <cell r="M171">
            <v>45779.556944444441</v>
          </cell>
          <cell r="N171" t="str">
            <v/>
          </cell>
          <cell r="O171" t="str">
            <v/>
          </cell>
          <cell r="P171" t="str">
            <v>Keren Daniel</v>
          </cell>
          <cell r="Q171" t="str">
            <v>Lockheed Martin</v>
          </cell>
          <cell r="R171" t="str">
            <v>Course Development</v>
          </cell>
          <cell r="S171" t="str">
            <v>Development</v>
          </cell>
          <cell r="T171" t="str">
            <v>868a37b6p
868a37beg
868a37bqb</v>
          </cell>
          <cell r="U171" t="str">
            <v>https://app.clickup.com/t/868a37b6p
https://app.clickup.com/t/868a37beg
https://app.clickup.com/t/868a37bqb</v>
          </cell>
          <cell r="V171" t="str">
            <v>wbt, ptp</v>
          </cell>
          <cell r="W171" t="str">
            <v>Development, Sprint 11 (6/23 - 7/21)</v>
          </cell>
          <cell r="X171" t="str">
            <v>Sprint 11 (6/23 - 7/21)</v>
          </cell>
          <cell r="Y171" t="str">
            <v/>
          </cell>
          <cell r="Z171" t="str">
            <v/>
          </cell>
          <cell r="AA171" t="str">
            <v/>
          </cell>
          <cell r="AB171" t="str">
            <v/>
          </cell>
          <cell r="AC171" t="str">
            <v/>
          </cell>
          <cell r="AD171" t="str">
            <v>5321 hours</v>
          </cell>
          <cell r="AF171">
            <v>0</v>
          </cell>
          <cell r="AG171" t="str">
            <v/>
          </cell>
          <cell r="AH171" t="str">
            <v/>
          </cell>
          <cell r="AI171" t="str">
            <v/>
          </cell>
          <cell r="AJ171" t="str">
            <v/>
          </cell>
          <cell r="AK171" t="str">
            <v/>
          </cell>
          <cell r="AL171">
            <v>0</v>
          </cell>
          <cell r="AM171" t="str">
            <v/>
          </cell>
          <cell r="AN171" t="str">
            <v/>
          </cell>
          <cell r="AO171" t="str">
            <v/>
          </cell>
          <cell r="AP171" t="str">
            <v/>
          </cell>
          <cell r="AQ171" t="str">
            <v/>
          </cell>
          <cell r="AR171" t="str">
            <v/>
          </cell>
          <cell r="AS171" t="str">
            <v/>
          </cell>
          <cell r="AT171" t="str">
            <v/>
          </cell>
          <cell r="AU171" t="str">
            <v/>
          </cell>
          <cell r="AV171" t="str">
            <v/>
          </cell>
          <cell r="AW171" t="str">
            <v>ITC3B</v>
          </cell>
          <cell r="AX171" t="str">
            <v/>
          </cell>
          <cell r="AY171" t="str">
            <v>Accounts Payable</v>
          </cell>
          <cell r="AZ171" t="str">
            <v>Payment Processing</v>
          </cell>
          <cell r="BA171" t="b">
            <v>1</v>
          </cell>
          <cell r="BB171" t="str">
            <v/>
          </cell>
          <cell r="BC171" t="str">
            <v>WBT</v>
          </cell>
          <cell r="BD171" t="str">
            <v/>
          </cell>
          <cell r="BE171" t="str">
            <v/>
          </cell>
          <cell r="BF171" t="str">
            <v/>
          </cell>
          <cell r="BG171" t="str">
            <v/>
          </cell>
          <cell r="BH171" t="str">
            <v/>
          </cell>
          <cell r="BI171" t="str">
            <v/>
          </cell>
          <cell r="BJ171" t="str">
            <v/>
          </cell>
          <cell r="BK171" t="str">
            <v>Payment Processor: https://app.clickup.com/t/868cjdmkv)
Payment Manager: https://app.clickup.com/t/868cjdk9n)
Sourcing A/P Analyst: https://app.clickup.com/t/868cjb24u)
AP Specialist: https://app.clickup.com/t/868cjccxg)
Shared Services-A/P Invoice Processor: https://app.clickup.com/t/868cje53v)</v>
          </cell>
          <cell r="BL171">
            <v>45779</v>
          </cell>
          <cell r="BM171" t="str">
            <v/>
          </cell>
          <cell r="BN171" t="str">
            <v/>
          </cell>
          <cell r="BO171" t="str">
            <v/>
          </cell>
          <cell r="BP171" t="str">
            <v>PTP</v>
          </cell>
          <cell r="BQ171" t="str">
            <v>Jenn Cooke, Shannon Bagent</v>
          </cell>
        </row>
        <row r="172">
          <cell r="A172" t="str">
            <v>868a2v9nq</v>
          </cell>
          <cell r="B172" t="str">
            <v>PTP Accounts Payable: Process Invoices &amp; Credit, Pt. 1 (Request Recurring Invoice Setup) - SB</v>
          </cell>
          <cell r="C172" t="str">
            <v>PREDEVELOPMENT</v>
          </cell>
          <cell r="D172" t="str">
            <v>868a2v9nq</v>
          </cell>
          <cell r="E172" t="str">
            <v/>
          </cell>
          <cell r="F172" t="str">
            <v>NORMAL</v>
          </cell>
          <cell r="G172" t="str">
            <v xml:space="preserve">We may end up descoping this - check back in closer to ITC3  </v>
          </cell>
          <cell r="H172">
            <v>1</v>
          </cell>
          <cell r="I172">
            <v>0</v>
          </cell>
          <cell r="J172">
            <v>45863</v>
          </cell>
          <cell r="K172" t="str">
            <v/>
          </cell>
          <cell r="L172">
            <v>45568.623611111107</v>
          </cell>
          <cell r="M172">
            <v>45779.556944444441</v>
          </cell>
          <cell r="N172" t="str">
            <v/>
          </cell>
          <cell r="O172" t="str">
            <v/>
          </cell>
          <cell r="P172" t="str">
            <v>Keren Daniel</v>
          </cell>
          <cell r="Q172" t="str">
            <v>Lockheed Martin</v>
          </cell>
          <cell r="R172" t="str">
            <v>Course Development</v>
          </cell>
          <cell r="S172" t="str">
            <v>Development</v>
          </cell>
          <cell r="T172" t="str">
            <v>868a2v8pe</v>
          </cell>
          <cell r="U172" t="str">
            <v>https://app.clickup.com/t/868a2v8pe</v>
          </cell>
          <cell r="V172" t="str">
            <v>sen, ptp, dap</v>
          </cell>
          <cell r="W172" t="str">
            <v>Development, Sprint 6 (5/19 - 7/7)</v>
          </cell>
          <cell r="X172" t="str">
            <v>Sprint 6 (5/19 - 7/7)</v>
          </cell>
          <cell r="Y172" t="str">
            <v/>
          </cell>
          <cell r="Z172" t="str">
            <v/>
          </cell>
          <cell r="AA172" t="str">
            <v/>
          </cell>
          <cell r="AB172" t="str">
            <v/>
          </cell>
          <cell r="AC172" t="str">
            <v/>
          </cell>
          <cell r="AD172" t="str">
            <v>5321 hours</v>
          </cell>
          <cell r="AF172">
            <v>0</v>
          </cell>
          <cell r="AG172" t="str">
            <v/>
          </cell>
          <cell r="AH172" t="str">
            <v/>
          </cell>
          <cell r="AI172" t="str">
            <v/>
          </cell>
          <cell r="AJ172" t="str">
            <v/>
          </cell>
          <cell r="AK172" t="str">
            <v/>
          </cell>
          <cell r="AL172">
            <v>0</v>
          </cell>
          <cell r="AM172" t="str">
            <v/>
          </cell>
          <cell r="AN172" t="str">
            <v/>
          </cell>
          <cell r="AO172" t="str">
            <v/>
          </cell>
          <cell r="AP172" t="str">
            <v/>
          </cell>
          <cell r="AQ172" t="str">
            <v/>
          </cell>
          <cell r="AR172" t="str">
            <v/>
          </cell>
          <cell r="AS172" t="str">
            <v/>
          </cell>
          <cell r="AT172" t="str">
            <v/>
          </cell>
          <cell r="AU172" t="str">
            <v/>
          </cell>
          <cell r="AV172" t="str">
            <v/>
          </cell>
          <cell r="AW172" t="str">
            <v>ITC3B</v>
          </cell>
          <cell r="AX172" t="str">
            <v/>
          </cell>
          <cell r="AY172" t="str">
            <v>Accounts Payable</v>
          </cell>
          <cell r="AZ172" t="str">
            <v>Invoice &amp; Credit Processing</v>
          </cell>
          <cell r="BA172" t="b">
            <v>1</v>
          </cell>
          <cell r="BB172" t="str">
            <v/>
          </cell>
          <cell r="BC172" t="str">
            <v>SEN</v>
          </cell>
          <cell r="BD172" t="str">
            <v/>
          </cell>
          <cell r="BE172" t="str">
            <v/>
          </cell>
          <cell r="BF172" t="str">
            <v/>
          </cell>
          <cell r="BG172" t="str">
            <v/>
          </cell>
          <cell r="BH172" t="str">
            <v/>
          </cell>
          <cell r="BI172" t="str">
            <v/>
          </cell>
          <cell r="BJ172" t="str">
            <v/>
          </cell>
          <cell r="BK172" t="str">
            <v>Buyer: https://app.clickup.com/t/868cjcmpy)
Requestor / Requisitioner: https://app.clickup.com/t/868cje2p3)
BA Requestor: https://app.clickup.com/t/868cjck32)</v>
          </cell>
          <cell r="BL172">
            <v>45779</v>
          </cell>
          <cell r="BM172" t="str">
            <v/>
          </cell>
          <cell r="BN172" t="str">
            <v/>
          </cell>
          <cell r="BO172" t="str">
            <v/>
          </cell>
          <cell r="BP172" t="str">
            <v>PTP</v>
          </cell>
          <cell r="BQ172" t="str">
            <v>Jenn Cooke, Shannon Bagent</v>
          </cell>
        </row>
        <row r="173">
          <cell r="A173" t="str">
            <v>868a2va5u</v>
          </cell>
          <cell r="B173" t="str">
            <v>PTP Accounts Payable: Submit Debit/Credit Request to A/P - OL</v>
          </cell>
          <cell r="C173" t="str">
            <v>PREDEVELOPMENT</v>
          </cell>
          <cell r="D173" t="str">
            <v>868a2va5u</v>
          </cell>
          <cell r="E173" t="str">
            <v/>
          </cell>
          <cell r="F173" t="str">
            <v>NORMAL</v>
          </cell>
          <cell r="G173" t="str">
            <v/>
          </cell>
          <cell r="H173">
            <v>0</v>
          </cell>
          <cell r="I173">
            <v>0</v>
          </cell>
          <cell r="J173">
            <v>45863</v>
          </cell>
          <cell r="K173" t="str">
            <v/>
          </cell>
          <cell r="L173">
            <v>45568.623611111107</v>
          </cell>
          <cell r="M173">
            <v>45779.556944444441</v>
          </cell>
          <cell r="N173" t="str">
            <v/>
          </cell>
          <cell r="O173" t="str">
            <v/>
          </cell>
          <cell r="P173" t="str">
            <v>Keren Daniel</v>
          </cell>
          <cell r="Q173" t="str">
            <v>Lockheed Martin</v>
          </cell>
          <cell r="R173" t="str">
            <v>Course Development</v>
          </cell>
          <cell r="S173" t="str">
            <v>Development</v>
          </cell>
          <cell r="T173" t="str">
            <v/>
          </cell>
          <cell r="U173" t="str">
            <v/>
          </cell>
          <cell r="V173" t="str">
            <v>ptp, ot vim, wbt</v>
          </cell>
          <cell r="W173" t="str">
            <v>Development, Sprint 7 (5/26 - 6/16)</v>
          </cell>
          <cell r="X173" t="str">
            <v>Sprint 7 (5/26 - 6/16)</v>
          </cell>
          <cell r="Y173" t="str">
            <v/>
          </cell>
          <cell r="Z173" t="str">
            <v/>
          </cell>
          <cell r="AA173" t="str">
            <v/>
          </cell>
          <cell r="AB173" t="str">
            <v/>
          </cell>
          <cell r="AC173" t="str">
            <v/>
          </cell>
          <cell r="AD173" t="str">
            <v>5321 hours</v>
          </cell>
          <cell r="AF173">
            <v>0</v>
          </cell>
          <cell r="AG173" t="str">
            <v/>
          </cell>
          <cell r="AH173" t="str">
            <v/>
          </cell>
          <cell r="AI173" t="str">
            <v/>
          </cell>
          <cell r="AJ173" t="str">
            <v/>
          </cell>
          <cell r="AK173" t="str">
            <v/>
          </cell>
          <cell r="AL173">
            <v>0</v>
          </cell>
          <cell r="AM173" t="str">
            <v/>
          </cell>
          <cell r="AN173" t="str">
            <v/>
          </cell>
          <cell r="AO173" t="str">
            <v/>
          </cell>
          <cell r="AP173" t="str">
            <v/>
          </cell>
          <cell r="AQ173" t="str">
            <v/>
          </cell>
          <cell r="AR173" t="str">
            <v/>
          </cell>
          <cell r="AS173" t="str">
            <v/>
          </cell>
          <cell r="AT173" t="str">
            <v/>
          </cell>
          <cell r="AU173" t="str">
            <v/>
          </cell>
          <cell r="AV173" t="str">
            <v/>
          </cell>
          <cell r="AW173" t="str">
            <v>ITC3B</v>
          </cell>
          <cell r="AX173" t="str">
            <v/>
          </cell>
          <cell r="AY173" t="str">
            <v>Accounts Payable</v>
          </cell>
          <cell r="AZ173" t="str">
            <v>Invoice &amp; Credit Processing</v>
          </cell>
          <cell r="BA173" t="b">
            <v>1</v>
          </cell>
          <cell r="BB173" t="str">
            <v/>
          </cell>
          <cell r="BC173" t="str">
            <v>WBT</v>
          </cell>
          <cell r="BD173" t="str">
            <v/>
          </cell>
          <cell r="BE173" t="str">
            <v/>
          </cell>
          <cell r="BF173" t="str">
            <v/>
          </cell>
          <cell r="BG173" t="str">
            <v/>
          </cell>
          <cell r="BH173" t="str">
            <v/>
          </cell>
          <cell r="BI173" t="str">
            <v/>
          </cell>
          <cell r="BJ173" t="str">
            <v/>
          </cell>
          <cell r="BK173"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BA Requestor: https://app.clickup.com/t/868cjck32)
Shared Services-A/P Invoice Processor: https://app.clickup.com/t/868cje53v)</v>
          </cell>
          <cell r="BL173">
            <v>45779</v>
          </cell>
          <cell r="BM173" t="str">
            <v/>
          </cell>
          <cell r="BN173" t="str">
            <v/>
          </cell>
          <cell r="BO173" t="str">
            <v/>
          </cell>
          <cell r="BP173" t="str">
            <v>PTP</v>
          </cell>
          <cell r="BQ173" t="str">
            <v>Jenn Cooke, Shannon Bagent</v>
          </cell>
        </row>
        <row r="174">
          <cell r="A174" t="str">
            <v>868a2vaj2</v>
          </cell>
          <cell r="B174" t="str">
            <v>PTS Prod Ops: Put Away - OL</v>
          </cell>
          <cell r="C174" t="str">
            <v>PREDEVELOPMENT</v>
          </cell>
          <cell r="D174" t="str">
            <v>868a2vaj2</v>
          </cell>
          <cell r="E174" t="str">
            <v/>
          </cell>
          <cell r="F174" t="str">
            <v>LOW</v>
          </cell>
          <cell r="G174" t="str">
            <v/>
          </cell>
          <cell r="H174">
            <v>0</v>
          </cell>
          <cell r="I174">
            <v>0</v>
          </cell>
          <cell r="J174">
            <v>45863</v>
          </cell>
          <cell r="K174" t="str">
            <v/>
          </cell>
          <cell r="L174">
            <v>45568.624305555553</v>
          </cell>
          <cell r="M174">
            <v>45749.504166666666</v>
          </cell>
          <cell r="N174" t="str">
            <v/>
          </cell>
          <cell r="O174" t="str">
            <v/>
          </cell>
          <cell r="P174" t="str">
            <v>Keren Daniel</v>
          </cell>
          <cell r="Q174" t="str">
            <v>Lockheed Martin</v>
          </cell>
          <cell r="R174" t="str">
            <v>Course Development</v>
          </cell>
          <cell r="S174" t="str">
            <v>Development</v>
          </cell>
          <cell r="T174" t="str">
            <v/>
          </cell>
          <cell r="U174" t="str">
            <v/>
          </cell>
          <cell r="V174" t="str">
            <v>p2s, ilt, dap</v>
          </cell>
          <cell r="W174" t="str">
            <v>Development, Sprint 6 (5/19 - 7/7)</v>
          </cell>
          <cell r="X174" t="str">
            <v>Sprint 6 (5/19 - 7/7)</v>
          </cell>
          <cell r="Y174" t="str">
            <v/>
          </cell>
          <cell r="Z174" t="str">
            <v/>
          </cell>
          <cell r="AA174" t="str">
            <v/>
          </cell>
          <cell r="AB174" t="str">
            <v/>
          </cell>
          <cell r="AC174" t="str">
            <v/>
          </cell>
          <cell r="AD174" t="str">
            <v>5321 hours</v>
          </cell>
          <cell r="AF174">
            <v>0</v>
          </cell>
          <cell r="AG174" t="str">
            <v/>
          </cell>
          <cell r="AH174" t="str">
            <v/>
          </cell>
          <cell r="AI174" t="str">
            <v/>
          </cell>
          <cell r="AJ174" t="str">
            <v/>
          </cell>
          <cell r="AK174" t="str">
            <v/>
          </cell>
          <cell r="AL174">
            <v>0</v>
          </cell>
          <cell r="AM174" t="str">
            <v/>
          </cell>
          <cell r="AN174" t="str">
            <v/>
          </cell>
          <cell r="AO174" t="str">
            <v/>
          </cell>
          <cell r="AP174" t="str">
            <v/>
          </cell>
          <cell r="AQ174" t="str">
            <v/>
          </cell>
          <cell r="AR174" t="str">
            <v/>
          </cell>
          <cell r="AS174" t="str">
            <v/>
          </cell>
          <cell r="AT174" t="str">
            <v/>
          </cell>
          <cell r="AU174" t="str">
            <v/>
          </cell>
          <cell r="AV174" t="str">
            <v/>
          </cell>
          <cell r="AW174" t="str">
            <v>ITC3B</v>
          </cell>
          <cell r="AX174" t="str">
            <v/>
          </cell>
          <cell r="AY174" t="str">
            <v>Prod Ops</v>
          </cell>
          <cell r="AZ174" t="str">
            <v>Put Away</v>
          </cell>
          <cell r="BA174" t="str">
            <v/>
          </cell>
          <cell r="BB174" t="str">
            <v/>
          </cell>
          <cell r="BC174" t="str">
            <v>ILT</v>
          </cell>
          <cell r="BD174" t="str">
            <v/>
          </cell>
          <cell r="BE174" t="str">
            <v/>
          </cell>
          <cell r="BF174" t="str">
            <v/>
          </cell>
          <cell r="BG174" t="str">
            <v/>
          </cell>
          <cell r="BH174" t="str">
            <v/>
          </cell>
          <cell r="BI174" t="str">
            <v/>
          </cell>
          <cell r="BJ174" t="str">
            <v/>
          </cell>
          <cell r="BK174"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174" t="str">
            <v/>
          </cell>
          <cell r="BM174" t="str">
            <v/>
          </cell>
          <cell r="BN174" t="str">
            <v/>
          </cell>
          <cell r="BO174" t="str">
            <v/>
          </cell>
          <cell r="BP174" t="str">
            <v>PTS</v>
          </cell>
          <cell r="BQ174" t="str">
            <v>Shannon Bagent, Eugene Deloatch</v>
          </cell>
        </row>
        <row r="175">
          <cell r="A175" t="str">
            <v>868a2vbmh</v>
          </cell>
          <cell r="B175" t="str">
            <v>PTP Accounts Payable: Currency Mismatch Error (Update PO) - OL</v>
          </cell>
          <cell r="C175" t="str">
            <v>PREDEVELOPMENT</v>
          </cell>
          <cell r="D175" t="str">
            <v>868a2vbmh</v>
          </cell>
          <cell r="E175" t="str">
            <v/>
          </cell>
          <cell r="F175" t="str">
            <v>NORMAL</v>
          </cell>
          <cell r="G175" t="str">
            <v/>
          </cell>
          <cell r="H175">
            <v>0</v>
          </cell>
          <cell r="I175">
            <v>0</v>
          </cell>
          <cell r="J175">
            <v>45863</v>
          </cell>
          <cell r="K175" t="str">
            <v/>
          </cell>
          <cell r="L175">
            <v>45568.624305555553</v>
          </cell>
          <cell r="M175">
            <v>45779.556944444441</v>
          </cell>
          <cell r="N175" t="str">
            <v/>
          </cell>
          <cell r="O175" t="str">
            <v/>
          </cell>
          <cell r="P175" t="str">
            <v>Keren Daniel</v>
          </cell>
          <cell r="Q175" t="str">
            <v>Lockheed Martin</v>
          </cell>
          <cell r="R175" t="str">
            <v>Course Development</v>
          </cell>
          <cell r="S175" t="str">
            <v>Development</v>
          </cell>
          <cell r="T175" t="str">
            <v/>
          </cell>
          <cell r="U175" t="str">
            <v/>
          </cell>
          <cell r="V175" t="str">
            <v>ptp, ot vim, wbt</v>
          </cell>
          <cell r="W175" t="str">
            <v>Development, Sprint 7 (5/26 - 6/16)</v>
          </cell>
          <cell r="X175" t="str">
            <v>Sprint 7 (5/26 - 6/16)</v>
          </cell>
          <cell r="Y175" t="str">
            <v/>
          </cell>
          <cell r="Z175" t="str">
            <v/>
          </cell>
          <cell r="AA175" t="str">
            <v/>
          </cell>
          <cell r="AB175" t="str">
            <v/>
          </cell>
          <cell r="AC175" t="str">
            <v/>
          </cell>
          <cell r="AD175" t="str">
            <v>5321 hours</v>
          </cell>
          <cell r="AF175">
            <v>0</v>
          </cell>
          <cell r="AG175" t="str">
            <v/>
          </cell>
          <cell r="AH175" t="str">
            <v/>
          </cell>
          <cell r="AI175" t="str">
            <v/>
          </cell>
          <cell r="AJ175" t="str">
            <v/>
          </cell>
          <cell r="AK175" t="str">
            <v/>
          </cell>
          <cell r="AL175">
            <v>0</v>
          </cell>
          <cell r="AM175" t="str">
            <v/>
          </cell>
          <cell r="AN175" t="str">
            <v/>
          </cell>
          <cell r="AO175" t="str">
            <v/>
          </cell>
          <cell r="AP175" t="str">
            <v/>
          </cell>
          <cell r="AQ175" t="str">
            <v/>
          </cell>
          <cell r="AR175" t="str">
            <v/>
          </cell>
          <cell r="AS175" t="str">
            <v/>
          </cell>
          <cell r="AT175" t="str">
            <v/>
          </cell>
          <cell r="AU175" t="str">
            <v/>
          </cell>
          <cell r="AV175" t="str">
            <v/>
          </cell>
          <cell r="AW175" t="str">
            <v>ITC3B</v>
          </cell>
          <cell r="AX175" t="str">
            <v/>
          </cell>
          <cell r="AY175" t="str">
            <v>Accounts Payable</v>
          </cell>
          <cell r="AZ175" t="str">
            <v>Invoice &amp; Credit Processing</v>
          </cell>
          <cell r="BA175" t="b">
            <v>1</v>
          </cell>
          <cell r="BB175" t="str">
            <v/>
          </cell>
          <cell r="BC175" t="str">
            <v>WBT</v>
          </cell>
          <cell r="BD175" t="str">
            <v/>
          </cell>
          <cell r="BE175" t="str">
            <v/>
          </cell>
          <cell r="BF175" t="str">
            <v/>
          </cell>
          <cell r="BG175" t="str">
            <v/>
          </cell>
          <cell r="BH175" t="str">
            <v/>
          </cell>
          <cell r="BI175" t="str">
            <v/>
          </cell>
          <cell r="BJ175" t="str">
            <v/>
          </cell>
          <cell r="BK175" t="str">
            <v>AP Internal Auditor: https://app.clickup.com/t/868cjcb6b)
Buyer: https://app.clickup.com/t/868cjcmpy)
Sourcing A/P Analyst: https://app.clickup.com/t/868cjb24u)
AP Specialist: https://app.clickup.com/t/868cjccxg)
Shared Services-A/P Invoice Processor: https://app.clickup.com/t/868cje53v)</v>
          </cell>
          <cell r="BL175">
            <v>45779</v>
          </cell>
          <cell r="BM175" t="str">
            <v/>
          </cell>
          <cell r="BN175" t="str">
            <v/>
          </cell>
          <cell r="BO175" t="str">
            <v/>
          </cell>
          <cell r="BP175" t="str">
            <v>PTP</v>
          </cell>
          <cell r="BQ175" t="str">
            <v>Jenn Cooke, Shannon Bagent</v>
          </cell>
        </row>
        <row r="176">
          <cell r="A176" t="str">
            <v>868a36nb0</v>
          </cell>
          <cell r="B176" t="str">
            <v>PTP Accounts Payable: Create Invoice using Spreadsheet Upload</v>
          </cell>
          <cell r="C176" t="str">
            <v>PREDEVELOPMENT</v>
          </cell>
          <cell r="D176" t="str">
            <v>868a36nb0</v>
          </cell>
          <cell r="E176" t="str">
            <v/>
          </cell>
          <cell r="F176" t="str">
            <v>NORMAL</v>
          </cell>
          <cell r="G176" t="str">
            <v/>
          </cell>
          <cell r="H176">
            <v>0</v>
          </cell>
          <cell r="I176">
            <v>0</v>
          </cell>
          <cell r="J176">
            <v>45863</v>
          </cell>
          <cell r="K176" t="str">
            <v/>
          </cell>
          <cell r="L176">
            <v>45569.381944444445</v>
          </cell>
          <cell r="M176">
            <v>45779.556944444441</v>
          </cell>
          <cell r="N176" t="str">
            <v/>
          </cell>
          <cell r="O176" t="str">
            <v/>
          </cell>
          <cell r="P176" t="str">
            <v>Jenn Cooke</v>
          </cell>
          <cell r="Q176" t="str">
            <v>Lockheed Martin</v>
          </cell>
          <cell r="R176" t="str">
            <v>Course Development</v>
          </cell>
          <cell r="S176" t="str">
            <v>Development</v>
          </cell>
          <cell r="T176" t="str">
            <v>868a36ng9</v>
          </cell>
          <cell r="U176" t="str">
            <v>https://app.clickup.com/t/868a36ng9</v>
          </cell>
          <cell r="V176" t="str">
            <v>wbt, ptp, ot vim</v>
          </cell>
          <cell r="W176" t="str">
            <v>Development, Sprint 6 (5/19 - 7/7)</v>
          </cell>
          <cell r="X176" t="str">
            <v>Sprint 6 (5/19 - 7/7)</v>
          </cell>
          <cell r="Y176" t="str">
            <v/>
          </cell>
          <cell r="Z176" t="str">
            <v/>
          </cell>
          <cell r="AA176" t="str">
            <v/>
          </cell>
          <cell r="AB176" t="str">
            <v/>
          </cell>
          <cell r="AC176" t="str">
            <v/>
          </cell>
          <cell r="AD176" t="str">
            <v>5303 hours</v>
          </cell>
          <cell r="AF176">
            <v>0</v>
          </cell>
          <cell r="AG176" t="str">
            <v/>
          </cell>
          <cell r="AH176" t="str">
            <v/>
          </cell>
          <cell r="AI176" t="str">
            <v/>
          </cell>
          <cell r="AJ176" t="str">
            <v/>
          </cell>
          <cell r="AK176" t="str">
            <v/>
          </cell>
          <cell r="AL176">
            <v>0</v>
          </cell>
          <cell r="AM176" t="str">
            <v/>
          </cell>
          <cell r="AN176" t="str">
            <v/>
          </cell>
          <cell r="AO176" t="str">
            <v/>
          </cell>
          <cell r="AP176" t="str">
            <v/>
          </cell>
          <cell r="AQ176" t="str">
            <v/>
          </cell>
          <cell r="AR176" t="str">
            <v/>
          </cell>
          <cell r="AS176" t="str">
            <v/>
          </cell>
          <cell r="AT176" t="str">
            <v/>
          </cell>
          <cell r="AU176" t="str">
            <v/>
          </cell>
          <cell r="AV176" t="str">
            <v/>
          </cell>
          <cell r="AW176" t="str">
            <v>ITC3B</v>
          </cell>
          <cell r="AX176" t="str">
            <v/>
          </cell>
          <cell r="AY176" t="str">
            <v>Accounts Payable</v>
          </cell>
          <cell r="AZ176" t="str">
            <v>Invoice &amp; Credit Processing</v>
          </cell>
          <cell r="BA176" t="b">
            <v>1</v>
          </cell>
          <cell r="BB176" t="str">
            <v/>
          </cell>
          <cell r="BC176" t="str">
            <v>WBT</v>
          </cell>
          <cell r="BD176" t="str">
            <v/>
          </cell>
          <cell r="BE176" t="str">
            <v/>
          </cell>
          <cell r="BF176" t="str">
            <v/>
          </cell>
          <cell r="BG176" t="str">
            <v/>
          </cell>
          <cell r="BH176" t="str">
            <v/>
          </cell>
          <cell r="BI176" t="str">
            <v/>
          </cell>
          <cell r="BJ176" t="str">
            <v/>
          </cell>
          <cell r="BK176" t="str">
            <v>AP Internal Auditor: https://app.clickup.com/t/868cjcb6b)
Sourcing A/P Analyst: https://app.clickup.com/t/868cjb24u)
AP Specialist: https://app.clickup.com/t/868cjccxg)
Shared Services-A/P Invoice Processor: https://app.clickup.com/t/868cje53v)</v>
          </cell>
          <cell r="BL176">
            <v>45779</v>
          </cell>
          <cell r="BM176" t="str">
            <v/>
          </cell>
          <cell r="BN176" t="str">
            <v/>
          </cell>
          <cell r="BO176" t="str">
            <v/>
          </cell>
          <cell r="BP176" t="str">
            <v>PTP</v>
          </cell>
          <cell r="BQ176" t="str">
            <v>Jenn Cooke, Shannon Bagent</v>
          </cell>
        </row>
        <row r="177">
          <cell r="A177" t="str">
            <v>868bb265x</v>
          </cell>
          <cell r="B177" t="str">
            <v>PLP PS: PCID Updates in MDG - OL</v>
          </cell>
          <cell r="C177" t="str">
            <v>PAUSED</v>
          </cell>
          <cell r="D177" t="e">
            <v>#N/A</v>
          </cell>
          <cell r="E177" t="str">
            <v/>
          </cell>
          <cell r="F177" t="str">
            <v>URGENT</v>
          </cell>
          <cell r="G177" t="str">
            <v xml:space="preserve">Update 4.30.25: Dina wants to rework the curriculum to combine some courses.  </v>
          </cell>
          <cell r="H177">
            <v>3</v>
          </cell>
          <cell r="I177">
            <v>0</v>
          </cell>
          <cell r="J177" t="str">
            <v/>
          </cell>
          <cell r="K177" t="str">
            <v/>
          </cell>
          <cell r="L177">
            <v>45639.459027777775</v>
          </cell>
          <cell r="M177">
            <v>45786.356944444444</v>
          </cell>
          <cell r="N177" t="str">
            <v/>
          </cell>
          <cell r="O177" t="str">
            <v/>
          </cell>
          <cell r="P177" t="str">
            <v>Jenn Cooke</v>
          </cell>
          <cell r="Q177" t="str">
            <v>Lockheed Martin</v>
          </cell>
          <cell r="R177" t="str">
            <v>Course Development</v>
          </cell>
          <cell r="S177" t="str">
            <v>Development</v>
          </cell>
          <cell r="T177" t="str">
            <v>868bzx6t2
868bzx8e7
868bzx9d1
868bzxd8q</v>
          </cell>
          <cell r="U177" t="str">
            <v>https://app.clickup.com/t/868bzx6t2
https://app.clickup.com/t/868bzx8e7
https://app.clickup.com/t/868bzx9d1
https://app.clickup.com/t/868bzxd8q</v>
          </cell>
          <cell r="V177" t="str">
            <v>plp, ilt</v>
          </cell>
          <cell r="W177" t="str">
            <v>Development, Sprint 5 (5/12 - 6/6)</v>
          </cell>
          <cell r="X177" t="str">
            <v>Sprint 5 (5/12 - 6/6)</v>
          </cell>
          <cell r="Y177" t="str">
            <v/>
          </cell>
          <cell r="Z177" t="str">
            <v/>
          </cell>
          <cell r="AA177" t="str">
            <v/>
          </cell>
          <cell r="AB177" t="str">
            <v/>
          </cell>
          <cell r="AC177" t="str">
            <v/>
          </cell>
          <cell r="AD177" t="str">
            <v>258 hours</v>
          </cell>
          <cell r="AF177">
            <v>0</v>
          </cell>
          <cell r="AG177" t="str">
            <v/>
          </cell>
          <cell r="AH177" t="str">
            <v/>
          </cell>
          <cell r="AI177" t="str">
            <v/>
          </cell>
          <cell r="AJ177" t="str">
            <v/>
          </cell>
          <cell r="AK177" t="str">
            <v/>
          </cell>
          <cell r="AL177">
            <v>0</v>
          </cell>
          <cell r="AM177" t="str">
            <v/>
          </cell>
          <cell r="AN177" t="str">
            <v/>
          </cell>
          <cell r="AO177" t="str">
            <v/>
          </cell>
          <cell r="AP177" t="str">
            <v/>
          </cell>
          <cell r="AQ177" t="str">
            <v/>
          </cell>
          <cell r="AR177" t="str">
            <v/>
          </cell>
          <cell r="AS177" t="str">
            <v xml:space="preserve">Paused </v>
          </cell>
          <cell r="AT177" t="str">
            <v/>
          </cell>
          <cell r="AU177" t="str">
            <v/>
          </cell>
          <cell r="AV177" t="str">
            <v/>
          </cell>
          <cell r="AW177" t="str">
            <v>ITC3B</v>
          </cell>
          <cell r="AX177" t="str">
            <v/>
          </cell>
          <cell r="AY177" t="str">
            <v>Project Systems</v>
          </cell>
          <cell r="AZ177" t="str">
            <v>Create Program Common ID (Project Systems)</v>
          </cell>
          <cell r="BA177" t="str">
            <v/>
          </cell>
          <cell r="BB177" t="str">
            <v/>
          </cell>
          <cell r="BC177" t="str">
            <v>ILT</v>
          </cell>
          <cell r="BD177" t="str">
            <v/>
          </cell>
          <cell r="BE177" t="str">
            <v/>
          </cell>
          <cell r="BF177" t="str">
            <v/>
          </cell>
          <cell r="BG177" t="str">
            <v/>
          </cell>
          <cell r="BH177" t="str">
            <v/>
          </cell>
          <cell r="BI177" t="str">
            <v/>
          </cell>
          <cell r="BJ177" t="str">
            <v/>
          </cell>
          <cell r="BK177" t="str">
            <v>Program Finance (PLP): https://app.clickup.com/t/868cmccpa)
Project Accountant (PLP): https://app.clickup.com/t/868cmd1bk)
Accounting Manager (PLP): https://app.clickup.com/t/868cjc5mb)
Financial Display (PLP): https://app.clickup.com/t/868cjcz5j)
Master Data Steward (PLP): https://app.clickup.com/t/868cm5dka)
SAP Support Org (PLP): https://app.clickup.com/t/868cme4jr)
Contract Specialist: https://app.clickup.com/t/868cjctm8)
Program Manager (PLP): https://app.clickup.com/t/868cjdxwu)</v>
          </cell>
          <cell r="BL177" t="str">
            <v/>
          </cell>
          <cell r="BM177" t="str">
            <v/>
          </cell>
          <cell r="BN177" t="str">
            <v/>
          </cell>
          <cell r="BO177" t="str">
            <v/>
          </cell>
          <cell r="BP177" t="str">
            <v>PLP</v>
          </cell>
          <cell r="BQ177" t="str">
            <v>Jenn Cooke, Trish Cortez</v>
          </cell>
        </row>
        <row r="178">
          <cell r="A178" t="str">
            <v>868byu5ey</v>
          </cell>
          <cell r="B178" t="str">
            <v>R2R Tax Accounting: Manage Global Tax Provision</v>
          </cell>
          <cell r="C178" t="str">
            <v>PREDEVELOPMENT</v>
          </cell>
          <cell r="D178" t="str">
            <v>868byu5ey</v>
          </cell>
          <cell r="E178" t="str">
            <v/>
          </cell>
          <cell r="F178" t="str">
            <v>LOW</v>
          </cell>
          <cell r="G178" t="str">
            <v/>
          </cell>
          <cell r="H178">
            <v>0</v>
          </cell>
          <cell r="I178">
            <v>0</v>
          </cell>
          <cell r="J178">
            <v>45863</v>
          </cell>
          <cell r="K178" t="str">
            <v/>
          </cell>
          <cell r="L178">
            <v>45671.57430555555</v>
          </cell>
          <cell r="M178">
            <v>45754.647222222222</v>
          </cell>
          <cell r="N178" t="str">
            <v/>
          </cell>
          <cell r="O178" t="str">
            <v/>
          </cell>
          <cell r="P178" t="str">
            <v>Trish Cortez</v>
          </cell>
          <cell r="Q178" t="str">
            <v>Lockheed Martin</v>
          </cell>
          <cell r="R178" t="str">
            <v>Course Development</v>
          </cell>
          <cell r="S178" t="str">
            <v>Development</v>
          </cell>
          <cell r="T178" t="str">
            <v>868a2v5yd
868a2v92r
868a2vc05
868a2v7q1
868a2v6g4
868a2vbrn
868a2v6fj</v>
          </cell>
          <cell r="U178" t="str">
            <v>https://app.clickup.com/t/868a2v5yd
https://app.clickup.com/t/868a2v92r
https://app.clickup.com/t/868a2vc05
https://app.clickup.com/t/868a2v7q1
https://app.clickup.com/t/868a2v6g4
https://app.clickup.com/t/868a2vbrn
https://app.clickup.com/t/868a2v6fj</v>
          </cell>
          <cell r="V178" t="str">
            <v>r2r, wbt</v>
          </cell>
          <cell r="W178" t="str">
            <v>Development, Sprint 6 (5/19 - 7/7)</v>
          </cell>
          <cell r="X178" t="str">
            <v>Sprint 6 (5/19 - 7/7)</v>
          </cell>
          <cell r="Y178" t="str">
            <v/>
          </cell>
          <cell r="Z178" t="str">
            <v/>
          </cell>
          <cell r="AA178" t="str">
            <v/>
          </cell>
          <cell r="AB178" t="str">
            <v/>
          </cell>
          <cell r="AC178" t="str">
            <v/>
          </cell>
          <cell r="AD178" t="str">
            <v>2849 hours</v>
          </cell>
          <cell r="AF178">
            <v>0</v>
          </cell>
          <cell r="AG178" t="str">
            <v/>
          </cell>
          <cell r="AH178" t="str">
            <v/>
          </cell>
          <cell r="AI178" t="str">
            <v/>
          </cell>
          <cell r="AJ178" t="str">
            <v/>
          </cell>
          <cell r="AK178" t="str">
            <v/>
          </cell>
          <cell r="AL178">
            <v>0</v>
          </cell>
          <cell r="AM178" t="str">
            <v/>
          </cell>
          <cell r="AN178" t="str">
            <v/>
          </cell>
          <cell r="AO178" t="str">
            <v/>
          </cell>
          <cell r="AP178" t="str">
            <v/>
          </cell>
          <cell r="AQ178" t="str">
            <v/>
          </cell>
          <cell r="AR178" t="str">
            <v/>
          </cell>
          <cell r="AS178" t="str">
            <v>Course Package Not Started</v>
          </cell>
          <cell r="AT178" t="str">
            <v/>
          </cell>
          <cell r="AU178" t="str">
            <v/>
          </cell>
          <cell r="AV178" t="str">
            <v/>
          </cell>
          <cell r="AW178" t="str">
            <v>ITC3B</v>
          </cell>
          <cell r="AX178" t="str">
            <v/>
          </cell>
          <cell r="AY178" t="str">
            <v>Tax Accounting</v>
          </cell>
          <cell r="AZ178" t="str">
            <v>Consolidations &amp; Tax (Manage Global Tax Provision L4)</v>
          </cell>
          <cell r="BA178" t="str">
            <v/>
          </cell>
          <cell r="BB178" t="str">
            <v/>
          </cell>
          <cell r="BC178" t="str">
            <v>WBT</v>
          </cell>
          <cell r="BD178" t="str">
            <v/>
          </cell>
          <cell r="BE178" t="str">
            <v/>
          </cell>
          <cell r="BF178" t="str">
            <v/>
          </cell>
          <cell r="BG178" t="str">
            <v/>
          </cell>
          <cell r="BH178" t="str">
            <v/>
          </cell>
          <cell r="BI178" t="str">
            <v/>
          </cell>
          <cell r="BJ178" t="str">
            <v/>
          </cell>
          <cell r="BK178" t="str">
            <v>Program Finance Analyst (R2R): https://app.clickup.com/t/868cjdu1f)
Tax Accountant (Corporate): https://app.clickup.com/t/868cje8ad)
(BA) Tax Accountant  (includes GFS Group): https://app.clickup.com/t/868cjb2jj)</v>
          </cell>
          <cell r="BL178" t="str">
            <v/>
          </cell>
          <cell r="BM178" t="str">
            <v/>
          </cell>
          <cell r="BN178" t="str">
            <v/>
          </cell>
          <cell r="BO178" t="str">
            <v/>
          </cell>
          <cell r="BP178" t="str">
            <v>R2R</v>
          </cell>
          <cell r="BQ178" t="str">
            <v>Trish Cortez, Sarah Griffis</v>
          </cell>
        </row>
        <row r="179">
          <cell r="A179" t="str">
            <v>868byukqg</v>
          </cell>
          <cell r="B179" t="str">
            <v>R2R Tax Accounting: US Federal Tax Provision: Year-End Tasks</v>
          </cell>
          <cell r="C179" t="str">
            <v>PREDEVELOPMENT</v>
          </cell>
          <cell r="D179" t="str">
            <v>868byukqg</v>
          </cell>
          <cell r="E179" t="str">
            <v/>
          </cell>
          <cell r="F179" t="str">
            <v>LOW</v>
          </cell>
          <cell r="G179" t="str">
            <v/>
          </cell>
          <cell r="H179">
            <v>0</v>
          </cell>
          <cell r="I179">
            <v>0</v>
          </cell>
          <cell r="J179">
            <v>45863</v>
          </cell>
          <cell r="K179" t="str">
            <v/>
          </cell>
          <cell r="L179">
            <v>45671.579861111109</v>
          </cell>
          <cell r="M179">
            <v>45749.634027777778</v>
          </cell>
          <cell r="N179" t="str">
            <v/>
          </cell>
          <cell r="O179" t="str">
            <v/>
          </cell>
          <cell r="P179" t="str">
            <v>Trish Cortez</v>
          </cell>
          <cell r="Q179" t="str">
            <v>Lockheed Martin</v>
          </cell>
          <cell r="R179" t="str">
            <v>Course Development</v>
          </cell>
          <cell r="S179" t="str">
            <v>Development</v>
          </cell>
          <cell r="T179" t="str">
            <v>868a2v66c
868a2v7ff
868a2v9yv
868a2vbu2
868a2vax1
868a2v7pw
868a2v8ud
868a2vbet</v>
          </cell>
          <cell r="U179" t="str">
            <v>https://app.clickup.com/t/868a2v66c
https://app.clickup.com/t/868a2v7ff
https://app.clickup.com/t/868a2v9yv
https://app.clickup.com/t/868a2vbu2
https://app.clickup.com/t/868a2vax1
https://app.clickup.com/t/868a2v7pw
https://app.clickup.com/t/868a2v8ud
https://app.clickup.com/t/868a2vbet</v>
          </cell>
          <cell r="V179" t="str">
            <v>r2r, wbt</v>
          </cell>
          <cell r="W179" t="str">
            <v>Development, Sprint 4 (5/5 - 5/30)</v>
          </cell>
          <cell r="X179" t="str">
            <v>Sprint 4 (5/5 - 5/30)</v>
          </cell>
          <cell r="Y179" t="str">
            <v/>
          </cell>
          <cell r="Z179" t="str">
            <v/>
          </cell>
          <cell r="AA179" t="str">
            <v/>
          </cell>
          <cell r="AB179" t="str">
            <v/>
          </cell>
          <cell r="AC179" t="str">
            <v/>
          </cell>
          <cell r="AD179" t="str">
            <v>2849 hours</v>
          </cell>
          <cell r="AF179">
            <v>0</v>
          </cell>
          <cell r="AG179" t="str">
            <v/>
          </cell>
          <cell r="AH179" t="str">
            <v/>
          </cell>
          <cell r="AI179" t="str">
            <v/>
          </cell>
          <cell r="AJ179" t="str">
            <v/>
          </cell>
          <cell r="AK179" t="str">
            <v/>
          </cell>
          <cell r="AL179">
            <v>0</v>
          </cell>
          <cell r="AM179" t="str">
            <v/>
          </cell>
          <cell r="AN179" t="str">
            <v/>
          </cell>
          <cell r="AO179" t="str">
            <v/>
          </cell>
          <cell r="AP179" t="str">
            <v/>
          </cell>
          <cell r="AQ179" t="str">
            <v/>
          </cell>
          <cell r="AR179" t="str">
            <v/>
          </cell>
          <cell r="AS179" t="str">
            <v>Course Package Not Started</v>
          </cell>
          <cell r="AT179" t="str">
            <v/>
          </cell>
          <cell r="AU179" t="str">
            <v/>
          </cell>
          <cell r="AV179" t="str">
            <v/>
          </cell>
          <cell r="AW179" t="str">
            <v>ITC3B</v>
          </cell>
          <cell r="AX179" t="str">
            <v/>
          </cell>
          <cell r="AY179" t="str">
            <v>Tax Accounting</v>
          </cell>
          <cell r="AZ179" t="str">
            <v>Consolidations &amp; Tax (US Federal Tax Provision - Year End L4)</v>
          </cell>
          <cell r="BA179" t="str">
            <v/>
          </cell>
          <cell r="BB179" t="str">
            <v/>
          </cell>
          <cell r="BC179" t="str">
            <v>WBT</v>
          </cell>
          <cell r="BD179" t="str">
            <v/>
          </cell>
          <cell r="BE179" t="str">
            <v/>
          </cell>
          <cell r="BF179" t="str">
            <v/>
          </cell>
          <cell r="BG179" t="str">
            <v/>
          </cell>
          <cell r="BH179" t="str">
            <v/>
          </cell>
          <cell r="BI179" t="str">
            <v/>
          </cell>
          <cell r="BJ179" t="str">
            <v/>
          </cell>
          <cell r="BK179" t="str">
            <v>Fixed Asset Analyst (R2R): https://app.clickup.com/t/868cjczct)
Tax Accountant (Corporate): https://app.clickup.com/t/868cje8ad)
(BA) Tax Accountant  (includes GFS Group): https://app.clickup.com/t/868cjb2jj)</v>
          </cell>
          <cell r="BL179" t="str">
            <v/>
          </cell>
          <cell r="BM179" t="str">
            <v/>
          </cell>
          <cell r="BN179" t="str">
            <v/>
          </cell>
          <cell r="BO179" t="str">
            <v/>
          </cell>
          <cell r="BP179" t="str">
            <v>R2R</v>
          </cell>
          <cell r="BQ179" t="str">
            <v>Sarah Griffis, Trish Cortez</v>
          </cell>
        </row>
        <row r="180">
          <cell r="A180" t="str">
            <v>868byurfn</v>
          </cell>
          <cell r="B180" t="str">
            <v>R2R Tax Accounting: US Federal Tax Return</v>
          </cell>
          <cell r="C180" t="str">
            <v>PREDEVELOPMENT</v>
          </cell>
          <cell r="D180" t="str">
            <v>868byurfn</v>
          </cell>
          <cell r="E180" t="str">
            <v/>
          </cell>
          <cell r="F180" t="str">
            <v>LOW</v>
          </cell>
          <cell r="G180" t="str">
            <v/>
          </cell>
          <cell r="H180">
            <v>0</v>
          </cell>
          <cell r="I180">
            <v>0</v>
          </cell>
          <cell r="J180">
            <v>45863</v>
          </cell>
          <cell r="K180" t="str">
            <v/>
          </cell>
          <cell r="L180">
            <v>45671.582638888889</v>
          </cell>
          <cell r="M180">
            <v>45749.634027777778</v>
          </cell>
          <cell r="N180" t="str">
            <v/>
          </cell>
          <cell r="O180" t="str">
            <v/>
          </cell>
          <cell r="P180" t="str">
            <v>Trish Cortez</v>
          </cell>
          <cell r="Q180" t="str">
            <v>Lockheed Martin</v>
          </cell>
          <cell r="R180" t="str">
            <v>Course Development</v>
          </cell>
          <cell r="S180" t="str">
            <v>Development</v>
          </cell>
          <cell r="T180" t="str">
            <v>868a2v73z
868a2v94u
868a2v7am
868a2v7z2
868a2v9mn
868a2v8xt
868a2v6tg
868a2v6un
868a2v6xr
868a2v7ar
868a2v7vu
868a2v5wf
868a2v5tc
868a2v9hc
868a2vb6c
868a2vbp8
868a2v77d
868a2v6ee
868d4ck0c</v>
          </cell>
          <cell r="U180" t="str">
            <v>https://app.clickup.com/t/868a2v73z
https://app.clickup.com/t/868a2v94u
https://app.clickup.com/t/868a2v7am
https://app.clickup.com/t/868a2v7z2
https://app.clickup.com/t/868a2v9mn
https://app.clickup.com/t/868a2v8xt
https://app.clickup.com/t/868a2v6tg
https://app.clickup.com/t/868a2v6un
https://app.clickup.com/t/868a2v6xr
https://app.clickup.com/t/868a2v7ar
https://app.clickup.com/t/868a2v7vu
https://app.clickup.com/t/868a2v5wf
https://app.clickup.com/t/868a2v5tc
https://app.clickup.com/t/868a2v9hc
https://app.clickup.com/t/868a2vb6c
https://app.clickup.com/t/868a2vbp8
https://app.clickup.com/t/868a2v77d
https://app.clickup.com/t/868a2v6ee
https://app.clickup.com/t/868d4ck0c</v>
          </cell>
          <cell r="V180" t="str">
            <v>wbt, r2r</v>
          </cell>
          <cell r="W180" t="str">
            <v>Development, Sprint 4 (5/5 - 5/30)</v>
          </cell>
          <cell r="X180" t="str">
            <v>Sprint 4 (5/5 - 5/30)</v>
          </cell>
          <cell r="Y180" t="str">
            <v/>
          </cell>
          <cell r="Z180" t="str">
            <v/>
          </cell>
          <cell r="AA180" t="str">
            <v/>
          </cell>
          <cell r="AB180" t="str">
            <v/>
          </cell>
          <cell r="AC180" t="str">
            <v/>
          </cell>
          <cell r="AD180" t="str">
            <v>2849 hours</v>
          </cell>
          <cell r="AF180">
            <v>0</v>
          </cell>
          <cell r="AG180" t="str">
            <v/>
          </cell>
          <cell r="AH180" t="str">
            <v/>
          </cell>
          <cell r="AI180" t="str">
            <v/>
          </cell>
          <cell r="AJ180" t="str">
            <v/>
          </cell>
          <cell r="AK180" t="str">
            <v/>
          </cell>
          <cell r="AL180">
            <v>0</v>
          </cell>
          <cell r="AM180" t="str">
            <v/>
          </cell>
          <cell r="AN180" t="str">
            <v/>
          </cell>
          <cell r="AO180" t="str">
            <v/>
          </cell>
          <cell r="AP180" t="str">
            <v/>
          </cell>
          <cell r="AQ180" t="str">
            <v/>
          </cell>
          <cell r="AR180" t="str">
            <v/>
          </cell>
          <cell r="AS180" t="str">
            <v>Course Package Not Started</v>
          </cell>
          <cell r="AT180" t="str">
            <v/>
          </cell>
          <cell r="AU180" t="str">
            <v/>
          </cell>
          <cell r="AV180" t="str">
            <v/>
          </cell>
          <cell r="AW180" t="str">
            <v>ITC3B</v>
          </cell>
          <cell r="AX180" t="str">
            <v/>
          </cell>
          <cell r="AY180" t="str">
            <v>US Federal Tax Return</v>
          </cell>
          <cell r="AZ180" t="str">
            <v>Consolidations &amp; Tax (US Federal Tax Return L4)</v>
          </cell>
          <cell r="BA180" t="str">
            <v/>
          </cell>
          <cell r="BB180" t="str">
            <v/>
          </cell>
          <cell r="BC180" t="str">
            <v>WBT</v>
          </cell>
          <cell r="BD180" t="str">
            <v/>
          </cell>
          <cell r="BE180" t="str">
            <v/>
          </cell>
          <cell r="BF180" t="str">
            <v/>
          </cell>
          <cell r="BG180" t="str">
            <v/>
          </cell>
          <cell r="BH180" t="str">
            <v/>
          </cell>
          <cell r="BI180" t="str">
            <v/>
          </cell>
          <cell r="BJ180" t="str">
            <v/>
          </cell>
          <cell r="BK180" t="str">
            <v>Fixed Asset Analyst (R2R): https://app.clickup.com/t/868cjczct)
(BA) Tax Accountant  (includes GFS Group): https://app.clickup.com/t/868cjb2jj)
Tax Accountant (Corporate): https://app.clickup.com/t/868cje8ad)</v>
          </cell>
          <cell r="BL180" t="str">
            <v/>
          </cell>
          <cell r="BM180" t="str">
            <v/>
          </cell>
          <cell r="BN180" t="str">
            <v/>
          </cell>
          <cell r="BO180" t="str">
            <v/>
          </cell>
          <cell r="BP180" t="str">
            <v>R2R</v>
          </cell>
          <cell r="BQ180" t="str">
            <v>Sarah Griffis, Trish Cortez</v>
          </cell>
        </row>
        <row r="181">
          <cell r="A181" t="str">
            <v>868byuwnn</v>
          </cell>
          <cell r="B181" t="str">
            <v>R2R Tax Accounting: US State Tax Provision: Year-End Tasks</v>
          </cell>
          <cell r="C181" t="str">
            <v>PREDEVELOPMENT</v>
          </cell>
          <cell r="D181" t="str">
            <v>868byuwnn</v>
          </cell>
          <cell r="E181" t="str">
            <v/>
          </cell>
          <cell r="F181" t="str">
            <v>LOW</v>
          </cell>
          <cell r="G181" t="str">
            <v/>
          </cell>
          <cell r="H181">
            <v>0</v>
          </cell>
          <cell r="I181">
            <v>0</v>
          </cell>
          <cell r="J181">
            <v>45863</v>
          </cell>
          <cell r="K181" t="str">
            <v/>
          </cell>
          <cell r="L181">
            <v>45671.584027777775</v>
          </cell>
          <cell r="M181">
            <v>45749.634027777778</v>
          </cell>
          <cell r="N181" t="str">
            <v/>
          </cell>
          <cell r="O181" t="str">
            <v/>
          </cell>
          <cell r="P181" t="str">
            <v>Trish Cortez</v>
          </cell>
          <cell r="Q181" t="str">
            <v>Lockheed Martin</v>
          </cell>
          <cell r="R181" t="str">
            <v>Course Development</v>
          </cell>
          <cell r="S181" t="str">
            <v>Development</v>
          </cell>
          <cell r="T181" t="str">
            <v>868a2vbed
868a2vbxd
868a2vc0p
868a2v96b
868a2v7t9
868a2vaze
868a2vbcy
868a2vbrc
868a2vbk7
868a2vbmt</v>
          </cell>
          <cell r="U181" t="str">
            <v>https://app.clickup.com/t/868a2vbed
https://app.clickup.com/t/868a2vbxd
https://app.clickup.com/t/868a2vc0p
https://app.clickup.com/t/868a2v96b
https://app.clickup.com/t/868a2v7t9
https://app.clickup.com/t/868a2vaze
https://app.clickup.com/t/868a2vbcy
https://app.clickup.com/t/868a2vbrc
https://app.clickup.com/t/868a2vbk7
https://app.clickup.com/t/868a2vbmt</v>
          </cell>
          <cell r="V181" t="str">
            <v>r2r, wbt</v>
          </cell>
          <cell r="W181" t="str">
            <v>Development, Sprint 4 (5/5 - 5/30)</v>
          </cell>
          <cell r="X181" t="str">
            <v>Sprint 4 (5/5 - 5/30)</v>
          </cell>
          <cell r="Y181" t="str">
            <v/>
          </cell>
          <cell r="Z181" t="str">
            <v/>
          </cell>
          <cell r="AA181" t="str">
            <v/>
          </cell>
          <cell r="AB181" t="str">
            <v/>
          </cell>
          <cell r="AC181" t="str">
            <v/>
          </cell>
          <cell r="AD181" t="str">
            <v>2849 hours</v>
          </cell>
          <cell r="AF181">
            <v>0</v>
          </cell>
          <cell r="AG181" t="str">
            <v/>
          </cell>
          <cell r="AH181" t="str">
            <v/>
          </cell>
          <cell r="AI181" t="str">
            <v/>
          </cell>
          <cell r="AJ181" t="str">
            <v/>
          </cell>
          <cell r="AK181" t="str">
            <v/>
          </cell>
          <cell r="AL181">
            <v>0</v>
          </cell>
          <cell r="AM181" t="str">
            <v/>
          </cell>
          <cell r="AN181" t="str">
            <v/>
          </cell>
          <cell r="AO181" t="str">
            <v/>
          </cell>
          <cell r="AP181" t="str">
            <v/>
          </cell>
          <cell r="AQ181" t="str">
            <v/>
          </cell>
          <cell r="AR181" t="str">
            <v/>
          </cell>
          <cell r="AS181" t="str">
            <v>Course Package Not Started</v>
          </cell>
          <cell r="AT181" t="str">
            <v/>
          </cell>
          <cell r="AU181" t="str">
            <v/>
          </cell>
          <cell r="AV181" t="str">
            <v/>
          </cell>
          <cell r="AW181" t="str">
            <v>ITC3B</v>
          </cell>
          <cell r="AX181" t="str">
            <v/>
          </cell>
          <cell r="AY181" t="str">
            <v>Tax Accounting</v>
          </cell>
          <cell r="AZ181" t="str">
            <v>Consolidations &amp; Tax (US State Tax Provision: Year-End L4)</v>
          </cell>
          <cell r="BA181" t="str">
            <v/>
          </cell>
          <cell r="BB181" t="str">
            <v/>
          </cell>
          <cell r="BC181" t="str">
            <v>WBT</v>
          </cell>
          <cell r="BD181" t="str">
            <v/>
          </cell>
          <cell r="BE181" t="str">
            <v/>
          </cell>
          <cell r="BF181" t="str">
            <v/>
          </cell>
          <cell r="BG181" t="str">
            <v/>
          </cell>
          <cell r="BH181" t="str">
            <v/>
          </cell>
          <cell r="BI181" t="str">
            <v/>
          </cell>
          <cell r="BJ181" t="str">
            <v/>
          </cell>
          <cell r="BK181" t="str">
            <v>Program Finance Analyst (R2R): https://app.clickup.com/t/868cjdu1f)
Fixed Asset Analyst (R2R): https://app.clickup.com/t/868cjczct)
Tax Accountant (Corporate): https://app.clickup.com/t/868cje8ad)
(BA) Tax Accountant  (includes GFS Group): https://app.clickup.com/t/868cjb2jj)</v>
          </cell>
          <cell r="BL181" t="str">
            <v/>
          </cell>
          <cell r="BM181" t="str">
            <v/>
          </cell>
          <cell r="BN181" t="str">
            <v/>
          </cell>
          <cell r="BO181" t="str">
            <v/>
          </cell>
          <cell r="BP181" t="str">
            <v>R2R</v>
          </cell>
          <cell r="BQ181" t="str">
            <v>Trish Cortez, Sarah Griffis</v>
          </cell>
        </row>
        <row r="182">
          <cell r="A182" t="str">
            <v>868byybuu</v>
          </cell>
          <cell r="B182" t="str">
            <v>R2R Financial Accounting: Revenue Recognition</v>
          </cell>
          <cell r="C182" t="str">
            <v>PREDEVELOPMENT</v>
          </cell>
          <cell r="D182" t="str">
            <v>868byybuu</v>
          </cell>
          <cell r="E182" t="str">
            <v>Daniel Die</v>
          </cell>
          <cell r="F182" t="str">
            <v>URGENT</v>
          </cell>
          <cell r="G182" t="str">
            <v xml:space="preserve">This one will be my demo for tomorrow.  </v>
          </cell>
          <cell r="H182">
            <v>1</v>
          </cell>
          <cell r="I182">
            <v>0</v>
          </cell>
          <cell r="J182">
            <v>45863</v>
          </cell>
          <cell r="K182" t="str">
            <v/>
          </cell>
          <cell r="L182">
            <v>45671.643055555556</v>
          </cell>
          <cell r="M182">
            <v>45789.009027777778</v>
          </cell>
          <cell r="N182" t="str">
            <v/>
          </cell>
          <cell r="O182" t="str">
            <v/>
          </cell>
          <cell r="P182" t="str">
            <v>Jade Brown</v>
          </cell>
          <cell r="Q182" t="str">
            <v>Lockheed Martin</v>
          </cell>
          <cell r="R182" t="str">
            <v>Course Development</v>
          </cell>
          <cell r="S182" t="str">
            <v>Development</v>
          </cell>
          <cell r="T182" t="str">
            <v>868dvnh86
868a482h5
868a481xa
868a480vg
868a47z89
868a47kpr
868a47d04</v>
          </cell>
          <cell r="U182" t="str">
            <v>https://app.clickup.com/t/868dvnh86
https://app.clickup.com/t/868a482h5
https://app.clickup.com/t/868a481xa
https://app.clickup.com/t/868a480vg
https://app.clickup.com/t/868a47z89
https://app.clickup.com/t/868a47kpr
https://app.clickup.com/t/868a47d04</v>
          </cell>
          <cell r="V182" t="str">
            <v>r2r, wbt</v>
          </cell>
          <cell r="W182" t="str">
            <v>Development, Sprint 3 (4/28 - 5/23)</v>
          </cell>
          <cell r="X182" t="str">
            <v>Sprint 3 (4/28 - 5/23)</v>
          </cell>
          <cell r="Y182" t="str">
            <v/>
          </cell>
          <cell r="Z182" t="str">
            <v/>
          </cell>
          <cell r="AA182" t="str">
            <v/>
          </cell>
          <cell r="AB182" t="str">
            <v/>
          </cell>
          <cell r="AC182" t="str">
            <v/>
          </cell>
          <cell r="AD182" t="str">
            <v>2847 hours</v>
          </cell>
          <cell r="AF182">
            <v>0</v>
          </cell>
          <cell r="AG182" t="str">
            <v/>
          </cell>
          <cell r="AH182" t="str">
            <v/>
          </cell>
          <cell r="AI182" t="str">
            <v/>
          </cell>
          <cell r="AJ182" t="str">
            <v/>
          </cell>
          <cell r="AK182" t="str">
            <v/>
          </cell>
          <cell r="AL182">
            <v>0</v>
          </cell>
          <cell r="AM182" t="str">
            <v/>
          </cell>
          <cell r="AN182" t="str">
            <v/>
          </cell>
          <cell r="AO182" t="str">
            <v/>
          </cell>
          <cell r="AP182" t="str">
            <v/>
          </cell>
          <cell r="AQ182" t="str">
            <v/>
          </cell>
          <cell r="AR182" t="str">
            <v/>
          </cell>
          <cell r="AS182" t="str">
            <v/>
          </cell>
          <cell r="AT182" t="str">
            <v/>
          </cell>
          <cell r="AU182" t="str">
            <v/>
          </cell>
          <cell r="AV182" t="str">
            <v/>
          </cell>
          <cell r="AW182" t="str">
            <v>ITC3B</v>
          </cell>
          <cell r="AX182" t="str">
            <v/>
          </cell>
          <cell r="AY182" t="str">
            <v>Financial Accounting</v>
          </cell>
          <cell r="AZ182" t="str">
            <v>Collect &amp; Process Actuals (Update Project Finance Master Data L4)</v>
          </cell>
          <cell r="BA182" t="str">
            <v/>
          </cell>
          <cell r="BB182" t="str">
            <v/>
          </cell>
          <cell r="BC182" t="str">
            <v>WBT</v>
          </cell>
          <cell r="BD182" t="str">
            <v/>
          </cell>
          <cell r="BE182" t="str">
            <v/>
          </cell>
          <cell r="BF182" t="str">
            <v/>
          </cell>
          <cell r="BG182" t="str">
            <v/>
          </cell>
          <cell r="BH182" t="str">
            <v/>
          </cell>
          <cell r="BI182" t="str">
            <v/>
          </cell>
          <cell r="BJ182" t="str">
            <v/>
          </cell>
          <cell r="BK182" t="str">
            <v>Finance SME: https://app.clickup.com/t/868cjcykh)
General Accountant SME: https://app.clickup.com/t/868cjd14y)
Project Accountant SME: https://app.clickup.com/t/868cjdyka)
Accounting Manager SME: https://app.clickup.com/t/868cjc62r)
Finance: https://app.clickup.com/t/868cjcxj0)
International Accountant: https://app.clickup.com/t/868cjd5tf)
Finance Super User (R2R): https://app.clickup.com/t/868ckt74c)
General Ledger Accountant: https://app.clickup.com/t/868cjd198)
Project Accountant (R2R): https://app.clickup.com/t/868cjdyb9)
Accounting Manager (R2R): https://app.clickup.com/t/868ckmfkq)
Program Finance SME: https://app.clickup.com/t/868cjdxkz)
Program Finance (R2R): https://app.clickup.com/t/868cjdttm)</v>
          </cell>
          <cell r="BL182" t="str">
            <v/>
          </cell>
          <cell r="BM182" t="str">
            <v/>
          </cell>
          <cell r="BN182" t="str">
            <v/>
          </cell>
          <cell r="BO182" t="str">
            <v/>
          </cell>
          <cell r="BP182" t="str">
            <v>R2R</v>
          </cell>
          <cell r="BQ182" t="str">
            <v>Trish Cortez, Sarah Griffis</v>
          </cell>
        </row>
        <row r="183">
          <cell r="A183" t="str">
            <v>868bz0e5k</v>
          </cell>
          <cell r="B183" t="str">
            <v>R2R Product Costing: Distribute &amp; Analyze Cost/Execute &amp; Analyze Pegging</v>
          </cell>
          <cell r="C183" t="str">
            <v>PREDEVELOPMENT</v>
          </cell>
          <cell r="D183" t="str">
            <v>868bz0e5k</v>
          </cell>
          <cell r="E183" t="str">
            <v/>
          </cell>
          <cell r="F183" t="str">
            <v>HIGH</v>
          </cell>
          <cell r="G183" t="str">
            <v/>
          </cell>
          <cell r="H183">
            <v>0</v>
          </cell>
          <cell r="I183">
            <v>0</v>
          </cell>
          <cell r="J183">
            <v>45863</v>
          </cell>
          <cell r="K183" t="str">
            <v/>
          </cell>
          <cell r="L183">
            <v>45671.679861111115</v>
          </cell>
          <cell r="M183">
            <v>45749.493055555555</v>
          </cell>
          <cell r="N183" t="str">
            <v/>
          </cell>
          <cell r="O183" t="str">
            <v/>
          </cell>
          <cell r="P183" t="str">
            <v>Jade Brown</v>
          </cell>
          <cell r="Q183" t="str">
            <v>Lockheed Martin</v>
          </cell>
          <cell r="R183" t="str">
            <v>Course Development</v>
          </cell>
          <cell r="S183" t="str">
            <v>Development</v>
          </cell>
          <cell r="T183" t="str">
            <v>868a2v8d3
868a2v7u6
868a2v9pj
868a2vah4</v>
          </cell>
          <cell r="U183" t="str">
            <v>https://app.clickup.com/t/868a2v8d3
https://app.clickup.com/t/868a2v7u6
https://app.clickup.com/t/868a2v9pj
https://app.clickup.com/t/868a2vah4</v>
          </cell>
          <cell r="V183" t="str">
            <v>r2r, wbt</v>
          </cell>
          <cell r="W183" t="str">
            <v>Development, Sprint 6 (5/19 - 7/7)</v>
          </cell>
          <cell r="X183" t="str">
            <v>Sprint 6 (5/19 - 7/7)</v>
          </cell>
          <cell r="Y183" t="str">
            <v/>
          </cell>
          <cell r="Z183" t="str">
            <v/>
          </cell>
          <cell r="AA183" t="str">
            <v/>
          </cell>
          <cell r="AB183" t="str">
            <v/>
          </cell>
          <cell r="AC183" t="str">
            <v/>
          </cell>
          <cell r="AD183" t="str">
            <v>2846 hours</v>
          </cell>
          <cell r="AF183">
            <v>0</v>
          </cell>
          <cell r="AG183" t="str">
            <v/>
          </cell>
          <cell r="AH183" t="str">
            <v/>
          </cell>
          <cell r="AI183" t="str">
            <v/>
          </cell>
          <cell r="AJ183" t="str">
            <v/>
          </cell>
          <cell r="AK183" t="str">
            <v/>
          </cell>
          <cell r="AL183">
            <v>0</v>
          </cell>
          <cell r="AM183" t="str">
            <v/>
          </cell>
          <cell r="AN183" t="str">
            <v/>
          </cell>
          <cell r="AO183" t="str">
            <v/>
          </cell>
          <cell r="AP183" t="str">
            <v/>
          </cell>
          <cell r="AQ183" t="str">
            <v/>
          </cell>
          <cell r="AR183" t="str">
            <v/>
          </cell>
          <cell r="AS183" t="str">
            <v/>
          </cell>
          <cell r="AT183" t="str">
            <v/>
          </cell>
          <cell r="AU183" t="str">
            <v/>
          </cell>
          <cell r="AV183" t="str">
            <v/>
          </cell>
          <cell r="AW183" t="str">
            <v>ITC3B</v>
          </cell>
          <cell r="AX183" t="str">
            <v/>
          </cell>
          <cell r="AY183" t="str">
            <v>Product Costing</v>
          </cell>
          <cell r="AZ183" t="str">
            <v>Collect &amp; Process Actuals (Execute and Analyze Pegging L4)</v>
          </cell>
          <cell r="BA183" t="str">
            <v/>
          </cell>
          <cell r="BB183" t="str">
            <v/>
          </cell>
          <cell r="BC183" t="str">
            <v>WBT</v>
          </cell>
          <cell r="BD183" t="str">
            <v/>
          </cell>
          <cell r="BE183" t="str">
            <v/>
          </cell>
          <cell r="BF183" t="str">
            <v/>
          </cell>
          <cell r="BG183" t="str">
            <v/>
          </cell>
          <cell r="BH183" t="str">
            <v/>
          </cell>
          <cell r="BI183" t="str">
            <v/>
          </cell>
          <cell r="BJ183" t="str">
            <v/>
          </cell>
          <cell r="BK183" t="str">
            <v>Automated Process: https://app.clickup.com/t/868cjcjgf)
Project Accountant (R2R): https://app.clickup.com/t/868cjdyb9)
SAP Support Organizer: https://app.clickup.com/t/868cje4rw)
Master Data Specialist: https://app.clickup.com/t/868cjdfmx)</v>
          </cell>
          <cell r="BL183" t="str">
            <v/>
          </cell>
          <cell r="BM183" t="str">
            <v/>
          </cell>
          <cell r="BN183" t="str">
            <v/>
          </cell>
          <cell r="BO183" t="str">
            <v/>
          </cell>
          <cell r="BP183" t="str">
            <v>R2R</v>
          </cell>
          <cell r="BQ183" t="str">
            <v>Trish Cortez, Sarah Griffis</v>
          </cell>
        </row>
        <row r="184">
          <cell r="A184" t="str">
            <v>868bzq53m</v>
          </cell>
          <cell r="B184" t="str">
            <v>PLP PS: Create the Program Common ID for LRP, Proposals, and Contracts - OL</v>
          </cell>
          <cell r="C184" t="str">
            <v>PAUSED</v>
          </cell>
          <cell r="D184" t="str">
            <v>868bzq53m</v>
          </cell>
          <cell r="E184" t="str">
            <v/>
          </cell>
          <cell r="F184" t="str">
            <v>URGENT</v>
          </cell>
          <cell r="G184" t="str">
            <v xml:space="preserve">Update 4.30.25: Dina wants to rework the curriculum to combine some courses.  </v>
          </cell>
          <cell r="H184">
            <v>10</v>
          </cell>
          <cell r="I184">
            <v>0</v>
          </cell>
          <cell r="J184">
            <v>45751</v>
          </cell>
          <cell r="K184">
            <v>45737</v>
          </cell>
          <cell r="L184">
            <v>45672.463888888888</v>
          </cell>
          <cell r="M184">
            <v>45786.356944444444</v>
          </cell>
          <cell r="N184" t="str">
            <v/>
          </cell>
          <cell r="O184" t="str">
            <v/>
          </cell>
          <cell r="P184" t="str">
            <v>Jenn Cooke</v>
          </cell>
          <cell r="Q184" t="str">
            <v>Lockheed Martin</v>
          </cell>
          <cell r="R184" t="str">
            <v>Course Development</v>
          </cell>
          <cell r="S184" t="str">
            <v>Development</v>
          </cell>
          <cell r="T184" t="str">
            <v>868bzqr5a
868bzq9va
868bzx1pd</v>
          </cell>
          <cell r="U184" t="str">
            <v>https://app.clickup.com/t/868bzqr5a
https://app.clickup.com/t/868bzq9va
https://app.clickup.com/t/868bzx1pd</v>
          </cell>
          <cell r="V184" t="str">
            <v>ilt, plp</v>
          </cell>
          <cell r="W184" t="str">
            <v>Development, Sprint 5 (5/12 - 6/6)</v>
          </cell>
          <cell r="X184" t="str">
            <v>Sprint 5 (5/12 - 6/6)</v>
          </cell>
          <cell r="Y184" t="str">
            <v/>
          </cell>
          <cell r="Z184" t="str">
            <v/>
          </cell>
          <cell r="AA184" t="str">
            <v/>
          </cell>
          <cell r="AB184" t="str">
            <v/>
          </cell>
          <cell r="AC184" t="str">
            <v/>
          </cell>
          <cell r="AD184" t="str">
            <v>258 hours</v>
          </cell>
          <cell r="AF184">
            <v>0</v>
          </cell>
          <cell r="AG184" t="str">
            <v/>
          </cell>
          <cell r="AH184">
            <v>45741</v>
          </cell>
          <cell r="AI184" t="str">
            <v/>
          </cell>
          <cell r="AJ184" t="str">
            <v/>
          </cell>
          <cell r="AK184" t="str">
            <v/>
          </cell>
          <cell r="AL184">
            <v>0</v>
          </cell>
          <cell r="AM184" t="str">
            <v/>
          </cell>
          <cell r="AN184" t="str">
            <v/>
          </cell>
          <cell r="AO184" t="str">
            <v/>
          </cell>
          <cell r="AP184" t="str">
            <v/>
          </cell>
          <cell r="AQ184" t="str">
            <v/>
          </cell>
          <cell r="AR184" t="str">
            <v/>
          </cell>
          <cell r="AS184" t="str">
            <v xml:space="preserve">Paused </v>
          </cell>
          <cell r="AT184" t="str">
            <v/>
          </cell>
          <cell r="AU184" t="str">
            <v/>
          </cell>
          <cell r="AV184" t="str">
            <v/>
          </cell>
          <cell r="AW184" t="str">
            <v>ITC3B</v>
          </cell>
          <cell r="AX184" t="str">
            <v/>
          </cell>
          <cell r="AY184" t="str">
            <v>Project Systems</v>
          </cell>
          <cell r="AZ184" t="str">
            <v>Create Program Common ID (Project Systems)</v>
          </cell>
          <cell r="BA184" t="str">
            <v/>
          </cell>
          <cell r="BB184" t="str">
            <v/>
          </cell>
          <cell r="BC184" t="str">
            <v>ILT</v>
          </cell>
          <cell r="BD184" t="str">
            <v/>
          </cell>
          <cell r="BE184" t="str">
            <v>Overdue</v>
          </cell>
          <cell r="BF184" t="str">
            <v/>
          </cell>
          <cell r="BG184" t="str">
            <v/>
          </cell>
          <cell r="BH184" t="str">
            <v/>
          </cell>
          <cell r="BI184" t="str">
            <v/>
          </cell>
          <cell r="BJ184" t="str">
            <v/>
          </cell>
          <cell r="BK184" t="str">
            <v>Program Finance (PLP): https://app.clickup.com/t/868cmccpa)
Project Accountant (PLP): https://app.clickup.com/t/868cmd1bk)
Accounting Manager (PLP): https://app.clickup.com/t/868cjc5mb)
Contract Specialist: https://app.clickup.com/t/868cjctm8)
Program Manager (PLP): https://app.clickup.com/t/868cjdxwu)</v>
          </cell>
          <cell r="BL184" t="str">
            <v/>
          </cell>
          <cell r="BM184" t="str">
            <v/>
          </cell>
          <cell r="BN184" t="str">
            <v/>
          </cell>
          <cell r="BO184" t="str">
            <v/>
          </cell>
          <cell r="BP184" t="str">
            <v>PLP</v>
          </cell>
          <cell r="BQ184" t="str">
            <v>Jenn Cooke, Trish Cortez</v>
          </cell>
        </row>
        <row r="185">
          <cell r="A185" t="str">
            <v>868bzt8py</v>
          </cell>
          <cell r="B185" t="str">
            <v>PLP PS: Split the PCID for LRP or Proposal - OL</v>
          </cell>
          <cell r="C185" t="str">
            <v>PAUSED</v>
          </cell>
          <cell r="D185" t="str">
            <v>868bzt8py</v>
          </cell>
          <cell r="E185" t="str">
            <v/>
          </cell>
          <cell r="F185" t="str">
            <v>URGENT</v>
          </cell>
          <cell r="G185" t="str">
            <v xml:space="preserve">Update 4.30.25: Dina wants to rework the curriculum to combine some courses.  </v>
          </cell>
          <cell r="H185">
            <v>3</v>
          </cell>
          <cell r="I185">
            <v>0</v>
          </cell>
          <cell r="J185" t="str">
            <v/>
          </cell>
          <cell r="K185" t="str">
            <v/>
          </cell>
          <cell r="L185">
            <v>45672.470138888893</v>
          </cell>
          <cell r="M185">
            <v>45786.356944444444</v>
          </cell>
          <cell r="N185" t="str">
            <v/>
          </cell>
          <cell r="O185" t="str">
            <v/>
          </cell>
          <cell r="P185" t="str">
            <v>Jenn Cooke</v>
          </cell>
          <cell r="Q185" t="str">
            <v>Lockheed Martin</v>
          </cell>
          <cell r="R185" t="str">
            <v>Course Development</v>
          </cell>
          <cell r="S185" t="str">
            <v>Development</v>
          </cell>
          <cell r="T185" t="str">
            <v>868bztyqe
868bzu0cd</v>
          </cell>
          <cell r="U185" t="str">
            <v>https://app.clickup.com/t/868bztyqe
https://app.clickup.com/t/868bzu0cd</v>
          </cell>
          <cell r="V185" t="str">
            <v>ilt, plp</v>
          </cell>
          <cell r="W185" t="str">
            <v>Development, Sprint 5 (5/12 - 6/6)</v>
          </cell>
          <cell r="X185" t="str">
            <v>Sprint 5 (5/12 - 6/6)</v>
          </cell>
          <cell r="Y185" t="str">
            <v/>
          </cell>
          <cell r="Z185" t="str">
            <v/>
          </cell>
          <cell r="AA185" t="str">
            <v/>
          </cell>
          <cell r="AB185" t="str">
            <v/>
          </cell>
          <cell r="AC185" t="str">
            <v/>
          </cell>
          <cell r="AD185" t="str">
            <v>258 hours</v>
          </cell>
          <cell r="AF185">
            <v>0</v>
          </cell>
          <cell r="AG185" t="str">
            <v/>
          </cell>
          <cell r="AH185" t="str">
            <v/>
          </cell>
          <cell r="AI185" t="str">
            <v/>
          </cell>
          <cell r="AJ185" t="str">
            <v/>
          </cell>
          <cell r="AK185" t="str">
            <v/>
          </cell>
          <cell r="AL185">
            <v>0</v>
          </cell>
          <cell r="AM185" t="str">
            <v/>
          </cell>
          <cell r="AN185" t="str">
            <v/>
          </cell>
          <cell r="AO185" t="str">
            <v/>
          </cell>
          <cell r="AP185" t="str">
            <v/>
          </cell>
          <cell r="AQ185" t="str">
            <v/>
          </cell>
          <cell r="AR185" t="str">
            <v/>
          </cell>
          <cell r="AS185" t="str">
            <v xml:space="preserve">Paused </v>
          </cell>
          <cell r="AT185" t="str">
            <v/>
          </cell>
          <cell r="AU185" t="str">
            <v/>
          </cell>
          <cell r="AV185" t="str">
            <v/>
          </cell>
          <cell r="AW185" t="str">
            <v>ITC3B</v>
          </cell>
          <cell r="AX185" t="str">
            <v/>
          </cell>
          <cell r="AY185" t="str">
            <v>Project Systems</v>
          </cell>
          <cell r="AZ185" t="str">
            <v>Create Program Common ID (Project Systems)</v>
          </cell>
          <cell r="BA185" t="str">
            <v/>
          </cell>
          <cell r="BB185" t="str">
            <v/>
          </cell>
          <cell r="BC185" t="str">
            <v>ILT</v>
          </cell>
          <cell r="BD185" t="str">
            <v/>
          </cell>
          <cell r="BE185" t="str">
            <v/>
          </cell>
          <cell r="BF185" t="str">
            <v/>
          </cell>
          <cell r="BG185" t="str">
            <v/>
          </cell>
          <cell r="BH185" t="str">
            <v/>
          </cell>
          <cell r="BI185" t="str">
            <v/>
          </cell>
          <cell r="BJ185" t="str">
            <v/>
          </cell>
          <cell r="BK185" t="str">
            <v>Program Finance (PLP): https://app.clickup.com/t/868cmccpa)
Project Accountant (PLP): https://app.clickup.com/t/868cmd1bk)
Accounting Manager (PLP): https://app.clickup.com/t/868cjc5mb)
Contract Specialist: https://app.clickup.com/t/868cjctm8)
Program Manager (PLP): https://app.clickup.com/t/868cjdxwu)</v>
          </cell>
          <cell r="BL185" t="str">
            <v/>
          </cell>
          <cell r="BM185" t="str">
            <v/>
          </cell>
          <cell r="BN185" t="str">
            <v/>
          </cell>
          <cell r="BO185" t="str">
            <v/>
          </cell>
          <cell r="BP185" t="str">
            <v>PLP</v>
          </cell>
          <cell r="BQ185" t="str">
            <v>Jenn Cooke, Trish Cortez</v>
          </cell>
        </row>
        <row r="186">
          <cell r="A186" t="str">
            <v>868bzu0y7</v>
          </cell>
          <cell r="B186" t="str">
            <v>PLP PS: Merge the PCID for LRP or Proposal - OL</v>
          </cell>
          <cell r="C186" t="str">
            <v>PAUSED</v>
          </cell>
          <cell r="D186" t="e">
            <v>#N/A</v>
          </cell>
          <cell r="E186" t="str">
            <v/>
          </cell>
          <cell r="F186" t="str">
            <v>URGENT</v>
          </cell>
          <cell r="G186" t="str">
            <v xml:space="preserve">Update 4.30.25: Dina wants to rework the curriculum to combine some courses.  </v>
          </cell>
          <cell r="H186">
            <v>3</v>
          </cell>
          <cell r="I186">
            <v>0</v>
          </cell>
          <cell r="J186" t="str">
            <v/>
          </cell>
          <cell r="K186" t="str">
            <v/>
          </cell>
          <cell r="L186">
            <v>45672.474999999999</v>
          </cell>
          <cell r="M186">
            <v>45786.356944444444</v>
          </cell>
          <cell r="N186" t="str">
            <v/>
          </cell>
          <cell r="O186" t="str">
            <v/>
          </cell>
          <cell r="P186" t="str">
            <v>Jenn Cooke</v>
          </cell>
          <cell r="Q186" t="str">
            <v>Lockheed Martin</v>
          </cell>
          <cell r="R186" t="str">
            <v>Course Development</v>
          </cell>
          <cell r="S186" t="str">
            <v>Development</v>
          </cell>
          <cell r="T186" t="str">
            <v>868bzu0yy
868bzu0z1</v>
          </cell>
          <cell r="U186" t="str">
            <v>https://app.clickup.com/t/868bzu0yy
https://app.clickup.com/t/868bzu0z1</v>
          </cell>
          <cell r="V186" t="str">
            <v>plp, ilt</v>
          </cell>
          <cell r="W186" t="str">
            <v>Development, Sprint 5 (5/12 - 6/6)</v>
          </cell>
          <cell r="X186" t="str">
            <v>Sprint 5 (5/12 - 6/6)</v>
          </cell>
          <cell r="Y186" t="str">
            <v/>
          </cell>
          <cell r="Z186" t="str">
            <v/>
          </cell>
          <cell r="AA186" t="str">
            <v/>
          </cell>
          <cell r="AB186" t="str">
            <v/>
          </cell>
          <cell r="AC186" t="str">
            <v/>
          </cell>
          <cell r="AD186" t="str">
            <v>258 hours</v>
          </cell>
          <cell r="AF186">
            <v>0</v>
          </cell>
          <cell r="AG186" t="str">
            <v/>
          </cell>
          <cell r="AH186" t="str">
            <v/>
          </cell>
          <cell r="AI186" t="str">
            <v/>
          </cell>
          <cell r="AJ186" t="str">
            <v/>
          </cell>
          <cell r="AK186" t="str">
            <v/>
          </cell>
          <cell r="AL186">
            <v>0</v>
          </cell>
          <cell r="AM186" t="str">
            <v/>
          </cell>
          <cell r="AN186" t="str">
            <v/>
          </cell>
          <cell r="AO186" t="str">
            <v/>
          </cell>
          <cell r="AP186" t="str">
            <v/>
          </cell>
          <cell r="AQ186" t="str">
            <v/>
          </cell>
          <cell r="AR186" t="str">
            <v/>
          </cell>
          <cell r="AS186" t="str">
            <v xml:space="preserve">Paused </v>
          </cell>
          <cell r="AT186" t="str">
            <v/>
          </cell>
          <cell r="AU186" t="str">
            <v/>
          </cell>
          <cell r="AV186" t="str">
            <v/>
          </cell>
          <cell r="AW186" t="str">
            <v>ITC3B</v>
          </cell>
          <cell r="AX186" t="str">
            <v/>
          </cell>
          <cell r="AY186" t="str">
            <v>Project Systems</v>
          </cell>
          <cell r="AZ186" t="str">
            <v>Create Program Common ID (Project Systems)</v>
          </cell>
          <cell r="BA186" t="str">
            <v/>
          </cell>
          <cell r="BB186" t="str">
            <v/>
          </cell>
          <cell r="BC186" t="str">
            <v>ILT</v>
          </cell>
          <cell r="BD186" t="str">
            <v/>
          </cell>
          <cell r="BE186" t="str">
            <v/>
          </cell>
          <cell r="BF186" t="str">
            <v/>
          </cell>
          <cell r="BG186" t="str">
            <v/>
          </cell>
          <cell r="BH186" t="str">
            <v/>
          </cell>
          <cell r="BI186" t="str">
            <v/>
          </cell>
          <cell r="BJ186" t="str">
            <v/>
          </cell>
          <cell r="BK186" t="str">
            <v>Program Finance (PLP): https://app.clickup.com/t/868cmccpa)
Project Accountant (PLP): https://app.clickup.com/t/868cmd1bk)
Accounting Manager (PLP): https://app.clickup.com/t/868cjc5mb)
Contract Specialist: https://app.clickup.com/t/868cjctm8)
Program Manager (PLP): https://app.clickup.com/t/868cjdxwu)</v>
          </cell>
          <cell r="BL186" t="str">
            <v/>
          </cell>
          <cell r="BM186" t="str">
            <v/>
          </cell>
          <cell r="BN186" t="str">
            <v/>
          </cell>
          <cell r="BO186" t="str">
            <v/>
          </cell>
          <cell r="BP186" t="str">
            <v>PLP</v>
          </cell>
          <cell r="BQ186" t="str">
            <v>Jenn Cooke, Trish Cortez</v>
          </cell>
        </row>
        <row r="187">
          <cell r="A187" t="str">
            <v>868bzwkpf</v>
          </cell>
          <cell r="B187" t="str">
            <v>PLP PS: Create New Initiative for LRP or Proposal - OL</v>
          </cell>
          <cell r="C187" t="str">
            <v>PAUSED</v>
          </cell>
          <cell r="D187" t="e">
            <v>#N/A</v>
          </cell>
          <cell r="E187" t="str">
            <v/>
          </cell>
          <cell r="F187" t="str">
            <v>URGENT</v>
          </cell>
          <cell r="G187" t="str">
            <v xml:space="preserve">Update 4.30.25: Dina wants to rework the curriculum to combine some courses.  </v>
          </cell>
          <cell r="H187">
            <v>3</v>
          </cell>
          <cell r="I187">
            <v>0</v>
          </cell>
          <cell r="J187" t="str">
            <v/>
          </cell>
          <cell r="K187" t="str">
            <v/>
          </cell>
          <cell r="L187">
            <v>45672.510416666672</v>
          </cell>
          <cell r="M187">
            <v>45786.356944444444</v>
          </cell>
          <cell r="N187" t="str">
            <v/>
          </cell>
          <cell r="O187" t="str">
            <v/>
          </cell>
          <cell r="P187" t="str">
            <v>Jenn Cooke</v>
          </cell>
          <cell r="Q187" t="str">
            <v>Lockheed Martin</v>
          </cell>
          <cell r="R187" t="str">
            <v>Course Development</v>
          </cell>
          <cell r="S187" t="str">
            <v>Development</v>
          </cell>
          <cell r="T187" t="str">
            <v>868bzwkpv</v>
          </cell>
          <cell r="U187" t="str">
            <v>https://app.clickup.com/t/868bzwkpv</v>
          </cell>
          <cell r="V187" t="str">
            <v>plp, ilt</v>
          </cell>
          <cell r="W187" t="str">
            <v>Development, Sprint 5 (5/12 - 6/6)</v>
          </cell>
          <cell r="X187" t="str">
            <v>Sprint 5 (5/12 - 6/6)</v>
          </cell>
          <cell r="Y187" t="str">
            <v/>
          </cell>
          <cell r="Z187" t="str">
            <v/>
          </cell>
          <cell r="AA187" t="str">
            <v/>
          </cell>
          <cell r="AB187" t="str">
            <v/>
          </cell>
          <cell r="AC187" t="str">
            <v/>
          </cell>
          <cell r="AD187" t="str">
            <v>258 hours</v>
          </cell>
          <cell r="AF187">
            <v>0</v>
          </cell>
          <cell r="AG187" t="str">
            <v/>
          </cell>
          <cell r="AH187" t="str">
            <v/>
          </cell>
          <cell r="AI187" t="str">
            <v/>
          </cell>
          <cell r="AJ187" t="str">
            <v/>
          </cell>
          <cell r="AK187" t="str">
            <v/>
          </cell>
          <cell r="AL187">
            <v>0</v>
          </cell>
          <cell r="AM187" t="str">
            <v/>
          </cell>
          <cell r="AN187" t="str">
            <v/>
          </cell>
          <cell r="AO187" t="str">
            <v/>
          </cell>
          <cell r="AP187" t="str">
            <v/>
          </cell>
          <cell r="AQ187" t="str">
            <v/>
          </cell>
          <cell r="AR187" t="str">
            <v/>
          </cell>
          <cell r="AS187" t="str">
            <v xml:space="preserve">Paused </v>
          </cell>
          <cell r="AT187" t="str">
            <v/>
          </cell>
          <cell r="AU187" t="str">
            <v/>
          </cell>
          <cell r="AV187" t="str">
            <v/>
          </cell>
          <cell r="AW187" t="str">
            <v>ITC3B</v>
          </cell>
          <cell r="AX187" t="str">
            <v/>
          </cell>
          <cell r="AY187" t="str">
            <v>Project Systems</v>
          </cell>
          <cell r="AZ187" t="str">
            <v>Create Program Common ID (Project Systems)</v>
          </cell>
          <cell r="BA187" t="str">
            <v/>
          </cell>
          <cell r="BB187" t="str">
            <v/>
          </cell>
          <cell r="BC187" t="str">
            <v>ILT</v>
          </cell>
          <cell r="BD187" t="str">
            <v/>
          </cell>
          <cell r="BE187" t="str">
            <v/>
          </cell>
          <cell r="BF187" t="str">
            <v/>
          </cell>
          <cell r="BG187" t="str">
            <v/>
          </cell>
          <cell r="BH187" t="str">
            <v/>
          </cell>
          <cell r="BI187" t="str">
            <v/>
          </cell>
          <cell r="BJ187" t="str">
            <v/>
          </cell>
          <cell r="BK187" t="str">
            <v>Program Finance (PLP): https://app.clickup.com/t/868cmccpa)
Project Accountant (PLP): https://app.clickup.com/t/868cmd1bk)
Accounting Manager (PLP): https://app.clickup.com/t/868cjc5mb)
Contract Specialist: https://app.clickup.com/t/868cjctm8)
Program Manager (PLP): https://app.clickup.com/t/868cjdxwu)</v>
          </cell>
          <cell r="BL187" t="str">
            <v/>
          </cell>
          <cell r="BM187" t="str">
            <v/>
          </cell>
          <cell r="BN187" t="str">
            <v/>
          </cell>
          <cell r="BO187" t="str">
            <v/>
          </cell>
          <cell r="BP187" t="str">
            <v>PLP</v>
          </cell>
          <cell r="BQ187" t="str">
            <v>Jenn Cooke, Trish Cortez</v>
          </cell>
        </row>
        <row r="188">
          <cell r="A188" t="str">
            <v>868bzwnvv</v>
          </cell>
          <cell r="B188" t="str">
            <v>PLP PS: Assign &amp; Submit the PCID for LRP or Proposal - OL</v>
          </cell>
          <cell r="C188" t="str">
            <v>PAUSED</v>
          </cell>
          <cell r="D188" t="e">
            <v>#N/A</v>
          </cell>
          <cell r="E188" t="str">
            <v/>
          </cell>
          <cell r="F188" t="str">
            <v>URGENT</v>
          </cell>
          <cell r="G188" t="str">
            <v xml:space="preserve">Update 4.30.25: Dina wants to rework the curriculum to combine some courses.  </v>
          </cell>
          <cell r="H188">
            <v>3</v>
          </cell>
          <cell r="I188">
            <v>0</v>
          </cell>
          <cell r="J188" t="str">
            <v/>
          </cell>
          <cell r="K188" t="str">
            <v/>
          </cell>
          <cell r="L188">
            <v>45672.51180555555</v>
          </cell>
          <cell r="M188">
            <v>45786.356944444444</v>
          </cell>
          <cell r="N188" t="str">
            <v/>
          </cell>
          <cell r="O188" t="str">
            <v/>
          </cell>
          <cell r="P188" t="str">
            <v>Jenn Cooke</v>
          </cell>
          <cell r="Q188" t="str">
            <v>Lockheed Martin</v>
          </cell>
          <cell r="R188" t="str">
            <v>Course Development</v>
          </cell>
          <cell r="S188" t="str">
            <v>Development</v>
          </cell>
          <cell r="T188" t="str">
            <v>868bzwnwf
868bzwnwk</v>
          </cell>
          <cell r="U188" t="str">
            <v>https://app.clickup.com/t/868bzwnwf
https://app.clickup.com/t/868bzwnwk</v>
          </cell>
          <cell r="V188" t="str">
            <v>plp, ilt</v>
          </cell>
          <cell r="W188" t="str">
            <v>Development, Sprint 5 (5/12 - 6/6)</v>
          </cell>
          <cell r="X188" t="str">
            <v>Sprint 5 (5/12 - 6/6)</v>
          </cell>
          <cell r="Y188" t="str">
            <v/>
          </cell>
          <cell r="Z188" t="str">
            <v/>
          </cell>
          <cell r="AA188" t="str">
            <v/>
          </cell>
          <cell r="AB188" t="str">
            <v/>
          </cell>
          <cell r="AC188" t="str">
            <v/>
          </cell>
          <cell r="AD188" t="str">
            <v>258 hours</v>
          </cell>
          <cell r="AF188">
            <v>0</v>
          </cell>
          <cell r="AG188" t="str">
            <v/>
          </cell>
          <cell r="AH188" t="str">
            <v/>
          </cell>
          <cell r="AI188" t="str">
            <v/>
          </cell>
          <cell r="AJ188" t="str">
            <v/>
          </cell>
          <cell r="AK188" t="str">
            <v/>
          </cell>
          <cell r="AL188">
            <v>0</v>
          </cell>
          <cell r="AM188" t="str">
            <v/>
          </cell>
          <cell r="AN188" t="str">
            <v/>
          </cell>
          <cell r="AO188" t="str">
            <v/>
          </cell>
          <cell r="AP188" t="str">
            <v/>
          </cell>
          <cell r="AQ188" t="str">
            <v/>
          </cell>
          <cell r="AR188" t="str">
            <v/>
          </cell>
          <cell r="AS188" t="str">
            <v xml:space="preserve">Paused </v>
          </cell>
          <cell r="AT188" t="str">
            <v/>
          </cell>
          <cell r="AU188" t="str">
            <v/>
          </cell>
          <cell r="AV188" t="str">
            <v/>
          </cell>
          <cell r="AW188" t="str">
            <v>ITC3B</v>
          </cell>
          <cell r="AX188" t="str">
            <v/>
          </cell>
          <cell r="AY188" t="str">
            <v>Project Systems</v>
          </cell>
          <cell r="AZ188" t="str">
            <v>Create Program Common ID (Project Systems)</v>
          </cell>
          <cell r="BA188" t="str">
            <v/>
          </cell>
          <cell r="BB188" t="str">
            <v/>
          </cell>
          <cell r="BC188" t="str">
            <v>ILT</v>
          </cell>
          <cell r="BD188" t="str">
            <v/>
          </cell>
          <cell r="BE188" t="str">
            <v/>
          </cell>
          <cell r="BF188" t="str">
            <v/>
          </cell>
          <cell r="BG188" t="str">
            <v/>
          </cell>
          <cell r="BH188" t="str">
            <v/>
          </cell>
          <cell r="BI188" t="str">
            <v/>
          </cell>
          <cell r="BJ188" t="str">
            <v/>
          </cell>
          <cell r="BK188" t="str">
            <v>Program Finance (PLP): https://app.clickup.com/t/868cmccpa)
Project Accountant (PLP): https://app.clickup.com/t/868cmd1bk)
Accounting Manager (PLP): https://app.clickup.com/t/868cjc5mb)
Contract Specialist: https://app.clickup.com/t/868cjctm8)
Program Manager (PLP): https://app.clickup.com/t/868cjdxwu)</v>
          </cell>
          <cell r="BL188" t="str">
            <v/>
          </cell>
          <cell r="BM188" t="str">
            <v/>
          </cell>
          <cell r="BN188" t="str">
            <v/>
          </cell>
          <cell r="BO188" t="str">
            <v/>
          </cell>
          <cell r="BP188" t="str">
            <v>PLP</v>
          </cell>
          <cell r="BQ188" t="str">
            <v>Jenn Cooke, Trish Cortez</v>
          </cell>
        </row>
        <row r="189">
          <cell r="A189" t="str">
            <v>868bzx3na</v>
          </cell>
          <cell r="B189" t="str">
            <v>PLP PS: Create &amp; Manage the Program Common ID for Internal Projects - OL</v>
          </cell>
          <cell r="C189" t="str">
            <v>PAUSED</v>
          </cell>
          <cell r="D189" t="str">
            <v>868bzx3na</v>
          </cell>
          <cell r="E189" t="str">
            <v/>
          </cell>
          <cell r="F189" t="str">
            <v>URGENT</v>
          </cell>
          <cell r="G189" t="str">
            <v xml:space="preserve">Update 4.30.25: Dina wants to rework the curriculum to combine some courses.  </v>
          </cell>
          <cell r="H189">
            <v>1</v>
          </cell>
          <cell r="I189">
            <v>0</v>
          </cell>
          <cell r="J189">
            <v>45863</v>
          </cell>
          <cell r="K189" t="str">
            <v/>
          </cell>
          <cell r="L189">
            <v>45672.51944444445</v>
          </cell>
          <cell r="M189">
            <v>45786.356944444444</v>
          </cell>
          <cell r="N189" t="str">
            <v/>
          </cell>
          <cell r="O189" t="str">
            <v/>
          </cell>
          <cell r="P189" t="str">
            <v>Jenn Cooke</v>
          </cell>
          <cell r="Q189" t="str">
            <v>Lockheed Martin</v>
          </cell>
          <cell r="R189" t="str">
            <v>Course Development</v>
          </cell>
          <cell r="S189" t="str">
            <v>Development</v>
          </cell>
          <cell r="T189" t="str">
            <v>868bzx3nh
868bzx3nj</v>
          </cell>
          <cell r="U189" t="str">
            <v>https://app.clickup.com/t/868bzx3nh
https://app.clickup.com/t/868bzx3nj</v>
          </cell>
          <cell r="V189" t="str">
            <v>wbt, plp</v>
          </cell>
          <cell r="W189" t="str">
            <v>Development, Sprint 5 (5/12 - 6/6)</v>
          </cell>
          <cell r="X189" t="str">
            <v>Sprint 5 (5/12 - 6/6)</v>
          </cell>
          <cell r="Y189" t="str">
            <v/>
          </cell>
          <cell r="Z189" t="str">
            <v/>
          </cell>
          <cell r="AA189" t="str">
            <v/>
          </cell>
          <cell r="AB189" t="str">
            <v/>
          </cell>
          <cell r="AC189" t="str">
            <v/>
          </cell>
          <cell r="AD189" t="str">
            <v>258 hours</v>
          </cell>
          <cell r="AF189">
            <v>0</v>
          </cell>
          <cell r="AG189" t="str">
            <v/>
          </cell>
          <cell r="AH189" t="str">
            <v/>
          </cell>
          <cell r="AI189" t="str">
            <v/>
          </cell>
          <cell r="AJ189" t="str">
            <v/>
          </cell>
          <cell r="AK189" t="str">
            <v/>
          </cell>
          <cell r="AL189">
            <v>0</v>
          </cell>
          <cell r="AM189" t="str">
            <v/>
          </cell>
          <cell r="AN189" t="str">
            <v/>
          </cell>
          <cell r="AO189" t="str">
            <v/>
          </cell>
          <cell r="AP189" t="str">
            <v/>
          </cell>
          <cell r="AQ189" t="str">
            <v/>
          </cell>
          <cell r="AR189" t="str">
            <v/>
          </cell>
          <cell r="AS189" t="str">
            <v xml:space="preserve">Paused </v>
          </cell>
          <cell r="AT189" t="str">
            <v/>
          </cell>
          <cell r="AU189" t="str">
            <v/>
          </cell>
          <cell r="AV189" t="str">
            <v/>
          </cell>
          <cell r="AW189" t="str">
            <v>ITC3B</v>
          </cell>
          <cell r="AX189" t="str">
            <v/>
          </cell>
          <cell r="AY189" t="str">
            <v>Project Systems</v>
          </cell>
          <cell r="AZ189" t="str">
            <v>Create Program Common ID (Project Systems)</v>
          </cell>
          <cell r="BA189" t="str">
            <v/>
          </cell>
          <cell r="BB189" t="str">
            <v/>
          </cell>
          <cell r="BC189" t="str">
            <v>WBT</v>
          </cell>
          <cell r="BD189" t="str">
            <v/>
          </cell>
          <cell r="BE189" t="str">
            <v/>
          </cell>
          <cell r="BF189" t="str">
            <v/>
          </cell>
          <cell r="BG189" t="str">
            <v/>
          </cell>
          <cell r="BH189" t="str">
            <v/>
          </cell>
          <cell r="BI189" t="str">
            <v/>
          </cell>
          <cell r="BJ189" t="str">
            <v/>
          </cell>
          <cell r="BK189" t="str">
            <v>Program Finance (PLP): https://app.clickup.com/t/868cmccpa)
Project Accountant (PLP): https://app.clickup.com/t/868cmd1bk)
Accounting Manager (PLP): https://app.clickup.com/t/868cjc5mb)
Contract Specialist: https://app.clickup.com/t/868cjctm8)
Program Manager (PLP): https://app.clickup.com/t/868cjdxwu)</v>
          </cell>
          <cell r="BL189" t="str">
            <v/>
          </cell>
          <cell r="BM189" t="str">
            <v/>
          </cell>
          <cell r="BN189" t="str">
            <v/>
          </cell>
          <cell r="BO189" t="str">
            <v/>
          </cell>
          <cell r="BP189" t="str">
            <v>PLP</v>
          </cell>
          <cell r="BQ189" t="str">
            <v>Jenn Cooke, Trish Cortez</v>
          </cell>
        </row>
        <row r="190">
          <cell r="A190" t="str">
            <v>868bzxdrg</v>
          </cell>
          <cell r="B190" t="str">
            <v>PLP PS: Split the PCID for Internal Projects or Contracts - OL</v>
          </cell>
          <cell r="C190" t="str">
            <v>PAUSED</v>
          </cell>
          <cell r="D190" t="e">
            <v>#N/A</v>
          </cell>
          <cell r="E190" t="str">
            <v/>
          </cell>
          <cell r="F190" t="str">
            <v>URGENT</v>
          </cell>
          <cell r="G190" t="str">
            <v xml:space="preserve">Update 4.30.25: Dina wants to rework the curriculum to combine some courses.  </v>
          </cell>
          <cell r="H190">
            <v>3</v>
          </cell>
          <cell r="I190">
            <v>0</v>
          </cell>
          <cell r="J190" t="str">
            <v/>
          </cell>
          <cell r="K190" t="str">
            <v/>
          </cell>
          <cell r="L190">
            <v>45672.525694444441</v>
          </cell>
          <cell r="M190">
            <v>45786.356944444444</v>
          </cell>
          <cell r="N190" t="str">
            <v/>
          </cell>
          <cell r="O190" t="str">
            <v/>
          </cell>
          <cell r="P190" t="str">
            <v>Jenn Cooke</v>
          </cell>
          <cell r="Q190" t="str">
            <v>Lockheed Martin</v>
          </cell>
          <cell r="R190" t="str">
            <v>Course Development</v>
          </cell>
          <cell r="S190" t="str">
            <v>Development</v>
          </cell>
          <cell r="T190" t="str">
            <v>868bzxdrx
868bzxdrz</v>
          </cell>
          <cell r="U190" t="str">
            <v>https://app.clickup.com/t/868bzxdrx
https://app.clickup.com/t/868bzxdrz</v>
          </cell>
          <cell r="V190" t="str">
            <v>plp, ilt</v>
          </cell>
          <cell r="W190" t="str">
            <v>Development, Sprint 5 (5/12 - 6/6)</v>
          </cell>
          <cell r="X190" t="str">
            <v>Sprint 5 (5/12 - 6/6)</v>
          </cell>
          <cell r="Y190" t="str">
            <v/>
          </cell>
          <cell r="Z190" t="str">
            <v/>
          </cell>
          <cell r="AA190" t="str">
            <v/>
          </cell>
          <cell r="AB190" t="str">
            <v/>
          </cell>
          <cell r="AC190" t="str">
            <v/>
          </cell>
          <cell r="AD190" t="str">
            <v>258 hours</v>
          </cell>
          <cell r="AF190">
            <v>0</v>
          </cell>
          <cell r="AG190" t="str">
            <v/>
          </cell>
          <cell r="AH190" t="str">
            <v/>
          </cell>
          <cell r="AI190" t="str">
            <v/>
          </cell>
          <cell r="AJ190" t="str">
            <v/>
          </cell>
          <cell r="AK190" t="str">
            <v/>
          </cell>
          <cell r="AL190">
            <v>0</v>
          </cell>
          <cell r="AM190" t="str">
            <v/>
          </cell>
          <cell r="AN190" t="str">
            <v/>
          </cell>
          <cell r="AO190" t="str">
            <v/>
          </cell>
          <cell r="AP190" t="str">
            <v/>
          </cell>
          <cell r="AQ190" t="str">
            <v/>
          </cell>
          <cell r="AR190" t="str">
            <v/>
          </cell>
          <cell r="AS190" t="str">
            <v xml:space="preserve">Paused </v>
          </cell>
          <cell r="AT190" t="str">
            <v/>
          </cell>
          <cell r="AU190" t="str">
            <v/>
          </cell>
          <cell r="AV190" t="str">
            <v/>
          </cell>
          <cell r="AW190" t="str">
            <v>ITC3B</v>
          </cell>
          <cell r="AX190" t="str">
            <v/>
          </cell>
          <cell r="AY190" t="str">
            <v>Project Systems</v>
          </cell>
          <cell r="AZ190" t="str">
            <v>Create Program Common ID (Project Systems)</v>
          </cell>
          <cell r="BA190" t="str">
            <v/>
          </cell>
          <cell r="BB190" t="str">
            <v/>
          </cell>
          <cell r="BC190" t="str">
            <v>ILT</v>
          </cell>
          <cell r="BD190" t="str">
            <v/>
          </cell>
          <cell r="BE190" t="str">
            <v/>
          </cell>
          <cell r="BF190" t="str">
            <v/>
          </cell>
          <cell r="BG190" t="str">
            <v/>
          </cell>
          <cell r="BH190" t="str">
            <v/>
          </cell>
          <cell r="BI190" t="str">
            <v/>
          </cell>
          <cell r="BJ190" t="str">
            <v/>
          </cell>
          <cell r="BK190" t="str">
            <v>Program Finance (PLP): https://app.clickup.com/t/868cmccpa)
Project Accountant (PLP): https://app.clickup.com/t/868cmd1bk)
Accounting Manager (PLP): https://app.clickup.com/t/868cjc5mb)
Contract Specialist: https://app.clickup.com/t/868cjctm8)
Program Manager (PLP): https://app.clickup.com/t/868cjdxwu)</v>
          </cell>
          <cell r="BL190" t="str">
            <v/>
          </cell>
          <cell r="BM190" t="str">
            <v/>
          </cell>
          <cell r="BN190" t="str">
            <v/>
          </cell>
          <cell r="BO190" t="str">
            <v/>
          </cell>
          <cell r="BP190" t="str">
            <v>PLP</v>
          </cell>
          <cell r="BQ190" t="str">
            <v>Jenn Cooke, Trish Cortez</v>
          </cell>
        </row>
        <row r="191">
          <cell r="A191" t="str">
            <v>868bzxfva</v>
          </cell>
          <cell r="B191" t="str">
            <v>PLP PS: Merge the PCID for Internal Projects or Contracts - OL</v>
          </cell>
          <cell r="C191" t="str">
            <v>PAUSED</v>
          </cell>
          <cell r="D191" t="e">
            <v>#N/A</v>
          </cell>
          <cell r="E191" t="str">
            <v/>
          </cell>
          <cell r="F191" t="str">
            <v>URGENT</v>
          </cell>
          <cell r="G191" t="str">
            <v xml:space="preserve">Update 4.30.25: Dina wants to rework the curriculum to combine some courses.  </v>
          </cell>
          <cell r="H191">
            <v>3</v>
          </cell>
          <cell r="I191">
            <v>0</v>
          </cell>
          <cell r="J191" t="str">
            <v/>
          </cell>
          <cell r="K191" t="str">
            <v/>
          </cell>
          <cell r="L191">
            <v>45672.527083333334</v>
          </cell>
          <cell r="M191">
            <v>45786.356944444444</v>
          </cell>
          <cell r="N191" t="str">
            <v/>
          </cell>
          <cell r="O191" t="str">
            <v/>
          </cell>
          <cell r="P191" t="str">
            <v>Jenn Cooke</v>
          </cell>
          <cell r="Q191" t="str">
            <v>Lockheed Martin</v>
          </cell>
          <cell r="R191" t="str">
            <v>Course Development</v>
          </cell>
          <cell r="S191" t="str">
            <v>Development</v>
          </cell>
          <cell r="T191" t="str">
            <v>868bzxfvt
868bzxfvw</v>
          </cell>
          <cell r="U191" t="str">
            <v>https://app.clickup.com/t/868bzxfvt
https://app.clickup.com/t/868bzxfvw</v>
          </cell>
          <cell r="V191" t="str">
            <v>ilt, plp</v>
          </cell>
          <cell r="W191" t="str">
            <v>Development, Sprint 5 (5/12 - 6/6)</v>
          </cell>
          <cell r="X191" t="str">
            <v>Sprint 5 (5/12 - 6/6)</v>
          </cell>
          <cell r="Y191" t="str">
            <v/>
          </cell>
          <cell r="Z191" t="str">
            <v/>
          </cell>
          <cell r="AA191" t="str">
            <v/>
          </cell>
          <cell r="AB191" t="str">
            <v/>
          </cell>
          <cell r="AC191" t="str">
            <v/>
          </cell>
          <cell r="AD191" t="str">
            <v>258 hours</v>
          </cell>
          <cell r="AF191">
            <v>0</v>
          </cell>
          <cell r="AG191" t="str">
            <v/>
          </cell>
          <cell r="AH191" t="str">
            <v/>
          </cell>
          <cell r="AI191" t="str">
            <v/>
          </cell>
          <cell r="AJ191" t="str">
            <v/>
          </cell>
          <cell r="AK191" t="str">
            <v/>
          </cell>
          <cell r="AL191">
            <v>0</v>
          </cell>
          <cell r="AM191" t="str">
            <v/>
          </cell>
          <cell r="AN191" t="str">
            <v/>
          </cell>
          <cell r="AO191" t="str">
            <v/>
          </cell>
          <cell r="AP191" t="str">
            <v/>
          </cell>
          <cell r="AQ191" t="str">
            <v/>
          </cell>
          <cell r="AR191" t="str">
            <v/>
          </cell>
          <cell r="AS191" t="str">
            <v xml:space="preserve">Paused </v>
          </cell>
          <cell r="AT191" t="str">
            <v/>
          </cell>
          <cell r="AU191" t="str">
            <v/>
          </cell>
          <cell r="AV191" t="str">
            <v/>
          </cell>
          <cell r="AW191" t="str">
            <v>ITC3B</v>
          </cell>
          <cell r="AX191" t="str">
            <v/>
          </cell>
          <cell r="AY191" t="str">
            <v>Project Systems</v>
          </cell>
          <cell r="AZ191" t="str">
            <v>Create Program Common ID (Project Systems)</v>
          </cell>
          <cell r="BA191" t="str">
            <v/>
          </cell>
          <cell r="BB191" t="str">
            <v/>
          </cell>
          <cell r="BC191" t="str">
            <v>ILT</v>
          </cell>
          <cell r="BD191" t="str">
            <v/>
          </cell>
          <cell r="BE191" t="str">
            <v/>
          </cell>
          <cell r="BF191" t="str">
            <v/>
          </cell>
          <cell r="BG191" t="str">
            <v/>
          </cell>
          <cell r="BH191" t="str">
            <v/>
          </cell>
          <cell r="BI191" t="str">
            <v/>
          </cell>
          <cell r="BJ191" t="str">
            <v/>
          </cell>
          <cell r="BK191" t="str">
            <v>Program Finance (PLP): https://app.clickup.com/t/868cmccpa)
Project Accountant (PLP): https://app.clickup.com/t/868cmd1bk)
Accounting Manager (PLP): https://app.clickup.com/t/868cjc5mb)
Contract Specialist: https://app.clickup.com/t/868cjctm8)
Program Manager (PLP): https://app.clickup.com/t/868cjdxwu)</v>
          </cell>
          <cell r="BL191" t="str">
            <v/>
          </cell>
          <cell r="BM191" t="str">
            <v/>
          </cell>
          <cell r="BN191" t="str">
            <v/>
          </cell>
          <cell r="BO191" t="str">
            <v/>
          </cell>
          <cell r="BP191" t="str">
            <v>PLP</v>
          </cell>
          <cell r="BQ191" t="str">
            <v>Jenn Cooke, Trish Cortez</v>
          </cell>
        </row>
        <row r="192">
          <cell r="A192" t="str">
            <v>868bzxqfm</v>
          </cell>
          <cell r="B192" t="str">
            <v>R2R Tax Accounting: US State Tax Return</v>
          </cell>
          <cell r="C192" t="str">
            <v>PREDEVELOPMENT</v>
          </cell>
          <cell r="D192" t="str">
            <v>868bzxqfm</v>
          </cell>
          <cell r="E192" t="str">
            <v/>
          </cell>
          <cell r="F192" t="str">
            <v>LOW</v>
          </cell>
          <cell r="G192" t="str">
            <v/>
          </cell>
          <cell r="H192">
            <v>0</v>
          </cell>
          <cell r="I192">
            <v>0</v>
          </cell>
          <cell r="J192">
            <v>45863</v>
          </cell>
          <cell r="K192" t="str">
            <v/>
          </cell>
          <cell r="L192">
            <v>45672.53125</v>
          </cell>
          <cell r="M192">
            <v>45749.634027777778</v>
          </cell>
          <cell r="N192" t="str">
            <v/>
          </cell>
          <cell r="O192" t="str">
            <v/>
          </cell>
          <cell r="P192" t="str">
            <v>Jade Brown</v>
          </cell>
          <cell r="Q192" t="str">
            <v>Lockheed Martin</v>
          </cell>
          <cell r="R192" t="str">
            <v>Course Development</v>
          </cell>
          <cell r="S192" t="str">
            <v>Development</v>
          </cell>
          <cell r="T192" t="str">
            <v>868a2v5g8
868a2va5a
868a2v6xm
868a2v9q8
868a2vbnb
868a2v8vn
868a2v8xw
868a2v781
868a2vay1
868a2vbjg
868a2va7n</v>
          </cell>
          <cell r="U192" t="str">
            <v>https://app.clickup.com/t/868a2v5g8
https://app.clickup.com/t/868a2va5a
https://app.clickup.com/t/868a2v6xm
https://app.clickup.com/t/868a2v9q8
https://app.clickup.com/t/868a2vbnb
https://app.clickup.com/t/868a2v8vn
https://app.clickup.com/t/868a2v8xw
https://app.clickup.com/t/868a2v781
https://app.clickup.com/t/868a2vay1
https://app.clickup.com/t/868a2vbjg
https://app.clickup.com/t/868a2va7n</v>
          </cell>
          <cell r="V192" t="str">
            <v>r2r, wbt</v>
          </cell>
          <cell r="W192" t="str">
            <v>Development, Sprint 4 (5/5 - 5/30)</v>
          </cell>
          <cell r="X192" t="str">
            <v>Sprint 4 (5/5 - 5/30)</v>
          </cell>
          <cell r="Y192" t="str">
            <v/>
          </cell>
          <cell r="Z192" t="str">
            <v/>
          </cell>
          <cell r="AA192" t="str">
            <v/>
          </cell>
          <cell r="AB192" t="str">
            <v/>
          </cell>
          <cell r="AC192" t="str">
            <v/>
          </cell>
          <cell r="AD192" t="str">
            <v>2826 hours</v>
          </cell>
          <cell r="AF192">
            <v>0</v>
          </cell>
          <cell r="AG192" t="str">
            <v/>
          </cell>
          <cell r="AH192" t="str">
            <v/>
          </cell>
          <cell r="AI192" t="str">
            <v/>
          </cell>
          <cell r="AJ192" t="str">
            <v/>
          </cell>
          <cell r="AK192" t="str">
            <v/>
          </cell>
          <cell r="AL192">
            <v>0</v>
          </cell>
          <cell r="AM192" t="str">
            <v/>
          </cell>
          <cell r="AN192" t="str">
            <v/>
          </cell>
          <cell r="AO192" t="str">
            <v/>
          </cell>
          <cell r="AP192" t="str">
            <v/>
          </cell>
          <cell r="AQ192" t="str">
            <v/>
          </cell>
          <cell r="AR192" t="str">
            <v/>
          </cell>
          <cell r="AS192" t="str">
            <v>Course Package Not Started</v>
          </cell>
          <cell r="AT192" t="str">
            <v/>
          </cell>
          <cell r="AU192" t="str">
            <v/>
          </cell>
          <cell r="AV192" t="str">
            <v/>
          </cell>
          <cell r="AW192" t="str">
            <v>ITC3B</v>
          </cell>
          <cell r="AX192" t="str">
            <v/>
          </cell>
          <cell r="AY192" t="str">
            <v>Tax Accounting</v>
          </cell>
          <cell r="AZ192" t="str">
            <v>Consolidations &amp; Tax (US State Tax Return L4)</v>
          </cell>
          <cell r="BA192" t="str">
            <v/>
          </cell>
          <cell r="BB192" t="str">
            <v/>
          </cell>
          <cell r="BC192" t="str">
            <v>WBT</v>
          </cell>
          <cell r="BD192" t="str">
            <v/>
          </cell>
          <cell r="BE192" t="str">
            <v/>
          </cell>
          <cell r="BF192" t="str">
            <v/>
          </cell>
          <cell r="BG192" t="str">
            <v/>
          </cell>
          <cell r="BH192" t="str">
            <v/>
          </cell>
          <cell r="BI192" t="str">
            <v/>
          </cell>
          <cell r="BJ192" t="str">
            <v/>
          </cell>
          <cell r="BK192" t="str">
            <v>Tax Accountant (Corporate): https://app.clickup.com/t/868cje8ad)
(BA) Tax Accountant  (includes GFS Group): https://app.clickup.com/t/868cjb2jj)</v>
          </cell>
          <cell r="BL192" t="str">
            <v/>
          </cell>
          <cell r="BM192" t="str">
            <v/>
          </cell>
          <cell r="BN192" t="str">
            <v/>
          </cell>
          <cell r="BO192" t="str">
            <v/>
          </cell>
          <cell r="BP192" t="str">
            <v>R2R</v>
          </cell>
          <cell r="BQ192" t="str">
            <v>Trish Cortez, Sarah Griffis</v>
          </cell>
        </row>
        <row r="193">
          <cell r="A193" t="str">
            <v>868bzz0gp</v>
          </cell>
          <cell r="B193" t="str">
            <v>O2C Contracts: Work with Requests</v>
          </cell>
          <cell r="C193" t="str">
            <v>PAUSED</v>
          </cell>
          <cell r="D193" t="str">
            <v>868bzz0gp</v>
          </cell>
          <cell r="E193" t="str">
            <v/>
          </cell>
          <cell r="F193" t="str">
            <v>LOW</v>
          </cell>
          <cell r="G193" t="str">
            <v/>
          </cell>
          <cell r="H193">
            <v>0</v>
          </cell>
          <cell r="I193">
            <v>0</v>
          </cell>
          <cell r="J193">
            <v>45863</v>
          </cell>
          <cell r="K193" t="str">
            <v/>
          </cell>
          <cell r="L193">
            <v>45672.548611111109</v>
          </cell>
          <cell r="M193">
            <v>45756.579166666663</v>
          </cell>
          <cell r="N193" t="str">
            <v/>
          </cell>
          <cell r="O193" t="str">
            <v/>
          </cell>
          <cell r="P193" t="str">
            <v>Trish Cortez</v>
          </cell>
          <cell r="Q193" t="str">
            <v>Lockheed Martin</v>
          </cell>
          <cell r="R193" t="str">
            <v>Course Development</v>
          </cell>
          <cell r="S193" t="str">
            <v>Development</v>
          </cell>
          <cell r="T193" t="str">
            <v>868a2v7cp
868a2v7bv
868a2v8xn
868a2vahf
868a2vbff
868a2v6f1
868a2v9kt</v>
          </cell>
          <cell r="U193" t="str">
            <v>https://app.clickup.com/t/868a2v7cp
https://app.clickup.com/t/868a2v7bv
https://app.clickup.com/t/868a2v8xn
https://app.clickup.com/t/868a2vahf
https://app.clickup.com/t/868a2vbff
https://app.clickup.com/t/868a2v6f1
https://app.clickup.com/t/868a2v9kt</v>
          </cell>
          <cell r="V193" t="str">
            <v>ilt, o2c</v>
          </cell>
          <cell r="W193" t="str">
            <v>Development, Sprint 12 (6/30 - 7/28)</v>
          </cell>
          <cell r="X193" t="str">
            <v>Sprint 12 (6/30 - 7/28)</v>
          </cell>
          <cell r="Y193" t="str">
            <v/>
          </cell>
          <cell r="Z193" t="str">
            <v/>
          </cell>
          <cell r="AA193" t="str">
            <v/>
          </cell>
          <cell r="AB193" t="str">
            <v/>
          </cell>
          <cell r="AC193" t="str">
            <v/>
          </cell>
          <cell r="AD193" t="str">
            <v>831 hours</v>
          </cell>
          <cell r="AF193">
            <v>0</v>
          </cell>
          <cell r="AG193" t="str">
            <v/>
          </cell>
          <cell r="AH193" t="str">
            <v/>
          </cell>
          <cell r="AI193" t="str">
            <v/>
          </cell>
          <cell r="AJ193" t="str">
            <v/>
          </cell>
          <cell r="AK193" t="str">
            <v/>
          </cell>
          <cell r="AL193">
            <v>0</v>
          </cell>
          <cell r="AM193" t="str">
            <v/>
          </cell>
          <cell r="AN193" t="str">
            <v/>
          </cell>
          <cell r="AO193" t="str">
            <v/>
          </cell>
          <cell r="AP193" t="str">
            <v/>
          </cell>
          <cell r="AQ193" t="str">
            <v/>
          </cell>
          <cell r="AR193" t="str">
            <v/>
          </cell>
          <cell r="AS193" t="str">
            <v/>
          </cell>
          <cell r="AT193" t="str">
            <v/>
          </cell>
          <cell r="AU193" t="str">
            <v/>
          </cell>
          <cell r="AV193" t="str">
            <v/>
          </cell>
          <cell r="AW193" t="str">
            <v>ITC3B</v>
          </cell>
          <cell r="AX193" t="str">
            <v/>
          </cell>
          <cell r="AY193" t="str">
            <v>Contracts</v>
          </cell>
          <cell r="AZ193" t="str">
            <v>Contract Reporting and Audit Support</v>
          </cell>
          <cell r="BA193" t="str">
            <v/>
          </cell>
          <cell r="BB193" t="str">
            <v/>
          </cell>
          <cell r="BC193" t="str">
            <v>ILT</v>
          </cell>
          <cell r="BD193" t="str">
            <v/>
          </cell>
          <cell r="BE193" t="str">
            <v/>
          </cell>
          <cell r="BF193" t="str">
            <v/>
          </cell>
          <cell r="BG193" t="str">
            <v/>
          </cell>
          <cell r="BH193" t="str">
            <v/>
          </cell>
          <cell r="BI193" t="str">
            <v/>
          </cell>
          <cell r="BJ193" t="str">
            <v/>
          </cell>
          <cell r="BK193" t="str">
            <v/>
          </cell>
          <cell r="BL193" t="str">
            <v/>
          </cell>
          <cell r="BM193" t="str">
            <v/>
          </cell>
          <cell r="BN193" t="str">
            <v/>
          </cell>
          <cell r="BO193" t="str">
            <v/>
          </cell>
          <cell r="BP193" t="str">
            <v>O2C</v>
          </cell>
          <cell r="BQ193" t="str">
            <v>Angie Paxton</v>
          </cell>
        </row>
        <row r="194">
          <cell r="A194" t="str">
            <v>868c013rg</v>
          </cell>
          <cell r="B194" t="str">
            <v>O2C AR: Monitor Payments &amp; Status</v>
          </cell>
          <cell r="C194" t="str">
            <v>PREDEVELOPMENT</v>
          </cell>
          <cell r="D194" t="str">
            <v>868c013rg</v>
          </cell>
          <cell r="E194" t="str">
            <v/>
          </cell>
          <cell r="F194" t="str">
            <v>HIGH</v>
          </cell>
          <cell r="G194" t="str">
            <v/>
          </cell>
          <cell r="H194">
            <v>0</v>
          </cell>
          <cell r="I194">
            <v>0</v>
          </cell>
          <cell r="J194">
            <v>45863</v>
          </cell>
          <cell r="K194" t="str">
            <v/>
          </cell>
          <cell r="L194">
            <v>45672.580555555556</v>
          </cell>
          <cell r="M194">
            <v>45763.588888888888</v>
          </cell>
          <cell r="N194" t="str">
            <v/>
          </cell>
          <cell r="O194" t="str">
            <v/>
          </cell>
          <cell r="P194" t="str">
            <v>Brice LeBlanc</v>
          </cell>
          <cell r="Q194" t="str">
            <v>Lockheed Martin</v>
          </cell>
          <cell r="R194" t="str">
            <v>Course Development</v>
          </cell>
          <cell r="S194" t="str">
            <v>Development</v>
          </cell>
          <cell r="T194" t="str">
            <v>868a2v6eq
868a2vbh4
868a2v658
868drjd9t</v>
          </cell>
          <cell r="U194" t="str">
            <v>https://app.clickup.com/t/868a2v6eq
https://app.clickup.com/t/868a2vbh4
https://app.clickup.com/t/868a2v658
https://app.clickup.com/t/868drjd9t</v>
          </cell>
          <cell r="V194" t="str">
            <v>ilt, o2c</v>
          </cell>
          <cell r="W194" t="str">
            <v>Development, Sprint 11 (6/23 - 7/21)</v>
          </cell>
          <cell r="X194" t="str">
            <v>Sprint 11 (6/23 - 7/21)</v>
          </cell>
          <cell r="Y194" t="str">
            <v/>
          </cell>
          <cell r="Z194" t="str">
            <v/>
          </cell>
          <cell r="AA194" t="str">
            <v/>
          </cell>
          <cell r="AB194" t="str">
            <v/>
          </cell>
          <cell r="AC194" t="str">
            <v/>
          </cell>
          <cell r="AD194" t="str">
            <v>2825 hours</v>
          </cell>
          <cell r="AF194">
            <v>0</v>
          </cell>
          <cell r="AG194" t="str">
            <v/>
          </cell>
          <cell r="AH194" t="str">
            <v/>
          </cell>
          <cell r="AI194" t="str">
            <v/>
          </cell>
          <cell r="AJ194" t="str">
            <v/>
          </cell>
          <cell r="AK194" t="str">
            <v/>
          </cell>
          <cell r="AL194">
            <v>0</v>
          </cell>
          <cell r="AM194" t="str">
            <v/>
          </cell>
          <cell r="AN194" t="str">
            <v/>
          </cell>
          <cell r="AO194" t="str">
            <v/>
          </cell>
          <cell r="AP194" t="str">
            <v/>
          </cell>
          <cell r="AQ194" t="str">
            <v/>
          </cell>
          <cell r="AR194" t="str">
            <v/>
          </cell>
          <cell r="AS194" t="str">
            <v/>
          </cell>
          <cell r="AT194" t="str">
            <v/>
          </cell>
          <cell r="AU194" t="str">
            <v/>
          </cell>
          <cell r="AV194" t="str">
            <v/>
          </cell>
          <cell r="AW194" t="str">
            <v>ITC3B</v>
          </cell>
          <cell r="AX194" t="str">
            <v/>
          </cell>
          <cell r="AY194" t="str">
            <v>Accounts Receivable</v>
          </cell>
          <cell r="AZ194" t="str">
            <v>Collect Cash</v>
          </cell>
          <cell r="BA194" t="str">
            <v/>
          </cell>
          <cell r="BB194" t="str">
            <v/>
          </cell>
          <cell r="BC194" t="str">
            <v>ILT</v>
          </cell>
          <cell r="BD194" t="str">
            <v/>
          </cell>
          <cell r="BE194" t="str">
            <v/>
          </cell>
          <cell r="BF194" t="str">
            <v/>
          </cell>
          <cell r="BG194" t="str">
            <v/>
          </cell>
          <cell r="BH194" t="str">
            <v/>
          </cell>
          <cell r="BI194" t="str">
            <v/>
          </cell>
          <cell r="BJ194" t="str">
            <v/>
          </cell>
          <cell r="BK194" t="str">
            <v/>
          </cell>
          <cell r="BL194" t="str">
            <v/>
          </cell>
          <cell r="BM194" t="str">
            <v/>
          </cell>
          <cell r="BN194" t="str">
            <v/>
          </cell>
          <cell r="BO194" t="str">
            <v/>
          </cell>
          <cell r="BP194" t="str">
            <v>O2C</v>
          </cell>
          <cell r="BQ194" t="str">
            <v>Angie Paxton</v>
          </cell>
        </row>
        <row r="195">
          <cell r="A195" t="str">
            <v>868c01f57</v>
          </cell>
          <cell r="B195" t="str">
            <v>O2C Billing: Generate and Attach Invoices</v>
          </cell>
          <cell r="C195" t="str">
            <v>PREDEVELOPMENT</v>
          </cell>
          <cell r="D195" t="str">
            <v>868c01f57</v>
          </cell>
          <cell r="E195" t="str">
            <v/>
          </cell>
          <cell r="F195" t="str">
            <v>HIGH</v>
          </cell>
          <cell r="G195" t="str">
            <v/>
          </cell>
          <cell r="H195">
            <v>0</v>
          </cell>
          <cell r="I195">
            <v>0</v>
          </cell>
          <cell r="J195">
            <v>45863</v>
          </cell>
          <cell r="K195" t="str">
            <v/>
          </cell>
          <cell r="L195">
            <v>45672.586111111115</v>
          </cell>
          <cell r="M195">
            <v>45761.774305555555</v>
          </cell>
          <cell r="N195" t="str">
            <v/>
          </cell>
          <cell r="O195" t="str">
            <v/>
          </cell>
          <cell r="P195" t="str">
            <v>Brice LeBlanc</v>
          </cell>
          <cell r="Q195" t="str">
            <v>Lockheed Martin</v>
          </cell>
          <cell r="R195" t="str">
            <v>Course Development</v>
          </cell>
          <cell r="S195" t="str">
            <v>Development</v>
          </cell>
          <cell r="T195" t="str">
            <v>868a2v87a
868a2v8wn
868a2v61w
868a2vc1c</v>
          </cell>
          <cell r="U195" t="str">
            <v>https://app.clickup.com/t/868a2v87a
https://app.clickup.com/t/868a2v8wn
https://app.clickup.com/t/868a2v61w
https://app.clickup.com/t/868a2vc1c</v>
          </cell>
          <cell r="V195" t="str">
            <v>wbt, o2c</v>
          </cell>
          <cell r="W195" t="str">
            <v>Development, Sprint 5 (5/12 - 6/6)</v>
          </cell>
          <cell r="X195" t="str">
            <v>Sprint 5 (5/12 - 6/6)</v>
          </cell>
          <cell r="Y195" t="str">
            <v/>
          </cell>
          <cell r="Z195" t="str">
            <v/>
          </cell>
          <cell r="AA195" t="str">
            <v/>
          </cell>
          <cell r="AB195" t="str">
            <v/>
          </cell>
          <cell r="AC195" t="str">
            <v/>
          </cell>
          <cell r="AD195" t="str">
            <v>2825 hours</v>
          </cell>
          <cell r="AF195">
            <v>0</v>
          </cell>
          <cell r="AG195" t="str">
            <v/>
          </cell>
          <cell r="AH195" t="str">
            <v/>
          </cell>
          <cell r="AI195" t="str">
            <v/>
          </cell>
          <cell r="AJ195" t="str">
            <v/>
          </cell>
          <cell r="AK195" t="str">
            <v/>
          </cell>
          <cell r="AL195">
            <v>0</v>
          </cell>
          <cell r="AM195" t="str">
            <v/>
          </cell>
          <cell r="AN195" t="str">
            <v/>
          </cell>
          <cell r="AO195" t="str">
            <v/>
          </cell>
          <cell r="AP195" t="str">
            <v/>
          </cell>
          <cell r="AQ195" t="str">
            <v/>
          </cell>
          <cell r="AR195" t="str">
            <v/>
          </cell>
          <cell r="AS195" t="str">
            <v/>
          </cell>
          <cell r="AT195" t="str">
            <v/>
          </cell>
          <cell r="AU195" t="str">
            <v/>
          </cell>
          <cell r="AV195" t="str">
            <v/>
          </cell>
          <cell r="AW195" t="str">
            <v>ITC3B</v>
          </cell>
          <cell r="AX195" t="str">
            <v/>
          </cell>
          <cell r="AY195" t="str">
            <v>Billing</v>
          </cell>
          <cell r="AZ195" t="str">
            <v>Issue Output Create Billing Documents</v>
          </cell>
          <cell r="BA195" t="str">
            <v/>
          </cell>
          <cell r="BB195" t="str">
            <v/>
          </cell>
          <cell r="BC195" t="str">
            <v>WBT</v>
          </cell>
          <cell r="BD195" t="str">
            <v/>
          </cell>
          <cell r="BE195" t="str">
            <v/>
          </cell>
          <cell r="BF195" t="str">
            <v/>
          </cell>
          <cell r="BG195" t="str">
            <v/>
          </cell>
          <cell r="BH195" t="str">
            <v/>
          </cell>
          <cell r="BI195" t="str">
            <v/>
          </cell>
          <cell r="BJ195" t="str">
            <v/>
          </cell>
          <cell r="BK195" t="str">
            <v/>
          </cell>
          <cell r="BL195" t="str">
            <v/>
          </cell>
          <cell r="BM195" t="str">
            <v/>
          </cell>
          <cell r="BN195" t="str">
            <v/>
          </cell>
          <cell r="BO195" t="str">
            <v/>
          </cell>
          <cell r="BP195" t="str">
            <v>O2C</v>
          </cell>
          <cell r="BQ195" t="str">
            <v>Angie Paxton</v>
          </cell>
        </row>
        <row r="196">
          <cell r="A196" t="str">
            <v>868c01rhv</v>
          </cell>
          <cell r="B196" t="str">
            <v>O2C Billing: Perform Cost-Based Billing</v>
          </cell>
          <cell r="C196" t="str">
            <v>PREDEVELOPMENT</v>
          </cell>
          <cell r="D196" t="str">
            <v>868c01rhv</v>
          </cell>
          <cell r="E196" t="str">
            <v/>
          </cell>
          <cell r="F196" t="str">
            <v>URGENT</v>
          </cell>
          <cell r="G196" t="str">
            <v/>
          </cell>
          <cell r="H196">
            <v>0</v>
          </cell>
          <cell r="I196">
            <v>0</v>
          </cell>
          <cell r="J196">
            <v>45863</v>
          </cell>
          <cell r="K196" t="str">
            <v/>
          </cell>
          <cell r="L196">
            <v>45672.591666666667</v>
          </cell>
          <cell r="M196">
            <v>45763.573611111111</v>
          </cell>
          <cell r="N196" t="str">
            <v/>
          </cell>
          <cell r="O196" t="str">
            <v/>
          </cell>
          <cell r="P196" t="str">
            <v>Brice LeBlanc</v>
          </cell>
          <cell r="Q196" t="str">
            <v>Lockheed Martin</v>
          </cell>
          <cell r="R196" t="str">
            <v>Course Development</v>
          </cell>
          <cell r="S196" t="str">
            <v>Development</v>
          </cell>
          <cell r="T196" t="str">
            <v>868a2vbuh
868a2vadv
868a2v94z
868a2v7vz
868a2v8rh
868a2v6u1</v>
          </cell>
          <cell r="U196" t="str">
            <v>https://app.clickup.com/t/868a2vbuh
https://app.clickup.com/t/868a2vadv
https://app.clickup.com/t/868a2v94z
https://app.clickup.com/t/868a2v7vz
https://app.clickup.com/t/868a2v8rh
https://app.clickup.com/t/868a2v6u1</v>
          </cell>
          <cell r="V196" t="str">
            <v>ilt, o2c</v>
          </cell>
          <cell r="W196" t="str">
            <v>Development, Sprint 5 (5/12 - 6/6)</v>
          </cell>
          <cell r="X196" t="str">
            <v>Sprint 5 (5/12 - 6/6)</v>
          </cell>
          <cell r="Y196" t="str">
            <v/>
          </cell>
          <cell r="Z196" t="str">
            <v/>
          </cell>
          <cell r="AA196" t="str">
            <v/>
          </cell>
          <cell r="AB196" t="str">
            <v/>
          </cell>
          <cell r="AC196" t="str">
            <v/>
          </cell>
          <cell r="AD196" t="str">
            <v>2825 hours</v>
          </cell>
          <cell r="AF196">
            <v>0</v>
          </cell>
          <cell r="AG196" t="str">
            <v/>
          </cell>
          <cell r="AH196" t="str">
            <v/>
          </cell>
          <cell r="AI196" t="str">
            <v/>
          </cell>
          <cell r="AJ196" t="str">
            <v/>
          </cell>
          <cell r="AK196" t="str">
            <v/>
          </cell>
          <cell r="AL196">
            <v>0</v>
          </cell>
          <cell r="AM196" t="str">
            <v/>
          </cell>
          <cell r="AN196" t="str">
            <v/>
          </cell>
          <cell r="AO196" t="str">
            <v/>
          </cell>
          <cell r="AP196" t="str">
            <v/>
          </cell>
          <cell r="AQ196" t="str">
            <v/>
          </cell>
          <cell r="AR196" t="str">
            <v/>
          </cell>
          <cell r="AS196" t="str">
            <v/>
          </cell>
          <cell r="AT196" t="str">
            <v/>
          </cell>
          <cell r="AU196" t="str">
            <v/>
          </cell>
          <cell r="AV196" t="str">
            <v/>
          </cell>
          <cell r="AW196" t="str">
            <v>ITC3B</v>
          </cell>
          <cell r="AX196" t="str">
            <v/>
          </cell>
          <cell r="AY196" t="str">
            <v>Billing</v>
          </cell>
          <cell r="AZ196" t="str">
            <v>Perform Cost-Based Billing</v>
          </cell>
          <cell r="BA196" t="str">
            <v/>
          </cell>
          <cell r="BB196" t="str">
            <v/>
          </cell>
          <cell r="BC196" t="str">
            <v>ILT</v>
          </cell>
          <cell r="BD196" t="str">
            <v/>
          </cell>
          <cell r="BE196" t="str">
            <v/>
          </cell>
          <cell r="BF196" t="str">
            <v/>
          </cell>
          <cell r="BG196" t="str">
            <v/>
          </cell>
          <cell r="BH196" t="str">
            <v/>
          </cell>
          <cell r="BI196" t="str">
            <v/>
          </cell>
          <cell r="BJ196" t="str">
            <v/>
          </cell>
          <cell r="BK196" t="str">
            <v/>
          </cell>
          <cell r="BL196" t="str">
            <v/>
          </cell>
          <cell r="BM196" t="str">
            <v/>
          </cell>
          <cell r="BN196" t="str">
            <v/>
          </cell>
          <cell r="BO196" t="str">
            <v/>
          </cell>
          <cell r="BP196" t="str">
            <v>O2C</v>
          </cell>
          <cell r="BQ196" t="str">
            <v>Angie Paxton</v>
          </cell>
        </row>
        <row r="197">
          <cell r="A197" t="str">
            <v>868c01t4m</v>
          </cell>
          <cell r="B197" t="str">
            <v>O2C Billing: Perform Time &amp; Material Billing</v>
          </cell>
          <cell r="C197" t="str">
            <v>PREDEVELOPMENT</v>
          </cell>
          <cell r="D197" t="str">
            <v>868c01t4m</v>
          </cell>
          <cell r="E197" t="str">
            <v/>
          </cell>
          <cell r="F197" t="str">
            <v>HIGH</v>
          </cell>
          <cell r="G197" t="str">
            <v/>
          </cell>
          <cell r="H197">
            <v>0</v>
          </cell>
          <cell r="I197">
            <v>0</v>
          </cell>
          <cell r="J197">
            <v>45863</v>
          </cell>
          <cell r="K197" t="str">
            <v/>
          </cell>
          <cell r="L197">
            <v>45672.591666666667</v>
          </cell>
          <cell r="M197">
            <v>45761.774305555555</v>
          </cell>
          <cell r="N197" t="str">
            <v/>
          </cell>
          <cell r="O197" t="str">
            <v/>
          </cell>
          <cell r="P197" t="str">
            <v>Brice LeBlanc</v>
          </cell>
          <cell r="Q197" t="str">
            <v>Lockheed Martin</v>
          </cell>
          <cell r="R197" t="str">
            <v>Course Development</v>
          </cell>
          <cell r="S197" t="str">
            <v>Development</v>
          </cell>
          <cell r="T197" t="str">
            <v>868a2v92g
868a2v6dd
868a2v8mw
868a2v5t2
868a2v9tv
868drhtzz</v>
          </cell>
          <cell r="U197" t="str">
            <v>https://app.clickup.com/t/868a2v92g
https://app.clickup.com/t/868a2v6dd
https://app.clickup.com/t/868a2v8mw
https://app.clickup.com/t/868a2v5t2
https://app.clickup.com/t/868a2v9tv
https://app.clickup.com/t/868drhtzz</v>
          </cell>
          <cell r="V197" t="str">
            <v>o2c, ilt</v>
          </cell>
          <cell r="W197" t="str">
            <v>Development, Sprint 5 (5/12 - 6/6)</v>
          </cell>
          <cell r="X197" t="str">
            <v>Sprint 5 (5/12 - 6/6)</v>
          </cell>
          <cell r="Y197" t="str">
            <v/>
          </cell>
          <cell r="Z197" t="str">
            <v/>
          </cell>
          <cell r="AA197" t="str">
            <v/>
          </cell>
          <cell r="AB197" t="str">
            <v/>
          </cell>
          <cell r="AC197" t="str">
            <v/>
          </cell>
          <cell r="AD197" t="str">
            <v>2825 hours</v>
          </cell>
          <cell r="AF197">
            <v>0</v>
          </cell>
          <cell r="AG197" t="str">
            <v/>
          </cell>
          <cell r="AH197" t="str">
            <v/>
          </cell>
          <cell r="AI197" t="str">
            <v/>
          </cell>
          <cell r="AJ197" t="str">
            <v/>
          </cell>
          <cell r="AK197" t="str">
            <v/>
          </cell>
          <cell r="AL197">
            <v>0</v>
          </cell>
          <cell r="AM197" t="str">
            <v/>
          </cell>
          <cell r="AN197" t="str">
            <v/>
          </cell>
          <cell r="AO197" t="str">
            <v/>
          </cell>
          <cell r="AP197" t="str">
            <v/>
          </cell>
          <cell r="AQ197" t="str">
            <v/>
          </cell>
          <cell r="AR197" t="str">
            <v/>
          </cell>
          <cell r="AS197" t="str">
            <v/>
          </cell>
          <cell r="AT197" t="str">
            <v/>
          </cell>
          <cell r="AU197" t="str">
            <v/>
          </cell>
          <cell r="AV197" t="str">
            <v/>
          </cell>
          <cell r="AW197" t="str">
            <v>ITC3B</v>
          </cell>
          <cell r="AX197" t="str">
            <v/>
          </cell>
          <cell r="AY197" t="str">
            <v>Billing</v>
          </cell>
          <cell r="AZ197" t="str">
            <v>Perform Cost-Based Billing</v>
          </cell>
          <cell r="BA197" t="str">
            <v/>
          </cell>
          <cell r="BB197" t="str">
            <v/>
          </cell>
          <cell r="BC197" t="str">
            <v>ILT</v>
          </cell>
          <cell r="BD197" t="str">
            <v/>
          </cell>
          <cell r="BE197" t="str">
            <v/>
          </cell>
          <cell r="BF197" t="str">
            <v/>
          </cell>
          <cell r="BG197" t="str">
            <v/>
          </cell>
          <cell r="BH197" t="str">
            <v/>
          </cell>
          <cell r="BI197" t="str">
            <v/>
          </cell>
          <cell r="BJ197" t="str">
            <v/>
          </cell>
          <cell r="BK197" t="str">
            <v/>
          </cell>
          <cell r="BL197" t="str">
            <v/>
          </cell>
          <cell r="BM197" t="str">
            <v/>
          </cell>
          <cell r="BN197" t="str">
            <v/>
          </cell>
          <cell r="BO197" t="str">
            <v/>
          </cell>
          <cell r="BP197" t="str">
            <v>O2C</v>
          </cell>
          <cell r="BQ197" t="str">
            <v>Angie Paxton</v>
          </cell>
        </row>
        <row r="198">
          <cell r="A198" t="str">
            <v>868c02ej2</v>
          </cell>
          <cell r="B198" t="str">
            <v>A2R Lease Lifecycle Management: Create Catch Up Journal Entry - Manual</v>
          </cell>
          <cell r="C198" t="str">
            <v>PAUSED</v>
          </cell>
          <cell r="D198" t="str">
            <v>868c02ej2</v>
          </cell>
          <cell r="E198" t="str">
            <v/>
          </cell>
          <cell r="F198" t="str">
            <v>NORMAL</v>
          </cell>
          <cell r="G198" t="str">
            <v xml:space="preserve">Per Miranda and Trish-4/14/25: This was originally set for ITC1. Due to system delays, defects and lack of readiness, these are now set to ITC3B.  </v>
          </cell>
          <cell r="H198">
            <v>2</v>
          </cell>
          <cell r="I198">
            <v>0</v>
          </cell>
          <cell r="J198">
            <v>45723</v>
          </cell>
          <cell r="K198">
            <v>45671</v>
          </cell>
          <cell r="L198">
            <v>45672.603472222225</v>
          </cell>
          <cell r="M198">
            <v>45768.527083333334</v>
          </cell>
          <cell r="N198" t="str">
            <v/>
          </cell>
          <cell r="O198" t="str">
            <v/>
          </cell>
          <cell r="P198" t="str">
            <v>Kris Thayer</v>
          </cell>
          <cell r="Q198" t="str">
            <v>Lockheed Martin</v>
          </cell>
          <cell r="R198" t="str">
            <v>Course Development</v>
          </cell>
          <cell r="S198" t="str">
            <v>Development</v>
          </cell>
          <cell r="T198" t="str">
            <v>868axyb8k
868a2uwey
868axycd4</v>
          </cell>
          <cell r="U198" t="str">
            <v>https://app.clickup.com/t/868axyb8k
https://app.clickup.com/t/868a2uwey
https://app.clickup.com/t/868axycd4</v>
          </cell>
          <cell r="V198" t="str">
            <v>a2r, wbt</v>
          </cell>
          <cell r="W198" t="str">
            <v>Development, Sprint 5 (5/12 - 6/6)</v>
          </cell>
          <cell r="X198" t="str">
            <v>Sprint 5 (5/12 - 6/6)</v>
          </cell>
          <cell r="Y198" t="str">
            <v/>
          </cell>
          <cell r="Z198" t="str">
            <v/>
          </cell>
          <cell r="AA198" t="str">
            <v/>
          </cell>
          <cell r="AB198" t="str">
            <v/>
          </cell>
          <cell r="AC198" t="str">
            <v/>
          </cell>
          <cell r="AD198" t="str">
            <v>1670 hours</v>
          </cell>
          <cell r="AF198">
            <v>0</v>
          </cell>
          <cell r="AG198" t="str">
            <v/>
          </cell>
          <cell r="AH198" t="str">
            <v/>
          </cell>
          <cell r="AI198" t="b">
            <v>1</v>
          </cell>
          <cell r="AJ198" t="str">
            <v/>
          </cell>
          <cell r="AK198" t="str">
            <v/>
          </cell>
          <cell r="AL198">
            <v>0</v>
          </cell>
          <cell r="AM198" t="str">
            <v/>
          </cell>
          <cell r="AN198" t="str">
            <v/>
          </cell>
          <cell r="AO198" t="str">
            <v/>
          </cell>
          <cell r="AP198" t="str">
            <v/>
          </cell>
          <cell r="AQ198" t="str">
            <v/>
          </cell>
          <cell r="AR198" t="str">
            <v/>
          </cell>
          <cell r="AS198" t="str">
            <v xml:space="preserve">Paused </v>
          </cell>
          <cell r="AT198" t="str">
            <v/>
          </cell>
          <cell r="AU198" t="str">
            <v/>
          </cell>
          <cell r="AV198" t="str">
            <v/>
          </cell>
          <cell r="AW198" t="str">
            <v>ITC3B</v>
          </cell>
          <cell r="AX198" t="str">
            <v/>
          </cell>
          <cell r="AY198" t="str">
            <v>Lease Lifecycle Management</v>
          </cell>
          <cell r="AZ198" t="str">
            <v>Real Estate Lease Lifecycle</v>
          </cell>
          <cell r="BA198" t="str">
            <v/>
          </cell>
          <cell r="BB198" t="str">
            <v/>
          </cell>
          <cell r="BC198" t="str">
            <v>WBT</v>
          </cell>
          <cell r="BD198" t="str">
            <v/>
          </cell>
          <cell r="BE198" t="str">
            <v>Overdue</v>
          </cell>
          <cell r="BF198" t="str">
            <v/>
          </cell>
          <cell r="BG198" t="str">
            <v/>
          </cell>
          <cell r="BH198" t="str">
            <v/>
          </cell>
          <cell r="BI198" t="str">
            <v/>
          </cell>
          <cell r="BJ198" t="str">
            <v/>
          </cell>
          <cell r="BK198" t="str">
            <v/>
          </cell>
          <cell r="BL198">
            <v>45765</v>
          </cell>
          <cell r="BM198" t="str">
            <v/>
          </cell>
          <cell r="BN198" t="str">
            <v/>
          </cell>
          <cell r="BO198" t="str">
            <v/>
          </cell>
          <cell r="BP198" t="str">
            <v>A2R</v>
          </cell>
          <cell r="BQ198" t="str">
            <v>Trish Cortez, Steve Hile</v>
          </cell>
        </row>
        <row r="199">
          <cell r="A199" t="str">
            <v>868c03yda</v>
          </cell>
          <cell r="B199" t="str">
            <v>A2R Asset Accounting: Change or Renew Contract</v>
          </cell>
          <cell r="C199" t="str">
            <v>PAUSED</v>
          </cell>
          <cell r="D199" t="str">
            <v>868c03yda</v>
          </cell>
          <cell r="E199" t="str">
            <v/>
          </cell>
          <cell r="F199" t="str">
            <v>NORMAL</v>
          </cell>
          <cell r="G199" t="str">
            <v xml:space="preserve">Per Miranda and Trish-4/14/25: This was originally set for ITC2. Due to system delays, defects and lack of readiness, these are now set to ITC3B.  </v>
          </cell>
          <cell r="H199">
            <v>6</v>
          </cell>
          <cell r="I199">
            <v>0</v>
          </cell>
          <cell r="J199">
            <v>45717</v>
          </cell>
          <cell r="K199">
            <v>45702</v>
          </cell>
          <cell r="L199">
            <v>45672.627083333333</v>
          </cell>
          <cell r="M199">
            <v>45764.552777777775</v>
          </cell>
          <cell r="N199" t="str">
            <v/>
          </cell>
          <cell r="O199" t="str">
            <v/>
          </cell>
          <cell r="P199" t="str">
            <v>Kris Thayer</v>
          </cell>
          <cell r="Q199" t="str">
            <v>Lockheed Martin</v>
          </cell>
          <cell r="R199" t="str">
            <v>Course Development</v>
          </cell>
          <cell r="S199" t="str">
            <v>Development</v>
          </cell>
          <cell r="T199" t="str">
            <v>868a2vbe3
868a2v8uh
868a2v938
868a2v89r</v>
          </cell>
          <cell r="U199" t="str">
            <v>https://app.clickup.com/t/868a2vbe3
https://app.clickup.com/t/868a2v8uh
https://app.clickup.com/t/868a2v938
https://app.clickup.com/t/868a2v89r</v>
          </cell>
          <cell r="V199" t="str">
            <v>a2r, wbt</v>
          </cell>
          <cell r="W199" t="str">
            <v>Development, ✍ Risk Register</v>
          </cell>
          <cell r="X199" t="str">
            <v/>
          </cell>
          <cell r="Y199" t="str">
            <v/>
          </cell>
          <cell r="Z199" t="str">
            <v/>
          </cell>
          <cell r="AA199" t="str">
            <v/>
          </cell>
          <cell r="AB199" t="str">
            <v/>
          </cell>
          <cell r="AC199" t="str">
            <v/>
          </cell>
          <cell r="AD199" t="str">
            <v>1648 hours</v>
          </cell>
          <cell r="AF199">
            <v>0</v>
          </cell>
          <cell r="AG199">
            <v>45714</v>
          </cell>
          <cell r="AH199" t="str">
            <v/>
          </cell>
          <cell r="AI199" t="b">
            <v>1</v>
          </cell>
          <cell r="AJ199" t="str">
            <v/>
          </cell>
          <cell r="AK199" t="str">
            <v/>
          </cell>
          <cell r="AL199">
            <v>0</v>
          </cell>
          <cell r="AM199" t="str">
            <v/>
          </cell>
          <cell r="AN199" t="str">
            <v/>
          </cell>
          <cell r="AO199" t="str">
            <v/>
          </cell>
          <cell r="AP199" t="str">
            <v/>
          </cell>
          <cell r="AQ199" t="str">
            <v/>
          </cell>
          <cell r="AR199" t="str">
            <v/>
          </cell>
          <cell r="AS199" t="str">
            <v xml:space="preserve">Paused </v>
          </cell>
          <cell r="AT199" t="str">
            <v/>
          </cell>
          <cell r="AU199" t="str">
            <v/>
          </cell>
          <cell r="AV199" t="str">
            <v/>
          </cell>
          <cell r="AW199" t="str">
            <v>ITC3B</v>
          </cell>
          <cell r="AX199" t="str">
            <v/>
          </cell>
          <cell r="AY199" t="str">
            <v>Asset Accounting</v>
          </cell>
          <cell r="AZ199" t="str">
            <v>Disposition, Decommission, and Miscellaneous Transactions (Software Subscription Licenses)</v>
          </cell>
          <cell r="BA199" t="str">
            <v/>
          </cell>
          <cell r="BB199" t="str">
            <v/>
          </cell>
          <cell r="BC199" t="str">
            <v>WBT</v>
          </cell>
          <cell r="BD199" t="str">
            <v/>
          </cell>
          <cell r="BE199" t="str">
            <v>Overdue</v>
          </cell>
          <cell r="BF199" t="str">
            <v/>
          </cell>
          <cell r="BG199" t="str">
            <v/>
          </cell>
          <cell r="BH199" t="str">
            <v/>
          </cell>
          <cell r="BI199" t="str">
            <v/>
          </cell>
          <cell r="BJ199" t="str">
            <v/>
          </cell>
          <cell r="BK199" t="str">
            <v>Fixed Asset Super User (mastery): https://app.clickup.com/t/868cjd0be)
Fixed Asset Manager: https://app.clickup.com/t/868cjd09q)
Fixed Asset Team Lead: https://app.clickup.com/t/868cjd0hq)
Fixed Asset Analyst (will have all lease specialist as well): https://app.clickup.com/t/868cjczng)</v>
          </cell>
          <cell r="BL199" t="str">
            <v/>
          </cell>
          <cell r="BM199" t="str">
            <v/>
          </cell>
          <cell r="BN199" t="str">
            <v/>
          </cell>
          <cell r="BO199" t="str">
            <v/>
          </cell>
          <cell r="BP199" t="str">
            <v>A2R</v>
          </cell>
          <cell r="BQ199" t="str">
            <v>Trish Cortez, Steve Hile</v>
          </cell>
        </row>
        <row r="200">
          <cell r="A200" t="str">
            <v>868c03znu</v>
          </cell>
          <cell r="B200" t="str">
            <v>A2R Asset Accounting: Software Licenses Maintain</v>
          </cell>
          <cell r="C200" t="str">
            <v>PAUSED</v>
          </cell>
          <cell r="D200" t="str">
            <v>868c03znu</v>
          </cell>
          <cell r="E200" t="str">
            <v/>
          </cell>
          <cell r="F200" t="str">
            <v>NORMAL</v>
          </cell>
          <cell r="G200" t="str">
            <v xml:space="preserve">Per Miranda and Trish-4/14/25: This was originally set for ITC2. Due to system delays, defects and lack of readiness, these are now set to ITC3B.  </v>
          </cell>
          <cell r="H200">
            <v>2</v>
          </cell>
          <cell r="I200">
            <v>0</v>
          </cell>
          <cell r="J200">
            <v>45710</v>
          </cell>
          <cell r="K200">
            <v>45701</v>
          </cell>
          <cell r="L200">
            <v>45672.62777777778</v>
          </cell>
          <cell r="M200">
            <v>45764.552777777775</v>
          </cell>
          <cell r="N200" t="str">
            <v/>
          </cell>
          <cell r="O200" t="str">
            <v/>
          </cell>
          <cell r="P200" t="str">
            <v>Kris Thayer</v>
          </cell>
          <cell r="Q200" t="str">
            <v>Lockheed Martin</v>
          </cell>
          <cell r="R200" t="str">
            <v>Course Development</v>
          </cell>
          <cell r="S200" t="str">
            <v>Development</v>
          </cell>
          <cell r="T200" t="str">
            <v>868a2v87x
868a2v9mf</v>
          </cell>
          <cell r="U200" t="str">
            <v>https://app.clickup.com/t/868a2v87x
https://app.clickup.com/t/868a2v9mf</v>
          </cell>
          <cell r="V200" t="str">
            <v>a2r, wbt</v>
          </cell>
          <cell r="W200" t="str">
            <v>Development, ✍ Risk Register</v>
          </cell>
          <cell r="X200" t="str">
            <v/>
          </cell>
          <cell r="Y200" t="str">
            <v/>
          </cell>
          <cell r="Z200" t="str">
            <v/>
          </cell>
          <cell r="AA200" t="str">
            <v/>
          </cell>
          <cell r="AB200" t="str">
            <v/>
          </cell>
          <cell r="AC200" t="str">
            <v/>
          </cell>
          <cell r="AD200" t="str">
            <v>1670 hours</v>
          </cell>
          <cell r="AF200">
            <v>0</v>
          </cell>
          <cell r="AG200">
            <v>45707</v>
          </cell>
          <cell r="AH200" t="str">
            <v/>
          </cell>
          <cell r="AI200" t="b">
            <v>1</v>
          </cell>
          <cell r="AJ200" t="str">
            <v/>
          </cell>
          <cell r="AK200" t="str">
            <v/>
          </cell>
          <cell r="AL200">
            <v>0</v>
          </cell>
          <cell r="AM200" t="str">
            <v/>
          </cell>
          <cell r="AN200" t="str">
            <v/>
          </cell>
          <cell r="AO200" t="str">
            <v/>
          </cell>
          <cell r="AP200" t="str">
            <v/>
          </cell>
          <cell r="AQ200" t="str">
            <v/>
          </cell>
          <cell r="AR200" t="str">
            <v/>
          </cell>
          <cell r="AS200" t="str">
            <v xml:space="preserve">Paused </v>
          </cell>
          <cell r="AT200" t="str">
            <v/>
          </cell>
          <cell r="AU200" t="str">
            <v/>
          </cell>
          <cell r="AV200" t="str">
            <v/>
          </cell>
          <cell r="AW200" t="str">
            <v>ITC3B</v>
          </cell>
          <cell r="AX200" t="str">
            <v/>
          </cell>
          <cell r="AY200" t="str">
            <v>Asset Accounting</v>
          </cell>
          <cell r="AZ200" t="str">
            <v>Disposition, Decommission, and Miscellaneous Transactions (Software Subscription Licenses)</v>
          </cell>
          <cell r="BA200" t="str">
            <v/>
          </cell>
          <cell r="BB200" t="str">
            <v/>
          </cell>
          <cell r="BC200" t="str">
            <v>WBT</v>
          </cell>
          <cell r="BD200" t="str">
            <v/>
          </cell>
          <cell r="BE200" t="str">
            <v>Overdue</v>
          </cell>
          <cell r="BF200" t="str">
            <v/>
          </cell>
          <cell r="BG200" t="str">
            <v/>
          </cell>
          <cell r="BH200" t="str">
            <v/>
          </cell>
          <cell r="BI200" t="str">
            <v/>
          </cell>
          <cell r="BJ200" t="str">
            <v/>
          </cell>
          <cell r="BK200" t="str">
            <v>Lease Specialist (within Asset Accounting area) (Asset Analyst may be performing these functions): https://app.clickup.com/t/868cjde0m)
Fixed Asset Manager: https://app.clickup.com/t/868cjd09q)
Fixed Asset Super User (mastery): https://app.clickup.com/t/868cjd0be)
Fixed Asset Analyst (will have all lease specialist as well): https://app.clickup.com/t/868cjczng)
Fixed Asset Team Lead: https://app.clickup.com/t/868cjd0hq)</v>
          </cell>
          <cell r="BL200">
            <v>45751</v>
          </cell>
          <cell r="BM200" t="str">
            <v/>
          </cell>
          <cell r="BN200" t="str">
            <v/>
          </cell>
          <cell r="BO200" t="str">
            <v/>
          </cell>
          <cell r="BP200" t="str">
            <v>A2R</v>
          </cell>
          <cell r="BQ200" t="str">
            <v>Trish Cortez, Steve Hile</v>
          </cell>
        </row>
        <row r="201">
          <cell r="A201" t="str">
            <v>868c052wj</v>
          </cell>
          <cell r="B201" t="str">
            <v>A2R Asset Accounting: Software Licenses Ad Hoc Reporting</v>
          </cell>
          <cell r="C201" t="str">
            <v>PAUSED</v>
          </cell>
          <cell r="D201" t="str">
            <v>868c052wj</v>
          </cell>
          <cell r="E201" t="str">
            <v/>
          </cell>
          <cell r="F201" t="str">
            <v>LOW</v>
          </cell>
          <cell r="G201" t="str">
            <v xml:space="preserve">Per Miranda and Trish-4/14/25: This was originally set for ITC2. Due to system delays, defects and lack of readiness, these are now set to ITC3B.  </v>
          </cell>
          <cell r="H201">
            <v>1</v>
          </cell>
          <cell r="I201">
            <v>0</v>
          </cell>
          <cell r="J201">
            <v>45744</v>
          </cell>
          <cell r="K201" t="str">
            <v/>
          </cell>
          <cell r="L201">
            <v>45672.648611111115</v>
          </cell>
          <cell r="M201">
            <v>45764.553472222222</v>
          </cell>
          <cell r="N201" t="str">
            <v/>
          </cell>
          <cell r="O201" t="str">
            <v/>
          </cell>
          <cell r="P201" t="str">
            <v>Kris Thayer</v>
          </cell>
          <cell r="Q201" t="str">
            <v>Lockheed Martin</v>
          </cell>
          <cell r="R201" t="str">
            <v>Course Development</v>
          </cell>
          <cell r="S201" t="str">
            <v>Development</v>
          </cell>
          <cell r="T201" t="str">
            <v>868a2vb9e
868a2v7r2
868a2v96k</v>
          </cell>
          <cell r="U201" t="str">
            <v>https://app.clickup.com/t/868a2vb9e
https://app.clickup.com/t/868a2v7r2
https://app.clickup.com/t/868a2v96k</v>
          </cell>
          <cell r="V201" t="str">
            <v>a2r, wbt</v>
          </cell>
          <cell r="W201" t="str">
            <v>Development, ✍ Risk Register</v>
          </cell>
          <cell r="X201" t="str">
            <v/>
          </cell>
          <cell r="Y201" t="str">
            <v/>
          </cell>
          <cell r="Z201" t="str">
            <v/>
          </cell>
          <cell r="AA201" t="str">
            <v/>
          </cell>
          <cell r="AB201" t="str">
            <v/>
          </cell>
          <cell r="AC201" t="str">
            <v/>
          </cell>
          <cell r="AD201" t="str">
            <v>1670 hours</v>
          </cell>
          <cell r="AF201">
            <v>0</v>
          </cell>
          <cell r="AG201" t="str">
            <v/>
          </cell>
          <cell r="AH201" t="str">
            <v/>
          </cell>
          <cell r="AI201" t="b">
            <v>1</v>
          </cell>
          <cell r="AJ201" t="str">
            <v/>
          </cell>
          <cell r="AK201" t="str">
            <v/>
          </cell>
          <cell r="AL201">
            <v>0</v>
          </cell>
          <cell r="AM201" t="str">
            <v/>
          </cell>
          <cell r="AN201" t="str">
            <v/>
          </cell>
          <cell r="AO201" t="str">
            <v/>
          </cell>
          <cell r="AP201" t="str">
            <v/>
          </cell>
          <cell r="AQ201" t="str">
            <v/>
          </cell>
          <cell r="AR201" t="str">
            <v/>
          </cell>
          <cell r="AS201" t="str">
            <v xml:space="preserve">Paused </v>
          </cell>
          <cell r="AT201" t="str">
            <v/>
          </cell>
          <cell r="AU201" t="str">
            <v/>
          </cell>
          <cell r="AV201" t="str">
            <v/>
          </cell>
          <cell r="AW201" t="str">
            <v>ITC3B</v>
          </cell>
          <cell r="AX201" t="str">
            <v/>
          </cell>
          <cell r="AY201" t="str">
            <v>Asset Accounting</v>
          </cell>
          <cell r="AZ201" t="str">
            <v>Disposition, Decommission, and Miscellaneous Transactions (Software Subscription Licenses)</v>
          </cell>
          <cell r="BA201" t="str">
            <v/>
          </cell>
          <cell r="BB201" t="str">
            <v/>
          </cell>
          <cell r="BC201" t="str">
            <v>WBT</v>
          </cell>
          <cell r="BD201" t="str">
            <v/>
          </cell>
          <cell r="BE201" t="str">
            <v>Overdue</v>
          </cell>
          <cell r="BF201" t="str">
            <v/>
          </cell>
          <cell r="BG201" t="str">
            <v/>
          </cell>
          <cell r="BH201" t="str">
            <v/>
          </cell>
          <cell r="BI201" t="str">
            <v/>
          </cell>
          <cell r="BJ201" t="str">
            <v/>
          </cell>
          <cell r="BK201"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BL201" t="str">
            <v/>
          </cell>
          <cell r="BM201" t="str">
            <v/>
          </cell>
          <cell r="BN201" t="str">
            <v/>
          </cell>
          <cell r="BO201" t="str">
            <v/>
          </cell>
          <cell r="BP201" t="str">
            <v>A2R</v>
          </cell>
          <cell r="BQ201" t="str">
            <v>Trish Cortez, Steve Hile</v>
          </cell>
        </row>
        <row r="202">
          <cell r="A202" t="str">
            <v>868c054zk</v>
          </cell>
          <cell r="B202" t="str">
            <v>A2R Asset Accounting: Run Payment Posting Job</v>
          </cell>
          <cell r="C202" t="str">
            <v>PAUSED</v>
          </cell>
          <cell r="D202" t="str">
            <v>868c054zk</v>
          </cell>
          <cell r="E202" t="str">
            <v/>
          </cell>
          <cell r="F202" t="str">
            <v>NORMAL</v>
          </cell>
          <cell r="G202" t="str">
            <v xml:space="preserve">Per Miranda and Trish-4/14/25: This was originally set for ITC2. Due to system delays, defects and lack of readiness, these are now set to ITC3B.  </v>
          </cell>
          <cell r="H202">
            <v>2</v>
          </cell>
          <cell r="I202">
            <v>0</v>
          </cell>
          <cell r="J202">
            <v>45744</v>
          </cell>
          <cell r="K202" t="str">
            <v/>
          </cell>
          <cell r="L202">
            <v>45672.65</v>
          </cell>
          <cell r="M202">
            <v>45764.553472222222</v>
          </cell>
          <cell r="N202" t="str">
            <v/>
          </cell>
          <cell r="O202" t="str">
            <v/>
          </cell>
          <cell r="P202" t="str">
            <v>Kris Thayer</v>
          </cell>
          <cell r="Q202" t="str">
            <v>Lockheed Martin</v>
          </cell>
          <cell r="R202" t="str">
            <v>Course Development</v>
          </cell>
          <cell r="S202" t="str">
            <v>Development</v>
          </cell>
          <cell r="T202" t="str">
            <v>868a2v8au</v>
          </cell>
          <cell r="U202" t="str">
            <v>https://app.clickup.com/t/868a2v8au</v>
          </cell>
          <cell r="V202" t="str">
            <v>a2r, wbt</v>
          </cell>
          <cell r="W202" t="str">
            <v>Development, ✍ Risk Register</v>
          </cell>
          <cell r="X202" t="str">
            <v/>
          </cell>
          <cell r="Y202" t="str">
            <v/>
          </cell>
          <cell r="Z202" t="str">
            <v/>
          </cell>
          <cell r="AA202" t="str">
            <v/>
          </cell>
          <cell r="AB202" t="str">
            <v/>
          </cell>
          <cell r="AC202" t="str">
            <v/>
          </cell>
          <cell r="AD202" t="str">
            <v>1670 hours</v>
          </cell>
          <cell r="AF202">
            <v>0</v>
          </cell>
          <cell r="AG202" t="str">
            <v/>
          </cell>
          <cell r="AH202" t="str">
            <v/>
          </cell>
          <cell r="AI202" t="b">
            <v>1</v>
          </cell>
          <cell r="AJ202" t="str">
            <v/>
          </cell>
          <cell r="AK202" t="str">
            <v/>
          </cell>
          <cell r="AL202">
            <v>0.5</v>
          </cell>
          <cell r="AM202" t="str">
            <v/>
          </cell>
          <cell r="AN202" t="str">
            <v/>
          </cell>
          <cell r="AO202" t="str">
            <v/>
          </cell>
          <cell r="AP202" t="str">
            <v/>
          </cell>
          <cell r="AQ202" t="str">
            <v/>
          </cell>
          <cell r="AR202" t="str">
            <v/>
          </cell>
          <cell r="AS202" t="str">
            <v xml:space="preserve">Paused </v>
          </cell>
          <cell r="AT202" t="str">
            <v/>
          </cell>
          <cell r="AU202" t="str">
            <v/>
          </cell>
          <cell r="AV202" t="str">
            <v/>
          </cell>
          <cell r="AW202" t="str">
            <v>ITC3B</v>
          </cell>
          <cell r="AX202" t="str">
            <v/>
          </cell>
          <cell r="AY202" t="str">
            <v>Asset Accounting</v>
          </cell>
          <cell r="AZ202" t="str">
            <v>Disposition, Decommission, and Miscellaneous Transactions (Software Subscription Licenses)</v>
          </cell>
          <cell r="BA202" t="str">
            <v/>
          </cell>
          <cell r="BB202" t="str">
            <v/>
          </cell>
          <cell r="BC202" t="str">
            <v>WBT</v>
          </cell>
          <cell r="BD202" t="str">
            <v/>
          </cell>
          <cell r="BE202" t="str">
            <v>Overdue</v>
          </cell>
          <cell r="BF202" t="str">
            <v/>
          </cell>
          <cell r="BG202" t="str">
            <v/>
          </cell>
          <cell r="BH202" t="str">
            <v/>
          </cell>
          <cell r="BI202" t="str">
            <v/>
          </cell>
          <cell r="BJ202" t="str">
            <v/>
          </cell>
          <cell r="BK202"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BL202" t="str">
            <v/>
          </cell>
          <cell r="BM202" t="str">
            <v/>
          </cell>
          <cell r="BN202" t="str">
            <v/>
          </cell>
          <cell r="BO202" t="str">
            <v/>
          </cell>
          <cell r="BP202" t="str">
            <v>A2R</v>
          </cell>
          <cell r="BQ202" t="str">
            <v>Trish Cortez, Steve Hile</v>
          </cell>
        </row>
        <row r="203">
          <cell r="A203" t="str">
            <v>868c05dh1</v>
          </cell>
          <cell r="B203" t="str">
            <v>A2R Asset Management: Create Equipment</v>
          </cell>
          <cell r="C203" t="str">
            <v>DEVELOPMENT</v>
          </cell>
          <cell r="D203" t="str">
            <v>868c05dh1</v>
          </cell>
          <cell r="E203" t="str">
            <v>Kris Thayer</v>
          </cell>
          <cell r="F203" t="str">
            <v>URGENT</v>
          </cell>
          <cell r="G203" t="str">
            <v xml:space="preserve">@Steve Hile , per our discussion, I made the updates for the sequence KC and Course Tasks slide (added audio to layer)  </v>
          </cell>
          <cell r="H203">
            <v>29</v>
          </cell>
          <cell r="I203">
            <v>0</v>
          </cell>
          <cell r="J203">
            <v>45787</v>
          </cell>
          <cell r="K203">
            <v>45764</v>
          </cell>
          <cell r="L203">
            <v>45672.654166666667</v>
          </cell>
          <cell r="M203">
            <v>45789.835416666669</v>
          </cell>
          <cell r="N203" t="str">
            <v/>
          </cell>
          <cell r="O203" t="str">
            <v/>
          </cell>
          <cell r="P203" t="str">
            <v>Kris Thayer</v>
          </cell>
          <cell r="Q203" t="str">
            <v>Lockheed Martin</v>
          </cell>
          <cell r="R203" t="str">
            <v>Course Development</v>
          </cell>
          <cell r="S203" t="str">
            <v>Development</v>
          </cell>
          <cell r="T203" t="str">
            <v>868a2v8zc
868bdht92
868bdhy20
868bdhy3h
868bdhy51
868bdhy74</v>
          </cell>
          <cell r="U203" t="str">
            <v>https://app.clickup.com/t/868a2v8zc
https://app.clickup.com/t/868bdht92
https://app.clickup.com/t/868bdhy20
https://app.clickup.com/t/868bdhy3h
https://app.clickup.com/t/868bdhy51
https://app.clickup.com/t/868bdhy74</v>
          </cell>
          <cell r="V203" t="str">
            <v>wbt, a2r</v>
          </cell>
          <cell r="W203" t="str">
            <v>Development, Sprint 3 (4/28 - 5/23)</v>
          </cell>
          <cell r="X203" t="str">
            <v>Sprint 3 (4/28 - 5/23)</v>
          </cell>
          <cell r="Y203" t="str">
            <v/>
          </cell>
          <cell r="Z203" t="str">
            <v/>
          </cell>
          <cell r="AA203" t="str">
            <v/>
          </cell>
          <cell r="AB203" t="str">
            <v/>
          </cell>
          <cell r="AC203" t="str">
            <v/>
          </cell>
          <cell r="AD203" t="str">
            <v>499 hours</v>
          </cell>
          <cell r="AF203">
            <v>0</v>
          </cell>
          <cell r="AG203">
            <v>45776</v>
          </cell>
          <cell r="AH203" t="str">
            <v/>
          </cell>
          <cell r="AI203" t="str">
            <v/>
          </cell>
          <cell r="AJ203">
            <v>45782</v>
          </cell>
          <cell r="AK203">
            <v>45782</v>
          </cell>
          <cell r="AL203">
            <v>0</v>
          </cell>
          <cell r="AM203" t="str">
            <v/>
          </cell>
          <cell r="AN203" t="str">
            <v/>
          </cell>
          <cell r="AO203" t="str">
            <v/>
          </cell>
          <cell r="AP203" t="str">
            <v/>
          </cell>
          <cell r="AQ203" t="str">
            <v/>
          </cell>
          <cell r="AR203" t="str">
            <v>Kris Thayer</v>
          </cell>
          <cell r="AS203" t="str">
            <v>Final Review &amp; Sign off (SME)</v>
          </cell>
          <cell r="AT203">
            <v>45783</v>
          </cell>
          <cell r="AU203" t="str">
            <v/>
          </cell>
          <cell r="AV203" t="str">
            <v/>
          </cell>
          <cell r="AW203" t="str">
            <v>ITC3B</v>
          </cell>
          <cell r="AX203" t="str">
            <v/>
          </cell>
          <cell r="AY203" t="str">
            <v>Asset Management</v>
          </cell>
          <cell r="AZ203" t="str">
            <v>Create and Maintain Master Records</v>
          </cell>
          <cell r="BA203" t="b">
            <v>1</v>
          </cell>
          <cell r="BB203" t="str">
            <v/>
          </cell>
          <cell r="BC203" t="str">
            <v>WBT</v>
          </cell>
          <cell r="BD203" t="str">
            <v/>
          </cell>
          <cell r="BE203" t="str">
            <v>Overdue</v>
          </cell>
          <cell r="BF203" t="str">
            <v/>
          </cell>
          <cell r="BG203" t="str">
            <v/>
          </cell>
          <cell r="BH203" t="str">
            <v/>
          </cell>
          <cell r="BI203" t="str">
            <v/>
          </cell>
          <cell r="BJ203" t="str">
            <v/>
          </cell>
          <cell r="BK203"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Super User (Security Role): https://app.clickup.com/t/868cjdzb0)
Property Analyst Manager (Security Role): https://app.clickup.com/t/868cjdz0z)
Property Management Analyst (A2R): https://app.clickup.com/t/868cmdm9w)</v>
          </cell>
          <cell r="BL203">
            <v>45755</v>
          </cell>
          <cell r="BM203" t="str">
            <v/>
          </cell>
          <cell r="BN203" t="str">
            <v/>
          </cell>
          <cell r="BO203" t="str">
            <v/>
          </cell>
          <cell r="BP203" t="str">
            <v>A2R</v>
          </cell>
          <cell r="BQ203" t="str">
            <v>Trish Cortez, Steve Hile</v>
          </cell>
        </row>
        <row r="204">
          <cell r="A204" t="str">
            <v>868c07676</v>
          </cell>
          <cell r="B204" t="str">
            <v>A2R Asset Accounting: New Lease Contract Payment Schedule</v>
          </cell>
          <cell r="C204" t="str">
            <v>PAUSED</v>
          </cell>
          <cell r="D204" t="str">
            <v>868c07676</v>
          </cell>
          <cell r="E204" t="str">
            <v/>
          </cell>
          <cell r="F204" t="str">
            <v>NORMAL</v>
          </cell>
          <cell r="G204" t="str">
            <v xml:space="preserve">Per Miranda and Trish-4/14/25: This was originally set for ITC2. Due to system delays, defects and lack of readiness, these are now set to ITC3B.  </v>
          </cell>
          <cell r="H204">
            <v>2</v>
          </cell>
          <cell r="I204">
            <v>0</v>
          </cell>
          <cell r="J204">
            <v>45744</v>
          </cell>
          <cell r="K204" t="str">
            <v/>
          </cell>
          <cell r="L204">
            <v>45672.681250000001</v>
          </cell>
          <cell r="M204">
            <v>45764.553472222222</v>
          </cell>
          <cell r="N204" t="str">
            <v/>
          </cell>
          <cell r="O204" t="str">
            <v/>
          </cell>
          <cell r="P204" t="str">
            <v>Kris Thayer</v>
          </cell>
          <cell r="Q204" t="str">
            <v>Lockheed Martin</v>
          </cell>
          <cell r="R204" t="str">
            <v>Course Development</v>
          </cell>
          <cell r="S204" t="str">
            <v>Development</v>
          </cell>
          <cell r="T204" t="str">
            <v>868a2v760</v>
          </cell>
          <cell r="U204" t="str">
            <v>https://app.clickup.com/t/868a2v760</v>
          </cell>
          <cell r="V204" t="str">
            <v>wbt, a2r</v>
          </cell>
          <cell r="W204" t="str">
            <v>Development, ✍ Risk Register</v>
          </cell>
          <cell r="X204" t="str">
            <v/>
          </cell>
          <cell r="Y204" t="str">
            <v/>
          </cell>
          <cell r="Z204" t="str">
            <v/>
          </cell>
          <cell r="AA204" t="str">
            <v/>
          </cell>
          <cell r="AB204" t="str">
            <v/>
          </cell>
          <cell r="AC204" t="str">
            <v/>
          </cell>
          <cell r="AD204" t="str">
            <v>1670 hours</v>
          </cell>
          <cell r="AF204">
            <v>0</v>
          </cell>
          <cell r="AG204" t="str">
            <v/>
          </cell>
          <cell r="AH204" t="str">
            <v/>
          </cell>
          <cell r="AI204" t="b">
            <v>1</v>
          </cell>
          <cell r="AJ204" t="str">
            <v/>
          </cell>
          <cell r="AK204" t="str">
            <v/>
          </cell>
          <cell r="AL204">
            <v>0</v>
          </cell>
          <cell r="AM204" t="str">
            <v/>
          </cell>
          <cell r="AN204" t="str">
            <v/>
          </cell>
          <cell r="AO204" t="str">
            <v/>
          </cell>
          <cell r="AP204" t="str">
            <v/>
          </cell>
          <cell r="AQ204" t="str">
            <v/>
          </cell>
          <cell r="AR204" t="str">
            <v/>
          </cell>
          <cell r="AS204" t="str">
            <v xml:space="preserve">Paused </v>
          </cell>
          <cell r="AT204" t="str">
            <v/>
          </cell>
          <cell r="AU204" t="str">
            <v/>
          </cell>
          <cell r="AV204" t="str">
            <v/>
          </cell>
          <cell r="AW204" t="str">
            <v>ITC3B</v>
          </cell>
          <cell r="AX204" t="str">
            <v/>
          </cell>
          <cell r="AY204" t="str">
            <v>Asset Accounting</v>
          </cell>
          <cell r="AZ204" t="str">
            <v>Disposition, Decommission, and Miscellaneous Transactions (Software Subscription Licenses)</v>
          </cell>
          <cell r="BA204" t="str">
            <v/>
          </cell>
          <cell r="BB204" t="str">
            <v/>
          </cell>
          <cell r="BC204" t="str">
            <v>WBT</v>
          </cell>
          <cell r="BD204" t="str">
            <v/>
          </cell>
          <cell r="BE204" t="str">
            <v>Overdue</v>
          </cell>
          <cell r="BF204" t="str">
            <v/>
          </cell>
          <cell r="BG204" t="str">
            <v/>
          </cell>
          <cell r="BH204" t="str">
            <v/>
          </cell>
          <cell r="BI204" t="str">
            <v/>
          </cell>
          <cell r="BJ204" t="str">
            <v/>
          </cell>
          <cell r="BK204"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BL204" t="str">
            <v/>
          </cell>
          <cell r="BM204" t="str">
            <v/>
          </cell>
          <cell r="BN204" t="str">
            <v/>
          </cell>
          <cell r="BO204" t="str">
            <v/>
          </cell>
          <cell r="BP204" t="str">
            <v>A2R</v>
          </cell>
          <cell r="BQ204" t="str">
            <v>Trish Cortez, Steve Hile</v>
          </cell>
        </row>
        <row r="205">
          <cell r="A205" t="str">
            <v>868c07d42</v>
          </cell>
          <cell r="B205" t="str">
            <v>A2R Asset Management: Change Equipment</v>
          </cell>
          <cell r="C205" t="str">
            <v>DEVELOPMENT</v>
          </cell>
          <cell r="D205" t="str">
            <v>868c07d42</v>
          </cell>
          <cell r="E205" t="str">
            <v>Kris Thayer</v>
          </cell>
          <cell r="F205" t="str">
            <v>URGENT</v>
          </cell>
          <cell r="G205" t="str">
            <v xml:space="preserve">@Steve Hile , per our discussion, I will finalize this for SME Review after you learn from JD/Riley tomorrow how PIEE should be pronounced since I was not spelling it out. Also, we'll need the final Report to PIEE sim ready for QA as well.  </v>
          </cell>
          <cell r="H205">
            <v>20</v>
          </cell>
          <cell r="I205">
            <v>0</v>
          </cell>
          <cell r="J205">
            <v>45863</v>
          </cell>
          <cell r="K205">
            <v>45762</v>
          </cell>
          <cell r="L205">
            <v>45672.68472222222</v>
          </cell>
          <cell r="M205">
            <v>45789.852777777778</v>
          </cell>
          <cell r="N205" t="str">
            <v/>
          </cell>
          <cell r="O205" t="str">
            <v/>
          </cell>
          <cell r="P205" t="str">
            <v>Kris Thayer</v>
          </cell>
          <cell r="Q205" t="str">
            <v>Lockheed Martin</v>
          </cell>
          <cell r="R205" t="str">
            <v>Course Development</v>
          </cell>
          <cell r="S205" t="str">
            <v>Development</v>
          </cell>
          <cell r="T205" t="str">
            <v>868a2vade
868a2v82m</v>
          </cell>
          <cell r="U205" t="str">
            <v>https://app.clickup.com/t/868a2vade
https://app.clickup.com/t/868a2v82m</v>
          </cell>
          <cell r="V205" t="str">
            <v>a2r, wbt</v>
          </cell>
          <cell r="W205" t="str">
            <v>Development, Sprint 3 (4/28 - 5/23)</v>
          </cell>
          <cell r="X205" t="str">
            <v>Sprint 3 (4/28 - 5/23)</v>
          </cell>
          <cell r="Y205" t="str">
            <v/>
          </cell>
          <cell r="Z205" t="str">
            <v/>
          </cell>
          <cell r="AA205" t="str">
            <v/>
          </cell>
          <cell r="AB205" t="str">
            <v/>
          </cell>
          <cell r="AC205" t="str">
            <v/>
          </cell>
          <cell r="AD205" t="str">
            <v>499 hours</v>
          </cell>
          <cell r="AF205">
            <v>0</v>
          </cell>
          <cell r="AG205">
            <v>45789</v>
          </cell>
          <cell r="AH205" t="str">
            <v/>
          </cell>
          <cell r="AI205" t="str">
            <v/>
          </cell>
          <cell r="AJ205" t="str">
            <v/>
          </cell>
          <cell r="AK205" t="str">
            <v/>
          </cell>
          <cell r="AL205">
            <v>0</v>
          </cell>
          <cell r="AM205" t="str">
            <v/>
          </cell>
          <cell r="AN205" t="str">
            <v/>
          </cell>
          <cell r="AO205" t="str">
            <v/>
          </cell>
          <cell r="AP205" t="str">
            <v/>
          </cell>
          <cell r="AQ205" t="str">
            <v/>
          </cell>
          <cell r="AR205" t="str">
            <v>Kris Thayer</v>
          </cell>
          <cell r="AS205" t="str">
            <v>Alpha Draft (ISG)</v>
          </cell>
          <cell r="AT205" t="str">
            <v/>
          </cell>
          <cell r="AU205" t="str">
            <v/>
          </cell>
          <cell r="AV205" t="str">
            <v/>
          </cell>
          <cell r="AW205" t="str">
            <v>ITC3B</v>
          </cell>
          <cell r="AX205" t="str">
            <v/>
          </cell>
          <cell r="AY205" t="str">
            <v>Asset Management</v>
          </cell>
          <cell r="AZ205" t="str">
            <v>Create and Maintain Master Records</v>
          </cell>
          <cell r="BA205" t="b">
            <v>1</v>
          </cell>
          <cell r="BB205" t="str">
            <v/>
          </cell>
          <cell r="BC205" t="str">
            <v>WBT</v>
          </cell>
          <cell r="BD205" t="str">
            <v/>
          </cell>
          <cell r="BE205" t="str">
            <v/>
          </cell>
          <cell r="BF205" t="str">
            <v/>
          </cell>
          <cell r="BG205" t="str">
            <v/>
          </cell>
          <cell r="BH205" t="str">
            <v/>
          </cell>
          <cell r="BI205" t="str">
            <v/>
          </cell>
          <cell r="BJ205" t="str">
            <v/>
          </cell>
          <cell r="BK205" t="str">
            <v>Maintenance Planner (A2R): https://app.clickup.com/t/868ckxmc4)
Property Analyst Manager (Security Role): https://app.clickup.com/t/868cjdz0z)
Property Analyst Super User (Security Role): https://app.clickup.com/t/868cjdzb0)
Property Management Analyst (A2R): https://app.clickup.com/t/868cmdm9w)</v>
          </cell>
          <cell r="BL205">
            <v>45755</v>
          </cell>
          <cell r="BM205" t="str">
            <v/>
          </cell>
          <cell r="BN205" t="str">
            <v/>
          </cell>
          <cell r="BO205" t="str">
            <v/>
          </cell>
          <cell r="BP205" t="str">
            <v>A2R</v>
          </cell>
          <cell r="BQ205" t="str">
            <v>Trish Cortez, Steve Hile</v>
          </cell>
        </row>
        <row r="206">
          <cell r="A206" t="str">
            <v>868c0egxp</v>
          </cell>
          <cell r="B206" t="str">
            <v>A2R Asset Management: Display Equipment</v>
          </cell>
          <cell r="C206" t="str">
            <v>DEVELOPMENT</v>
          </cell>
          <cell r="D206" t="str">
            <v>868c0egxp</v>
          </cell>
          <cell r="E206" t="str">
            <v>Kris Thayer</v>
          </cell>
          <cell r="F206" t="str">
            <v>URGENT</v>
          </cell>
          <cell r="G206" t="str">
            <v xml:space="preserve">@Steve Hile , per our discussion I updated this course with the approved sequence KC and added audio to Course Tasks layer.  </v>
          </cell>
          <cell r="H206">
            <v>25</v>
          </cell>
          <cell r="I206">
            <v>0</v>
          </cell>
          <cell r="J206">
            <v>45792</v>
          </cell>
          <cell r="K206">
            <v>45765</v>
          </cell>
          <cell r="L206">
            <v>45672.798611111109</v>
          </cell>
          <cell r="M206">
            <v>45789.851388888885</v>
          </cell>
          <cell r="N206" t="str">
            <v/>
          </cell>
          <cell r="O206" t="str">
            <v/>
          </cell>
          <cell r="P206" t="str">
            <v>Kris Thayer</v>
          </cell>
          <cell r="Q206" t="str">
            <v>Lockheed Martin</v>
          </cell>
          <cell r="R206" t="str">
            <v>Course Development</v>
          </cell>
          <cell r="S206" t="str">
            <v>Development</v>
          </cell>
          <cell r="T206" t="str">
            <v>868a2vabk
868a2vbej</v>
          </cell>
          <cell r="U206" t="str">
            <v>https://app.clickup.com/t/868a2vabk
https://app.clickup.com/t/868a2vbej</v>
          </cell>
          <cell r="V206" t="str">
            <v>a2r, wbt</v>
          </cell>
          <cell r="W206" t="str">
            <v>Development, Sprint 3 (4/28 - 5/23)</v>
          </cell>
          <cell r="X206" t="str">
            <v>Sprint 3 (4/28 - 5/23)</v>
          </cell>
          <cell r="Y206" t="str">
            <v/>
          </cell>
          <cell r="Z206" t="str">
            <v/>
          </cell>
          <cell r="AA206" t="str">
            <v/>
          </cell>
          <cell r="AB206" t="str">
            <v/>
          </cell>
          <cell r="AC206" t="str">
            <v/>
          </cell>
          <cell r="AD206" t="str">
            <v>473 hours</v>
          </cell>
          <cell r="AF206">
            <v>0</v>
          </cell>
          <cell r="AG206">
            <v>45783</v>
          </cell>
          <cell r="AH206" t="str">
            <v/>
          </cell>
          <cell r="AI206" t="str">
            <v/>
          </cell>
          <cell r="AJ206" t="str">
            <v/>
          </cell>
          <cell r="AK206" t="str">
            <v/>
          </cell>
          <cell r="AL206">
            <v>0</v>
          </cell>
          <cell r="AM206" t="str">
            <v/>
          </cell>
          <cell r="AN206" t="str">
            <v/>
          </cell>
          <cell r="AO206" t="str">
            <v/>
          </cell>
          <cell r="AP206" t="str">
            <v/>
          </cell>
          <cell r="AQ206" t="str">
            <v/>
          </cell>
          <cell r="AR206" t="str">
            <v>Kris Thayer</v>
          </cell>
          <cell r="AS206" t="str">
            <v>Ready for SME Review</v>
          </cell>
          <cell r="AT206" t="str">
            <v/>
          </cell>
          <cell r="AU206" t="str">
            <v/>
          </cell>
          <cell r="AV206" t="str">
            <v/>
          </cell>
          <cell r="AW206" t="str">
            <v>ITC3B</v>
          </cell>
          <cell r="AX206" t="str">
            <v/>
          </cell>
          <cell r="AY206" t="str">
            <v>Asset Management</v>
          </cell>
          <cell r="AZ206" t="str">
            <v>Create and Maintain Master Records</v>
          </cell>
          <cell r="BA206" t="b">
            <v>1</v>
          </cell>
          <cell r="BB206" t="str">
            <v/>
          </cell>
          <cell r="BC206" t="str">
            <v>WBT</v>
          </cell>
          <cell r="BD206" t="str">
            <v/>
          </cell>
          <cell r="BE206" t="str">
            <v>Overdue</v>
          </cell>
          <cell r="BF206" t="str">
            <v/>
          </cell>
          <cell r="BG206" t="str">
            <v/>
          </cell>
          <cell r="BH206" t="str">
            <v/>
          </cell>
          <cell r="BI206" t="str">
            <v/>
          </cell>
          <cell r="BJ206" t="str">
            <v/>
          </cell>
          <cell r="BK206"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BL206">
            <v>45755</v>
          </cell>
          <cell r="BM206" t="str">
            <v/>
          </cell>
          <cell r="BN206" t="str">
            <v/>
          </cell>
          <cell r="BO206" t="str">
            <v/>
          </cell>
          <cell r="BP206" t="str">
            <v>A2R</v>
          </cell>
          <cell r="BQ206" t="str">
            <v>Trish Cortez, Steve Hile</v>
          </cell>
        </row>
        <row r="207">
          <cell r="A207" t="str">
            <v>868c0emb4</v>
          </cell>
          <cell r="B207" t="str">
            <v>A2R Asset Management: Monitor Periodic and One-Time Activities</v>
          </cell>
          <cell r="C207" t="str">
            <v>PREDEVELOPMENT</v>
          </cell>
          <cell r="D207" t="str">
            <v>868c0emb4</v>
          </cell>
          <cell r="E207" t="str">
            <v/>
          </cell>
          <cell r="F207" t="str">
            <v>HIGH</v>
          </cell>
          <cell r="G207" t="str">
            <v/>
          </cell>
          <cell r="H207">
            <v>0</v>
          </cell>
          <cell r="I207">
            <v>0</v>
          </cell>
          <cell r="J207">
            <v>45863</v>
          </cell>
          <cell r="K207" t="str">
            <v/>
          </cell>
          <cell r="L207">
            <v>45672.80069444445</v>
          </cell>
          <cell r="M207">
            <v>45768.518750000003</v>
          </cell>
          <cell r="N207" t="str">
            <v/>
          </cell>
          <cell r="O207" t="str">
            <v/>
          </cell>
          <cell r="P207" t="str">
            <v>Kris Thayer</v>
          </cell>
          <cell r="Q207" t="str">
            <v>Lockheed Martin</v>
          </cell>
          <cell r="R207" t="str">
            <v>Course Development</v>
          </cell>
          <cell r="S207" t="str">
            <v>Development</v>
          </cell>
          <cell r="T207" t="str">
            <v>868a2va8x</v>
          </cell>
          <cell r="U207" t="str">
            <v>https://app.clickup.com/t/868a2va8x</v>
          </cell>
          <cell r="V207" t="str">
            <v>a2r, wbt</v>
          </cell>
          <cell r="W207" t="str">
            <v>Development, Sprint 5 (5/12 - 6/6)</v>
          </cell>
          <cell r="X207" t="str">
            <v>Sprint 5 (5/12 - 6/6)</v>
          </cell>
          <cell r="Y207" t="str">
            <v/>
          </cell>
          <cell r="Z207" t="str">
            <v/>
          </cell>
          <cell r="AA207" t="str">
            <v/>
          </cell>
          <cell r="AB207" t="str">
            <v/>
          </cell>
          <cell r="AC207" t="str">
            <v/>
          </cell>
          <cell r="AD207" t="str">
            <v>2820 hours</v>
          </cell>
          <cell r="AF207">
            <v>0</v>
          </cell>
          <cell r="AG207" t="str">
            <v/>
          </cell>
          <cell r="AH207" t="str">
            <v/>
          </cell>
          <cell r="AI207" t="str">
            <v/>
          </cell>
          <cell r="AJ207" t="str">
            <v/>
          </cell>
          <cell r="AK207" t="str">
            <v/>
          </cell>
          <cell r="AL207">
            <v>0</v>
          </cell>
          <cell r="AM207" t="str">
            <v/>
          </cell>
          <cell r="AN207" t="str">
            <v/>
          </cell>
          <cell r="AO207" t="str">
            <v/>
          </cell>
          <cell r="AP207" t="str">
            <v/>
          </cell>
          <cell r="AQ207" t="str">
            <v/>
          </cell>
          <cell r="AR207" t="str">
            <v/>
          </cell>
          <cell r="AS207" t="str">
            <v>Course Package Not Started</v>
          </cell>
          <cell r="AT207" t="str">
            <v/>
          </cell>
          <cell r="AU207" t="str">
            <v/>
          </cell>
          <cell r="AV207" t="str">
            <v/>
          </cell>
          <cell r="AW207" t="str">
            <v>ITC3B</v>
          </cell>
          <cell r="AX207" t="str">
            <v/>
          </cell>
          <cell r="AY207" t="str">
            <v>Asset Management</v>
          </cell>
          <cell r="AZ207" t="str">
            <v>Monitor/Manage Assets</v>
          </cell>
          <cell r="BA207" t="str">
            <v/>
          </cell>
          <cell r="BB207" t="str">
            <v/>
          </cell>
          <cell r="BC207" t="str">
            <v>WBT</v>
          </cell>
          <cell r="BD207" t="str">
            <v/>
          </cell>
          <cell r="BE207" t="str">
            <v/>
          </cell>
          <cell r="BF207" t="str">
            <v/>
          </cell>
          <cell r="BG207" t="str">
            <v/>
          </cell>
          <cell r="BH207" t="str">
            <v/>
          </cell>
          <cell r="BI207" t="str">
            <v/>
          </cell>
          <cell r="BJ207" t="str">
            <v/>
          </cell>
          <cell r="BK207" t="str">
            <v>Property Analyst Manager (Security Role): https://app.clickup.com/t/868cjdz0z)
Property Analyst Super User (Security Role): https://app.clickup.com/t/868cjdzb0)
Property Management Analyst (A2R): https://app.clickup.com/t/868cmdm9w)</v>
          </cell>
          <cell r="BL207">
            <v>45755</v>
          </cell>
          <cell r="BM207" t="str">
            <v/>
          </cell>
          <cell r="BN207" t="str">
            <v/>
          </cell>
          <cell r="BO207" t="str">
            <v/>
          </cell>
          <cell r="BP207" t="str">
            <v>A2R</v>
          </cell>
          <cell r="BQ207" t="str">
            <v>Trish Cortez, Steve Hile</v>
          </cell>
        </row>
        <row r="208">
          <cell r="A208" t="str">
            <v>868c0enzz</v>
          </cell>
          <cell r="B208" t="str">
            <v>A2R Asset Management: Review a Custodian Transfer</v>
          </cell>
          <cell r="C208" t="str">
            <v>PREDEVELOPMENT</v>
          </cell>
          <cell r="D208" t="str">
            <v>868c0enzz</v>
          </cell>
          <cell r="E208" t="str">
            <v/>
          </cell>
          <cell r="F208" t="str">
            <v>URGENT</v>
          </cell>
          <cell r="G208" t="str">
            <v/>
          </cell>
          <cell r="H208">
            <v>0</v>
          </cell>
          <cell r="I208">
            <v>0</v>
          </cell>
          <cell r="J208">
            <v>45863</v>
          </cell>
          <cell r="K208" t="str">
            <v/>
          </cell>
          <cell r="L208">
            <v>45672.801388888889</v>
          </cell>
          <cell r="M208">
            <v>45768.518750000003</v>
          </cell>
          <cell r="N208" t="str">
            <v/>
          </cell>
          <cell r="O208" t="str">
            <v/>
          </cell>
          <cell r="P208" t="str">
            <v>Kris Thayer</v>
          </cell>
          <cell r="Q208" t="str">
            <v>Lockheed Martin</v>
          </cell>
          <cell r="R208" t="str">
            <v>Course Development</v>
          </cell>
          <cell r="S208" t="str">
            <v>Development</v>
          </cell>
          <cell r="T208" t="str">
            <v>868a2v9cx
868a2v9rz
868a2vanf
868a2vaca
868a2v64q</v>
          </cell>
          <cell r="U208" t="str">
            <v>https://app.clickup.com/t/868a2v9cx
https://app.clickup.com/t/868a2v9rz
https://app.clickup.com/t/868a2vanf
https://app.clickup.com/t/868a2vaca
https://app.clickup.com/t/868a2v64q</v>
          </cell>
          <cell r="V208" t="str">
            <v>a2r, wbt</v>
          </cell>
          <cell r="W208" t="str">
            <v>Development, Sprint 5 (5/12 - 6/6)</v>
          </cell>
          <cell r="X208" t="str">
            <v>Sprint 5 (5/12 - 6/6)</v>
          </cell>
          <cell r="Y208" t="str">
            <v/>
          </cell>
          <cell r="Z208" t="str">
            <v/>
          </cell>
          <cell r="AA208" t="str">
            <v/>
          </cell>
          <cell r="AB208" t="str">
            <v/>
          </cell>
          <cell r="AC208" t="str">
            <v/>
          </cell>
          <cell r="AD208" t="str">
            <v>2819 hours</v>
          </cell>
          <cell r="AF208">
            <v>0</v>
          </cell>
          <cell r="AG208" t="str">
            <v/>
          </cell>
          <cell r="AH208" t="str">
            <v/>
          </cell>
          <cell r="AI208" t="str">
            <v/>
          </cell>
          <cell r="AJ208" t="str">
            <v/>
          </cell>
          <cell r="AK208" t="str">
            <v/>
          </cell>
          <cell r="AL208">
            <v>0</v>
          </cell>
          <cell r="AM208" t="str">
            <v/>
          </cell>
          <cell r="AN208" t="str">
            <v/>
          </cell>
          <cell r="AO208" t="str">
            <v/>
          </cell>
          <cell r="AP208" t="str">
            <v/>
          </cell>
          <cell r="AQ208" t="str">
            <v/>
          </cell>
          <cell r="AR208" t="str">
            <v/>
          </cell>
          <cell r="AS208" t="str">
            <v>Course Package Not Started</v>
          </cell>
          <cell r="AT208" t="str">
            <v/>
          </cell>
          <cell r="AU208" t="str">
            <v/>
          </cell>
          <cell r="AV208" t="str">
            <v/>
          </cell>
          <cell r="AW208" t="str">
            <v>ITC3B</v>
          </cell>
          <cell r="AX208" t="str">
            <v/>
          </cell>
          <cell r="AY208" t="str">
            <v>Asset Management</v>
          </cell>
          <cell r="AZ208" t="str">
            <v>Disposition Asset</v>
          </cell>
          <cell r="BA208" t="str">
            <v/>
          </cell>
          <cell r="BB208" t="str">
            <v/>
          </cell>
          <cell r="BC208" t="str">
            <v>WBT</v>
          </cell>
          <cell r="BD208" t="str">
            <v/>
          </cell>
          <cell r="BE208" t="str">
            <v/>
          </cell>
          <cell r="BF208" t="str">
            <v/>
          </cell>
          <cell r="BG208" t="str">
            <v/>
          </cell>
          <cell r="BH208" t="str">
            <v/>
          </cell>
          <cell r="BI208" t="str">
            <v/>
          </cell>
          <cell r="BJ208" t="str">
            <v/>
          </cell>
          <cell r="BK208"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BL208">
            <v>45755</v>
          </cell>
          <cell r="BM208" t="str">
            <v/>
          </cell>
          <cell r="BN208" t="str">
            <v/>
          </cell>
          <cell r="BO208" t="str">
            <v/>
          </cell>
          <cell r="BP208" t="str">
            <v>A2R</v>
          </cell>
          <cell r="BQ208" t="str">
            <v>Trish Cortez, Steve Hile</v>
          </cell>
        </row>
        <row r="209">
          <cell r="A209" t="str">
            <v>868c0euff</v>
          </cell>
          <cell r="B209" t="str">
            <v>A2R Asset Management: Creating a Custodian Transfer</v>
          </cell>
          <cell r="C209" t="str">
            <v>PREDEVELOPMENT</v>
          </cell>
          <cell r="D209" t="str">
            <v>868c0euff</v>
          </cell>
          <cell r="E209" t="str">
            <v/>
          </cell>
          <cell r="F209" t="str">
            <v>URGENT</v>
          </cell>
          <cell r="G209" t="str">
            <v/>
          </cell>
          <cell r="H209">
            <v>0</v>
          </cell>
          <cell r="I209">
            <v>0</v>
          </cell>
          <cell r="J209">
            <v>45863</v>
          </cell>
          <cell r="K209" t="str">
            <v/>
          </cell>
          <cell r="L209">
            <v>45672.804166666669</v>
          </cell>
          <cell r="M209">
            <v>45777.837500000001</v>
          </cell>
          <cell r="N209" t="str">
            <v/>
          </cell>
          <cell r="O209" t="str">
            <v/>
          </cell>
          <cell r="P209" t="str">
            <v>Kris Thayer</v>
          </cell>
          <cell r="Q209" t="str">
            <v>Lockheed Martin</v>
          </cell>
          <cell r="R209" t="str">
            <v>Course Development</v>
          </cell>
          <cell r="S209" t="str">
            <v>Development</v>
          </cell>
          <cell r="T209" t="str">
            <v>868a2v8jp
868a2vaxe
868a2v5vk
868a2vbkf
868a2v7b5</v>
          </cell>
          <cell r="U209" t="str">
            <v>https://app.clickup.com/t/868a2v8jp
https://app.clickup.com/t/868a2vaxe
https://app.clickup.com/t/868a2v5vk
https://app.clickup.com/t/868a2vbkf
https://app.clickup.com/t/868a2v7b5</v>
          </cell>
          <cell r="V209" t="str">
            <v>a2r, wbt</v>
          </cell>
          <cell r="W209" t="str">
            <v>Development, Sprint 5 (5/12 - 6/6)</v>
          </cell>
          <cell r="X209" t="str">
            <v>Sprint 5 (5/12 - 6/6)</v>
          </cell>
          <cell r="Y209" t="str">
            <v/>
          </cell>
          <cell r="Z209" t="str">
            <v/>
          </cell>
          <cell r="AA209" t="str">
            <v/>
          </cell>
          <cell r="AB209" t="str">
            <v/>
          </cell>
          <cell r="AC209" t="str">
            <v/>
          </cell>
          <cell r="AD209" t="str">
            <v>2819 hours</v>
          </cell>
          <cell r="AF209">
            <v>0</v>
          </cell>
          <cell r="AG209" t="str">
            <v/>
          </cell>
          <cell r="AH209" t="str">
            <v/>
          </cell>
          <cell r="AI209" t="str">
            <v/>
          </cell>
          <cell r="AJ209" t="str">
            <v/>
          </cell>
          <cell r="AK209" t="str">
            <v/>
          </cell>
          <cell r="AL209">
            <v>0</v>
          </cell>
          <cell r="AM209" t="str">
            <v/>
          </cell>
          <cell r="AN209" t="str">
            <v/>
          </cell>
          <cell r="AO209" t="str">
            <v/>
          </cell>
          <cell r="AP209" t="str">
            <v/>
          </cell>
          <cell r="AQ209" t="str">
            <v/>
          </cell>
          <cell r="AR209" t="str">
            <v/>
          </cell>
          <cell r="AS209" t="str">
            <v>Course Package Not Started</v>
          </cell>
          <cell r="AT209" t="str">
            <v/>
          </cell>
          <cell r="AU209" t="str">
            <v/>
          </cell>
          <cell r="AV209" t="str">
            <v/>
          </cell>
          <cell r="AW209" t="str">
            <v>ITC3B</v>
          </cell>
          <cell r="AX209" t="str">
            <v/>
          </cell>
          <cell r="AY209" t="str">
            <v>Asset Management</v>
          </cell>
          <cell r="AZ209" t="str">
            <v>Disposition Asset</v>
          </cell>
          <cell r="BA209" t="str">
            <v/>
          </cell>
          <cell r="BB209" t="str">
            <v/>
          </cell>
          <cell r="BC209" t="str">
            <v>WBT</v>
          </cell>
          <cell r="BD209" t="str">
            <v/>
          </cell>
          <cell r="BE209" t="str">
            <v/>
          </cell>
          <cell r="BF209" t="str">
            <v/>
          </cell>
          <cell r="BG209" t="str">
            <v/>
          </cell>
          <cell r="BH209" t="str">
            <v/>
          </cell>
          <cell r="BI209" t="str">
            <v/>
          </cell>
          <cell r="BJ209" t="str">
            <v/>
          </cell>
          <cell r="BK209" t="str">
            <v>Custodian or Representative: https://app.clickup.com/t/868cjcvx8)
Requestor: https://app.clickup.com/t/868cje2fv)
Property Analyst Manager (Security Role): https://app.clickup.com/t/868cjdz0z)
Property Analyst Super User (Security Role): https://app.clickup.com/t/868cjdzb0)
Property Management Analyst (A2R): https://app.clickup.com/t/868cmdm9w)</v>
          </cell>
          <cell r="BL209">
            <v>45755</v>
          </cell>
          <cell r="BM209" t="str">
            <v/>
          </cell>
          <cell r="BN209" t="str">
            <v/>
          </cell>
          <cell r="BO209" t="str">
            <v/>
          </cell>
          <cell r="BP209" t="str">
            <v>A2R</v>
          </cell>
          <cell r="BQ209" t="str">
            <v>Trish Cortez, Steve Hile</v>
          </cell>
        </row>
        <row r="210">
          <cell r="A210" t="str">
            <v>868c0ewgt</v>
          </cell>
          <cell r="B210" t="str">
            <v>A2R Asset Management: Preparing for an Equipment Transfer</v>
          </cell>
          <cell r="C210" t="str">
            <v>PREDEVELOPMENT</v>
          </cell>
          <cell r="D210" t="str">
            <v>868c0ewgt</v>
          </cell>
          <cell r="E210" t="str">
            <v/>
          </cell>
          <cell r="F210" t="str">
            <v>URGENT</v>
          </cell>
          <cell r="G210" t="str">
            <v/>
          </cell>
          <cell r="H210">
            <v>0</v>
          </cell>
          <cell r="I210">
            <v>0</v>
          </cell>
          <cell r="J210">
            <v>45863</v>
          </cell>
          <cell r="K210" t="str">
            <v/>
          </cell>
          <cell r="L210">
            <v>45672.805555555555</v>
          </cell>
          <cell r="M210">
            <v>45768.518750000003</v>
          </cell>
          <cell r="N210" t="str">
            <v/>
          </cell>
          <cell r="O210" t="str">
            <v/>
          </cell>
          <cell r="P210" t="str">
            <v>Kris Thayer</v>
          </cell>
          <cell r="Q210" t="str">
            <v>Lockheed Martin</v>
          </cell>
          <cell r="R210" t="str">
            <v>Course Development</v>
          </cell>
          <cell r="S210" t="str">
            <v>Development</v>
          </cell>
          <cell r="T210" t="str">
            <v>868a2v7wx
868a2v8qu
868a2v8kt
868a2v7xz
868a2vbg6</v>
          </cell>
          <cell r="U210" t="str">
            <v>https://app.clickup.com/t/868a2v7wx
https://app.clickup.com/t/868a2v8qu
https://app.clickup.com/t/868a2v8kt
https://app.clickup.com/t/868a2v7xz
https://app.clickup.com/t/868a2vbg6</v>
          </cell>
          <cell r="V210" t="str">
            <v>a2r, wbt</v>
          </cell>
          <cell r="W210" t="str">
            <v>Development, Sprint 5 (5/12 - 6/6)</v>
          </cell>
          <cell r="X210" t="str">
            <v>Sprint 5 (5/12 - 6/6)</v>
          </cell>
          <cell r="Y210" t="str">
            <v/>
          </cell>
          <cell r="Z210" t="str">
            <v/>
          </cell>
          <cell r="AA210" t="str">
            <v/>
          </cell>
          <cell r="AB210" t="str">
            <v/>
          </cell>
          <cell r="AC210" t="str">
            <v/>
          </cell>
          <cell r="AD210" t="str">
            <v>2819 hours</v>
          </cell>
          <cell r="AF210">
            <v>0</v>
          </cell>
          <cell r="AG210" t="str">
            <v/>
          </cell>
          <cell r="AH210" t="str">
            <v/>
          </cell>
          <cell r="AI210" t="str">
            <v/>
          </cell>
          <cell r="AJ210" t="str">
            <v/>
          </cell>
          <cell r="AK210" t="str">
            <v/>
          </cell>
          <cell r="AL210">
            <v>0</v>
          </cell>
          <cell r="AM210" t="str">
            <v/>
          </cell>
          <cell r="AN210" t="str">
            <v/>
          </cell>
          <cell r="AO210" t="str">
            <v/>
          </cell>
          <cell r="AP210" t="str">
            <v/>
          </cell>
          <cell r="AQ210" t="str">
            <v/>
          </cell>
          <cell r="AR210" t="str">
            <v/>
          </cell>
          <cell r="AS210" t="str">
            <v>Course Package Not Started</v>
          </cell>
          <cell r="AT210" t="str">
            <v/>
          </cell>
          <cell r="AU210" t="str">
            <v/>
          </cell>
          <cell r="AV210" t="str">
            <v/>
          </cell>
          <cell r="AW210" t="str">
            <v>ITC3B</v>
          </cell>
          <cell r="AX210" t="str">
            <v/>
          </cell>
          <cell r="AY210" t="str">
            <v>Asset Management</v>
          </cell>
          <cell r="AZ210" t="str">
            <v>Disposition Asset</v>
          </cell>
          <cell r="BA210" t="str">
            <v/>
          </cell>
          <cell r="BB210" t="str">
            <v/>
          </cell>
          <cell r="BC210" t="str">
            <v>WBT</v>
          </cell>
          <cell r="BD210" t="str">
            <v/>
          </cell>
          <cell r="BE210" t="str">
            <v/>
          </cell>
          <cell r="BF210" t="str">
            <v/>
          </cell>
          <cell r="BG210" t="str">
            <v/>
          </cell>
          <cell r="BH210" t="str">
            <v/>
          </cell>
          <cell r="BI210" t="str">
            <v/>
          </cell>
          <cell r="BJ210" t="str">
            <v/>
          </cell>
          <cell r="BK210" t="str">
            <v>Custodian or Representative: https://app.clickup.com/t/868cjcvx8)
Property Analyst Manager (Security Role): https://app.clickup.com/t/868cjdz0z)
Property Analyst Super User (Security Role): https://app.clickup.com/t/868cjdzb0)
Property Management Analyst (A2R): https://app.clickup.com/t/868cmdm9w)</v>
          </cell>
          <cell r="BL210">
            <v>45755</v>
          </cell>
          <cell r="BM210" t="str">
            <v/>
          </cell>
          <cell r="BN210" t="str">
            <v/>
          </cell>
          <cell r="BO210" t="str">
            <v/>
          </cell>
          <cell r="BP210" t="str">
            <v>A2R</v>
          </cell>
          <cell r="BQ210" t="str">
            <v>Trish Cortez, Steve Hile</v>
          </cell>
        </row>
        <row r="211">
          <cell r="A211" t="str">
            <v>868c0ex67</v>
          </cell>
          <cell r="B211" t="str">
            <v>A2R Asset Management: Disposition Equipment Self-Service</v>
          </cell>
          <cell r="C211" t="str">
            <v>PREDEVELOPMENT</v>
          </cell>
          <cell r="D211" t="str">
            <v>868c0ex67</v>
          </cell>
          <cell r="E211" t="str">
            <v/>
          </cell>
          <cell r="F211" t="str">
            <v>URGENT</v>
          </cell>
          <cell r="G211" t="str">
            <v/>
          </cell>
          <cell r="H211">
            <v>0</v>
          </cell>
          <cell r="I211">
            <v>0</v>
          </cell>
          <cell r="J211">
            <v>45863</v>
          </cell>
          <cell r="K211" t="str">
            <v/>
          </cell>
          <cell r="L211">
            <v>45672.806250000001</v>
          </cell>
          <cell r="M211">
            <v>45768.518750000003</v>
          </cell>
          <cell r="N211" t="str">
            <v/>
          </cell>
          <cell r="O211" t="str">
            <v/>
          </cell>
          <cell r="P211" t="str">
            <v>Kris Thayer</v>
          </cell>
          <cell r="Q211" t="str">
            <v>Lockheed Martin</v>
          </cell>
          <cell r="R211" t="str">
            <v>Course Development</v>
          </cell>
          <cell r="S211" t="str">
            <v>Development</v>
          </cell>
          <cell r="T211" t="str">
            <v>868a2v88c
868a2v9ea
868a2v5zc
868a2v5um
868a2v6mh
868a2vbcn
868a2v7m2
868a2v74n
868a2v8yh</v>
          </cell>
          <cell r="U211" t="str">
            <v>https://app.clickup.com/t/868a2v88c
https://app.clickup.com/t/868a2v9ea
https://app.clickup.com/t/868a2v5zc
https://app.clickup.com/t/868a2v5um
https://app.clickup.com/t/868a2v6mh
https://app.clickup.com/t/868a2vbcn
https://app.clickup.com/t/868a2v7m2
https://app.clickup.com/t/868a2v74n
https://app.clickup.com/t/868a2v8yh</v>
          </cell>
          <cell r="V211" t="str">
            <v>a2r, wbt</v>
          </cell>
          <cell r="W211" t="str">
            <v>Development, Sprint 5 (5/12 - 6/6)</v>
          </cell>
          <cell r="X211" t="str">
            <v>Sprint 5 (5/12 - 6/6)</v>
          </cell>
          <cell r="Y211" t="str">
            <v/>
          </cell>
          <cell r="Z211" t="str">
            <v/>
          </cell>
          <cell r="AA211" t="str">
            <v/>
          </cell>
          <cell r="AB211" t="str">
            <v/>
          </cell>
          <cell r="AC211" t="str">
            <v/>
          </cell>
          <cell r="AD211" t="str">
            <v>2819 hours</v>
          </cell>
          <cell r="AF211">
            <v>0</v>
          </cell>
          <cell r="AG211" t="str">
            <v/>
          </cell>
          <cell r="AH211" t="str">
            <v/>
          </cell>
          <cell r="AI211" t="str">
            <v/>
          </cell>
          <cell r="AJ211" t="str">
            <v/>
          </cell>
          <cell r="AK211" t="str">
            <v/>
          </cell>
          <cell r="AL211">
            <v>0</v>
          </cell>
          <cell r="AM211" t="str">
            <v/>
          </cell>
          <cell r="AN211" t="str">
            <v/>
          </cell>
          <cell r="AO211" t="str">
            <v/>
          </cell>
          <cell r="AP211" t="str">
            <v/>
          </cell>
          <cell r="AQ211" t="str">
            <v/>
          </cell>
          <cell r="AR211" t="str">
            <v/>
          </cell>
          <cell r="AS211" t="str">
            <v>Course Package Not Started</v>
          </cell>
          <cell r="AT211" t="str">
            <v/>
          </cell>
          <cell r="AU211" t="str">
            <v/>
          </cell>
          <cell r="AV211" t="str">
            <v/>
          </cell>
          <cell r="AW211" t="str">
            <v>ITC3B</v>
          </cell>
          <cell r="AX211" t="str">
            <v/>
          </cell>
          <cell r="AY211" t="str">
            <v>Asset Management</v>
          </cell>
          <cell r="AZ211" t="str">
            <v>Disposition Asset</v>
          </cell>
          <cell r="BA211" t="str">
            <v/>
          </cell>
          <cell r="BB211" t="str">
            <v/>
          </cell>
          <cell r="BC211" t="str">
            <v>WBT</v>
          </cell>
          <cell r="BD211" t="str">
            <v/>
          </cell>
          <cell r="BE211" t="str">
            <v/>
          </cell>
          <cell r="BF211" t="str">
            <v/>
          </cell>
          <cell r="BG211" t="str">
            <v/>
          </cell>
          <cell r="BH211" t="str">
            <v/>
          </cell>
          <cell r="BI211" t="str">
            <v/>
          </cell>
          <cell r="BJ211" t="str">
            <v/>
          </cell>
          <cell r="BK211" t="str">
            <v>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BL211">
            <v>45755</v>
          </cell>
          <cell r="BM211" t="str">
            <v/>
          </cell>
          <cell r="BN211" t="str">
            <v/>
          </cell>
          <cell r="BO211" t="str">
            <v/>
          </cell>
          <cell r="BP211" t="str">
            <v>A2R</v>
          </cell>
          <cell r="BQ211" t="str">
            <v>Trish Cortez, Steve Hile</v>
          </cell>
        </row>
        <row r="212">
          <cell r="A212" t="str">
            <v>868c0ey9j</v>
          </cell>
          <cell r="B212" t="str">
            <v>A2R Asset Management: Approve, Edit, or Reject a Loss Report</v>
          </cell>
          <cell r="C212" t="str">
            <v>PREDEVELOPMENT</v>
          </cell>
          <cell r="D212" t="str">
            <v>868c0ey9j</v>
          </cell>
          <cell r="E212" t="str">
            <v/>
          </cell>
          <cell r="F212" t="str">
            <v>URGENT</v>
          </cell>
          <cell r="G212" t="str">
            <v/>
          </cell>
          <cell r="H212">
            <v>0</v>
          </cell>
          <cell r="I212">
            <v>0</v>
          </cell>
          <cell r="J212">
            <v>45863</v>
          </cell>
          <cell r="K212" t="str">
            <v/>
          </cell>
          <cell r="L212">
            <v>45672.807638888888</v>
          </cell>
          <cell r="M212">
            <v>45768.51944444445</v>
          </cell>
          <cell r="N212" t="str">
            <v/>
          </cell>
          <cell r="O212" t="str">
            <v/>
          </cell>
          <cell r="P212" t="str">
            <v>Kris Thayer</v>
          </cell>
          <cell r="Q212" t="str">
            <v>Lockheed Martin</v>
          </cell>
          <cell r="R212" t="str">
            <v>Course Development</v>
          </cell>
          <cell r="S212" t="str">
            <v>Development</v>
          </cell>
          <cell r="T212" t="str">
            <v>868a2v8a1
868a2v8w3
868a2v6qc
868a2v80v
868a2v7yn
868a2v97w
868a2v6mz</v>
          </cell>
          <cell r="U212" t="str">
            <v>https://app.clickup.com/t/868a2v8a1
https://app.clickup.com/t/868a2v8w3
https://app.clickup.com/t/868a2v6qc
https://app.clickup.com/t/868a2v80v
https://app.clickup.com/t/868a2v7yn
https://app.clickup.com/t/868a2v97w
https://app.clickup.com/t/868a2v6mz</v>
          </cell>
          <cell r="V212" t="str">
            <v>a2r, wbt</v>
          </cell>
          <cell r="W212" t="str">
            <v>Development, Sprint 5 (5/12 - 6/6)</v>
          </cell>
          <cell r="X212" t="str">
            <v>Sprint 5 (5/12 - 6/6)</v>
          </cell>
          <cell r="Y212" t="str">
            <v/>
          </cell>
          <cell r="Z212" t="str">
            <v/>
          </cell>
          <cell r="AA212" t="str">
            <v/>
          </cell>
          <cell r="AB212" t="str">
            <v/>
          </cell>
          <cell r="AC212" t="str">
            <v/>
          </cell>
          <cell r="AD212" t="str">
            <v>2819 hours</v>
          </cell>
          <cell r="AF212">
            <v>0</v>
          </cell>
          <cell r="AG212" t="str">
            <v/>
          </cell>
          <cell r="AH212" t="str">
            <v/>
          </cell>
          <cell r="AI212" t="str">
            <v/>
          </cell>
          <cell r="AJ212" t="str">
            <v/>
          </cell>
          <cell r="AK212" t="str">
            <v/>
          </cell>
          <cell r="AL212">
            <v>0</v>
          </cell>
          <cell r="AM212" t="str">
            <v/>
          </cell>
          <cell r="AN212" t="str">
            <v/>
          </cell>
          <cell r="AO212" t="str">
            <v/>
          </cell>
          <cell r="AP212" t="str">
            <v/>
          </cell>
          <cell r="AQ212" t="str">
            <v/>
          </cell>
          <cell r="AR212" t="str">
            <v/>
          </cell>
          <cell r="AS212" t="str">
            <v>Course Package Not Started</v>
          </cell>
          <cell r="AT212" t="str">
            <v/>
          </cell>
          <cell r="AU212" t="str">
            <v/>
          </cell>
          <cell r="AV212" t="str">
            <v/>
          </cell>
          <cell r="AW212" t="str">
            <v>ITC3B</v>
          </cell>
          <cell r="AX212" t="str">
            <v/>
          </cell>
          <cell r="AY212" t="str">
            <v>Asset Management</v>
          </cell>
          <cell r="AZ212" t="str">
            <v>Disposition Asset</v>
          </cell>
          <cell r="BA212" t="str">
            <v/>
          </cell>
          <cell r="BB212" t="str">
            <v/>
          </cell>
          <cell r="BC212" t="str">
            <v>WBT</v>
          </cell>
          <cell r="BD212" t="str">
            <v/>
          </cell>
          <cell r="BE212" t="str">
            <v/>
          </cell>
          <cell r="BF212" t="str">
            <v/>
          </cell>
          <cell r="BG212" t="str">
            <v/>
          </cell>
          <cell r="BH212" t="str">
            <v/>
          </cell>
          <cell r="BI212" t="str">
            <v/>
          </cell>
          <cell r="BJ212" t="str">
            <v/>
          </cell>
          <cell r="BK212" t="str">
            <v>Custodian or Representative: https://app.clickup.com/t/868cjcvx8)
Requestor: https://app.clickup.com/t/868cje2fv)
Property Analyst Super User (Security Role): https://app.clickup.com/t/868cjdzb0)
Property Analyst Manager (Security Role): https://app.clickup.com/t/868cjdz0z)
Property Management Analyst (A2R): https://app.clickup.com/t/868cmdm9w)</v>
          </cell>
          <cell r="BL212">
            <v>45755</v>
          </cell>
          <cell r="BM212" t="str">
            <v/>
          </cell>
          <cell r="BN212" t="str">
            <v/>
          </cell>
          <cell r="BO212" t="str">
            <v/>
          </cell>
          <cell r="BP212" t="str">
            <v>A2R</v>
          </cell>
          <cell r="BQ212" t="str">
            <v>Trish Cortez, Steve Hile</v>
          </cell>
        </row>
        <row r="213">
          <cell r="A213" t="str">
            <v>868c0eza6</v>
          </cell>
          <cell r="B213" t="str">
            <v>A2R Asset Management: Review a Loss Report</v>
          </cell>
          <cell r="C213" t="str">
            <v>PREDEVELOPMENT</v>
          </cell>
          <cell r="D213" t="str">
            <v>868c0eza6</v>
          </cell>
          <cell r="E213" t="str">
            <v/>
          </cell>
          <cell r="F213" t="str">
            <v>URGENT</v>
          </cell>
          <cell r="G213" t="str">
            <v/>
          </cell>
          <cell r="H213">
            <v>0</v>
          </cell>
          <cell r="I213">
            <v>0</v>
          </cell>
          <cell r="J213">
            <v>45863</v>
          </cell>
          <cell r="K213" t="str">
            <v/>
          </cell>
          <cell r="L213">
            <v>45672.808333333334</v>
          </cell>
          <cell r="M213">
            <v>45768.51944444445</v>
          </cell>
          <cell r="N213" t="str">
            <v/>
          </cell>
          <cell r="O213" t="str">
            <v/>
          </cell>
          <cell r="P213" t="str">
            <v>Kris Thayer</v>
          </cell>
          <cell r="Q213" t="str">
            <v>Lockheed Martin</v>
          </cell>
          <cell r="R213" t="str">
            <v>Course Development</v>
          </cell>
          <cell r="S213" t="str">
            <v>Development</v>
          </cell>
          <cell r="T213" t="str">
            <v>868a2v9ja
868a2v861
868a2v8ft</v>
          </cell>
          <cell r="U213" t="str">
            <v>https://app.clickup.com/t/868a2v9ja
https://app.clickup.com/t/868a2v861
https://app.clickup.com/t/868a2v8ft</v>
          </cell>
          <cell r="V213" t="str">
            <v>a2r, wbt</v>
          </cell>
          <cell r="W213" t="str">
            <v>Development, Sprint 5 (5/12 - 6/6)</v>
          </cell>
          <cell r="X213" t="str">
            <v>Sprint 5 (5/12 - 6/6)</v>
          </cell>
          <cell r="Y213" t="str">
            <v/>
          </cell>
          <cell r="Z213" t="str">
            <v/>
          </cell>
          <cell r="AA213" t="str">
            <v/>
          </cell>
          <cell r="AB213" t="str">
            <v/>
          </cell>
          <cell r="AC213" t="str">
            <v/>
          </cell>
          <cell r="AD213" t="str">
            <v>2819 hours</v>
          </cell>
          <cell r="AF213">
            <v>0</v>
          </cell>
          <cell r="AG213" t="str">
            <v/>
          </cell>
          <cell r="AH213" t="str">
            <v/>
          </cell>
          <cell r="AI213" t="str">
            <v/>
          </cell>
          <cell r="AJ213" t="str">
            <v/>
          </cell>
          <cell r="AK213" t="str">
            <v/>
          </cell>
          <cell r="AL213">
            <v>0</v>
          </cell>
          <cell r="AM213" t="str">
            <v/>
          </cell>
          <cell r="AN213" t="str">
            <v/>
          </cell>
          <cell r="AO213" t="str">
            <v/>
          </cell>
          <cell r="AP213" t="str">
            <v/>
          </cell>
          <cell r="AQ213" t="str">
            <v/>
          </cell>
          <cell r="AR213" t="str">
            <v/>
          </cell>
          <cell r="AS213" t="str">
            <v>Course Package Not Started</v>
          </cell>
          <cell r="AT213" t="str">
            <v/>
          </cell>
          <cell r="AU213" t="str">
            <v/>
          </cell>
          <cell r="AV213" t="str">
            <v/>
          </cell>
          <cell r="AW213" t="str">
            <v>ITC3B</v>
          </cell>
          <cell r="AX213" t="str">
            <v/>
          </cell>
          <cell r="AY213" t="str">
            <v>Asset Management</v>
          </cell>
          <cell r="AZ213" t="str">
            <v>Disposition Asset</v>
          </cell>
          <cell r="BA213" t="str">
            <v/>
          </cell>
          <cell r="BB213" t="str">
            <v/>
          </cell>
          <cell r="BC213" t="str">
            <v>WBT</v>
          </cell>
          <cell r="BD213" t="str">
            <v/>
          </cell>
          <cell r="BE213" t="str">
            <v/>
          </cell>
          <cell r="BF213" t="str">
            <v/>
          </cell>
          <cell r="BG213" t="str">
            <v/>
          </cell>
          <cell r="BH213" t="str">
            <v/>
          </cell>
          <cell r="BI213" t="str">
            <v/>
          </cell>
          <cell r="BJ213" t="str">
            <v/>
          </cell>
          <cell r="BK213" t="str">
            <v>Property Analyst Manager (Security Role): https://app.clickup.com/t/868cjdz0z)
Property Management Analyst (A2R): https://app.clickup.com/t/868cmdm9w)</v>
          </cell>
          <cell r="BL213">
            <v>45755</v>
          </cell>
          <cell r="BM213" t="str">
            <v/>
          </cell>
          <cell r="BN213" t="str">
            <v/>
          </cell>
          <cell r="BO213" t="str">
            <v/>
          </cell>
          <cell r="BP213" t="str">
            <v>A2R</v>
          </cell>
          <cell r="BQ213" t="str">
            <v>Trish Cortez, Steve Hile</v>
          </cell>
        </row>
        <row r="214">
          <cell r="A214" t="str">
            <v>868c0f042</v>
          </cell>
          <cell r="B214" t="str">
            <v>A2R Asset Management: Disposition an Asset Prepare a Loss Report</v>
          </cell>
          <cell r="C214" t="str">
            <v>PREDEVELOPMENT</v>
          </cell>
          <cell r="D214" t="str">
            <v>868c0f042</v>
          </cell>
          <cell r="E214" t="str">
            <v/>
          </cell>
          <cell r="F214" t="str">
            <v>URGENT</v>
          </cell>
          <cell r="G214" t="str">
            <v/>
          </cell>
          <cell r="H214">
            <v>0</v>
          </cell>
          <cell r="I214">
            <v>0</v>
          </cell>
          <cell r="J214">
            <v>45863</v>
          </cell>
          <cell r="K214" t="str">
            <v/>
          </cell>
          <cell r="L214">
            <v>45672.809027777781</v>
          </cell>
          <cell r="M214">
            <v>45768.51944444445</v>
          </cell>
          <cell r="N214" t="str">
            <v/>
          </cell>
          <cell r="O214" t="str">
            <v/>
          </cell>
          <cell r="P214" t="str">
            <v>Kris Thayer</v>
          </cell>
          <cell r="Q214" t="str">
            <v>Lockheed Martin</v>
          </cell>
          <cell r="R214" t="str">
            <v>Course Development</v>
          </cell>
          <cell r="S214" t="str">
            <v>Development</v>
          </cell>
          <cell r="T214" t="str">
            <v>868a2v6ua
868a2v8v2
868a2v8uw
868a2v9dy
868a2v8zz
868a2va9m</v>
          </cell>
          <cell r="U214" t="str">
            <v>https://app.clickup.com/t/868a2v6ua
https://app.clickup.com/t/868a2v8v2
https://app.clickup.com/t/868a2v8uw
https://app.clickup.com/t/868a2v9dy
https://app.clickup.com/t/868a2v8zz
https://app.clickup.com/t/868a2va9m</v>
          </cell>
          <cell r="V214" t="str">
            <v>a2r, wbt</v>
          </cell>
          <cell r="W214" t="str">
            <v>Development, Sprint 5 (5/12 - 6/6)</v>
          </cell>
          <cell r="X214" t="str">
            <v>Sprint 5 (5/12 - 6/6)</v>
          </cell>
          <cell r="Y214" t="str">
            <v/>
          </cell>
          <cell r="Z214" t="str">
            <v/>
          </cell>
          <cell r="AA214" t="str">
            <v/>
          </cell>
          <cell r="AB214" t="str">
            <v/>
          </cell>
          <cell r="AC214" t="str">
            <v/>
          </cell>
          <cell r="AD214" t="str">
            <v>2819 hours</v>
          </cell>
          <cell r="AF214">
            <v>0</v>
          </cell>
          <cell r="AG214" t="str">
            <v/>
          </cell>
          <cell r="AH214" t="str">
            <v/>
          </cell>
          <cell r="AI214" t="str">
            <v/>
          </cell>
          <cell r="AJ214" t="str">
            <v/>
          </cell>
          <cell r="AK214" t="str">
            <v/>
          </cell>
          <cell r="AL214">
            <v>0</v>
          </cell>
          <cell r="AM214" t="str">
            <v/>
          </cell>
          <cell r="AN214" t="str">
            <v/>
          </cell>
          <cell r="AO214" t="str">
            <v/>
          </cell>
          <cell r="AP214" t="str">
            <v/>
          </cell>
          <cell r="AQ214" t="str">
            <v/>
          </cell>
          <cell r="AR214" t="str">
            <v/>
          </cell>
          <cell r="AS214" t="str">
            <v>Course Package Not Started</v>
          </cell>
          <cell r="AT214" t="str">
            <v/>
          </cell>
          <cell r="AU214" t="str">
            <v/>
          </cell>
          <cell r="AV214" t="str">
            <v/>
          </cell>
          <cell r="AW214" t="str">
            <v>ITC3B</v>
          </cell>
          <cell r="AX214" t="str">
            <v/>
          </cell>
          <cell r="AY214" t="str">
            <v>Asset Management</v>
          </cell>
          <cell r="AZ214" t="str">
            <v>Disposition Asset</v>
          </cell>
          <cell r="BA214" t="str">
            <v/>
          </cell>
          <cell r="BB214" t="str">
            <v/>
          </cell>
          <cell r="BC214" t="str">
            <v>WBT</v>
          </cell>
          <cell r="BD214" t="str">
            <v/>
          </cell>
          <cell r="BE214" t="str">
            <v/>
          </cell>
          <cell r="BF214" t="str">
            <v/>
          </cell>
          <cell r="BG214" t="str">
            <v/>
          </cell>
          <cell r="BH214" t="str">
            <v/>
          </cell>
          <cell r="BI214" t="str">
            <v/>
          </cell>
          <cell r="BJ214" t="str">
            <v/>
          </cell>
          <cell r="BK214" t="str">
            <v>Maintenance Planner (A2R): https://app.clickup.com/t/868ckxmc4)
Custodian or Representative: https://app.clickup.com/t/868cjcvx8)
Requestor: https://app.clickup.com/t/868cje2fv)
Asset Accountant (A2R): https://app.clickup.com/t/868cjchhk)
Property Analyst Super User (Security Role): https://app.clickup.com/t/868cjdzb0)
Property Analyst Manager (Security Role): https://app.clickup.com/t/868cjdz0z)
Property Management Analyst (A2R): https://app.clickup.com/t/868cmdm9w)</v>
          </cell>
          <cell r="BL214">
            <v>45755</v>
          </cell>
          <cell r="BM214" t="str">
            <v/>
          </cell>
          <cell r="BN214" t="str">
            <v/>
          </cell>
          <cell r="BO214" t="str">
            <v/>
          </cell>
          <cell r="BP214" t="str">
            <v>A2R</v>
          </cell>
          <cell r="BQ214" t="str">
            <v>Trish Cortez, Steve Hile</v>
          </cell>
        </row>
        <row r="215">
          <cell r="A215" t="str">
            <v>868c0f0v9</v>
          </cell>
          <cell r="B215" t="str">
            <v>A2R Asset Management: Equipment Disposition Post-Disposition:</v>
          </cell>
          <cell r="C215" t="str">
            <v>PREDEVELOPMENT</v>
          </cell>
          <cell r="D215" t="str">
            <v>868c0f0v9</v>
          </cell>
          <cell r="E215" t="str">
            <v/>
          </cell>
          <cell r="F215" t="str">
            <v>URGENT</v>
          </cell>
          <cell r="G215" t="str">
            <v/>
          </cell>
          <cell r="H215">
            <v>0</v>
          </cell>
          <cell r="I215">
            <v>0</v>
          </cell>
          <cell r="J215">
            <v>45863</v>
          </cell>
          <cell r="K215" t="str">
            <v/>
          </cell>
          <cell r="L215">
            <v>45672.80972222222</v>
          </cell>
          <cell r="M215">
            <v>45768.51944444445</v>
          </cell>
          <cell r="N215" t="str">
            <v/>
          </cell>
          <cell r="O215" t="str">
            <v/>
          </cell>
          <cell r="P215" t="str">
            <v>Kris Thayer</v>
          </cell>
          <cell r="Q215" t="str">
            <v>Lockheed Martin</v>
          </cell>
          <cell r="R215" t="str">
            <v>Course Development</v>
          </cell>
          <cell r="S215" t="str">
            <v>Development</v>
          </cell>
          <cell r="T215" t="str">
            <v>868a2v7vd
868a2v89v</v>
          </cell>
          <cell r="U215" t="str">
            <v>https://app.clickup.com/t/868a2v7vd
https://app.clickup.com/t/868a2v89v</v>
          </cell>
          <cell r="V215" t="str">
            <v>a2r, wbt</v>
          </cell>
          <cell r="W215" t="str">
            <v>Development, Sprint 5 (5/12 - 6/6)</v>
          </cell>
          <cell r="X215" t="str">
            <v>Sprint 5 (5/12 - 6/6)</v>
          </cell>
          <cell r="Y215" t="str">
            <v/>
          </cell>
          <cell r="Z215" t="str">
            <v/>
          </cell>
          <cell r="AA215" t="str">
            <v/>
          </cell>
          <cell r="AB215" t="str">
            <v/>
          </cell>
          <cell r="AC215" t="str">
            <v/>
          </cell>
          <cell r="AD215" t="str">
            <v>2819 hours</v>
          </cell>
          <cell r="AF215">
            <v>0</v>
          </cell>
          <cell r="AG215" t="str">
            <v/>
          </cell>
          <cell r="AH215" t="str">
            <v/>
          </cell>
          <cell r="AI215" t="str">
            <v/>
          </cell>
          <cell r="AJ215" t="str">
            <v/>
          </cell>
          <cell r="AK215" t="str">
            <v/>
          </cell>
          <cell r="AL215">
            <v>0</v>
          </cell>
          <cell r="AM215" t="str">
            <v/>
          </cell>
          <cell r="AN215" t="str">
            <v/>
          </cell>
          <cell r="AO215" t="str">
            <v/>
          </cell>
          <cell r="AP215" t="str">
            <v/>
          </cell>
          <cell r="AQ215" t="str">
            <v/>
          </cell>
          <cell r="AR215" t="str">
            <v/>
          </cell>
          <cell r="AS215" t="str">
            <v>Course Package Not Started</v>
          </cell>
          <cell r="AT215" t="str">
            <v/>
          </cell>
          <cell r="AU215" t="str">
            <v/>
          </cell>
          <cell r="AV215" t="str">
            <v/>
          </cell>
          <cell r="AW215" t="str">
            <v>ITC3B</v>
          </cell>
          <cell r="AX215" t="str">
            <v/>
          </cell>
          <cell r="AY215" t="str">
            <v>Asset Management</v>
          </cell>
          <cell r="AZ215" t="str">
            <v>Disposition Asset</v>
          </cell>
          <cell r="BA215" t="str">
            <v/>
          </cell>
          <cell r="BB215" t="str">
            <v/>
          </cell>
          <cell r="BC215" t="str">
            <v>WBT</v>
          </cell>
          <cell r="BD215" t="str">
            <v/>
          </cell>
          <cell r="BE215" t="str">
            <v/>
          </cell>
          <cell r="BF215" t="str">
            <v/>
          </cell>
          <cell r="BG215" t="str">
            <v/>
          </cell>
          <cell r="BH215" t="str">
            <v/>
          </cell>
          <cell r="BI215" t="str">
            <v/>
          </cell>
          <cell r="BJ215" t="str">
            <v/>
          </cell>
          <cell r="BK215" t="str">
            <v>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BL215">
            <v>45755</v>
          </cell>
          <cell r="BM215" t="str">
            <v/>
          </cell>
          <cell r="BN215" t="str">
            <v/>
          </cell>
          <cell r="BO215" t="str">
            <v/>
          </cell>
          <cell r="BP215" t="str">
            <v>A2R</v>
          </cell>
          <cell r="BQ215" t="str">
            <v>Trish Cortez, Steve Hile</v>
          </cell>
        </row>
        <row r="216">
          <cell r="A216" t="str">
            <v>868c0f20b</v>
          </cell>
          <cell r="B216" t="str">
            <v>A2R Asset Management: Equipment Disposition Final User Statuses</v>
          </cell>
          <cell r="C216" t="str">
            <v>PREDEVELOPMENT</v>
          </cell>
          <cell r="D216" t="str">
            <v>868c0f20b</v>
          </cell>
          <cell r="E216" t="str">
            <v/>
          </cell>
          <cell r="F216" t="str">
            <v>URGENT</v>
          </cell>
          <cell r="G216" t="str">
            <v/>
          </cell>
          <cell r="H216">
            <v>0</v>
          </cell>
          <cell r="I216">
            <v>0</v>
          </cell>
          <cell r="J216">
            <v>45863</v>
          </cell>
          <cell r="K216" t="str">
            <v/>
          </cell>
          <cell r="L216">
            <v>45672.810416666667</v>
          </cell>
          <cell r="M216">
            <v>45768.51944444445</v>
          </cell>
          <cell r="N216" t="str">
            <v/>
          </cell>
          <cell r="O216" t="str">
            <v/>
          </cell>
          <cell r="P216" t="str">
            <v>Kris Thayer</v>
          </cell>
          <cell r="Q216" t="str">
            <v>Lockheed Martin</v>
          </cell>
          <cell r="R216" t="str">
            <v>Course Development</v>
          </cell>
          <cell r="S216" t="str">
            <v>Development</v>
          </cell>
          <cell r="T216" t="str">
            <v>868a2v919
868a2v68g
868a2v7yw</v>
          </cell>
          <cell r="U216" t="str">
            <v>https://app.clickup.com/t/868a2v919
https://app.clickup.com/t/868a2v68g
https://app.clickup.com/t/868a2v7yw</v>
          </cell>
          <cell r="V216" t="str">
            <v>a2r, wbt</v>
          </cell>
          <cell r="W216" t="str">
            <v>Development, Sprint 5 (5/12 - 6/6)</v>
          </cell>
          <cell r="X216" t="str">
            <v>Sprint 5 (5/12 - 6/6)</v>
          </cell>
          <cell r="Y216" t="str">
            <v/>
          </cell>
          <cell r="Z216" t="str">
            <v/>
          </cell>
          <cell r="AA216" t="str">
            <v/>
          </cell>
          <cell r="AB216" t="str">
            <v/>
          </cell>
          <cell r="AC216" t="str">
            <v/>
          </cell>
          <cell r="AD216" t="str">
            <v>2819 hours</v>
          </cell>
          <cell r="AF216">
            <v>0</v>
          </cell>
          <cell r="AG216" t="str">
            <v/>
          </cell>
          <cell r="AH216" t="str">
            <v/>
          </cell>
          <cell r="AI216" t="str">
            <v/>
          </cell>
          <cell r="AJ216" t="str">
            <v/>
          </cell>
          <cell r="AK216" t="str">
            <v/>
          </cell>
          <cell r="AL216">
            <v>0</v>
          </cell>
          <cell r="AM216" t="str">
            <v/>
          </cell>
          <cell r="AN216" t="str">
            <v/>
          </cell>
          <cell r="AO216" t="str">
            <v/>
          </cell>
          <cell r="AP216" t="str">
            <v/>
          </cell>
          <cell r="AQ216" t="str">
            <v/>
          </cell>
          <cell r="AR216" t="str">
            <v/>
          </cell>
          <cell r="AS216" t="str">
            <v>Course Package Not Started</v>
          </cell>
          <cell r="AT216" t="str">
            <v/>
          </cell>
          <cell r="AU216" t="str">
            <v/>
          </cell>
          <cell r="AV216" t="str">
            <v/>
          </cell>
          <cell r="AW216" t="str">
            <v>ITC3B</v>
          </cell>
          <cell r="AX216" t="str">
            <v/>
          </cell>
          <cell r="AY216" t="str">
            <v>Asset Management</v>
          </cell>
          <cell r="AZ216" t="str">
            <v>Disposition Asset</v>
          </cell>
          <cell r="BA216" t="str">
            <v/>
          </cell>
          <cell r="BB216" t="str">
            <v/>
          </cell>
          <cell r="BC216" t="str">
            <v>WBT</v>
          </cell>
          <cell r="BD216" t="str">
            <v/>
          </cell>
          <cell r="BE216" t="str">
            <v/>
          </cell>
          <cell r="BF216" t="str">
            <v/>
          </cell>
          <cell r="BG216" t="str">
            <v/>
          </cell>
          <cell r="BH216" t="str">
            <v/>
          </cell>
          <cell r="BI216" t="str">
            <v/>
          </cell>
          <cell r="BJ216" t="str">
            <v/>
          </cell>
          <cell r="BK216" t="str">
            <v>Custodian or Representative: https://app.clickup.com/t/868cjcvx8)
Property Analyst Super User (Security Role): https://app.clickup.com/t/868cjdzb0)
Property Analyst Manager (Security Role): https://app.clickup.com/t/868cjdz0z)
Property Management Analyst (A2R): https://app.clickup.com/t/868cmdm9w)</v>
          </cell>
          <cell r="BL216">
            <v>45755</v>
          </cell>
          <cell r="BM216" t="str">
            <v/>
          </cell>
          <cell r="BN216" t="str">
            <v/>
          </cell>
          <cell r="BO216" t="str">
            <v/>
          </cell>
          <cell r="BP216" t="str">
            <v>A2R</v>
          </cell>
          <cell r="BQ216" t="str">
            <v>Trish Cortez, Steve Hile</v>
          </cell>
        </row>
        <row r="217">
          <cell r="A217" t="str">
            <v>868c0f369</v>
          </cell>
          <cell r="B217" t="str">
            <v>A2R Asset Management: Equipment Disposition Notifications</v>
          </cell>
          <cell r="C217" t="str">
            <v>PREDEVELOPMENT</v>
          </cell>
          <cell r="D217" t="str">
            <v>868c0f369</v>
          </cell>
          <cell r="E217" t="str">
            <v/>
          </cell>
          <cell r="F217" t="str">
            <v>URGENT</v>
          </cell>
          <cell r="G217" t="str">
            <v/>
          </cell>
          <cell r="H217">
            <v>0</v>
          </cell>
          <cell r="I217">
            <v>0</v>
          </cell>
          <cell r="J217">
            <v>45863</v>
          </cell>
          <cell r="K217" t="str">
            <v/>
          </cell>
          <cell r="L217">
            <v>45672.811805555553</v>
          </cell>
          <cell r="M217">
            <v>45768.51944444445</v>
          </cell>
          <cell r="N217" t="str">
            <v/>
          </cell>
          <cell r="O217" t="str">
            <v/>
          </cell>
          <cell r="P217" t="str">
            <v>Kris Thayer</v>
          </cell>
          <cell r="Q217" t="str">
            <v>Lockheed Martin</v>
          </cell>
          <cell r="R217" t="str">
            <v>Course Development</v>
          </cell>
          <cell r="S217" t="str">
            <v>Development</v>
          </cell>
          <cell r="T217" t="str">
            <v>868a2vau5
868a2v636</v>
          </cell>
          <cell r="U217" t="str">
            <v>https://app.clickup.com/t/868a2vau5
https://app.clickup.com/t/868a2v636</v>
          </cell>
          <cell r="V217" t="str">
            <v>a2r, wbt</v>
          </cell>
          <cell r="W217" t="str">
            <v>Development, Sprint 5 (5/12 - 6/6)</v>
          </cell>
          <cell r="X217" t="str">
            <v>Sprint 5 (5/12 - 6/6)</v>
          </cell>
          <cell r="Y217" t="str">
            <v/>
          </cell>
          <cell r="Z217" t="str">
            <v/>
          </cell>
          <cell r="AA217" t="str">
            <v/>
          </cell>
          <cell r="AB217" t="str">
            <v/>
          </cell>
          <cell r="AC217" t="str">
            <v/>
          </cell>
          <cell r="AD217" t="str">
            <v>2819 hours</v>
          </cell>
          <cell r="AF217">
            <v>0</v>
          </cell>
          <cell r="AG217" t="str">
            <v/>
          </cell>
          <cell r="AH217" t="str">
            <v/>
          </cell>
          <cell r="AI217" t="str">
            <v/>
          </cell>
          <cell r="AJ217" t="str">
            <v/>
          </cell>
          <cell r="AK217" t="str">
            <v/>
          </cell>
          <cell r="AL217">
            <v>0</v>
          </cell>
          <cell r="AM217" t="str">
            <v/>
          </cell>
          <cell r="AN217" t="str">
            <v/>
          </cell>
          <cell r="AO217" t="str">
            <v/>
          </cell>
          <cell r="AP217" t="str">
            <v/>
          </cell>
          <cell r="AQ217" t="str">
            <v/>
          </cell>
          <cell r="AR217" t="str">
            <v/>
          </cell>
          <cell r="AS217" t="str">
            <v>Course Package Not Started</v>
          </cell>
          <cell r="AT217" t="str">
            <v/>
          </cell>
          <cell r="AU217" t="str">
            <v/>
          </cell>
          <cell r="AV217" t="str">
            <v/>
          </cell>
          <cell r="AW217" t="str">
            <v>ITC3B</v>
          </cell>
          <cell r="AX217" t="str">
            <v/>
          </cell>
          <cell r="AY217" t="str">
            <v>Asset Management</v>
          </cell>
          <cell r="AZ217" t="str">
            <v>Disposition Asset</v>
          </cell>
          <cell r="BA217" t="str">
            <v/>
          </cell>
          <cell r="BB217" t="str">
            <v/>
          </cell>
          <cell r="BC217" t="str">
            <v>WBT</v>
          </cell>
          <cell r="BD217" t="str">
            <v/>
          </cell>
          <cell r="BE217" t="str">
            <v/>
          </cell>
          <cell r="BF217" t="str">
            <v/>
          </cell>
          <cell r="BG217" t="str">
            <v/>
          </cell>
          <cell r="BH217" t="str">
            <v/>
          </cell>
          <cell r="BI217" t="str">
            <v/>
          </cell>
          <cell r="BJ217" t="str">
            <v/>
          </cell>
          <cell r="BK217" t="str">
            <v>Asset Accountant (A2R): https://app.clickup.com/t/868cjchhk)
Maintenance Planner (A2R): https://app.clickup.com/t/868ckxmc4)
Custodian or Representative: https://app.clickup.com/t/868cjcvx8)
Requestor: https://app.clickup.com/t/868cje2fv)
Capital Disposition Approver: https://app.clickup.com/t/868cjcp57)
Property Analyst Manager (Security Role): https://app.clickup.com/t/868cjdz0z)
Property Analyst Super User (Security Role): https://app.clickup.com/t/868cjdzb0)
Property Management Analyst (A2R): https://app.clickup.com/t/868cmdm9w)</v>
          </cell>
          <cell r="BL217">
            <v>45755</v>
          </cell>
          <cell r="BM217" t="str">
            <v/>
          </cell>
          <cell r="BN217" t="str">
            <v/>
          </cell>
          <cell r="BO217" t="str">
            <v/>
          </cell>
          <cell r="BP217" t="str">
            <v>A2R</v>
          </cell>
          <cell r="BQ217" t="str">
            <v>Trish Cortez, Steve Hile</v>
          </cell>
        </row>
        <row r="218">
          <cell r="A218" t="str">
            <v>868c0f41w</v>
          </cell>
          <cell r="B218" t="str">
            <v>A2R Asset Management: Equipment Disposition Records and Requirements</v>
          </cell>
          <cell r="C218" t="str">
            <v>PREDEVELOPMENT</v>
          </cell>
          <cell r="D218" t="str">
            <v>868c0f41w</v>
          </cell>
          <cell r="E218" t="str">
            <v/>
          </cell>
          <cell r="F218" t="str">
            <v>URGENT</v>
          </cell>
          <cell r="G218" t="str">
            <v/>
          </cell>
          <cell r="H218">
            <v>0</v>
          </cell>
          <cell r="I218">
            <v>0</v>
          </cell>
          <cell r="J218">
            <v>45863</v>
          </cell>
          <cell r="K218" t="str">
            <v/>
          </cell>
          <cell r="L218">
            <v>45672.8125</v>
          </cell>
          <cell r="M218">
            <v>45768.51944444445</v>
          </cell>
          <cell r="N218" t="str">
            <v/>
          </cell>
          <cell r="O218" t="str">
            <v/>
          </cell>
          <cell r="P218" t="str">
            <v>Kris Thayer</v>
          </cell>
          <cell r="Q218" t="str">
            <v>Lockheed Martin</v>
          </cell>
          <cell r="R218" t="str">
            <v>Course Development</v>
          </cell>
          <cell r="S218" t="str">
            <v>Development</v>
          </cell>
          <cell r="T218" t="str">
            <v>868a2v61a
868a2vaqw
868a2v8k1
868a2va0f
868a2vbjw
868a2vbgm
868a2v8h6</v>
          </cell>
          <cell r="U218" t="str">
            <v>https://app.clickup.com/t/868a2v61a
https://app.clickup.com/t/868a2vaqw
https://app.clickup.com/t/868a2v8k1
https://app.clickup.com/t/868a2va0f
https://app.clickup.com/t/868a2vbjw
https://app.clickup.com/t/868a2vbgm
https://app.clickup.com/t/868a2v8h6</v>
          </cell>
          <cell r="V218" t="str">
            <v>a2r, wbt</v>
          </cell>
          <cell r="W218" t="str">
            <v>Development, Sprint 5 (5/12 - 6/6)</v>
          </cell>
          <cell r="X218" t="str">
            <v>Sprint 5 (5/12 - 6/6)</v>
          </cell>
          <cell r="Y218" t="str">
            <v/>
          </cell>
          <cell r="Z218" t="str">
            <v/>
          </cell>
          <cell r="AA218" t="str">
            <v/>
          </cell>
          <cell r="AB218" t="str">
            <v/>
          </cell>
          <cell r="AC218" t="str">
            <v/>
          </cell>
          <cell r="AD218" t="str">
            <v>2819 hours</v>
          </cell>
          <cell r="AF218">
            <v>0</v>
          </cell>
          <cell r="AG218" t="str">
            <v/>
          </cell>
          <cell r="AH218" t="str">
            <v/>
          </cell>
          <cell r="AI218" t="str">
            <v/>
          </cell>
          <cell r="AJ218" t="str">
            <v/>
          </cell>
          <cell r="AK218" t="str">
            <v/>
          </cell>
          <cell r="AL218">
            <v>0</v>
          </cell>
          <cell r="AM218" t="str">
            <v/>
          </cell>
          <cell r="AN218" t="str">
            <v/>
          </cell>
          <cell r="AO218" t="str">
            <v/>
          </cell>
          <cell r="AP218" t="str">
            <v/>
          </cell>
          <cell r="AQ218" t="str">
            <v/>
          </cell>
          <cell r="AR218" t="str">
            <v/>
          </cell>
          <cell r="AS218" t="str">
            <v>Course Package Not Started</v>
          </cell>
          <cell r="AT218" t="str">
            <v/>
          </cell>
          <cell r="AU218" t="str">
            <v/>
          </cell>
          <cell r="AV218" t="str">
            <v/>
          </cell>
          <cell r="AW218" t="str">
            <v>ITC3B</v>
          </cell>
          <cell r="AX218" t="str">
            <v/>
          </cell>
          <cell r="AY218" t="str">
            <v>Asset Management</v>
          </cell>
          <cell r="AZ218" t="str">
            <v>Disposition Asset</v>
          </cell>
          <cell r="BA218" t="str">
            <v/>
          </cell>
          <cell r="BB218" t="str">
            <v/>
          </cell>
          <cell r="BC218" t="str">
            <v>WBT</v>
          </cell>
          <cell r="BD218" t="str">
            <v/>
          </cell>
          <cell r="BE218" t="str">
            <v/>
          </cell>
          <cell r="BF218" t="str">
            <v/>
          </cell>
          <cell r="BG218" t="str">
            <v/>
          </cell>
          <cell r="BH218" t="str">
            <v/>
          </cell>
          <cell r="BI218" t="str">
            <v/>
          </cell>
          <cell r="BJ218" t="str">
            <v/>
          </cell>
          <cell r="BK218" t="str">
            <v>Maintenance Planner (A2R): https://app.clickup.com/t/868ckxmc4)
Custodian or Representative: https://app.clickup.com/t/868cjcvx8)
Requestor: https://app.clickup.com/t/868cje2fv)
Asset Accountant (A2R): https://app.clickup.com/t/868cjchhk)
Capital Disposition Approver: https://app.clickup.com/t/868cjcp57)
Property Analyst Manager (Security Role): https://app.clickup.com/t/868cjdz0z)
Property Analyst Super User (Security Role): https://app.clickup.com/t/868cjdzb0)
Property Management Analyst (A2R): https://app.clickup.com/t/868cmdm9w)</v>
          </cell>
          <cell r="BL218">
            <v>45755</v>
          </cell>
          <cell r="BM218" t="str">
            <v/>
          </cell>
          <cell r="BN218" t="str">
            <v/>
          </cell>
          <cell r="BO218" t="str">
            <v/>
          </cell>
          <cell r="BP218" t="str">
            <v>A2R</v>
          </cell>
          <cell r="BQ218" t="str">
            <v>Trish Cortez, Steve Hile</v>
          </cell>
        </row>
        <row r="219">
          <cell r="A219" t="str">
            <v>868c0ft3w</v>
          </cell>
          <cell r="B219" t="str">
            <v>A2R Asset Accounting: New Lease Contract Valuation (Post Run)</v>
          </cell>
          <cell r="C219" t="str">
            <v>PAUSED</v>
          </cell>
          <cell r="D219" t="str">
            <v>868c0ft3w</v>
          </cell>
          <cell r="E219" t="str">
            <v/>
          </cell>
          <cell r="F219" t="str">
            <v>NORMAL</v>
          </cell>
          <cell r="G219" t="str">
            <v xml:space="preserve">Per Miranda and Trish-4/14/25: This was originally set for ITC2. Due to system delays, defects and lack of readiness, these are now set to ITC3B.  </v>
          </cell>
          <cell r="H219">
            <v>1</v>
          </cell>
          <cell r="I219">
            <v>0</v>
          </cell>
          <cell r="J219">
            <v>45708</v>
          </cell>
          <cell r="K219" t="str">
            <v/>
          </cell>
          <cell r="L219">
            <v>45672.829166666663</v>
          </cell>
          <cell r="M219">
            <v>45764.553472222222</v>
          </cell>
          <cell r="N219" t="str">
            <v/>
          </cell>
          <cell r="O219" t="str">
            <v/>
          </cell>
          <cell r="P219" t="str">
            <v>Kris Thayer</v>
          </cell>
          <cell r="Q219" t="str">
            <v>Lockheed Martin</v>
          </cell>
          <cell r="R219" t="str">
            <v>Course Development</v>
          </cell>
          <cell r="S219" t="str">
            <v>Development</v>
          </cell>
          <cell r="T219" t="str">
            <v>868a2v681
868a2v83p
868a2v95t</v>
          </cell>
          <cell r="U219" t="str">
            <v>https://app.clickup.com/t/868a2v681
https://app.clickup.com/t/868a2v83p
https://app.clickup.com/t/868a2v95t</v>
          </cell>
          <cell r="V219" t="str">
            <v>a2r, wbt</v>
          </cell>
          <cell r="W219" t="str">
            <v>Development, ✍ Risk Register</v>
          </cell>
          <cell r="X219" t="str">
            <v/>
          </cell>
          <cell r="Y219" t="str">
            <v/>
          </cell>
          <cell r="Z219" t="str">
            <v/>
          </cell>
          <cell r="AA219" t="str">
            <v/>
          </cell>
          <cell r="AB219" t="str">
            <v/>
          </cell>
          <cell r="AC219" t="str">
            <v/>
          </cell>
          <cell r="AD219" t="str">
            <v>1650 hours</v>
          </cell>
          <cell r="AF219">
            <v>0</v>
          </cell>
          <cell r="AG219" t="str">
            <v/>
          </cell>
          <cell r="AH219" t="str">
            <v/>
          </cell>
          <cell r="AI219" t="b">
            <v>1</v>
          </cell>
          <cell r="AJ219" t="str">
            <v/>
          </cell>
          <cell r="AK219" t="str">
            <v/>
          </cell>
          <cell r="AL219">
            <v>0</v>
          </cell>
          <cell r="AM219" t="str">
            <v/>
          </cell>
          <cell r="AN219" t="str">
            <v/>
          </cell>
          <cell r="AO219" t="str">
            <v/>
          </cell>
          <cell r="AP219" t="str">
            <v/>
          </cell>
          <cell r="AQ219" t="str">
            <v/>
          </cell>
          <cell r="AR219" t="str">
            <v/>
          </cell>
          <cell r="AS219" t="str">
            <v xml:space="preserve">Paused </v>
          </cell>
          <cell r="AT219">
            <v>45707</v>
          </cell>
          <cell r="AU219" t="str">
            <v/>
          </cell>
          <cell r="AV219" t="str">
            <v/>
          </cell>
          <cell r="AW219" t="str">
            <v>ITC3B</v>
          </cell>
          <cell r="AX219" t="str">
            <v/>
          </cell>
          <cell r="AY219" t="str">
            <v>Asset Accounting</v>
          </cell>
          <cell r="AZ219" t="str">
            <v>Disposition, Decommission, and Miscellaneous Transactions (Software Subscription Licenses)</v>
          </cell>
          <cell r="BA219" t="str">
            <v/>
          </cell>
          <cell r="BB219" t="str">
            <v/>
          </cell>
          <cell r="BC219" t="str">
            <v>WBT</v>
          </cell>
          <cell r="BD219" t="str">
            <v/>
          </cell>
          <cell r="BE219" t="str">
            <v>Overdue</v>
          </cell>
          <cell r="BF219" t="str">
            <v/>
          </cell>
          <cell r="BG219" t="str">
            <v/>
          </cell>
          <cell r="BH219" t="str">
            <v/>
          </cell>
          <cell r="BI219" t="str">
            <v/>
          </cell>
          <cell r="BJ219" t="str">
            <v/>
          </cell>
          <cell r="BK219" t="str">
            <v>Lease Specialist (within Asset Accounting area) (Asset Analyst may be performing these functions): https://app.clickup.com/t/868cjde0m)
Fixed Asset Analyst (A2R): https://app.clickup.com/t/868cktbg4)
Fixed Asset Manager: https://app.clickup.com/t/868cjd09q)
Fixed Asset Super User (mastery): https://app.clickup.com/t/868cjd0be)
Fixed Asset Team Lead: https://app.clickup.com/t/868cjd0hq)</v>
          </cell>
          <cell r="BL219" t="str">
            <v/>
          </cell>
          <cell r="BM219" t="str">
            <v/>
          </cell>
          <cell r="BN219" t="str">
            <v/>
          </cell>
          <cell r="BO219" t="str">
            <v/>
          </cell>
          <cell r="BP219" t="str">
            <v>A2R</v>
          </cell>
          <cell r="BQ219" t="str">
            <v>Trish Cortez, Steve Hile</v>
          </cell>
        </row>
        <row r="220">
          <cell r="A220" t="str">
            <v>868c0fwep</v>
          </cell>
          <cell r="B220" t="str">
            <v>A2R Asset Accounting: New Lease Contract Valuation (Test Run)</v>
          </cell>
          <cell r="C220" t="str">
            <v>PAUSED</v>
          </cell>
          <cell r="D220" t="str">
            <v>868c0fwep</v>
          </cell>
          <cell r="E220" t="str">
            <v/>
          </cell>
          <cell r="F220" t="str">
            <v>NORMAL</v>
          </cell>
          <cell r="G220" t="str">
            <v xml:space="preserve">Per Miranda and Trish-4/14/25: This was originally set for ITC2. Due to system delays, defects and lack of readiness, these are now set to ITC3B.  </v>
          </cell>
          <cell r="H220">
            <v>1</v>
          </cell>
          <cell r="I220">
            <v>0</v>
          </cell>
          <cell r="J220">
            <v>45744</v>
          </cell>
          <cell r="K220" t="str">
            <v/>
          </cell>
          <cell r="L220">
            <v>45672.831250000003</v>
          </cell>
          <cell r="M220">
            <v>45764.553472222222</v>
          </cell>
          <cell r="N220" t="str">
            <v/>
          </cell>
          <cell r="O220" t="str">
            <v/>
          </cell>
          <cell r="P220" t="str">
            <v>Kris Thayer</v>
          </cell>
          <cell r="Q220" t="str">
            <v>Lockheed Martin</v>
          </cell>
          <cell r="R220" t="str">
            <v>Course Development</v>
          </cell>
          <cell r="S220" t="str">
            <v>Development</v>
          </cell>
          <cell r="T220" t="str">
            <v>868a2v9b2
868a2vaar
868a2v9j2</v>
          </cell>
          <cell r="U220" t="str">
            <v>https://app.clickup.com/t/868a2v9b2
https://app.clickup.com/t/868a2vaar
https://app.clickup.com/t/868a2v9j2</v>
          </cell>
          <cell r="V220" t="str">
            <v>a2r, wbt</v>
          </cell>
          <cell r="W220" t="str">
            <v>Development, ✍ Risk Register</v>
          </cell>
          <cell r="X220" t="str">
            <v/>
          </cell>
          <cell r="Y220" t="str">
            <v/>
          </cell>
          <cell r="Z220" t="str">
            <v/>
          </cell>
          <cell r="AA220" t="str">
            <v/>
          </cell>
          <cell r="AB220" t="str">
            <v/>
          </cell>
          <cell r="AC220" t="str">
            <v/>
          </cell>
          <cell r="AD220" t="str">
            <v>1650 hours</v>
          </cell>
          <cell r="AF220">
            <v>0</v>
          </cell>
          <cell r="AG220" t="str">
            <v/>
          </cell>
          <cell r="AH220" t="str">
            <v/>
          </cell>
          <cell r="AI220" t="b">
            <v>1</v>
          </cell>
          <cell r="AJ220" t="str">
            <v/>
          </cell>
          <cell r="AK220" t="str">
            <v/>
          </cell>
          <cell r="AL220">
            <v>0</v>
          </cell>
          <cell r="AM220" t="str">
            <v/>
          </cell>
          <cell r="AN220" t="str">
            <v/>
          </cell>
          <cell r="AO220" t="str">
            <v/>
          </cell>
          <cell r="AP220" t="str">
            <v/>
          </cell>
          <cell r="AQ220" t="str">
            <v/>
          </cell>
          <cell r="AR220" t="str">
            <v/>
          </cell>
          <cell r="AS220" t="str">
            <v xml:space="preserve">Paused </v>
          </cell>
          <cell r="AT220" t="str">
            <v/>
          </cell>
          <cell r="AU220" t="str">
            <v/>
          </cell>
          <cell r="AV220" t="str">
            <v/>
          </cell>
          <cell r="AW220" t="str">
            <v>ITC3B</v>
          </cell>
          <cell r="AX220" t="str">
            <v/>
          </cell>
          <cell r="AY220" t="str">
            <v>Asset Accounting</v>
          </cell>
          <cell r="AZ220" t="str">
            <v>Disposition, Decommission, and Miscellaneous Transactions (Software Subscription Licenses)</v>
          </cell>
          <cell r="BA220" t="str">
            <v/>
          </cell>
          <cell r="BB220" t="str">
            <v/>
          </cell>
          <cell r="BC220" t="str">
            <v>WBT</v>
          </cell>
          <cell r="BD220" t="str">
            <v/>
          </cell>
          <cell r="BE220" t="str">
            <v>Overdue</v>
          </cell>
          <cell r="BF220" t="str">
            <v/>
          </cell>
          <cell r="BG220" t="str">
            <v/>
          </cell>
          <cell r="BH220" t="str">
            <v/>
          </cell>
          <cell r="BI220" t="str">
            <v/>
          </cell>
          <cell r="BJ220" t="str">
            <v/>
          </cell>
          <cell r="BK220" t="str">
            <v>Lease Specialist (within Asset Accounting area) (Asset Analyst may be performing these functions): https://app.clickup.com/t/868cjde0m)
Fixed Asset Analyst (will have all lease specialist as well): https://app.clickup.com/t/868cjczng)
Fixed Asset Manager: https://app.clickup.com/t/868cjd09q)
Fixed Asset Super User (mastery): https://app.clickup.com/t/868cjd0be)
Fixed Asset Team Lead: https://app.clickup.com/t/868cjd0hq)</v>
          </cell>
          <cell r="BL220" t="str">
            <v/>
          </cell>
          <cell r="BM220" t="str">
            <v/>
          </cell>
          <cell r="BN220" t="str">
            <v/>
          </cell>
          <cell r="BO220" t="str">
            <v/>
          </cell>
          <cell r="BP220" t="str">
            <v>A2R</v>
          </cell>
          <cell r="BQ220" t="str">
            <v>Trish Cortez, Steve Hile</v>
          </cell>
        </row>
        <row r="221">
          <cell r="A221" t="str">
            <v>868c0fyq2</v>
          </cell>
          <cell r="B221" t="str">
            <v>A2R Asset Accounting: Maintain Master Data in Lease Accounting Module</v>
          </cell>
          <cell r="C221" t="str">
            <v>PAUSED</v>
          </cell>
          <cell r="D221" t="str">
            <v>868c0fyq2</v>
          </cell>
          <cell r="E221" t="str">
            <v/>
          </cell>
          <cell r="F221" t="str">
            <v>NORMAL</v>
          </cell>
          <cell r="G221" t="str">
            <v xml:space="preserve">Per Miranda and Trish-4/14/25: This was originally set for ITC2. Due to system delays, defects and lack of readiness, these are now set to ITC3B.  </v>
          </cell>
          <cell r="H221">
            <v>3</v>
          </cell>
          <cell r="I221">
            <v>0</v>
          </cell>
          <cell r="J221">
            <v>45719</v>
          </cell>
          <cell r="K221">
            <v>45714</v>
          </cell>
          <cell r="L221">
            <v>45672.832638888889</v>
          </cell>
          <cell r="M221">
            <v>45764.552777777775</v>
          </cell>
          <cell r="N221" t="str">
            <v/>
          </cell>
          <cell r="O221" t="str">
            <v/>
          </cell>
          <cell r="P221" t="str">
            <v>Kris Thayer</v>
          </cell>
          <cell r="Q221" t="str">
            <v>Lockheed Martin</v>
          </cell>
          <cell r="R221" t="str">
            <v>Course Development</v>
          </cell>
          <cell r="S221" t="str">
            <v>Development</v>
          </cell>
          <cell r="T221" t="str">
            <v>868a2v9be</v>
          </cell>
          <cell r="U221" t="str">
            <v>https://app.clickup.com/t/868a2v9be</v>
          </cell>
          <cell r="V221" t="str">
            <v>a2r, wbt</v>
          </cell>
          <cell r="W221" t="str">
            <v>Development, ✍ Risk Register</v>
          </cell>
          <cell r="X221" t="str">
            <v/>
          </cell>
          <cell r="Y221" t="str">
            <v/>
          </cell>
          <cell r="Z221" t="str">
            <v/>
          </cell>
          <cell r="AA221" t="str">
            <v/>
          </cell>
          <cell r="AB221" t="str">
            <v/>
          </cell>
          <cell r="AC221" t="str">
            <v/>
          </cell>
          <cell r="AD221" t="str">
            <v>1670 hours</v>
          </cell>
          <cell r="AF221">
            <v>0</v>
          </cell>
          <cell r="AG221">
            <v>45714</v>
          </cell>
          <cell r="AH221" t="str">
            <v/>
          </cell>
          <cell r="AI221" t="b">
            <v>1</v>
          </cell>
          <cell r="AJ221" t="str">
            <v/>
          </cell>
          <cell r="AK221" t="str">
            <v/>
          </cell>
          <cell r="AL221">
            <v>0</v>
          </cell>
          <cell r="AM221" t="str">
            <v/>
          </cell>
          <cell r="AN221" t="str">
            <v/>
          </cell>
          <cell r="AO221" t="str">
            <v/>
          </cell>
          <cell r="AP221" t="str">
            <v/>
          </cell>
          <cell r="AQ221" t="str">
            <v/>
          </cell>
          <cell r="AR221" t="str">
            <v/>
          </cell>
          <cell r="AS221" t="str">
            <v xml:space="preserve">Paused </v>
          </cell>
          <cell r="AT221" t="str">
            <v/>
          </cell>
          <cell r="AU221" t="str">
            <v/>
          </cell>
          <cell r="AV221" t="str">
            <v/>
          </cell>
          <cell r="AW221" t="str">
            <v>ITC3B</v>
          </cell>
          <cell r="AX221" t="str">
            <v/>
          </cell>
          <cell r="AY221" t="str">
            <v>Asset Accounting</v>
          </cell>
          <cell r="AZ221" t="str">
            <v>Disposition, Decommission, and Miscellaneous Transactions (Software Subscription Licenses)</v>
          </cell>
          <cell r="BA221" t="str">
            <v/>
          </cell>
          <cell r="BB221" t="str">
            <v/>
          </cell>
          <cell r="BC221" t="str">
            <v>WBT</v>
          </cell>
          <cell r="BD221" t="str">
            <v/>
          </cell>
          <cell r="BE221" t="str">
            <v>Overdue</v>
          </cell>
          <cell r="BF221" t="str">
            <v/>
          </cell>
          <cell r="BG221" t="str">
            <v/>
          </cell>
          <cell r="BH221" t="str">
            <v/>
          </cell>
          <cell r="BI221" t="str">
            <v/>
          </cell>
          <cell r="BJ221" t="str">
            <v/>
          </cell>
          <cell r="BK221" t="str">
            <v>Lease Specialist (within Asset Accounting area) (Asset Analyst may be performing these functions): https://app.clickup.com/t/868cjde0m)
Fixed Asset Analyst (will have all lease specialist as well): https://app.clickup.com/t/868cjczng)
Fixed Asset Super User (mastery): https://app.clickup.com/t/868cjd0be)
Fixed Asset Manager: https://app.clickup.com/t/868cjd09q)
Fixed Asset Team Lead: https://app.clickup.com/t/868cjd0hq)</v>
          </cell>
          <cell r="BL221" t="str">
            <v/>
          </cell>
          <cell r="BM221" t="str">
            <v/>
          </cell>
          <cell r="BN221" t="str">
            <v/>
          </cell>
          <cell r="BO221" t="str">
            <v/>
          </cell>
          <cell r="BP221" t="str">
            <v>A2R</v>
          </cell>
          <cell r="BQ221" t="str">
            <v>Trish Cortez, Steve Hile</v>
          </cell>
        </row>
        <row r="222">
          <cell r="A222" t="str">
            <v>868c0g1dr</v>
          </cell>
          <cell r="B222" t="str">
            <v>A2R Asset Management: Asset Acquisition SAP and PIEE Interface</v>
          </cell>
          <cell r="C222" t="str">
            <v>PREDEVELOPMENT</v>
          </cell>
          <cell r="D222" t="str">
            <v>868c0g1dr</v>
          </cell>
          <cell r="E222" t="str">
            <v/>
          </cell>
          <cell r="F222" t="str">
            <v>URGENT</v>
          </cell>
          <cell r="G222" t="str">
            <v/>
          </cell>
          <cell r="H222">
            <v>0</v>
          </cell>
          <cell r="I222">
            <v>0</v>
          </cell>
          <cell r="J222">
            <v>45863</v>
          </cell>
          <cell r="K222" t="str">
            <v/>
          </cell>
          <cell r="L222">
            <v>45672.834722222222</v>
          </cell>
          <cell r="M222">
            <v>45768.51944444445</v>
          </cell>
          <cell r="N222" t="str">
            <v/>
          </cell>
          <cell r="O222" t="str">
            <v/>
          </cell>
          <cell r="P222" t="str">
            <v>Kris Thayer</v>
          </cell>
          <cell r="Q222" t="str">
            <v>Lockheed Martin</v>
          </cell>
          <cell r="R222" t="str">
            <v>Course Development</v>
          </cell>
          <cell r="S222" t="str">
            <v>Development</v>
          </cell>
          <cell r="T222" t="str">
            <v>868a2vbnt
868a2vbqr</v>
          </cell>
          <cell r="U222" t="str">
            <v>https://app.clickup.com/t/868a2vbnt
https://app.clickup.com/t/868a2vbqr</v>
          </cell>
          <cell r="V222" t="str">
            <v>a2r, wbt</v>
          </cell>
          <cell r="W222" t="str">
            <v>Development, Sprint 5 (5/12 - 6/6)</v>
          </cell>
          <cell r="X222" t="str">
            <v>Sprint 5 (5/12 - 6/6)</v>
          </cell>
          <cell r="Y222" t="str">
            <v/>
          </cell>
          <cell r="Z222" t="str">
            <v/>
          </cell>
          <cell r="AA222" t="str">
            <v/>
          </cell>
          <cell r="AB222" t="str">
            <v/>
          </cell>
          <cell r="AC222" t="str">
            <v/>
          </cell>
          <cell r="AD222" t="str">
            <v>2819 hours</v>
          </cell>
          <cell r="AF222">
            <v>0</v>
          </cell>
          <cell r="AG222" t="str">
            <v/>
          </cell>
          <cell r="AH222" t="str">
            <v/>
          </cell>
          <cell r="AI222" t="str">
            <v/>
          </cell>
          <cell r="AJ222" t="str">
            <v/>
          </cell>
          <cell r="AK222" t="str">
            <v/>
          </cell>
          <cell r="AL222">
            <v>0</v>
          </cell>
          <cell r="AM222" t="str">
            <v/>
          </cell>
          <cell r="AN222" t="str">
            <v/>
          </cell>
          <cell r="AO222" t="str">
            <v/>
          </cell>
          <cell r="AP222" t="str">
            <v/>
          </cell>
          <cell r="AQ222" t="str">
            <v/>
          </cell>
          <cell r="AR222" t="str">
            <v/>
          </cell>
          <cell r="AS222" t="str">
            <v>Course Package Not Started</v>
          </cell>
          <cell r="AT222" t="str">
            <v/>
          </cell>
          <cell r="AU222" t="str">
            <v/>
          </cell>
          <cell r="AV222" t="str">
            <v/>
          </cell>
          <cell r="AW222" t="str">
            <v>ITC3B</v>
          </cell>
          <cell r="AX222" t="str">
            <v/>
          </cell>
          <cell r="AY222" t="str">
            <v>Asset Management</v>
          </cell>
          <cell r="AZ222" t="str">
            <v>Acquire Assets</v>
          </cell>
          <cell r="BA222" t="str">
            <v/>
          </cell>
          <cell r="BB222" t="str">
            <v/>
          </cell>
          <cell r="BC222" t="str">
            <v>WBT</v>
          </cell>
          <cell r="BD222" t="str">
            <v/>
          </cell>
          <cell r="BE222" t="str">
            <v/>
          </cell>
          <cell r="BF222" t="str">
            <v/>
          </cell>
          <cell r="BG222" t="str">
            <v/>
          </cell>
          <cell r="BH222" t="str">
            <v/>
          </cell>
          <cell r="BI222" t="str">
            <v/>
          </cell>
          <cell r="BJ222" t="str">
            <v/>
          </cell>
          <cell r="BK222" t="str">
            <v>Property Analyst Manager (Security Role): https://app.clickup.com/t/868cjdz0z)
Property Analyst Super User (Security Role): https://app.clickup.com/t/868cjdzb0)
Property Management Analyst (A2R): https://app.clickup.com/t/868cmdm9w)</v>
          </cell>
          <cell r="BL222">
            <v>45768</v>
          </cell>
          <cell r="BM222" t="str">
            <v/>
          </cell>
          <cell r="BN222" t="str">
            <v/>
          </cell>
          <cell r="BO222" t="str">
            <v/>
          </cell>
          <cell r="BP222" t="str">
            <v>A2R</v>
          </cell>
          <cell r="BQ222" t="str">
            <v>Trish Cortez, Steve Hile</v>
          </cell>
        </row>
        <row r="223">
          <cell r="A223" t="str">
            <v>868c0qr9k</v>
          </cell>
          <cell r="B223" t="str">
            <v>A2R CLRP Capital: Create Plan Item and Enter Financial and Labor Plan</v>
          </cell>
          <cell r="C223" t="str">
            <v>PREDEVELOPMENT</v>
          </cell>
          <cell r="D223" t="str">
            <v>868c0qr9k</v>
          </cell>
          <cell r="E223" t="str">
            <v>Trish Cortez</v>
          </cell>
          <cell r="F223" t="str">
            <v>URGENT</v>
          </cell>
          <cell r="G223" t="str">
            <v/>
          </cell>
          <cell r="H223">
            <v>0</v>
          </cell>
          <cell r="I223">
            <v>0</v>
          </cell>
          <cell r="J223">
            <v>45863</v>
          </cell>
          <cell r="K223" t="str">
            <v/>
          </cell>
          <cell r="L223">
            <v>45673.369444444441</v>
          </cell>
          <cell r="M223">
            <v>45768.690972222219</v>
          </cell>
          <cell r="N223" t="str">
            <v/>
          </cell>
          <cell r="O223" t="str">
            <v/>
          </cell>
          <cell r="P223" t="str">
            <v>Kris Thayer</v>
          </cell>
          <cell r="Q223" t="str">
            <v>Lockheed Martin</v>
          </cell>
          <cell r="R223" t="str">
            <v>Course Development</v>
          </cell>
          <cell r="S223" t="str">
            <v>Development</v>
          </cell>
          <cell r="T223" t="str">
            <v>868ddpgu1
868ddph2j
868ddph6h
868ddphcm
868ddphjn</v>
          </cell>
          <cell r="U223" t="str">
            <v>https://app.clickup.com/t/868ddpgu1
https://app.clickup.com/t/868ddph2j
https://app.clickup.com/t/868ddph6h
https://app.clickup.com/t/868ddphcm
https://app.clickup.com/t/868ddphjn</v>
          </cell>
          <cell r="V223" t="str">
            <v>a2r, wbt</v>
          </cell>
          <cell r="W223" t="str">
            <v>Development, Sprint 5 (5/12 - 6/6)</v>
          </cell>
          <cell r="X223" t="str">
            <v>Sprint 5 (5/12 - 6/6)</v>
          </cell>
          <cell r="Y223" t="str">
            <v/>
          </cell>
          <cell r="Z223" t="str">
            <v/>
          </cell>
          <cell r="AA223" t="str">
            <v/>
          </cell>
          <cell r="AB223" t="str">
            <v/>
          </cell>
          <cell r="AC223" t="str">
            <v/>
          </cell>
          <cell r="AD223" t="str">
            <v>859 hours</v>
          </cell>
          <cell r="AF223">
            <v>0</v>
          </cell>
          <cell r="AG223" t="str">
            <v/>
          </cell>
          <cell r="AH223" t="str">
            <v/>
          </cell>
          <cell r="AI223" t="str">
            <v/>
          </cell>
          <cell r="AJ223" t="str">
            <v/>
          </cell>
          <cell r="AK223" t="str">
            <v/>
          </cell>
          <cell r="AL223">
            <v>0</v>
          </cell>
          <cell r="AM223" t="str">
            <v/>
          </cell>
          <cell r="AN223" t="str">
            <v/>
          </cell>
          <cell r="AO223" t="str">
            <v/>
          </cell>
          <cell r="AP223" t="str">
            <v/>
          </cell>
          <cell r="AQ223" t="str">
            <v/>
          </cell>
          <cell r="AR223" t="str">
            <v/>
          </cell>
          <cell r="AS223" t="str">
            <v>Course Package Not Started</v>
          </cell>
          <cell r="AT223" t="str">
            <v/>
          </cell>
          <cell r="AU223" t="str">
            <v/>
          </cell>
          <cell r="AV223" t="str">
            <v/>
          </cell>
          <cell r="AW223" t="str">
            <v>ITC3B</v>
          </cell>
          <cell r="AX223" t="str">
            <v/>
          </cell>
          <cell r="AY223" t="str">
            <v>CLRP</v>
          </cell>
          <cell r="AZ223" t="str">
            <v>Develop CLRP</v>
          </cell>
          <cell r="BA223" t="str">
            <v/>
          </cell>
          <cell r="BB223" t="str">
            <v/>
          </cell>
          <cell r="BC223" t="str">
            <v>WBT</v>
          </cell>
          <cell r="BD223" t="str">
            <v/>
          </cell>
          <cell r="BE223" t="str">
            <v/>
          </cell>
          <cell r="BF223" t="str">
            <v/>
          </cell>
          <cell r="BG223" t="str">
            <v/>
          </cell>
          <cell r="BH223" t="str">
            <v/>
          </cell>
          <cell r="BI223" t="str">
            <v/>
          </cell>
          <cell r="BJ223" t="str">
            <v/>
          </cell>
          <cell r="BK223" t="str">
            <v>Overhead Analyst: https://app.clickup.com/t/868cjdk18)
Capital Planner: https://app.clickup.com/t/868cjcp85)</v>
          </cell>
          <cell r="BL223">
            <v>45761</v>
          </cell>
          <cell r="BM223" t="str">
            <v/>
          </cell>
          <cell r="BN223" t="str">
            <v/>
          </cell>
          <cell r="BO223" t="str">
            <v/>
          </cell>
          <cell r="BP223" t="str">
            <v>A2R</v>
          </cell>
          <cell r="BQ223" t="str">
            <v>Trish Cortez, Steve Hile</v>
          </cell>
        </row>
        <row r="224">
          <cell r="A224" t="str">
            <v>868c0tt5m</v>
          </cell>
          <cell r="B224" t="str">
            <v>A2R CLRP Capital: Forecast Depreciation Model (SAP Analytics Cloud) (Possibly Descope?)</v>
          </cell>
          <cell r="C224" t="str">
            <v>PREDEVELOPMENT</v>
          </cell>
          <cell r="D224" t="str">
            <v>868c0tt5m</v>
          </cell>
          <cell r="E224" t="str">
            <v/>
          </cell>
          <cell r="F224" t="str">
            <v>NORMAL</v>
          </cell>
          <cell r="G224" t="str">
            <v xml:space="preserve">Possibly Descope? SMEs performing this task have already been in the system during testing.  </v>
          </cell>
          <cell r="H224">
            <v>1</v>
          </cell>
          <cell r="I224">
            <v>0</v>
          </cell>
          <cell r="J224">
            <v>45863</v>
          </cell>
          <cell r="K224" t="str">
            <v/>
          </cell>
          <cell r="L224">
            <v>45673.41805555555</v>
          </cell>
          <cell r="M224">
            <v>45776.473611111112</v>
          </cell>
          <cell r="N224" t="str">
            <v/>
          </cell>
          <cell r="O224" t="str">
            <v/>
          </cell>
          <cell r="P224" t="str">
            <v>Kris Thayer</v>
          </cell>
          <cell r="Q224" t="str">
            <v>Lockheed Martin</v>
          </cell>
          <cell r="R224" t="str">
            <v>Course Development</v>
          </cell>
          <cell r="S224" t="str">
            <v>Development</v>
          </cell>
          <cell r="T224" t="str">
            <v>868a2v9t5
868ddu71d
868ddu75g
868ddu78d
868ddu7mk
868ddu7te
868ddu7w0</v>
          </cell>
          <cell r="U224" t="str">
            <v>https://app.clickup.com/t/868a2v9t5
https://app.clickup.com/t/868ddu71d
https://app.clickup.com/t/868ddu75g
https://app.clickup.com/t/868ddu78d
https://app.clickup.com/t/868ddu7mk
https://app.clickup.com/t/868ddu7te
https://app.clickup.com/t/868ddu7w0</v>
          </cell>
          <cell r="V224" t="str">
            <v>a2r, wbt</v>
          </cell>
          <cell r="W224" t="str">
            <v>Development, Sprint 5 (5/12 - 6/6)</v>
          </cell>
          <cell r="X224" t="str">
            <v>Sprint 5 (5/12 - 6/6)</v>
          </cell>
          <cell r="Y224" t="str">
            <v/>
          </cell>
          <cell r="Z224" t="str">
            <v/>
          </cell>
          <cell r="AA224" t="str">
            <v/>
          </cell>
          <cell r="AB224" t="str">
            <v/>
          </cell>
          <cell r="AC224" t="str">
            <v/>
          </cell>
          <cell r="AD224" t="str">
            <v>2805 hours</v>
          </cell>
          <cell r="AF224">
            <v>0</v>
          </cell>
          <cell r="AG224" t="str">
            <v/>
          </cell>
          <cell r="AH224" t="str">
            <v/>
          </cell>
          <cell r="AI224" t="str">
            <v/>
          </cell>
          <cell r="AJ224" t="str">
            <v/>
          </cell>
          <cell r="AK224" t="str">
            <v/>
          </cell>
          <cell r="AL224">
            <v>0</v>
          </cell>
          <cell r="AM224" t="str">
            <v/>
          </cell>
          <cell r="AN224" t="str">
            <v/>
          </cell>
          <cell r="AO224" t="str">
            <v/>
          </cell>
          <cell r="AP224" t="str">
            <v/>
          </cell>
          <cell r="AQ224" t="str">
            <v/>
          </cell>
          <cell r="AR224" t="str">
            <v/>
          </cell>
          <cell r="AS224" t="str">
            <v>Course Package Not Started</v>
          </cell>
          <cell r="AT224" t="str">
            <v/>
          </cell>
          <cell r="AU224" t="str">
            <v/>
          </cell>
          <cell r="AV224" t="str">
            <v/>
          </cell>
          <cell r="AW224" t="str">
            <v>ITC3B</v>
          </cell>
          <cell r="AX224" t="str">
            <v/>
          </cell>
          <cell r="AY224" t="str">
            <v>CLRP</v>
          </cell>
          <cell r="AZ224" t="str">
            <v>Forecasting Depreciation</v>
          </cell>
          <cell r="BA224" t="str">
            <v/>
          </cell>
          <cell r="BB224" t="str">
            <v/>
          </cell>
          <cell r="BC224" t="str">
            <v>WBT</v>
          </cell>
          <cell r="BD224" t="str">
            <v/>
          </cell>
          <cell r="BE224" t="str">
            <v/>
          </cell>
          <cell r="BF224" t="str">
            <v/>
          </cell>
          <cell r="BG224" t="str">
            <v/>
          </cell>
          <cell r="BH224" t="str">
            <v/>
          </cell>
          <cell r="BI224" t="str">
            <v/>
          </cell>
          <cell r="BJ224" t="str">
            <v/>
          </cell>
          <cell r="BK224" t="str">
            <v/>
          </cell>
          <cell r="BL224">
            <v>45776</v>
          </cell>
          <cell r="BM224" t="str">
            <v/>
          </cell>
          <cell r="BN224" t="str">
            <v/>
          </cell>
          <cell r="BO224" t="str">
            <v/>
          </cell>
          <cell r="BP224" t="str">
            <v>A2R</v>
          </cell>
          <cell r="BQ224" t="str">
            <v>Trish Cortez, Steve Hile</v>
          </cell>
        </row>
        <row r="225">
          <cell r="A225" t="str">
            <v>868c0tu34</v>
          </cell>
          <cell r="B225" t="str">
            <v>A2R CLRP Capital: Capital Project Closeout</v>
          </cell>
          <cell r="C225" t="str">
            <v>PREDEVELOPMENT</v>
          </cell>
          <cell r="D225" t="str">
            <v>868c0tu34</v>
          </cell>
          <cell r="E225" t="str">
            <v/>
          </cell>
          <cell r="F225" t="str">
            <v>URGENT</v>
          </cell>
          <cell r="G225" t="str">
            <v/>
          </cell>
          <cell r="H225">
            <v>0</v>
          </cell>
          <cell r="I225">
            <v>0</v>
          </cell>
          <cell r="J225">
            <v>45863</v>
          </cell>
          <cell r="K225" t="str">
            <v/>
          </cell>
          <cell r="L225">
            <v>45673.418749999997</v>
          </cell>
          <cell r="M225">
            <v>45776.473611111112</v>
          </cell>
          <cell r="N225" t="str">
            <v/>
          </cell>
          <cell r="O225" t="str">
            <v/>
          </cell>
          <cell r="P225" t="str">
            <v>Kris Thayer</v>
          </cell>
          <cell r="Q225" t="str">
            <v>Lockheed Martin</v>
          </cell>
          <cell r="R225" t="str">
            <v>Course Development</v>
          </cell>
          <cell r="S225" t="str">
            <v>Development</v>
          </cell>
          <cell r="T225" t="str">
            <v>868ddnzqk
868ddp2yr
868ddp392
868ddp3pe
868ddp3tj
868ddp3yk
868ddp48n
868ddp4an
868ddp4j9
868ddp4nt</v>
          </cell>
          <cell r="U225" t="str">
            <v>https://app.clickup.com/t/868ddnzqk
https://app.clickup.com/t/868ddp2yr
https://app.clickup.com/t/868ddp392
https://app.clickup.com/t/868ddp3pe
https://app.clickup.com/t/868ddp3tj
https://app.clickup.com/t/868ddp3yk
https://app.clickup.com/t/868ddp48n
https://app.clickup.com/t/868ddp4an
https://app.clickup.com/t/868ddp4j9
https://app.clickup.com/t/868ddp4nt</v>
          </cell>
          <cell r="V225" t="str">
            <v>a2r, wbt</v>
          </cell>
          <cell r="W225" t="str">
            <v>Development, Sprint 5 (5/12 - 6/6)</v>
          </cell>
          <cell r="X225" t="str">
            <v>Sprint 5 (5/12 - 6/6)</v>
          </cell>
          <cell r="Y225" t="str">
            <v/>
          </cell>
          <cell r="Z225" t="str">
            <v/>
          </cell>
          <cell r="AA225" t="str">
            <v/>
          </cell>
          <cell r="AB225" t="str">
            <v/>
          </cell>
          <cell r="AC225" t="str">
            <v/>
          </cell>
          <cell r="AD225" t="str">
            <v>2805 hours</v>
          </cell>
          <cell r="AF225">
            <v>0</v>
          </cell>
          <cell r="AG225" t="str">
            <v/>
          </cell>
          <cell r="AH225" t="str">
            <v/>
          </cell>
          <cell r="AI225" t="str">
            <v/>
          </cell>
          <cell r="AJ225" t="str">
            <v/>
          </cell>
          <cell r="AK225" t="str">
            <v/>
          </cell>
          <cell r="AL225">
            <v>0</v>
          </cell>
          <cell r="AM225" t="str">
            <v/>
          </cell>
          <cell r="AN225" t="str">
            <v/>
          </cell>
          <cell r="AO225" t="str">
            <v/>
          </cell>
          <cell r="AP225" t="str">
            <v/>
          </cell>
          <cell r="AQ225" t="str">
            <v/>
          </cell>
          <cell r="AR225" t="str">
            <v/>
          </cell>
          <cell r="AS225" t="str">
            <v>Course Package Not Started</v>
          </cell>
          <cell r="AT225" t="str">
            <v/>
          </cell>
          <cell r="AU225" t="str">
            <v/>
          </cell>
          <cell r="AV225" t="str">
            <v/>
          </cell>
          <cell r="AW225" t="str">
            <v>ITC3B</v>
          </cell>
          <cell r="AX225" t="str">
            <v/>
          </cell>
          <cell r="AY225" t="str">
            <v>CLRP</v>
          </cell>
          <cell r="AZ225" t="str">
            <v>Execute CLRP (Project Approval L4)</v>
          </cell>
          <cell r="BA225" t="str">
            <v/>
          </cell>
          <cell r="BB225" t="str">
            <v/>
          </cell>
          <cell r="BC225" t="str">
            <v>WBT</v>
          </cell>
          <cell r="BD225" t="str">
            <v/>
          </cell>
          <cell r="BE225" t="str">
            <v/>
          </cell>
          <cell r="BF225" t="str">
            <v/>
          </cell>
          <cell r="BG225" t="str">
            <v/>
          </cell>
          <cell r="BH225" t="str">
            <v/>
          </cell>
          <cell r="BI225" t="str">
            <v/>
          </cell>
          <cell r="BJ225" t="str">
            <v/>
          </cell>
          <cell r="BK225" t="str">
            <v/>
          </cell>
          <cell r="BL225">
            <v>45776</v>
          </cell>
          <cell r="BM225" t="str">
            <v/>
          </cell>
          <cell r="BN225" t="str">
            <v/>
          </cell>
          <cell r="BO225" t="str">
            <v/>
          </cell>
          <cell r="BP225" t="str">
            <v>A2R</v>
          </cell>
          <cell r="BQ225" t="str">
            <v>Trish Cortez, Steve Hile</v>
          </cell>
        </row>
        <row r="226">
          <cell r="A226" t="str">
            <v>868c0tw8v</v>
          </cell>
          <cell r="B226" t="str">
            <v>A2R CLRP Overhead: Overhead Project Closeout</v>
          </cell>
          <cell r="C226" t="str">
            <v>PREDEVELOPMENT</v>
          </cell>
          <cell r="D226" t="str">
            <v>868c0tw8v</v>
          </cell>
          <cell r="E226" t="str">
            <v/>
          </cell>
          <cell r="F226" t="str">
            <v>NORMAL</v>
          </cell>
          <cell r="G226" t="str">
            <v/>
          </cell>
          <cell r="H226">
            <v>0</v>
          </cell>
          <cell r="I226">
            <v>0</v>
          </cell>
          <cell r="J226">
            <v>45863</v>
          </cell>
          <cell r="K226" t="str">
            <v/>
          </cell>
          <cell r="L226">
            <v>45673.420138888891</v>
          </cell>
          <cell r="M226">
            <v>45776.473611111112</v>
          </cell>
          <cell r="N226" t="str">
            <v/>
          </cell>
          <cell r="O226" t="str">
            <v/>
          </cell>
          <cell r="P226" t="str">
            <v>Kris Thayer</v>
          </cell>
          <cell r="Q226" t="str">
            <v>Lockheed Martin</v>
          </cell>
          <cell r="R226" t="str">
            <v>Course Development</v>
          </cell>
          <cell r="S226" t="str">
            <v>Development</v>
          </cell>
          <cell r="T226" t="str">
            <v>868ddug1y</v>
          </cell>
          <cell r="U226" t="str">
            <v>https://app.clickup.com/t/868ddug1y</v>
          </cell>
          <cell r="V226" t="str">
            <v>a2r, wbt</v>
          </cell>
          <cell r="W226" t="str">
            <v>Development, Sprint 5 (5/12 - 6/6)</v>
          </cell>
          <cell r="X226" t="str">
            <v>Sprint 5 (5/12 - 6/6)</v>
          </cell>
          <cell r="Y226" t="str">
            <v/>
          </cell>
          <cell r="Z226" t="str">
            <v/>
          </cell>
          <cell r="AA226" t="str">
            <v/>
          </cell>
          <cell r="AB226" t="str">
            <v/>
          </cell>
          <cell r="AC226" t="str">
            <v/>
          </cell>
          <cell r="AD226" t="str">
            <v>2805 hours</v>
          </cell>
          <cell r="AF226">
            <v>0</v>
          </cell>
          <cell r="AG226" t="str">
            <v/>
          </cell>
          <cell r="AH226" t="str">
            <v/>
          </cell>
          <cell r="AI226" t="str">
            <v/>
          </cell>
          <cell r="AJ226" t="str">
            <v/>
          </cell>
          <cell r="AK226" t="str">
            <v/>
          </cell>
          <cell r="AL226">
            <v>0</v>
          </cell>
          <cell r="AM226" t="str">
            <v/>
          </cell>
          <cell r="AN226" t="str">
            <v/>
          </cell>
          <cell r="AO226" t="str">
            <v/>
          </cell>
          <cell r="AP226" t="str">
            <v/>
          </cell>
          <cell r="AQ226" t="str">
            <v/>
          </cell>
          <cell r="AR226" t="str">
            <v/>
          </cell>
          <cell r="AS226" t="str">
            <v>Course Package Not Started</v>
          </cell>
          <cell r="AT226" t="str">
            <v/>
          </cell>
          <cell r="AU226" t="str">
            <v/>
          </cell>
          <cell r="AV226" t="str">
            <v/>
          </cell>
          <cell r="AW226" t="str">
            <v>ITC3B</v>
          </cell>
          <cell r="AX226" t="str">
            <v/>
          </cell>
          <cell r="AY226" t="str">
            <v>CLRP</v>
          </cell>
          <cell r="AZ226" t="str">
            <v>Execute CLRP (Capital Project Closeout L4), Planning Strategy</v>
          </cell>
          <cell r="BA226" t="str">
            <v/>
          </cell>
          <cell r="BB226" t="str">
            <v/>
          </cell>
          <cell r="BC226" t="str">
            <v>WBT</v>
          </cell>
          <cell r="BD226" t="str">
            <v/>
          </cell>
          <cell r="BE226" t="str">
            <v/>
          </cell>
          <cell r="BF226" t="str">
            <v/>
          </cell>
          <cell r="BG226" t="str">
            <v/>
          </cell>
          <cell r="BH226" t="str">
            <v/>
          </cell>
          <cell r="BI226" t="str">
            <v/>
          </cell>
          <cell r="BJ226" t="str">
            <v/>
          </cell>
          <cell r="BK226" t="str">
            <v/>
          </cell>
          <cell r="BL226">
            <v>45776</v>
          </cell>
          <cell r="BM226" t="str">
            <v/>
          </cell>
          <cell r="BN226" t="str">
            <v/>
          </cell>
          <cell r="BO226" t="str">
            <v/>
          </cell>
          <cell r="BP226" t="str">
            <v>A2R</v>
          </cell>
          <cell r="BQ226" t="str">
            <v>Trish Cortez, Steve Hile</v>
          </cell>
        </row>
        <row r="227">
          <cell r="A227" t="str">
            <v>868c0tybt</v>
          </cell>
          <cell r="B227" t="str">
            <v>A2R CLRP Capital: Change Request Workflow</v>
          </cell>
          <cell r="C227" t="str">
            <v>PREDEVELOPMENT</v>
          </cell>
          <cell r="D227" t="str">
            <v>868c0tybt</v>
          </cell>
          <cell r="E227" t="str">
            <v>Trish Cortez</v>
          </cell>
          <cell r="F227" t="str">
            <v>URGENT</v>
          </cell>
          <cell r="G227" t="str">
            <v/>
          </cell>
          <cell r="H227">
            <v>0</v>
          </cell>
          <cell r="I227">
            <v>0</v>
          </cell>
          <cell r="J227">
            <v>45863</v>
          </cell>
          <cell r="K227" t="str">
            <v/>
          </cell>
          <cell r="L227">
            <v>45673.420833333337</v>
          </cell>
          <cell r="M227">
            <v>45768.690972222219</v>
          </cell>
          <cell r="N227" t="str">
            <v/>
          </cell>
          <cell r="O227" t="str">
            <v/>
          </cell>
          <cell r="P227" t="str">
            <v>Kris Thayer</v>
          </cell>
          <cell r="Q227" t="str">
            <v>Lockheed Martin</v>
          </cell>
          <cell r="R227" t="str">
            <v>Course Development</v>
          </cell>
          <cell r="S227" t="str">
            <v>Development</v>
          </cell>
          <cell r="T227" t="str">
            <v>868a2v88v
868a2v5yz
868a2v6t1
868a2v5jg</v>
          </cell>
          <cell r="U227" t="str">
            <v>https://app.clickup.com/t/868a2v88v
https://app.clickup.com/t/868a2v5yz
https://app.clickup.com/t/868a2v6t1
https://app.clickup.com/t/868a2v5jg</v>
          </cell>
          <cell r="V227" t="str">
            <v>a2r, wbt</v>
          </cell>
          <cell r="W227" t="str">
            <v>Development, Sprint 5 (5/12 - 6/6)</v>
          </cell>
          <cell r="X227" t="str">
            <v>Sprint 5 (5/12 - 6/6)</v>
          </cell>
          <cell r="Y227" t="str">
            <v/>
          </cell>
          <cell r="Z227" t="str">
            <v/>
          </cell>
          <cell r="AA227" t="str">
            <v/>
          </cell>
          <cell r="AB227" t="str">
            <v/>
          </cell>
          <cell r="AC227" t="str">
            <v/>
          </cell>
          <cell r="AD227" t="str">
            <v>859 hours</v>
          </cell>
          <cell r="AF227">
            <v>0</v>
          </cell>
          <cell r="AG227" t="str">
            <v/>
          </cell>
          <cell r="AH227" t="str">
            <v/>
          </cell>
          <cell r="AI227" t="str">
            <v/>
          </cell>
          <cell r="AJ227" t="str">
            <v/>
          </cell>
          <cell r="AK227" t="str">
            <v/>
          </cell>
          <cell r="AL227">
            <v>0</v>
          </cell>
          <cell r="AM227" t="str">
            <v/>
          </cell>
          <cell r="AN227" t="str">
            <v/>
          </cell>
          <cell r="AO227" t="str">
            <v/>
          </cell>
          <cell r="AP227" t="str">
            <v/>
          </cell>
          <cell r="AQ227" t="str">
            <v/>
          </cell>
          <cell r="AR227" t="str">
            <v/>
          </cell>
          <cell r="AS227" t="str">
            <v>Course Package Not Started</v>
          </cell>
          <cell r="AT227" t="str">
            <v/>
          </cell>
          <cell r="AU227" t="str">
            <v/>
          </cell>
          <cell r="AV227" t="str">
            <v/>
          </cell>
          <cell r="AW227" t="str">
            <v>ITC3B</v>
          </cell>
          <cell r="AX227" t="str">
            <v/>
          </cell>
          <cell r="AY227" t="str">
            <v>CLRP</v>
          </cell>
          <cell r="AZ227" t="str">
            <v>Execute CLRP (Manage Project Performance L4)</v>
          </cell>
          <cell r="BA227" t="str">
            <v/>
          </cell>
          <cell r="BB227" t="str">
            <v/>
          </cell>
          <cell r="BC227" t="str">
            <v>WBT</v>
          </cell>
          <cell r="BD227" t="str">
            <v/>
          </cell>
          <cell r="BE227" t="str">
            <v/>
          </cell>
          <cell r="BF227" t="str">
            <v/>
          </cell>
          <cell r="BG227" t="str">
            <v/>
          </cell>
          <cell r="BH227" t="str">
            <v/>
          </cell>
          <cell r="BI227" t="str">
            <v/>
          </cell>
          <cell r="BJ227" t="str">
            <v/>
          </cell>
          <cell r="BK227" t="str">
            <v/>
          </cell>
          <cell r="BL227" t="str">
            <v/>
          </cell>
          <cell r="BM227" t="str">
            <v/>
          </cell>
          <cell r="BN227" t="str">
            <v/>
          </cell>
          <cell r="BO227" t="str">
            <v/>
          </cell>
          <cell r="BP227" t="str">
            <v>A2R</v>
          </cell>
          <cell r="BQ227" t="str">
            <v>Trish Cortez, Steve Hile</v>
          </cell>
        </row>
        <row r="228">
          <cell r="A228" t="str">
            <v>868c0tzq4</v>
          </cell>
          <cell r="B228" t="str">
            <v>A2R CLRP Capital:  Change Requests</v>
          </cell>
          <cell r="C228" t="str">
            <v>PREDEVELOPMENT</v>
          </cell>
          <cell r="D228" t="str">
            <v>868c0tzq4</v>
          </cell>
          <cell r="E228" t="str">
            <v/>
          </cell>
          <cell r="F228" t="str">
            <v>URGENT</v>
          </cell>
          <cell r="G228" t="str">
            <v/>
          </cell>
          <cell r="H228">
            <v>0</v>
          </cell>
          <cell r="I228">
            <v>0</v>
          </cell>
          <cell r="J228">
            <v>45863</v>
          </cell>
          <cell r="K228" t="str">
            <v/>
          </cell>
          <cell r="L228">
            <v>45673.422222222223</v>
          </cell>
          <cell r="M228">
            <v>45776.473611111112</v>
          </cell>
          <cell r="N228" t="str">
            <v/>
          </cell>
          <cell r="O228" t="str">
            <v/>
          </cell>
          <cell r="P228" t="str">
            <v>Kris Thayer</v>
          </cell>
          <cell r="Q228" t="str">
            <v>Lockheed Martin</v>
          </cell>
          <cell r="R228" t="str">
            <v>Course Development</v>
          </cell>
          <cell r="S228" t="str">
            <v>Development</v>
          </cell>
          <cell r="T228" t="str">
            <v>868a2v6au
868a2v9rq</v>
          </cell>
          <cell r="U228" t="str">
            <v>https://app.clickup.com/t/868a2v6au
https://app.clickup.com/t/868a2v9rq</v>
          </cell>
          <cell r="V228" t="str">
            <v>a2r, wbt</v>
          </cell>
          <cell r="W228" t="str">
            <v>Development, Sprint 5 (5/12 - 6/6)</v>
          </cell>
          <cell r="X228" t="str">
            <v>Sprint 5 (5/12 - 6/6)</v>
          </cell>
          <cell r="Y228" t="str">
            <v/>
          </cell>
          <cell r="Z228" t="str">
            <v/>
          </cell>
          <cell r="AA228" t="str">
            <v/>
          </cell>
          <cell r="AB228" t="str">
            <v/>
          </cell>
          <cell r="AC228" t="str">
            <v/>
          </cell>
          <cell r="AD228" t="str">
            <v>2805 hours</v>
          </cell>
          <cell r="AF228">
            <v>0</v>
          </cell>
          <cell r="AG228" t="str">
            <v/>
          </cell>
          <cell r="AH228" t="str">
            <v/>
          </cell>
          <cell r="AI228" t="str">
            <v/>
          </cell>
          <cell r="AJ228" t="str">
            <v/>
          </cell>
          <cell r="AK228" t="str">
            <v/>
          </cell>
          <cell r="AL228">
            <v>0</v>
          </cell>
          <cell r="AM228" t="str">
            <v/>
          </cell>
          <cell r="AN228" t="str">
            <v/>
          </cell>
          <cell r="AO228" t="str">
            <v/>
          </cell>
          <cell r="AP228" t="str">
            <v/>
          </cell>
          <cell r="AQ228" t="str">
            <v/>
          </cell>
          <cell r="AR228" t="str">
            <v/>
          </cell>
          <cell r="AS228" t="str">
            <v>Course Package Not Started</v>
          </cell>
          <cell r="AT228" t="str">
            <v/>
          </cell>
          <cell r="AU228" t="str">
            <v/>
          </cell>
          <cell r="AV228" t="str">
            <v/>
          </cell>
          <cell r="AW228" t="str">
            <v>ITC3B</v>
          </cell>
          <cell r="AX228" t="str">
            <v/>
          </cell>
          <cell r="AY228" t="str">
            <v>CLRP</v>
          </cell>
          <cell r="AZ228" t="str">
            <v>Execute CLRP (Manage Project Performance L4)</v>
          </cell>
          <cell r="BA228" t="str">
            <v/>
          </cell>
          <cell r="BB228" t="str">
            <v/>
          </cell>
          <cell r="BC228" t="str">
            <v>WBT</v>
          </cell>
          <cell r="BD228" t="str">
            <v/>
          </cell>
          <cell r="BE228" t="str">
            <v/>
          </cell>
          <cell r="BF228" t="str">
            <v/>
          </cell>
          <cell r="BG228" t="str">
            <v/>
          </cell>
          <cell r="BH228" t="str">
            <v/>
          </cell>
          <cell r="BI228" t="str">
            <v/>
          </cell>
          <cell r="BJ228" t="str">
            <v/>
          </cell>
          <cell r="BK228" t="str">
            <v/>
          </cell>
          <cell r="BL228">
            <v>45776</v>
          </cell>
          <cell r="BM228" t="str">
            <v/>
          </cell>
          <cell r="BN228" t="str">
            <v/>
          </cell>
          <cell r="BO228" t="str">
            <v/>
          </cell>
          <cell r="BP228" t="str">
            <v>A2R</v>
          </cell>
          <cell r="BQ228" t="str">
            <v>Trish Cortez, Steve Hile</v>
          </cell>
        </row>
        <row r="229">
          <cell r="A229" t="str">
            <v>868c0u5nk</v>
          </cell>
          <cell r="B229" t="str">
            <v>A2R CLRP Capital: Prioritize Plan Items Inputs</v>
          </cell>
          <cell r="C229" t="str">
            <v>PREDEVELOPMENT</v>
          </cell>
          <cell r="D229" t="str">
            <v>868c0u5nk</v>
          </cell>
          <cell r="E229" t="str">
            <v/>
          </cell>
          <cell r="F229" t="str">
            <v>URGENT</v>
          </cell>
          <cell r="G229" t="str">
            <v/>
          </cell>
          <cell r="H229">
            <v>0</v>
          </cell>
          <cell r="I229">
            <v>0</v>
          </cell>
          <cell r="J229">
            <v>45863</v>
          </cell>
          <cell r="K229" t="str">
            <v/>
          </cell>
          <cell r="L229">
            <v>45673.427083333328</v>
          </cell>
          <cell r="M229">
            <v>45776.473611111112</v>
          </cell>
          <cell r="N229" t="str">
            <v/>
          </cell>
          <cell r="O229" t="str">
            <v/>
          </cell>
          <cell r="P229" t="str">
            <v>Kris Thayer</v>
          </cell>
          <cell r="Q229" t="str">
            <v>Lockheed Martin</v>
          </cell>
          <cell r="R229" t="str">
            <v>Course Development</v>
          </cell>
          <cell r="S229" t="str">
            <v>Development</v>
          </cell>
          <cell r="T229" t="str">
            <v>868ddun6b
868ddunch
868ddunh0
868ddunjn
868ddunmw
868ddup30</v>
          </cell>
          <cell r="U229" t="str">
            <v>https://app.clickup.com/t/868ddun6b
https://app.clickup.com/t/868ddunch
https://app.clickup.com/t/868ddunh0
https://app.clickup.com/t/868ddunjn
https://app.clickup.com/t/868ddunmw
https://app.clickup.com/t/868ddup30</v>
          </cell>
          <cell r="V229" t="str">
            <v>a2r, wbt</v>
          </cell>
          <cell r="W229" t="str">
            <v>Development, Sprint 5 (5/12 - 6/6)</v>
          </cell>
          <cell r="X229" t="str">
            <v>Sprint 5 (5/12 - 6/6)</v>
          </cell>
          <cell r="Y229" t="str">
            <v/>
          </cell>
          <cell r="Z229" t="str">
            <v/>
          </cell>
          <cell r="AA229" t="str">
            <v/>
          </cell>
          <cell r="AB229" t="str">
            <v/>
          </cell>
          <cell r="AC229" t="str">
            <v/>
          </cell>
          <cell r="AD229" t="str">
            <v>2804 hours</v>
          </cell>
          <cell r="AF229">
            <v>0</v>
          </cell>
          <cell r="AG229" t="str">
            <v/>
          </cell>
          <cell r="AH229" t="str">
            <v/>
          </cell>
          <cell r="AI229" t="str">
            <v/>
          </cell>
          <cell r="AJ229" t="str">
            <v/>
          </cell>
          <cell r="AK229" t="str">
            <v/>
          </cell>
          <cell r="AL229">
            <v>0</v>
          </cell>
          <cell r="AM229" t="str">
            <v/>
          </cell>
          <cell r="AN229" t="str">
            <v/>
          </cell>
          <cell r="AO229" t="str">
            <v/>
          </cell>
          <cell r="AP229" t="str">
            <v/>
          </cell>
          <cell r="AQ229" t="str">
            <v/>
          </cell>
          <cell r="AR229" t="str">
            <v/>
          </cell>
          <cell r="AS229" t="str">
            <v>Course Package Not Started</v>
          </cell>
          <cell r="AT229" t="str">
            <v/>
          </cell>
          <cell r="AU229" t="str">
            <v/>
          </cell>
          <cell r="AV229" t="str">
            <v/>
          </cell>
          <cell r="AW229" t="str">
            <v>ITC3B</v>
          </cell>
          <cell r="AX229" t="str">
            <v/>
          </cell>
          <cell r="AY229" t="str">
            <v>CLRP</v>
          </cell>
          <cell r="AZ229" t="str">
            <v>Develop CLRP (Prioritize Plan Item Inputs L4)</v>
          </cell>
          <cell r="BA229" t="str">
            <v/>
          </cell>
          <cell r="BB229" t="str">
            <v/>
          </cell>
          <cell r="BC229" t="str">
            <v>WBT</v>
          </cell>
          <cell r="BD229" t="str">
            <v/>
          </cell>
          <cell r="BE229" t="str">
            <v/>
          </cell>
          <cell r="BF229" t="str">
            <v/>
          </cell>
          <cell r="BG229" t="str">
            <v/>
          </cell>
          <cell r="BH229" t="str">
            <v/>
          </cell>
          <cell r="BI229" t="str">
            <v/>
          </cell>
          <cell r="BJ229" t="str">
            <v/>
          </cell>
          <cell r="BK229" t="str">
            <v>Overhead Analyst: https://app.clickup.com/t/868cjdk18)
Capital Planner: https://app.clickup.com/t/868cjcp85)</v>
          </cell>
          <cell r="BL229">
            <v>45768</v>
          </cell>
          <cell r="BM229" t="str">
            <v/>
          </cell>
          <cell r="BN229" t="str">
            <v/>
          </cell>
          <cell r="BO229" t="str">
            <v/>
          </cell>
          <cell r="BP229" t="str">
            <v>A2R</v>
          </cell>
          <cell r="BQ229" t="str">
            <v>Trish Cortez, Steve Hile</v>
          </cell>
        </row>
        <row r="230">
          <cell r="A230" t="str">
            <v>868c0u6gn</v>
          </cell>
          <cell r="B230" t="str">
            <v>A2R CLRP Capital: Update Plan Items</v>
          </cell>
          <cell r="C230" t="str">
            <v>DEVELOPMENT</v>
          </cell>
          <cell r="D230" t="str">
            <v>868c0u6gn</v>
          </cell>
          <cell r="E230" t="str">
            <v>Kris Thayer</v>
          </cell>
          <cell r="F230" t="str">
            <v>URGENT</v>
          </cell>
          <cell r="G230" t="str">
            <v xml:space="preserve">@Steve Hile , I completed the updates to the places we discussed. The link to the 2nd sim is now correct and works.  </v>
          </cell>
          <cell r="H230">
            <v>23</v>
          </cell>
          <cell r="I230">
            <v>0</v>
          </cell>
          <cell r="J230">
            <v>45863</v>
          </cell>
          <cell r="K230">
            <v>45779</v>
          </cell>
          <cell r="L230">
            <v>45673.427777777775</v>
          </cell>
          <cell r="M230">
            <v>45789.803472222222</v>
          </cell>
          <cell r="N230" t="str">
            <v/>
          </cell>
          <cell r="O230" t="str">
            <v/>
          </cell>
          <cell r="P230" t="str">
            <v>Kris Thayer</v>
          </cell>
          <cell r="Q230" t="str">
            <v>Lockheed Martin</v>
          </cell>
          <cell r="R230" t="str">
            <v>Course Development</v>
          </cell>
          <cell r="S230" t="str">
            <v>Development</v>
          </cell>
          <cell r="T230" t="str">
            <v>868a2vc3d
868a2v67h</v>
          </cell>
          <cell r="U230" t="str">
            <v>https://app.clickup.com/t/868a2vc3d
https://app.clickup.com/t/868a2v67h</v>
          </cell>
          <cell r="V230" t="str">
            <v>wbt, a2r</v>
          </cell>
          <cell r="W230" t="str">
            <v>Development, Sprint 5 (5/12 - 6/6)</v>
          </cell>
          <cell r="X230" t="str">
            <v>Sprint 5 (5/12 - 6/6)</v>
          </cell>
          <cell r="Y230" t="str">
            <v/>
          </cell>
          <cell r="Z230" t="str">
            <v/>
          </cell>
          <cell r="AA230" t="str">
            <v/>
          </cell>
          <cell r="AB230" t="str">
            <v/>
          </cell>
          <cell r="AC230" t="str">
            <v/>
          </cell>
          <cell r="AD230" t="str">
            <v>160 hours</v>
          </cell>
          <cell r="AF230">
            <v>0</v>
          </cell>
          <cell r="AG230">
            <v>45786</v>
          </cell>
          <cell r="AH230" t="str">
            <v/>
          </cell>
          <cell r="AI230" t="str">
            <v/>
          </cell>
          <cell r="AJ230" t="str">
            <v/>
          </cell>
          <cell r="AK230" t="str">
            <v/>
          </cell>
          <cell r="AL230">
            <v>0</v>
          </cell>
          <cell r="AM230" t="str">
            <v/>
          </cell>
          <cell r="AN230" t="str">
            <v/>
          </cell>
          <cell r="AO230" t="str">
            <v/>
          </cell>
          <cell r="AP230" t="str">
            <v/>
          </cell>
          <cell r="AQ230" t="str">
            <v/>
          </cell>
          <cell r="AR230" t="str">
            <v>Kris Thayer</v>
          </cell>
          <cell r="AS230" t="str">
            <v>Ready for SME Review</v>
          </cell>
          <cell r="AT230" t="str">
            <v/>
          </cell>
          <cell r="AU230" t="str">
            <v/>
          </cell>
          <cell r="AV230" t="str">
            <v/>
          </cell>
          <cell r="AW230" t="str">
            <v>ITC3B</v>
          </cell>
          <cell r="AX230" t="str">
            <v/>
          </cell>
          <cell r="AY230" t="str">
            <v>CLRP</v>
          </cell>
          <cell r="AZ230" t="str">
            <v>Develop CLRP (Manage Plan Financials L4)</v>
          </cell>
          <cell r="BA230" t="str">
            <v/>
          </cell>
          <cell r="BB230" t="str">
            <v/>
          </cell>
          <cell r="BC230" t="str">
            <v>WBT</v>
          </cell>
          <cell r="BD230" t="str">
            <v/>
          </cell>
          <cell r="BE230" t="str">
            <v/>
          </cell>
          <cell r="BF230" t="str">
            <v/>
          </cell>
          <cell r="BG230" t="str">
            <v/>
          </cell>
          <cell r="BH230" t="str">
            <v/>
          </cell>
          <cell r="BI230" t="str">
            <v/>
          </cell>
          <cell r="BJ230" t="str">
            <v/>
          </cell>
          <cell r="BK230" t="str">
            <v>Capital Planner: https://app.clickup.com/t/868cjcp85)</v>
          </cell>
          <cell r="BL230">
            <v>45776</v>
          </cell>
          <cell r="BM230" t="str">
            <v/>
          </cell>
          <cell r="BN230" t="str">
            <v/>
          </cell>
          <cell r="BO230" t="str">
            <v/>
          </cell>
          <cell r="BP230" t="str">
            <v>A2R</v>
          </cell>
          <cell r="BQ230" t="str">
            <v>Trish Cortez, Steve Hile</v>
          </cell>
        </row>
        <row r="231">
          <cell r="A231" t="str">
            <v>868c0uctc</v>
          </cell>
          <cell r="B231" t="str">
            <v>A2R CLRP Capital: Approval Workflow</v>
          </cell>
          <cell r="C231" t="str">
            <v>PREDEVELOPMENT</v>
          </cell>
          <cell r="D231" t="str">
            <v>868c0uctc</v>
          </cell>
          <cell r="E231" t="str">
            <v>Trish Cortez</v>
          </cell>
          <cell r="F231" t="str">
            <v>URGENT</v>
          </cell>
          <cell r="G231" t="str">
            <v xml:space="preserve">@Trish Cortez , we have not finalized the CLRP curriculum changes with the team. There is no course outline for Steve to QA and we're not even sure if the 2 sub-tasks are the same after the curriculum changes they've been making.  </v>
          </cell>
          <cell r="H231">
            <v>2</v>
          </cell>
          <cell r="I231">
            <v>0</v>
          </cell>
          <cell r="J231">
            <v>45863</v>
          </cell>
          <cell r="K231" t="str">
            <v/>
          </cell>
          <cell r="L231">
            <v>45673.431944444441</v>
          </cell>
          <cell r="M231">
            <v>45768.689583333333</v>
          </cell>
          <cell r="N231" t="str">
            <v/>
          </cell>
          <cell r="O231" t="str">
            <v/>
          </cell>
          <cell r="P231" t="str">
            <v>Kris Thayer</v>
          </cell>
          <cell r="Q231" t="str">
            <v>Lockheed Martin</v>
          </cell>
          <cell r="R231" t="str">
            <v>Course Development</v>
          </cell>
          <cell r="S231" t="str">
            <v>Development</v>
          </cell>
          <cell r="T231" t="str">
            <v>868dkv4ak
868ddmzxg
868ddn2tn
868ddn566
868ddn5kd
868ddn5vx
868ddn6dx
868ddn6v7</v>
          </cell>
          <cell r="U231" t="str">
            <v>https://app.clickup.com/t/868dkv4ak
https://app.clickup.com/t/868ddmzxg
https://app.clickup.com/t/868ddn2tn
https://app.clickup.com/t/868ddn566
https://app.clickup.com/t/868ddn5kd
https://app.clickup.com/t/868ddn5vx
https://app.clickup.com/t/868ddn6dx
https://app.clickup.com/t/868ddn6v7</v>
          </cell>
          <cell r="V231" t="str">
            <v>a2r, wbt</v>
          </cell>
          <cell r="W231" t="str">
            <v>Development, Sprint 5 (5/12 - 6/6)</v>
          </cell>
          <cell r="X231" t="str">
            <v>Sprint 5 (5/12 - 6/6)</v>
          </cell>
          <cell r="Y231" t="str">
            <v/>
          </cell>
          <cell r="Z231" t="str">
            <v/>
          </cell>
          <cell r="AA231" t="str">
            <v/>
          </cell>
          <cell r="AB231" t="str">
            <v/>
          </cell>
          <cell r="AC231" t="str">
            <v/>
          </cell>
          <cell r="AD231" t="str">
            <v>859 hours</v>
          </cell>
          <cell r="AF231">
            <v>0</v>
          </cell>
          <cell r="AG231" t="str">
            <v/>
          </cell>
          <cell r="AH231" t="str">
            <v/>
          </cell>
          <cell r="AI231" t="str">
            <v/>
          </cell>
          <cell r="AJ231" t="str">
            <v/>
          </cell>
          <cell r="AK231" t="str">
            <v/>
          </cell>
          <cell r="AL231">
            <v>0</v>
          </cell>
          <cell r="AM231" t="str">
            <v/>
          </cell>
          <cell r="AN231" t="str">
            <v/>
          </cell>
          <cell r="AO231" t="str">
            <v/>
          </cell>
          <cell r="AP231" t="str">
            <v/>
          </cell>
          <cell r="AQ231" t="str">
            <v/>
          </cell>
          <cell r="AR231" t="str">
            <v/>
          </cell>
          <cell r="AS231" t="str">
            <v>Course Package Not Started</v>
          </cell>
          <cell r="AT231" t="str">
            <v/>
          </cell>
          <cell r="AU231" t="str">
            <v/>
          </cell>
          <cell r="AV231" t="str">
            <v/>
          </cell>
          <cell r="AW231" t="str">
            <v>ITC3B</v>
          </cell>
          <cell r="AX231" t="str">
            <v/>
          </cell>
          <cell r="AY231" t="str">
            <v>CLRP</v>
          </cell>
          <cell r="AZ231" t="str">
            <v>Execute CLRP (Project Approval L4)</v>
          </cell>
          <cell r="BA231" t="str">
            <v/>
          </cell>
          <cell r="BB231" t="str">
            <v/>
          </cell>
          <cell r="BC231" t="str">
            <v>WBT</v>
          </cell>
          <cell r="BD231" t="str">
            <v/>
          </cell>
          <cell r="BE231" t="str">
            <v/>
          </cell>
          <cell r="BF231" t="str">
            <v/>
          </cell>
          <cell r="BG231" t="str">
            <v/>
          </cell>
          <cell r="BH231" t="str">
            <v/>
          </cell>
          <cell r="BI231" t="str">
            <v/>
          </cell>
          <cell r="BJ231" t="str">
            <v/>
          </cell>
          <cell r="BK231" t="str">
            <v/>
          </cell>
          <cell r="BL231" t="str">
            <v/>
          </cell>
          <cell r="BM231" t="str">
            <v/>
          </cell>
          <cell r="BN231" t="str">
            <v/>
          </cell>
          <cell r="BO231" t="str">
            <v/>
          </cell>
          <cell r="BP231" t="str">
            <v>A2R</v>
          </cell>
          <cell r="BQ231" t="str">
            <v>Trish Cortez, Steve Hile</v>
          </cell>
        </row>
        <row r="232">
          <cell r="A232" t="str">
            <v>868c0w8mu</v>
          </cell>
          <cell r="B232" t="str">
            <v>PTP Supply Chain: Service Procurement (Inc. Contingent Labor)</v>
          </cell>
          <cell r="C232" t="str">
            <v>PREDEVELOPMENT</v>
          </cell>
          <cell r="D232" t="str">
            <v>868c0w8mu</v>
          </cell>
          <cell r="E232" t="str">
            <v/>
          </cell>
          <cell r="F232" t="str">
            <v>NORMAL</v>
          </cell>
          <cell r="G232" t="str">
            <v/>
          </cell>
          <cell r="H232">
            <v>0</v>
          </cell>
          <cell r="I232">
            <v>0</v>
          </cell>
          <cell r="J232">
            <v>45863</v>
          </cell>
          <cell r="K232" t="str">
            <v/>
          </cell>
          <cell r="L232">
            <v>45673.472916666666</v>
          </cell>
          <cell r="M232">
            <v>45749.496527777781</v>
          </cell>
          <cell r="N232" t="str">
            <v/>
          </cell>
          <cell r="O232" t="str">
            <v/>
          </cell>
          <cell r="P232" t="str">
            <v>Jenn Cooke</v>
          </cell>
          <cell r="Q232" t="str">
            <v>Lockheed Martin</v>
          </cell>
          <cell r="R232" t="str">
            <v>Course Development</v>
          </cell>
          <cell r="S232" t="str">
            <v>Development</v>
          </cell>
          <cell r="T232" t="str">
            <v>868a2vatz
868a2v7en</v>
          </cell>
          <cell r="U232" t="str">
            <v>https://app.clickup.com/t/868a2vatz
https://app.clickup.com/t/868a2v7en</v>
          </cell>
          <cell r="V232" t="str">
            <v>wbt, ptp</v>
          </cell>
          <cell r="W232" t="str">
            <v>Development, Sprint 12 (6/30 - 7/28)</v>
          </cell>
          <cell r="X232" t="str">
            <v>Sprint 12 (6/30 - 7/28)</v>
          </cell>
          <cell r="Y232" t="str">
            <v/>
          </cell>
          <cell r="Z232" t="str">
            <v/>
          </cell>
          <cell r="AA232" t="str">
            <v/>
          </cell>
          <cell r="AB232" t="str">
            <v/>
          </cell>
          <cell r="AC232" t="str">
            <v/>
          </cell>
          <cell r="AD232" t="str">
            <v>2803 hours</v>
          </cell>
          <cell r="AF232">
            <v>0</v>
          </cell>
          <cell r="AG232" t="str">
            <v/>
          </cell>
          <cell r="AH232" t="str">
            <v/>
          </cell>
          <cell r="AI232" t="str">
            <v/>
          </cell>
          <cell r="AJ232" t="str">
            <v/>
          </cell>
          <cell r="AK232" t="str">
            <v/>
          </cell>
          <cell r="AL232">
            <v>0</v>
          </cell>
          <cell r="AM232" t="str">
            <v/>
          </cell>
          <cell r="AN232" t="str">
            <v/>
          </cell>
          <cell r="AO232" t="str">
            <v/>
          </cell>
          <cell r="AP232" t="str">
            <v/>
          </cell>
          <cell r="AQ232" t="str">
            <v/>
          </cell>
          <cell r="AR232" t="str">
            <v/>
          </cell>
          <cell r="AS232" t="str">
            <v/>
          </cell>
          <cell r="AT232" t="str">
            <v/>
          </cell>
          <cell r="AU232" t="str">
            <v/>
          </cell>
          <cell r="AV232" t="str">
            <v/>
          </cell>
          <cell r="AW232" t="str">
            <v>ITC3B</v>
          </cell>
          <cell r="AX232" t="str">
            <v/>
          </cell>
          <cell r="AY232" t="str">
            <v>Supply Chain</v>
          </cell>
          <cell r="AZ232" t="str">
            <v>Service Procurement (Inc. Contingent Labor)</v>
          </cell>
          <cell r="BA232" t="str">
            <v/>
          </cell>
          <cell r="BB232" t="str">
            <v/>
          </cell>
          <cell r="BC232" t="str">
            <v>WBT</v>
          </cell>
          <cell r="BD232" t="str">
            <v/>
          </cell>
          <cell r="BE232" t="str">
            <v/>
          </cell>
          <cell r="BF232" t="str">
            <v/>
          </cell>
          <cell r="BG232" t="str">
            <v/>
          </cell>
          <cell r="BH232" t="str">
            <v/>
          </cell>
          <cell r="BI232" t="str">
            <v/>
          </cell>
          <cell r="BJ232" t="str">
            <v/>
          </cell>
          <cell r="BK232" t="str">
            <v>Buyer: https://app.clickup.com/t/868cjcmpy)
Requisitioner: https://app.clickup.com/t/868cje356)
Requisition Approver: https://app.clickup.com/t/868cje2vz)
Expeditor: https://app.clickup.com/t/868cjcx3w)
Compliance (PTP): https://app.clickup.com/t/868cjcrn9)</v>
          </cell>
          <cell r="BL232" t="str">
            <v/>
          </cell>
          <cell r="BM232" t="str">
            <v/>
          </cell>
          <cell r="BN232" t="str">
            <v/>
          </cell>
          <cell r="BO232" t="str">
            <v/>
          </cell>
          <cell r="BP232" t="str">
            <v>PTP</v>
          </cell>
          <cell r="BQ232" t="str">
            <v>Jenn Cooke, Shannon Bagent</v>
          </cell>
        </row>
        <row r="233">
          <cell r="A233" t="str">
            <v>868c1960a</v>
          </cell>
          <cell r="B233" t="str">
            <v>PTP Supply Chain: Create Fieldglass Worker User Profile</v>
          </cell>
          <cell r="C233" t="str">
            <v>PREDEVELOPMENT</v>
          </cell>
          <cell r="D233" t="str">
            <v>868c1960a</v>
          </cell>
          <cell r="E233" t="str">
            <v/>
          </cell>
          <cell r="F233" t="str">
            <v>NORMAL</v>
          </cell>
          <cell r="G233" t="str">
            <v/>
          </cell>
          <cell r="H233">
            <v>0</v>
          </cell>
          <cell r="I233">
            <v>0</v>
          </cell>
          <cell r="J233">
            <v>45863</v>
          </cell>
          <cell r="K233" t="str">
            <v/>
          </cell>
          <cell r="L233">
            <v>45673.705555555556</v>
          </cell>
          <cell r="M233">
            <v>45749.496527777781</v>
          </cell>
          <cell r="N233" t="str">
            <v/>
          </cell>
          <cell r="O233" t="str">
            <v/>
          </cell>
          <cell r="P233" t="str">
            <v>Jenn Cooke</v>
          </cell>
          <cell r="Q233" t="str">
            <v>Lockheed Martin</v>
          </cell>
          <cell r="R233" t="str">
            <v>Course Development</v>
          </cell>
          <cell r="S233" t="str">
            <v>Development</v>
          </cell>
          <cell r="T233" t="str">
            <v>868c1960h
868c1960f</v>
          </cell>
          <cell r="U233" t="str">
            <v>https://app.clickup.com/t/868c1960h
https://app.clickup.com/t/868c1960f</v>
          </cell>
          <cell r="V233" t="str">
            <v>ptp, fieldglass, wbt</v>
          </cell>
          <cell r="W233" t="str">
            <v>Development, Sprint 12 (6/30 - 7/28)</v>
          </cell>
          <cell r="X233" t="str">
            <v>Sprint 12 (6/30 - 7/28)</v>
          </cell>
          <cell r="Y233" t="str">
            <v/>
          </cell>
          <cell r="Z233" t="str">
            <v/>
          </cell>
          <cell r="AA233" t="str">
            <v/>
          </cell>
          <cell r="AB233" t="str">
            <v/>
          </cell>
          <cell r="AC233" t="str">
            <v/>
          </cell>
          <cell r="AD233" t="str">
            <v>2798 hours</v>
          </cell>
          <cell r="AF233">
            <v>0</v>
          </cell>
          <cell r="AG233" t="str">
            <v/>
          </cell>
          <cell r="AH233" t="str">
            <v/>
          </cell>
          <cell r="AI233" t="str">
            <v/>
          </cell>
          <cell r="AJ233" t="str">
            <v/>
          </cell>
          <cell r="AK233" t="str">
            <v/>
          </cell>
          <cell r="AL233">
            <v>0</v>
          </cell>
          <cell r="AM233" t="str">
            <v/>
          </cell>
          <cell r="AN233" t="str">
            <v/>
          </cell>
          <cell r="AO233" t="str">
            <v/>
          </cell>
          <cell r="AP233" t="str">
            <v/>
          </cell>
          <cell r="AQ233" t="str">
            <v/>
          </cell>
          <cell r="AR233" t="str">
            <v/>
          </cell>
          <cell r="AS233" t="str">
            <v/>
          </cell>
          <cell r="AT233" t="str">
            <v/>
          </cell>
          <cell r="AU233" t="str">
            <v/>
          </cell>
          <cell r="AV233" t="str">
            <v/>
          </cell>
          <cell r="AW233" t="str">
            <v>ITC3B</v>
          </cell>
          <cell r="AX233" t="str">
            <v/>
          </cell>
          <cell r="AY233" t="str">
            <v>Supply Chain</v>
          </cell>
          <cell r="AZ233" t="str">
            <v>Service Procurement (Inc. Contingent Labor)</v>
          </cell>
          <cell r="BA233" t="str">
            <v/>
          </cell>
          <cell r="BB233" t="str">
            <v/>
          </cell>
          <cell r="BC233" t="str">
            <v>WBT</v>
          </cell>
          <cell r="BD233" t="str">
            <v/>
          </cell>
          <cell r="BE233" t="str">
            <v/>
          </cell>
          <cell r="BF233" t="str">
            <v/>
          </cell>
          <cell r="BG233" t="str">
            <v/>
          </cell>
          <cell r="BH233" t="str">
            <v/>
          </cell>
          <cell r="BI233" t="str">
            <v/>
          </cell>
          <cell r="BJ233" t="str">
            <v/>
          </cell>
          <cell r="BK233" t="str">
            <v>BA Admin: https://app.clickup.com/t/868cjcjtw)
Requisitioner: https://app.clickup.com/t/868cje356)
Buyer: https://app.clickup.com/t/868cjcmpy)</v>
          </cell>
          <cell r="BL233" t="str">
            <v/>
          </cell>
          <cell r="BM233" t="str">
            <v/>
          </cell>
          <cell r="BN233" t="str">
            <v/>
          </cell>
          <cell r="BO233" t="str">
            <v/>
          </cell>
          <cell r="BP233" t="str">
            <v>PTP</v>
          </cell>
          <cell r="BQ233" t="str">
            <v>Jenn Cooke, Shannon Bagent</v>
          </cell>
        </row>
        <row r="234">
          <cell r="A234" t="str">
            <v>868c198db</v>
          </cell>
          <cell r="B234" t="str">
            <v>PTP Supply Chain: Fieldglass Time and Expense Entry/Costing/Payment</v>
          </cell>
          <cell r="C234" t="str">
            <v>PREDEVELOPMENT</v>
          </cell>
          <cell r="D234" t="str">
            <v>868c198db</v>
          </cell>
          <cell r="E234" t="str">
            <v/>
          </cell>
          <cell r="F234" t="str">
            <v>NORMAL</v>
          </cell>
          <cell r="G234" t="str">
            <v/>
          </cell>
          <cell r="H234">
            <v>0</v>
          </cell>
          <cell r="I234">
            <v>0</v>
          </cell>
          <cell r="J234">
            <v>45863</v>
          </cell>
          <cell r="K234" t="str">
            <v/>
          </cell>
          <cell r="L234">
            <v>45673.708333333328</v>
          </cell>
          <cell r="M234">
            <v>45749.496527777781</v>
          </cell>
          <cell r="N234" t="str">
            <v/>
          </cell>
          <cell r="O234" t="str">
            <v/>
          </cell>
          <cell r="P234" t="str">
            <v>Jenn Cooke</v>
          </cell>
          <cell r="Q234" t="str">
            <v>Lockheed Martin</v>
          </cell>
          <cell r="R234" t="str">
            <v>Course Development</v>
          </cell>
          <cell r="S234" t="str">
            <v>Development</v>
          </cell>
          <cell r="T234" t="str">
            <v>868c198df
868c198dh
868c198dj</v>
          </cell>
          <cell r="U234" t="str">
            <v>https://app.clickup.com/t/868c198df
https://app.clickup.com/t/868c198dh
https://app.clickup.com/t/868c198dj</v>
          </cell>
          <cell r="V234" t="str">
            <v>qrg, fieldglass, ptp</v>
          </cell>
          <cell r="W234" t="str">
            <v>Development, Sprint 12 (6/30 - 7/28)</v>
          </cell>
          <cell r="X234" t="str">
            <v>Sprint 12 (6/30 - 7/28)</v>
          </cell>
          <cell r="Y234" t="str">
            <v/>
          </cell>
          <cell r="Z234" t="str">
            <v/>
          </cell>
          <cell r="AA234" t="str">
            <v/>
          </cell>
          <cell r="AB234" t="str">
            <v/>
          </cell>
          <cell r="AC234" t="str">
            <v/>
          </cell>
          <cell r="AD234" t="str">
            <v>2798 hours</v>
          </cell>
          <cell r="AF234">
            <v>0</v>
          </cell>
          <cell r="AG234" t="str">
            <v/>
          </cell>
          <cell r="AH234" t="str">
            <v/>
          </cell>
          <cell r="AI234" t="str">
            <v/>
          </cell>
          <cell r="AJ234" t="str">
            <v/>
          </cell>
          <cell r="AK234" t="str">
            <v/>
          </cell>
          <cell r="AL234">
            <v>0</v>
          </cell>
          <cell r="AM234" t="str">
            <v/>
          </cell>
          <cell r="AN234" t="str">
            <v/>
          </cell>
          <cell r="AO234" t="str">
            <v/>
          </cell>
          <cell r="AP234" t="str">
            <v/>
          </cell>
          <cell r="AQ234" t="str">
            <v/>
          </cell>
          <cell r="AR234" t="str">
            <v/>
          </cell>
          <cell r="AS234" t="str">
            <v/>
          </cell>
          <cell r="AT234" t="str">
            <v/>
          </cell>
          <cell r="AU234" t="str">
            <v/>
          </cell>
          <cell r="AV234" t="str">
            <v/>
          </cell>
          <cell r="AW234" t="str">
            <v>ITC3B</v>
          </cell>
          <cell r="AX234" t="str">
            <v/>
          </cell>
          <cell r="AY234" t="str">
            <v>Supply Chain</v>
          </cell>
          <cell r="AZ234" t="str">
            <v>Service Procurement (Inc. Contingent Labor)</v>
          </cell>
          <cell r="BA234" t="str">
            <v/>
          </cell>
          <cell r="BB234" t="str">
            <v/>
          </cell>
          <cell r="BC234" t="str">
            <v>QRG</v>
          </cell>
          <cell r="BD234" t="str">
            <v/>
          </cell>
          <cell r="BE234" t="str">
            <v/>
          </cell>
          <cell r="BF234" t="str">
            <v/>
          </cell>
          <cell r="BG234" t="str">
            <v/>
          </cell>
          <cell r="BH234" t="str">
            <v/>
          </cell>
          <cell r="BI234" t="str">
            <v/>
          </cell>
          <cell r="BJ234" t="str">
            <v/>
          </cell>
          <cell r="BK234" t="str">
            <v>Non-Employee Worker: https://app.clickup.com/t/868cjdj17)
BA Admin: https://app.clickup.com/t/868cjcjtw)
Requisition Approver: https://app.clickup.com/t/868cje2vz)
Supplier: https://app.clickup.com/t/868cje78b)</v>
          </cell>
          <cell r="BL234" t="str">
            <v/>
          </cell>
          <cell r="BM234" t="str">
            <v/>
          </cell>
          <cell r="BN234" t="str">
            <v/>
          </cell>
          <cell r="BO234" t="str">
            <v/>
          </cell>
          <cell r="BP234" t="str">
            <v>PTP</v>
          </cell>
          <cell r="BQ234" t="str">
            <v>Jenn Cooke, Shannon Bagent</v>
          </cell>
        </row>
        <row r="235">
          <cell r="A235" t="str">
            <v>868c1wncb</v>
          </cell>
          <cell r="B235" t="str">
            <v>PTP Accounts Payable: Process Invoices &amp; Credit, Pt. 2</v>
          </cell>
          <cell r="C235" t="str">
            <v>PREDEVELOPMENT</v>
          </cell>
          <cell r="D235" t="str">
            <v>868c1wncb</v>
          </cell>
          <cell r="E235" t="str">
            <v/>
          </cell>
          <cell r="F235" t="str">
            <v>NORMAL</v>
          </cell>
          <cell r="G235" t="str">
            <v xml:space="preserve">We may end up descoping this - check back in closer to ITC3  </v>
          </cell>
          <cell r="H235">
            <v>1</v>
          </cell>
          <cell r="I235">
            <v>0</v>
          </cell>
          <cell r="J235">
            <v>45863</v>
          </cell>
          <cell r="K235" t="str">
            <v/>
          </cell>
          <cell r="L235">
            <v>45674.555555555555</v>
          </cell>
          <cell r="M235">
            <v>45779.556944444441</v>
          </cell>
          <cell r="N235" t="str">
            <v/>
          </cell>
          <cell r="O235" t="str">
            <v/>
          </cell>
          <cell r="P235" t="str">
            <v>Jenn Cooke</v>
          </cell>
          <cell r="Q235" t="str">
            <v>Lockheed Martin</v>
          </cell>
          <cell r="R235" t="str">
            <v>Course Development</v>
          </cell>
          <cell r="S235" t="str">
            <v>Development</v>
          </cell>
          <cell r="T235" t="str">
            <v/>
          </cell>
          <cell r="U235" t="str">
            <v/>
          </cell>
          <cell r="V235" t="str">
            <v>ptp, wbt, ot xecm</v>
          </cell>
          <cell r="W235" t="str">
            <v>Development, Sprint 6 (5/19 - 7/7)</v>
          </cell>
          <cell r="X235" t="str">
            <v>Sprint 6 (5/19 - 7/7)</v>
          </cell>
          <cell r="Y235" t="str">
            <v/>
          </cell>
          <cell r="Z235" t="str">
            <v/>
          </cell>
          <cell r="AA235" t="str">
            <v/>
          </cell>
          <cell r="AB235" t="str">
            <v/>
          </cell>
          <cell r="AC235" t="str">
            <v/>
          </cell>
          <cell r="AD235" t="str">
            <v>2777 hours</v>
          </cell>
          <cell r="AF235">
            <v>0</v>
          </cell>
          <cell r="AG235" t="str">
            <v/>
          </cell>
          <cell r="AH235" t="str">
            <v/>
          </cell>
          <cell r="AI235" t="str">
            <v/>
          </cell>
          <cell r="AJ235" t="str">
            <v/>
          </cell>
          <cell r="AK235" t="str">
            <v/>
          </cell>
          <cell r="AL235">
            <v>0</v>
          </cell>
          <cell r="AM235" t="str">
            <v/>
          </cell>
          <cell r="AN235" t="str">
            <v/>
          </cell>
          <cell r="AO235" t="str">
            <v/>
          </cell>
          <cell r="AP235" t="str">
            <v/>
          </cell>
          <cell r="AQ235" t="str">
            <v/>
          </cell>
          <cell r="AR235" t="str">
            <v/>
          </cell>
          <cell r="AS235" t="str">
            <v/>
          </cell>
          <cell r="AT235" t="str">
            <v/>
          </cell>
          <cell r="AU235" t="str">
            <v/>
          </cell>
          <cell r="AV235" t="str">
            <v/>
          </cell>
          <cell r="AW235" t="str">
            <v>ITC3B</v>
          </cell>
          <cell r="AX235" t="str">
            <v/>
          </cell>
          <cell r="AY235" t="str">
            <v>Accounts Payable</v>
          </cell>
          <cell r="AZ235" t="str">
            <v>Invoice &amp; Credit Processing</v>
          </cell>
          <cell r="BA235" t="b">
            <v>1</v>
          </cell>
          <cell r="BB235" t="str">
            <v/>
          </cell>
          <cell r="BC235" t="str">
            <v>WBT</v>
          </cell>
          <cell r="BD235" t="str">
            <v/>
          </cell>
          <cell r="BE235" t="str">
            <v/>
          </cell>
          <cell r="BF235" t="str">
            <v/>
          </cell>
          <cell r="BG235" t="str">
            <v/>
          </cell>
          <cell r="BH235" t="str">
            <v/>
          </cell>
          <cell r="BI235" t="str">
            <v/>
          </cell>
          <cell r="BJ235" t="str">
            <v/>
          </cell>
          <cell r="BK235" t="str">
            <v>AP Internal Auditor: https://app.clickup.com/t/868cjcb6b)
A/P Accountant: https://app.clickup.com/t/868cjb30z)
Buyer: https://app.clickup.com/t/868cjcmpy)
Requestor / Requisitioner: https://app.clickup.com/t/868cje2p3)
Sourcing A/P Analyst: https://app.clickup.com/t/868cjb24u)
AP Specialist: https://app.clickup.com/t/868cjccxg)
Shared Services-A/P Invoice Processor: https://app.clickup.com/t/868cje53v)</v>
          </cell>
          <cell r="BL235">
            <v>45779</v>
          </cell>
          <cell r="BM235" t="str">
            <v/>
          </cell>
          <cell r="BN235" t="str">
            <v/>
          </cell>
          <cell r="BO235" t="str">
            <v/>
          </cell>
          <cell r="BP235" t="str">
            <v>PTP</v>
          </cell>
          <cell r="BQ235" t="str">
            <v>Jenn Cooke, Shannon Bagent</v>
          </cell>
        </row>
        <row r="236">
          <cell r="A236" t="str">
            <v>868c1wx09</v>
          </cell>
          <cell r="B236" t="str">
            <v>PTP Accounts Payable: Verify Vendor</v>
          </cell>
          <cell r="C236" t="str">
            <v>PREDEVELOPMENT</v>
          </cell>
          <cell r="D236" t="str">
            <v>868c1wx09</v>
          </cell>
          <cell r="E236" t="str">
            <v/>
          </cell>
          <cell r="F236" t="str">
            <v>NORMAL</v>
          </cell>
          <cell r="G236" t="str">
            <v/>
          </cell>
          <cell r="H236">
            <v>0</v>
          </cell>
          <cell r="I236">
            <v>0</v>
          </cell>
          <cell r="J236">
            <v>45863</v>
          </cell>
          <cell r="K236" t="str">
            <v/>
          </cell>
          <cell r="L236">
            <v>45674.55972222222</v>
          </cell>
          <cell r="M236">
            <v>45779.556944444441</v>
          </cell>
          <cell r="N236" t="str">
            <v/>
          </cell>
          <cell r="O236" t="str">
            <v/>
          </cell>
          <cell r="P236" t="str">
            <v>Jenn Cooke</v>
          </cell>
          <cell r="Q236" t="str">
            <v>Lockheed Martin</v>
          </cell>
          <cell r="R236" t="str">
            <v>Course Development</v>
          </cell>
          <cell r="S236" t="str">
            <v>Development</v>
          </cell>
          <cell r="T236" t="str">
            <v>868a36np0
868dryu24
868c1wxwd</v>
          </cell>
          <cell r="U236" t="str">
            <v>https://app.clickup.com/t/868a36np0
https://app.clickup.com/t/868dryu24
https://app.clickup.com/t/868c1wxwd</v>
          </cell>
          <cell r="V236" t="str">
            <v>ptp, wbt, ot vim</v>
          </cell>
          <cell r="W236" t="str">
            <v>Development, Sprint 12 (6/30 - 7/28)</v>
          </cell>
          <cell r="X236" t="str">
            <v>Sprint 12 (6/30 - 7/28)</v>
          </cell>
          <cell r="Y236" t="str">
            <v/>
          </cell>
          <cell r="Z236" t="str">
            <v/>
          </cell>
          <cell r="AA236" t="str">
            <v/>
          </cell>
          <cell r="AB236" t="str">
            <v/>
          </cell>
          <cell r="AC236" t="str">
            <v/>
          </cell>
          <cell r="AD236" t="str">
            <v>2777 hours</v>
          </cell>
          <cell r="AF236">
            <v>0</v>
          </cell>
          <cell r="AG236" t="str">
            <v/>
          </cell>
          <cell r="AH236" t="str">
            <v/>
          </cell>
          <cell r="AI236" t="str">
            <v/>
          </cell>
          <cell r="AJ236" t="str">
            <v/>
          </cell>
          <cell r="AK236" t="str">
            <v/>
          </cell>
          <cell r="AL236">
            <v>0</v>
          </cell>
          <cell r="AM236" t="str">
            <v/>
          </cell>
          <cell r="AN236" t="str">
            <v/>
          </cell>
          <cell r="AO236" t="str">
            <v/>
          </cell>
          <cell r="AP236" t="str">
            <v/>
          </cell>
          <cell r="AQ236" t="str">
            <v/>
          </cell>
          <cell r="AR236" t="str">
            <v/>
          </cell>
          <cell r="AS236" t="str">
            <v/>
          </cell>
          <cell r="AT236" t="str">
            <v/>
          </cell>
          <cell r="AU236" t="str">
            <v/>
          </cell>
          <cell r="AV236" t="str">
            <v/>
          </cell>
          <cell r="AW236" t="str">
            <v>ITC3B</v>
          </cell>
          <cell r="AX236" t="str">
            <v/>
          </cell>
          <cell r="AY236" t="str">
            <v>Accounts Payable</v>
          </cell>
          <cell r="AZ236" t="str">
            <v>Invoice &amp; Credit Processing</v>
          </cell>
          <cell r="BA236" t="b">
            <v>1</v>
          </cell>
          <cell r="BB236" t="str">
            <v/>
          </cell>
          <cell r="BC236" t="str">
            <v>WBT</v>
          </cell>
          <cell r="BD236" t="str">
            <v/>
          </cell>
          <cell r="BE236" t="str">
            <v/>
          </cell>
          <cell r="BF236" t="str">
            <v/>
          </cell>
          <cell r="BG236" t="str">
            <v/>
          </cell>
          <cell r="BH236" t="str">
            <v/>
          </cell>
          <cell r="BI236" t="str">
            <v/>
          </cell>
          <cell r="BJ236" t="str">
            <v/>
          </cell>
          <cell r="BK236" t="str">
            <v>AP Internal Auditor: https://app.clickup.com/t/868cjcb6b)
Sourcing A/P Analyst: https://app.clickup.com/t/868cjb24u)
AP Specialist: https://app.clickup.com/t/868cjccxg)
Supplier: https://app.clickup.com/t/868cje78b)
Master Data Specialist: https://app.clickup.com/t/868cjdfmx)
Shared Services-A/P Invoice Processor: https://app.clickup.com/t/868cje53v)</v>
          </cell>
          <cell r="BL236">
            <v>45779</v>
          </cell>
          <cell r="BM236" t="str">
            <v/>
          </cell>
          <cell r="BN236" t="str">
            <v/>
          </cell>
          <cell r="BO236" t="str">
            <v/>
          </cell>
          <cell r="BP236" t="str">
            <v>PTP</v>
          </cell>
          <cell r="BQ236" t="str">
            <v>Jenn Cooke, Shannon Bagent</v>
          </cell>
        </row>
        <row r="237">
          <cell r="A237" t="str">
            <v>868c1wy6n</v>
          </cell>
          <cell r="B237" t="str">
            <v>PTP Accounts Payable: Run A/P Audit, Pt. 1</v>
          </cell>
          <cell r="C237" t="str">
            <v>PREDEVELOPMENT</v>
          </cell>
          <cell r="D237" t="str">
            <v>868c1wy6n</v>
          </cell>
          <cell r="E237" t="str">
            <v/>
          </cell>
          <cell r="F237" t="str">
            <v>NORMAL</v>
          </cell>
          <cell r="G237" t="str">
            <v/>
          </cell>
          <cell r="H237">
            <v>0</v>
          </cell>
          <cell r="I237">
            <v>0</v>
          </cell>
          <cell r="J237">
            <v>45863</v>
          </cell>
          <cell r="K237" t="str">
            <v/>
          </cell>
          <cell r="L237">
            <v>45674.561111111107</v>
          </cell>
          <cell r="M237">
            <v>45779.556944444441</v>
          </cell>
          <cell r="N237" t="str">
            <v/>
          </cell>
          <cell r="O237" t="str">
            <v/>
          </cell>
          <cell r="P237" t="str">
            <v>Jenn Cooke</v>
          </cell>
          <cell r="Q237" t="str">
            <v>Lockheed Martin</v>
          </cell>
          <cell r="R237" t="str">
            <v>Course Development</v>
          </cell>
          <cell r="S237" t="str">
            <v>Development</v>
          </cell>
          <cell r="T237" t="str">
            <v>868c1wzcv
868c1wzt8</v>
          </cell>
          <cell r="U237" t="str">
            <v>https://app.clickup.com/t/868c1wzcv
https://app.clickup.com/t/868c1wzt8</v>
          </cell>
          <cell r="V237" t="str">
            <v>ptp, wbt, ot vim</v>
          </cell>
          <cell r="W237" t="str">
            <v>Development, Sprint 6 (5/19 - 7/7)</v>
          </cell>
          <cell r="X237" t="str">
            <v>Sprint 6 (5/19 - 7/7)</v>
          </cell>
          <cell r="Y237" t="str">
            <v/>
          </cell>
          <cell r="Z237" t="str">
            <v/>
          </cell>
          <cell r="AA237" t="str">
            <v/>
          </cell>
          <cell r="AB237" t="str">
            <v/>
          </cell>
          <cell r="AC237" t="str">
            <v/>
          </cell>
          <cell r="AD237" t="str">
            <v>2777 hours</v>
          </cell>
          <cell r="AF237">
            <v>0</v>
          </cell>
          <cell r="AG237" t="str">
            <v/>
          </cell>
          <cell r="AH237" t="str">
            <v/>
          </cell>
          <cell r="AI237" t="str">
            <v/>
          </cell>
          <cell r="AJ237" t="str">
            <v/>
          </cell>
          <cell r="AK237" t="str">
            <v/>
          </cell>
          <cell r="AL237">
            <v>0</v>
          </cell>
          <cell r="AM237" t="str">
            <v/>
          </cell>
          <cell r="AN237" t="str">
            <v/>
          </cell>
          <cell r="AO237" t="str">
            <v/>
          </cell>
          <cell r="AP237" t="str">
            <v/>
          </cell>
          <cell r="AQ237" t="str">
            <v/>
          </cell>
          <cell r="AR237" t="str">
            <v/>
          </cell>
          <cell r="AS237" t="str">
            <v/>
          </cell>
          <cell r="AT237" t="str">
            <v/>
          </cell>
          <cell r="AU237" t="str">
            <v/>
          </cell>
          <cell r="AV237" t="str">
            <v/>
          </cell>
          <cell r="AW237" t="str">
            <v>ITC3B</v>
          </cell>
          <cell r="AX237" t="str">
            <v/>
          </cell>
          <cell r="AY237" t="str">
            <v>Accounts Payable</v>
          </cell>
          <cell r="AZ237" t="str">
            <v>Invoice &amp; Credit Processing</v>
          </cell>
          <cell r="BA237" t="b">
            <v>1</v>
          </cell>
          <cell r="BB237" t="str">
            <v/>
          </cell>
          <cell r="BC237" t="str">
            <v>WBT</v>
          </cell>
          <cell r="BD237" t="str">
            <v/>
          </cell>
          <cell r="BE237" t="str">
            <v/>
          </cell>
          <cell r="BF237" t="str">
            <v/>
          </cell>
          <cell r="BG237" t="str">
            <v/>
          </cell>
          <cell r="BH237" t="str">
            <v/>
          </cell>
          <cell r="BI237" t="str">
            <v/>
          </cell>
          <cell r="BJ237" t="str">
            <v/>
          </cell>
          <cell r="BK237" t="str">
            <v>AP Internal Auditor: https://app.clickup.com/t/868cjcb6b)
Sourcing A/P Analyst: https://app.clickup.com/t/868cjb24u)
AP Specialist: https://app.clickup.com/t/868cjccxg)
Shared Services-A/P Invoice Processor: https://app.clickup.com/t/868cje53v)</v>
          </cell>
          <cell r="BL237">
            <v>45779</v>
          </cell>
          <cell r="BM237" t="str">
            <v/>
          </cell>
          <cell r="BN237" t="str">
            <v/>
          </cell>
          <cell r="BO237" t="str">
            <v/>
          </cell>
          <cell r="BP237" t="str">
            <v>PTP</v>
          </cell>
          <cell r="BQ237" t="str">
            <v>Jenn Cooke, Shannon Bagent</v>
          </cell>
        </row>
        <row r="238">
          <cell r="A238" t="str">
            <v>868c1wydk</v>
          </cell>
          <cell r="B238" t="str">
            <v>PTP Accounts Payable: Run A/P Audit, Pt. 2</v>
          </cell>
          <cell r="C238" t="str">
            <v>PREDEVELOPMENT</v>
          </cell>
          <cell r="D238" t="str">
            <v>868c1wydk</v>
          </cell>
          <cell r="E238" t="str">
            <v/>
          </cell>
          <cell r="F238" t="str">
            <v>NORMAL</v>
          </cell>
          <cell r="G238" t="str">
            <v/>
          </cell>
          <cell r="H238">
            <v>0</v>
          </cell>
          <cell r="I238">
            <v>0</v>
          </cell>
          <cell r="J238">
            <v>45863</v>
          </cell>
          <cell r="K238" t="str">
            <v/>
          </cell>
          <cell r="L238">
            <v>45674.561805555553</v>
          </cell>
          <cell r="M238">
            <v>45779.557638888888</v>
          </cell>
          <cell r="N238" t="str">
            <v/>
          </cell>
          <cell r="O238" t="str">
            <v/>
          </cell>
          <cell r="P238" t="str">
            <v>Jenn Cooke</v>
          </cell>
          <cell r="Q238" t="str">
            <v>Lockheed Martin</v>
          </cell>
          <cell r="R238" t="str">
            <v>Course Development</v>
          </cell>
          <cell r="S238" t="str">
            <v>Development</v>
          </cell>
          <cell r="T238" t="str">
            <v>868a36xx0
868a36rjp</v>
          </cell>
          <cell r="U238" t="str">
            <v>https://app.clickup.com/t/868a36xx0
https://app.clickup.com/t/868a36rjp</v>
          </cell>
          <cell r="V238" t="str">
            <v>wbt, ptp, ot vim</v>
          </cell>
          <cell r="W238" t="str">
            <v>Development, Sprint 6 (5/19 - 7/7)</v>
          </cell>
          <cell r="X238" t="str">
            <v>Sprint 6 (5/19 - 7/7)</v>
          </cell>
          <cell r="Y238" t="str">
            <v/>
          </cell>
          <cell r="Z238" t="str">
            <v/>
          </cell>
          <cell r="AA238" t="str">
            <v/>
          </cell>
          <cell r="AB238" t="str">
            <v/>
          </cell>
          <cell r="AC238" t="str">
            <v/>
          </cell>
          <cell r="AD238" t="str">
            <v>2777 hours</v>
          </cell>
          <cell r="AF238">
            <v>0</v>
          </cell>
          <cell r="AG238" t="str">
            <v/>
          </cell>
          <cell r="AH238" t="str">
            <v/>
          </cell>
          <cell r="AI238" t="str">
            <v/>
          </cell>
          <cell r="AJ238" t="str">
            <v/>
          </cell>
          <cell r="AK238" t="str">
            <v/>
          </cell>
          <cell r="AL238">
            <v>0</v>
          </cell>
          <cell r="AM238" t="str">
            <v/>
          </cell>
          <cell r="AN238" t="str">
            <v/>
          </cell>
          <cell r="AO238" t="str">
            <v/>
          </cell>
          <cell r="AP238" t="str">
            <v/>
          </cell>
          <cell r="AQ238" t="str">
            <v/>
          </cell>
          <cell r="AR238" t="str">
            <v/>
          </cell>
          <cell r="AS238" t="str">
            <v/>
          </cell>
          <cell r="AT238" t="str">
            <v/>
          </cell>
          <cell r="AU238" t="str">
            <v/>
          </cell>
          <cell r="AV238" t="str">
            <v/>
          </cell>
          <cell r="AW238" t="str">
            <v>ITC3B</v>
          </cell>
          <cell r="AX238" t="str">
            <v/>
          </cell>
          <cell r="AY238" t="str">
            <v>Accounts Payable</v>
          </cell>
          <cell r="AZ238" t="str">
            <v>Invoice &amp; Credit Processing</v>
          </cell>
          <cell r="BA238" t="b">
            <v>1</v>
          </cell>
          <cell r="BB238" t="str">
            <v/>
          </cell>
          <cell r="BC238" t="str">
            <v>WBT</v>
          </cell>
          <cell r="BD238" t="str">
            <v/>
          </cell>
          <cell r="BE238" t="str">
            <v/>
          </cell>
          <cell r="BF238" t="str">
            <v/>
          </cell>
          <cell r="BG238" t="str">
            <v/>
          </cell>
          <cell r="BH238" t="str">
            <v/>
          </cell>
          <cell r="BI238" t="str">
            <v/>
          </cell>
          <cell r="BJ238" t="str">
            <v/>
          </cell>
          <cell r="BK238" t="str">
            <v>AP Internal Auditor: https://app.clickup.com/t/868cjcb6b)
Sourcing A/P Analyst: https://app.clickup.com/t/868cjb24u)
AP Specialist: https://app.clickup.com/t/868cjccxg)
Shared Services-A/P Invoice Processor: https://app.clickup.com/t/868cje53v)</v>
          </cell>
          <cell r="BL238">
            <v>45779</v>
          </cell>
          <cell r="BM238" t="str">
            <v/>
          </cell>
          <cell r="BN238" t="str">
            <v/>
          </cell>
          <cell r="BO238" t="str">
            <v/>
          </cell>
          <cell r="BP238" t="str">
            <v>PTP</v>
          </cell>
          <cell r="BQ238" t="str">
            <v>Jenn Cooke, Shannon Bagent</v>
          </cell>
        </row>
        <row r="239">
          <cell r="A239" t="str">
            <v>868c1x051</v>
          </cell>
          <cell r="B239" t="str">
            <v>PTP Accounts Payable: Small Business Acceleration</v>
          </cell>
          <cell r="C239" t="str">
            <v>PREDEVELOPMENT</v>
          </cell>
          <cell r="D239" t="str">
            <v>868c1x051</v>
          </cell>
          <cell r="E239" t="str">
            <v/>
          </cell>
          <cell r="F239" t="str">
            <v>NORMAL</v>
          </cell>
          <cell r="G239" t="str">
            <v/>
          </cell>
          <cell r="H239">
            <v>0</v>
          </cell>
          <cell r="I239">
            <v>0</v>
          </cell>
          <cell r="J239">
            <v>45863</v>
          </cell>
          <cell r="K239" t="str">
            <v/>
          </cell>
          <cell r="L239">
            <v>45674.563194444447</v>
          </cell>
          <cell r="M239">
            <v>45779.557638888888</v>
          </cell>
          <cell r="N239" t="str">
            <v/>
          </cell>
          <cell r="O239" t="str">
            <v/>
          </cell>
          <cell r="P239" t="str">
            <v>Jenn Cooke</v>
          </cell>
          <cell r="Q239" t="str">
            <v>Lockheed Martin</v>
          </cell>
          <cell r="R239" t="str">
            <v>Course Development</v>
          </cell>
          <cell r="S239" t="str">
            <v>Development</v>
          </cell>
          <cell r="T239" t="str">
            <v/>
          </cell>
          <cell r="U239" t="str">
            <v/>
          </cell>
          <cell r="V239" t="str">
            <v>ptp, wbt, ot vim</v>
          </cell>
          <cell r="W239" t="str">
            <v>Development, Sprint 6 (5/19 - 7/7)</v>
          </cell>
          <cell r="X239" t="str">
            <v>Sprint 6 (5/19 - 7/7)</v>
          </cell>
          <cell r="Y239" t="str">
            <v/>
          </cell>
          <cell r="Z239" t="str">
            <v/>
          </cell>
          <cell r="AA239" t="str">
            <v/>
          </cell>
          <cell r="AB239" t="str">
            <v/>
          </cell>
          <cell r="AC239" t="str">
            <v/>
          </cell>
          <cell r="AD239" t="str">
            <v>2777 hours</v>
          </cell>
          <cell r="AF239">
            <v>0</v>
          </cell>
          <cell r="AG239" t="str">
            <v/>
          </cell>
          <cell r="AH239" t="str">
            <v/>
          </cell>
          <cell r="AI239" t="str">
            <v/>
          </cell>
          <cell r="AJ239" t="str">
            <v/>
          </cell>
          <cell r="AK239" t="str">
            <v/>
          </cell>
          <cell r="AL239">
            <v>0</v>
          </cell>
          <cell r="AM239" t="str">
            <v/>
          </cell>
          <cell r="AN239" t="str">
            <v/>
          </cell>
          <cell r="AO239" t="str">
            <v/>
          </cell>
          <cell r="AP239" t="str">
            <v/>
          </cell>
          <cell r="AQ239" t="str">
            <v/>
          </cell>
          <cell r="AR239" t="str">
            <v/>
          </cell>
          <cell r="AS239" t="str">
            <v/>
          </cell>
          <cell r="AT239" t="str">
            <v/>
          </cell>
          <cell r="AU239" t="str">
            <v/>
          </cell>
          <cell r="AV239" t="str">
            <v/>
          </cell>
          <cell r="AW239" t="str">
            <v>ITC3B</v>
          </cell>
          <cell r="AX239" t="str">
            <v/>
          </cell>
          <cell r="AY239" t="str">
            <v>Accounts Payable</v>
          </cell>
          <cell r="AZ239" t="str">
            <v>Invoice &amp; Credit Processing</v>
          </cell>
          <cell r="BA239" t="b">
            <v>1</v>
          </cell>
          <cell r="BB239" t="str">
            <v/>
          </cell>
          <cell r="BC239" t="str">
            <v>WBT</v>
          </cell>
          <cell r="BD239" t="str">
            <v/>
          </cell>
          <cell r="BE239" t="str">
            <v/>
          </cell>
          <cell r="BF239" t="str">
            <v/>
          </cell>
          <cell r="BG239" t="str">
            <v/>
          </cell>
          <cell r="BH239" t="str">
            <v/>
          </cell>
          <cell r="BI239" t="str">
            <v/>
          </cell>
          <cell r="BJ239" t="str">
            <v/>
          </cell>
          <cell r="BK239" t="str">
            <v>AP Internal Auditor: https://app.clickup.com/t/868cjcb6b)
Sourcing A/P Analyst: https://app.clickup.com/t/868cjb24u)
AP Specialist: https://app.clickup.com/t/868cjccxg)
Shared Services-A/P Invoice Processor: https://app.clickup.com/t/868cje53v)</v>
          </cell>
          <cell r="BL239">
            <v>45779</v>
          </cell>
          <cell r="BM239" t="str">
            <v/>
          </cell>
          <cell r="BN239" t="str">
            <v/>
          </cell>
          <cell r="BO239" t="str">
            <v/>
          </cell>
          <cell r="BP239" t="str">
            <v>PTP</v>
          </cell>
          <cell r="BQ239" t="str">
            <v>Jenn Cooke, Shannon Bagent</v>
          </cell>
        </row>
        <row r="240">
          <cell r="A240" t="str">
            <v>868c1x1dj</v>
          </cell>
          <cell r="B240" t="str">
            <v>PTP Accounts Payable: Add/Remove Supplier Remedy Condition</v>
          </cell>
          <cell r="C240" t="str">
            <v>PREDEVELOPMENT</v>
          </cell>
          <cell r="D240" t="str">
            <v>868c1x1dj</v>
          </cell>
          <cell r="E240" t="str">
            <v/>
          </cell>
          <cell r="F240" t="str">
            <v>NORMAL</v>
          </cell>
          <cell r="G240" t="str">
            <v/>
          </cell>
          <cell r="H240">
            <v>0</v>
          </cell>
          <cell r="I240">
            <v>0</v>
          </cell>
          <cell r="J240">
            <v>45863</v>
          </cell>
          <cell r="K240" t="str">
            <v/>
          </cell>
          <cell r="L240">
            <v>45674.564583333333</v>
          </cell>
          <cell r="M240">
            <v>45779.557638888888</v>
          </cell>
          <cell r="N240" t="str">
            <v/>
          </cell>
          <cell r="O240" t="str">
            <v/>
          </cell>
          <cell r="P240" t="str">
            <v>Jenn Cooke</v>
          </cell>
          <cell r="Q240" t="str">
            <v>Lockheed Martin</v>
          </cell>
          <cell r="R240" t="str">
            <v>Course Development</v>
          </cell>
          <cell r="S240" t="str">
            <v>Development</v>
          </cell>
          <cell r="T240" t="str">
            <v/>
          </cell>
          <cell r="U240" t="str">
            <v/>
          </cell>
          <cell r="V240" t="str">
            <v>ptp, wbt</v>
          </cell>
          <cell r="W240" t="str">
            <v>Development, Sprint 6 (5/19 - 7/7)</v>
          </cell>
          <cell r="X240" t="str">
            <v>Sprint 6 (5/19 - 7/7)</v>
          </cell>
          <cell r="Y240" t="str">
            <v/>
          </cell>
          <cell r="Z240" t="str">
            <v/>
          </cell>
          <cell r="AA240" t="str">
            <v/>
          </cell>
          <cell r="AB240" t="str">
            <v/>
          </cell>
          <cell r="AC240" t="str">
            <v/>
          </cell>
          <cell r="AD240" t="str">
            <v>2777 hours</v>
          </cell>
          <cell r="AF240">
            <v>0</v>
          </cell>
          <cell r="AG240" t="str">
            <v/>
          </cell>
          <cell r="AH240" t="str">
            <v/>
          </cell>
          <cell r="AI240" t="str">
            <v/>
          </cell>
          <cell r="AJ240" t="str">
            <v/>
          </cell>
          <cell r="AK240" t="str">
            <v/>
          </cell>
          <cell r="AL240">
            <v>0</v>
          </cell>
          <cell r="AM240" t="str">
            <v/>
          </cell>
          <cell r="AN240" t="str">
            <v/>
          </cell>
          <cell r="AO240" t="str">
            <v/>
          </cell>
          <cell r="AP240" t="str">
            <v/>
          </cell>
          <cell r="AQ240" t="str">
            <v/>
          </cell>
          <cell r="AR240" t="str">
            <v/>
          </cell>
          <cell r="AS240" t="str">
            <v/>
          </cell>
          <cell r="AT240" t="str">
            <v/>
          </cell>
          <cell r="AU240" t="str">
            <v/>
          </cell>
          <cell r="AV240" t="str">
            <v/>
          </cell>
          <cell r="AW240" t="str">
            <v>ITC3B</v>
          </cell>
          <cell r="AX240" t="str">
            <v/>
          </cell>
          <cell r="AY240" t="str">
            <v>Accounts Payable</v>
          </cell>
          <cell r="AZ240" t="str">
            <v>Invoice &amp; Credit Processing</v>
          </cell>
          <cell r="BA240" t="b">
            <v>1</v>
          </cell>
          <cell r="BB240" t="str">
            <v/>
          </cell>
          <cell r="BC240" t="str">
            <v>WBT</v>
          </cell>
          <cell r="BD240" t="str">
            <v/>
          </cell>
          <cell r="BE240" t="str">
            <v/>
          </cell>
          <cell r="BF240" t="str">
            <v/>
          </cell>
          <cell r="BG240" t="str">
            <v/>
          </cell>
          <cell r="BH240" t="str">
            <v/>
          </cell>
          <cell r="BI240" t="str">
            <v/>
          </cell>
          <cell r="BJ240" t="str">
            <v/>
          </cell>
          <cell r="BK240" t="str">
            <v>Buyer: https://app.clickup.com/t/868cjcmpy)
AP Internal Auditor: https://app.clickup.com/t/868cjcb6b)
Sourcing A/P Analyst: https://app.clickup.com/t/868cjb24u)
AP Specialist: https://app.clickup.com/t/868cjccxg)
BA Requestor: https://app.clickup.com/t/868cjck32)
Shared Services-A/P Invoice Processor: https://app.clickup.com/t/868cje53v)</v>
          </cell>
          <cell r="BL240">
            <v>45779</v>
          </cell>
          <cell r="BM240" t="str">
            <v/>
          </cell>
          <cell r="BN240" t="str">
            <v/>
          </cell>
          <cell r="BO240" t="str">
            <v/>
          </cell>
          <cell r="BP240" t="str">
            <v>PTP</v>
          </cell>
          <cell r="BQ240" t="str">
            <v>Jenn Cooke, Shannon Bagent</v>
          </cell>
        </row>
        <row r="241">
          <cell r="A241" t="str">
            <v>868c1x2u7</v>
          </cell>
          <cell r="B241" t="str">
            <v>PTP Accounts Payable: GR/IR Reconciliation</v>
          </cell>
          <cell r="C241" t="str">
            <v>PREDEVELOPMENT</v>
          </cell>
          <cell r="D241" t="str">
            <v>868c1x2u7</v>
          </cell>
          <cell r="E241" t="str">
            <v/>
          </cell>
          <cell r="F241" t="str">
            <v>NORMAL</v>
          </cell>
          <cell r="G241" t="str">
            <v/>
          </cell>
          <cell r="H241">
            <v>0</v>
          </cell>
          <cell r="I241">
            <v>0</v>
          </cell>
          <cell r="J241">
            <v>45863</v>
          </cell>
          <cell r="K241" t="str">
            <v/>
          </cell>
          <cell r="L241">
            <v>45674.56527777778</v>
          </cell>
          <cell r="M241">
            <v>45779.557638888888</v>
          </cell>
          <cell r="N241" t="str">
            <v/>
          </cell>
          <cell r="O241" t="str">
            <v/>
          </cell>
          <cell r="P241" t="str">
            <v>Jenn Cooke</v>
          </cell>
          <cell r="Q241" t="str">
            <v>Lockheed Martin</v>
          </cell>
          <cell r="R241" t="str">
            <v>Course Development</v>
          </cell>
          <cell r="S241" t="str">
            <v>Development</v>
          </cell>
          <cell r="T241" t="str">
            <v/>
          </cell>
          <cell r="U241" t="str">
            <v/>
          </cell>
          <cell r="V241" t="str">
            <v>ptp, wbt, ot vim</v>
          </cell>
          <cell r="W241" t="str">
            <v>Development, Sprint 6 (5/19 - 7/7)</v>
          </cell>
          <cell r="X241" t="str">
            <v>Sprint 6 (5/19 - 7/7)</v>
          </cell>
          <cell r="Y241" t="str">
            <v/>
          </cell>
          <cell r="Z241" t="str">
            <v/>
          </cell>
          <cell r="AA241" t="str">
            <v/>
          </cell>
          <cell r="AB241" t="str">
            <v/>
          </cell>
          <cell r="AC241" t="str">
            <v/>
          </cell>
          <cell r="AD241" t="str">
            <v>2777 hours</v>
          </cell>
          <cell r="AF241">
            <v>0</v>
          </cell>
          <cell r="AG241" t="str">
            <v/>
          </cell>
          <cell r="AH241" t="str">
            <v/>
          </cell>
          <cell r="AI241" t="str">
            <v/>
          </cell>
          <cell r="AJ241" t="str">
            <v/>
          </cell>
          <cell r="AK241" t="str">
            <v/>
          </cell>
          <cell r="AL241">
            <v>0</v>
          </cell>
          <cell r="AM241" t="str">
            <v/>
          </cell>
          <cell r="AN241" t="str">
            <v/>
          </cell>
          <cell r="AO241" t="str">
            <v/>
          </cell>
          <cell r="AP241" t="str">
            <v/>
          </cell>
          <cell r="AQ241" t="str">
            <v/>
          </cell>
          <cell r="AR241" t="str">
            <v/>
          </cell>
          <cell r="AS241" t="str">
            <v/>
          </cell>
          <cell r="AT241" t="str">
            <v/>
          </cell>
          <cell r="AU241" t="str">
            <v/>
          </cell>
          <cell r="AV241" t="str">
            <v/>
          </cell>
          <cell r="AW241" t="str">
            <v>ITC3B</v>
          </cell>
          <cell r="AX241" t="str">
            <v/>
          </cell>
          <cell r="AY241" t="str">
            <v>Accounts Payable</v>
          </cell>
          <cell r="AZ241" t="str">
            <v>Invoice &amp; Credit Processing</v>
          </cell>
          <cell r="BA241" t="b">
            <v>1</v>
          </cell>
          <cell r="BB241" t="str">
            <v/>
          </cell>
          <cell r="BC241" t="str">
            <v>WBT</v>
          </cell>
          <cell r="BD241" t="str">
            <v/>
          </cell>
          <cell r="BE241" t="str">
            <v/>
          </cell>
          <cell r="BF241" t="str">
            <v/>
          </cell>
          <cell r="BG241" t="str">
            <v/>
          </cell>
          <cell r="BH241" t="str">
            <v/>
          </cell>
          <cell r="BI241" t="str">
            <v/>
          </cell>
          <cell r="BJ241" t="str">
            <v/>
          </cell>
          <cell r="BK241" t="str">
            <v>AP Internal Auditor: https://app.clickup.com/t/868cjcb6b)
Receiving: https://app.clickup.com/t/868cje14k)
Buyer: https://app.clickup.com/t/868cjcmpy)
Sourcing A/P Analyst: https://app.clickup.com/t/868cjb24u)
AP Specialist: https://app.clickup.com/t/868cjccxg)
Shared Services-A/P Invoice Processor: https://app.clickup.com/t/868cje53v)</v>
          </cell>
          <cell r="BL241">
            <v>45779</v>
          </cell>
          <cell r="BM241" t="str">
            <v/>
          </cell>
          <cell r="BN241" t="str">
            <v/>
          </cell>
          <cell r="BO241" t="str">
            <v/>
          </cell>
          <cell r="BP241" t="str">
            <v>PTP</v>
          </cell>
          <cell r="BQ241" t="str">
            <v>Jenn Cooke, Shannon Bagent</v>
          </cell>
        </row>
        <row r="242">
          <cell r="A242" t="str">
            <v>868c1x5gm</v>
          </cell>
          <cell r="B242" t="str">
            <v>PTP Accounts Payable: Process Aged ERS Receipts</v>
          </cell>
          <cell r="C242" t="str">
            <v>PREDEVELOPMENT</v>
          </cell>
          <cell r="D242" t="str">
            <v>868c1x5gm</v>
          </cell>
          <cell r="E242" t="str">
            <v/>
          </cell>
          <cell r="F242" t="str">
            <v>NORMAL</v>
          </cell>
          <cell r="G242" t="str">
            <v/>
          </cell>
          <cell r="H242">
            <v>0</v>
          </cell>
          <cell r="I242">
            <v>0</v>
          </cell>
          <cell r="J242">
            <v>45863</v>
          </cell>
          <cell r="K242" t="str">
            <v/>
          </cell>
          <cell r="L242">
            <v>45674.567361111112</v>
          </cell>
          <cell r="M242">
            <v>45779.557638888888</v>
          </cell>
          <cell r="N242" t="str">
            <v/>
          </cell>
          <cell r="O242" t="str">
            <v/>
          </cell>
          <cell r="P242" t="str">
            <v>Jenn Cooke</v>
          </cell>
          <cell r="Q242" t="str">
            <v>Lockheed Martin</v>
          </cell>
          <cell r="R242" t="str">
            <v>Course Development</v>
          </cell>
          <cell r="S242" t="str">
            <v>Development</v>
          </cell>
          <cell r="T242" t="str">
            <v>868a36nzy
868a36pff
868a36pwk</v>
          </cell>
          <cell r="U242" t="str">
            <v>https://app.clickup.com/t/868a36nzy
https://app.clickup.com/t/868a36pff
https://app.clickup.com/t/868a36pwk</v>
          </cell>
          <cell r="V242" t="str">
            <v>wbt, ptp</v>
          </cell>
          <cell r="W242" t="str">
            <v>Development, Sprint 6 (5/19 - 7/7)</v>
          </cell>
          <cell r="X242" t="str">
            <v>Sprint 6 (5/19 - 7/7)</v>
          </cell>
          <cell r="Y242" t="str">
            <v/>
          </cell>
          <cell r="Z242" t="str">
            <v/>
          </cell>
          <cell r="AA242" t="str">
            <v/>
          </cell>
          <cell r="AB242" t="str">
            <v/>
          </cell>
          <cell r="AC242" t="str">
            <v/>
          </cell>
          <cell r="AD242" t="str">
            <v>2777 hours</v>
          </cell>
          <cell r="AF242">
            <v>0</v>
          </cell>
          <cell r="AG242" t="str">
            <v/>
          </cell>
          <cell r="AH242" t="str">
            <v/>
          </cell>
          <cell r="AI242" t="str">
            <v/>
          </cell>
          <cell r="AJ242" t="str">
            <v/>
          </cell>
          <cell r="AK242" t="str">
            <v/>
          </cell>
          <cell r="AL242">
            <v>0</v>
          </cell>
          <cell r="AM242" t="str">
            <v/>
          </cell>
          <cell r="AN242" t="str">
            <v/>
          </cell>
          <cell r="AO242" t="str">
            <v/>
          </cell>
          <cell r="AP242" t="str">
            <v/>
          </cell>
          <cell r="AQ242" t="str">
            <v/>
          </cell>
          <cell r="AR242" t="str">
            <v/>
          </cell>
          <cell r="AS242" t="str">
            <v/>
          </cell>
          <cell r="AT242" t="str">
            <v/>
          </cell>
          <cell r="AU242" t="str">
            <v/>
          </cell>
          <cell r="AV242" t="str">
            <v/>
          </cell>
          <cell r="AW242" t="str">
            <v>ITC3B</v>
          </cell>
          <cell r="AX242" t="str">
            <v/>
          </cell>
          <cell r="AY242" t="str">
            <v>Accounts Payable</v>
          </cell>
          <cell r="AZ242" t="str">
            <v>Invoice &amp; Credit Processing</v>
          </cell>
          <cell r="BA242" t="b">
            <v>1</v>
          </cell>
          <cell r="BB242" t="str">
            <v/>
          </cell>
          <cell r="BC242" t="str">
            <v>WBT</v>
          </cell>
          <cell r="BD242" t="str">
            <v/>
          </cell>
          <cell r="BE242" t="str">
            <v/>
          </cell>
          <cell r="BF242" t="str">
            <v/>
          </cell>
          <cell r="BG242" t="str">
            <v/>
          </cell>
          <cell r="BH242" t="str">
            <v/>
          </cell>
          <cell r="BI242" t="str">
            <v/>
          </cell>
          <cell r="BJ242" t="str">
            <v/>
          </cell>
          <cell r="BK242" t="str">
            <v>Sourcing A/P Analyst: https://app.clickup.com/t/868cjb24u)
AP Specialist: https://app.clickup.com/t/868cjccxg)
Shared Services-A/P Invoice Processor: https://app.clickup.com/t/868cje53v)</v>
          </cell>
          <cell r="BL242">
            <v>45779</v>
          </cell>
          <cell r="BM242" t="str">
            <v/>
          </cell>
          <cell r="BN242" t="str">
            <v/>
          </cell>
          <cell r="BO242" t="str">
            <v/>
          </cell>
          <cell r="BP242" t="str">
            <v>PTP</v>
          </cell>
          <cell r="BQ242" t="str">
            <v>Jenn Cooke, Shannon Bagent</v>
          </cell>
        </row>
        <row r="243">
          <cell r="A243" t="str">
            <v>868c22er9</v>
          </cell>
          <cell r="B243" t="str">
            <v>PTS Prod Ops: Perform Production Planning &amp; Master Scheduling</v>
          </cell>
          <cell r="C243" t="str">
            <v>PREDEVELOPMENT</v>
          </cell>
          <cell r="D243" t="str">
            <v>868c22er9</v>
          </cell>
          <cell r="E243" t="str">
            <v/>
          </cell>
          <cell r="F243" t="str">
            <v>HIGH</v>
          </cell>
          <cell r="G243" t="str">
            <v xml:space="preserve">LM Teams message from SME Taylor Mayhue 1.16.25: "That L3 is replaced with something else as of ITC3B and those are what we would want training on and I cannot confirm that training until ITC4 timing as we are going to learn a lot and have to update scripts for what you all need [sic]."   </v>
          </cell>
          <cell r="H243">
            <v>1</v>
          </cell>
          <cell r="I243">
            <v>0</v>
          </cell>
          <cell r="J243">
            <v>45863</v>
          </cell>
          <cell r="K243" t="str">
            <v/>
          </cell>
          <cell r="L243">
            <v>45674.671527777777</v>
          </cell>
          <cell r="M243">
            <v>45749.50277777778</v>
          </cell>
          <cell r="N243" t="str">
            <v/>
          </cell>
          <cell r="O243" t="str">
            <v/>
          </cell>
          <cell r="P243" t="str">
            <v>Jenn Cooke</v>
          </cell>
          <cell r="Q243" t="str">
            <v>Lockheed Martin</v>
          </cell>
          <cell r="R243" t="str">
            <v>Course Development</v>
          </cell>
          <cell r="S243" t="str">
            <v>Development</v>
          </cell>
          <cell r="T243" t="str">
            <v>868b48ykk
868b48yxy
868b48zg0</v>
          </cell>
          <cell r="U243" t="str">
            <v>https://app.clickup.com/t/868b48ykk
https://app.clickup.com/t/868b48yxy
https://app.clickup.com/t/868b48zg0</v>
          </cell>
          <cell r="V243" t="str">
            <v>p2s, wbt</v>
          </cell>
          <cell r="W243" t="str">
            <v>Development, Sprint 6 (5/19 - 7/7)</v>
          </cell>
          <cell r="X243" t="str">
            <v>Sprint 6 (5/19 - 7/7)</v>
          </cell>
          <cell r="Y243" t="str">
            <v/>
          </cell>
          <cell r="Z243" t="str">
            <v/>
          </cell>
          <cell r="AA243" t="str">
            <v/>
          </cell>
          <cell r="AB243" t="str">
            <v/>
          </cell>
          <cell r="AC243" t="str">
            <v/>
          </cell>
          <cell r="AD243" t="str">
            <v>2775 hours</v>
          </cell>
          <cell r="AF243">
            <v>0</v>
          </cell>
          <cell r="AG243" t="str">
            <v/>
          </cell>
          <cell r="AH243" t="str">
            <v/>
          </cell>
          <cell r="AI243" t="str">
            <v/>
          </cell>
          <cell r="AJ243" t="str">
            <v/>
          </cell>
          <cell r="AK243" t="str">
            <v/>
          </cell>
          <cell r="AL243">
            <v>0</v>
          </cell>
          <cell r="AM243" t="str">
            <v/>
          </cell>
          <cell r="AN243" t="str">
            <v/>
          </cell>
          <cell r="AO243" t="str">
            <v/>
          </cell>
          <cell r="AP243" t="str">
            <v/>
          </cell>
          <cell r="AQ243" t="str">
            <v/>
          </cell>
          <cell r="AR243" t="str">
            <v/>
          </cell>
          <cell r="AS243" t="str">
            <v xml:space="preserve">Paused </v>
          </cell>
          <cell r="AT243" t="str">
            <v/>
          </cell>
          <cell r="AU243" t="str">
            <v/>
          </cell>
          <cell r="AV243" t="str">
            <v/>
          </cell>
          <cell r="AW243" t="str">
            <v>ITC3B</v>
          </cell>
          <cell r="AX243" t="str">
            <v/>
          </cell>
          <cell r="AY243" t="str">
            <v>Prod Ops</v>
          </cell>
          <cell r="AZ243" t="str">
            <v>Perform Production Planning &amp; Master Scheduling</v>
          </cell>
          <cell r="BA243" t="str">
            <v/>
          </cell>
          <cell r="BB243" t="str">
            <v/>
          </cell>
          <cell r="BC243" t="str">
            <v>WBT</v>
          </cell>
          <cell r="BD243" t="str">
            <v/>
          </cell>
          <cell r="BE243" t="str">
            <v/>
          </cell>
          <cell r="BF243" t="str">
            <v/>
          </cell>
          <cell r="BG243" t="str">
            <v/>
          </cell>
          <cell r="BH243" t="str">
            <v/>
          </cell>
          <cell r="BI243" t="str">
            <v/>
          </cell>
          <cell r="BJ243" t="str">
            <v/>
          </cell>
          <cell r="BK243" t="str">
            <v>Operations Engineers (SIOP): https://app.clickup.com/t/868cjdjcr)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BL243" t="str">
            <v/>
          </cell>
          <cell r="BM243" t="str">
            <v/>
          </cell>
          <cell r="BN243" t="str">
            <v/>
          </cell>
          <cell r="BO243" t="str">
            <v/>
          </cell>
          <cell r="BP243" t="str">
            <v>PTS</v>
          </cell>
          <cell r="BQ243" t="str">
            <v>Shannon Bagent, Eugene Deloatch</v>
          </cell>
        </row>
        <row r="244">
          <cell r="A244" t="str">
            <v>868c22g1r</v>
          </cell>
          <cell r="B244" t="str">
            <v>PTS Prod Ops: Planned Order Requirement</v>
          </cell>
          <cell r="C244" t="str">
            <v>OUTLINES</v>
          </cell>
          <cell r="D244" t="str">
            <v>868c22g1r</v>
          </cell>
          <cell r="E244" t="str">
            <v>Kristin Grappone, Shannon Bagent</v>
          </cell>
          <cell r="F244" t="str">
            <v>HIGH</v>
          </cell>
          <cell r="G244" t="str">
            <v xml:space="preserve">Alpha draft complete and shared with Shannon for review via email.  </v>
          </cell>
          <cell r="H244">
            <v>2</v>
          </cell>
          <cell r="I244">
            <v>0</v>
          </cell>
          <cell r="J244">
            <v>45863</v>
          </cell>
          <cell r="K244">
            <v>45786</v>
          </cell>
          <cell r="L244">
            <v>45674.672222222223</v>
          </cell>
          <cell r="M244">
            <v>45789.756944444445</v>
          </cell>
          <cell r="N244" t="str">
            <v/>
          </cell>
          <cell r="O244" t="str">
            <v/>
          </cell>
          <cell r="P244" t="str">
            <v>Jenn Cooke</v>
          </cell>
          <cell r="Q244" t="str">
            <v>Lockheed Martin</v>
          </cell>
          <cell r="R244" t="str">
            <v>Course Development</v>
          </cell>
          <cell r="S244" t="str">
            <v>Development</v>
          </cell>
          <cell r="T244" t="str">
            <v>868b48azj
868b48b79
868b48ddc
868b48dnd
868b48dt5
868b48dyx
868b48e4n
868b48e7y
868b48fq4</v>
          </cell>
          <cell r="U244" t="str">
            <v>https://app.clickup.com/t/868b48azj
https://app.clickup.com/t/868b48b79
https://app.clickup.com/t/868b48ddc
https://app.clickup.com/t/868b48dnd
https://app.clickup.com/t/868b48dt5
https://app.clickup.com/t/868b48dyx
https://app.clickup.com/t/868b48e4n
https://app.clickup.com/t/868b48e7y
https://app.clickup.com/t/868b48fq4</v>
          </cell>
          <cell r="V244" t="str">
            <v>wbt, p2s</v>
          </cell>
          <cell r="W244" t="str">
            <v>Development, Sprint 3 (4/28 - 5/23)</v>
          </cell>
          <cell r="X244" t="str">
            <v>Sprint 3 (4/28 - 5/23)</v>
          </cell>
          <cell r="Y244" t="str">
            <v/>
          </cell>
          <cell r="Z244" t="str">
            <v/>
          </cell>
          <cell r="AA244" t="str">
            <v/>
          </cell>
          <cell r="AB244" t="str">
            <v/>
          </cell>
          <cell r="AC244" t="str">
            <v/>
          </cell>
          <cell r="AD244" t="str">
            <v>89 hours</v>
          </cell>
          <cell r="AF244">
            <v>0</v>
          </cell>
          <cell r="AG244">
            <v>45789</v>
          </cell>
          <cell r="AH244" t="str">
            <v/>
          </cell>
          <cell r="AI244" t="str">
            <v/>
          </cell>
          <cell r="AJ244" t="str">
            <v/>
          </cell>
          <cell r="AK244" t="str">
            <v/>
          </cell>
          <cell r="AL244">
            <v>0</v>
          </cell>
          <cell r="AM244" t="str">
            <v/>
          </cell>
          <cell r="AN244" t="str">
            <v/>
          </cell>
          <cell r="AO244" t="str">
            <v/>
          </cell>
          <cell r="AP244" t="str">
            <v/>
          </cell>
          <cell r="AQ244" t="str">
            <v/>
          </cell>
          <cell r="AR244" t="str">
            <v>Kristin Grappone, Shannon Bagent</v>
          </cell>
          <cell r="AS244" t="str">
            <v xml:space="preserve">In QA </v>
          </cell>
          <cell r="AT244" t="str">
            <v/>
          </cell>
          <cell r="AU244" t="str">
            <v/>
          </cell>
          <cell r="AV244" t="str">
            <v/>
          </cell>
          <cell r="AW244" t="str">
            <v>ITC3B</v>
          </cell>
          <cell r="AX244" t="str">
            <v/>
          </cell>
          <cell r="AY244" t="str">
            <v>Prod Ops</v>
          </cell>
          <cell r="AZ244" t="str">
            <v>Complete &amp; Manage Planned Independent Requirement</v>
          </cell>
          <cell r="BA244" t="str">
            <v/>
          </cell>
          <cell r="BB244" t="str">
            <v/>
          </cell>
          <cell r="BC244" t="str">
            <v>WBT</v>
          </cell>
          <cell r="BD244" t="str">
            <v/>
          </cell>
          <cell r="BE244" t="str">
            <v/>
          </cell>
          <cell r="BF244" t="str">
            <v/>
          </cell>
          <cell r="BG244">
            <v>45789</v>
          </cell>
          <cell r="BH244" t="str">
            <v>Shannon Bagent</v>
          </cell>
          <cell r="BI244" t="str">
            <v/>
          </cell>
          <cell r="BJ244" t="str">
            <v/>
          </cell>
          <cell r="BK244" t="str">
            <v>Demand Planner (BOM Planners): https://app.clickup.com/t/868cjcw80)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
Master Scheduler: https://app.clickup.com/t/868cjdh1j)</v>
          </cell>
          <cell r="BL244" t="str">
            <v/>
          </cell>
          <cell r="BM244" t="str">
            <v/>
          </cell>
          <cell r="BN244" t="str">
            <v/>
          </cell>
          <cell r="BO244" t="str">
            <v/>
          </cell>
          <cell r="BP244" t="str">
            <v>PTS</v>
          </cell>
          <cell r="BQ244" t="str">
            <v>Shannon Bagent, Eugene Deloatch</v>
          </cell>
        </row>
        <row r="245">
          <cell r="A245" t="str">
            <v>868c22jvb</v>
          </cell>
          <cell r="B245" t="str">
            <v>PTS Prod Ops: Demand Authorization</v>
          </cell>
          <cell r="C245" t="str">
            <v>PREDEVELOPMENT</v>
          </cell>
          <cell r="D245" t="str">
            <v>868c22jvb</v>
          </cell>
          <cell r="E245" t="str">
            <v/>
          </cell>
          <cell r="F245" t="str">
            <v>HIGH</v>
          </cell>
          <cell r="G245" t="str">
            <v/>
          </cell>
          <cell r="H245">
            <v>0</v>
          </cell>
          <cell r="I245">
            <v>0</v>
          </cell>
          <cell r="J245" t="str">
            <v/>
          </cell>
          <cell r="K245" t="str">
            <v/>
          </cell>
          <cell r="L245">
            <v>45674.675000000003</v>
          </cell>
          <cell r="M245">
            <v>45749.504861111112</v>
          </cell>
          <cell r="N245" t="str">
            <v/>
          </cell>
          <cell r="O245" t="str">
            <v/>
          </cell>
          <cell r="P245" t="str">
            <v>Jenn Cooke</v>
          </cell>
          <cell r="Q245" t="str">
            <v>Lockheed Martin</v>
          </cell>
          <cell r="R245" t="str">
            <v>Course Development</v>
          </cell>
          <cell r="S245" t="str">
            <v>Development</v>
          </cell>
          <cell r="T245" t="str">
            <v>868b489rw
868b48ah1</v>
          </cell>
          <cell r="U245" t="str">
            <v>https://app.clickup.com/t/868b489rw
https://app.clickup.com/t/868b48ah1</v>
          </cell>
          <cell r="V245" t="str">
            <v>p2s, wbt</v>
          </cell>
          <cell r="W245" t="str">
            <v>Development, Sprint 6 (5/19 - 7/7)</v>
          </cell>
          <cell r="X245" t="str">
            <v>Sprint 6 (5/19 - 7/7)</v>
          </cell>
          <cell r="Y245" t="str">
            <v/>
          </cell>
          <cell r="Z245" t="str">
            <v/>
          </cell>
          <cell r="AA245" t="str">
            <v/>
          </cell>
          <cell r="AB245" t="str">
            <v/>
          </cell>
          <cell r="AC245" t="str">
            <v/>
          </cell>
          <cell r="AD245" t="str">
            <v>2775 hours</v>
          </cell>
          <cell r="AF245">
            <v>0</v>
          </cell>
          <cell r="AG245" t="str">
            <v/>
          </cell>
          <cell r="AH245" t="str">
            <v/>
          </cell>
          <cell r="AI245" t="str">
            <v/>
          </cell>
          <cell r="AJ245" t="str">
            <v/>
          </cell>
          <cell r="AK245" t="str">
            <v/>
          </cell>
          <cell r="AL245">
            <v>0</v>
          </cell>
          <cell r="AM245" t="str">
            <v/>
          </cell>
          <cell r="AN245" t="str">
            <v/>
          </cell>
          <cell r="AO245" t="str">
            <v/>
          </cell>
          <cell r="AP245" t="str">
            <v/>
          </cell>
          <cell r="AQ245" t="str">
            <v/>
          </cell>
          <cell r="AR245" t="str">
            <v/>
          </cell>
          <cell r="AS245" t="str">
            <v/>
          </cell>
          <cell r="AT245" t="str">
            <v/>
          </cell>
          <cell r="AU245" t="str">
            <v/>
          </cell>
          <cell r="AV245" t="str">
            <v/>
          </cell>
          <cell r="AW245" t="str">
            <v>ITC3B</v>
          </cell>
          <cell r="AX245" t="str">
            <v/>
          </cell>
          <cell r="AY245" t="str">
            <v>Prod Ops</v>
          </cell>
          <cell r="AZ245" t="str">
            <v>Complete &amp; Manage Planned Independent Requirement</v>
          </cell>
          <cell r="BA245" t="str">
            <v/>
          </cell>
          <cell r="BB245" t="str">
            <v/>
          </cell>
          <cell r="BC245" t="str">
            <v>WBT</v>
          </cell>
          <cell r="BD245" t="str">
            <v/>
          </cell>
          <cell r="BE245" t="str">
            <v/>
          </cell>
          <cell r="BF245" t="str">
            <v/>
          </cell>
          <cell r="BG245" t="str">
            <v/>
          </cell>
          <cell r="BH245" t="str">
            <v/>
          </cell>
          <cell r="BI245" t="str">
            <v/>
          </cell>
          <cell r="BJ245" t="str">
            <v/>
          </cell>
          <cell r="BK245"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245" t="str">
            <v/>
          </cell>
          <cell r="BM245" t="str">
            <v/>
          </cell>
          <cell r="BN245" t="str">
            <v/>
          </cell>
          <cell r="BO245" t="str">
            <v/>
          </cell>
          <cell r="BP245" t="str">
            <v>PTS</v>
          </cell>
          <cell r="BQ245" t="str">
            <v>Shannon Bagent, Eugene Deloatch</v>
          </cell>
        </row>
        <row r="246">
          <cell r="A246" t="str">
            <v>868c22m3x</v>
          </cell>
          <cell r="B246" t="str">
            <v>PTS Prod Ops: Planning Strategy</v>
          </cell>
          <cell r="C246" t="str">
            <v>PREDEVELOPMENT</v>
          </cell>
          <cell r="D246" t="str">
            <v>868c22m3x</v>
          </cell>
          <cell r="E246" t="str">
            <v/>
          </cell>
          <cell r="F246" t="str">
            <v>HIGH</v>
          </cell>
          <cell r="G246" t="str">
            <v xml:space="preserve">Meeting with Lynette and Kevin 2.13.25: Process is still in flux, changes expected to add MDG functionality in the coming months  </v>
          </cell>
          <cell r="H246">
            <v>1</v>
          </cell>
          <cell r="I246">
            <v>0</v>
          </cell>
          <cell r="J246">
            <v>45863</v>
          </cell>
          <cell r="K246" t="str">
            <v/>
          </cell>
          <cell r="L246">
            <v>45674.67569444445</v>
          </cell>
          <cell r="M246">
            <v>45749.503472222219</v>
          </cell>
          <cell r="N246" t="str">
            <v/>
          </cell>
          <cell r="O246" t="str">
            <v/>
          </cell>
          <cell r="P246" t="str">
            <v>Jenn Cooke</v>
          </cell>
          <cell r="Q246" t="str">
            <v>Lockheed Martin</v>
          </cell>
          <cell r="R246" t="str">
            <v>Course Development</v>
          </cell>
          <cell r="S246" t="str">
            <v>Development</v>
          </cell>
          <cell r="T246" t="str">
            <v>868b41k6u
868b41khq
868b41kuj
868b41m2t
868b41mav</v>
          </cell>
          <cell r="U246" t="str">
            <v>https://app.clickup.com/t/868b41k6u
https://app.clickup.com/t/868b41khq
https://app.clickup.com/t/868b41kuj
https://app.clickup.com/t/868b41m2t
https://app.clickup.com/t/868b41mav</v>
          </cell>
          <cell r="V246" t="str">
            <v>p2s, qrg</v>
          </cell>
          <cell r="W246" t="str">
            <v>Development, Sprint 6 (5/19 - 7/7)</v>
          </cell>
          <cell r="X246" t="str">
            <v>Sprint 6 (5/19 - 7/7)</v>
          </cell>
          <cell r="Y246" t="str">
            <v/>
          </cell>
          <cell r="Z246" t="str">
            <v/>
          </cell>
          <cell r="AA246" t="str">
            <v/>
          </cell>
          <cell r="AB246" t="str">
            <v/>
          </cell>
          <cell r="AC246" t="str">
            <v/>
          </cell>
          <cell r="AD246" t="str">
            <v>2774 hours</v>
          </cell>
          <cell r="AF246">
            <v>0</v>
          </cell>
          <cell r="AG246" t="str">
            <v/>
          </cell>
          <cell r="AH246" t="str">
            <v/>
          </cell>
          <cell r="AI246" t="str">
            <v/>
          </cell>
          <cell r="AJ246" t="str">
            <v/>
          </cell>
          <cell r="AK246" t="str">
            <v/>
          </cell>
          <cell r="AL246">
            <v>0</v>
          </cell>
          <cell r="AM246" t="str">
            <v/>
          </cell>
          <cell r="AN246" t="str">
            <v/>
          </cell>
          <cell r="AO246" t="str">
            <v/>
          </cell>
          <cell r="AP246" t="str">
            <v/>
          </cell>
          <cell r="AQ246" t="str">
            <v/>
          </cell>
          <cell r="AR246" t="str">
            <v/>
          </cell>
          <cell r="AS246" t="str">
            <v/>
          </cell>
          <cell r="AT246" t="str">
            <v/>
          </cell>
          <cell r="AU246" t="str">
            <v/>
          </cell>
          <cell r="AV246" t="str">
            <v/>
          </cell>
          <cell r="AW246" t="str">
            <v>ITC3B</v>
          </cell>
          <cell r="AX246" t="str">
            <v/>
          </cell>
          <cell r="AY246" t="str">
            <v>Prod Ops</v>
          </cell>
          <cell r="AZ246" t="str">
            <v>Planning Strategy</v>
          </cell>
          <cell r="BA246" t="str">
            <v/>
          </cell>
          <cell r="BB246" t="str">
            <v/>
          </cell>
          <cell r="BC246" t="str">
            <v>QRG</v>
          </cell>
          <cell r="BD246" t="str">
            <v/>
          </cell>
          <cell r="BE246" t="str">
            <v/>
          </cell>
          <cell r="BF246" t="str">
            <v/>
          </cell>
          <cell r="BG246" t="str">
            <v/>
          </cell>
          <cell r="BH246" t="str">
            <v/>
          </cell>
          <cell r="BI246" t="str">
            <v/>
          </cell>
          <cell r="BJ246" t="str">
            <v/>
          </cell>
          <cell r="BK246"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246" t="str">
            <v/>
          </cell>
          <cell r="BM246" t="str">
            <v/>
          </cell>
          <cell r="BN246" t="str">
            <v/>
          </cell>
          <cell r="BO246" t="str">
            <v/>
          </cell>
          <cell r="BP246" t="str">
            <v>PTS</v>
          </cell>
          <cell r="BQ246" t="str">
            <v>Shannon Bagent, Eugene Deloatch</v>
          </cell>
        </row>
        <row r="247">
          <cell r="A247" t="str">
            <v>868ddgthj</v>
          </cell>
          <cell r="B247" t="str">
            <v>A2R CLRP Capital: Set Targets</v>
          </cell>
          <cell r="C247" t="str">
            <v>PREDEVELOPMENT</v>
          </cell>
          <cell r="D247" t="str">
            <v>868ddgthj</v>
          </cell>
          <cell r="E247" t="str">
            <v>Trish Cortez</v>
          </cell>
          <cell r="F247" t="str">
            <v>HIGH</v>
          </cell>
          <cell r="G247" t="str">
            <v xml:space="preserve">Descoped two lessons that will become brief statement in the training as they are actually Oracle steps (ISG not training Oracle).     Before our the sim, include a statement in the outline/notes:     "Prior to distributing preliminary targets to levels below LOB/Functional Areas, users first must set targets at BA and set/adjust targets at LOB/FA in Oracle. This training does not cover the steps in Oracle. The simulation covers only the steps taken in SAP S/4HANA."  </v>
          </cell>
          <cell r="H247">
            <v>1</v>
          </cell>
          <cell r="I247">
            <v>0</v>
          </cell>
          <cell r="J247">
            <v>45863</v>
          </cell>
          <cell r="K247" t="str">
            <v/>
          </cell>
          <cell r="L247">
            <v>45754.494444444441</v>
          </cell>
          <cell r="M247">
            <v>45776.473611111112</v>
          </cell>
          <cell r="N247" t="str">
            <v/>
          </cell>
          <cell r="O247" t="str">
            <v/>
          </cell>
          <cell r="P247" t="str">
            <v>Kris Thayer</v>
          </cell>
          <cell r="Q247" t="str">
            <v>Lockheed Martin</v>
          </cell>
          <cell r="R247" t="str">
            <v>Course Development</v>
          </cell>
          <cell r="S247" t="str">
            <v>Development</v>
          </cell>
          <cell r="T247" t="str">
            <v>868dguu2g</v>
          </cell>
          <cell r="U247" t="str">
            <v>https://app.clickup.com/t/868dguu2g</v>
          </cell>
          <cell r="V247" t="str">
            <v>a2r, wbt</v>
          </cell>
          <cell r="W247" t="str">
            <v>Development, Sprint 5 (5/12 - 6/6)</v>
          </cell>
          <cell r="X247" t="str">
            <v>Sprint 5 (5/12 - 6/6)</v>
          </cell>
          <cell r="Y247" t="str">
            <v/>
          </cell>
          <cell r="Z247" t="str">
            <v/>
          </cell>
          <cell r="AA247" t="str">
            <v/>
          </cell>
          <cell r="AB247" t="str">
            <v/>
          </cell>
          <cell r="AC247" t="str">
            <v/>
          </cell>
          <cell r="AD247" t="str">
            <v>860 hours</v>
          </cell>
          <cell r="AF247">
            <v>0</v>
          </cell>
          <cell r="AG247" t="str">
            <v/>
          </cell>
          <cell r="AH247" t="str">
            <v/>
          </cell>
          <cell r="AI247" t="str">
            <v/>
          </cell>
          <cell r="AJ247" t="str">
            <v/>
          </cell>
          <cell r="AK247" t="str">
            <v/>
          </cell>
          <cell r="AL247">
            <v>0</v>
          </cell>
          <cell r="AM247" t="str">
            <v/>
          </cell>
          <cell r="AN247" t="str">
            <v/>
          </cell>
          <cell r="AO247" t="str">
            <v/>
          </cell>
          <cell r="AP247" t="str">
            <v/>
          </cell>
          <cell r="AQ247" t="str">
            <v/>
          </cell>
          <cell r="AR247" t="str">
            <v/>
          </cell>
          <cell r="AS247" t="str">
            <v>Course Package Not Started</v>
          </cell>
          <cell r="AT247" t="str">
            <v/>
          </cell>
          <cell r="AU247" t="str">
            <v/>
          </cell>
          <cell r="AV247" t="str">
            <v/>
          </cell>
          <cell r="AW247" t="str">
            <v>ITC3B</v>
          </cell>
          <cell r="AX247" t="str">
            <v/>
          </cell>
          <cell r="AY247" t="str">
            <v>CLRP</v>
          </cell>
          <cell r="AZ247" t="str">
            <v>Develop CLRP</v>
          </cell>
          <cell r="BA247" t="str">
            <v/>
          </cell>
          <cell r="BB247" t="str">
            <v/>
          </cell>
          <cell r="BC247" t="str">
            <v>WBT</v>
          </cell>
          <cell r="BD247" t="str">
            <v/>
          </cell>
          <cell r="BE247" t="str">
            <v>On-time</v>
          </cell>
          <cell r="BF247" t="str">
            <v/>
          </cell>
          <cell r="BG247" t="str">
            <v/>
          </cell>
          <cell r="BH247" t="str">
            <v/>
          </cell>
          <cell r="BI247" t="str">
            <v/>
          </cell>
          <cell r="BJ247" t="str">
            <v/>
          </cell>
          <cell r="BK247" t="str">
            <v/>
          </cell>
          <cell r="BL247">
            <v>45776</v>
          </cell>
          <cell r="BM247" t="str">
            <v/>
          </cell>
          <cell r="BN247" t="str">
            <v/>
          </cell>
          <cell r="BO247" t="str">
            <v/>
          </cell>
          <cell r="BP247" t="str">
            <v>A2R</v>
          </cell>
          <cell r="BQ247" t="str">
            <v>Trish Cortez, Steve Hile</v>
          </cell>
        </row>
        <row r="248">
          <cell r="A248" t="str">
            <v>868ddh3a9</v>
          </cell>
          <cell r="B248" t="str">
            <v>A2R CLRP Overhead: Prioritize Plan Items Inputs</v>
          </cell>
          <cell r="C248" t="str">
            <v>PREDEVELOPMENT</v>
          </cell>
          <cell r="D248" t="str">
            <v>868ddh3a9</v>
          </cell>
          <cell r="E248" t="str">
            <v/>
          </cell>
          <cell r="F248" t="str">
            <v>URGENT</v>
          </cell>
          <cell r="G248" t="str">
            <v/>
          </cell>
          <cell r="H248">
            <v>0</v>
          </cell>
          <cell r="I248">
            <v>0</v>
          </cell>
          <cell r="J248">
            <v>45863</v>
          </cell>
          <cell r="K248" t="str">
            <v/>
          </cell>
          <cell r="L248">
            <v>45754.500694444447</v>
          </cell>
          <cell r="M248">
            <v>45768.688888888893</v>
          </cell>
          <cell r="N248" t="str">
            <v/>
          </cell>
          <cell r="O248" t="str">
            <v/>
          </cell>
          <cell r="P248" t="str">
            <v>Kris Thayer</v>
          </cell>
          <cell r="Q248" t="str">
            <v>Lockheed Martin</v>
          </cell>
          <cell r="R248" t="str">
            <v>Course Development</v>
          </cell>
          <cell r="S248" t="str">
            <v>Development</v>
          </cell>
          <cell r="T248" t="str">
            <v>868ddupk1
868dduppp
868ddupvn
868dduq0t
868dduq4n
868dduq9k</v>
          </cell>
          <cell r="U248" t="str">
            <v>https://app.clickup.com/t/868ddupk1
https://app.clickup.com/t/868dduppp
https://app.clickup.com/t/868ddupvn
https://app.clickup.com/t/868dduq0t
https://app.clickup.com/t/868dduq4n
https://app.clickup.com/t/868dduq9k</v>
          </cell>
          <cell r="V248" t="str">
            <v>wbt, a2r</v>
          </cell>
          <cell r="W248" t="str">
            <v>Development, Sprint 5 (5/12 - 6/6)</v>
          </cell>
          <cell r="X248" t="str">
            <v>Sprint 5 (5/12 - 6/6)</v>
          </cell>
          <cell r="Y248" t="str">
            <v/>
          </cell>
          <cell r="Z248" t="str">
            <v/>
          </cell>
          <cell r="AA248" t="str">
            <v/>
          </cell>
          <cell r="AB248" t="str">
            <v/>
          </cell>
          <cell r="AC248" t="str">
            <v/>
          </cell>
          <cell r="AD248" t="str">
            <v>860 hours</v>
          </cell>
          <cell r="AF248">
            <v>0</v>
          </cell>
          <cell r="AG248" t="str">
            <v/>
          </cell>
          <cell r="AH248" t="str">
            <v/>
          </cell>
          <cell r="AI248" t="str">
            <v/>
          </cell>
          <cell r="AJ248" t="str">
            <v/>
          </cell>
          <cell r="AK248" t="str">
            <v/>
          </cell>
          <cell r="AL248">
            <v>0</v>
          </cell>
          <cell r="AM248" t="str">
            <v/>
          </cell>
          <cell r="AN248" t="str">
            <v/>
          </cell>
          <cell r="AO248" t="str">
            <v/>
          </cell>
          <cell r="AP248" t="str">
            <v/>
          </cell>
          <cell r="AQ248" t="str">
            <v/>
          </cell>
          <cell r="AR248" t="str">
            <v/>
          </cell>
          <cell r="AS248" t="str">
            <v>Course Package Not Started</v>
          </cell>
          <cell r="AT248" t="str">
            <v/>
          </cell>
          <cell r="AU248" t="str">
            <v/>
          </cell>
          <cell r="AV248" t="str">
            <v/>
          </cell>
          <cell r="AW248" t="str">
            <v>ITC3B</v>
          </cell>
          <cell r="AX248" t="str">
            <v/>
          </cell>
          <cell r="AY248" t="str">
            <v>CLRP</v>
          </cell>
          <cell r="AZ248" t="str">
            <v>Develop CLRP (Prioritize Plan Item Inputs L4)</v>
          </cell>
          <cell r="BA248" t="str">
            <v/>
          </cell>
          <cell r="BB248" t="str">
            <v/>
          </cell>
          <cell r="BC248" t="str">
            <v>WBT</v>
          </cell>
          <cell r="BD248" t="str">
            <v/>
          </cell>
          <cell r="BE248" t="str">
            <v/>
          </cell>
          <cell r="BF248" t="str">
            <v/>
          </cell>
          <cell r="BG248" t="str">
            <v/>
          </cell>
          <cell r="BH248" t="str">
            <v/>
          </cell>
          <cell r="BI248" t="str">
            <v/>
          </cell>
          <cell r="BJ248" t="str">
            <v/>
          </cell>
          <cell r="BK248" t="str">
            <v/>
          </cell>
          <cell r="BL248">
            <v>45765</v>
          </cell>
          <cell r="BM248" t="str">
            <v/>
          </cell>
          <cell r="BN248" t="str">
            <v/>
          </cell>
          <cell r="BO248" t="str">
            <v/>
          </cell>
          <cell r="BP248" t="str">
            <v>A2R</v>
          </cell>
          <cell r="BQ248" t="str">
            <v>Trish Cortez, Steve Hile</v>
          </cell>
        </row>
        <row r="249">
          <cell r="A249" t="str">
            <v>868ddhb41</v>
          </cell>
          <cell r="B249" t="str">
            <v>A2R CLRP Capital: Manage Plan Financials</v>
          </cell>
          <cell r="C249" t="str">
            <v>PREDEVELOPMENT</v>
          </cell>
          <cell r="D249" t="str">
            <v>868ddhb41</v>
          </cell>
          <cell r="E249" t="str">
            <v>Trish Cortez</v>
          </cell>
          <cell r="F249" t="str">
            <v>URGENT</v>
          </cell>
          <cell r="G249" t="str">
            <v/>
          </cell>
          <cell r="H249">
            <v>0</v>
          </cell>
          <cell r="I249">
            <v>0</v>
          </cell>
          <cell r="J249">
            <v>45863</v>
          </cell>
          <cell r="K249" t="str">
            <v/>
          </cell>
          <cell r="L249">
            <v>45754.506249999999</v>
          </cell>
          <cell r="M249">
            <v>45776.473611111112</v>
          </cell>
          <cell r="N249" t="str">
            <v/>
          </cell>
          <cell r="O249" t="str">
            <v/>
          </cell>
          <cell r="P249" t="str">
            <v>Kris Thayer</v>
          </cell>
          <cell r="Q249" t="str">
            <v>Lockheed Martin</v>
          </cell>
          <cell r="R249" t="str">
            <v>Course Development</v>
          </cell>
          <cell r="S249" t="str">
            <v>Development</v>
          </cell>
          <cell r="T249" t="str">
            <v>868ddu9a8
868ddu9eb
868ddu9gr
868ddu9pp</v>
          </cell>
          <cell r="U249" t="str">
            <v>https://app.clickup.com/t/868ddu9a8
https://app.clickup.com/t/868ddu9eb
https://app.clickup.com/t/868ddu9gr
https://app.clickup.com/t/868ddu9pp</v>
          </cell>
          <cell r="V249" t="str">
            <v>a2r, wbt</v>
          </cell>
          <cell r="W249" t="str">
            <v>Development, Sprint 5 (5/12 - 6/6)</v>
          </cell>
          <cell r="X249" t="str">
            <v>Sprint 5 (5/12 - 6/6)</v>
          </cell>
          <cell r="Y249" t="str">
            <v/>
          </cell>
          <cell r="Z249" t="str">
            <v/>
          </cell>
          <cell r="AA249" t="str">
            <v/>
          </cell>
          <cell r="AB249" t="str">
            <v/>
          </cell>
          <cell r="AC249" t="str">
            <v/>
          </cell>
          <cell r="AD249" t="str">
            <v>860 hours</v>
          </cell>
          <cell r="AF249">
            <v>0</v>
          </cell>
          <cell r="AG249" t="str">
            <v/>
          </cell>
          <cell r="AH249" t="str">
            <v/>
          </cell>
          <cell r="AI249" t="str">
            <v/>
          </cell>
          <cell r="AJ249" t="str">
            <v/>
          </cell>
          <cell r="AK249" t="str">
            <v/>
          </cell>
          <cell r="AL249">
            <v>0</v>
          </cell>
          <cell r="AM249" t="str">
            <v/>
          </cell>
          <cell r="AN249" t="str">
            <v/>
          </cell>
          <cell r="AO249" t="str">
            <v/>
          </cell>
          <cell r="AP249" t="str">
            <v/>
          </cell>
          <cell r="AQ249" t="str">
            <v/>
          </cell>
          <cell r="AR249" t="str">
            <v/>
          </cell>
          <cell r="AS249" t="str">
            <v>Course Package Not Started</v>
          </cell>
          <cell r="AT249" t="str">
            <v/>
          </cell>
          <cell r="AU249" t="str">
            <v/>
          </cell>
          <cell r="AV249" t="str">
            <v/>
          </cell>
          <cell r="AW249" t="str">
            <v>ITC3B</v>
          </cell>
          <cell r="AX249" t="str">
            <v/>
          </cell>
          <cell r="AY249" t="str">
            <v>CLRP</v>
          </cell>
          <cell r="AZ249" t="str">
            <v>Execute CLRP (Manage Project Performance L4)</v>
          </cell>
          <cell r="BA249" t="str">
            <v/>
          </cell>
          <cell r="BB249" t="str">
            <v/>
          </cell>
          <cell r="BC249" t="str">
            <v>WBT</v>
          </cell>
          <cell r="BD249" t="str">
            <v/>
          </cell>
          <cell r="BE249" t="str">
            <v>On-time</v>
          </cell>
          <cell r="BF249" t="str">
            <v/>
          </cell>
          <cell r="BG249" t="str">
            <v/>
          </cell>
          <cell r="BH249" t="str">
            <v/>
          </cell>
          <cell r="BI249" t="str">
            <v/>
          </cell>
          <cell r="BJ249" t="str">
            <v/>
          </cell>
          <cell r="BK249" t="str">
            <v/>
          </cell>
          <cell r="BL249">
            <v>45776</v>
          </cell>
          <cell r="BM249" t="str">
            <v/>
          </cell>
          <cell r="BN249" t="str">
            <v/>
          </cell>
          <cell r="BO249" t="str">
            <v/>
          </cell>
          <cell r="BP249" t="str">
            <v>A2R</v>
          </cell>
          <cell r="BQ249" t="str">
            <v>Trish Cortez, Steve Hile</v>
          </cell>
        </row>
        <row r="250">
          <cell r="A250" t="str">
            <v>868ddhk2p</v>
          </cell>
          <cell r="B250" t="str">
            <v>A2R CLRP Capital: Project Approval Request Submission</v>
          </cell>
          <cell r="C250" t="str">
            <v>PREDEVELOPMENT</v>
          </cell>
          <cell r="D250" t="str">
            <v>868ddhk2p</v>
          </cell>
          <cell r="E250" t="str">
            <v>Trish Cortez</v>
          </cell>
          <cell r="F250" t="str">
            <v>URGENT</v>
          </cell>
          <cell r="G250" t="str">
            <v/>
          </cell>
          <cell r="H250">
            <v>0</v>
          </cell>
          <cell r="I250">
            <v>0</v>
          </cell>
          <cell r="J250">
            <v>45863</v>
          </cell>
          <cell r="K250" t="str">
            <v/>
          </cell>
          <cell r="L250">
            <v>45754.512499999997</v>
          </cell>
          <cell r="M250">
            <v>45783.58194444445</v>
          </cell>
          <cell r="N250" t="str">
            <v/>
          </cell>
          <cell r="O250" t="str">
            <v/>
          </cell>
          <cell r="P250" t="str">
            <v>Kris Thayer</v>
          </cell>
          <cell r="Q250" t="str">
            <v>Lockheed Martin</v>
          </cell>
          <cell r="R250" t="str">
            <v>Course Development</v>
          </cell>
          <cell r="S250" t="str">
            <v>Development</v>
          </cell>
          <cell r="T250" t="str">
            <v>868dduu1a
868dduu32
868dduu45
868dduu66
868dduu6g
868dduu72
868dduu80</v>
          </cell>
          <cell r="U250" t="str">
            <v>https://app.clickup.com/t/868dduu1a
https://app.clickup.com/t/868dduu32
https://app.clickup.com/t/868dduu45
https://app.clickup.com/t/868dduu66
https://app.clickup.com/t/868dduu6g
https://app.clickup.com/t/868dduu72
https://app.clickup.com/t/868dduu80</v>
          </cell>
          <cell r="V250" t="str">
            <v>a2r, wbt</v>
          </cell>
          <cell r="W250" t="str">
            <v>Development, Sprint 5 (5/12 - 6/6)</v>
          </cell>
          <cell r="X250" t="str">
            <v>Sprint 5 (5/12 - 6/6)</v>
          </cell>
          <cell r="Y250" t="str">
            <v/>
          </cell>
          <cell r="Z250" t="str">
            <v/>
          </cell>
          <cell r="AA250" t="str">
            <v/>
          </cell>
          <cell r="AB250" t="str">
            <v/>
          </cell>
          <cell r="AC250" t="str">
            <v/>
          </cell>
          <cell r="AD250" t="str">
            <v>859 hours</v>
          </cell>
          <cell r="AF250">
            <v>0</v>
          </cell>
          <cell r="AG250" t="str">
            <v/>
          </cell>
          <cell r="AH250" t="str">
            <v/>
          </cell>
          <cell r="AI250" t="str">
            <v/>
          </cell>
          <cell r="AJ250" t="str">
            <v/>
          </cell>
          <cell r="AK250" t="str">
            <v/>
          </cell>
          <cell r="AL250">
            <v>0</v>
          </cell>
          <cell r="AM250" t="str">
            <v/>
          </cell>
          <cell r="AN250" t="str">
            <v/>
          </cell>
          <cell r="AO250" t="str">
            <v/>
          </cell>
          <cell r="AP250" t="str">
            <v/>
          </cell>
          <cell r="AQ250" t="str">
            <v/>
          </cell>
          <cell r="AR250" t="str">
            <v/>
          </cell>
          <cell r="AS250" t="str">
            <v>Course Package Not Started</v>
          </cell>
          <cell r="AT250" t="str">
            <v/>
          </cell>
          <cell r="AU250" t="str">
            <v/>
          </cell>
          <cell r="AV250" t="str">
            <v/>
          </cell>
          <cell r="AW250" t="str">
            <v>ITC3B</v>
          </cell>
          <cell r="AX250" t="str">
            <v/>
          </cell>
          <cell r="AY250" t="str">
            <v>CLRP</v>
          </cell>
          <cell r="AZ250" t="str">
            <v>Execute CLRP (Project Approval L4)</v>
          </cell>
          <cell r="BA250" t="str">
            <v/>
          </cell>
          <cell r="BB250" t="str">
            <v/>
          </cell>
          <cell r="BC250" t="str">
            <v>WBT</v>
          </cell>
          <cell r="BD250" t="str">
            <v/>
          </cell>
          <cell r="BE250" t="str">
            <v>On-time</v>
          </cell>
          <cell r="BF250" t="str">
            <v/>
          </cell>
          <cell r="BG250" t="str">
            <v/>
          </cell>
          <cell r="BH250" t="str">
            <v/>
          </cell>
          <cell r="BI250" t="str">
            <v/>
          </cell>
          <cell r="BJ250" t="str">
            <v/>
          </cell>
          <cell r="BK250" t="str">
            <v/>
          </cell>
          <cell r="BL250">
            <v>45776</v>
          </cell>
          <cell r="BM250" t="str">
            <v/>
          </cell>
          <cell r="BN250" t="str">
            <v/>
          </cell>
          <cell r="BO250" t="str">
            <v/>
          </cell>
          <cell r="BP250" t="str">
            <v>A2R</v>
          </cell>
          <cell r="BQ250" t="str">
            <v>Trish Cortez, Steve Hile</v>
          </cell>
        </row>
        <row r="251">
          <cell r="A251" t="str">
            <v>868ddhpmb</v>
          </cell>
          <cell r="B251" t="str">
            <v>A2R CLRP Overhead: Manage Plan Financials</v>
          </cell>
          <cell r="C251" t="str">
            <v>PREDEVELOPMENT</v>
          </cell>
          <cell r="D251" t="str">
            <v>868ddhpmb</v>
          </cell>
          <cell r="E251" t="str">
            <v>Trish Cortez</v>
          </cell>
          <cell r="F251" t="str">
            <v>URGENT</v>
          </cell>
          <cell r="G251" t="str">
            <v/>
          </cell>
          <cell r="H251">
            <v>0</v>
          </cell>
          <cell r="I251">
            <v>0</v>
          </cell>
          <cell r="J251">
            <v>45863</v>
          </cell>
          <cell r="K251" t="str">
            <v/>
          </cell>
          <cell r="L251">
            <v>45754.515277777777</v>
          </cell>
          <cell r="M251">
            <v>45776.473611111112</v>
          </cell>
          <cell r="N251" t="str">
            <v/>
          </cell>
          <cell r="O251" t="str">
            <v/>
          </cell>
          <cell r="P251" t="str">
            <v>Kris Thayer</v>
          </cell>
          <cell r="Q251" t="str">
            <v>Lockheed Martin</v>
          </cell>
          <cell r="R251" t="str">
            <v>Course Development</v>
          </cell>
          <cell r="S251" t="str">
            <v>Development</v>
          </cell>
          <cell r="T251" t="str">
            <v>868dduaq5
868dduaqy
868dduary
868dduatw</v>
          </cell>
          <cell r="U251" t="str">
            <v>https://app.clickup.com/t/868dduaq5
https://app.clickup.com/t/868dduaqy
https://app.clickup.com/t/868dduary
https://app.clickup.com/t/868dduatw</v>
          </cell>
          <cell r="V251" t="str">
            <v>a2r, wbt</v>
          </cell>
          <cell r="W251" t="str">
            <v>Development, Sprint 5 (5/12 - 6/6)</v>
          </cell>
          <cell r="X251" t="str">
            <v>Sprint 5 (5/12 - 6/6)</v>
          </cell>
          <cell r="Y251" t="str">
            <v/>
          </cell>
          <cell r="Z251" t="str">
            <v/>
          </cell>
          <cell r="AA251" t="str">
            <v/>
          </cell>
          <cell r="AB251" t="str">
            <v/>
          </cell>
          <cell r="AC251" t="str">
            <v/>
          </cell>
          <cell r="AD251" t="str">
            <v>859 hours</v>
          </cell>
          <cell r="AF251">
            <v>0</v>
          </cell>
          <cell r="AG251" t="str">
            <v/>
          </cell>
          <cell r="AH251" t="str">
            <v/>
          </cell>
          <cell r="AI251" t="str">
            <v/>
          </cell>
          <cell r="AJ251" t="str">
            <v/>
          </cell>
          <cell r="AK251" t="str">
            <v/>
          </cell>
          <cell r="AL251">
            <v>0</v>
          </cell>
          <cell r="AM251" t="str">
            <v/>
          </cell>
          <cell r="AN251" t="str">
            <v/>
          </cell>
          <cell r="AO251" t="str">
            <v/>
          </cell>
          <cell r="AP251" t="str">
            <v/>
          </cell>
          <cell r="AQ251" t="str">
            <v/>
          </cell>
          <cell r="AR251" t="str">
            <v/>
          </cell>
          <cell r="AS251" t="str">
            <v>Course Package Not Started</v>
          </cell>
          <cell r="AT251" t="str">
            <v/>
          </cell>
          <cell r="AU251" t="str">
            <v/>
          </cell>
          <cell r="AV251" t="str">
            <v/>
          </cell>
          <cell r="AW251" t="str">
            <v>ITC3B</v>
          </cell>
          <cell r="AX251" t="str">
            <v/>
          </cell>
          <cell r="AY251" t="str">
            <v>CLRP</v>
          </cell>
          <cell r="AZ251" t="str">
            <v>Execute CLRP (Manage Project Performance L4)</v>
          </cell>
          <cell r="BA251" t="str">
            <v/>
          </cell>
          <cell r="BB251" t="str">
            <v/>
          </cell>
          <cell r="BC251" t="str">
            <v>WBT</v>
          </cell>
          <cell r="BD251" t="str">
            <v/>
          </cell>
          <cell r="BE251" t="str">
            <v>On-time</v>
          </cell>
          <cell r="BF251" t="str">
            <v/>
          </cell>
          <cell r="BG251" t="str">
            <v/>
          </cell>
          <cell r="BH251" t="str">
            <v/>
          </cell>
          <cell r="BI251" t="str">
            <v/>
          </cell>
          <cell r="BJ251" t="str">
            <v/>
          </cell>
          <cell r="BK251" t="str">
            <v/>
          </cell>
          <cell r="BL251">
            <v>45776</v>
          </cell>
          <cell r="BM251" t="str">
            <v/>
          </cell>
          <cell r="BN251" t="str">
            <v/>
          </cell>
          <cell r="BO251" t="str">
            <v/>
          </cell>
          <cell r="BP251" t="str">
            <v>A2R</v>
          </cell>
          <cell r="BQ251" t="str">
            <v>Trish Cortez, Steve Hile</v>
          </cell>
        </row>
        <row r="252">
          <cell r="A252" t="str">
            <v>868ddhuc3</v>
          </cell>
          <cell r="B252" t="str">
            <v>A2R CLRP Overhead: Project Approval Request Submission Non-Stat Emergent</v>
          </cell>
          <cell r="C252" t="str">
            <v>PREDEVELOPMENT</v>
          </cell>
          <cell r="D252" t="str">
            <v>868ddhuc3</v>
          </cell>
          <cell r="E252" t="str">
            <v>Trish Cortez</v>
          </cell>
          <cell r="F252" t="str">
            <v>URGENT</v>
          </cell>
          <cell r="G252" t="str">
            <v/>
          </cell>
          <cell r="H252">
            <v>0</v>
          </cell>
          <cell r="I252">
            <v>0</v>
          </cell>
          <cell r="J252">
            <v>45863</v>
          </cell>
          <cell r="K252" t="str">
            <v/>
          </cell>
          <cell r="L252">
            <v>45754.517361111109</v>
          </cell>
          <cell r="M252">
            <v>45783.582638888889</v>
          </cell>
          <cell r="N252" t="str">
            <v/>
          </cell>
          <cell r="O252" t="str">
            <v/>
          </cell>
          <cell r="P252" t="str">
            <v>Kris Thayer</v>
          </cell>
          <cell r="Q252" t="str">
            <v>Lockheed Martin</v>
          </cell>
          <cell r="R252" t="str">
            <v>Course Development</v>
          </cell>
          <cell r="S252" t="str">
            <v>Development</v>
          </cell>
          <cell r="T252" t="str">
            <v>868dduvx9
868dduw1a
868dduw39
868dduwa5
868dduwax
868dduwcb
868dduwd2</v>
          </cell>
          <cell r="U252" t="str">
            <v>https://app.clickup.com/t/868dduvx9
https://app.clickup.com/t/868dduw1a
https://app.clickup.com/t/868dduw39
https://app.clickup.com/t/868dduwa5
https://app.clickup.com/t/868dduwax
https://app.clickup.com/t/868dduwcb
https://app.clickup.com/t/868dduwd2</v>
          </cell>
          <cell r="V252" t="str">
            <v>a2r, wbt</v>
          </cell>
          <cell r="W252" t="str">
            <v>Development, Sprint 5 (5/12 - 6/6)</v>
          </cell>
          <cell r="X252" t="str">
            <v>Sprint 5 (5/12 - 6/6)</v>
          </cell>
          <cell r="Y252" t="str">
            <v/>
          </cell>
          <cell r="Z252" t="str">
            <v/>
          </cell>
          <cell r="AA252" t="str">
            <v/>
          </cell>
          <cell r="AB252" t="str">
            <v/>
          </cell>
          <cell r="AC252" t="str">
            <v/>
          </cell>
          <cell r="AD252" t="str">
            <v>859 hours</v>
          </cell>
          <cell r="AF252">
            <v>0</v>
          </cell>
          <cell r="AG252" t="str">
            <v/>
          </cell>
          <cell r="AH252" t="str">
            <v/>
          </cell>
          <cell r="AI252" t="str">
            <v/>
          </cell>
          <cell r="AJ252" t="str">
            <v/>
          </cell>
          <cell r="AK252" t="str">
            <v/>
          </cell>
          <cell r="AL252">
            <v>0</v>
          </cell>
          <cell r="AM252" t="str">
            <v/>
          </cell>
          <cell r="AN252" t="str">
            <v/>
          </cell>
          <cell r="AO252" t="str">
            <v/>
          </cell>
          <cell r="AP252" t="str">
            <v/>
          </cell>
          <cell r="AQ252" t="str">
            <v/>
          </cell>
          <cell r="AR252" t="str">
            <v/>
          </cell>
          <cell r="AS252" t="str">
            <v>Course Package Not Started</v>
          </cell>
          <cell r="AT252" t="str">
            <v/>
          </cell>
          <cell r="AU252" t="str">
            <v/>
          </cell>
          <cell r="AV252" t="str">
            <v/>
          </cell>
          <cell r="AW252" t="str">
            <v>ITC3B</v>
          </cell>
          <cell r="AX252" t="str">
            <v/>
          </cell>
          <cell r="AY252" t="str">
            <v>CLRP</v>
          </cell>
          <cell r="AZ252" t="str">
            <v>Execute CLRP (Project Approval L4)</v>
          </cell>
          <cell r="BA252" t="str">
            <v/>
          </cell>
          <cell r="BB252" t="str">
            <v/>
          </cell>
          <cell r="BC252" t="str">
            <v>WBT</v>
          </cell>
          <cell r="BD252" t="str">
            <v/>
          </cell>
          <cell r="BE252" t="str">
            <v>On-time</v>
          </cell>
          <cell r="BF252" t="str">
            <v/>
          </cell>
          <cell r="BG252" t="str">
            <v/>
          </cell>
          <cell r="BH252" t="str">
            <v/>
          </cell>
          <cell r="BI252" t="str">
            <v/>
          </cell>
          <cell r="BJ252" t="str">
            <v/>
          </cell>
          <cell r="BK252" t="str">
            <v/>
          </cell>
          <cell r="BL252">
            <v>45776</v>
          </cell>
          <cell r="BM252" t="str">
            <v/>
          </cell>
          <cell r="BN252" t="str">
            <v/>
          </cell>
          <cell r="BO252" t="str">
            <v/>
          </cell>
          <cell r="BP252" t="str">
            <v>A2R</v>
          </cell>
          <cell r="BQ252" t="str">
            <v>Trish Cortez, Steve Hile</v>
          </cell>
        </row>
        <row r="253">
          <cell r="A253" t="str">
            <v>868ddhurb</v>
          </cell>
          <cell r="B253" t="str">
            <v>A2R CLRP Overhead: Project Approval Request Submission Stat Emergent</v>
          </cell>
          <cell r="C253" t="str">
            <v>PREDEVELOPMENT</v>
          </cell>
          <cell r="D253" t="str">
            <v>868ddhurb</v>
          </cell>
          <cell r="E253" t="str">
            <v>Trish Cortez</v>
          </cell>
          <cell r="F253" t="str">
            <v>URGENT</v>
          </cell>
          <cell r="G253" t="str">
            <v/>
          </cell>
          <cell r="H253">
            <v>0</v>
          </cell>
          <cell r="I253">
            <v>0</v>
          </cell>
          <cell r="J253">
            <v>45863</v>
          </cell>
          <cell r="K253" t="str">
            <v/>
          </cell>
          <cell r="L253">
            <v>45754.517361111109</v>
          </cell>
          <cell r="M253">
            <v>45783.585416666669</v>
          </cell>
          <cell r="N253" t="str">
            <v/>
          </cell>
          <cell r="O253" t="str">
            <v/>
          </cell>
          <cell r="P253" t="str">
            <v>Kris Thayer</v>
          </cell>
          <cell r="Q253" t="str">
            <v>Lockheed Martin</v>
          </cell>
          <cell r="R253" t="str">
            <v>Course Development</v>
          </cell>
          <cell r="S253" t="str">
            <v>Development</v>
          </cell>
          <cell r="T253" t="str">
            <v>868ddux7c
868dduxdm
868dduxqj
868dduxxg
868dduxuz
868dduxkh
868dduxgm</v>
          </cell>
          <cell r="U253" t="str">
            <v>https://app.clickup.com/t/868ddux7c
https://app.clickup.com/t/868dduxdm
https://app.clickup.com/t/868dduxqj
https://app.clickup.com/t/868dduxxg
https://app.clickup.com/t/868dduxuz
https://app.clickup.com/t/868dduxkh
https://app.clickup.com/t/868dduxgm</v>
          </cell>
          <cell r="V253" t="str">
            <v>a2r, wbt</v>
          </cell>
          <cell r="W253" t="str">
            <v>Development, Sprint 5 (5/12 - 6/6)</v>
          </cell>
          <cell r="X253" t="str">
            <v>Sprint 5 (5/12 - 6/6)</v>
          </cell>
          <cell r="Y253" t="str">
            <v/>
          </cell>
          <cell r="Z253" t="str">
            <v/>
          </cell>
          <cell r="AA253" t="str">
            <v/>
          </cell>
          <cell r="AB253" t="str">
            <v/>
          </cell>
          <cell r="AC253" t="str">
            <v/>
          </cell>
          <cell r="AD253" t="str">
            <v>859 hours</v>
          </cell>
          <cell r="AF253">
            <v>0</v>
          </cell>
          <cell r="AG253" t="str">
            <v/>
          </cell>
          <cell r="AH253" t="str">
            <v/>
          </cell>
          <cell r="AI253" t="str">
            <v/>
          </cell>
          <cell r="AJ253" t="str">
            <v/>
          </cell>
          <cell r="AK253" t="str">
            <v/>
          </cell>
          <cell r="AL253">
            <v>0</v>
          </cell>
          <cell r="AM253" t="str">
            <v/>
          </cell>
          <cell r="AN253" t="str">
            <v/>
          </cell>
          <cell r="AO253" t="str">
            <v/>
          </cell>
          <cell r="AP253" t="str">
            <v/>
          </cell>
          <cell r="AQ253" t="str">
            <v/>
          </cell>
          <cell r="AR253" t="str">
            <v/>
          </cell>
          <cell r="AS253" t="str">
            <v>Course Package Not Started</v>
          </cell>
          <cell r="AT253" t="str">
            <v/>
          </cell>
          <cell r="AU253" t="str">
            <v/>
          </cell>
          <cell r="AV253" t="str">
            <v/>
          </cell>
          <cell r="AW253" t="str">
            <v>ITC3B</v>
          </cell>
          <cell r="AX253" t="str">
            <v/>
          </cell>
          <cell r="AY253" t="str">
            <v>CLRP</v>
          </cell>
          <cell r="AZ253" t="str">
            <v>Execute CLRP (Project Approval L4)</v>
          </cell>
          <cell r="BA253" t="str">
            <v/>
          </cell>
          <cell r="BB253" t="str">
            <v/>
          </cell>
          <cell r="BC253" t="str">
            <v>WBT</v>
          </cell>
          <cell r="BD253" t="str">
            <v/>
          </cell>
          <cell r="BE253" t="str">
            <v>On-time</v>
          </cell>
          <cell r="BF253" t="str">
            <v/>
          </cell>
          <cell r="BG253" t="str">
            <v/>
          </cell>
          <cell r="BH253" t="str">
            <v/>
          </cell>
          <cell r="BI253" t="str">
            <v/>
          </cell>
          <cell r="BJ253" t="str">
            <v/>
          </cell>
          <cell r="BK253" t="str">
            <v/>
          </cell>
          <cell r="BL253">
            <v>45776</v>
          </cell>
          <cell r="BM253" t="str">
            <v/>
          </cell>
          <cell r="BN253" t="str">
            <v/>
          </cell>
          <cell r="BO253" t="str">
            <v/>
          </cell>
          <cell r="BP253" t="str">
            <v>A2R</v>
          </cell>
          <cell r="BQ253" t="str">
            <v>Trish Cortez, Steve Hile</v>
          </cell>
        </row>
        <row r="254">
          <cell r="A254" t="str">
            <v>868ddhxa4</v>
          </cell>
          <cell r="B254" t="str">
            <v>A2R CLRP Overhead: Approval Workflow (Possible all content or roll into Cap content?)</v>
          </cell>
          <cell r="C254" t="str">
            <v>PREDEVELOPMENT</v>
          </cell>
          <cell r="D254" t="str">
            <v>868ddhxa4</v>
          </cell>
          <cell r="E254" t="str">
            <v>Trish Cortez</v>
          </cell>
          <cell r="F254" t="str">
            <v>URGENT</v>
          </cell>
          <cell r="G254" t="str">
            <v/>
          </cell>
          <cell r="H254">
            <v>0</v>
          </cell>
          <cell r="I254">
            <v>0</v>
          </cell>
          <cell r="J254">
            <v>45863</v>
          </cell>
          <cell r="K254" t="str">
            <v/>
          </cell>
          <cell r="L254">
            <v>45754.51944444445</v>
          </cell>
          <cell r="M254">
            <v>45776.473611111112</v>
          </cell>
          <cell r="N254" t="str">
            <v/>
          </cell>
          <cell r="O254" t="str">
            <v/>
          </cell>
          <cell r="P254" t="str">
            <v>Kris Thayer</v>
          </cell>
          <cell r="Q254" t="str">
            <v>Lockheed Martin</v>
          </cell>
          <cell r="R254" t="str">
            <v>Course Development</v>
          </cell>
          <cell r="S254" t="str">
            <v>Development</v>
          </cell>
          <cell r="T254" t="str">
            <v>868dduhyp
868dduj4p
868ddne2q
868ddneu0
868ddnf5c
868ddnfpr
868ddng1r
868ddngem
868ddngmz</v>
          </cell>
          <cell r="U254" t="str">
            <v>https://app.clickup.com/t/868dduhyp
https://app.clickup.com/t/868dduj4p
https://app.clickup.com/t/868ddne2q
https://app.clickup.com/t/868ddneu0
https://app.clickup.com/t/868ddnf5c
https://app.clickup.com/t/868ddnfpr
https://app.clickup.com/t/868ddng1r
https://app.clickup.com/t/868ddngem
https://app.clickup.com/t/868ddngmz</v>
          </cell>
          <cell r="V254" t="str">
            <v>a2r, wbt</v>
          </cell>
          <cell r="W254" t="str">
            <v>Development, Sprint 5 (5/12 - 6/6)</v>
          </cell>
          <cell r="X254" t="str">
            <v>Sprint 5 (5/12 - 6/6)</v>
          </cell>
          <cell r="Y254" t="str">
            <v/>
          </cell>
          <cell r="Z254" t="str">
            <v/>
          </cell>
          <cell r="AA254" t="str">
            <v/>
          </cell>
          <cell r="AB254" t="str">
            <v/>
          </cell>
          <cell r="AC254" t="str">
            <v/>
          </cell>
          <cell r="AD254" t="str">
            <v>859 hours</v>
          </cell>
          <cell r="AF254">
            <v>0</v>
          </cell>
          <cell r="AG254" t="str">
            <v/>
          </cell>
          <cell r="AH254" t="str">
            <v/>
          </cell>
          <cell r="AI254" t="str">
            <v/>
          </cell>
          <cell r="AJ254" t="str">
            <v/>
          </cell>
          <cell r="AK254" t="str">
            <v/>
          </cell>
          <cell r="AL254">
            <v>0</v>
          </cell>
          <cell r="AM254" t="str">
            <v/>
          </cell>
          <cell r="AN254" t="str">
            <v/>
          </cell>
          <cell r="AO254" t="str">
            <v/>
          </cell>
          <cell r="AP254" t="str">
            <v/>
          </cell>
          <cell r="AQ254" t="str">
            <v/>
          </cell>
          <cell r="AR254" t="str">
            <v/>
          </cell>
          <cell r="AS254" t="str">
            <v>Course Package Not Started</v>
          </cell>
          <cell r="AT254" t="str">
            <v/>
          </cell>
          <cell r="AU254" t="str">
            <v/>
          </cell>
          <cell r="AV254" t="str">
            <v/>
          </cell>
          <cell r="AW254" t="str">
            <v>ITC3B</v>
          </cell>
          <cell r="AX254" t="str">
            <v/>
          </cell>
          <cell r="AY254" t="str">
            <v>CLRP</v>
          </cell>
          <cell r="AZ254" t="str">
            <v>Execute CLRP (Project Approval L4)</v>
          </cell>
          <cell r="BA254" t="str">
            <v/>
          </cell>
          <cell r="BB254" t="str">
            <v/>
          </cell>
          <cell r="BC254" t="str">
            <v>WBT</v>
          </cell>
          <cell r="BD254" t="str">
            <v/>
          </cell>
          <cell r="BE254" t="str">
            <v>On-time</v>
          </cell>
          <cell r="BF254" t="str">
            <v/>
          </cell>
          <cell r="BG254" t="str">
            <v/>
          </cell>
          <cell r="BH254" t="str">
            <v/>
          </cell>
          <cell r="BI254" t="str">
            <v/>
          </cell>
          <cell r="BJ254" t="str">
            <v/>
          </cell>
          <cell r="BK254" t="str">
            <v/>
          </cell>
          <cell r="BL254">
            <v>45776</v>
          </cell>
          <cell r="BM254" t="str">
            <v/>
          </cell>
          <cell r="BN254" t="str">
            <v/>
          </cell>
          <cell r="BO254" t="str">
            <v/>
          </cell>
          <cell r="BP254" t="str">
            <v>A2R</v>
          </cell>
          <cell r="BQ254" t="str">
            <v>Trish Cortez, Steve Hile</v>
          </cell>
        </row>
        <row r="255">
          <cell r="A255" t="str">
            <v>868ddj1td</v>
          </cell>
          <cell r="B255" t="str">
            <v>A2R CLRP Capital: Post Approval Request Automations</v>
          </cell>
          <cell r="C255" t="str">
            <v>PREDEVELOPMENT</v>
          </cell>
          <cell r="D255" t="str">
            <v>868ddj1td</v>
          </cell>
          <cell r="E255" t="str">
            <v>Trish Cortez</v>
          </cell>
          <cell r="F255" t="str">
            <v>URGENT</v>
          </cell>
          <cell r="G255" t="str">
            <v/>
          </cell>
          <cell r="H255">
            <v>0</v>
          </cell>
          <cell r="I255">
            <v>0</v>
          </cell>
          <cell r="J255">
            <v>45863</v>
          </cell>
          <cell r="K255" t="str">
            <v/>
          </cell>
          <cell r="L255">
            <v>45754.522222222222</v>
          </cell>
          <cell r="M255">
            <v>45784.438194444447</v>
          </cell>
          <cell r="N255" t="str">
            <v/>
          </cell>
          <cell r="O255" t="str">
            <v/>
          </cell>
          <cell r="P255" t="str">
            <v>Kris Thayer</v>
          </cell>
          <cell r="Q255" t="str">
            <v>Lockheed Martin</v>
          </cell>
          <cell r="R255" t="str">
            <v>Course Development</v>
          </cell>
          <cell r="S255" t="str">
            <v>Development</v>
          </cell>
          <cell r="T255" t="str">
            <v>868dduh7h
868dduhb8
868dduhd7</v>
          </cell>
          <cell r="U255" t="str">
            <v>https://app.clickup.com/t/868dduh7h
https://app.clickup.com/t/868dduhb8
https://app.clickup.com/t/868dduhd7</v>
          </cell>
          <cell r="V255" t="str">
            <v>a2r, wbt</v>
          </cell>
          <cell r="W255" t="str">
            <v>Development, Sprint 5 (5/12 - 6/6)</v>
          </cell>
          <cell r="X255" t="str">
            <v>Sprint 5 (5/12 - 6/6)</v>
          </cell>
          <cell r="Y255" t="str">
            <v/>
          </cell>
          <cell r="Z255" t="str">
            <v/>
          </cell>
          <cell r="AA255" t="str">
            <v/>
          </cell>
          <cell r="AB255" t="str">
            <v/>
          </cell>
          <cell r="AC255" t="str">
            <v/>
          </cell>
          <cell r="AD255" t="str">
            <v>859 hours</v>
          </cell>
          <cell r="AF255">
            <v>0</v>
          </cell>
          <cell r="AG255" t="str">
            <v/>
          </cell>
          <cell r="AH255" t="str">
            <v/>
          </cell>
          <cell r="AI255" t="str">
            <v/>
          </cell>
          <cell r="AJ255" t="str">
            <v/>
          </cell>
          <cell r="AK255" t="str">
            <v/>
          </cell>
          <cell r="AL255">
            <v>0</v>
          </cell>
          <cell r="AM255" t="str">
            <v/>
          </cell>
          <cell r="AN255" t="str">
            <v/>
          </cell>
          <cell r="AO255" t="str">
            <v/>
          </cell>
          <cell r="AP255" t="str">
            <v/>
          </cell>
          <cell r="AQ255" t="str">
            <v/>
          </cell>
          <cell r="AR255" t="str">
            <v/>
          </cell>
          <cell r="AS255" t="str">
            <v>Course Package Not Started</v>
          </cell>
          <cell r="AT255" t="str">
            <v/>
          </cell>
          <cell r="AU255" t="str">
            <v/>
          </cell>
          <cell r="AV255" t="str">
            <v/>
          </cell>
          <cell r="AW255" t="str">
            <v>ITC3B</v>
          </cell>
          <cell r="AX255" t="str">
            <v/>
          </cell>
          <cell r="AY255" t="str">
            <v>CLRP</v>
          </cell>
          <cell r="AZ255" t="str">
            <v>Execute CLRP (Project Approval L4)</v>
          </cell>
          <cell r="BA255" t="str">
            <v/>
          </cell>
          <cell r="BB255" t="str">
            <v/>
          </cell>
          <cell r="BC255" t="str">
            <v>WBT</v>
          </cell>
          <cell r="BD255" t="str">
            <v/>
          </cell>
          <cell r="BE255" t="str">
            <v>On-time</v>
          </cell>
          <cell r="BF255" t="str">
            <v/>
          </cell>
          <cell r="BG255" t="str">
            <v/>
          </cell>
          <cell r="BH255" t="str">
            <v/>
          </cell>
          <cell r="BI255" t="str">
            <v/>
          </cell>
          <cell r="BJ255" t="str">
            <v/>
          </cell>
          <cell r="BK255" t="str">
            <v/>
          </cell>
          <cell r="BL255">
            <v>45776</v>
          </cell>
          <cell r="BM255" t="str">
            <v/>
          </cell>
          <cell r="BN255" t="str">
            <v/>
          </cell>
          <cell r="BO255" t="str">
            <v/>
          </cell>
          <cell r="BP255" t="str">
            <v>A2R</v>
          </cell>
          <cell r="BQ255" t="str">
            <v>Trish Cortez, Steve Hile</v>
          </cell>
        </row>
        <row r="256">
          <cell r="A256" t="str">
            <v>868ddj3nt</v>
          </cell>
          <cell r="B256" t="str">
            <v>A2R CLRP Capital: Managing Project Performance</v>
          </cell>
          <cell r="C256" t="str">
            <v>PREDEVELOPMENT</v>
          </cell>
          <cell r="D256" t="str">
            <v>868ddj3nt</v>
          </cell>
          <cell r="E256" t="str">
            <v>Trish Cortez</v>
          </cell>
          <cell r="F256" t="str">
            <v>URGENT</v>
          </cell>
          <cell r="G256" t="str">
            <v/>
          </cell>
          <cell r="H256">
            <v>0</v>
          </cell>
          <cell r="I256">
            <v>0</v>
          </cell>
          <cell r="J256">
            <v>45863</v>
          </cell>
          <cell r="K256" t="str">
            <v/>
          </cell>
          <cell r="L256">
            <v>45754.524305555555</v>
          </cell>
          <cell r="M256">
            <v>45784.438194444447</v>
          </cell>
          <cell r="N256" t="str">
            <v/>
          </cell>
          <cell r="O256" t="str">
            <v/>
          </cell>
          <cell r="P256" t="str">
            <v>Kris Thayer</v>
          </cell>
          <cell r="Q256" t="str">
            <v>Lockheed Martin</v>
          </cell>
          <cell r="R256" t="str">
            <v>Course Development</v>
          </cell>
          <cell r="S256" t="str">
            <v>Development</v>
          </cell>
          <cell r="T256" t="str">
            <v>868ddud71
868ddud9x
868ddudfn
868ddudm5
868ddudpe
868ddudra
868ddudtm</v>
          </cell>
          <cell r="U256" t="str">
            <v>https://app.clickup.com/t/868ddud71
https://app.clickup.com/t/868ddud9x
https://app.clickup.com/t/868ddudfn
https://app.clickup.com/t/868ddudm5
https://app.clickup.com/t/868ddudpe
https://app.clickup.com/t/868ddudra
https://app.clickup.com/t/868ddudtm</v>
          </cell>
          <cell r="V256" t="str">
            <v>a2r, wbt</v>
          </cell>
          <cell r="W256" t="str">
            <v>Development, Sprint 5 (5/12 - 6/6)</v>
          </cell>
          <cell r="X256" t="str">
            <v>Sprint 5 (5/12 - 6/6)</v>
          </cell>
          <cell r="Y256" t="str">
            <v/>
          </cell>
          <cell r="Z256" t="str">
            <v/>
          </cell>
          <cell r="AA256" t="str">
            <v/>
          </cell>
          <cell r="AB256" t="str">
            <v/>
          </cell>
          <cell r="AC256" t="str">
            <v/>
          </cell>
          <cell r="AD256" t="str">
            <v>859 hours</v>
          </cell>
          <cell r="AF256">
            <v>0</v>
          </cell>
          <cell r="AG256" t="str">
            <v/>
          </cell>
          <cell r="AH256" t="str">
            <v/>
          </cell>
          <cell r="AI256" t="str">
            <v/>
          </cell>
          <cell r="AJ256" t="str">
            <v/>
          </cell>
          <cell r="AK256" t="str">
            <v/>
          </cell>
          <cell r="AL256">
            <v>0</v>
          </cell>
          <cell r="AM256" t="str">
            <v/>
          </cell>
          <cell r="AN256" t="str">
            <v/>
          </cell>
          <cell r="AO256" t="str">
            <v/>
          </cell>
          <cell r="AP256" t="str">
            <v/>
          </cell>
          <cell r="AQ256" t="str">
            <v/>
          </cell>
          <cell r="AR256" t="str">
            <v/>
          </cell>
          <cell r="AS256" t="str">
            <v>Course Package Not Started</v>
          </cell>
          <cell r="AT256" t="str">
            <v/>
          </cell>
          <cell r="AU256" t="str">
            <v/>
          </cell>
          <cell r="AV256" t="str">
            <v/>
          </cell>
          <cell r="AW256" t="str">
            <v>ITC3B</v>
          </cell>
          <cell r="AX256" t="str">
            <v/>
          </cell>
          <cell r="AY256" t="str">
            <v>CLRP</v>
          </cell>
          <cell r="AZ256" t="str">
            <v>Execute CLRP (Manage Project Performance L4)</v>
          </cell>
          <cell r="BA256" t="str">
            <v/>
          </cell>
          <cell r="BB256" t="str">
            <v/>
          </cell>
          <cell r="BC256" t="str">
            <v>WBT</v>
          </cell>
          <cell r="BD256" t="str">
            <v/>
          </cell>
          <cell r="BE256" t="str">
            <v>On-time</v>
          </cell>
          <cell r="BF256" t="str">
            <v/>
          </cell>
          <cell r="BG256" t="str">
            <v/>
          </cell>
          <cell r="BH256" t="str">
            <v/>
          </cell>
          <cell r="BI256" t="str">
            <v/>
          </cell>
          <cell r="BJ256" t="str">
            <v/>
          </cell>
          <cell r="BK256" t="str">
            <v/>
          </cell>
          <cell r="BL256">
            <v>45776</v>
          </cell>
          <cell r="BM256" t="str">
            <v/>
          </cell>
          <cell r="BN256" t="str">
            <v/>
          </cell>
          <cell r="BO256" t="str">
            <v/>
          </cell>
          <cell r="BP256" t="str">
            <v>A2R</v>
          </cell>
          <cell r="BQ256" t="str">
            <v>Trish Cortez, Steve Hile</v>
          </cell>
        </row>
        <row r="257">
          <cell r="A257" t="str">
            <v>868ddj4ay</v>
          </cell>
          <cell r="B257" t="str">
            <v>A2R CLRP Overhead: Managing Project Performance</v>
          </cell>
          <cell r="C257" t="str">
            <v>PREDEVELOPMENT</v>
          </cell>
          <cell r="D257" t="str">
            <v>868ddj4ay</v>
          </cell>
          <cell r="E257" t="str">
            <v>Trish Cortez</v>
          </cell>
          <cell r="F257" t="str">
            <v>URGENT</v>
          </cell>
          <cell r="G257" t="str">
            <v/>
          </cell>
          <cell r="H257">
            <v>0</v>
          </cell>
          <cell r="I257">
            <v>0</v>
          </cell>
          <cell r="J257">
            <v>45863</v>
          </cell>
          <cell r="K257" t="str">
            <v/>
          </cell>
          <cell r="L257">
            <v>45754.525000000001</v>
          </cell>
          <cell r="M257">
            <v>45784.438888888893</v>
          </cell>
          <cell r="N257" t="str">
            <v/>
          </cell>
          <cell r="O257" t="str">
            <v/>
          </cell>
          <cell r="P257" t="str">
            <v>Kris Thayer</v>
          </cell>
          <cell r="Q257" t="str">
            <v>Lockheed Martin</v>
          </cell>
          <cell r="R257" t="str">
            <v>Course Development</v>
          </cell>
          <cell r="S257" t="str">
            <v>Development</v>
          </cell>
          <cell r="T257" t="str">
            <v>868dduebt
868ddueem
868ddueh9
868dduepf
868ddueuz
868dduezb</v>
          </cell>
          <cell r="U257" t="str">
            <v>https://app.clickup.com/t/868dduebt
https://app.clickup.com/t/868ddueem
https://app.clickup.com/t/868ddueh9
https://app.clickup.com/t/868dduepf
https://app.clickup.com/t/868ddueuz
https://app.clickup.com/t/868dduezb</v>
          </cell>
          <cell r="V257" t="str">
            <v>a2r, wbt</v>
          </cell>
          <cell r="W257" t="str">
            <v>Development, Sprint 5 (5/12 - 6/6)</v>
          </cell>
          <cell r="X257" t="str">
            <v>Sprint 5 (5/12 - 6/6)</v>
          </cell>
          <cell r="Y257" t="str">
            <v/>
          </cell>
          <cell r="Z257" t="str">
            <v/>
          </cell>
          <cell r="AA257" t="str">
            <v/>
          </cell>
          <cell r="AB257" t="str">
            <v/>
          </cell>
          <cell r="AC257" t="str">
            <v/>
          </cell>
          <cell r="AD257" t="str">
            <v>859 hours</v>
          </cell>
          <cell r="AF257">
            <v>0</v>
          </cell>
          <cell r="AG257" t="str">
            <v/>
          </cell>
          <cell r="AH257" t="str">
            <v/>
          </cell>
          <cell r="AI257" t="str">
            <v/>
          </cell>
          <cell r="AJ257" t="str">
            <v/>
          </cell>
          <cell r="AK257" t="str">
            <v/>
          </cell>
          <cell r="AL257">
            <v>0</v>
          </cell>
          <cell r="AM257" t="str">
            <v/>
          </cell>
          <cell r="AN257" t="str">
            <v/>
          </cell>
          <cell r="AO257" t="str">
            <v/>
          </cell>
          <cell r="AP257" t="str">
            <v/>
          </cell>
          <cell r="AQ257" t="str">
            <v/>
          </cell>
          <cell r="AR257" t="str">
            <v/>
          </cell>
          <cell r="AS257" t="str">
            <v>Course Package Not Started</v>
          </cell>
          <cell r="AT257" t="str">
            <v/>
          </cell>
          <cell r="AU257" t="str">
            <v/>
          </cell>
          <cell r="AV257" t="str">
            <v/>
          </cell>
          <cell r="AW257" t="str">
            <v>ITC3B</v>
          </cell>
          <cell r="AX257" t="str">
            <v/>
          </cell>
          <cell r="AY257" t="str">
            <v>CLRP</v>
          </cell>
          <cell r="AZ257" t="str">
            <v>Execute CLRP (Manage Project Performance L4)</v>
          </cell>
          <cell r="BA257" t="str">
            <v/>
          </cell>
          <cell r="BB257" t="str">
            <v/>
          </cell>
          <cell r="BC257" t="str">
            <v>WBT</v>
          </cell>
          <cell r="BD257" t="str">
            <v/>
          </cell>
          <cell r="BE257" t="str">
            <v>On-time</v>
          </cell>
          <cell r="BF257" t="str">
            <v/>
          </cell>
          <cell r="BG257" t="str">
            <v/>
          </cell>
          <cell r="BH257" t="str">
            <v/>
          </cell>
          <cell r="BI257" t="str">
            <v/>
          </cell>
          <cell r="BJ257" t="str">
            <v/>
          </cell>
          <cell r="BK257" t="str">
            <v/>
          </cell>
          <cell r="BL257">
            <v>45776</v>
          </cell>
          <cell r="BM257" t="str">
            <v/>
          </cell>
          <cell r="BN257" t="str">
            <v/>
          </cell>
          <cell r="BO257" t="str">
            <v/>
          </cell>
          <cell r="BP257" t="str">
            <v>A2R</v>
          </cell>
          <cell r="BQ257" t="str">
            <v>Trish Cortez, Steve Hile</v>
          </cell>
        </row>
        <row r="258">
          <cell r="A258" t="str">
            <v>868ddjhtw</v>
          </cell>
          <cell r="B258" t="str">
            <v>A2R CLRP Capital: Reset Decision Points</v>
          </cell>
          <cell r="C258" t="str">
            <v>PREDEVELOPMENT</v>
          </cell>
          <cell r="D258" t="str">
            <v>868ddjhtw</v>
          </cell>
          <cell r="E258" t="str">
            <v>Trish Cortez</v>
          </cell>
          <cell r="F258" t="str">
            <v>URGENT</v>
          </cell>
          <cell r="G258" t="str">
            <v/>
          </cell>
          <cell r="H258">
            <v>0</v>
          </cell>
          <cell r="I258">
            <v>0</v>
          </cell>
          <cell r="J258">
            <v>45863</v>
          </cell>
          <cell r="K258" t="str">
            <v/>
          </cell>
          <cell r="L258">
            <v>45754.53402777778</v>
          </cell>
          <cell r="M258">
            <v>45776.473611111112</v>
          </cell>
          <cell r="N258" t="str">
            <v/>
          </cell>
          <cell r="O258" t="str">
            <v/>
          </cell>
          <cell r="P258" t="str">
            <v>Kris Thayer</v>
          </cell>
          <cell r="Q258" t="str">
            <v>Lockheed Martin</v>
          </cell>
          <cell r="R258" t="str">
            <v>Course Development</v>
          </cell>
          <cell r="S258" t="str">
            <v>Development</v>
          </cell>
          <cell r="T258" t="str">
            <v>868ddv1ma</v>
          </cell>
          <cell r="U258" t="str">
            <v>https://app.clickup.com/t/868ddv1ma</v>
          </cell>
          <cell r="V258" t="str">
            <v>a2r, wbt</v>
          </cell>
          <cell r="W258" t="str">
            <v>Development, Sprint 5 (5/12 - 6/6)</v>
          </cell>
          <cell r="X258" t="str">
            <v>Sprint 5 (5/12 - 6/6)</v>
          </cell>
          <cell r="Y258" t="str">
            <v/>
          </cell>
          <cell r="Z258" t="str">
            <v/>
          </cell>
          <cell r="AA258" t="str">
            <v/>
          </cell>
          <cell r="AB258" t="str">
            <v/>
          </cell>
          <cell r="AC258" t="str">
            <v/>
          </cell>
          <cell r="AD258" t="str">
            <v>859 hours</v>
          </cell>
          <cell r="AF258">
            <v>0</v>
          </cell>
          <cell r="AG258" t="str">
            <v/>
          </cell>
          <cell r="AH258" t="str">
            <v/>
          </cell>
          <cell r="AI258" t="str">
            <v/>
          </cell>
          <cell r="AJ258" t="str">
            <v/>
          </cell>
          <cell r="AK258" t="str">
            <v/>
          </cell>
          <cell r="AL258">
            <v>0</v>
          </cell>
          <cell r="AM258" t="str">
            <v/>
          </cell>
          <cell r="AN258" t="str">
            <v/>
          </cell>
          <cell r="AO258" t="str">
            <v/>
          </cell>
          <cell r="AP258" t="str">
            <v/>
          </cell>
          <cell r="AQ258" t="str">
            <v/>
          </cell>
          <cell r="AR258" t="str">
            <v/>
          </cell>
          <cell r="AS258" t="str">
            <v>Course Package Not Started</v>
          </cell>
          <cell r="AT258" t="str">
            <v/>
          </cell>
          <cell r="AU258" t="str">
            <v/>
          </cell>
          <cell r="AV258" t="str">
            <v/>
          </cell>
          <cell r="AW258" t="str">
            <v>ITC3B</v>
          </cell>
          <cell r="AX258" t="str">
            <v/>
          </cell>
          <cell r="AY258" t="str">
            <v>CLRP</v>
          </cell>
          <cell r="AZ258" t="str">
            <v>Develop CLRP</v>
          </cell>
          <cell r="BA258" t="str">
            <v/>
          </cell>
          <cell r="BB258" t="str">
            <v/>
          </cell>
          <cell r="BC258" t="str">
            <v>WBT</v>
          </cell>
          <cell r="BD258" t="str">
            <v/>
          </cell>
          <cell r="BE258" t="str">
            <v>On-time</v>
          </cell>
          <cell r="BF258" t="str">
            <v/>
          </cell>
          <cell r="BG258" t="str">
            <v/>
          </cell>
          <cell r="BH258" t="str">
            <v/>
          </cell>
          <cell r="BI258" t="str">
            <v/>
          </cell>
          <cell r="BJ258" t="str">
            <v/>
          </cell>
          <cell r="BK258" t="str">
            <v/>
          </cell>
          <cell r="BL258">
            <v>45776</v>
          </cell>
          <cell r="BM258" t="str">
            <v/>
          </cell>
          <cell r="BN258" t="str">
            <v/>
          </cell>
          <cell r="BO258" t="str">
            <v/>
          </cell>
          <cell r="BP258" t="str">
            <v>A2R</v>
          </cell>
          <cell r="BQ258" t="str">
            <v>Trish Cortez, Steve Hile</v>
          </cell>
        </row>
        <row r="259">
          <cell r="A259" t="str">
            <v>868ddm192</v>
          </cell>
          <cell r="B259" t="str">
            <v>A2R CLRP Overhead: Create Plan Item and Enter Financial and Labor Plan</v>
          </cell>
          <cell r="C259" t="str">
            <v>PREDEVELOPMENT</v>
          </cell>
          <cell r="D259" t="str">
            <v>868ddm192</v>
          </cell>
          <cell r="E259" t="str">
            <v>Trish Cortez</v>
          </cell>
          <cell r="F259" t="str">
            <v>URGENT</v>
          </cell>
          <cell r="G259" t="str">
            <v/>
          </cell>
          <cell r="H259">
            <v>0</v>
          </cell>
          <cell r="I259">
            <v>0</v>
          </cell>
          <cell r="J259">
            <v>45863</v>
          </cell>
          <cell r="K259" t="str">
            <v/>
          </cell>
          <cell r="L259">
            <v>45754.572222222225</v>
          </cell>
          <cell r="M259">
            <v>45776.474305555559</v>
          </cell>
          <cell r="N259" t="str">
            <v/>
          </cell>
          <cell r="O259" t="str">
            <v/>
          </cell>
          <cell r="P259" t="str">
            <v>Kris Thayer</v>
          </cell>
          <cell r="Q259" t="str">
            <v>Lockheed Martin</v>
          </cell>
          <cell r="R259" t="str">
            <v>Course Development</v>
          </cell>
          <cell r="S259" t="str">
            <v>Development</v>
          </cell>
          <cell r="T259" t="str">
            <v>868ddpkh0
868ddpk9r
868ddpjw4</v>
          </cell>
          <cell r="U259" t="str">
            <v>https://app.clickup.com/t/868ddpkh0
https://app.clickup.com/t/868ddpk9r
https://app.clickup.com/t/868ddpjw4</v>
          </cell>
          <cell r="V259" t="str">
            <v>a2r, wbt</v>
          </cell>
          <cell r="W259" t="str">
            <v>Development, Sprint 5 (5/12 - 6/6)</v>
          </cell>
          <cell r="X259" t="str">
            <v>Sprint 5 (5/12 - 6/6)</v>
          </cell>
          <cell r="Y259" t="str">
            <v/>
          </cell>
          <cell r="Z259" t="str">
            <v/>
          </cell>
          <cell r="AA259" t="str">
            <v/>
          </cell>
          <cell r="AB259" t="str">
            <v/>
          </cell>
          <cell r="AC259" t="str">
            <v/>
          </cell>
          <cell r="AD259" t="str">
            <v>858 hours</v>
          </cell>
          <cell r="AF259">
            <v>0</v>
          </cell>
          <cell r="AG259" t="str">
            <v/>
          </cell>
          <cell r="AH259" t="str">
            <v/>
          </cell>
          <cell r="AI259" t="str">
            <v/>
          </cell>
          <cell r="AJ259" t="str">
            <v/>
          </cell>
          <cell r="AK259" t="str">
            <v/>
          </cell>
          <cell r="AL259">
            <v>0</v>
          </cell>
          <cell r="AM259" t="str">
            <v/>
          </cell>
          <cell r="AN259" t="str">
            <v/>
          </cell>
          <cell r="AO259" t="str">
            <v/>
          </cell>
          <cell r="AP259" t="str">
            <v/>
          </cell>
          <cell r="AQ259" t="str">
            <v/>
          </cell>
          <cell r="AR259" t="str">
            <v/>
          </cell>
          <cell r="AS259" t="str">
            <v>Course Package Not Started</v>
          </cell>
          <cell r="AT259" t="str">
            <v/>
          </cell>
          <cell r="AU259" t="str">
            <v/>
          </cell>
          <cell r="AV259" t="str">
            <v/>
          </cell>
          <cell r="AW259" t="str">
            <v>ITC3B</v>
          </cell>
          <cell r="AX259" t="str">
            <v/>
          </cell>
          <cell r="AY259" t="str">
            <v>CLRP</v>
          </cell>
          <cell r="AZ259" t="str">
            <v>Develop CLRP</v>
          </cell>
          <cell r="BA259" t="str">
            <v/>
          </cell>
          <cell r="BB259" t="str">
            <v/>
          </cell>
          <cell r="BC259" t="str">
            <v>WBT</v>
          </cell>
          <cell r="BD259" t="str">
            <v/>
          </cell>
          <cell r="BE259" t="str">
            <v>On-time</v>
          </cell>
          <cell r="BF259" t="str">
            <v/>
          </cell>
          <cell r="BG259" t="str">
            <v/>
          </cell>
          <cell r="BH259" t="str">
            <v/>
          </cell>
          <cell r="BI259" t="str">
            <v/>
          </cell>
          <cell r="BJ259" t="str">
            <v/>
          </cell>
          <cell r="BK259" t="str">
            <v/>
          </cell>
          <cell r="BL259">
            <v>45776</v>
          </cell>
          <cell r="BM259" t="str">
            <v/>
          </cell>
          <cell r="BN259" t="str">
            <v/>
          </cell>
          <cell r="BO259" t="str">
            <v/>
          </cell>
          <cell r="BP259" t="str">
            <v/>
          </cell>
          <cell r="BQ259" t="str">
            <v>Trish Cortez, Steve Hile</v>
          </cell>
        </row>
        <row r="260">
          <cell r="A260" t="str">
            <v>868ddm5wf</v>
          </cell>
          <cell r="B260" t="str">
            <v>A2R CLRP Capital: Upload Plan Items in Bulk (Possibly Descope?)</v>
          </cell>
          <cell r="C260" t="str">
            <v>PREDEVELOPMENT</v>
          </cell>
          <cell r="D260" t="str">
            <v>868ddm5wf</v>
          </cell>
          <cell r="E260" t="str">
            <v>Steve Hile, Trish Cortez</v>
          </cell>
          <cell r="F260" t="str">
            <v>NORMAL</v>
          </cell>
          <cell r="G260" t="str">
            <v xml:space="preserve">Possibly Descope? SMEs performing this task have already been in the system during testing.  </v>
          </cell>
          <cell r="H260">
            <v>1</v>
          </cell>
          <cell r="I260">
            <v>0</v>
          </cell>
          <cell r="J260">
            <v>45863</v>
          </cell>
          <cell r="K260" t="str">
            <v/>
          </cell>
          <cell r="L260">
            <v>45754.574999999997</v>
          </cell>
          <cell r="M260">
            <v>45784.451388888891</v>
          </cell>
          <cell r="N260" t="str">
            <v/>
          </cell>
          <cell r="O260" t="str">
            <v/>
          </cell>
          <cell r="P260" t="str">
            <v>Kris Thayer</v>
          </cell>
          <cell r="Q260" t="str">
            <v>Lockheed Martin</v>
          </cell>
          <cell r="R260" t="str">
            <v>Course Development</v>
          </cell>
          <cell r="S260" t="str">
            <v>Development</v>
          </cell>
          <cell r="T260" t="str">
            <v>868ddv64p
868ddv663</v>
          </cell>
          <cell r="U260" t="str">
            <v>https://app.clickup.com/t/868ddv64p
https://app.clickup.com/t/868ddv663</v>
          </cell>
          <cell r="V260" t="str">
            <v>a2r, wbt</v>
          </cell>
          <cell r="W260" t="str">
            <v>Development, Sprint 5 (5/12 - 6/6)</v>
          </cell>
          <cell r="X260" t="str">
            <v>Sprint 5 (5/12 - 6/6)</v>
          </cell>
          <cell r="Y260" t="str">
            <v/>
          </cell>
          <cell r="Z260" t="str">
            <v/>
          </cell>
          <cell r="AA260" t="str">
            <v/>
          </cell>
          <cell r="AB260" t="str">
            <v/>
          </cell>
          <cell r="AC260" t="str">
            <v/>
          </cell>
          <cell r="AD260" t="str">
            <v>858 hours</v>
          </cell>
          <cell r="AF260">
            <v>0</v>
          </cell>
          <cell r="AG260" t="str">
            <v/>
          </cell>
          <cell r="AH260" t="str">
            <v/>
          </cell>
          <cell r="AI260" t="str">
            <v/>
          </cell>
          <cell r="AJ260" t="str">
            <v/>
          </cell>
          <cell r="AK260" t="str">
            <v/>
          </cell>
          <cell r="AL260">
            <v>0</v>
          </cell>
          <cell r="AM260" t="str">
            <v/>
          </cell>
          <cell r="AN260" t="str">
            <v/>
          </cell>
          <cell r="AO260" t="str">
            <v/>
          </cell>
          <cell r="AP260" t="str">
            <v/>
          </cell>
          <cell r="AQ260" t="str">
            <v/>
          </cell>
          <cell r="AR260" t="str">
            <v/>
          </cell>
          <cell r="AS260" t="str">
            <v>Course Package Not Started</v>
          </cell>
          <cell r="AT260" t="str">
            <v/>
          </cell>
          <cell r="AU260" t="str">
            <v/>
          </cell>
          <cell r="AV260" t="str">
            <v/>
          </cell>
          <cell r="AW260" t="str">
            <v>ITC3B</v>
          </cell>
          <cell r="AX260" t="str">
            <v/>
          </cell>
          <cell r="AY260" t="str">
            <v>CLRP</v>
          </cell>
          <cell r="AZ260" t="str">
            <v>Develop CLRP</v>
          </cell>
          <cell r="BA260" t="str">
            <v/>
          </cell>
          <cell r="BB260" t="str">
            <v/>
          </cell>
          <cell r="BC260" t="str">
            <v>WBT</v>
          </cell>
          <cell r="BD260" t="str">
            <v/>
          </cell>
          <cell r="BE260" t="str">
            <v>On-time</v>
          </cell>
          <cell r="BF260" t="str">
            <v/>
          </cell>
          <cell r="BG260" t="str">
            <v/>
          </cell>
          <cell r="BH260" t="str">
            <v/>
          </cell>
          <cell r="BI260" t="str">
            <v/>
          </cell>
          <cell r="BJ260" t="str">
            <v/>
          </cell>
          <cell r="BK260" t="str">
            <v/>
          </cell>
          <cell r="BL260">
            <v>45776</v>
          </cell>
          <cell r="BM260" t="str">
            <v/>
          </cell>
          <cell r="BN260" t="str">
            <v/>
          </cell>
          <cell r="BO260" t="str">
            <v/>
          </cell>
          <cell r="BP260" t="str">
            <v>A2R</v>
          </cell>
          <cell r="BQ260" t="str">
            <v>Trish Cortez, Steve Hile</v>
          </cell>
        </row>
        <row r="261">
          <cell r="A261" t="str">
            <v>868ddm6f3</v>
          </cell>
          <cell r="B261" t="str">
            <v>A2R CLRP Overhead: Upload Plan Items in Bulk</v>
          </cell>
          <cell r="C261" t="str">
            <v>PREDEVELOPMENT</v>
          </cell>
          <cell r="D261" t="str">
            <v>868ddm6f3</v>
          </cell>
          <cell r="E261" t="str">
            <v>Steve Hile, Trish Cortez</v>
          </cell>
          <cell r="F261" t="str">
            <v>URGENT</v>
          </cell>
          <cell r="G261" t="str">
            <v/>
          </cell>
          <cell r="H261">
            <v>0</v>
          </cell>
          <cell r="I261">
            <v>0</v>
          </cell>
          <cell r="J261">
            <v>45863</v>
          </cell>
          <cell r="K261" t="str">
            <v/>
          </cell>
          <cell r="L261">
            <v>45754.575694444444</v>
          </cell>
          <cell r="M261">
            <v>45784.451388888891</v>
          </cell>
          <cell r="N261" t="str">
            <v/>
          </cell>
          <cell r="O261" t="str">
            <v/>
          </cell>
          <cell r="P261" t="str">
            <v>Kris Thayer</v>
          </cell>
          <cell r="Q261" t="str">
            <v>Lockheed Martin</v>
          </cell>
          <cell r="R261" t="str">
            <v>Course Development</v>
          </cell>
          <cell r="S261" t="str">
            <v>Development</v>
          </cell>
          <cell r="T261" t="str">
            <v>868ddv6hq
868ddv6kb</v>
          </cell>
          <cell r="U261" t="str">
            <v>https://app.clickup.com/t/868ddv6hq
https://app.clickup.com/t/868ddv6kb</v>
          </cell>
          <cell r="V261" t="str">
            <v>a2r, wbt</v>
          </cell>
          <cell r="W261" t="str">
            <v>Development, Sprint 5 (5/12 - 6/6)</v>
          </cell>
          <cell r="X261" t="str">
            <v>Sprint 5 (5/12 - 6/6)</v>
          </cell>
          <cell r="Y261" t="str">
            <v/>
          </cell>
          <cell r="Z261" t="str">
            <v/>
          </cell>
          <cell r="AA261" t="str">
            <v/>
          </cell>
          <cell r="AB261" t="str">
            <v/>
          </cell>
          <cell r="AC261" t="str">
            <v/>
          </cell>
          <cell r="AD261" t="str">
            <v>858 hours</v>
          </cell>
          <cell r="AF261">
            <v>0</v>
          </cell>
          <cell r="AG261" t="str">
            <v/>
          </cell>
          <cell r="AH261" t="str">
            <v/>
          </cell>
          <cell r="AI261" t="str">
            <v/>
          </cell>
          <cell r="AJ261" t="str">
            <v/>
          </cell>
          <cell r="AK261" t="str">
            <v/>
          </cell>
          <cell r="AL261">
            <v>0</v>
          </cell>
          <cell r="AM261" t="str">
            <v/>
          </cell>
          <cell r="AN261" t="str">
            <v/>
          </cell>
          <cell r="AO261" t="str">
            <v/>
          </cell>
          <cell r="AP261" t="str">
            <v/>
          </cell>
          <cell r="AQ261" t="str">
            <v/>
          </cell>
          <cell r="AR261" t="str">
            <v/>
          </cell>
          <cell r="AS261" t="str">
            <v>Course Package Not Started</v>
          </cell>
          <cell r="AT261" t="str">
            <v/>
          </cell>
          <cell r="AU261" t="str">
            <v/>
          </cell>
          <cell r="AV261" t="str">
            <v/>
          </cell>
          <cell r="AW261" t="str">
            <v>ITC3B</v>
          </cell>
          <cell r="AX261" t="str">
            <v/>
          </cell>
          <cell r="AY261" t="str">
            <v>CLRP</v>
          </cell>
          <cell r="AZ261" t="str">
            <v>Develop CLRP</v>
          </cell>
          <cell r="BA261" t="str">
            <v/>
          </cell>
          <cell r="BB261" t="str">
            <v/>
          </cell>
          <cell r="BC261" t="str">
            <v>WBT</v>
          </cell>
          <cell r="BD261" t="str">
            <v/>
          </cell>
          <cell r="BE261" t="str">
            <v>On-time</v>
          </cell>
          <cell r="BF261" t="str">
            <v/>
          </cell>
          <cell r="BG261" t="str">
            <v/>
          </cell>
          <cell r="BH261" t="str">
            <v/>
          </cell>
          <cell r="BI261" t="str">
            <v/>
          </cell>
          <cell r="BJ261" t="str">
            <v/>
          </cell>
          <cell r="BK261" t="str">
            <v/>
          </cell>
          <cell r="BL261">
            <v>45776</v>
          </cell>
          <cell r="BM261" t="str">
            <v/>
          </cell>
          <cell r="BN261" t="str">
            <v/>
          </cell>
          <cell r="BO261" t="str">
            <v/>
          </cell>
          <cell r="BP261" t="str">
            <v>A2R</v>
          </cell>
          <cell r="BQ261" t="str">
            <v>Trish Cortez, Steve Hile</v>
          </cell>
        </row>
        <row r="262">
          <cell r="A262" t="str">
            <v>868ddmdu4</v>
          </cell>
          <cell r="B262" t="str">
            <v>A2R CLRP Overhead: Project Approval Request Submission Stat Project</v>
          </cell>
          <cell r="C262" t="str">
            <v>PREDEVELOPMENT</v>
          </cell>
          <cell r="D262" t="str">
            <v>868ddmdu4</v>
          </cell>
          <cell r="E262" t="str">
            <v/>
          </cell>
          <cell r="F262" t="str">
            <v>URGENT</v>
          </cell>
          <cell r="G262" t="str">
            <v/>
          </cell>
          <cell r="H262">
            <v>0</v>
          </cell>
          <cell r="I262">
            <v>0</v>
          </cell>
          <cell r="J262">
            <v>45863</v>
          </cell>
          <cell r="K262" t="str">
            <v/>
          </cell>
          <cell r="L262">
            <v>45754.580555555556</v>
          </cell>
          <cell r="M262">
            <v>45783.586805555555</v>
          </cell>
          <cell r="N262" t="str">
            <v/>
          </cell>
          <cell r="O262" t="str">
            <v/>
          </cell>
          <cell r="P262" t="str">
            <v>Kris Thayer</v>
          </cell>
          <cell r="Q262" t="str">
            <v>Lockheed Martin</v>
          </cell>
          <cell r="R262" t="str">
            <v>Course Development</v>
          </cell>
          <cell r="S262" t="str">
            <v>Development</v>
          </cell>
          <cell r="T262" t="str">
            <v>868dduyn9
868dduzm5
868dduzq8
868dduzt3
868ddv009
868ddv03x
868ddv084</v>
          </cell>
          <cell r="U262" t="str">
            <v>https://app.clickup.com/t/868dduyn9
https://app.clickup.com/t/868dduzm5
https://app.clickup.com/t/868dduzq8
https://app.clickup.com/t/868dduzt3
https://app.clickup.com/t/868ddv009
https://app.clickup.com/t/868ddv03x
https://app.clickup.com/t/868ddv084</v>
          </cell>
          <cell r="V262" t="str">
            <v>a2r, wbt</v>
          </cell>
          <cell r="W262" t="str">
            <v>Development, Sprint 5 (5/12 - 6/6)</v>
          </cell>
          <cell r="X262" t="str">
            <v>Sprint 5 (5/12 - 6/6)</v>
          </cell>
          <cell r="Y262" t="str">
            <v/>
          </cell>
          <cell r="Z262" t="str">
            <v/>
          </cell>
          <cell r="AA262" t="str">
            <v/>
          </cell>
          <cell r="AB262" t="str">
            <v/>
          </cell>
          <cell r="AC262" t="str">
            <v/>
          </cell>
          <cell r="AD262" t="str">
            <v>858 hours</v>
          </cell>
          <cell r="AF262">
            <v>0</v>
          </cell>
          <cell r="AG262" t="str">
            <v/>
          </cell>
          <cell r="AH262" t="str">
            <v/>
          </cell>
          <cell r="AI262" t="str">
            <v/>
          </cell>
          <cell r="AJ262" t="str">
            <v/>
          </cell>
          <cell r="AK262" t="str">
            <v/>
          </cell>
          <cell r="AL262">
            <v>0</v>
          </cell>
          <cell r="AM262" t="str">
            <v/>
          </cell>
          <cell r="AN262" t="str">
            <v/>
          </cell>
          <cell r="AO262" t="str">
            <v/>
          </cell>
          <cell r="AP262" t="str">
            <v/>
          </cell>
          <cell r="AQ262" t="str">
            <v/>
          </cell>
          <cell r="AR262" t="str">
            <v/>
          </cell>
          <cell r="AS262" t="str">
            <v>Course Package Not Started</v>
          </cell>
          <cell r="AT262" t="str">
            <v/>
          </cell>
          <cell r="AU262" t="str">
            <v/>
          </cell>
          <cell r="AV262" t="str">
            <v/>
          </cell>
          <cell r="AW262" t="str">
            <v>ITC3B</v>
          </cell>
          <cell r="AX262" t="str">
            <v/>
          </cell>
          <cell r="AY262" t="str">
            <v>CLRP</v>
          </cell>
          <cell r="AZ262" t="str">
            <v>Execute CLRP (Project Approval L4)</v>
          </cell>
          <cell r="BA262" t="str">
            <v/>
          </cell>
          <cell r="BB262" t="str">
            <v/>
          </cell>
          <cell r="BC262" t="str">
            <v>WBT</v>
          </cell>
          <cell r="BD262" t="str">
            <v/>
          </cell>
          <cell r="BE262" t="str">
            <v>On-time</v>
          </cell>
          <cell r="BF262" t="str">
            <v/>
          </cell>
          <cell r="BG262" t="str">
            <v/>
          </cell>
          <cell r="BH262" t="str">
            <v/>
          </cell>
          <cell r="BI262" t="str">
            <v/>
          </cell>
          <cell r="BJ262" t="str">
            <v/>
          </cell>
          <cell r="BK262" t="str">
            <v/>
          </cell>
          <cell r="BL262">
            <v>45776</v>
          </cell>
          <cell r="BM262" t="str">
            <v/>
          </cell>
          <cell r="BN262" t="str">
            <v/>
          </cell>
          <cell r="BO262" t="str">
            <v/>
          </cell>
          <cell r="BP262" t="str">
            <v/>
          </cell>
          <cell r="BQ262" t="str">
            <v>Trish Cortez, Steve Hile</v>
          </cell>
        </row>
        <row r="263">
          <cell r="A263" t="str">
            <v>868decc09</v>
          </cell>
          <cell r="B263" t="str">
            <v>A2R Asset Management: Asset Transfers</v>
          </cell>
          <cell r="C263" t="str">
            <v>DEVELOPMENT</v>
          </cell>
          <cell r="D263" t="str">
            <v>868decc09</v>
          </cell>
          <cell r="E263" t="str">
            <v>Kris Thayer</v>
          </cell>
          <cell r="F263" t="str">
            <v>URGENT</v>
          </cell>
          <cell r="G263" t="str">
            <v xml:space="preserve">No progress on this course. Prioritized CLRP and other Asset Management over this and we're waiting on demos for sub-tasks from SMEs.  </v>
          </cell>
          <cell r="H263">
            <v>14</v>
          </cell>
          <cell r="I263">
            <v>0</v>
          </cell>
          <cell r="J263">
            <v>45863</v>
          </cell>
          <cell r="K263">
            <v>45765</v>
          </cell>
          <cell r="L263">
            <v>45755.586805555555</v>
          </cell>
          <cell r="M263">
            <v>45783.82430555555</v>
          </cell>
          <cell r="N263" t="str">
            <v/>
          </cell>
          <cell r="O263" t="str">
            <v/>
          </cell>
          <cell r="P263" t="str">
            <v>Steve Hile</v>
          </cell>
          <cell r="Q263" t="str">
            <v>Lockheed Martin</v>
          </cell>
          <cell r="R263" t="str">
            <v>Course Development</v>
          </cell>
          <cell r="S263" t="str">
            <v>Development</v>
          </cell>
          <cell r="T263" t="str">
            <v>868decfxe
868decg8u
868decgh2</v>
          </cell>
          <cell r="U263" t="str">
            <v>https://app.clickup.com/t/868decfxe
https://app.clickup.com/t/868decg8u
https://app.clickup.com/t/868decgh2</v>
          </cell>
          <cell r="V263" t="str">
            <v>a2r, wbt</v>
          </cell>
          <cell r="W263" t="str">
            <v>Development, Sprint 3 (4/28 - 5/23)</v>
          </cell>
          <cell r="X263" t="str">
            <v>Sprint 3 (4/28 - 5/23)</v>
          </cell>
          <cell r="Y263" t="str">
            <v/>
          </cell>
          <cell r="Z263" t="str">
            <v/>
          </cell>
          <cell r="AA263" t="str">
            <v/>
          </cell>
          <cell r="AB263" t="str">
            <v/>
          </cell>
          <cell r="AC263" t="str">
            <v/>
          </cell>
          <cell r="AD263" t="str">
            <v>475 hours</v>
          </cell>
          <cell r="AF263">
            <v>0</v>
          </cell>
          <cell r="AG263">
            <v>45776</v>
          </cell>
          <cell r="AH263" t="str">
            <v/>
          </cell>
          <cell r="AI263" t="str">
            <v/>
          </cell>
          <cell r="AJ263" t="str">
            <v/>
          </cell>
          <cell r="AK263" t="str">
            <v/>
          </cell>
          <cell r="AL263">
            <v>0</v>
          </cell>
          <cell r="AM263" t="str">
            <v/>
          </cell>
          <cell r="AN263" t="str">
            <v/>
          </cell>
          <cell r="AO263" t="str">
            <v/>
          </cell>
          <cell r="AP263" t="str">
            <v/>
          </cell>
          <cell r="AQ263" t="str">
            <v/>
          </cell>
          <cell r="AR263" t="str">
            <v>Kris Thayer</v>
          </cell>
          <cell r="AS263" t="str">
            <v>Alpha Draft (ISG)</v>
          </cell>
          <cell r="AT263" t="str">
            <v/>
          </cell>
          <cell r="AU263" t="str">
            <v/>
          </cell>
          <cell r="AV263" t="str">
            <v/>
          </cell>
          <cell r="AW263" t="str">
            <v>ITC3B</v>
          </cell>
          <cell r="AX263" t="str">
            <v/>
          </cell>
          <cell r="AY263" t="str">
            <v>Asset Management</v>
          </cell>
          <cell r="AZ263" t="str">
            <v>Disposition Asset</v>
          </cell>
          <cell r="BA263" t="b">
            <v>1</v>
          </cell>
          <cell r="BB263" t="str">
            <v/>
          </cell>
          <cell r="BC263" t="str">
            <v>WBT</v>
          </cell>
          <cell r="BD263" t="str">
            <v/>
          </cell>
          <cell r="BE263" t="str">
            <v>On-time</v>
          </cell>
          <cell r="BF263" t="str">
            <v/>
          </cell>
          <cell r="BG263" t="str">
            <v/>
          </cell>
          <cell r="BH263" t="str">
            <v/>
          </cell>
          <cell r="BI263" t="str">
            <v/>
          </cell>
          <cell r="BJ263" t="str">
            <v/>
          </cell>
          <cell r="BK263" t="str">
            <v/>
          </cell>
          <cell r="BL263">
            <v>45755</v>
          </cell>
          <cell r="BM263" t="str">
            <v/>
          </cell>
          <cell r="BN263" t="str">
            <v/>
          </cell>
          <cell r="BO263" t="str">
            <v/>
          </cell>
          <cell r="BP263" t="str">
            <v>A2R</v>
          </cell>
          <cell r="BQ263" t="str">
            <v>Trish Cortez, Steve Hile</v>
          </cell>
        </row>
        <row r="264">
          <cell r="A264" t="str">
            <v>868a2uwc9</v>
          </cell>
          <cell r="B264" t="str">
            <v>PLP Incurred Cost Claim: Incurred Cost Claim Reports &amp; Reconciliation - OL</v>
          </cell>
          <cell r="C264" t="str">
            <v>DEVELOPMENT</v>
          </cell>
          <cell r="D264" t="str">
            <v>868a2uwc9</v>
          </cell>
          <cell r="E264" t="str">
            <v/>
          </cell>
          <cell r="F264" t="str">
            <v>LOW</v>
          </cell>
          <cell r="G264" t="str">
            <v xml:space="preserve">Signoff on the outline received from Jason Lewis 2.11.25  </v>
          </cell>
          <cell r="H264">
            <v>7</v>
          </cell>
          <cell r="I264">
            <v>0</v>
          </cell>
          <cell r="J264">
            <v>45731</v>
          </cell>
          <cell r="K264">
            <v>45552</v>
          </cell>
          <cell r="L264">
            <v>45568.613888888889</v>
          </cell>
          <cell r="M264">
            <v>45782.727777777778</v>
          </cell>
          <cell r="N264" t="str">
            <v/>
          </cell>
          <cell r="O264" t="str">
            <v/>
          </cell>
          <cell r="P264" t="str">
            <v>Keren Daniel</v>
          </cell>
          <cell r="Q264" t="str">
            <v>Lockheed Martin</v>
          </cell>
          <cell r="R264" t="str">
            <v>Course Development</v>
          </cell>
          <cell r="S264" t="str">
            <v>Development</v>
          </cell>
          <cell r="T264" t="str">
            <v>868c01cd4
868c01ekr
868c01ey0
868c01f7t</v>
          </cell>
          <cell r="U264" t="str">
            <v>https://app.clickup.com/t/868c01cd4
https://app.clickup.com/t/868c01ekr
https://app.clickup.com/t/868c01ey0
https://app.clickup.com/t/868c01f7t</v>
          </cell>
          <cell r="V264" t="str">
            <v>ilt, plp, cognitus</v>
          </cell>
          <cell r="W264" t="str">
            <v>Development, Sprint 12 (6/30 - 7/28)</v>
          </cell>
          <cell r="X264" t="str">
            <v>Sprint 12 (6/30 - 7/28)</v>
          </cell>
          <cell r="Y264" t="str">
            <v/>
          </cell>
          <cell r="Z264" t="str">
            <v/>
          </cell>
          <cell r="AA264" t="str">
            <v/>
          </cell>
          <cell r="AB264" t="str">
            <v/>
          </cell>
          <cell r="AC264" t="str">
            <v/>
          </cell>
          <cell r="AD264" t="str">
            <v>1480 hours</v>
          </cell>
          <cell r="AF264">
            <v>0</v>
          </cell>
          <cell r="AG264" t="str">
            <v/>
          </cell>
          <cell r="AH264" t="str">
            <v/>
          </cell>
          <cell r="AI264" t="str">
            <v/>
          </cell>
          <cell r="AJ264" t="str">
            <v/>
          </cell>
          <cell r="AK264" t="str">
            <v/>
          </cell>
          <cell r="AL264">
            <v>0.16666666666666666</v>
          </cell>
          <cell r="AM264" t="str">
            <v/>
          </cell>
          <cell r="AN264" t="str">
            <v/>
          </cell>
          <cell r="AO264" t="str">
            <v/>
          </cell>
          <cell r="AP264" t="str">
            <v/>
          </cell>
          <cell r="AQ264" t="str">
            <v/>
          </cell>
          <cell r="AR264" t="str">
            <v/>
          </cell>
          <cell r="AS264" t="str">
            <v>Ready for Development</v>
          </cell>
          <cell r="AT264" t="str">
            <v/>
          </cell>
          <cell r="AU264" t="str">
            <v/>
          </cell>
          <cell r="AV264" t="str">
            <v/>
          </cell>
          <cell r="AW264" t="str">
            <v>ITC4</v>
          </cell>
          <cell r="AX264" t="str">
            <v/>
          </cell>
          <cell r="AY264" t="str">
            <v>Incurred Cost Claim</v>
          </cell>
          <cell r="AZ264" t="str">
            <v>Incurred Cost Claim (Incurred Cost Claim)</v>
          </cell>
          <cell r="BA264" t="str">
            <v/>
          </cell>
          <cell r="BB264" t="str">
            <v/>
          </cell>
          <cell r="BC264" t="str">
            <v>ILT</v>
          </cell>
          <cell r="BD264" t="str">
            <v/>
          </cell>
          <cell r="BE264" t="str">
            <v>Overdue</v>
          </cell>
          <cell r="BF264" t="str">
            <v/>
          </cell>
          <cell r="BG264" t="str">
            <v/>
          </cell>
          <cell r="BH264" t="str">
            <v/>
          </cell>
          <cell r="BI264" t="str">
            <v/>
          </cell>
          <cell r="BJ264" t="str">
            <v/>
          </cell>
          <cell r="BK264" t="str">
            <v>Executive Mgmt: https://app.clickup.com/t/868cjcwrb)
Govt. Accounting Analyst: https://app.clickup.com/t/868cjd1fz)
Govt. Accounting Mgmt: https://app.clickup.com/t/868cjd20p)</v>
          </cell>
          <cell r="BL264" t="str">
            <v/>
          </cell>
          <cell r="BM264" t="str">
            <v/>
          </cell>
          <cell r="BN264" t="str">
            <v/>
          </cell>
          <cell r="BO264" t="str">
            <v/>
          </cell>
          <cell r="BP264" t="str">
            <v>PLP</v>
          </cell>
          <cell r="BQ264" t="str">
            <v>Jenn Cooke, Trish Cortez</v>
          </cell>
        </row>
        <row r="265">
          <cell r="A265" t="str">
            <v>868a2uwf7</v>
          </cell>
          <cell r="B265" t="str">
            <v>PLP Incurred Cost Claim: Reconcile G/L Data - OL</v>
          </cell>
          <cell r="C265" t="str">
            <v>DEVELOPMENT</v>
          </cell>
          <cell r="D265" t="str">
            <v>868a2uwf7</v>
          </cell>
          <cell r="E265" t="str">
            <v>Jenn Cooke</v>
          </cell>
          <cell r="F265" t="str">
            <v>LOW</v>
          </cell>
          <cell r="G265" t="str">
            <v xml:space="preserve">QA complete  </v>
          </cell>
          <cell r="H265">
            <v>3</v>
          </cell>
          <cell r="I265">
            <v>0</v>
          </cell>
          <cell r="J265">
            <v>45729</v>
          </cell>
          <cell r="K265">
            <v>45560</v>
          </cell>
          <cell r="L265">
            <v>45568.613888888889</v>
          </cell>
          <cell r="M265">
            <v>45782.728472222225</v>
          </cell>
          <cell r="N265" t="str">
            <v/>
          </cell>
          <cell r="O265" t="str">
            <v/>
          </cell>
          <cell r="P265" t="str">
            <v>Keren Daniel</v>
          </cell>
          <cell r="Q265" t="str">
            <v>Lockheed Martin</v>
          </cell>
          <cell r="R265" t="str">
            <v>Course Development</v>
          </cell>
          <cell r="S265" t="str">
            <v>Development</v>
          </cell>
          <cell r="T265" t="str">
            <v/>
          </cell>
          <cell r="U265" t="str">
            <v/>
          </cell>
          <cell r="V265" t="str">
            <v>ilt, cognitus, plp</v>
          </cell>
          <cell r="W265" t="str">
            <v>Development, Sprint 12 (6/30 - 7/28)</v>
          </cell>
          <cell r="X265" t="str">
            <v>Sprint 12 (6/30 - 7/28)</v>
          </cell>
          <cell r="Y265" t="str">
            <v/>
          </cell>
          <cell r="Z265" t="str">
            <v/>
          </cell>
          <cell r="AA265" t="str">
            <v/>
          </cell>
          <cell r="AB265" t="str">
            <v/>
          </cell>
          <cell r="AC265" t="str">
            <v/>
          </cell>
          <cell r="AD265" t="str">
            <v>1480 hours</v>
          </cell>
          <cell r="AF265">
            <v>0</v>
          </cell>
          <cell r="AG265" t="str">
            <v/>
          </cell>
          <cell r="AH265" t="str">
            <v/>
          </cell>
          <cell r="AI265" t="str">
            <v/>
          </cell>
          <cell r="AJ265" t="str">
            <v/>
          </cell>
          <cell r="AK265" t="str">
            <v/>
          </cell>
          <cell r="AL265">
            <v>0</v>
          </cell>
          <cell r="AM265" t="str">
            <v/>
          </cell>
          <cell r="AN265" t="str">
            <v/>
          </cell>
          <cell r="AO265" t="str">
            <v/>
          </cell>
          <cell r="AP265" t="str">
            <v/>
          </cell>
          <cell r="AQ265" t="str">
            <v/>
          </cell>
          <cell r="AR265" t="str">
            <v>Jenn Cooke</v>
          </cell>
          <cell r="AS265" t="str">
            <v>Ready for Development</v>
          </cell>
          <cell r="AT265" t="str">
            <v/>
          </cell>
          <cell r="AU265" t="str">
            <v/>
          </cell>
          <cell r="AV265" t="str">
            <v/>
          </cell>
          <cell r="AW265" t="str">
            <v>ITC4</v>
          </cell>
          <cell r="AX265" t="str">
            <v/>
          </cell>
          <cell r="AY265" t="str">
            <v>Incurred Cost Claim</v>
          </cell>
          <cell r="AZ265" t="str">
            <v>Incurred Cost Claim (Incurred Cost Claim)</v>
          </cell>
          <cell r="BA265" t="str">
            <v/>
          </cell>
          <cell r="BB265" t="str">
            <v/>
          </cell>
          <cell r="BC265" t="str">
            <v>ILT</v>
          </cell>
          <cell r="BD265" t="str">
            <v/>
          </cell>
          <cell r="BE265" t="str">
            <v>Overdue</v>
          </cell>
          <cell r="BF265" t="str">
            <v/>
          </cell>
          <cell r="BG265" t="str">
            <v/>
          </cell>
          <cell r="BH265" t="str">
            <v/>
          </cell>
          <cell r="BI265" t="str">
            <v/>
          </cell>
          <cell r="BJ265" t="str">
            <v/>
          </cell>
          <cell r="BK265" t="str">
            <v>Govt. Accounting Analyst: https://app.clickup.com/t/868cjd1fz)
Govt. Accounting Mgmt: https://app.clickup.com/t/868cjd20p)
Executive Mgmt: https://app.clickup.com/t/868cjcwrb)</v>
          </cell>
          <cell r="BL265" t="str">
            <v/>
          </cell>
          <cell r="BM265" t="str">
            <v/>
          </cell>
          <cell r="BN265" t="str">
            <v/>
          </cell>
          <cell r="BO265" t="str">
            <v/>
          </cell>
          <cell r="BP265" t="str">
            <v>PLP</v>
          </cell>
          <cell r="BQ265" t="str">
            <v>Trish Cortez, Jenn Cooke</v>
          </cell>
        </row>
        <row r="266">
          <cell r="A266" t="str">
            <v>868a2uwfc</v>
          </cell>
          <cell r="B266" t="str">
            <v>PLP Incurred Cost Claim: Collect &amp; Input Other Data - OL</v>
          </cell>
          <cell r="C266" t="str">
            <v>OUTLINES</v>
          </cell>
          <cell r="D266" t="e">
            <v>#N/A</v>
          </cell>
          <cell r="E266" t="str">
            <v>Jenn Cooke</v>
          </cell>
          <cell r="F266" t="str">
            <v>LOW</v>
          </cell>
          <cell r="G266" t="str">
            <v xml:space="preserve">No test scripts yet - building the shell to prepare for ITC3  </v>
          </cell>
          <cell r="H266">
            <v>2</v>
          </cell>
          <cell r="I266">
            <v>0</v>
          </cell>
          <cell r="J266">
            <v>45863</v>
          </cell>
          <cell r="K266" t="str">
            <v/>
          </cell>
          <cell r="L266">
            <v>45568.613888888889</v>
          </cell>
          <cell r="M266">
            <v>45782.727777777778</v>
          </cell>
          <cell r="N266" t="str">
            <v/>
          </cell>
          <cell r="O266" t="str">
            <v/>
          </cell>
          <cell r="P266" t="str">
            <v>Keren Daniel</v>
          </cell>
          <cell r="Q266" t="str">
            <v>Lockheed Martin</v>
          </cell>
          <cell r="R266" t="str">
            <v>Course Development</v>
          </cell>
          <cell r="S266" t="str">
            <v>Development</v>
          </cell>
          <cell r="T266" t="str">
            <v/>
          </cell>
          <cell r="U266" t="str">
            <v/>
          </cell>
          <cell r="V266" t="str">
            <v>plp, ilt, cognitus</v>
          </cell>
          <cell r="W266" t="str">
            <v>Development, Sprint 12 (6/30 - 7/28)</v>
          </cell>
          <cell r="X266" t="str">
            <v>Sprint 12 (6/30 - 7/28)</v>
          </cell>
          <cell r="Y266" t="str">
            <v/>
          </cell>
          <cell r="Z266" t="str">
            <v/>
          </cell>
          <cell r="AA266" t="str">
            <v/>
          </cell>
          <cell r="AB266" t="str">
            <v/>
          </cell>
          <cell r="AC266" t="str">
            <v/>
          </cell>
          <cell r="AD266" t="str">
            <v>5321 hours</v>
          </cell>
          <cell r="AF266">
            <v>0</v>
          </cell>
          <cell r="AG266">
            <v>45561</v>
          </cell>
          <cell r="AH266" t="str">
            <v/>
          </cell>
          <cell r="AI266" t="str">
            <v/>
          </cell>
          <cell r="AJ266" t="str">
            <v/>
          </cell>
          <cell r="AK266" t="str">
            <v/>
          </cell>
          <cell r="AL266">
            <v>0</v>
          </cell>
          <cell r="AM266">
            <v>0</v>
          </cell>
          <cell r="AN266" t="str">
            <v/>
          </cell>
          <cell r="AO266" t="str">
            <v/>
          </cell>
          <cell r="AP266" t="str">
            <v/>
          </cell>
          <cell r="AQ266" t="str">
            <v/>
          </cell>
          <cell r="AR266" t="str">
            <v>Jenn Cooke</v>
          </cell>
          <cell r="AS266" t="str">
            <v>Ready for OL Draft</v>
          </cell>
          <cell r="AT266" t="str">
            <v/>
          </cell>
          <cell r="AU266" t="str">
            <v/>
          </cell>
          <cell r="AV266" t="str">
            <v/>
          </cell>
          <cell r="AW266" t="str">
            <v>ITC4</v>
          </cell>
          <cell r="AX266" t="str">
            <v/>
          </cell>
          <cell r="AY266" t="str">
            <v>Incurred Cost Claim</v>
          </cell>
          <cell r="AZ266" t="str">
            <v>Incurred Cost Claim (Incurred Cost Claim)</v>
          </cell>
          <cell r="BA266" t="str">
            <v/>
          </cell>
          <cell r="BB266" t="str">
            <v/>
          </cell>
          <cell r="BC266" t="str">
            <v>ILT</v>
          </cell>
          <cell r="BD266" t="str">
            <v/>
          </cell>
          <cell r="BE266" t="str">
            <v/>
          </cell>
          <cell r="BF266" t="str">
            <v/>
          </cell>
          <cell r="BG266" t="str">
            <v/>
          </cell>
          <cell r="BH266" t="str">
            <v/>
          </cell>
          <cell r="BI266" t="str">
            <v/>
          </cell>
          <cell r="BJ266" t="str">
            <v/>
          </cell>
          <cell r="BK266" t="str">
            <v>Executive Mgmt: https://app.clickup.com/t/868cjcwrb)
Govt. Accounting Mgmt: https://app.clickup.com/t/868cjd20p)
Govt. Accounting Analyst: https://app.clickup.com/t/868cjd1fz)</v>
          </cell>
          <cell r="BL266" t="str">
            <v/>
          </cell>
          <cell r="BM266" t="str">
            <v/>
          </cell>
          <cell r="BN266" t="str">
            <v/>
          </cell>
          <cell r="BO266" t="str">
            <v/>
          </cell>
          <cell r="BP266" t="str">
            <v>PLP</v>
          </cell>
          <cell r="BQ266" t="str">
            <v>Trish Cortez, Jenn Cooke</v>
          </cell>
        </row>
        <row r="267">
          <cell r="A267" t="str">
            <v>868a2uwfh</v>
          </cell>
          <cell r="B267" t="str">
            <v>PLP Incurred Cost Claim: Preparing for Submission - OL</v>
          </cell>
          <cell r="C267" t="str">
            <v>OUTLINES</v>
          </cell>
          <cell r="D267" t="str">
            <v>868a2uwfh</v>
          </cell>
          <cell r="E267" t="str">
            <v>Jenn Cooke</v>
          </cell>
          <cell r="F267" t="str">
            <v>LOW</v>
          </cell>
          <cell r="G267" t="str">
            <v xml:space="preserve">Update 4.28.25: Dan's team has reviewed the changes and we are ready for final review and signoff on this one.  </v>
          </cell>
          <cell r="H267">
            <v>5</v>
          </cell>
          <cell r="I267">
            <v>0</v>
          </cell>
          <cell r="J267">
            <v>45752</v>
          </cell>
          <cell r="K267">
            <v>45740</v>
          </cell>
          <cell r="L267">
            <v>45568.613888888889</v>
          </cell>
          <cell r="M267">
            <v>45782.727777777778</v>
          </cell>
          <cell r="N267" t="str">
            <v/>
          </cell>
          <cell r="O267" t="str">
            <v/>
          </cell>
          <cell r="P267" t="str">
            <v>Keren Daniel</v>
          </cell>
          <cell r="Q267" t="str">
            <v>Lockheed Martin</v>
          </cell>
          <cell r="R267" t="str">
            <v>Course Development</v>
          </cell>
          <cell r="S267" t="str">
            <v>Development</v>
          </cell>
          <cell r="T267" t="str">
            <v/>
          </cell>
          <cell r="U267" t="str">
            <v/>
          </cell>
          <cell r="V267" t="str">
            <v>ilt, cognitus, plp</v>
          </cell>
          <cell r="W267" t="str">
            <v>Development, Sprint 12 (6/30 - 7/28)</v>
          </cell>
          <cell r="X267" t="str">
            <v>Sprint 12 (6/30 - 7/28)</v>
          </cell>
          <cell r="Y267" t="str">
            <v/>
          </cell>
          <cell r="Z267" t="str">
            <v/>
          </cell>
          <cell r="AA267" t="str">
            <v/>
          </cell>
          <cell r="AB267" t="str">
            <v/>
          </cell>
          <cell r="AC267" t="str">
            <v/>
          </cell>
          <cell r="AD267" t="str">
            <v>5321 hours</v>
          </cell>
          <cell r="AF267">
            <v>0</v>
          </cell>
          <cell r="AG267">
            <v>45740</v>
          </cell>
          <cell r="AH267" t="str">
            <v/>
          </cell>
          <cell r="AI267" t="str">
            <v/>
          </cell>
          <cell r="AJ267">
            <v>45762</v>
          </cell>
          <cell r="AK267">
            <v>45761</v>
          </cell>
          <cell r="AL267">
            <v>0</v>
          </cell>
          <cell r="AM267" t="str">
            <v/>
          </cell>
          <cell r="AN267" t="str">
            <v/>
          </cell>
          <cell r="AO267" t="str">
            <v/>
          </cell>
          <cell r="AP267" t="str">
            <v/>
          </cell>
          <cell r="AQ267" t="str">
            <v/>
          </cell>
          <cell r="AR267" t="str">
            <v>Jenn Cooke</v>
          </cell>
          <cell r="AS267" t="str">
            <v>Final Review &amp; Sign off (SME)</v>
          </cell>
          <cell r="AT267">
            <v>45775</v>
          </cell>
          <cell r="AU267" t="str">
            <v/>
          </cell>
          <cell r="AV267" t="str">
            <v/>
          </cell>
          <cell r="AW267" t="str">
            <v>ITC4</v>
          </cell>
          <cell r="AX267" t="str">
            <v/>
          </cell>
          <cell r="AY267" t="str">
            <v>Incurred Cost Claim</v>
          </cell>
          <cell r="AZ267" t="str">
            <v>Incurred Cost Claim (Incurred Cost Claim)</v>
          </cell>
          <cell r="BA267" t="str">
            <v/>
          </cell>
          <cell r="BB267" t="str">
            <v/>
          </cell>
          <cell r="BC267" t="str">
            <v>ILT</v>
          </cell>
          <cell r="BD267" t="str">
            <v/>
          </cell>
          <cell r="BE267" t="str">
            <v>Overdue</v>
          </cell>
          <cell r="BF267" t="str">
            <v/>
          </cell>
          <cell r="BG267" t="str">
            <v/>
          </cell>
          <cell r="BH267" t="str">
            <v/>
          </cell>
          <cell r="BI267" t="str">
            <v/>
          </cell>
          <cell r="BJ267" t="str">
            <v/>
          </cell>
          <cell r="BK267" t="str">
            <v>Govt. Accounting Analyst: https://app.clickup.com/t/868cjd1fz)
Govt. Accounting Mgmt: https://app.clickup.com/t/868cjd20p)
Executive Mgmt: https://app.clickup.com/t/868cjcwrb)</v>
          </cell>
          <cell r="BL267" t="str">
            <v/>
          </cell>
          <cell r="BM267" t="str">
            <v/>
          </cell>
          <cell r="BN267" t="str">
            <v/>
          </cell>
          <cell r="BO267" t="str">
            <v/>
          </cell>
          <cell r="BP267" t="str">
            <v>PLP</v>
          </cell>
          <cell r="BQ267" t="str">
            <v>Trish Cortez, Jenn Cooke</v>
          </cell>
        </row>
        <row r="268">
          <cell r="A268" t="str">
            <v>868a2uwfq</v>
          </cell>
          <cell r="B268" t="str">
            <v>PLP Incurred Cost Claim: Completing Adjustments - OL</v>
          </cell>
          <cell r="C268" t="str">
            <v>DEVELOPMENT</v>
          </cell>
          <cell r="D268" t="str">
            <v>868a2uwfq</v>
          </cell>
          <cell r="E268" t="str">
            <v>Jenn Cooke</v>
          </cell>
          <cell r="F268" t="str">
            <v>LOW</v>
          </cell>
          <cell r="G268" t="str">
            <v xml:space="preserve">Signoff on the outline received from Jason Lewis 2.11.25  </v>
          </cell>
          <cell r="H268">
            <v>7</v>
          </cell>
          <cell r="I268">
            <v>0</v>
          </cell>
          <cell r="J268">
            <v>45730</v>
          </cell>
          <cell r="K268">
            <v>45621</v>
          </cell>
          <cell r="L268">
            <v>45568.613888888889</v>
          </cell>
          <cell r="M268">
            <v>45782.727777777778</v>
          </cell>
          <cell r="N268" t="str">
            <v/>
          </cell>
          <cell r="O268" t="str">
            <v/>
          </cell>
          <cell r="P268" t="str">
            <v>Keren Daniel</v>
          </cell>
          <cell r="Q268" t="str">
            <v>Lockheed Martin</v>
          </cell>
          <cell r="R268" t="str">
            <v>Course Development</v>
          </cell>
          <cell r="S268" t="str">
            <v>Development</v>
          </cell>
          <cell r="T268" t="str">
            <v>868c013qx
868c015hj
868c0192n
868c01acv
868c01awa</v>
          </cell>
          <cell r="U268" t="str">
            <v>https://app.clickup.com/t/868c013qx
https://app.clickup.com/t/868c015hj
https://app.clickup.com/t/868c0192n
https://app.clickup.com/t/868c01acv
https://app.clickup.com/t/868c01awa</v>
          </cell>
          <cell r="V268" t="str">
            <v>ilt, cognitus, plp</v>
          </cell>
          <cell r="W268" t="str">
            <v>Development, Sprint 12 (6/30 - 7/28)</v>
          </cell>
          <cell r="X268" t="str">
            <v>Sprint 12 (6/30 - 7/28)</v>
          </cell>
          <cell r="Y268" t="str">
            <v/>
          </cell>
          <cell r="Z268" t="str">
            <v/>
          </cell>
          <cell r="AA268" t="str">
            <v/>
          </cell>
          <cell r="AB268" t="str">
            <v/>
          </cell>
          <cell r="AC268" t="str">
            <v/>
          </cell>
          <cell r="AD268" t="str">
            <v>1480 hours</v>
          </cell>
          <cell r="AF268">
            <v>0</v>
          </cell>
          <cell r="AG268" t="str">
            <v/>
          </cell>
          <cell r="AH268" t="str">
            <v/>
          </cell>
          <cell r="AI268" t="str">
            <v/>
          </cell>
          <cell r="AJ268" t="str">
            <v/>
          </cell>
          <cell r="AK268" t="str">
            <v/>
          </cell>
          <cell r="AL268">
            <v>0.14285714285714285</v>
          </cell>
          <cell r="AM268" t="str">
            <v/>
          </cell>
          <cell r="AN268" t="str">
            <v/>
          </cell>
          <cell r="AO268" t="str">
            <v/>
          </cell>
          <cell r="AP268" t="str">
            <v/>
          </cell>
          <cell r="AQ268" t="str">
            <v/>
          </cell>
          <cell r="AR268" t="str">
            <v>Jenn Cooke</v>
          </cell>
          <cell r="AS268" t="str">
            <v>Ready for Development</v>
          </cell>
          <cell r="AT268" t="str">
            <v/>
          </cell>
          <cell r="AU268" t="str">
            <v/>
          </cell>
          <cell r="AV268" t="str">
            <v/>
          </cell>
          <cell r="AW268" t="str">
            <v>ITC4</v>
          </cell>
          <cell r="AX268" t="str">
            <v/>
          </cell>
          <cell r="AY268" t="str">
            <v>Incurred Cost Claim</v>
          </cell>
          <cell r="AZ268" t="str">
            <v>Incurred Cost Claim (Incurred Cost Claim)</v>
          </cell>
          <cell r="BA268" t="str">
            <v/>
          </cell>
          <cell r="BB268" t="str">
            <v/>
          </cell>
          <cell r="BC268" t="str">
            <v>ILT</v>
          </cell>
          <cell r="BD268" t="str">
            <v/>
          </cell>
          <cell r="BE268" t="str">
            <v>Overdue</v>
          </cell>
          <cell r="BF268" t="str">
            <v/>
          </cell>
          <cell r="BG268" t="str">
            <v/>
          </cell>
          <cell r="BH268" t="str">
            <v/>
          </cell>
          <cell r="BI268" t="str">
            <v/>
          </cell>
          <cell r="BJ268" t="str">
            <v/>
          </cell>
          <cell r="BK268" t="str">
            <v>Govt. Accounting Analyst: https://app.clickup.com/t/868cjd1fz)
Govt. Accounting Mgmt: https://app.clickup.com/t/868cjd20p)
Executive Mgmt: https://app.clickup.com/t/868cjcwrb)</v>
          </cell>
          <cell r="BL268" t="str">
            <v/>
          </cell>
          <cell r="BM268" t="str">
            <v/>
          </cell>
          <cell r="BN268" t="str">
            <v/>
          </cell>
          <cell r="BO268" t="str">
            <v/>
          </cell>
          <cell r="BP268" t="str">
            <v>PLP</v>
          </cell>
          <cell r="BQ268" t="str">
            <v>Trish Cortez, Jenn Cooke</v>
          </cell>
        </row>
        <row r="269">
          <cell r="A269" t="str">
            <v>868a2uwfv</v>
          </cell>
          <cell r="B269" t="str">
            <v>PLP Incurred Cost Claim: Other Systems &amp; Data Collection - OL</v>
          </cell>
          <cell r="C269" t="str">
            <v>OUTLINES</v>
          </cell>
          <cell r="D269" t="str">
            <v>868a2uwfv</v>
          </cell>
          <cell r="E269" t="str">
            <v>Jenn Cooke</v>
          </cell>
          <cell r="F269" t="str">
            <v>LOW</v>
          </cell>
          <cell r="G269" t="str">
            <v xml:space="preserve">No test scripts yet - building the shell to prepare for ITC3  </v>
          </cell>
          <cell r="H269">
            <v>2</v>
          </cell>
          <cell r="I269">
            <v>0</v>
          </cell>
          <cell r="J269">
            <v>45863</v>
          </cell>
          <cell r="K269" t="str">
            <v/>
          </cell>
          <cell r="L269">
            <v>45568.613888888889</v>
          </cell>
          <cell r="M269">
            <v>45782.727777777778</v>
          </cell>
          <cell r="N269" t="str">
            <v/>
          </cell>
          <cell r="O269" t="str">
            <v/>
          </cell>
          <cell r="P269" t="str">
            <v>Keren Daniel</v>
          </cell>
          <cell r="Q269" t="str">
            <v>Lockheed Martin</v>
          </cell>
          <cell r="R269" t="str">
            <v>Course Development</v>
          </cell>
          <cell r="S269" t="str">
            <v>Development</v>
          </cell>
          <cell r="T269" t="str">
            <v/>
          </cell>
          <cell r="U269" t="str">
            <v/>
          </cell>
          <cell r="V269" t="str">
            <v>ilt, cognitus, plp</v>
          </cell>
          <cell r="W269" t="str">
            <v>Development, Sprint 12 (6/30 - 7/28)</v>
          </cell>
          <cell r="X269" t="str">
            <v>Sprint 12 (6/30 - 7/28)</v>
          </cell>
          <cell r="Y269" t="str">
            <v/>
          </cell>
          <cell r="Z269" t="str">
            <v/>
          </cell>
          <cell r="AA269" t="str">
            <v/>
          </cell>
          <cell r="AB269" t="str">
            <v/>
          </cell>
          <cell r="AC269" t="str">
            <v/>
          </cell>
          <cell r="AD269" t="str">
            <v>4027 hours</v>
          </cell>
          <cell r="AF269">
            <v>0</v>
          </cell>
          <cell r="AG269">
            <v>45561</v>
          </cell>
          <cell r="AH269" t="str">
            <v/>
          </cell>
          <cell r="AI269" t="str">
            <v/>
          </cell>
          <cell r="AJ269" t="str">
            <v/>
          </cell>
          <cell r="AK269" t="str">
            <v/>
          </cell>
          <cell r="AL269">
            <v>0</v>
          </cell>
          <cell r="AM269" t="str">
            <v/>
          </cell>
          <cell r="AN269" t="str">
            <v/>
          </cell>
          <cell r="AO269" t="str">
            <v/>
          </cell>
          <cell r="AP269" t="str">
            <v/>
          </cell>
          <cell r="AQ269" t="str">
            <v/>
          </cell>
          <cell r="AR269" t="str">
            <v>Jenn Cooke</v>
          </cell>
          <cell r="AS269" t="str">
            <v>Ready for OL Draft</v>
          </cell>
          <cell r="AT269" t="str">
            <v/>
          </cell>
          <cell r="AU269" t="str">
            <v/>
          </cell>
          <cell r="AV269" t="str">
            <v/>
          </cell>
          <cell r="AW269" t="str">
            <v>ITC4</v>
          </cell>
          <cell r="AX269" t="str">
            <v/>
          </cell>
          <cell r="AY269" t="str">
            <v>Incurred Cost Claim</v>
          </cell>
          <cell r="AZ269" t="str">
            <v>Incurred Cost Claim (Incurred Cost Claim)</v>
          </cell>
          <cell r="BA269" t="str">
            <v/>
          </cell>
          <cell r="BB269" t="str">
            <v/>
          </cell>
          <cell r="BC269" t="str">
            <v>ILT</v>
          </cell>
          <cell r="BD269" t="str">
            <v/>
          </cell>
          <cell r="BE269" t="str">
            <v/>
          </cell>
          <cell r="BF269" t="str">
            <v/>
          </cell>
          <cell r="BG269" t="str">
            <v/>
          </cell>
          <cell r="BH269" t="str">
            <v/>
          </cell>
          <cell r="BI269" t="str">
            <v/>
          </cell>
          <cell r="BJ269" t="str">
            <v/>
          </cell>
          <cell r="BK269" t="str">
            <v>Govt. Accounting Analyst: https://app.clickup.com/t/868cjd1fz)
Govt. Accounting Mgmt: https://app.clickup.com/t/868cjd20p)
Executive Mgmt: https://app.clickup.com/t/868cjcwrb)</v>
          </cell>
          <cell r="BL269" t="str">
            <v/>
          </cell>
          <cell r="BM269" t="str">
            <v/>
          </cell>
          <cell r="BN269" t="str">
            <v/>
          </cell>
          <cell r="BO269" t="str">
            <v/>
          </cell>
          <cell r="BP269" t="str">
            <v>PLP</v>
          </cell>
          <cell r="BQ269" t="str">
            <v>Trish Cortez, Jenn Cooke</v>
          </cell>
        </row>
        <row r="270">
          <cell r="A270" t="str">
            <v>868a2v67p</v>
          </cell>
          <cell r="B270" t="str">
            <v>PTP Supply Chain: Purchase Order Monitoring - OL</v>
          </cell>
          <cell r="C270" t="str">
            <v>PREDEVELOPMENT</v>
          </cell>
          <cell r="D270" t="str">
            <v>868a2v67p</v>
          </cell>
          <cell r="E270" t="str">
            <v/>
          </cell>
          <cell r="F270" t="str">
            <v>URGENT</v>
          </cell>
          <cell r="G270" t="str">
            <v/>
          </cell>
          <cell r="H270">
            <v>0</v>
          </cell>
          <cell r="I270">
            <v>0</v>
          </cell>
          <cell r="J270" t="str">
            <v/>
          </cell>
          <cell r="K270" t="str">
            <v/>
          </cell>
          <cell r="L270">
            <v>45568.621527777781</v>
          </cell>
          <cell r="M270">
            <v>45775.445833333331</v>
          </cell>
          <cell r="N270" t="str">
            <v/>
          </cell>
          <cell r="O270" t="str">
            <v/>
          </cell>
          <cell r="P270" t="str">
            <v>Keren Daniel</v>
          </cell>
          <cell r="Q270" t="str">
            <v>Lockheed Martin</v>
          </cell>
          <cell r="R270" t="str">
            <v>Course Development</v>
          </cell>
          <cell r="S270" t="str">
            <v>Development</v>
          </cell>
          <cell r="T270" t="str">
            <v>868c05052
868c051gq
868c052bp
868c0532w
868c053k3
868c05404
868c054mr
868c0553q
868c055e4</v>
          </cell>
          <cell r="U270" t="str">
            <v>https://app.clickup.com/t/868c05052
https://app.clickup.com/t/868c051gq
https://app.clickup.com/t/868c052bp
https://app.clickup.com/t/868c0532w
https://app.clickup.com/t/868c053k3
https://app.clickup.com/t/868c05404
https://app.clickup.com/t/868c054mr
https://app.clickup.com/t/868c0553q
https://app.clickup.com/t/868c055e4</v>
          </cell>
          <cell r="V270" t="str">
            <v>ilt, ptp</v>
          </cell>
          <cell r="W270" t="str">
            <v>Development, Sprint 14 (7/14 - 8/11)</v>
          </cell>
          <cell r="X270" t="str">
            <v>Sprint 14 (7/14 - 8/11)</v>
          </cell>
          <cell r="Y270" t="str">
            <v/>
          </cell>
          <cell r="Z270" t="str">
            <v/>
          </cell>
          <cell r="AA270" t="str">
            <v/>
          </cell>
          <cell r="AB270" t="str">
            <v/>
          </cell>
          <cell r="AC270" t="str">
            <v/>
          </cell>
          <cell r="AD270" t="str">
            <v>5321 hours</v>
          </cell>
          <cell r="AF270">
            <v>0</v>
          </cell>
          <cell r="AG270" t="str">
            <v/>
          </cell>
          <cell r="AH270" t="str">
            <v/>
          </cell>
          <cell r="AI270" t="str">
            <v/>
          </cell>
          <cell r="AJ270" t="str">
            <v/>
          </cell>
          <cell r="AK270" t="str">
            <v/>
          </cell>
          <cell r="AL270">
            <v>0</v>
          </cell>
          <cell r="AM270" t="str">
            <v/>
          </cell>
          <cell r="AN270" t="str">
            <v/>
          </cell>
          <cell r="AO270" t="str">
            <v/>
          </cell>
          <cell r="AP270" t="str">
            <v/>
          </cell>
          <cell r="AQ270" t="str">
            <v/>
          </cell>
          <cell r="AR270" t="str">
            <v/>
          </cell>
          <cell r="AS270" t="str">
            <v/>
          </cell>
          <cell r="AT270" t="str">
            <v/>
          </cell>
          <cell r="AU270" t="str">
            <v/>
          </cell>
          <cell r="AV270" t="str">
            <v/>
          </cell>
          <cell r="AW270" t="str">
            <v>ITC4</v>
          </cell>
          <cell r="AX270" t="str">
            <v/>
          </cell>
          <cell r="AY270" t="str">
            <v>Supply Chain</v>
          </cell>
          <cell r="AZ270" t="str">
            <v>PO Generation, Approval &amp; Release Strategy</v>
          </cell>
          <cell r="BA270" t="str">
            <v/>
          </cell>
          <cell r="BB270" t="str">
            <v/>
          </cell>
          <cell r="BC270" t="str">
            <v>ILT</v>
          </cell>
          <cell r="BD270" t="str">
            <v/>
          </cell>
          <cell r="BE270" t="str">
            <v/>
          </cell>
          <cell r="BF270" t="str">
            <v/>
          </cell>
          <cell r="BG270" t="str">
            <v/>
          </cell>
          <cell r="BH270" t="str">
            <v/>
          </cell>
          <cell r="BI270" t="str">
            <v/>
          </cell>
          <cell r="BJ270" t="str">
            <v/>
          </cell>
          <cell r="BK270" t="str">
            <v>Buyer: https://app.clickup.com/t/868cjcmpy)
Requisitioner: https://app.clickup.com/t/868cje356)
Requisition Approver: https://app.clickup.com/t/868cje2vz)
Expeditor: https://app.clickup.com/t/868cjcx3w)
Compliance (PTP): https://app.clickup.com/t/868cjcrn9)
Supplier: https://app.clickup.com/t/868cje78b)
Shipping / Transportation Planner: https://app.clickup.com/t/868cje5e4)
Receiving Specialist (PTP): https://app.clickup.com/t/868cme0bd)
GSC / Procurement Manager: https://app.clickup.com/t/868cjd505)</v>
          </cell>
          <cell r="BL270" t="str">
            <v/>
          </cell>
          <cell r="BM270" t="str">
            <v/>
          </cell>
          <cell r="BN270" t="str">
            <v/>
          </cell>
          <cell r="BO270" t="str">
            <v/>
          </cell>
          <cell r="BP270" t="str">
            <v>PTP</v>
          </cell>
          <cell r="BQ270" t="str">
            <v>Jenn Cooke, Shannon Bagent</v>
          </cell>
        </row>
        <row r="271">
          <cell r="A271" t="str">
            <v>868a2v6bk</v>
          </cell>
          <cell r="B271" t="str">
            <v>PTP Supply Chain: PO Edit Checks - OL</v>
          </cell>
          <cell r="C271" t="str">
            <v>PREDEVELOPMENT</v>
          </cell>
          <cell r="D271" t="str">
            <v>868a2v6bk</v>
          </cell>
          <cell r="E271" t="str">
            <v/>
          </cell>
          <cell r="F271" t="str">
            <v>URGENT</v>
          </cell>
          <cell r="G271" t="str">
            <v/>
          </cell>
          <cell r="H271">
            <v>0</v>
          </cell>
          <cell r="I271">
            <v>0</v>
          </cell>
          <cell r="J271" t="str">
            <v/>
          </cell>
          <cell r="K271" t="str">
            <v/>
          </cell>
          <cell r="L271">
            <v>45568.621527777781</v>
          </cell>
          <cell r="M271">
            <v>45782.724999999999</v>
          </cell>
          <cell r="N271" t="str">
            <v/>
          </cell>
          <cell r="O271" t="str">
            <v/>
          </cell>
          <cell r="P271" t="str">
            <v>Keren Daniel</v>
          </cell>
          <cell r="Q271" t="str">
            <v>Lockheed Martin</v>
          </cell>
          <cell r="R271" t="str">
            <v>Course Development</v>
          </cell>
          <cell r="S271" t="str">
            <v>Development</v>
          </cell>
          <cell r="T271" t="str">
            <v>868dp11wr
868dpxqem
868dpxqp4
868dpxqzy
868dpxrer
868dpxrtm
868dpxtgd</v>
          </cell>
          <cell r="U271" t="str">
            <v>https://app.clickup.com/t/868dp11wr
https://app.clickup.com/t/868dpxqem
https://app.clickup.com/t/868dpxqp4
https://app.clickup.com/t/868dpxqzy
https://app.clickup.com/t/868dpxrer
https://app.clickup.com/t/868dpxrtm
https://app.clickup.com/t/868dpxtgd</v>
          </cell>
          <cell r="V271" t="str">
            <v>ptp, wbt</v>
          </cell>
          <cell r="W271" t="str">
            <v>Development, Sprint 14 (7/14 - 8/11)</v>
          </cell>
          <cell r="X271" t="str">
            <v>Sprint 14 (7/14 - 8/11)</v>
          </cell>
          <cell r="Y271" t="str">
            <v/>
          </cell>
          <cell r="Z271" t="str">
            <v/>
          </cell>
          <cell r="AA271" t="str">
            <v/>
          </cell>
          <cell r="AB271" t="str">
            <v/>
          </cell>
          <cell r="AC271" t="str">
            <v/>
          </cell>
          <cell r="AD271" t="str">
            <v>5321 hours</v>
          </cell>
          <cell r="AF271">
            <v>0</v>
          </cell>
          <cell r="AG271" t="str">
            <v/>
          </cell>
          <cell r="AH271" t="str">
            <v/>
          </cell>
          <cell r="AI271" t="str">
            <v/>
          </cell>
          <cell r="AJ271" t="str">
            <v/>
          </cell>
          <cell r="AK271" t="str">
            <v/>
          </cell>
          <cell r="AL271">
            <v>0</v>
          </cell>
          <cell r="AM271" t="str">
            <v/>
          </cell>
          <cell r="AN271" t="str">
            <v/>
          </cell>
          <cell r="AO271" t="str">
            <v/>
          </cell>
          <cell r="AP271" t="str">
            <v/>
          </cell>
          <cell r="AQ271" t="str">
            <v/>
          </cell>
          <cell r="AR271" t="str">
            <v/>
          </cell>
          <cell r="AS271" t="str">
            <v/>
          </cell>
          <cell r="AT271" t="str">
            <v/>
          </cell>
          <cell r="AU271" t="str">
            <v/>
          </cell>
          <cell r="AV271" t="str">
            <v/>
          </cell>
          <cell r="AW271" t="str">
            <v>ITC4</v>
          </cell>
          <cell r="AX271" t="str">
            <v/>
          </cell>
          <cell r="AY271" t="str">
            <v>Supply Chain</v>
          </cell>
          <cell r="AZ271" t="str">
            <v>PO Generation, Approval &amp; Release Strategy</v>
          </cell>
          <cell r="BA271" t="str">
            <v/>
          </cell>
          <cell r="BB271" t="str">
            <v/>
          </cell>
          <cell r="BC271" t="str">
            <v>WBT</v>
          </cell>
          <cell r="BD271" t="str">
            <v/>
          </cell>
          <cell r="BE271" t="str">
            <v/>
          </cell>
          <cell r="BF271" t="str">
            <v/>
          </cell>
          <cell r="BG271" t="str">
            <v/>
          </cell>
          <cell r="BH271" t="str">
            <v/>
          </cell>
          <cell r="BI271" t="str">
            <v/>
          </cell>
          <cell r="BJ271" t="str">
            <v/>
          </cell>
          <cell r="BK271" t="str">
            <v>Quality Manager: https://app.clickup.com/t/868cje0ux)
Receiving Specialist (PTP): https://app.clickup.com/t/868cme0bd)
Shipping / Transportation Planner: https://app.clickup.com/t/868cje5e4)
Supplier: https://app.clickup.com/t/868cje78b)
Expeditor: https://app.clickup.com/t/868cjcx3w)
Buyer: https://app.clickup.com/t/868cjcmpy)</v>
          </cell>
          <cell r="BL271" t="str">
            <v/>
          </cell>
          <cell r="BM271" t="str">
            <v/>
          </cell>
          <cell r="BN271" t="str">
            <v/>
          </cell>
          <cell r="BO271" t="str">
            <v/>
          </cell>
          <cell r="BP271" t="str">
            <v>PTP</v>
          </cell>
          <cell r="BQ271" t="str">
            <v>Jenn Cooke, Shannon Bagent</v>
          </cell>
        </row>
        <row r="272">
          <cell r="A272" t="str">
            <v>868a2v7ac</v>
          </cell>
          <cell r="B272" t="str">
            <v>PTP Supply Chain: Supplier Capacity - OL</v>
          </cell>
          <cell r="C272" t="str">
            <v>PREDEVELOPMENT</v>
          </cell>
          <cell r="D272" t="str">
            <v>868a2v7ac</v>
          </cell>
          <cell r="E272" t="str">
            <v/>
          </cell>
          <cell r="F272" t="str">
            <v>NORMAL</v>
          </cell>
          <cell r="G272" t="str">
            <v/>
          </cell>
          <cell r="H272">
            <v>0</v>
          </cell>
          <cell r="I272">
            <v>0</v>
          </cell>
          <cell r="J272" t="str">
            <v/>
          </cell>
          <cell r="K272" t="str">
            <v/>
          </cell>
          <cell r="L272">
            <v>45568.62222222222</v>
          </cell>
          <cell r="M272">
            <v>45782.726388888885</v>
          </cell>
          <cell r="N272" t="str">
            <v/>
          </cell>
          <cell r="O272" t="str">
            <v/>
          </cell>
          <cell r="P272" t="str">
            <v>Keren Daniel</v>
          </cell>
          <cell r="Q272" t="str">
            <v>Lockheed Martin</v>
          </cell>
          <cell r="R272" t="str">
            <v>Course Development</v>
          </cell>
          <cell r="S272" t="str">
            <v>Development</v>
          </cell>
          <cell r="T272" t="str">
            <v/>
          </cell>
          <cell r="U272" t="str">
            <v/>
          </cell>
          <cell r="V272" t="str">
            <v>ilt, ptp</v>
          </cell>
          <cell r="W272" t="str">
            <v>Development, Sprint 9 (6/9 - 7/7)</v>
          </cell>
          <cell r="X272" t="str">
            <v>Sprint 9 (6/9 - 7/7)</v>
          </cell>
          <cell r="Y272" t="str">
            <v/>
          </cell>
          <cell r="Z272" t="str">
            <v/>
          </cell>
          <cell r="AA272" t="str">
            <v/>
          </cell>
          <cell r="AB272" t="str">
            <v/>
          </cell>
          <cell r="AC272" t="str">
            <v/>
          </cell>
          <cell r="AD272" t="str">
            <v>5321 hours</v>
          </cell>
          <cell r="AF272">
            <v>0</v>
          </cell>
          <cell r="AG272" t="str">
            <v/>
          </cell>
          <cell r="AH272" t="str">
            <v/>
          </cell>
          <cell r="AI272" t="str">
            <v/>
          </cell>
          <cell r="AJ272" t="str">
            <v/>
          </cell>
          <cell r="AK272" t="str">
            <v/>
          </cell>
          <cell r="AL272">
            <v>0</v>
          </cell>
          <cell r="AM272" t="str">
            <v/>
          </cell>
          <cell r="AN272" t="str">
            <v/>
          </cell>
          <cell r="AO272" t="str">
            <v/>
          </cell>
          <cell r="AP272" t="str">
            <v/>
          </cell>
          <cell r="AQ272" t="str">
            <v/>
          </cell>
          <cell r="AR272" t="str">
            <v/>
          </cell>
          <cell r="AS272" t="str">
            <v/>
          </cell>
          <cell r="AT272" t="str">
            <v/>
          </cell>
          <cell r="AU272" t="str">
            <v/>
          </cell>
          <cell r="AV272" t="str">
            <v/>
          </cell>
          <cell r="AW272" t="str">
            <v>ITC4</v>
          </cell>
          <cell r="AX272" t="str">
            <v/>
          </cell>
          <cell r="AY272" t="str">
            <v>Supply Chain</v>
          </cell>
          <cell r="AZ272" t="str">
            <v>Supplier Qualification &amp; Onboarding</v>
          </cell>
          <cell r="BA272" t="str">
            <v/>
          </cell>
          <cell r="BB272" t="str">
            <v/>
          </cell>
          <cell r="BC272" t="str">
            <v>ILT</v>
          </cell>
          <cell r="BD272" t="str">
            <v/>
          </cell>
          <cell r="BE272" t="str">
            <v/>
          </cell>
          <cell r="BF272" t="str">
            <v/>
          </cell>
          <cell r="BG272" t="str">
            <v/>
          </cell>
          <cell r="BH272" t="str">
            <v/>
          </cell>
          <cell r="BI272" t="str">
            <v/>
          </cell>
          <cell r="BJ272" t="str">
            <v/>
          </cell>
          <cell r="BK272" t="str">
            <v>Supplier: https://app.clickup.com/t/868cje78b)
Compliance (PTP): https://app.clickup.com/t/868cjcrn9)
Buyer: https://app.clickup.com/t/868cjcmpy)</v>
          </cell>
          <cell r="BL272" t="str">
            <v/>
          </cell>
          <cell r="BM272" t="str">
            <v/>
          </cell>
          <cell r="BN272" t="str">
            <v/>
          </cell>
          <cell r="BO272" t="str">
            <v/>
          </cell>
          <cell r="BP272" t="str">
            <v>PTP</v>
          </cell>
          <cell r="BQ272" t="str">
            <v>Jenn Cooke, Shannon Bagent</v>
          </cell>
        </row>
        <row r="273">
          <cell r="A273" t="str">
            <v>868a2v7c7</v>
          </cell>
          <cell r="B273" t="str">
            <v>PTP Supply Chain: PO Acknowledgement/Rejection - OL</v>
          </cell>
          <cell r="C273" t="str">
            <v>PREDEVELOPMENT</v>
          </cell>
          <cell r="D273" t="str">
            <v>868a2v7c7</v>
          </cell>
          <cell r="E273" t="str">
            <v/>
          </cell>
          <cell r="F273" t="str">
            <v>URGENT</v>
          </cell>
          <cell r="G273" t="str">
            <v/>
          </cell>
          <cell r="H273">
            <v>0</v>
          </cell>
          <cell r="I273">
            <v>0</v>
          </cell>
          <cell r="J273" t="str">
            <v/>
          </cell>
          <cell r="K273" t="str">
            <v/>
          </cell>
          <cell r="L273">
            <v>45568.62222222222</v>
          </cell>
          <cell r="M273">
            <v>45775.454166666663</v>
          </cell>
          <cell r="N273" t="str">
            <v/>
          </cell>
          <cell r="O273" t="str">
            <v/>
          </cell>
          <cell r="P273" t="str">
            <v>Keren Daniel</v>
          </cell>
          <cell r="Q273" t="str">
            <v>Lockheed Martin</v>
          </cell>
          <cell r="R273" t="str">
            <v>Course Development</v>
          </cell>
          <cell r="S273" t="str">
            <v>Development</v>
          </cell>
          <cell r="T273" t="str">
            <v>868c0w7e7
868dpycgn</v>
          </cell>
          <cell r="U273" t="str">
            <v>https://app.clickup.com/t/868c0w7e7
https://app.clickup.com/t/868dpycgn</v>
          </cell>
          <cell r="V273" t="str">
            <v>wbt, ptp</v>
          </cell>
          <cell r="W273" t="str">
            <v>Development, Sprint 16 (7/28 - 8/25)</v>
          </cell>
          <cell r="X273" t="str">
            <v>Sprint 16 (7/28 - 8/25)</v>
          </cell>
          <cell r="Y273" t="str">
            <v/>
          </cell>
          <cell r="Z273" t="str">
            <v/>
          </cell>
          <cell r="AA273" t="str">
            <v/>
          </cell>
          <cell r="AB273" t="str">
            <v/>
          </cell>
          <cell r="AC273" t="str">
            <v/>
          </cell>
          <cell r="AD273" t="str">
            <v>5321 hours</v>
          </cell>
          <cell r="AF273">
            <v>0</v>
          </cell>
          <cell r="AG273" t="str">
            <v/>
          </cell>
          <cell r="AH273" t="str">
            <v/>
          </cell>
          <cell r="AI273" t="str">
            <v/>
          </cell>
          <cell r="AJ273" t="str">
            <v/>
          </cell>
          <cell r="AK273" t="str">
            <v/>
          </cell>
          <cell r="AL273">
            <v>0</v>
          </cell>
          <cell r="AM273" t="str">
            <v/>
          </cell>
          <cell r="AN273" t="str">
            <v/>
          </cell>
          <cell r="AO273" t="str">
            <v/>
          </cell>
          <cell r="AP273" t="str">
            <v/>
          </cell>
          <cell r="AQ273" t="str">
            <v/>
          </cell>
          <cell r="AR273" t="str">
            <v/>
          </cell>
          <cell r="AS273" t="str">
            <v/>
          </cell>
          <cell r="AT273" t="str">
            <v/>
          </cell>
          <cell r="AU273" t="str">
            <v/>
          </cell>
          <cell r="AV273" t="str">
            <v/>
          </cell>
          <cell r="AW273" t="str">
            <v>ITC4</v>
          </cell>
          <cell r="AX273" t="str">
            <v/>
          </cell>
          <cell r="AY273" t="str">
            <v>Supply Chain</v>
          </cell>
          <cell r="AZ273" t="str">
            <v>Supplier PO Communication, Acknowledgement, &amp; Schedule Mgmt.</v>
          </cell>
          <cell r="BA273" t="str">
            <v/>
          </cell>
          <cell r="BB273" t="str">
            <v/>
          </cell>
          <cell r="BC273" t="str">
            <v>WBT</v>
          </cell>
          <cell r="BD273" t="str">
            <v/>
          </cell>
          <cell r="BE273" t="str">
            <v/>
          </cell>
          <cell r="BF273" t="str">
            <v/>
          </cell>
          <cell r="BG273" t="str">
            <v/>
          </cell>
          <cell r="BH273" t="str">
            <v/>
          </cell>
          <cell r="BI273" t="str">
            <v/>
          </cell>
          <cell r="BJ273" t="str">
            <v/>
          </cell>
          <cell r="BK273" t="str">
            <v>Buyer: https://app.clickup.com/t/868cjcmpy)
Expeditor: https://app.clickup.com/t/868cjcx3w)
Supplier: https://app.clickup.com/t/868cje78b)</v>
          </cell>
          <cell r="BL273" t="str">
            <v/>
          </cell>
          <cell r="BM273" t="str">
            <v/>
          </cell>
          <cell r="BN273" t="str">
            <v/>
          </cell>
          <cell r="BO273" t="str">
            <v/>
          </cell>
          <cell r="BP273" t="str">
            <v>PTP</v>
          </cell>
          <cell r="BQ273" t="str">
            <v>Jenn Cooke, Shannon Bagent</v>
          </cell>
        </row>
        <row r="274">
          <cell r="A274" t="str">
            <v>868a2v7cy</v>
          </cell>
          <cell r="B274" t="str">
            <v>PTP Supply Chain: Sourcing Events (RFX Processing &amp; Award) - SB</v>
          </cell>
          <cell r="C274" t="str">
            <v>PREDEVELOPMENT</v>
          </cell>
          <cell r="D274" t="str">
            <v>868a2v7cy</v>
          </cell>
          <cell r="E274" t="str">
            <v/>
          </cell>
          <cell r="F274" t="str">
            <v>URGENT</v>
          </cell>
          <cell r="G274" t="str">
            <v/>
          </cell>
          <cell r="H274">
            <v>0</v>
          </cell>
          <cell r="I274">
            <v>0</v>
          </cell>
          <cell r="J274" t="str">
            <v/>
          </cell>
          <cell r="K274" t="str">
            <v/>
          </cell>
          <cell r="L274">
            <v>45568.62222222222</v>
          </cell>
          <cell r="M274">
            <v>45750.436805555553</v>
          </cell>
          <cell r="N274" t="str">
            <v/>
          </cell>
          <cell r="O274" t="str">
            <v/>
          </cell>
          <cell r="P274" t="str">
            <v>Keren Daniel</v>
          </cell>
          <cell r="Q274" t="str">
            <v>Lockheed Martin</v>
          </cell>
          <cell r="R274" t="str">
            <v>Course Development</v>
          </cell>
          <cell r="S274" t="str">
            <v>Development</v>
          </cell>
          <cell r="T274" t="str">
            <v>868a2v7fq
868a2v8j8
868a2vbbw</v>
          </cell>
          <cell r="U274" t="str">
            <v>https://app.clickup.com/t/868a2v7fq
https://app.clickup.com/t/868a2v8j8
https://app.clickup.com/t/868a2vbbw</v>
          </cell>
          <cell r="V274" t="str">
            <v>wbt, ptp</v>
          </cell>
          <cell r="W274" t="str">
            <v>Development, Sprint 14 (7/14 - 8/11)</v>
          </cell>
          <cell r="X274" t="str">
            <v>Sprint 14 (7/14 - 8/11)</v>
          </cell>
          <cell r="Y274" t="str">
            <v/>
          </cell>
          <cell r="Z274" t="str">
            <v/>
          </cell>
          <cell r="AA274" t="str">
            <v/>
          </cell>
          <cell r="AB274" t="str">
            <v/>
          </cell>
          <cell r="AC274" t="str">
            <v/>
          </cell>
          <cell r="AD274" t="str">
            <v>5321 hours</v>
          </cell>
          <cell r="AF274">
            <v>0</v>
          </cell>
          <cell r="AG274" t="str">
            <v/>
          </cell>
          <cell r="AH274" t="str">
            <v/>
          </cell>
          <cell r="AI274" t="str">
            <v/>
          </cell>
          <cell r="AJ274" t="str">
            <v/>
          </cell>
          <cell r="AK274" t="str">
            <v/>
          </cell>
          <cell r="AL274">
            <v>0</v>
          </cell>
          <cell r="AM274" t="str">
            <v/>
          </cell>
          <cell r="AN274" t="str">
            <v/>
          </cell>
          <cell r="AO274" t="str">
            <v/>
          </cell>
          <cell r="AP274" t="str">
            <v/>
          </cell>
          <cell r="AQ274" t="str">
            <v/>
          </cell>
          <cell r="AR274" t="str">
            <v/>
          </cell>
          <cell r="AS274" t="str">
            <v/>
          </cell>
          <cell r="AT274" t="str">
            <v/>
          </cell>
          <cell r="AU274" t="str">
            <v/>
          </cell>
          <cell r="AV274" t="str">
            <v/>
          </cell>
          <cell r="AW274" t="str">
            <v>ITC4</v>
          </cell>
          <cell r="AX274" t="str">
            <v/>
          </cell>
          <cell r="AY274" t="str">
            <v>Supply Chain</v>
          </cell>
          <cell r="AZ274" t="str">
            <v>Sourcing Events (RFX Processing &amp; Award)</v>
          </cell>
          <cell r="BA274" t="str">
            <v/>
          </cell>
          <cell r="BB274" t="str">
            <v/>
          </cell>
          <cell r="BC274" t="str">
            <v>WBT</v>
          </cell>
          <cell r="BD274" t="str">
            <v/>
          </cell>
          <cell r="BE274" t="str">
            <v/>
          </cell>
          <cell r="BF274" t="str">
            <v/>
          </cell>
          <cell r="BG274" t="str">
            <v/>
          </cell>
          <cell r="BH274" t="str">
            <v/>
          </cell>
          <cell r="BI274" t="str">
            <v/>
          </cell>
          <cell r="BJ274" t="str">
            <v/>
          </cell>
          <cell r="BK274" t="str">
            <v>Expeditor: https://app.clickup.com/t/868cjcx3w)
Buyer: https://app.clickup.com/t/868cjcmpy)
Compliance (PTP): https://app.clickup.com/t/868cjcrn9)</v>
          </cell>
          <cell r="BL274" t="str">
            <v/>
          </cell>
          <cell r="BM274" t="str">
            <v/>
          </cell>
          <cell r="BN274" t="str">
            <v/>
          </cell>
          <cell r="BO274" t="str">
            <v/>
          </cell>
          <cell r="BP274" t="str">
            <v>PTP</v>
          </cell>
          <cell r="BQ274" t="str">
            <v>Jenn Cooke, Shannon Bagent</v>
          </cell>
        </row>
        <row r="275">
          <cell r="A275" t="str">
            <v>868a2v81g</v>
          </cell>
          <cell r="B275" t="str">
            <v>PTP Supply Chain: Create Purchase Order - OL</v>
          </cell>
          <cell r="C275" t="str">
            <v>PREDEVELOPMENT</v>
          </cell>
          <cell r="D275" t="str">
            <v>868a2v81g</v>
          </cell>
          <cell r="E275" t="str">
            <v/>
          </cell>
          <cell r="F275" t="str">
            <v>URGENT</v>
          </cell>
          <cell r="G275" t="str">
            <v/>
          </cell>
          <cell r="H275">
            <v>0</v>
          </cell>
          <cell r="I275">
            <v>0</v>
          </cell>
          <cell r="J275" t="str">
            <v/>
          </cell>
          <cell r="K275" t="str">
            <v/>
          </cell>
          <cell r="L275">
            <v>45568.622916666667</v>
          </cell>
          <cell r="M275">
            <v>45750.438194444447</v>
          </cell>
          <cell r="N275" t="str">
            <v/>
          </cell>
          <cell r="O275" t="str">
            <v/>
          </cell>
          <cell r="P275" t="str">
            <v>Keren Daniel</v>
          </cell>
          <cell r="Q275" t="str">
            <v>Lockheed Martin</v>
          </cell>
          <cell r="R275" t="str">
            <v>Course Development</v>
          </cell>
          <cell r="S275" t="str">
            <v>Development</v>
          </cell>
          <cell r="T275" t="str">
            <v>868c04t62
868c04v0k</v>
          </cell>
          <cell r="U275" t="str">
            <v>https://app.clickup.com/t/868c04t62
https://app.clickup.com/t/868c04v0k</v>
          </cell>
          <cell r="V275" t="str">
            <v>ilt, ptp</v>
          </cell>
          <cell r="W275" t="str">
            <v>Development, Sprint 14 (7/14 - 8/11)</v>
          </cell>
          <cell r="X275" t="str">
            <v>Sprint 14 (7/14 - 8/11)</v>
          </cell>
          <cell r="Y275" t="str">
            <v/>
          </cell>
          <cell r="Z275" t="str">
            <v/>
          </cell>
          <cell r="AA275" t="str">
            <v/>
          </cell>
          <cell r="AB275" t="str">
            <v/>
          </cell>
          <cell r="AC275" t="str">
            <v/>
          </cell>
          <cell r="AD275" t="str">
            <v>5321 hours</v>
          </cell>
          <cell r="AF275">
            <v>0</v>
          </cell>
          <cell r="AG275" t="str">
            <v/>
          </cell>
          <cell r="AH275" t="str">
            <v/>
          </cell>
          <cell r="AI275" t="str">
            <v/>
          </cell>
          <cell r="AJ275" t="str">
            <v/>
          </cell>
          <cell r="AK275" t="str">
            <v/>
          </cell>
          <cell r="AL275">
            <v>0</v>
          </cell>
          <cell r="AM275" t="str">
            <v/>
          </cell>
          <cell r="AN275" t="str">
            <v/>
          </cell>
          <cell r="AO275" t="str">
            <v/>
          </cell>
          <cell r="AP275" t="str">
            <v/>
          </cell>
          <cell r="AQ275" t="str">
            <v/>
          </cell>
          <cell r="AR275" t="str">
            <v/>
          </cell>
          <cell r="AS275" t="str">
            <v/>
          </cell>
          <cell r="AT275" t="str">
            <v/>
          </cell>
          <cell r="AU275" t="str">
            <v/>
          </cell>
          <cell r="AV275" t="str">
            <v/>
          </cell>
          <cell r="AW275" t="str">
            <v>ITC4</v>
          </cell>
          <cell r="AX275" t="str">
            <v/>
          </cell>
          <cell r="AY275" t="str">
            <v>Supply Chain</v>
          </cell>
          <cell r="AZ275" t="str">
            <v>PO Generation, Approval &amp; Release Strategy</v>
          </cell>
          <cell r="BA275" t="str">
            <v/>
          </cell>
          <cell r="BB275" t="str">
            <v/>
          </cell>
          <cell r="BC275" t="str">
            <v>ILT</v>
          </cell>
          <cell r="BD275" t="str">
            <v/>
          </cell>
          <cell r="BE275" t="str">
            <v/>
          </cell>
          <cell r="BF275" t="str">
            <v/>
          </cell>
          <cell r="BG275" t="str">
            <v/>
          </cell>
          <cell r="BH275" t="str">
            <v/>
          </cell>
          <cell r="BI275" t="str">
            <v/>
          </cell>
          <cell r="BJ275" t="str">
            <v/>
          </cell>
          <cell r="BK275" t="str">
            <v>Buyer: https://app.clickup.com/t/868cjcmpy)
Requisitioner: https://app.clickup.com/t/868cje356)
Requisition Approver: https://app.clickup.com/t/868cje2vz)
Expeditor: https://app.clickup.com/t/868cjcx3w)</v>
          </cell>
          <cell r="BL275" t="str">
            <v/>
          </cell>
          <cell r="BM275" t="str">
            <v/>
          </cell>
          <cell r="BN275" t="str">
            <v/>
          </cell>
          <cell r="BO275" t="str">
            <v/>
          </cell>
          <cell r="BP275" t="str">
            <v>PTP</v>
          </cell>
          <cell r="BQ275" t="str">
            <v>Jenn Cooke, Shannon Bagent</v>
          </cell>
        </row>
        <row r="276">
          <cell r="A276" t="str">
            <v>868a2v87r</v>
          </cell>
          <cell r="B276" t="str">
            <v>PTP Supply Chain: Purchase Requisition Handover - OL</v>
          </cell>
          <cell r="C276" t="str">
            <v>PREDEVELOPMENT</v>
          </cell>
          <cell r="D276" t="str">
            <v>868a2v87r</v>
          </cell>
          <cell r="E276" t="str">
            <v/>
          </cell>
          <cell r="F276" t="str">
            <v>URGENT</v>
          </cell>
          <cell r="G276" t="str">
            <v/>
          </cell>
          <cell r="H276">
            <v>0</v>
          </cell>
          <cell r="I276">
            <v>0</v>
          </cell>
          <cell r="J276" t="str">
            <v/>
          </cell>
          <cell r="K276" t="str">
            <v/>
          </cell>
          <cell r="L276">
            <v>45568.622916666667</v>
          </cell>
          <cell r="M276">
            <v>45772.356944444444</v>
          </cell>
          <cell r="N276" t="str">
            <v/>
          </cell>
          <cell r="O276" t="str">
            <v/>
          </cell>
          <cell r="P276" t="str">
            <v>Keren Daniel</v>
          </cell>
          <cell r="Q276" t="str">
            <v>Lockheed Martin</v>
          </cell>
          <cell r="R276" t="str">
            <v>Course Development</v>
          </cell>
          <cell r="S276" t="str">
            <v>Development</v>
          </cell>
          <cell r="T276" t="str">
            <v>868dp0b67
868dp0bme
868dp0bxk
868dp0eke</v>
          </cell>
          <cell r="U276" t="str">
            <v>https://app.clickup.com/t/868dp0b67
https://app.clickup.com/t/868dp0bme
https://app.clickup.com/t/868dp0bxk
https://app.clickup.com/t/868dp0eke</v>
          </cell>
          <cell r="V276" t="str">
            <v>ptp, wbt</v>
          </cell>
          <cell r="W276" t="str">
            <v>Development, Sprint 15 (7/21 - 8/18)</v>
          </cell>
          <cell r="X276" t="str">
            <v>Sprint 15 (7/21 - 8/18)</v>
          </cell>
          <cell r="Y276" t="str">
            <v/>
          </cell>
          <cell r="Z276" t="str">
            <v/>
          </cell>
          <cell r="AA276" t="str">
            <v/>
          </cell>
          <cell r="AB276" t="str">
            <v/>
          </cell>
          <cell r="AC276" t="str">
            <v/>
          </cell>
          <cell r="AD276" t="str">
            <v>5321 hours</v>
          </cell>
          <cell r="AF276">
            <v>0</v>
          </cell>
          <cell r="AG276" t="str">
            <v/>
          </cell>
          <cell r="AH276" t="str">
            <v/>
          </cell>
          <cell r="AI276" t="str">
            <v/>
          </cell>
          <cell r="AJ276" t="str">
            <v/>
          </cell>
          <cell r="AK276" t="str">
            <v/>
          </cell>
          <cell r="AL276">
            <v>0</v>
          </cell>
          <cell r="AM276" t="str">
            <v/>
          </cell>
          <cell r="AN276" t="str">
            <v/>
          </cell>
          <cell r="AO276" t="str">
            <v/>
          </cell>
          <cell r="AP276" t="str">
            <v/>
          </cell>
          <cell r="AQ276" t="str">
            <v/>
          </cell>
          <cell r="AR276" t="str">
            <v/>
          </cell>
          <cell r="AS276" t="str">
            <v/>
          </cell>
          <cell r="AT276" t="str">
            <v/>
          </cell>
          <cell r="AU276" t="str">
            <v/>
          </cell>
          <cell r="AV276" t="str">
            <v/>
          </cell>
          <cell r="AW276" t="str">
            <v>ITC4</v>
          </cell>
          <cell r="AX276" t="str">
            <v/>
          </cell>
          <cell r="AY276" t="str">
            <v>Supply Chain</v>
          </cell>
          <cell r="AZ276" t="str">
            <v>Purchase Requisition Mgmt (MRP/Non-MRP) &amp; Approval</v>
          </cell>
          <cell r="BA276" t="str">
            <v/>
          </cell>
          <cell r="BB276" t="str">
            <v/>
          </cell>
          <cell r="BC276" t="str">
            <v>WBT</v>
          </cell>
          <cell r="BD276" t="str">
            <v/>
          </cell>
          <cell r="BE276" t="str">
            <v/>
          </cell>
          <cell r="BF276" t="str">
            <v/>
          </cell>
          <cell r="BG276" t="str">
            <v/>
          </cell>
          <cell r="BH276" t="str">
            <v/>
          </cell>
          <cell r="BI276" t="str">
            <v/>
          </cell>
          <cell r="BJ276" t="str">
            <v/>
          </cell>
          <cell r="BK276" t="str">
            <v>Expeditor: https://app.clickup.com/t/868cjcx3w)
Requisition Approver: https://app.clickup.com/t/868cje2vz)
Requisitioner: https://app.clickup.com/t/868cje356)
Buyer: https://app.clickup.com/t/868cjcmpy)</v>
          </cell>
          <cell r="BL276" t="str">
            <v/>
          </cell>
          <cell r="BM276" t="str">
            <v/>
          </cell>
          <cell r="BN276" t="str">
            <v/>
          </cell>
          <cell r="BO276" t="str">
            <v/>
          </cell>
          <cell r="BP276" t="str">
            <v>PTP</v>
          </cell>
          <cell r="BQ276" t="str">
            <v>Jenn Cooke, Shannon Bagent</v>
          </cell>
        </row>
        <row r="277">
          <cell r="A277" t="str">
            <v>868a2v8me</v>
          </cell>
          <cell r="B277" t="str">
            <v>PTP Supply Chain: PO Expediting (Expedite Fee Process) - SB</v>
          </cell>
          <cell r="C277" t="str">
            <v>PREDEVELOPMENT</v>
          </cell>
          <cell r="D277" t="str">
            <v>868a2v8me</v>
          </cell>
          <cell r="E277" t="str">
            <v/>
          </cell>
          <cell r="F277" t="str">
            <v>URGENT</v>
          </cell>
          <cell r="G277" t="str">
            <v/>
          </cell>
          <cell r="H277">
            <v>0</v>
          </cell>
          <cell r="I277">
            <v>0</v>
          </cell>
          <cell r="J277" t="str">
            <v/>
          </cell>
          <cell r="K277" t="str">
            <v/>
          </cell>
          <cell r="L277">
            <v>45568.622916666667</v>
          </cell>
          <cell r="M277">
            <v>45775.448611111111</v>
          </cell>
          <cell r="N277" t="str">
            <v/>
          </cell>
          <cell r="O277" t="str">
            <v/>
          </cell>
          <cell r="P277" t="str">
            <v>Keren Daniel</v>
          </cell>
          <cell r="Q277" t="str">
            <v>Lockheed Martin</v>
          </cell>
          <cell r="R277" t="str">
            <v>Course Development</v>
          </cell>
          <cell r="S277" t="str">
            <v>Development</v>
          </cell>
          <cell r="T277" t="str">
            <v>868c0w342
868c0w3qn
868c0w40e
868c0w4j8
868c0w55v
868c0w650</v>
          </cell>
          <cell r="U277" t="str">
            <v>https://app.clickup.com/t/868c0w342
https://app.clickup.com/t/868c0w3qn
https://app.clickup.com/t/868c0w40e
https://app.clickup.com/t/868c0w4j8
https://app.clickup.com/t/868c0w55v
https://app.clickup.com/t/868c0w650</v>
          </cell>
          <cell r="V277" t="str">
            <v>ptp, wbt</v>
          </cell>
          <cell r="W277" t="str">
            <v>Development, Sprint 14 (7/14 - 8/11)</v>
          </cell>
          <cell r="X277" t="str">
            <v>Sprint 14 (7/14 - 8/11)</v>
          </cell>
          <cell r="Y277" t="str">
            <v/>
          </cell>
          <cell r="Z277" t="str">
            <v/>
          </cell>
          <cell r="AA277" t="str">
            <v/>
          </cell>
          <cell r="AB277" t="str">
            <v/>
          </cell>
          <cell r="AC277" t="str">
            <v/>
          </cell>
          <cell r="AD277" t="str">
            <v>5321 hours</v>
          </cell>
          <cell r="AF277">
            <v>0</v>
          </cell>
          <cell r="AG277" t="str">
            <v/>
          </cell>
          <cell r="AH277" t="str">
            <v/>
          </cell>
          <cell r="AI277" t="str">
            <v/>
          </cell>
          <cell r="AJ277" t="str">
            <v/>
          </cell>
          <cell r="AK277" t="str">
            <v/>
          </cell>
          <cell r="AL277">
            <v>0</v>
          </cell>
          <cell r="AM277" t="str">
            <v/>
          </cell>
          <cell r="AN277" t="str">
            <v/>
          </cell>
          <cell r="AO277" t="str">
            <v/>
          </cell>
          <cell r="AP277" t="str">
            <v/>
          </cell>
          <cell r="AQ277" t="str">
            <v/>
          </cell>
          <cell r="AR277" t="str">
            <v/>
          </cell>
          <cell r="AS277" t="str">
            <v/>
          </cell>
          <cell r="AT277" t="str">
            <v/>
          </cell>
          <cell r="AU277" t="str">
            <v/>
          </cell>
          <cell r="AV277" t="str">
            <v/>
          </cell>
          <cell r="AW277" t="str">
            <v>ITC4</v>
          </cell>
          <cell r="AX277" t="str">
            <v/>
          </cell>
          <cell r="AY277" t="str">
            <v>Supply Chain</v>
          </cell>
          <cell r="AZ277" t="str">
            <v>Supplier PO Communication, Acknowledgement, &amp; Schedule Mgmt.</v>
          </cell>
          <cell r="BA277" t="str">
            <v/>
          </cell>
          <cell r="BB277" t="str">
            <v/>
          </cell>
          <cell r="BC277" t="str">
            <v>WBT</v>
          </cell>
          <cell r="BD277" t="str">
            <v/>
          </cell>
          <cell r="BE277" t="str">
            <v/>
          </cell>
          <cell r="BF277" t="str">
            <v/>
          </cell>
          <cell r="BG277" t="str">
            <v/>
          </cell>
          <cell r="BH277" t="str">
            <v/>
          </cell>
          <cell r="BI277" t="str">
            <v/>
          </cell>
          <cell r="BJ277" t="str">
            <v/>
          </cell>
          <cell r="BK277" t="str">
            <v>GSC / Procurement Manager: https://app.clickup.com/t/868cjd505)
Buyer: https://app.clickup.com/t/868cjcmpy)
Requisition Approver: https://app.clickup.com/t/868cje2vz)
Requisitioner: https://app.clickup.com/t/868cje356)
Expeditor: https://app.clickup.com/t/868cjcx3w)
Compliance (PTP): https://app.clickup.com/t/868cjcrn9)</v>
          </cell>
          <cell r="BL277" t="str">
            <v/>
          </cell>
          <cell r="BM277" t="str">
            <v/>
          </cell>
          <cell r="BN277" t="str">
            <v/>
          </cell>
          <cell r="BO277" t="str">
            <v/>
          </cell>
          <cell r="BP277" t="str">
            <v>PTP</v>
          </cell>
          <cell r="BQ277" t="str">
            <v>Jenn Cooke, Shannon Bagent</v>
          </cell>
        </row>
        <row r="278">
          <cell r="A278" t="str">
            <v>868a2v9g6</v>
          </cell>
          <cell r="B278" t="str">
            <v>PTP Supply Chain: Purchase Order Close Out - OL</v>
          </cell>
          <cell r="C278" t="str">
            <v>PREDEVELOPMENT</v>
          </cell>
          <cell r="D278" t="str">
            <v>868a2v9g6</v>
          </cell>
          <cell r="E278" t="str">
            <v/>
          </cell>
          <cell r="F278" t="str">
            <v>URGENT</v>
          </cell>
          <cell r="G278" t="str">
            <v/>
          </cell>
          <cell r="H278">
            <v>0</v>
          </cell>
          <cell r="I278">
            <v>0</v>
          </cell>
          <cell r="J278" t="str">
            <v/>
          </cell>
          <cell r="K278" t="str">
            <v/>
          </cell>
          <cell r="L278">
            <v>45568.623611111107</v>
          </cell>
          <cell r="M278">
            <v>45775.447222222225</v>
          </cell>
          <cell r="N278" t="str">
            <v/>
          </cell>
          <cell r="O278" t="str">
            <v/>
          </cell>
          <cell r="P278" t="str">
            <v>Keren Daniel</v>
          </cell>
          <cell r="Q278" t="str">
            <v>Lockheed Martin</v>
          </cell>
          <cell r="R278" t="str">
            <v>Course Development</v>
          </cell>
          <cell r="S278" t="str">
            <v>Development</v>
          </cell>
          <cell r="T278" t="str">
            <v>868c04wwr
868dpxw88
868dpxzx5
868dpy0h4</v>
          </cell>
          <cell r="U278" t="str">
            <v>https://app.clickup.com/t/868c04wwr
https://app.clickup.com/t/868dpxw88
https://app.clickup.com/t/868dpxzx5
https://app.clickup.com/t/868dpy0h4</v>
          </cell>
          <cell r="V278" t="str">
            <v>wbt, ptp</v>
          </cell>
          <cell r="W278" t="str">
            <v>Development, Sprint 14 (7/14 - 8/11)</v>
          </cell>
          <cell r="X278" t="str">
            <v>Sprint 14 (7/14 - 8/11)</v>
          </cell>
          <cell r="Y278" t="str">
            <v/>
          </cell>
          <cell r="Z278" t="str">
            <v/>
          </cell>
          <cell r="AA278" t="str">
            <v/>
          </cell>
          <cell r="AB278" t="str">
            <v/>
          </cell>
          <cell r="AC278" t="str">
            <v/>
          </cell>
          <cell r="AD278" t="str">
            <v>5321 hours</v>
          </cell>
          <cell r="AF278">
            <v>0</v>
          </cell>
          <cell r="AG278" t="str">
            <v/>
          </cell>
          <cell r="AH278" t="str">
            <v/>
          </cell>
          <cell r="AI278" t="str">
            <v/>
          </cell>
          <cell r="AJ278" t="str">
            <v/>
          </cell>
          <cell r="AK278" t="str">
            <v/>
          </cell>
          <cell r="AL278">
            <v>0</v>
          </cell>
          <cell r="AM278" t="str">
            <v/>
          </cell>
          <cell r="AN278" t="str">
            <v/>
          </cell>
          <cell r="AO278" t="str">
            <v/>
          </cell>
          <cell r="AP278" t="str">
            <v/>
          </cell>
          <cell r="AQ278" t="str">
            <v/>
          </cell>
          <cell r="AR278" t="str">
            <v/>
          </cell>
          <cell r="AS278" t="str">
            <v/>
          </cell>
          <cell r="AT278" t="str">
            <v/>
          </cell>
          <cell r="AU278" t="str">
            <v/>
          </cell>
          <cell r="AV278" t="str">
            <v/>
          </cell>
          <cell r="AW278" t="str">
            <v>ITC4</v>
          </cell>
          <cell r="AX278" t="str">
            <v/>
          </cell>
          <cell r="AY278" t="str">
            <v>Supply Chain</v>
          </cell>
          <cell r="AZ278" t="str">
            <v>PO Generation, Approval, &amp; Release Strategy II</v>
          </cell>
          <cell r="BA278" t="str">
            <v/>
          </cell>
          <cell r="BB278" t="str">
            <v/>
          </cell>
          <cell r="BC278" t="str">
            <v>WBT</v>
          </cell>
          <cell r="BD278" t="str">
            <v/>
          </cell>
          <cell r="BE278" t="str">
            <v/>
          </cell>
          <cell r="BF278" t="str">
            <v/>
          </cell>
          <cell r="BG278" t="str">
            <v/>
          </cell>
          <cell r="BH278" t="str">
            <v/>
          </cell>
          <cell r="BI278" t="str">
            <v/>
          </cell>
          <cell r="BJ278" t="str">
            <v/>
          </cell>
          <cell r="BK278" t="str">
            <v>Quality Manager: https://app.clickup.com/t/868cje0ux)
Supplier: https://app.clickup.com/t/868cje78b)
Compliance (PTP): https://app.clickup.com/t/868cjcrn9)
Expeditor: https://app.clickup.com/t/868cjcx3w)
Buyer: https://app.clickup.com/t/868cjcmpy)</v>
          </cell>
          <cell r="BL278" t="str">
            <v/>
          </cell>
          <cell r="BM278" t="str">
            <v/>
          </cell>
          <cell r="BN278" t="str">
            <v/>
          </cell>
          <cell r="BO278" t="str">
            <v/>
          </cell>
          <cell r="BP278" t="str">
            <v>PTP</v>
          </cell>
          <cell r="BQ278" t="str">
            <v>Jenn Cooke, Shannon Bagent</v>
          </cell>
        </row>
        <row r="279">
          <cell r="A279" t="str">
            <v>868a2vamk</v>
          </cell>
          <cell r="B279" t="str">
            <v>A2R Metrology: Metrology and Calibration Troubleshooting - OL</v>
          </cell>
          <cell r="C279" t="str">
            <v>PREDEVELOPMENT</v>
          </cell>
          <cell r="D279" t="str">
            <v>868a2vamk</v>
          </cell>
          <cell r="E279" t="str">
            <v/>
          </cell>
          <cell r="F279" t="str">
            <v>LOW</v>
          </cell>
          <cell r="G279" t="str">
            <v/>
          </cell>
          <cell r="H279">
            <v>0</v>
          </cell>
          <cell r="I279">
            <v>0</v>
          </cell>
          <cell r="J279" t="str">
            <v/>
          </cell>
          <cell r="K279" t="str">
            <v/>
          </cell>
          <cell r="L279">
            <v>45568.624305555553</v>
          </cell>
          <cell r="M279">
            <v>45768.79305555555</v>
          </cell>
          <cell r="N279" t="str">
            <v/>
          </cell>
          <cell r="O279" t="str">
            <v/>
          </cell>
          <cell r="P279" t="str">
            <v>Keren Daniel</v>
          </cell>
          <cell r="Q279" t="str">
            <v>Lockheed Martin</v>
          </cell>
          <cell r="R279" t="str">
            <v>Course Development</v>
          </cell>
          <cell r="S279" t="str">
            <v>Development</v>
          </cell>
          <cell r="T279" t="str">
            <v>868dkzkay
868a2v6na
868a2v71w
868aezma1</v>
          </cell>
          <cell r="U279" t="str">
            <v>https://app.clickup.com/t/868dkzkay
https://app.clickup.com/t/868a2v6na
https://app.clickup.com/t/868a2v71w
https://app.clickup.com/t/868aezma1</v>
          </cell>
          <cell r="V279" t="str">
            <v>wbt, a2r</v>
          </cell>
          <cell r="W279" t="str">
            <v>Development, Sprint 16 (7/28 - 8/25)</v>
          </cell>
          <cell r="X279" t="str">
            <v>Sprint 16 (7/28 - 8/25)</v>
          </cell>
          <cell r="Y279" t="str">
            <v/>
          </cell>
          <cell r="Z279" t="str">
            <v/>
          </cell>
          <cell r="AA279" t="str">
            <v/>
          </cell>
          <cell r="AB279" t="str">
            <v/>
          </cell>
          <cell r="AC279" t="str">
            <v/>
          </cell>
          <cell r="AD279" t="str">
            <v>5321 hours</v>
          </cell>
          <cell r="AF279">
            <v>0</v>
          </cell>
          <cell r="AG279" t="str">
            <v/>
          </cell>
          <cell r="AH279" t="str">
            <v/>
          </cell>
          <cell r="AI279" t="str">
            <v/>
          </cell>
          <cell r="AJ279" t="str">
            <v/>
          </cell>
          <cell r="AK279" t="str">
            <v/>
          </cell>
          <cell r="AL279">
            <v>0</v>
          </cell>
          <cell r="AM279" t="str">
            <v/>
          </cell>
          <cell r="AN279" t="str">
            <v/>
          </cell>
          <cell r="AO279" t="str">
            <v/>
          </cell>
          <cell r="AP279" t="str">
            <v/>
          </cell>
          <cell r="AQ279" t="str">
            <v/>
          </cell>
          <cell r="AR279" t="str">
            <v/>
          </cell>
          <cell r="AS279" t="str">
            <v>Course Package Not Started</v>
          </cell>
          <cell r="AT279" t="str">
            <v/>
          </cell>
          <cell r="AU279" t="str">
            <v/>
          </cell>
          <cell r="AV279" t="str">
            <v/>
          </cell>
          <cell r="AW279" t="str">
            <v>ITC4</v>
          </cell>
          <cell r="AX279" t="str">
            <v/>
          </cell>
          <cell r="AY279" t="str">
            <v>Metrology</v>
          </cell>
          <cell r="AZ279" t="str">
            <v>Metrology &amp; Calibration</v>
          </cell>
          <cell r="BA279" t="str">
            <v/>
          </cell>
          <cell r="BB279" t="str">
            <v/>
          </cell>
          <cell r="BC279" t="str">
            <v>WBT</v>
          </cell>
          <cell r="BD279" t="str">
            <v/>
          </cell>
          <cell r="BE279" t="str">
            <v/>
          </cell>
          <cell r="BF279" t="str">
            <v/>
          </cell>
          <cell r="BG279" t="str">
            <v/>
          </cell>
          <cell r="BH279" t="str">
            <v/>
          </cell>
          <cell r="BI279" t="str">
            <v/>
          </cell>
          <cell r="BJ279" t="str">
            <v/>
          </cell>
          <cell r="BK279" t="str">
            <v/>
          </cell>
          <cell r="BL279">
            <v>45768</v>
          </cell>
          <cell r="BM279" t="str">
            <v/>
          </cell>
          <cell r="BN279" t="str">
            <v/>
          </cell>
          <cell r="BO279" t="str">
            <v/>
          </cell>
          <cell r="BP279" t="str">
            <v>A2R</v>
          </cell>
          <cell r="BQ279" t="str">
            <v>Trish Cortez, Steve Hile</v>
          </cell>
        </row>
        <row r="280">
          <cell r="A280" t="str">
            <v>868adh336</v>
          </cell>
          <cell r="B280" t="str">
            <v>PTS DYNSCH: Dynamic Parameter Reporting &amp; Analytics</v>
          </cell>
          <cell r="C280" t="str">
            <v>PREDEVELOPMENT</v>
          </cell>
          <cell r="D280" t="str">
            <v>868adh336</v>
          </cell>
          <cell r="E280" t="str">
            <v/>
          </cell>
          <cell r="F280" t="str">
            <v>NORMAL</v>
          </cell>
          <cell r="G280" t="str">
            <v/>
          </cell>
          <cell r="H280">
            <v>0</v>
          </cell>
          <cell r="I280">
            <v>0</v>
          </cell>
          <cell r="J280" t="str">
            <v/>
          </cell>
          <cell r="K280" t="str">
            <v/>
          </cell>
          <cell r="L280">
            <v>45588.476388888885</v>
          </cell>
          <cell r="M280">
            <v>45749.5</v>
          </cell>
          <cell r="N280" t="str">
            <v/>
          </cell>
          <cell r="O280" t="str">
            <v/>
          </cell>
          <cell r="P280" t="str">
            <v>Jenn Cooke</v>
          </cell>
          <cell r="Q280" t="str">
            <v>Lockheed Martin</v>
          </cell>
          <cell r="R280" t="str">
            <v>Course Development</v>
          </cell>
          <cell r="S280" t="str">
            <v>Development</v>
          </cell>
          <cell r="T280" t="str">
            <v>868bzyb5q
868bzyckr
868bzydgt
868bzye63</v>
          </cell>
          <cell r="U280" t="str">
            <v>https://app.clickup.com/t/868bzyb5q
https://app.clickup.com/t/868bzyckr
https://app.clickup.com/t/868bzydgt
https://app.clickup.com/t/868bzye63</v>
          </cell>
          <cell r="V280" t="str">
            <v>aps, p2s, wbt</v>
          </cell>
          <cell r="W280" t="str">
            <v>Development, Sprint 16 (7/28 - 8/25)</v>
          </cell>
          <cell r="X280" t="str">
            <v>Sprint 16 (7/28 - 8/25)</v>
          </cell>
          <cell r="Y280" t="str">
            <v/>
          </cell>
          <cell r="Z280" t="str">
            <v/>
          </cell>
          <cell r="AA280" t="str">
            <v/>
          </cell>
          <cell r="AB280" t="str">
            <v/>
          </cell>
          <cell r="AC280" t="str">
            <v/>
          </cell>
          <cell r="AD280" t="str">
            <v>4844 hours</v>
          </cell>
          <cell r="AF280">
            <v>0</v>
          </cell>
          <cell r="AG280" t="str">
            <v/>
          </cell>
          <cell r="AH280" t="str">
            <v/>
          </cell>
          <cell r="AI280" t="str">
            <v/>
          </cell>
          <cell r="AJ280" t="str">
            <v/>
          </cell>
          <cell r="AK280" t="str">
            <v/>
          </cell>
          <cell r="AL280">
            <v>0</v>
          </cell>
          <cell r="AM280" t="str">
            <v/>
          </cell>
          <cell r="AN280" t="str">
            <v/>
          </cell>
          <cell r="AO280" t="str">
            <v/>
          </cell>
          <cell r="AP280" t="str">
            <v/>
          </cell>
          <cell r="AQ280" t="str">
            <v/>
          </cell>
          <cell r="AR280" t="str">
            <v/>
          </cell>
          <cell r="AS280" t="str">
            <v/>
          </cell>
          <cell r="AT280" t="str">
            <v/>
          </cell>
          <cell r="AU280" t="str">
            <v/>
          </cell>
          <cell r="AV280" t="str">
            <v/>
          </cell>
          <cell r="AW280" t="str">
            <v>ITC4</v>
          </cell>
          <cell r="AX280" t="str">
            <v/>
          </cell>
          <cell r="AY280" t="str">
            <v>DYNSCH</v>
          </cell>
          <cell r="AZ280" t="str">
            <v>Dynamic Parameter Updates</v>
          </cell>
          <cell r="BA280" t="str">
            <v/>
          </cell>
          <cell r="BB280" t="str">
            <v/>
          </cell>
          <cell r="BC280" t="str">
            <v>WBT</v>
          </cell>
          <cell r="BD280" t="str">
            <v/>
          </cell>
          <cell r="BE280" t="str">
            <v/>
          </cell>
          <cell r="BF280" t="str">
            <v/>
          </cell>
          <cell r="BG280" t="str">
            <v/>
          </cell>
          <cell r="BH280" t="str">
            <v/>
          </cell>
          <cell r="BI280" t="str">
            <v/>
          </cell>
          <cell r="BJ280" t="str">
            <v/>
          </cell>
          <cell r="BK280" t="str">
            <v>Production Planner: https://app.clickup.com/t/868cjdtde)
Leadership: https://app.clickup.com/t/868cjddxb)
Floor Supervisor: https://app.clickup.com/t/868cjd0t9)
Floor Management: https://app.clickup.com/t/868cjd0na)</v>
          </cell>
          <cell r="BL280" t="str">
            <v/>
          </cell>
          <cell r="BM280" t="str">
            <v/>
          </cell>
          <cell r="BN280" t="str">
            <v/>
          </cell>
          <cell r="BO280" t="str">
            <v/>
          </cell>
          <cell r="BP280" t="str">
            <v>PTS</v>
          </cell>
          <cell r="BQ280" t="str">
            <v>Shannon Bagent, Eugene Deloatch</v>
          </cell>
        </row>
        <row r="281">
          <cell r="A281" t="str">
            <v>868adh3z8</v>
          </cell>
          <cell r="B281" t="str">
            <v>PTS DYNSCH: Production Scheduling Mgmt</v>
          </cell>
          <cell r="C281" t="str">
            <v>PREDEVELOPMENT</v>
          </cell>
          <cell r="D281" t="str">
            <v>868adh3z8</v>
          </cell>
          <cell r="E281" t="str">
            <v/>
          </cell>
          <cell r="F281" t="str">
            <v>HIGH</v>
          </cell>
          <cell r="G281" t="str">
            <v/>
          </cell>
          <cell r="H281">
            <v>0</v>
          </cell>
          <cell r="I281">
            <v>0</v>
          </cell>
          <cell r="J281" t="str">
            <v/>
          </cell>
          <cell r="K281" t="str">
            <v/>
          </cell>
          <cell r="L281">
            <v>45588.477083333331</v>
          </cell>
          <cell r="M281">
            <v>45749.499305555553</v>
          </cell>
          <cell r="N281" t="str">
            <v/>
          </cell>
          <cell r="O281" t="str">
            <v/>
          </cell>
          <cell r="P281" t="str">
            <v>Jenn Cooke</v>
          </cell>
          <cell r="Q281" t="str">
            <v>Lockheed Martin</v>
          </cell>
          <cell r="R281" t="str">
            <v>Course Development</v>
          </cell>
          <cell r="S281" t="str">
            <v>Development</v>
          </cell>
          <cell r="T281" t="str">
            <v>868bzygpy
868bzymbn
868bzynyp
868bzyqxu
868bzytbf</v>
          </cell>
          <cell r="U281" t="str">
            <v>https://app.clickup.com/t/868bzygpy
https://app.clickup.com/t/868bzymbn
https://app.clickup.com/t/868bzynyp
https://app.clickup.com/t/868bzyqxu
https://app.clickup.com/t/868bzytbf</v>
          </cell>
          <cell r="V281" t="str">
            <v>ilt, p2s, aps</v>
          </cell>
          <cell r="W281" t="str">
            <v>Development, Sprint 15 (7/21 - 8/18)</v>
          </cell>
          <cell r="X281" t="str">
            <v>Sprint 15 (7/21 - 8/18)</v>
          </cell>
          <cell r="Y281" t="str">
            <v/>
          </cell>
          <cell r="Z281" t="str">
            <v/>
          </cell>
          <cell r="AA281" t="str">
            <v/>
          </cell>
          <cell r="AB281" t="str">
            <v/>
          </cell>
          <cell r="AC281" t="str">
            <v/>
          </cell>
          <cell r="AD281" t="str">
            <v>4844 hours</v>
          </cell>
          <cell r="AF281">
            <v>0</v>
          </cell>
          <cell r="AG281" t="str">
            <v/>
          </cell>
          <cell r="AH281" t="str">
            <v/>
          </cell>
          <cell r="AI281" t="str">
            <v/>
          </cell>
          <cell r="AJ281" t="str">
            <v/>
          </cell>
          <cell r="AK281" t="str">
            <v/>
          </cell>
          <cell r="AL281">
            <v>0</v>
          </cell>
          <cell r="AM281" t="str">
            <v/>
          </cell>
          <cell r="AN281" t="str">
            <v/>
          </cell>
          <cell r="AO281" t="str">
            <v/>
          </cell>
          <cell r="AP281" t="str">
            <v/>
          </cell>
          <cell r="AQ281" t="str">
            <v/>
          </cell>
          <cell r="AR281" t="str">
            <v/>
          </cell>
          <cell r="AS281" t="str">
            <v/>
          </cell>
          <cell r="AT281" t="str">
            <v/>
          </cell>
          <cell r="AU281" t="str">
            <v/>
          </cell>
          <cell r="AV281" t="str">
            <v/>
          </cell>
          <cell r="AW281" t="str">
            <v>ITC4</v>
          </cell>
          <cell r="AX281" t="str">
            <v/>
          </cell>
          <cell r="AY281" t="str">
            <v>DYNSCH</v>
          </cell>
          <cell r="AZ281" t="str">
            <v>Production Scheduling Management</v>
          </cell>
          <cell r="BA281" t="str">
            <v/>
          </cell>
          <cell r="BB281" t="str">
            <v/>
          </cell>
          <cell r="BC281" t="str">
            <v>ILT</v>
          </cell>
          <cell r="BD281" t="str">
            <v/>
          </cell>
          <cell r="BE281" t="str">
            <v/>
          </cell>
          <cell r="BF281" t="str">
            <v/>
          </cell>
          <cell r="BG281" t="str">
            <v/>
          </cell>
          <cell r="BH281" t="str">
            <v/>
          </cell>
          <cell r="BI281" t="str">
            <v/>
          </cell>
          <cell r="BJ281" t="str">
            <v/>
          </cell>
          <cell r="BK281" t="str">
            <v>Production Planner: https://app.clickup.com/t/868cjdtde)
Leadership: https://app.clickup.com/t/868cjddxb)
Floor Supervisor: https://app.clickup.com/t/868cjd0t9)
Floor Management: https://app.clickup.com/t/868cjd0na)</v>
          </cell>
          <cell r="BL281" t="str">
            <v/>
          </cell>
          <cell r="BM281" t="str">
            <v/>
          </cell>
          <cell r="BN281" t="str">
            <v/>
          </cell>
          <cell r="BO281" t="str">
            <v/>
          </cell>
          <cell r="BP281" t="str">
            <v>PTS</v>
          </cell>
          <cell r="BQ281" t="str">
            <v>Shannon Bagent, Eugene Deloatch</v>
          </cell>
        </row>
        <row r="282">
          <cell r="A282" t="str">
            <v>868adh4yw</v>
          </cell>
          <cell r="B282" t="str">
            <v>PTS DYNSCH: Validate Working Time</v>
          </cell>
          <cell r="C282" t="str">
            <v>PREDEVELOPMENT</v>
          </cell>
          <cell r="D282" t="str">
            <v>868adh4yw</v>
          </cell>
          <cell r="E282" t="str">
            <v/>
          </cell>
          <cell r="F282" t="str">
            <v>HIGH</v>
          </cell>
          <cell r="G282" t="str">
            <v/>
          </cell>
          <cell r="H282">
            <v>0</v>
          </cell>
          <cell r="I282">
            <v>0</v>
          </cell>
          <cell r="J282" t="str">
            <v/>
          </cell>
          <cell r="K282" t="str">
            <v/>
          </cell>
          <cell r="L282">
            <v>45588.477777777778</v>
          </cell>
          <cell r="M282">
            <v>45749.499305555553</v>
          </cell>
          <cell r="N282" t="str">
            <v/>
          </cell>
          <cell r="O282" t="str">
            <v/>
          </cell>
          <cell r="P282" t="str">
            <v>Jenn Cooke</v>
          </cell>
          <cell r="Q282" t="str">
            <v>Lockheed Martin</v>
          </cell>
          <cell r="R282" t="str">
            <v>Course Development</v>
          </cell>
          <cell r="S282" t="str">
            <v>Development</v>
          </cell>
          <cell r="T282" t="str">
            <v>868bzyu19
868bzzjdr
868bzzka2</v>
          </cell>
          <cell r="U282" t="str">
            <v>https://app.clickup.com/t/868bzyu19
https://app.clickup.com/t/868bzzjdr
https://app.clickup.com/t/868bzzka2</v>
          </cell>
          <cell r="V282" t="str">
            <v>aps, ilt, p2s</v>
          </cell>
          <cell r="W282" t="str">
            <v>Development, Sprint 15 (7/21 - 8/18)</v>
          </cell>
          <cell r="X282" t="str">
            <v>Sprint 15 (7/21 - 8/18)</v>
          </cell>
          <cell r="Y282" t="str">
            <v/>
          </cell>
          <cell r="Z282" t="str">
            <v/>
          </cell>
          <cell r="AA282" t="str">
            <v/>
          </cell>
          <cell r="AB282" t="str">
            <v/>
          </cell>
          <cell r="AC282" t="str">
            <v/>
          </cell>
          <cell r="AD282" t="str">
            <v>4844 hours</v>
          </cell>
          <cell r="AF282">
            <v>0</v>
          </cell>
          <cell r="AG282" t="str">
            <v/>
          </cell>
          <cell r="AH282" t="str">
            <v/>
          </cell>
          <cell r="AI282" t="str">
            <v/>
          </cell>
          <cell r="AJ282" t="str">
            <v/>
          </cell>
          <cell r="AK282" t="str">
            <v/>
          </cell>
          <cell r="AL282">
            <v>0</v>
          </cell>
          <cell r="AM282" t="str">
            <v/>
          </cell>
          <cell r="AN282" t="str">
            <v/>
          </cell>
          <cell r="AO282" t="str">
            <v/>
          </cell>
          <cell r="AP282" t="str">
            <v/>
          </cell>
          <cell r="AQ282" t="str">
            <v/>
          </cell>
          <cell r="AR282" t="str">
            <v/>
          </cell>
          <cell r="AS282" t="str">
            <v/>
          </cell>
          <cell r="AT282" t="str">
            <v/>
          </cell>
          <cell r="AU282" t="str">
            <v/>
          </cell>
          <cell r="AV282" t="str">
            <v/>
          </cell>
          <cell r="AW282" t="str">
            <v>ITC4</v>
          </cell>
          <cell r="AX282" t="str">
            <v/>
          </cell>
          <cell r="AY282" t="str">
            <v>DYNSCH</v>
          </cell>
          <cell r="AZ282" t="str">
            <v>Production Scheduling Management</v>
          </cell>
          <cell r="BA282" t="str">
            <v/>
          </cell>
          <cell r="BB282" t="str">
            <v/>
          </cell>
          <cell r="BC282" t="str">
            <v>ILT</v>
          </cell>
          <cell r="BD282" t="str">
            <v/>
          </cell>
          <cell r="BE282" t="str">
            <v/>
          </cell>
          <cell r="BF282" t="str">
            <v/>
          </cell>
          <cell r="BG282" t="str">
            <v/>
          </cell>
          <cell r="BH282" t="str">
            <v/>
          </cell>
          <cell r="BI282" t="str">
            <v/>
          </cell>
          <cell r="BJ282" t="str">
            <v/>
          </cell>
          <cell r="BK282" t="str">
            <v>Production Planner: https://app.clickup.com/t/868cjdtde)
Leadership: https://app.clickup.com/t/868cjddxb)
Floor Supervisor: https://app.clickup.com/t/868cjd0t9)
Floor Management: https://app.clickup.com/t/868cjd0na)</v>
          </cell>
          <cell r="BL282" t="str">
            <v/>
          </cell>
          <cell r="BM282" t="str">
            <v/>
          </cell>
          <cell r="BN282" t="str">
            <v/>
          </cell>
          <cell r="BO282" t="str">
            <v/>
          </cell>
          <cell r="BP282" t="str">
            <v>PTS</v>
          </cell>
          <cell r="BQ282" t="str">
            <v>Shannon Bagent, Eugene Deloatch</v>
          </cell>
        </row>
        <row r="283">
          <cell r="A283" t="str">
            <v>868adn6k2</v>
          </cell>
          <cell r="B283" t="str">
            <v>PTS DYNSCH: Review Training &amp; Operations - OL</v>
          </cell>
          <cell r="C283" t="str">
            <v>PREDEVELOPMENT</v>
          </cell>
          <cell r="D283" t="str">
            <v>868adn6k2</v>
          </cell>
          <cell r="E283" t="str">
            <v/>
          </cell>
          <cell r="F283" t="str">
            <v>HIGH</v>
          </cell>
          <cell r="G283" t="str">
            <v/>
          </cell>
          <cell r="H283">
            <v>0</v>
          </cell>
          <cell r="I283">
            <v>0</v>
          </cell>
          <cell r="J283" t="str">
            <v/>
          </cell>
          <cell r="K283" t="str">
            <v/>
          </cell>
          <cell r="L283">
            <v>45588.568055555559</v>
          </cell>
          <cell r="M283">
            <v>45749.499305555553</v>
          </cell>
          <cell r="N283" t="str">
            <v/>
          </cell>
          <cell r="O283" t="str">
            <v/>
          </cell>
          <cell r="P283" t="str">
            <v>Jenn Cooke</v>
          </cell>
          <cell r="Q283" t="str">
            <v>Lockheed Martin</v>
          </cell>
          <cell r="R283" t="str">
            <v>Course Development</v>
          </cell>
          <cell r="S283" t="str">
            <v>Development</v>
          </cell>
          <cell r="T283" t="str">
            <v/>
          </cell>
          <cell r="U283" t="str">
            <v/>
          </cell>
          <cell r="V283" t="str">
            <v>aps, ilt, p2s</v>
          </cell>
          <cell r="W283" t="str">
            <v>Development, Sprint 15 (7/21 - 8/18)</v>
          </cell>
          <cell r="X283" t="str">
            <v>Sprint 15 (7/21 - 8/18)</v>
          </cell>
          <cell r="Y283" t="str">
            <v/>
          </cell>
          <cell r="Z283" t="str">
            <v/>
          </cell>
          <cell r="AA283" t="str">
            <v/>
          </cell>
          <cell r="AB283" t="str">
            <v/>
          </cell>
          <cell r="AC283" t="str">
            <v/>
          </cell>
          <cell r="AD283" t="str">
            <v>4842 hours</v>
          </cell>
          <cell r="AF283">
            <v>0</v>
          </cell>
          <cell r="AG283" t="str">
            <v/>
          </cell>
          <cell r="AH283" t="str">
            <v/>
          </cell>
          <cell r="AI283" t="str">
            <v/>
          </cell>
          <cell r="AJ283" t="str">
            <v/>
          </cell>
          <cell r="AK283" t="str">
            <v/>
          </cell>
          <cell r="AL283">
            <v>0</v>
          </cell>
          <cell r="AM283" t="str">
            <v/>
          </cell>
          <cell r="AN283" t="str">
            <v/>
          </cell>
          <cell r="AO283" t="str">
            <v/>
          </cell>
          <cell r="AP283" t="str">
            <v/>
          </cell>
          <cell r="AQ283" t="str">
            <v/>
          </cell>
          <cell r="AR283" t="str">
            <v/>
          </cell>
          <cell r="AS283" t="str">
            <v/>
          </cell>
          <cell r="AT283" t="str">
            <v/>
          </cell>
          <cell r="AU283" t="str">
            <v/>
          </cell>
          <cell r="AV283" t="str">
            <v/>
          </cell>
          <cell r="AW283" t="str">
            <v>ITC4</v>
          </cell>
          <cell r="AX283" t="str">
            <v/>
          </cell>
          <cell r="AY283" t="str">
            <v>DYNSCH</v>
          </cell>
          <cell r="AZ283" t="str">
            <v>Production Scheduling Management</v>
          </cell>
          <cell r="BA283" t="str">
            <v/>
          </cell>
          <cell r="BB283" t="str">
            <v/>
          </cell>
          <cell r="BC283" t="str">
            <v>ILT</v>
          </cell>
          <cell r="BD283" t="str">
            <v/>
          </cell>
          <cell r="BE283" t="str">
            <v/>
          </cell>
          <cell r="BF283" t="str">
            <v/>
          </cell>
          <cell r="BG283" t="str">
            <v/>
          </cell>
          <cell r="BH283" t="str">
            <v/>
          </cell>
          <cell r="BI283" t="str">
            <v/>
          </cell>
          <cell r="BJ283" t="str">
            <v/>
          </cell>
          <cell r="BK283" t="str">
            <v>Production Planner: https://app.clickup.com/t/868cjdtde)
Leadership: https://app.clickup.com/t/868cjddxb)
Floor Supervisor: https://app.clickup.com/t/868cjd0t9)
Floor Management: https://app.clickup.com/t/868cjd0na)</v>
          </cell>
          <cell r="BL283" t="str">
            <v/>
          </cell>
          <cell r="BM283" t="str">
            <v/>
          </cell>
          <cell r="BN283" t="str">
            <v/>
          </cell>
          <cell r="BO283" t="str">
            <v/>
          </cell>
          <cell r="BP283" t="str">
            <v>PTS</v>
          </cell>
          <cell r="BQ283" t="str">
            <v>Shannon Bagent, Eugene Deloatch</v>
          </cell>
        </row>
        <row r="284">
          <cell r="A284" t="str">
            <v>868adnbcd</v>
          </cell>
          <cell r="B284" t="str">
            <v>PTS DYNSCH: Publish Production Schedule - OL</v>
          </cell>
          <cell r="C284" t="str">
            <v>PREDEVELOPMENT</v>
          </cell>
          <cell r="D284" t="str">
            <v>868adnbcd</v>
          </cell>
          <cell r="E284" t="str">
            <v/>
          </cell>
          <cell r="F284" t="str">
            <v>HIGH</v>
          </cell>
          <cell r="G284" t="str">
            <v/>
          </cell>
          <cell r="H284">
            <v>0</v>
          </cell>
          <cell r="I284">
            <v>0</v>
          </cell>
          <cell r="J284" t="str">
            <v/>
          </cell>
          <cell r="K284" t="str">
            <v/>
          </cell>
          <cell r="L284">
            <v>45588.570833333331</v>
          </cell>
          <cell r="M284">
            <v>45749.499305555553</v>
          </cell>
          <cell r="N284" t="str">
            <v/>
          </cell>
          <cell r="O284" t="str">
            <v/>
          </cell>
          <cell r="P284" t="str">
            <v>Jenn Cooke</v>
          </cell>
          <cell r="Q284" t="str">
            <v>Lockheed Martin</v>
          </cell>
          <cell r="R284" t="str">
            <v>Course Development</v>
          </cell>
          <cell r="S284" t="str">
            <v>Development</v>
          </cell>
          <cell r="T284" t="str">
            <v/>
          </cell>
          <cell r="U284" t="str">
            <v/>
          </cell>
          <cell r="V284" t="str">
            <v>aps, ilt, p2s</v>
          </cell>
          <cell r="W284" t="str">
            <v>Development, Sprint 15 (7/21 - 8/18)</v>
          </cell>
          <cell r="X284" t="str">
            <v>Sprint 15 (7/21 - 8/18)</v>
          </cell>
          <cell r="Y284" t="str">
            <v/>
          </cell>
          <cell r="Z284" t="str">
            <v/>
          </cell>
          <cell r="AA284" t="str">
            <v/>
          </cell>
          <cell r="AB284" t="str">
            <v/>
          </cell>
          <cell r="AC284" t="str">
            <v/>
          </cell>
          <cell r="AD284" t="str">
            <v>4842 hours</v>
          </cell>
          <cell r="AF284">
            <v>0</v>
          </cell>
          <cell r="AG284" t="str">
            <v/>
          </cell>
          <cell r="AH284" t="str">
            <v/>
          </cell>
          <cell r="AI284" t="str">
            <v/>
          </cell>
          <cell r="AJ284" t="str">
            <v/>
          </cell>
          <cell r="AK284" t="str">
            <v/>
          </cell>
          <cell r="AL284">
            <v>0</v>
          </cell>
          <cell r="AM284" t="str">
            <v/>
          </cell>
          <cell r="AN284" t="str">
            <v/>
          </cell>
          <cell r="AO284" t="str">
            <v/>
          </cell>
          <cell r="AP284" t="str">
            <v/>
          </cell>
          <cell r="AQ284" t="str">
            <v/>
          </cell>
          <cell r="AR284" t="str">
            <v/>
          </cell>
          <cell r="AS284" t="str">
            <v/>
          </cell>
          <cell r="AT284" t="str">
            <v/>
          </cell>
          <cell r="AU284" t="str">
            <v/>
          </cell>
          <cell r="AV284" t="str">
            <v/>
          </cell>
          <cell r="AW284" t="str">
            <v>ITC4</v>
          </cell>
          <cell r="AX284" t="str">
            <v/>
          </cell>
          <cell r="AY284" t="str">
            <v>DYNSCH</v>
          </cell>
          <cell r="AZ284" t="str">
            <v>Production Scheduling Management</v>
          </cell>
          <cell r="BA284" t="str">
            <v/>
          </cell>
          <cell r="BB284" t="str">
            <v/>
          </cell>
          <cell r="BC284" t="str">
            <v>ILT</v>
          </cell>
          <cell r="BD284" t="str">
            <v/>
          </cell>
          <cell r="BE284" t="str">
            <v/>
          </cell>
          <cell r="BF284" t="str">
            <v/>
          </cell>
          <cell r="BG284" t="str">
            <v/>
          </cell>
          <cell r="BH284" t="str">
            <v/>
          </cell>
          <cell r="BI284" t="str">
            <v/>
          </cell>
          <cell r="BJ284" t="str">
            <v/>
          </cell>
          <cell r="BK284" t="str">
            <v>Production Planner: https://app.clickup.com/t/868cjdtde)
Leadership: https://app.clickup.com/t/868cjddxb)
Floor Supervisor: https://app.clickup.com/t/868cjd0t9)
Floor Management: https://app.clickup.com/t/868cjd0na)</v>
          </cell>
          <cell r="BL284" t="str">
            <v/>
          </cell>
          <cell r="BM284" t="str">
            <v/>
          </cell>
          <cell r="BN284" t="str">
            <v/>
          </cell>
          <cell r="BO284" t="str">
            <v/>
          </cell>
          <cell r="BP284" t="str">
            <v>PTS</v>
          </cell>
          <cell r="BQ284" t="str">
            <v>Shannon Bagent, Eugene Deloatch</v>
          </cell>
        </row>
        <row r="285">
          <cell r="A285" t="str">
            <v>868b3zqc6</v>
          </cell>
          <cell r="B285" t="str">
            <v>PTS Prod Ops: Create Material Master Record and Views - QRG</v>
          </cell>
          <cell r="C285" t="str">
            <v>PREDEVELOPMENT</v>
          </cell>
          <cell r="D285" t="str">
            <v>868b3zqc6</v>
          </cell>
          <cell r="E285" t="str">
            <v/>
          </cell>
          <cell r="F285" t="str">
            <v>HIGH</v>
          </cell>
          <cell r="G285" t="str">
            <v xml:space="preserve">The SME for this L3 is Alicia Jacobs (Identified by Nick MacAllister 12/10/24)  </v>
          </cell>
          <cell r="H285">
            <v>1</v>
          </cell>
          <cell r="I285">
            <v>0</v>
          </cell>
          <cell r="J285" t="str">
            <v/>
          </cell>
          <cell r="K285" t="str">
            <v/>
          </cell>
          <cell r="L285">
            <v>45628.506944444445</v>
          </cell>
          <cell r="M285">
            <v>45749.504861111112</v>
          </cell>
          <cell r="N285" t="str">
            <v/>
          </cell>
          <cell r="O285" t="str">
            <v/>
          </cell>
          <cell r="P285" t="str">
            <v>Emilie Martin</v>
          </cell>
          <cell r="Q285" t="str">
            <v>Lockheed Martin</v>
          </cell>
          <cell r="R285" t="str">
            <v>Course Development</v>
          </cell>
          <cell r="S285" t="str">
            <v>Development</v>
          </cell>
          <cell r="T285" t="str">
            <v>868b3ymvp
868b3ypt9
868b3yq6t
868b3znug
868b3zp4g
868b3zpc5
868b3zpn7</v>
          </cell>
          <cell r="U285" t="str">
            <v>https://app.clickup.com/t/868b3ymvp
https://app.clickup.com/t/868b3ypt9
https://app.clickup.com/t/868b3yq6t
https://app.clickup.com/t/868b3znug
https://app.clickup.com/t/868b3zp4g
https://app.clickup.com/t/868b3zpc5
https://app.clickup.com/t/868b3zpn7</v>
          </cell>
          <cell r="V285" t="str">
            <v>p2s, qrg</v>
          </cell>
          <cell r="W285" t="str">
            <v>Development, Sprint 15 (7/21 - 8/18)</v>
          </cell>
          <cell r="X285" t="str">
            <v>Sprint 15 (7/21 - 8/18)</v>
          </cell>
          <cell r="Y285" t="str">
            <v/>
          </cell>
          <cell r="Z285" t="str">
            <v/>
          </cell>
          <cell r="AA285" t="str">
            <v/>
          </cell>
          <cell r="AB285" t="str">
            <v/>
          </cell>
          <cell r="AC285" t="str">
            <v/>
          </cell>
          <cell r="AD285" t="str">
            <v>3883 hours</v>
          </cell>
          <cell r="AF285">
            <v>0</v>
          </cell>
          <cell r="AG285" t="str">
            <v/>
          </cell>
          <cell r="AH285" t="str">
            <v/>
          </cell>
          <cell r="AI285" t="str">
            <v/>
          </cell>
          <cell r="AJ285" t="str">
            <v/>
          </cell>
          <cell r="AK285" t="str">
            <v/>
          </cell>
          <cell r="AL285">
            <v>0</v>
          </cell>
          <cell r="AM285" t="str">
            <v/>
          </cell>
          <cell r="AN285" t="str">
            <v/>
          </cell>
          <cell r="AO285" t="str">
            <v/>
          </cell>
          <cell r="AP285" t="str">
            <v/>
          </cell>
          <cell r="AQ285" t="str">
            <v/>
          </cell>
          <cell r="AR285" t="str">
            <v/>
          </cell>
          <cell r="AS285" t="str">
            <v/>
          </cell>
          <cell r="AT285" t="str">
            <v/>
          </cell>
          <cell r="AU285" t="str">
            <v/>
          </cell>
          <cell r="AV285" t="str">
            <v/>
          </cell>
          <cell r="AW285" t="str">
            <v>ITC4</v>
          </cell>
          <cell r="AX285" t="str">
            <v/>
          </cell>
          <cell r="AY285" t="str">
            <v>Prod Ops</v>
          </cell>
          <cell r="AZ285" t="str">
            <v>Complete &amp; Manage Material Master</v>
          </cell>
          <cell r="BA285" t="str">
            <v/>
          </cell>
          <cell r="BB285" t="str">
            <v/>
          </cell>
          <cell r="BC285" t="str">
            <v>QRG</v>
          </cell>
          <cell r="BD285" t="str">
            <v/>
          </cell>
          <cell r="BE285" t="str">
            <v/>
          </cell>
          <cell r="BF285" t="str">
            <v/>
          </cell>
          <cell r="BG285" t="str">
            <v/>
          </cell>
          <cell r="BH285" t="str">
            <v/>
          </cell>
          <cell r="BI285" t="str">
            <v/>
          </cell>
          <cell r="BJ285" t="str">
            <v/>
          </cell>
          <cell r="BK285"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BL285" t="str">
            <v/>
          </cell>
          <cell r="BM285" t="str">
            <v/>
          </cell>
          <cell r="BN285" t="str">
            <v/>
          </cell>
          <cell r="BO285" t="str">
            <v/>
          </cell>
          <cell r="BP285" t="str">
            <v>PTS</v>
          </cell>
          <cell r="BQ285" t="str">
            <v>Shannon Bagent, Eugene Deloatch</v>
          </cell>
        </row>
        <row r="286">
          <cell r="A286" t="str">
            <v>868b3zyfd</v>
          </cell>
          <cell r="B286" t="str">
            <v>PTS Prod Ops: Create Material Master: Create Material Master Views Based on Material Type - QRG</v>
          </cell>
          <cell r="C286" t="str">
            <v>PREDEVELOPMENT</v>
          </cell>
          <cell r="D286" t="str">
            <v>868b3zyfd</v>
          </cell>
          <cell r="E286" t="str">
            <v/>
          </cell>
          <cell r="F286" t="str">
            <v>HIGH</v>
          </cell>
          <cell r="G286" t="str">
            <v xml:space="preserve">The SME for this L3 is Alicia Jacobs (Identified by Nick MacAllister 12/10/24)  </v>
          </cell>
          <cell r="H286">
            <v>1</v>
          </cell>
          <cell r="I286">
            <v>0</v>
          </cell>
          <cell r="J286" t="str">
            <v/>
          </cell>
          <cell r="K286" t="str">
            <v/>
          </cell>
          <cell r="L286">
            <v>45628.512499999997</v>
          </cell>
          <cell r="M286">
            <v>45749.504861111112</v>
          </cell>
          <cell r="N286" t="str">
            <v/>
          </cell>
          <cell r="O286" t="str">
            <v/>
          </cell>
          <cell r="P286" t="str">
            <v>Emilie Martin</v>
          </cell>
          <cell r="Q286" t="str">
            <v>Lockheed Martin</v>
          </cell>
          <cell r="R286" t="str">
            <v>Course Development</v>
          </cell>
          <cell r="S286" t="str">
            <v>Development</v>
          </cell>
          <cell r="T286" t="str">
            <v/>
          </cell>
          <cell r="U286" t="str">
            <v/>
          </cell>
          <cell r="V286" t="str">
            <v>p2s, qrg</v>
          </cell>
          <cell r="W286" t="str">
            <v>Development, Sprint 15 (7/21 - 8/18)</v>
          </cell>
          <cell r="X286" t="str">
            <v>Sprint 15 (7/21 - 8/18)</v>
          </cell>
          <cell r="Y286" t="str">
            <v/>
          </cell>
          <cell r="Z286" t="str">
            <v/>
          </cell>
          <cell r="AA286" t="str">
            <v/>
          </cell>
          <cell r="AB286" t="str">
            <v/>
          </cell>
          <cell r="AC286" t="str">
            <v/>
          </cell>
          <cell r="AD286" t="str">
            <v>3882 hours</v>
          </cell>
          <cell r="AF286">
            <v>0</v>
          </cell>
          <cell r="AG286" t="str">
            <v/>
          </cell>
          <cell r="AH286" t="str">
            <v/>
          </cell>
          <cell r="AI286" t="str">
            <v/>
          </cell>
          <cell r="AJ286" t="str">
            <v/>
          </cell>
          <cell r="AK286" t="str">
            <v/>
          </cell>
          <cell r="AL286">
            <v>0</v>
          </cell>
          <cell r="AM286" t="str">
            <v/>
          </cell>
          <cell r="AN286" t="str">
            <v/>
          </cell>
          <cell r="AO286" t="str">
            <v/>
          </cell>
          <cell r="AP286" t="str">
            <v/>
          </cell>
          <cell r="AQ286" t="str">
            <v/>
          </cell>
          <cell r="AR286" t="str">
            <v/>
          </cell>
          <cell r="AS286" t="str">
            <v/>
          </cell>
          <cell r="AT286" t="str">
            <v/>
          </cell>
          <cell r="AU286" t="str">
            <v/>
          </cell>
          <cell r="AV286" t="str">
            <v/>
          </cell>
          <cell r="AW286" t="str">
            <v>ITC4</v>
          </cell>
          <cell r="AX286" t="str">
            <v/>
          </cell>
          <cell r="AY286" t="str">
            <v>Prod Ops</v>
          </cell>
          <cell r="AZ286" t="str">
            <v>Complete &amp; Manage Material Master</v>
          </cell>
          <cell r="BA286" t="str">
            <v/>
          </cell>
          <cell r="BB286" t="str">
            <v/>
          </cell>
          <cell r="BC286" t="str">
            <v>QRG</v>
          </cell>
          <cell r="BD286" t="str">
            <v/>
          </cell>
          <cell r="BE286" t="str">
            <v/>
          </cell>
          <cell r="BF286" t="str">
            <v/>
          </cell>
          <cell r="BG286" t="str">
            <v/>
          </cell>
          <cell r="BH286" t="str">
            <v/>
          </cell>
          <cell r="BI286" t="str">
            <v/>
          </cell>
          <cell r="BJ286" t="str">
            <v/>
          </cell>
          <cell r="BK286"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286" t="str">
            <v/>
          </cell>
          <cell r="BM286" t="str">
            <v/>
          </cell>
          <cell r="BN286" t="str">
            <v/>
          </cell>
          <cell r="BO286" t="str">
            <v/>
          </cell>
          <cell r="BP286" t="str">
            <v>PTS</v>
          </cell>
          <cell r="BQ286" t="str">
            <v>Shannon Bagent, Eugene Deloatch</v>
          </cell>
        </row>
        <row r="287">
          <cell r="A287" t="str">
            <v>868b3zzx6</v>
          </cell>
          <cell r="B287" t="str">
            <v>PTS Prod Ops: Apply Mapping Data: Mapping Data applied to S/4 Specific fields / defaults - QRG</v>
          </cell>
          <cell r="C287" t="str">
            <v>PREDEVELOPMENT</v>
          </cell>
          <cell r="D287" t="str">
            <v>868b3zzx6</v>
          </cell>
          <cell r="E287" t="str">
            <v/>
          </cell>
          <cell r="F287" t="str">
            <v>HIGH</v>
          </cell>
          <cell r="G287" t="str">
            <v xml:space="preserve">The SME for this L3 is Alicia Jacobs (Identified by Nick MacAllister 12/10/24)  </v>
          </cell>
          <cell r="H287">
            <v>1</v>
          </cell>
          <cell r="I287">
            <v>0</v>
          </cell>
          <cell r="J287" t="str">
            <v/>
          </cell>
          <cell r="K287" t="str">
            <v/>
          </cell>
          <cell r="L287">
            <v>45628.513194444444</v>
          </cell>
          <cell r="M287">
            <v>45749.504861111112</v>
          </cell>
          <cell r="N287" t="str">
            <v/>
          </cell>
          <cell r="O287" t="str">
            <v/>
          </cell>
          <cell r="P287" t="str">
            <v>Emilie Martin</v>
          </cell>
          <cell r="Q287" t="str">
            <v>Lockheed Martin</v>
          </cell>
          <cell r="R287" t="str">
            <v>Course Development</v>
          </cell>
          <cell r="S287" t="str">
            <v>Development</v>
          </cell>
          <cell r="T287" t="str">
            <v/>
          </cell>
          <cell r="U287" t="str">
            <v/>
          </cell>
          <cell r="V287" t="str">
            <v>p2s, qrg</v>
          </cell>
          <cell r="W287" t="str">
            <v>Development, Sprint 15 (7/21 - 8/18)</v>
          </cell>
          <cell r="X287" t="str">
            <v>Sprint 15 (7/21 - 8/18)</v>
          </cell>
          <cell r="Y287" t="str">
            <v/>
          </cell>
          <cell r="Z287" t="str">
            <v/>
          </cell>
          <cell r="AA287" t="str">
            <v/>
          </cell>
          <cell r="AB287" t="str">
            <v/>
          </cell>
          <cell r="AC287" t="str">
            <v/>
          </cell>
          <cell r="AD287" t="str">
            <v>3882 hours</v>
          </cell>
          <cell r="AF287">
            <v>0</v>
          </cell>
          <cell r="AG287" t="str">
            <v/>
          </cell>
          <cell r="AH287" t="str">
            <v/>
          </cell>
          <cell r="AI287" t="str">
            <v/>
          </cell>
          <cell r="AJ287" t="str">
            <v/>
          </cell>
          <cell r="AK287" t="str">
            <v/>
          </cell>
          <cell r="AL287">
            <v>0</v>
          </cell>
          <cell r="AM287" t="str">
            <v/>
          </cell>
          <cell r="AN287" t="str">
            <v/>
          </cell>
          <cell r="AO287" t="str">
            <v/>
          </cell>
          <cell r="AP287" t="str">
            <v/>
          </cell>
          <cell r="AQ287" t="str">
            <v/>
          </cell>
          <cell r="AR287" t="str">
            <v/>
          </cell>
          <cell r="AS287" t="str">
            <v/>
          </cell>
          <cell r="AT287" t="str">
            <v/>
          </cell>
          <cell r="AU287" t="str">
            <v/>
          </cell>
          <cell r="AV287" t="str">
            <v/>
          </cell>
          <cell r="AW287" t="str">
            <v>ITC4</v>
          </cell>
          <cell r="AX287" t="str">
            <v/>
          </cell>
          <cell r="AY287" t="str">
            <v>Prod Ops</v>
          </cell>
          <cell r="AZ287" t="str">
            <v>Complete &amp; Manage Material Master</v>
          </cell>
          <cell r="BA287" t="str">
            <v/>
          </cell>
          <cell r="BB287" t="str">
            <v/>
          </cell>
          <cell r="BC287" t="str">
            <v>QRG</v>
          </cell>
          <cell r="BD287" t="str">
            <v/>
          </cell>
          <cell r="BE287" t="str">
            <v/>
          </cell>
          <cell r="BF287" t="str">
            <v/>
          </cell>
          <cell r="BG287" t="str">
            <v/>
          </cell>
          <cell r="BH287" t="str">
            <v/>
          </cell>
          <cell r="BI287" t="str">
            <v/>
          </cell>
          <cell r="BJ287" t="str">
            <v/>
          </cell>
          <cell r="BK287" t="str">
            <v>Master Data Specialist**: https://app.clickup.com/t/868cjdged)
Technician (PTS): https://app.clickup.com/t/868cmejxp)
MFG Supervisor: https://app.clickup.com/t/868cjdhu5)
Assembly Mgr: https://app.clickup.com/t/868cjcgzx)
Robotics: https://app.clickup.com/t/868cje3a3)
Production Planner: https://app.clickup.com/t/868cjdtde)
PP&amp;C (Prod): https://app.clickup.com/t/868cjdr7z)
IE/ME: https://app.clickup.com/t/868cjd51f)
Master Scheduler: https://app.clickup.com/t/868cjdh1j)
Demand Planner (BOM Planners): https://app.clickup.com/t/868cjcw80)</v>
          </cell>
          <cell r="BL287" t="str">
            <v/>
          </cell>
          <cell r="BM287" t="str">
            <v/>
          </cell>
          <cell r="BN287" t="str">
            <v/>
          </cell>
          <cell r="BO287" t="str">
            <v/>
          </cell>
          <cell r="BP287" t="str">
            <v>PTS</v>
          </cell>
          <cell r="BQ287" t="str">
            <v>Shannon Bagent, Eugene Deloatch</v>
          </cell>
        </row>
        <row r="288">
          <cell r="A288" t="str">
            <v>868b40u6z</v>
          </cell>
          <cell r="B288" t="str">
            <v>PTS Prod Ops: Execute Material Master (Extend material master to org structures) - QRG</v>
          </cell>
          <cell r="C288" t="str">
            <v>PREDEVELOPMENT</v>
          </cell>
          <cell r="D288" t="str">
            <v>868b40u6z</v>
          </cell>
          <cell r="E288" t="str">
            <v/>
          </cell>
          <cell r="F288" t="str">
            <v>HIGH</v>
          </cell>
          <cell r="G288" t="str">
            <v xml:space="preserve">The SME for this L3 is Alicia Jacobs (Identified by Nick MacAllister 12/10/24)  </v>
          </cell>
          <cell r="H288">
            <v>1</v>
          </cell>
          <cell r="I288">
            <v>0</v>
          </cell>
          <cell r="J288" t="str">
            <v/>
          </cell>
          <cell r="K288" t="str">
            <v/>
          </cell>
          <cell r="L288">
            <v>45628.530555555553</v>
          </cell>
          <cell r="M288">
            <v>45749.504861111112</v>
          </cell>
          <cell r="N288" t="str">
            <v/>
          </cell>
          <cell r="O288" t="str">
            <v/>
          </cell>
          <cell r="P288" t="str">
            <v>Emilie Martin</v>
          </cell>
          <cell r="Q288" t="str">
            <v>Lockheed Martin</v>
          </cell>
          <cell r="R288" t="str">
            <v>Course Development</v>
          </cell>
          <cell r="S288" t="str">
            <v>Development</v>
          </cell>
          <cell r="T288" t="str">
            <v/>
          </cell>
          <cell r="U288" t="str">
            <v/>
          </cell>
          <cell r="V288" t="str">
            <v>p2s, qrg</v>
          </cell>
          <cell r="W288" t="str">
            <v>Development, Sprint 15 (7/21 - 8/18)</v>
          </cell>
          <cell r="X288" t="str">
            <v>Sprint 15 (7/21 - 8/18)</v>
          </cell>
          <cell r="Y288" t="str">
            <v/>
          </cell>
          <cell r="Z288" t="str">
            <v/>
          </cell>
          <cell r="AA288" t="str">
            <v/>
          </cell>
          <cell r="AB288" t="str">
            <v/>
          </cell>
          <cell r="AC288" t="str">
            <v/>
          </cell>
          <cell r="AD288" t="str">
            <v>3882 hours</v>
          </cell>
          <cell r="AF288">
            <v>0</v>
          </cell>
          <cell r="AG288" t="str">
            <v/>
          </cell>
          <cell r="AH288" t="str">
            <v/>
          </cell>
          <cell r="AI288" t="str">
            <v/>
          </cell>
          <cell r="AJ288" t="str">
            <v/>
          </cell>
          <cell r="AK288" t="str">
            <v/>
          </cell>
          <cell r="AL288">
            <v>0</v>
          </cell>
          <cell r="AM288" t="str">
            <v/>
          </cell>
          <cell r="AN288" t="str">
            <v/>
          </cell>
          <cell r="AO288" t="str">
            <v/>
          </cell>
          <cell r="AP288" t="str">
            <v/>
          </cell>
          <cell r="AQ288" t="str">
            <v/>
          </cell>
          <cell r="AR288" t="str">
            <v/>
          </cell>
          <cell r="AS288" t="str">
            <v/>
          </cell>
          <cell r="AT288" t="str">
            <v/>
          </cell>
          <cell r="AU288" t="str">
            <v/>
          </cell>
          <cell r="AV288" t="str">
            <v/>
          </cell>
          <cell r="AW288" t="str">
            <v>ITC4</v>
          </cell>
          <cell r="AX288" t="str">
            <v/>
          </cell>
          <cell r="AY288" t="str">
            <v>Prod Ops</v>
          </cell>
          <cell r="AZ288" t="str">
            <v>Complete &amp; Manage Material Master</v>
          </cell>
          <cell r="BA288" t="str">
            <v/>
          </cell>
          <cell r="BB288" t="str">
            <v/>
          </cell>
          <cell r="BC288" t="str">
            <v>QRG</v>
          </cell>
          <cell r="BD288" t="str">
            <v/>
          </cell>
          <cell r="BE288" t="str">
            <v/>
          </cell>
          <cell r="BF288" t="str">
            <v/>
          </cell>
          <cell r="BG288" t="str">
            <v/>
          </cell>
          <cell r="BH288" t="str">
            <v/>
          </cell>
          <cell r="BI288" t="str">
            <v/>
          </cell>
          <cell r="BJ288" t="str">
            <v/>
          </cell>
          <cell r="BK288" t="str">
            <v>Master Data Specialist**: https://app.clickup.com/t/868cjdged)
Technician (PTS): https://app.clickup.com/t/868cmejxp)
MFG Supervisor: https://app.clickup.com/t/868cjdhu5)
Robotics: https://app.clickup.com/t/868cje3a3)
Assembly Mgr: https://app.clickup.com/t/868cjcgzx)
Production Planner: https://app.clickup.com/t/868cjdtde)
PP&amp;C (Prod): https://app.clickup.com/t/868cjdr7z)
IE/ME: https://app.clickup.com/t/868cjd51f)
Master Scheduler: https://app.clickup.com/t/868cjdh1j)
Demand Planner (BOM Planners): https://app.clickup.com/t/868cjcw80)</v>
          </cell>
          <cell r="BL288" t="str">
            <v/>
          </cell>
          <cell r="BM288" t="str">
            <v/>
          </cell>
          <cell r="BN288" t="str">
            <v/>
          </cell>
          <cell r="BO288" t="str">
            <v/>
          </cell>
          <cell r="BP288" t="str">
            <v>PTS</v>
          </cell>
          <cell r="BQ288" t="str">
            <v>Shannon Bagent, Eugene Deloatch</v>
          </cell>
        </row>
        <row r="289">
          <cell r="A289" t="str">
            <v>868b47449</v>
          </cell>
          <cell r="B289" t="str">
            <v>PTS Prod Ops: Sales Orders Demand, pt I - OL</v>
          </cell>
          <cell r="C289" t="str">
            <v>PREDEVELOPMENT</v>
          </cell>
          <cell r="D289" t="str">
            <v>868b47449</v>
          </cell>
          <cell r="E289" t="str">
            <v/>
          </cell>
          <cell r="F289" t="str">
            <v>HIGH</v>
          </cell>
          <cell r="G289" t="str">
            <v xml:space="preserve">The SME for this L3 is Alicia Jacobs (Identified by Nick MacAllister 12/10/24)  </v>
          </cell>
          <cell r="H289">
            <v>1</v>
          </cell>
          <cell r="I289">
            <v>0</v>
          </cell>
          <cell r="J289" t="str">
            <v/>
          </cell>
          <cell r="K289" t="str">
            <v/>
          </cell>
          <cell r="L289">
            <v>45628.640972222223</v>
          </cell>
          <cell r="M289">
            <v>45749.504861111112</v>
          </cell>
          <cell r="N289" t="str">
            <v/>
          </cell>
          <cell r="O289" t="str">
            <v/>
          </cell>
          <cell r="P289" t="str">
            <v>Emilie Martin</v>
          </cell>
          <cell r="Q289" t="str">
            <v>Lockheed Martin</v>
          </cell>
          <cell r="R289" t="str">
            <v>Course Development</v>
          </cell>
          <cell r="S289" t="str">
            <v>Development</v>
          </cell>
          <cell r="T289" t="str">
            <v/>
          </cell>
          <cell r="U289" t="str">
            <v/>
          </cell>
          <cell r="V289" t="str">
            <v>p2s, ilt</v>
          </cell>
          <cell r="W289" t="str">
            <v>Development, Sprint 15 (7/21 - 8/18)</v>
          </cell>
          <cell r="X289" t="str">
            <v>Sprint 15 (7/21 - 8/18)</v>
          </cell>
          <cell r="Y289" t="str">
            <v/>
          </cell>
          <cell r="Z289" t="str">
            <v/>
          </cell>
          <cell r="AA289" t="str">
            <v/>
          </cell>
          <cell r="AB289" t="str">
            <v/>
          </cell>
          <cell r="AC289" t="str">
            <v/>
          </cell>
          <cell r="AD289" t="str">
            <v>3879 hours</v>
          </cell>
          <cell r="AF289">
            <v>0</v>
          </cell>
          <cell r="AG289" t="str">
            <v/>
          </cell>
          <cell r="AH289" t="str">
            <v/>
          </cell>
          <cell r="AI289" t="str">
            <v/>
          </cell>
          <cell r="AJ289" t="str">
            <v/>
          </cell>
          <cell r="AK289" t="str">
            <v/>
          </cell>
          <cell r="AL289">
            <v>0</v>
          </cell>
          <cell r="AM289" t="str">
            <v/>
          </cell>
          <cell r="AN289" t="str">
            <v/>
          </cell>
          <cell r="AO289" t="str">
            <v/>
          </cell>
          <cell r="AP289" t="str">
            <v/>
          </cell>
          <cell r="AQ289" t="str">
            <v/>
          </cell>
          <cell r="AR289" t="str">
            <v/>
          </cell>
          <cell r="AS289" t="str">
            <v/>
          </cell>
          <cell r="AT289" t="str">
            <v/>
          </cell>
          <cell r="AU289" t="str">
            <v/>
          </cell>
          <cell r="AV289" t="str">
            <v/>
          </cell>
          <cell r="AW289" t="str">
            <v>ITC4</v>
          </cell>
          <cell r="AX289" t="str">
            <v/>
          </cell>
          <cell r="AY289" t="str">
            <v>Prod Ops</v>
          </cell>
          <cell r="AZ289" t="str">
            <v>Complete &amp; Manage Non-Complex Assembly Sales Orders</v>
          </cell>
          <cell r="BA289" t="str">
            <v/>
          </cell>
          <cell r="BB289" t="str">
            <v/>
          </cell>
          <cell r="BC289" t="str">
            <v>ILT</v>
          </cell>
          <cell r="BD289" t="str">
            <v/>
          </cell>
          <cell r="BE289" t="str">
            <v/>
          </cell>
          <cell r="BF289" t="str">
            <v/>
          </cell>
          <cell r="BG289" t="str">
            <v/>
          </cell>
          <cell r="BH289" t="str">
            <v/>
          </cell>
          <cell r="BI289" t="str">
            <v/>
          </cell>
          <cell r="BJ289" t="str">
            <v/>
          </cell>
          <cell r="BK289"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289" t="str">
            <v/>
          </cell>
          <cell r="BM289" t="str">
            <v/>
          </cell>
          <cell r="BN289" t="str">
            <v/>
          </cell>
          <cell r="BO289" t="str">
            <v/>
          </cell>
          <cell r="BP289" t="str">
            <v>PTS</v>
          </cell>
          <cell r="BQ289" t="str">
            <v>Shannon Bagent, Eugene Deloatch</v>
          </cell>
        </row>
        <row r="290">
          <cell r="A290" t="str">
            <v>868b48mpk</v>
          </cell>
          <cell r="B290" t="str">
            <v>PTS Prod Ops: Create Network</v>
          </cell>
          <cell r="C290" t="str">
            <v>OUTLINES</v>
          </cell>
          <cell r="D290" t="str">
            <v>868b48mpk</v>
          </cell>
          <cell r="E290" t="str">
            <v>Kristin Grappone</v>
          </cell>
          <cell r="F290" t="str">
            <v>HIGH</v>
          </cell>
          <cell r="G290" t="str">
            <v xml:space="preserve">The SME for this L3 is Alicia Jacobs (Identified by Nick MacAllister 12/10/24)  </v>
          </cell>
          <cell r="H290">
            <v>1</v>
          </cell>
          <cell r="I290">
            <v>0</v>
          </cell>
          <cell r="J290" t="str">
            <v/>
          </cell>
          <cell r="K290">
            <v>45789</v>
          </cell>
          <cell r="L290">
            <v>45628.678472222222</v>
          </cell>
          <cell r="M290">
            <v>45789.748611111107</v>
          </cell>
          <cell r="N290" t="str">
            <v/>
          </cell>
          <cell r="O290" t="str">
            <v/>
          </cell>
          <cell r="P290" t="str">
            <v>Emilie Martin</v>
          </cell>
          <cell r="Q290" t="str">
            <v>Lockheed Martin</v>
          </cell>
          <cell r="R290" t="str">
            <v>Course Development</v>
          </cell>
          <cell r="S290" t="str">
            <v>Development</v>
          </cell>
          <cell r="T290" t="str">
            <v>868b48mv4
868b48n63
868b48nqf
868b48pce
868b4760z</v>
          </cell>
          <cell r="U290" t="str">
            <v>https://app.clickup.com/t/868b48mv4
https://app.clickup.com/t/868b48n63
https://app.clickup.com/t/868b48nqf
https://app.clickup.com/t/868b48pce
https://app.clickup.com/t/868b4760z</v>
          </cell>
          <cell r="V290" t="str">
            <v>p2s, wbt</v>
          </cell>
          <cell r="W290" t="str">
            <v>Development, Sprint 15 (7/21 - 8/18)</v>
          </cell>
          <cell r="X290" t="str">
            <v>Sprint 15 (7/21 - 8/18)</v>
          </cell>
          <cell r="Y290" t="str">
            <v/>
          </cell>
          <cell r="Z290" t="str">
            <v/>
          </cell>
          <cell r="AA290" t="str">
            <v/>
          </cell>
          <cell r="AB290" t="str">
            <v/>
          </cell>
          <cell r="AC290" t="str">
            <v/>
          </cell>
          <cell r="AD290" t="str">
            <v>17 hours</v>
          </cell>
          <cell r="AF290">
            <v>0</v>
          </cell>
          <cell r="AG290" t="str">
            <v/>
          </cell>
          <cell r="AH290" t="str">
            <v/>
          </cell>
          <cell r="AI290" t="str">
            <v/>
          </cell>
          <cell r="AJ290" t="str">
            <v/>
          </cell>
          <cell r="AK290" t="str">
            <v/>
          </cell>
          <cell r="AL290">
            <v>0</v>
          </cell>
          <cell r="AM290" t="str">
            <v/>
          </cell>
          <cell r="AN290" t="str">
            <v/>
          </cell>
          <cell r="AO290" t="str">
            <v/>
          </cell>
          <cell r="AP290" t="str">
            <v/>
          </cell>
          <cell r="AQ290" t="str">
            <v/>
          </cell>
          <cell r="AR290" t="str">
            <v>Kristin Grappone</v>
          </cell>
          <cell r="AS290" t="str">
            <v>Ready for OL Draft</v>
          </cell>
          <cell r="AT290" t="str">
            <v/>
          </cell>
          <cell r="AU290" t="str">
            <v/>
          </cell>
          <cell r="AV290" t="str">
            <v/>
          </cell>
          <cell r="AW290" t="str">
            <v>ITC4</v>
          </cell>
          <cell r="AX290" t="str">
            <v/>
          </cell>
          <cell r="AY290" t="str">
            <v>Prod Ops</v>
          </cell>
          <cell r="AZ290" t="str">
            <v>Complete &amp; Manage Network Reservations</v>
          </cell>
          <cell r="BA290" t="str">
            <v/>
          </cell>
          <cell r="BB290" t="str">
            <v/>
          </cell>
          <cell r="BC290" t="str">
            <v>WBT</v>
          </cell>
          <cell r="BD290" t="str">
            <v/>
          </cell>
          <cell r="BE290" t="str">
            <v/>
          </cell>
          <cell r="BF290" t="str">
            <v/>
          </cell>
          <cell r="BG290" t="str">
            <v/>
          </cell>
          <cell r="BH290" t="str">
            <v/>
          </cell>
          <cell r="BI290" t="str">
            <v/>
          </cell>
          <cell r="BJ290" t="str">
            <v/>
          </cell>
          <cell r="BK290"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290" t="str">
            <v/>
          </cell>
          <cell r="BM290" t="str">
            <v/>
          </cell>
          <cell r="BN290" t="str">
            <v/>
          </cell>
          <cell r="BO290" t="str">
            <v/>
          </cell>
          <cell r="BP290" t="str">
            <v>PTS</v>
          </cell>
          <cell r="BQ290" t="str">
            <v>Shannon Bagent, Eugene Deloatch</v>
          </cell>
        </row>
        <row r="291">
          <cell r="A291" t="str">
            <v>868b6enaq</v>
          </cell>
          <cell r="B291" t="str">
            <v>PTP Accounts Payable: AP Analytics - OL</v>
          </cell>
          <cell r="C291" t="str">
            <v>PREDEVELOPMENT</v>
          </cell>
          <cell r="D291" t="str">
            <v>868b6enaq</v>
          </cell>
          <cell r="E291" t="str">
            <v/>
          </cell>
          <cell r="F291" t="str">
            <v>LOW</v>
          </cell>
          <cell r="G291" t="str">
            <v/>
          </cell>
          <cell r="H291">
            <v>0</v>
          </cell>
          <cell r="I291">
            <v>0</v>
          </cell>
          <cell r="J291" t="str">
            <v/>
          </cell>
          <cell r="K291" t="str">
            <v/>
          </cell>
          <cell r="L291">
            <v>45631.507638888885</v>
          </cell>
          <cell r="M291">
            <v>45779.556944444441</v>
          </cell>
          <cell r="N291" t="str">
            <v/>
          </cell>
          <cell r="O291" t="str">
            <v/>
          </cell>
          <cell r="P291" t="str">
            <v>Emilie Martin</v>
          </cell>
          <cell r="Q291" t="str">
            <v>Lockheed Martin</v>
          </cell>
          <cell r="R291" t="str">
            <v>Course Development</v>
          </cell>
          <cell r="S291" t="str">
            <v>Development</v>
          </cell>
          <cell r="T291" t="str">
            <v/>
          </cell>
          <cell r="U291" t="str">
            <v/>
          </cell>
          <cell r="V291" t="str">
            <v>ilt, ptp, ot xecm</v>
          </cell>
          <cell r="W291" t="str">
            <v>Development, Sprint 11 (6/23 - 7/21)</v>
          </cell>
          <cell r="X291" t="str">
            <v>Sprint 11 (6/23 - 7/21)</v>
          </cell>
          <cell r="Y291" t="str">
            <v/>
          </cell>
          <cell r="Z291" t="str">
            <v/>
          </cell>
          <cell r="AA291" t="str">
            <v/>
          </cell>
          <cell r="AB291" t="str">
            <v/>
          </cell>
          <cell r="AC291" t="str">
            <v/>
          </cell>
          <cell r="AD291" t="str">
            <v>3811 hours</v>
          </cell>
          <cell r="AF291">
            <v>0</v>
          </cell>
          <cell r="AG291" t="str">
            <v/>
          </cell>
          <cell r="AH291" t="str">
            <v/>
          </cell>
          <cell r="AI291" t="str">
            <v/>
          </cell>
          <cell r="AJ291" t="str">
            <v/>
          </cell>
          <cell r="AK291" t="str">
            <v/>
          </cell>
          <cell r="AL291">
            <v>0</v>
          </cell>
          <cell r="AM291" t="str">
            <v/>
          </cell>
          <cell r="AN291" t="str">
            <v/>
          </cell>
          <cell r="AO291" t="str">
            <v/>
          </cell>
          <cell r="AP291" t="str">
            <v/>
          </cell>
          <cell r="AQ291" t="str">
            <v/>
          </cell>
          <cell r="AR291" t="str">
            <v/>
          </cell>
          <cell r="AS291" t="str">
            <v/>
          </cell>
          <cell r="AT291" t="str">
            <v/>
          </cell>
          <cell r="AU291" t="str">
            <v/>
          </cell>
          <cell r="AV291" t="str">
            <v/>
          </cell>
          <cell r="AW291" t="str">
            <v>ITC4</v>
          </cell>
          <cell r="AX291" t="str">
            <v/>
          </cell>
          <cell r="AY291" t="str">
            <v>Accounts Payable</v>
          </cell>
          <cell r="AZ291" t="str">
            <v>Procurement &amp; A/P Analytics</v>
          </cell>
          <cell r="BA291" t="b">
            <v>1</v>
          </cell>
          <cell r="BB291" t="str">
            <v/>
          </cell>
          <cell r="BC291" t="str">
            <v>ILT</v>
          </cell>
          <cell r="BD291" t="str">
            <v/>
          </cell>
          <cell r="BE291" t="str">
            <v/>
          </cell>
          <cell r="BF291" t="str">
            <v/>
          </cell>
          <cell r="BG291" t="str">
            <v/>
          </cell>
          <cell r="BH291" t="str">
            <v/>
          </cell>
          <cell r="BI291" t="str">
            <v/>
          </cell>
          <cell r="BJ291" t="str">
            <v/>
          </cell>
          <cell r="BK291" t="str">
            <v>Supplier: https://app.clickup.com/t/868cje78b)
AP Finance Approver: https://app.clickup.com/t/868cjcaxm)
AP Invoice Approver: https://app.clickup.com/t/868cjcc3j)
A/P Accountant: https://app.clickup.com/t/868cjb30z)
Compliance (PTP): https://app.clickup.com/t/868cjcrn9)
Buyer: https://app.clickup.com/t/868cjcmpy)
Shared Services-A/P Invoice Processor: https://app.clickup.com/t/868cje53v)</v>
          </cell>
          <cell r="BL291">
            <v>45779</v>
          </cell>
          <cell r="BM291" t="str">
            <v/>
          </cell>
          <cell r="BN291" t="str">
            <v/>
          </cell>
          <cell r="BO291" t="str">
            <v/>
          </cell>
          <cell r="BP291" t="str">
            <v>PTP</v>
          </cell>
          <cell r="BQ291" t="str">
            <v>Jenn Cooke, Shannon Bagent</v>
          </cell>
        </row>
        <row r="292">
          <cell r="A292" t="str">
            <v>868byrptd</v>
          </cell>
          <cell r="B292" t="str">
            <v>R2R Tax Accounting: Manage Business Licenses</v>
          </cell>
          <cell r="C292" t="str">
            <v>PREDEVELOPMENT</v>
          </cell>
          <cell r="D292" t="str">
            <v>868byrptd</v>
          </cell>
          <cell r="E292" t="str">
            <v/>
          </cell>
          <cell r="F292" t="str">
            <v>NORMAL</v>
          </cell>
          <cell r="G292" t="str">
            <v/>
          </cell>
          <cell r="H292">
            <v>0</v>
          </cell>
          <cell r="I292">
            <v>0</v>
          </cell>
          <cell r="J292">
            <v>45912</v>
          </cell>
          <cell r="K292" t="str">
            <v/>
          </cell>
          <cell r="L292">
            <v>45671.551388888889</v>
          </cell>
          <cell r="M292">
            <v>45749.5</v>
          </cell>
          <cell r="N292" t="str">
            <v/>
          </cell>
          <cell r="O292" t="str">
            <v/>
          </cell>
          <cell r="P292" t="str">
            <v>Trish Cortez</v>
          </cell>
          <cell r="Q292" t="str">
            <v>Lockheed Martin</v>
          </cell>
          <cell r="R292" t="str">
            <v>Course Development</v>
          </cell>
          <cell r="S292" t="str">
            <v>Development</v>
          </cell>
          <cell r="T292" t="str">
            <v>868a2v9f9
868a2v7hz</v>
          </cell>
          <cell r="U292" t="str">
            <v>https://app.clickup.com/t/868a2v9f9
https://app.clickup.com/t/868a2v7hz</v>
          </cell>
          <cell r="V292" t="str">
            <v>r2r, wbt</v>
          </cell>
          <cell r="W292" t="str">
            <v>Development, Sprint 16 (7/28 - 8/25), ✍ Risk Register</v>
          </cell>
          <cell r="X292" t="str">
            <v>Sprint 16 (7/28 - 8/25)</v>
          </cell>
          <cell r="Y292" t="str">
            <v/>
          </cell>
          <cell r="Z292" t="str">
            <v/>
          </cell>
          <cell r="AA292" t="str">
            <v/>
          </cell>
          <cell r="AB292" t="str">
            <v/>
          </cell>
          <cell r="AC292" t="str">
            <v/>
          </cell>
          <cell r="AD292" t="str">
            <v>2849 hours</v>
          </cell>
          <cell r="AF292">
            <v>0</v>
          </cell>
          <cell r="AG292" t="str">
            <v/>
          </cell>
          <cell r="AH292" t="str">
            <v/>
          </cell>
          <cell r="AI292" t="str">
            <v/>
          </cell>
          <cell r="AJ292" t="str">
            <v/>
          </cell>
          <cell r="AK292" t="str">
            <v/>
          </cell>
          <cell r="AL292">
            <v>0</v>
          </cell>
          <cell r="AM292" t="str">
            <v/>
          </cell>
          <cell r="AN292" t="str">
            <v/>
          </cell>
          <cell r="AO292" t="str">
            <v/>
          </cell>
          <cell r="AP292" t="str">
            <v/>
          </cell>
          <cell r="AQ292" t="str">
            <v/>
          </cell>
          <cell r="AR292" t="str">
            <v/>
          </cell>
          <cell r="AS292" t="str">
            <v>Course Package Not Started</v>
          </cell>
          <cell r="AT292" t="str">
            <v/>
          </cell>
          <cell r="AU292" t="str">
            <v/>
          </cell>
          <cell r="AV292" t="str">
            <v/>
          </cell>
          <cell r="AW292" t="str">
            <v>ITC4</v>
          </cell>
          <cell r="AX292" t="str">
            <v/>
          </cell>
          <cell r="AY292" t="str">
            <v>Tax Accounting</v>
          </cell>
          <cell r="AZ292" t="str">
            <v>Consolidations &amp; Tax (Manage Business Licenses L4)</v>
          </cell>
          <cell r="BA292" t="str">
            <v/>
          </cell>
          <cell r="BB292" t="str">
            <v/>
          </cell>
          <cell r="BC292" t="str">
            <v>WBT</v>
          </cell>
          <cell r="BD292" t="str">
            <v/>
          </cell>
          <cell r="BE292" t="str">
            <v/>
          </cell>
          <cell r="BF292" t="str">
            <v/>
          </cell>
          <cell r="BG292" t="str">
            <v/>
          </cell>
          <cell r="BH292" t="str">
            <v/>
          </cell>
          <cell r="BI292" t="str">
            <v/>
          </cell>
          <cell r="BJ292" t="str">
            <v/>
          </cell>
          <cell r="BK292" t="str">
            <v>Fixed Asset Analyst (R2R): https://app.clickup.com/t/868cjczct)
(BA) Tax Accountant  (includes GFS Group): https://app.clickup.com/t/868cjb2jj)
Tax Accountant (Corporate): https://app.clickup.com/t/868cje8ad)</v>
          </cell>
          <cell r="BL292" t="str">
            <v/>
          </cell>
          <cell r="BM292" t="str">
            <v/>
          </cell>
          <cell r="BN292" t="str">
            <v/>
          </cell>
          <cell r="BO292" t="str">
            <v/>
          </cell>
          <cell r="BP292" t="str">
            <v>R2R</v>
          </cell>
          <cell r="BQ292" t="str">
            <v>Trish Cortez, Sarah Griffis</v>
          </cell>
        </row>
        <row r="293">
          <cell r="A293" t="str">
            <v>868byue7e</v>
          </cell>
          <cell r="B293" t="str">
            <v>R2R Tax Accounting: Non-US VAT/GST/Other Indirect Tax Return Compliance &amp; Reporting</v>
          </cell>
          <cell r="C293" t="str">
            <v>PREDEVELOPMENT</v>
          </cell>
          <cell r="D293" t="str">
            <v>868byue7e</v>
          </cell>
          <cell r="E293" t="str">
            <v/>
          </cell>
          <cell r="F293" t="str">
            <v>LOW</v>
          </cell>
          <cell r="G293" t="str">
            <v/>
          </cell>
          <cell r="H293">
            <v>0</v>
          </cell>
          <cell r="I293">
            <v>0</v>
          </cell>
          <cell r="J293">
            <v>45912</v>
          </cell>
          <cell r="K293" t="str">
            <v/>
          </cell>
          <cell r="L293">
            <v>45671.577777777777</v>
          </cell>
          <cell r="M293">
            <v>45749.499305555553</v>
          </cell>
          <cell r="N293" t="str">
            <v/>
          </cell>
          <cell r="O293" t="str">
            <v/>
          </cell>
          <cell r="P293" t="str">
            <v>Trish Cortez</v>
          </cell>
          <cell r="Q293" t="str">
            <v>Lockheed Martin</v>
          </cell>
          <cell r="R293" t="str">
            <v>Course Development</v>
          </cell>
          <cell r="S293" t="str">
            <v>Development</v>
          </cell>
          <cell r="T293" t="str">
            <v>868a2v7dk
868a2v7jw
868a2vaz5
868a2v6f5
868a2v7xv</v>
          </cell>
          <cell r="U293" t="str">
            <v>https://app.clickup.com/t/868a2v7dk
https://app.clickup.com/t/868a2v7jw
https://app.clickup.com/t/868a2vaz5
https://app.clickup.com/t/868a2v6f5
https://app.clickup.com/t/868a2v7xv</v>
          </cell>
          <cell r="V293" t="str">
            <v>r2r, wbt</v>
          </cell>
          <cell r="W293" t="str">
            <v>Development, Sprint 16 (7/28 - 8/25)</v>
          </cell>
          <cell r="X293" t="str">
            <v>Sprint 16 (7/28 - 8/25)</v>
          </cell>
          <cell r="Y293" t="str">
            <v/>
          </cell>
          <cell r="Z293" t="str">
            <v/>
          </cell>
          <cell r="AA293" t="str">
            <v/>
          </cell>
          <cell r="AB293" t="str">
            <v/>
          </cell>
          <cell r="AC293" t="str">
            <v/>
          </cell>
          <cell r="AD293" t="str">
            <v>2849 hours</v>
          </cell>
          <cell r="AF293">
            <v>0</v>
          </cell>
          <cell r="AG293" t="str">
            <v/>
          </cell>
          <cell r="AH293" t="str">
            <v/>
          </cell>
          <cell r="AI293" t="str">
            <v/>
          </cell>
          <cell r="AJ293" t="str">
            <v/>
          </cell>
          <cell r="AK293" t="str">
            <v/>
          </cell>
          <cell r="AL293">
            <v>0</v>
          </cell>
          <cell r="AM293" t="str">
            <v/>
          </cell>
          <cell r="AN293" t="str">
            <v/>
          </cell>
          <cell r="AO293" t="str">
            <v/>
          </cell>
          <cell r="AP293" t="str">
            <v/>
          </cell>
          <cell r="AQ293" t="str">
            <v/>
          </cell>
          <cell r="AR293" t="str">
            <v/>
          </cell>
          <cell r="AS293" t="str">
            <v>Course Package Not Started</v>
          </cell>
          <cell r="AT293" t="str">
            <v/>
          </cell>
          <cell r="AU293" t="str">
            <v/>
          </cell>
          <cell r="AV293" t="str">
            <v/>
          </cell>
          <cell r="AW293" t="str">
            <v>ITC4</v>
          </cell>
          <cell r="AX293" t="str">
            <v/>
          </cell>
          <cell r="AY293" t="str">
            <v>Tax Accounting</v>
          </cell>
          <cell r="AZ293" t="str">
            <v>Consolidations &amp; Tax (Non-US VAT/GST/Other Indirect Tax Return Compliance and Reporting L4)</v>
          </cell>
          <cell r="BA293" t="str">
            <v/>
          </cell>
          <cell r="BB293" t="str">
            <v/>
          </cell>
          <cell r="BC293" t="str">
            <v>WBT</v>
          </cell>
          <cell r="BD293" t="str">
            <v/>
          </cell>
          <cell r="BE293" t="str">
            <v/>
          </cell>
          <cell r="BF293" t="str">
            <v/>
          </cell>
          <cell r="BG293" t="str">
            <v/>
          </cell>
          <cell r="BH293" t="str">
            <v/>
          </cell>
          <cell r="BI293" t="str">
            <v/>
          </cell>
          <cell r="BJ293" t="str">
            <v/>
          </cell>
          <cell r="BK293" t="str">
            <v>Tax Accountant (Corporate): https://app.clickup.com/t/868cje8ad)
(BA) Tax Accountant  (includes GFS Group): https://app.clickup.com/t/868cjb2jj)
A/P Accountant: https://app.clickup.com/t/868cjb30z)</v>
          </cell>
          <cell r="BL293" t="str">
            <v/>
          </cell>
          <cell r="BM293" t="str">
            <v/>
          </cell>
          <cell r="BN293" t="str">
            <v/>
          </cell>
          <cell r="BO293" t="str">
            <v/>
          </cell>
          <cell r="BP293" t="str">
            <v>R2R</v>
          </cell>
          <cell r="BQ293" t="str">
            <v>Trish Cortez, Sarah Griffis</v>
          </cell>
        </row>
        <row r="294">
          <cell r="A294" t="str">
            <v>868byyvc5</v>
          </cell>
          <cell r="B294" t="str">
            <v>R2R Financial Accounting: Cash Document Matching</v>
          </cell>
          <cell r="C294" t="str">
            <v>PREDEVELOPMENT</v>
          </cell>
          <cell r="D294" t="str">
            <v>868byyvc5</v>
          </cell>
          <cell r="E294" t="str">
            <v/>
          </cell>
          <cell r="F294" t="str">
            <v>HIGH</v>
          </cell>
          <cell r="G294" t="str">
            <v/>
          </cell>
          <cell r="H294">
            <v>0</v>
          </cell>
          <cell r="I294">
            <v>0</v>
          </cell>
          <cell r="J294">
            <v>45863</v>
          </cell>
          <cell r="K294" t="str">
            <v/>
          </cell>
          <cell r="L294">
            <v>45671.650694444441</v>
          </cell>
          <cell r="M294">
            <v>45750.489583333328</v>
          </cell>
          <cell r="N294" t="str">
            <v/>
          </cell>
          <cell r="O294" t="str">
            <v/>
          </cell>
          <cell r="P294" t="str">
            <v>Jade Brown</v>
          </cell>
          <cell r="Q294" t="str">
            <v>Lockheed Martin</v>
          </cell>
          <cell r="R294" t="str">
            <v>Course Development</v>
          </cell>
          <cell r="S294" t="str">
            <v>Development</v>
          </cell>
          <cell r="T294" t="str">
            <v>868a4d5yk
868a4d519
868a4cx1p
868a4c6n2
868a4c61h
868a4c5ey
868a4c4un</v>
          </cell>
          <cell r="U294" t="str">
            <v>https://app.clickup.com/t/868a4d5yk
https://app.clickup.com/t/868a4d519
https://app.clickup.com/t/868a4cx1p
https://app.clickup.com/t/868a4c6n2
https://app.clickup.com/t/868a4c61h
https://app.clickup.com/t/868a4c5ey
https://app.clickup.com/t/868a4c4un</v>
          </cell>
          <cell r="V294" t="str">
            <v>r2r, wbt</v>
          </cell>
          <cell r="W294" t="str">
            <v>Development, Sprint 15 (7/21 - 8/18)</v>
          </cell>
          <cell r="X294" t="str">
            <v>Sprint 15 (7/21 - 8/18)</v>
          </cell>
          <cell r="Y294" t="str">
            <v/>
          </cell>
          <cell r="Z294" t="str">
            <v/>
          </cell>
          <cell r="AA294" t="str">
            <v/>
          </cell>
          <cell r="AB294" t="str">
            <v/>
          </cell>
          <cell r="AC294" t="str">
            <v/>
          </cell>
          <cell r="AD294" t="str">
            <v>2847 hours</v>
          </cell>
          <cell r="AF294">
            <v>0</v>
          </cell>
          <cell r="AG294" t="str">
            <v/>
          </cell>
          <cell r="AH294" t="str">
            <v/>
          </cell>
          <cell r="AI294" t="str">
            <v/>
          </cell>
          <cell r="AJ294" t="str">
            <v/>
          </cell>
          <cell r="AK294" t="str">
            <v/>
          </cell>
          <cell r="AL294">
            <v>0</v>
          </cell>
          <cell r="AM294" t="str">
            <v/>
          </cell>
          <cell r="AN294" t="str">
            <v/>
          </cell>
          <cell r="AO294" t="str">
            <v/>
          </cell>
          <cell r="AP294" t="str">
            <v/>
          </cell>
          <cell r="AQ294" t="str">
            <v/>
          </cell>
          <cell r="AR294" t="str">
            <v/>
          </cell>
          <cell r="AS294" t="str">
            <v/>
          </cell>
          <cell r="AT294" t="str">
            <v/>
          </cell>
          <cell r="AU294" t="str">
            <v/>
          </cell>
          <cell r="AV294" t="str">
            <v/>
          </cell>
          <cell r="AW294" t="str">
            <v>ITC4</v>
          </cell>
          <cell r="AX294" t="str">
            <v/>
          </cell>
          <cell r="AY294" t="str">
            <v>Financial Accounting</v>
          </cell>
          <cell r="AZ294" t="str">
            <v>Consolidations &amp; Tax (Cash Document Matching L4)</v>
          </cell>
          <cell r="BA294" t="str">
            <v/>
          </cell>
          <cell r="BB294" t="str">
            <v/>
          </cell>
          <cell r="BC294" t="str">
            <v>WBT</v>
          </cell>
          <cell r="BD294" t="str">
            <v/>
          </cell>
          <cell r="BE294" t="str">
            <v/>
          </cell>
          <cell r="BF294" t="str">
            <v/>
          </cell>
          <cell r="BG294" t="str">
            <v/>
          </cell>
          <cell r="BH294" t="str">
            <v/>
          </cell>
          <cell r="BI294" t="str">
            <v/>
          </cell>
          <cell r="BJ294" t="str">
            <v/>
          </cell>
          <cell r="BK294" t="str">
            <v>A/P and A/R Accountant SME: https://app.clickup.com/t/868cjb37c)
Accounts Payable and Receivable Accountant: https://app.clickup.com/t/868cjc8m5)
Accounting Manager (R2R): https://app.clickup.com/t/868ckmfkq)</v>
          </cell>
          <cell r="BL294" t="str">
            <v/>
          </cell>
          <cell r="BM294" t="str">
            <v/>
          </cell>
          <cell r="BN294" t="str">
            <v/>
          </cell>
          <cell r="BO294" t="str">
            <v/>
          </cell>
          <cell r="BP294" t="str">
            <v>R2R</v>
          </cell>
          <cell r="BQ294" t="str">
            <v>Trish Cortez, Sarah Griffis</v>
          </cell>
        </row>
        <row r="295">
          <cell r="A295" t="str">
            <v>868bz04pc</v>
          </cell>
          <cell r="B295" t="str">
            <v>R2R Cost Accounting: Review &amp; Correct Financial Postings</v>
          </cell>
          <cell r="C295" t="str">
            <v>PREDEVELOPMENT</v>
          </cell>
          <cell r="D295" t="str">
            <v>868bz04pc</v>
          </cell>
          <cell r="E295" t="str">
            <v/>
          </cell>
          <cell r="F295" t="str">
            <v>HIGH</v>
          </cell>
          <cell r="G295" t="str">
            <v/>
          </cell>
          <cell r="H295">
            <v>0</v>
          </cell>
          <cell r="I295">
            <v>0</v>
          </cell>
          <cell r="J295">
            <v>45912</v>
          </cell>
          <cell r="K295" t="str">
            <v/>
          </cell>
          <cell r="L295">
            <v>45671.673611111109</v>
          </cell>
          <cell r="M295">
            <v>45749.504166666666</v>
          </cell>
          <cell r="N295" t="str">
            <v/>
          </cell>
          <cell r="O295" t="str">
            <v/>
          </cell>
          <cell r="P295" t="str">
            <v>Jade Brown</v>
          </cell>
          <cell r="Q295" t="str">
            <v>Lockheed Martin</v>
          </cell>
          <cell r="R295" t="str">
            <v>Course Development</v>
          </cell>
          <cell r="S295" t="str">
            <v>Development</v>
          </cell>
          <cell r="T295" t="str">
            <v>868a51ny7
868a51kaf
868a51n14</v>
          </cell>
          <cell r="U295" t="str">
            <v>https://app.clickup.com/t/868a51ny7
https://app.clickup.com/t/868a51kaf
https://app.clickup.com/t/868a51n14</v>
          </cell>
          <cell r="V295" t="str">
            <v>r2r, wbt</v>
          </cell>
          <cell r="W295" t="str">
            <v>Development, Sprint 15 (7/21 - 8/18)</v>
          </cell>
          <cell r="X295" t="str">
            <v>Sprint 15 (7/21 - 8/18)</v>
          </cell>
          <cell r="Y295" t="str">
            <v/>
          </cell>
          <cell r="Z295" t="str">
            <v/>
          </cell>
          <cell r="AA295" t="str">
            <v/>
          </cell>
          <cell r="AB295" t="str">
            <v/>
          </cell>
          <cell r="AC295" t="str">
            <v/>
          </cell>
          <cell r="AD295" t="str">
            <v>2847 hours</v>
          </cell>
          <cell r="AF295">
            <v>0</v>
          </cell>
          <cell r="AG295" t="str">
            <v/>
          </cell>
          <cell r="AH295" t="str">
            <v/>
          </cell>
          <cell r="AI295" t="str">
            <v/>
          </cell>
          <cell r="AJ295" t="str">
            <v/>
          </cell>
          <cell r="AK295" t="str">
            <v/>
          </cell>
          <cell r="AL295">
            <v>0</v>
          </cell>
          <cell r="AM295" t="str">
            <v/>
          </cell>
          <cell r="AN295" t="str">
            <v/>
          </cell>
          <cell r="AO295" t="str">
            <v/>
          </cell>
          <cell r="AP295" t="str">
            <v/>
          </cell>
          <cell r="AQ295" t="str">
            <v/>
          </cell>
          <cell r="AR295" t="str">
            <v/>
          </cell>
          <cell r="AS295" t="str">
            <v/>
          </cell>
          <cell r="AT295" t="str">
            <v/>
          </cell>
          <cell r="AU295" t="str">
            <v/>
          </cell>
          <cell r="AV295" t="str">
            <v/>
          </cell>
          <cell r="AW295" t="str">
            <v>ITC4</v>
          </cell>
          <cell r="AX295" t="str">
            <v/>
          </cell>
          <cell r="AY295" t="str">
            <v>Cost Accounting</v>
          </cell>
          <cell r="AZ295" t="str">
            <v>Collect &amp; Process Actuals (Review and Correct Financial Postings L4)</v>
          </cell>
          <cell r="BA295" t="str">
            <v/>
          </cell>
          <cell r="BB295" t="str">
            <v/>
          </cell>
          <cell r="BC295" t="str">
            <v>WBT</v>
          </cell>
          <cell r="BD295" t="str">
            <v/>
          </cell>
          <cell r="BE295" t="str">
            <v/>
          </cell>
          <cell r="BF295" t="str">
            <v/>
          </cell>
          <cell r="BG295" t="str">
            <v/>
          </cell>
          <cell r="BH295" t="str">
            <v/>
          </cell>
          <cell r="BI295" t="str">
            <v/>
          </cell>
          <cell r="BJ295" t="str">
            <v/>
          </cell>
          <cell r="BK295" t="str">
            <v>SAP Support Organization: https://app.clickup.com/t/868cje4md)
Cost Accounting Payroll Maintenance: https://app.clickup.com/t/868d5dta7)
Accounting Analyst: https://app.clickup.com/t/868cjbn12)
Cost Allocation Management: https://app.clickup.com/t/868cjcvh2)
Controlling Transaction Processor: https://app.clickup.com/t/868cjcu08)
Cost Accounting - Payroll accounting: https://app.clickup.com/t/868cjcukc)
Cost Accounting Master Data Maintenance: https://app.clickup.com/t/868cjcvd9)
Closing Manager: https://app.clickup.com/t/868cjcr63)
Financial Display (R2R): https://app.clickup.com/t/868ckt9c2)
Master Data Steward (O&amp;M): https://app.clickup.com/t/868cjdgzt)
Financial Master Data Steward: https://app.clickup.com/t/868cjczba)
Overhead Analyst: https://app.clickup.com/t/868cjdk18)
Cost Accountant Labor Maintenance: https://app.clickup.com/t/868cjcu7v)
Finance Super User (R2R): https://app.clickup.com/t/868ckt74c)
Cost Accountant-Overhead and Closing: https://app.clickup.com/t/868cjcugn)
Project Financial Controller: https://app.clickup.com/t/868cjdytp)
Colle: https://app.clickup.com/t/868cjcrbw)</v>
          </cell>
          <cell r="BL295" t="str">
            <v/>
          </cell>
          <cell r="BM295" t="str">
            <v/>
          </cell>
          <cell r="BN295" t="str">
            <v/>
          </cell>
          <cell r="BO295" t="str">
            <v/>
          </cell>
          <cell r="BP295" t="str">
            <v>R2R</v>
          </cell>
          <cell r="BQ295" t="str">
            <v>Trish Cortez, Sarah Griffis</v>
          </cell>
        </row>
        <row r="296">
          <cell r="A296" t="str">
            <v>868bzxuhp</v>
          </cell>
          <cell r="B296" t="str">
            <v>R2R Tax Accounting: Vertex-RoW: Non-US VAT/GST/Other Indirect Tax Return Compliance &amp; Reporting</v>
          </cell>
          <cell r="C296" t="str">
            <v>PREDEVELOPMENT</v>
          </cell>
          <cell r="D296" t="str">
            <v>868bzxuhp</v>
          </cell>
          <cell r="E296" t="str">
            <v/>
          </cell>
          <cell r="F296" t="str">
            <v>NORMAL</v>
          </cell>
          <cell r="G296" t="str">
            <v/>
          </cell>
          <cell r="H296">
            <v>0</v>
          </cell>
          <cell r="I296">
            <v>0</v>
          </cell>
          <cell r="J296">
            <v>45912</v>
          </cell>
          <cell r="K296" t="str">
            <v/>
          </cell>
          <cell r="L296">
            <v>45672.532638888893</v>
          </cell>
          <cell r="M296">
            <v>45778.407638888893</v>
          </cell>
          <cell r="N296" t="str">
            <v/>
          </cell>
          <cell r="O296" t="str">
            <v/>
          </cell>
          <cell r="P296" t="str">
            <v>Jade Brown</v>
          </cell>
          <cell r="Q296" t="str">
            <v>Lockheed Martin</v>
          </cell>
          <cell r="R296" t="str">
            <v>Course Development</v>
          </cell>
          <cell r="S296" t="str">
            <v>Development</v>
          </cell>
          <cell r="T296" t="str">
            <v>868aan3q5
868aan3c2
868aan2z5
868aan2dr
868aan218
868aan1j0
868aan0n8
868aan069
868aamzgv
868aamz4j
868aamypf
868aamy5h
868aamxp5
868aamwm0
868aamw2h
868aamuyp
868aamu2t</v>
          </cell>
          <cell r="U296" t="str">
            <v>https://app.clickup.com/t/868aan3q5
https://app.clickup.com/t/868aan3c2
https://app.clickup.com/t/868aan2z5
https://app.clickup.com/t/868aan2dr
https://app.clickup.com/t/868aan218
https://app.clickup.com/t/868aan1j0
https://app.clickup.com/t/868aan0n8
https://app.clickup.com/t/868aan069
https://app.clickup.com/t/868aamzgv
https://app.clickup.com/t/868aamz4j
https://app.clickup.com/t/868aamypf
https://app.clickup.com/t/868aamy5h
https://app.clickup.com/t/868aamxp5
https://app.clickup.com/t/868aamwm0
https://app.clickup.com/t/868aamw2h
https://app.clickup.com/t/868aamuyp
https://app.clickup.com/t/868aamu2t</v>
          </cell>
          <cell r="V296" t="str">
            <v>r2r, wbt, vertex, row</v>
          </cell>
          <cell r="W296" t="str">
            <v>Development, Sprint 16 (7/28 - 8/25)</v>
          </cell>
          <cell r="X296" t="str">
            <v>Sprint 16 (7/28 - 8/25)</v>
          </cell>
          <cell r="Y296" t="str">
            <v/>
          </cell>
          <cell r="Z296" t="str">
            <v/>
          </cell>
          <cell r="AA296" t="str">
            <v/>
          </cell>
          <cell r="AB296" t="str">
            <v/>
          </cell>
          <cell r="AC296" t="str">
            <v/>
          </cell>
          <cell r="AD296" t="str">
            <v>2826 hours</v>
          </cell>
          <cell r="AF296">
            <v>0</v>
          </cell>
          <cell r="AG296" t="str">
            <v/>
          </cell>
          <cell r="AH296" t="str">
            <v/>
          </cell>
          <cell r="AI296" t="str">
            <v/>
          </cell>
          <cell r="AJ296" t="str">
            <v/>
          </cell>
          <cell r="AK296" t="str">
            <v/>
          </cell>
          <cell r="AL296">
            <v>0</v>
          </cell>
          <cell r="AM296" t="str">
            <v/>
          </cell>
          <cell r="AN296" t="str">
            <v/>
          </cell>
          <cell r="AO296" t="str">
            <v/>
          </cell>
          <cell r="AP296" t="str">
            <v/>
          </cell>
          <cell r="AQ296" t="str">
            <v/>
          </cell>
          <cell r="AR296" t="str">
            <v/>
          </cell>
          <cell r="AS296" t="str">
            <v>Course Package Not Started</v>
          </cell>
          <cell r="AT296" t="str">
            <v/>
          </cell>
          <cell r="AU296" t="str">
            <v/>
          </cell>
          <cell r="AV296" t="str">
            <v/>
          </cell>
          <cell r="AW296" t="str">
            <v>ITC4</v>
          </cell>
          <cell r="AX296" t="str">
            <v/>
          </cell>
          <cell r="AY296" t="str">
            <v>Tax Accounting</v>
          </cell>
          <cell r="AZ296" t="str">
            <v>Consolidations &amp; Tax (Non-US VAT/GST/Other Indirect Tax Return Compliance and Reporting L4)</v>
          </cell>
          <cell r="BA296" t="str">
            <v/>
          </cell>
          <cell r="BB296" t="str">
            <v/>
          </cell>
          <cell r="BC296" t="str">
            <v>WBT</v>
          </cell>
          <cell r="BD296" t="str">
            <v/>
          </cell>
          <cell r="BE296" t="str">
            <v/>
          </cell>
          <cell r="BF296" t="str">
            <v/>
          </cell>
          <cell r="BG296" t="str">
            <v/>
          </cell>
          <cell r="BH296" t="str">
            <v/>
          </cell>
          <cell r="BI296" t="b">
            <v>1</v>
          </cell>
          <cell r="BJ296" t="str">
            <v/>
          </cell>
          <cell r="BK296" t="str">
            <v>Tax Analyst: https://app.clickup.com/t/868cje8w4)
Tax Approver: https://app.clickup.com/t/868cqary8)
Tax Application Administrator: https://app.clickup.com/t/868cqarx2)</v>
          </cell>
          <cell r="BL296" t="str">
            <v/>
          </cell>
          <cell r="BM296" t="str">
            <v/>
          </cell>
          <cell r="BN296" t="str">
            <v/>
          </cell>
          <cell r="BO296" t="str">
            <v/>
          </cell>
          <cell r="BP296" t="str">
            <v>R2R</v>
          </cell>
          <cell r="BQ296" t="str">
            <v>Trish Cortez, Sarah Griffis</v>
          </cell>
        </row>
        <row r="297">
          <cell r="A297" t="str">
            <v>868bzy0q4</v>
          </cell>
          <cell r="B297" t="str">
            <v>R2R Tax Accounting: Vertex-RoW: Canadian GST Compliance and Reporting</v>
          </cell>
          <cell r="C297" t="str">
            <v>PREDEVELOPMENT</v>
          </cell>
          <cell r="D297" t="str">
            <v>868bzy0q4</v>
          </cell>
          <cell r="E297" t="str">
            <v/>
          </cell>
          <cell r="F297" t="str">
            <v>NORMAL</v>
          </cell>
          <cell r="G297" t="str">
            <v/>
          </cell>
          <cell r="H297">
            <v>0</v>
          </cell>
          <cell r="I297">
            <v>0</v>
          </cell>
          <cell r="J297">
            <v>45912</v>
          </cell>
          <cell r="K297" t="str">
            <v/>
          </cell>
          <cell r="L297">
            <v>45672.535416666666</v>
          </cell>
          <cell r="M297">
            <v>45749.498611111107</v>
          </cell>
          <cell r="N297" t="str">
            <v/>
          </cell>
          <cell r="O297" t="str">
            <v/>
          </cell>
          <cell r="P297" t="str">
            <v>Jade Brown</v>
          </cell>
          <cell r="Q297" t="str">
            <v>Lockheed Martin</v>
          </cell>
          <cell r="R297" t="str">
            <v>Course Development</v>
          </cell>
          <cell r="S297" t="str">
            <v>Development</v>
          </cell>
          <cell r="T297" t="str">
            <v>868aambv0
868aamd6n
868aamebf
868aamew3
868aamfnm
868aamg73
868aamgpr
868aamhm2
868aamjjp
868aamk6t
868aamm84
868aammwt
868aamp0d
868aampq1
868aamq8b
868aamqdw
868aamrbq
868aamrvw</v>
          </cell>
          <cell r="U297" t="str">
            <v>https://app.clickup.com/t/868aambv0
https://app.clickup.com/t/868aamd6n
https://app.clickup.com/t/868aamebf
https://app.clickup.com/t/868aamew3
https://app.clickup.com/t/868aamfnm
https://app.clickup.com/t/868aamg73
https://app.clickup.com/t/868aamgpr
https://app.clickup.com/t/868aamhm2
https://app.clickup.com/t/868aamjjp
https://app.clickup.com/t/868aamk6t
https://app.clickup.com/t/868aamm84
https://app.clickup.com/t/868aammwt
https://app.clickup.com/t/868aamp0d
https://app.clickup.com/t/868aampq1
https://app.clickup.com/t/868aamq8b
https://app.clickup.com/t/868aamqdw
https://app.clickup.com/t/868aamrbq
https://app.clickup.com/t/868aamrvw</v>
          </cell>
          <cell r="V297" t="str">
            <v>r2r, wbt, vertex</v>
          </cell>
          <cell r="W297" t="str">
            <v>Development, Sprint 16 (7/28 - 8/25)</v>
          </cell>
          <cell r="X297" t="str">
            <v>Sprint 16 (7/28 - 8/25)</v>
          </cell>
          <cell r="Y297" t="str">
            <v/>
          </cell>
          <cell r="Z297" t="str">
            <v/>
          </cell>
          <cell r="AA297" t="str">
            <v/>
          </cell>
          <cell r="AB297" t="str">
            <v/>
          </cell>
          <cell r="AC297" t="str">
            <v/>
          </cell>
          <cell r="AD297" t="str">
            <v>2826 hours</v>
          </cell>
          <cell r="AF297">
            <v>0</v>
          </cell>
          <cell r="AG297" t="str">
            <v/>
          </cell>
          <cell r="AH297" t="str">
            <v/>
          </cell>
          <cell r="AI297" t="str">
            <v/>
          </cell>
          <cell r="AJ297" t="str">
            <v/>
          </cell>
          <cell r="AK297" t="str">
            <v/>
          </cell>
          <cell r="AL297">
            <v>0</v>
          </cell>
          <cell r="AM297" t="str">
            <v/>
          </cell>
          <cell r="AN297" t="str">
            <v/>
          </cell>
          <cell r="AO297" t="str">
            <v/>
          </cell>
          <cell r="AP297" t="str">
            <v/>
          </cell>
          <cell r="AQ297" t="str">
            <v/>
          </cell>
          <cell r="AR297" t="str">
            <v/>
          </cell>
          <cell r="AS297" t="str">
            <v>Course Package Not Started</v>
          </cell>
          <cell r="AT297" t="str">
            <v/>
          </cell>
          <cell r="AU297" t="str">
            <v/>
          </cell>
          <cell r="AV297" t="str">
            <v/>
          </cell>
          <cell r="AW297" t="str">
            <v>ITC4</v>
          </cell>
          <cell r="AX297" t="str">
            <v/>
          </cell>
          <cell r="AY297" t="str">
            <v>Tax Accounting</v>
          </cell>
          <cell r="AZ297" t="str">
            <v>Consolidations &amp; Tax (Non-US VAT/GST/Other Indirect Tax Return Compliance and Reporting L4)</v>
          </cell>
          <cell r="BA297" t="str">
            <v/>
          </cell>
          <cell r="BB297" t="str">
            <v/>
          </cell>
          <cell r="BC297" t="str">
            <v>WBT</v>
          </cell>
          <cell r="BD297" t="str">
            <v/>
          </cell>
          <cell r="BE297" t="str">
            <v/>
          </cell>
          <cell r="BF297" t="str">
            <v/>
          </cell>
          <cell r="BG297" t="str">
            <v/>
          </cell>
          <cell r="BH297" t="str">
            <v/>
          </cell>
          <cell r="BI297" t="str">
            <v/>
          </cell>
          <cell r="BJ297" t="str">
            <v/>
          </cell>
          <cell r="BK297" t="str">
            <v>Tax Analyst: https://app.clickup.com/t/868cje8w4)
Tax Approver: https://app.clickup.com/t/868cqary8)
Tax Application Administrator: https://app.clickup.com/t/868cqarx2)</v>
          </cell>
          <cell r="BL297" t="str">
            <v/>
          </cell>
          <cell r="BM297" t="str">
            <v/>
          </cell>
          <cell r="BN297" t="str">
            <v/>
          </cell>
          <cell r="BO297" t="str">
            <v/>
          </cell>
          <cell r="BP297" t="str">
            <v>R2R</v>
          </cell>
          <cell r="BQ297" t="str">
            <v>Trish Cortez, Sarah Griffis</v>
          </cell>
        </row>
        <row r="298">
          <cell r="A298" t="str">
            <v>868bzy7pa</v>
          </cell>
          <cell r="B298" t="str">
            <v>R2R Tax Accounting: Vertex-Americas: Indirect Tax Determination Engine</v>
          </cell>
          <cell r="C298" t="str">
            <v>PREDEVELOPMENT</v>
          </cell>
          <cell r="D298" t="str">
            <v>868bzy7pa</v>
          </cell>
          <cell r="E298" t="str">
            <v/>
          </cell>
          <cell r="F298" t="str">
            <v>NORMAL</v>
          </cell>
          <cell r="G298" t="str">
            <v/>
          </cell>
          <cell r="H298">
            <v>0</v>
          </cell>
          <cell r="I298">
            <v>0</v>
          </cell>
          <cell r="J298">
            <v>45912</v>
          </cell>
          <cell r="K298" t="str">
            <v/>
          </cell>
          <cell r="L298">
            <v>45672.538194444445</v>
          </cell>
          <cell r="M298">
            <v>45749.501388888893</v>
          </cell>
          <cell r="N298" t="str">
            <v/>
          </cell>
          <cell r="O298" t="str">
            <v/>
          </cell>
          <cell r="P298" t="str">
            <v>Jade Brown</v>
          </cell>
          <cell r="Q298" t="str">
            <v>Lockheed Martin</v>
          </cell>
          <cell r="R298" t="str">
            <v>Course Development</v>
          </cell>
          <cell r="S298" t="str">
            <v>Development</v>
          </cell>
          <cell r="T298" t="str">
            <v>868aaj1q1
868aaj18v
868aahwnh
868aahwey
868aahv5w
868aahumf
868aahu5t
868aahtvr
868aahtct
868aaht26
868aahrxm
868aahrn4
868aahn8r
868aahm7c</v>
          </cell>
          <cell r="U298" t="str">
            <v>https://app.clickup.com/t/868aaj1q1
https://app.clickup.com/t/868aaj18v
https://app.clickup.com/t/868aahwnh
https://app.clickup.com/t/868aahwey
https://app.clickup.com/t/868aahv5w
https://app.clickup.com/t/868aahumf
https://app.clickup.com/t/868aahu5t
https://app.clickup.com/t/868aahtvr
https://app.clickup.com/t/868aahtct
https://app.clickup.com/t/868aaht26
https://app.clickup.com/t/868aahrxm
https://app.clickup.com/t/868aahrn4
https://app.clickup.com/t/868aahn8r
https://app.clickup.com/t/868aahm7c</v>
          </cell>
          <cell r="V298" t="str">
            <v>r2r, americas, wbt, vertex</v>
          </cell>
          <cell r="W298" t="str">
            <v>Development, Sprint 16 (7/28 - 8/25)</v>
          </cell>
          <cell r="X298" t="str">
            <v>Sprint 16 (7/28 - 8/25)</v>
          </cell>
          <cell r="Y298" t="str">
            <v/>
          </cell>
          <cell r="Z298" t="str">
            <v/>
          </cell>
          <cell r="AA298" t="str">
            <v/>
          </cell>
          <cell r="AB298" t="str">
            <v/>
          </cell>
          <cell r="AC298" t="str">
            <v/>
          </cell>
          <cell r="AD298" t="str">
            <v>2826 hours</v>
          </cell>
          <cell r="AF298">
            <v>0</v>
          </cell>
          <cell r="AG298" t="str">
            <v/>
          </cell>
          <cell r="AH298" t="str">
            <v/>
          </cell>
          <cell r="AI298" t="str">
            <v/>
          </cell>
          <cell r="AJ298" t="str">
            <v/>
          </cell>
          <cell r="AK298" t="str">
            <v/>
          </cell>
          <cell r="AL298">
            <v>0</v>
          </cell>
          <cell r="AM298" t="str">
            <v/>
          </cell>
          <cell r="AN298" t="str">
            <v/>
          </cell>
          <cell r="AO298" t="str">
            <v/>
          </cell>
          <cell r="AP298" t="str">
            <v/>
          </cell>
          <cell r="AQ298" t="str">
            <v/>
          </cell>
          <cell r="AR298" t="str">
            <v/>
          </cell>
          <cell r="AS298" t="str">
            <v>Course Package Not Started</v>
          </cell>
          <cell r="AT298" t="str">
            <v/>
          </cell>
          <cell r="AU298" t="str">
            <v/>
          </cell>
          <cell r="AV298" t="str">
            <v/>
          </cell>
          <cell r="AW298" t="str">
            <v>ITC4</v>
          </cell>
          <cell r="AX298" t="str">
            <v/>
          </cell>
          <cell r="AY298" t="str">
            <v>Tax Accounting</v>
          </cell>
          <cell r="AZ298" t="str">
            <v>Consolidations &amp; Tax (Indirect Tax Determination Engine)</v>
          </cell>
          <cell r="BA298" t="str">
            <v/>
          </cell>
          <cell r="BB298" t="str">
            <v/>
          </cell>
          <cell r="BC298" t="str">
            <v>WBT</v>
          </cell>
          <cell r="BD298" t="str">
            <v/>
          </cell>
          <cell r="BE298" t="str">
            <v/>
          </cell>
          <cell r="BF298" t="str">
            <v/>
          </cell>
          <cell r="BG298" t="str">
            <v/>
          </cell>
          <cell r="BH298" t="str">
            <v/>
          </cell>
          <cell r="BI298" t="str">
            <v/>
          </cell>
          <cell r="BJ298" t="str">
            <v/>
          </cell>
          <cell r="BK298" t="str">
            <v>External Customer/Billing Treasury: https://app.clickup.com/t/868cqatdu)
Tax Approver: https://app.clickup.com/t/868cqary8)
RTR Tax Analyst: https://app.clickup.com/t/868cje3k6)
Tax Application Administrator: https://app.clickup.com/t/868cqarx2)</v>
          </cell>
          <cell r="BL298" t="str">
            <v/>
          </cell>
          <cell r="BM298" t="str">
            <v/>
          </cell>
          <cell r="BN298" t="str">
            <v/>
          </cell>
          <cell r="BO298" t="str">
            <v/>
          </cell>
          <cell r="BP298" t="str">
            <v>R2R</v>
          </cell>
          <cell r="BQ298" t="str">
            <v>Trish Cortez, Sarah Griffis</v>
          </cell>
        </row>
        <row r="299">
          <cell r="A299" t="str">
            <v>868c04kmx</v>
          </cell>
          <cell r="B299" t="str">
            <v>PTP Supply Chain: Non-MRP Request and Approval - OL</v>
          </cell>
          <cell r="C299" t="str">
            <v>PREDEVELOPMENT</v>
          </cell>
          <cell r="D299" t="str">
            <v>868c04kmx</v>
          </cell>
          <cell r="E299" t="str">
            <v/>
          </cell>
          <cell r="F299" t="str">
            <v>URGENT</v>
          </cell>
          <cell r="G299" t="str">
            <v/>
          </cell>
          <cell r="H299">
            <v>0</v>
          </cell>
          <cell r="I299">
            <v>0</v>
          </cell>
          <cell r="J299" t="str">
            <v/>
          </cell>
          <cell r="K299" t="str">
            <v/>
          </cell>
          <cell r="L299">
            <v>45672.639583333337</v>
          </cell>
          <cell r="M299">
            <v>45775.429861111115</v>
          </cell>
          <cell r="N299" t="str">
            <v/>
          </cell>
          <cell r="O299" t="str">
            <v/>
          </cell>
          <cell r="P299" t="str">
            <v>Jenn Cooke</v>
          </cell>
          <cell r="Q299" t="str">
            <v>Lockheed Martin</v>
          </cell>
          <cell r="R299" t="str">
            <v>Course Development</v>
          </cell>
          <cell r="S299" t="str">
            <v>Development</v>
          </cell>
          <cell r="T299" t="str">
            <v>868dp0hpq
868dp0k7v
868dp0mkv
868dp0ng3
868dp0p68
868dp0pqu</v>
          </cell>
          <cell r="U299" t="str">
            <v>https://app.clickup.com/t/868dp0hpq
https://app.clickup.com/t/868dp0k7v
https://app.clickup.com/t/868dp0mkv
https://app.clickup.com/t/868dp0ng3
https://app.clickup.com/t/868dp0p68
https://app.clickup.com/t/868dp0pqu</v>
          </cell>
          <cell r="V299" t="str">
            <v>ptp, wbt, lean request</v>
          </cell>
          <cell r="W299" t="str">
            <v>Development, Sprint 15 (7/21 - 8/18)</v>
          </cell>
          <cell r="X299" t="str">
            <v>Sprint 15 (7/21 - 8/18)</v>
          </cell>
          <cell r="Y299" t="str">
            <v/>
          </cell>
          <cell r="Z299" t="str">
            <v/>
          </cell>
          <cell r="AA299" t="str">
            <v/>
          </cell>
          <cell r="AB299" t="str">
            <v/>
          </cell>
          <cell r="AC299" t="str">
            <v/>
          </cell>
          <cell r="AD299" t="str">
            <v>2823 hours</v>
          </cell>
          <cell r="AF299">
            <v>0</v>
          </cell>
          <cell r="AG299" t="str">
            <v/>
          </cell>
          <cell r="AH299" t="str">
            <v/>
          </cell>
          <cell r="AI299" t="str">
            <v/>
          </cell>
          <cell r="AJ299" t="str">
            <v/>
          </cell>
          <cell r="AK299" t="str">
            <v/>
          </cell>
          <cell r="AL299">
            <v>0</v>
          </cell>
          <cell r="AM299" t="str">
            <v/>
          </cell>
          <cell r="AN299" t="str">
            <v/>
          </cell>
          <cell r="AO299" t="str">
            <v/>
          </cell>
          <cell r="AP299" t="str">
            <v/>
          </cell>
          <cell r="AQ299" t="str">
            <v/>
          </cell>
          <cell r="AR299" t="str">
            <v/>
          </cell>
          <cell r="AS299" t="str">
            <v/>
          </cell>
          <cell r="AT299" t="str">
            <v/>
          </cell>
          <cell r="AU299" t="str">
            <v/>
          </cell>
          <cell r="AV299" t="str">
            <v/>
          </cell>
          <cell r="AW299" t="str">
            <v>ITC4</v>
          </cell>
          <cell r="AX299" t="str">
            <v/>
          </cell>
          <cell r="AY299" t="str">
            <v>Supply Chain</v>
          </cell>
          <cell r="AZ299" t="str">
            <v>Purchase Requisition Mgmt (MRP/Non-MRP) &amp; Approval</v>
          </cell>
          <cell r="BA299" t="str">
            <v/>
          </cell>
          <cell r="BB299" t="str">
            <v/>
          </cell>
          <cell r="BC299" t="str">
            <v>WBT</v>
          </cell>
          <cell r="BD299" t="str">
            <v/>
          </cell>
          <cell r="BE299" t="str">
            <v/>
          </cell>
          <cell r="BF299" t="str">
            <v/>
          </cell>
          <cell r="BG299" t="str">
            <v/>
          </cell>
          <cell r="BH299" t="str">
            <v/>
          </cell>
          <cell r="BI299" t="str">
            <v/>
          </cell>
          <cell r="BJ299" t="str">
            <v/>
          </cell>
          <cell r="BK299" t="str">
            <v>Buyer: https://app.clickup.com/t/868cjcmpy)
Requisitioner: https://app.clickup.com/t/868cje356)
Requisition Approver: https://app.clickup.com/t/868cje2vz)
Expeditor: https://app.clickup.com/t/868cjcx3w)</v>
          </cell>
          <cell r="BL299" t="str">
            <v/>
          </cell>
          <cell r="BM299" t="str">
            <v/>
          </cell>
          <cell r="BN299" t="str">
            <v/>
          </cell>
          <cell r="BO299" t="str">
            <v/>
          </cell>
          <cell r="BP299" t="str">
            <v>PTP</v>
          </cell>
          <cell r="BQ299" t="str">
            <v>Jenn Cooke, Shannon Bagent</v>
          </cell>
        </row>
        <row r="300">
          <cell r="A300" t="str">
            <v>868c0eee9</v>
          </cell>
          <cell r="B300" t="str">
            <v>A2R Metrology: SAP to S/4 System: Changes to the Property Management System:</v>
          </cell>
          <cell r="C300" t="str">
            <v>PREDEVELOPMENT</v>
          </cell>
          <cell r="D300" t="str">
            <v>868c0eee9</v>
          </cell>
          <cell r="E300" t="str">
            <v/>
          </cell>
          <cell r="F300" t="str">
            <v>LOW</v>
          </cell>
          <cell r="G300" t="str">
            <v/>
          </cell>
          <cell r="H300">
            <v>0</v>
          </cell>
          <cell r="I300">
            <v>0</v>
          </cell>
          <cell r="J300">
            <v>45863</v>
          </cell>
          <cell r="K300" t="str">
            <v/>
          </cell>
          <cell r="L300">
            <v>45672.797222222223</v>
          </cell>
          <cell r="M300">
            <v>45768.521527777775</v>
          </cell>
          <cell r="N300" t="str">
            <v/>
          </cell>
          <cell r="O300" t="str">
            <v/>
          </cell>
          <cell r="P300" t="str">
            <v>Kris Thayer</v>
          </cell>
          <cell r="Q300" t="str">
            <v>Lockheed Martin</v>
          </cell>
          <cell r="R300" t="str">
            <v>Course Development</v>
          </cell>
          <cell r="S300" t="str">
            <v>Development</v>
          </cell>
          <cell r="T300" t="str">
            <v>868a2vb1v
868a2va0q
868a2v7qq
868a2vbyw
868a2v6w1</v>
          </cell>
          <cell r="U300" t="str">
            <v>https://app.clickup.com/t/868a2vb1v
https://app.clickup.com/t/868a2va0q
https://app.clickup.com/t/868a2v7qq
https://app.clickup.com/t/868a2vbyw
https://app.clickup.com/t/868a2v6w1</v>
          </cell>
          <cell r="V300" t="str">
            <v>a2r, wbt</v>
          </cell>
          <cell r="W300" t="str">
            <v>Development, Sprint 16 (7/28 - 8/25)</v>
          </cell>
          <cell r="X300" t="str">
            <v>Sprint 16 (7/28 - 8/25)</v>
          </cell>
          <cell r="Y300" t="str">
            <v/>
          </cell>
          <cell r="Z300" t="str">
            <v/>
          </cell>
          <cell r="AA300" t="str">
            <v/>
          </cell>
          <cell r="AB300" t="str">
            <v/>
          </cell>
          <cell r="AC300" t="str">
            <v/>
          </cell>
          <cell r="AD300" t="str">
            <v>2820 hours</v>
          </cell>
          <cell r="AF300">
            <v>0</v>
          </cell>
          <cell r="AG300" t="str">
            <v/>
          </cell>
          <cell r="AH300" t="str">
            <v/>
          </cell>
          <cell r="AI300" t="str">
            <v/>
          </cell>
          <cell r="AJ300" t="str">
            <v/>
          </cell>
          <cell r="AK300" t="str">
            <v/>
          </cell>
          <cell r="AL300">
            <v>0</v>
          </cell>
          <cell r="AM300" t="str">
            <v/>
          </cell>
          <cell r="AN300" t="str">
            <v/>
          </cell>
          <cell r="AO300" t="str">
            <v/>
          </cell>
          <cell r="AP300" t="str">
            <v/>
          </cell>
          <cell r="AQ300" t="str">
            <v/>
          </cell>
          <cell r="AR300" t="str">
            <v/>
          </cell>
          <cell r="AS300" t="str">
            <v>Course Package Not Started</v>
          </cell>
          <cell r="AT300" t="str">
            <v/>
          </cell>
          <cell r="AU300" t="str">
            <v/>
          </cell>
          <cell r="AV300" t="str">
            <v/>
          </cell>
          <cell r="AW300" t="str">
            <v>ITC4</v>
          </cell>
          <cell r="AX300" t="str">
            <v/>
          </cell>
          <cell r="AY300" t="str">
            <v>Metrology</v>
          </cell>
          <cell r="AZ300" t="str">
            <v>No L3 Custom Content</v>
          </cell>
          <cell r="BA300" t="str">
            <v/>
          </cell>
          <cell r="BB300" t="str">
            <v/>
          </cell>
          <cell r="BC300" t="str">
            <v>WBT</v>
          </cell>
          <cell r="BD300" t="str">
            <v/>
          </cell>
          <cell r="BE300" t="str">
            <v/>
          </cell>
          <cell r="BF300" t="str">
            <v/>
          </cell>
          <cell r="BG300" t="str">
            <v/>
          </cell>
          <cell r="BH300" t="str">
            <v/>
          </cell>
          <cell r="BI300" t="str">
            <v/>
          </cell>
          <cell r="BJ300" t="str">
            <v/>
          </cell>
          <cell r="BK300"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BL300">
            <v>45768</v>
          </cell>
          <cell r="BM300" t="str">
            <v/>
          </cell>
          <cell r="BN300" t="str">
            <v/>
          </cell>
          <cell r="BO300" t="str">
            <v/>
          </cell>
          <cell r="BP300" t="str">
            <v>A2R</v>
          </cell>
          <cell r="BQ300" t="str">
            <v>Trish Cortez, Steve Hile</v>
          </cell>
        </row>
        <row r="301">
          <cell r="A301" t="str">
            <v>868c0qunf</v>
          </cell>
          <cell r="B301" t="str">
            <v>A2R Metrology: Limitation Requests</v>
          </cell>
          <cell r="C301" t="str">
            <v>PREDEVELOPMENT</v>
          </cell>
          <cell r="D301" t="str">
            <v>868c0qunf</v>
          </cell>
          <cell r="E301" t="str">
            <v/>
          </cell>
          <cell r="F301" t="str">
            <v>URGENT</v>
          </cell>
          <cell r="G301" t="str">
            <v/>
          </cell>
          <cell r="H301">
            <v>0</v>
          </cell>
          <cell r="I301">
            <v>0</v>
          </cell>
          <cell r="J301">
            <v>45912</v>
          </cell>
          <cell r="K301" t="str">
            <v/>
          </cell>
          <cell r="L301">
            <v>45673.37222222222</v>
          </cell>
          <cell r="M301">
            <v>45768.521527777775</v>
          </cell>
          <cell r="N301" t="str">
            <v/>
          </cell>
          <cell r="O301" t="str">
            <v/>
          </cell>
          <cell r="P301" t="str">
            <v>Kris Thayer</v>
          </cell>
          <cell r="Q301" t="str">
            <v>Lockheed Martin</v>
          </cell>
          <cell r="R301" t="str">
            <v>Course Development</v>
          </cell>
          <cell r="S301" t="str">
            <v>Development</v>
          </cell>
          <cell r="T301" t="str">
            <v>868a2v5w5
868a2v8wt
868a2vbg2
868a2v9zk</v>
          </cell>
          <cell r="U301" t="str">
            <v>https://app.clickup.com/t/868a2v5w5
https://app.clickup.com/t/868a2v8wt
https://app.clickup.com/t/868a2vbg2
https://app.clickup.com/t/868a2v9zk</v>
          </cell>
          <cell r="V301" t="str">
            <v>a2r, wbt</v>
          </cell>
          <cell r="W301" t="str">
            <v>Development, Sprint 14 (7/14 - 8/11)</v>
          </cell>
          <cell r="X301" t="str">
            <v>Sprint 14 (7/14 - 8/11)</v>
          </cell>
          <cell r="Y301" t="str">
            <v/>
          </cell>
          <cell r="Z301" t="str">
            <v/>
          </cell>
          <cell r="AA301" t="str">
            <v/>
          </cell>
          <cell r="AB301" t="str">
            <v/>
          </cell>
          <cell r="AC301" t="str">
            <v/>
          </cell>
          <cell r="AD301" t="str">
            <v>597 hours</v>
          </cell>
          <cell r="AF301">
            <v>0</v>
          </cell>
          <cell r="AG301" t="str">
            <v/>
          </cell>
          <cell r="AH301" t="str">
            <v/>
          </cell>
          <cell r="AI301" t="str">
            <v/>
          </cell>
          <cell r="AJ301" t="str">
            <v/>
          </cell>
          <cell r="AK301" t="str">
            <v/>
          </cell>
          <cell r="AL301">
            <v>0</v>
          </cell>
          <cell r="AM301" t="str">
            <v/>
          </cell>
          <cell r="AN301" t="str">
            <v/>
          </cell>
          <cell r="AO301" t="str">
            <v/>
          </cell>
          <cell r="AP301" t="str">
            <v/>
          </cell>
          <cell r="AQ301" t="str">
            <v/>
          </cell>
          <cell r="AR301" t="str">
            <v/>
          </cell>
          <cell r="AS301" t="str">
            <v>Course Package Not Started</v>
          </cell>
          <cell r="AT301" t="str">
            <v/>
          </cell>
          <cell r="AU301" t="str">
            <v/>
          </cell>
          <cell r="AV301" t="str">
            <v/>
          </cell>
          <cell r="AW301" t="str">
            <v>ITC4</v>
          </cell>
          <cell r="AX301" t="str">
            <v/>
          </cell>
          <cell r="AY301" t="str">
            <v>Metrology</v>
          </cell>
          <cell r="AZ301" t="str">
            <v>Metrology &amp; Calibration</v>
          </cell>
          <cell r="BA301" t="str">
            <v/>
          </cell>
          <cell r="BB301" t="str">
            <v/>
          </cell>
          <cell r="BC301" t="str">
            <v>WBT</v>
          </cell>
          <cell r="BD301" t="str">
            <v/>
          </cell>
          <cell r="BE301" t="str">
            <v/>
          </cell>
          <cell r="BF301" t="str">
            <v/>
          </cell>
          <cell r="BG301" t="str">
            <v/>
          </cell>
          <cell r="BH301" t="str">
            <v/>
          </cell>
          <cell r="BI301" t="str">
            <v/>
          </cell>
          <cell r="BJ301" t="str">
            <v/>
          </cell>
          <cell r="BK301" t="str">
            <v>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BL301">
            <v>45765</v>
          </cell>
          <cell r="BM301" t="str">
            <v/>
          </cell>
          <cell r="BN301" t="str">
            <v/>
          </cell>
          <cell r="BO301" t="str">
            <v/>
          </cell>
          <cell r="BP301" t="str">
            <v>A2R</v>
          </cell>
          <cell r="BQ301" t="str">
            <v>Trish Cortez, Steve Hile</v>
          </cell>
        </row>
        <row r="302">
          <cell r="A302" t="str">
            <v>868c0taj7</v>
          </cell>
          <cell r="B302" t="str">
            <v>A2R Metrology: Calibration Request (Exit)</v>
          </cell>
          <cell r="C302" t="str">
            <v>PREDEVELOPMENT</v>
          </cell>
          <cell r="D302" t="str">
            <v>868c0taj7</v>
          </cell>
          <cell r="E302" t="str">
            <v/>
          </cell>
          <cell r="F302" t="str">
            <v>URGENT</v>
          </cell>
          <cell r="G302" t="str">
            <v/>
          </cell>
          <cell r="H302">
            <v>0</v>
          </cell>
          <cell r="I302">
            <v>0</v>
          </cell>
          <cell r="J302">
            <v>45912</v>
          </cell>
          <cell r="K302" t="str">
            <v/>
          </cell>
          <cell r="L302">
            <v>45673.409722222219</v>
          </cell>
          <cell r="M302">
            <v>45768.521527777775</v>
          </cell>
          <cell r="N302" t="str">
            <v/>
          </cell>
          <cell r="O302" t="str">
            <v/>
          </cell>
          <cell r="P302" t="str">
            <v>Kris Thayer</v>
          </cell>
          <cell r="Q302" t="str">
            <v>Lockheed Martin</v>
          </cell>
          <cell r="R302" t="str">
            <v>Course Development</v>
          </cell>
          <cell r="S302" t="str">
            <v>Development</v>
          </cell>
          <cell r="T302" t="str">
            <v>868a2v77r
868a2v8y8
868a2varc</v>
          </cell>
          <cell r="U302" t="str">
            <v>https://app.clickup.com/t/868a2v77r
https://app.clickup.com/t/868a2v8y8
https://app.clickup.com/t/868a2varc</v>
          </cell>
          <cell r="V302" t="str">
            <v>a2r, wbt</v>
          </cell>
          <cell r="W302" t="str">
            <v>Development, Sprint 14 (7/14 - 8/11)</v>
          </cell>
          <cell r="X302" t="str">
            <v>Sprint 14 (7/14 - 8/11)</v>
          </cell>
          <cell r="Y302" t="str">
            <v/>
          </cell>
          <cell r="Z302" t="str">
            <v/>
          </cell>
          <cell r="AA302" t="str">
            <v/>
          </cell>
          <cell r="AB302" t="str">
            <v/>
          </cell>
          <cell r="AC302" t="str">
            <v/>
          </cell>
          <cell r="AD302" t="str">
            <v>597 hours</v>
          </cell>
          <cell r="AF302">
            <v>0</v>
          </cell>
          <cell r="AG302" t="str">
            <v/>
          </cell>
          <cell r="AH302" t="str">
            <v/>
          </cell>
          <cell r="AI302" t="str">
            <v/>
          </cell>
          <cell r="AJ302" t="str">
            <v/>
          </cell>
          <cell r="AK302" t="str">
            <v/>
          </cell>
          <cell r="AL302">
            <v>0</v>
          </cell>
          <cell r="AM302" t="str">
            <v/>
          </cell>
          <cell r="AN302" t="str">
            <v/>
          </cell>
          <cell r="AO302" t="str">
            <v/>
          </cell>
          <cell r="AP302" t="str">
            <v/>
          </cell>
          <cell r="AQ302" t="str">
            <v/>
          </cell>
          <cell r="AR302" t="str">
            <v/>
          </cell>
          <cell r="AS302" t="str">
            <v>Course Package Not Started</v>
          </cell>
          <cell r="AT302" t="str">
            <v/>
          </cell>
          <cell r="AU302" t="str">
            <v/>
          </cell>
          <cell r="AV302" t="str">
            <v/>
          </cell>
          <cell r="AW302" t="str">
            <v>ITC4</v>
          </cell>
          <cell r="AX302" t="str">
            <v/>
          </cell>
          <cell r="AY302" t="str">
            <v>Metrology</v>
          </cell>
          <cell r="AZ302" t="str">
            <v>Metrology &amp; Calibration</v>
          </cell>
          <cell r="BA302" t="str">
            <v/>
          </cell>
          <cell r="BB302" t="str">
            <v/>
          </cell>
          <cell r="BC302" t="str">
            <v>WBT</v>
          </cell>
          <cell r="BD302" t="str">
            <v/>
          </cell>
          <cell r="BE302" t="str">
            <v/>
          </cell>
          <cell r="BF302" t="str">
            <v/>
          </cell>
          <cell r="BG302" t="str">
            <v/>
          </cell>
          <cell r="BH302" t="str">
            <v/>
          </cell>
          <cell r="BI302" t="str">
            <v/>
          </cell>
          <cell r="BJ302" t="str">
            <v/>
          </cell>
          <cell r="BK302"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BL302">
            <v>45765</v>
          </cell>
          <cell r="BM302" t="str">
            <v/>
          </cell>
          <cell r="BN302" t="str">
            <v/>
          </cell>
          <cell r="BO302" t="str">
            <v/>
          </cell>
          <cell r="BP302" t="str">
            <v>A2R</v>
          </cell>
          <cell r="BQ302" t="str">
            <v>Trish Cortez, Steve Hile</v>
          </cell>
        </row>
        <row r="303">
          <cell r="A303" t="str">
            <v>868c0tdmb</v>
          </cell>
          <cell r="B303" t="str">
            <v>A2R Metrology: IndySoft Overview</v>
          </cell>
          <cell r="C303" t="str">
            <v>PREDEVELOPMENT</v>
          </cell>
          <cell r="D303" t="str">
            <v>868c0tdmb</v>
          </cell>
          <cell r="E303" t="str">
            <v/>
          </cell>
          <cell r="F303" t="str">
            <v>NORMAL</v>
          </cell>
          <cell r="G303" t="str">
            <v/>
          </cell>
          <cell r="H303">
            <v>0</v>
          </cell>
          <cell r="I303">
            <v>0</v>
          </cell>
          <cell r="J303">
            <v>45912</v>
          </cell>
          <cell r="K303" t="str">
            <v/>
          </cell>
          <cell r="L303">
            <v>45673.411111111112</v>
          </cell>
          <cell r="M303">
            <v>45777.540277777778</v>
          </cell>
          <cell r="N303" t="str">
            <v/>
          </cell>
          <cell r="O303" t="str">
            <v/>
          </cell>
          <cell r="P303" t="str">
            <v>Kris Thayer</v>
          </cell>
          <cell r="Q303" t="str">
            <v>Lockheed Martin</v>
          </cell>
          <cell r="R303" t="str">
            <v>Course Development</v>
          </cell>
          <cell r="S303" t="str">
            <v>Development</v>
          </cell>
          <cell r="T303" t="str">
            <v>868a2v5fn
868a2va7v</v>
          </cell>
          <cell r="U303" t="str">
            <v>https://app.clickup.com/t/868a2v5fn
https://app.clickup.com/t/868a2va7v</v>
          </cell>
          <cell r="V303" t="str">
            <v>a2r, wbt, indysoft</v>
          </cell>
          <cell r="W303" t="str">
            <v>Development, Sprint 14 (7/14 - 8/11)</v>
          </cell>
          <cell r="X303" t="str">
            <v>Sprint 14 (7/14 - 8/11)</v>
          </cell>
          <cell r="Y303" t="str">
            <v/>
          </cell>
          <cell r="Z303" t="str">
            <v/>
          </cell>
          <cell r="AA303" t="str">
            <v/>
          </cell>
          <cell r="AB303" t="str">
            <v/>
          </cell>
          <cell r="AC303" t="str">
            <v/>
          </cell>
          <cell r="AD303" t="str">
            <v>2805 hours</v>
          </cell>
          <cell r="AF303">
            <v>0</v>
          </cell>
          <cell r="AG303" t="str">
            <v/>
          </cell>
          <cell r="AH303" t="str">
            <v/>
          </cell>
          <cell r="AI303" t="str">
            <v/>
          </cell>
          <cell r="AJ303" t="str">
            <v/>
          </cell>
          <cell r="AK303" t="str">
            <v/>
          </cell>
          <cell r="AL303">
            <v>0</v>
          </cell>
          <cell r="AM303" t="str">
            <v/>
          </cell>
          <cell r="AN303" t="str">
            <v/>
          </cell>
          <cell r="AO303" t="str">
            <v/>
          </cell>
          <cell r="AP303" t="str">
            <v/>
          </cell>
          <cell r="AQ303" t="str">
            <v/>
          </cell>
          <cell r="AR303" t="str">
            <v/>
          </cell>
          <cell r="AS303" t="str">
            <v>Course Package Not Started</v>
          </cell>
          <cell r="AT303" t="str">
            <v/>
          </cell>
          <cell r="AU303" t="str">
            <v/>
          </cell>
          <cell r="AV303" t="str">
            <v/>
          </cell>
          <cell r="AW303" t="str">
            <v>ITC4</v>
          </cell>
          <cell r="AX303" t="str">
            <v/>
          </cell>
          <cell r="AY303" t="str">
            <v>Metrology</v>
          </cell>
          <cell r="AZ303" t="str">
            <v>Metrology &amp; Calibration</v>
          </cell>
          <cell r="BA303" t="b">
            <v>1</v>
          </cell>
          <cell r="BB303" t="str">
            <v/>
          </cell>
          <cell r="BC303" t="str">
            <v>WBT</v>
          </cell>
          <cell r="BD303" t="str">
            <v/>
          </cell>
          <cell r="BE303" t="str">
            <v/>
          </cell>
          <cell r="BF303" t="str">
            <v/>
          </cell>
          <cell r="BG303" t="str">
            <v/>
          </cell>
          <cell r="BH303" t="str">
            <v/>
          </cell>
          <cell r="BI303" t="str">
            <v/>
          </cell>
          <cell r="BJ303" t="str">
            <v/>
          </cell>
          <cell r="BK303"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BL303">
            <v>45777</v>
          </cell>
          <cell r="BM303" t="str">
            <v/>
          </cell>
          <cell r="BN303" t="str">
            <v/>
          </cell>
          <cell r="BO303" t="str">
            <v/>
          </cell>
          <cell r="BP303" t="str">
            <v>A2R</v>
          </cell>
          <cell r="BQ303" t="str">
            <v>Trish Cortez, Steve Hile</v>
          </cell>
        </row>
        <row r="304">
          <cell r="A304" t="str">
            <v>868c0tf4x</v>
          </cell>
          <cell r="B304" t="str">
            <v>A2R Metrology: IndySoft: Asset Creation Records:</v>
          </cell>
          <cell r="C304" t="str">
            <v>PREDEVELOPMENT</v>
          </cell>
          <cell r="D304" t="str">
            <v>868c0tf4x</v>
          </cell>
          <cell r="E304" t="str">
            <v/>
          </cell>
          <cell r="F304" t="str">
            <v>URGENT</v>
          </cell>
          <cell r="G304" t="str">
            <v/>
          </cell>
          <cell r="H304">
            <v>0</v>
          </cell>
          <cell r="I304">
            <v>0</v>
          </cell>
          <cell r="J304">
            <v>45912</v>
          </cell>
          <cell r="K304" t="str">
            <v/>
          </cell>
          <cell r="L304">
            <v>45673.411805555559</v>
          </cell>
          <cell r="M304">
            <v>45777.538888888885</v>
          </cell>
          <cell r="N304" t="str">
            <v/>
          </cell>
          <cell r="O304" t="str">
            <v/>
          </cell>
          <cell r="P304" t="str">
            <v>Kris Thayer</v>
          </cell>
          <cell r="Q304" t="str">
            <v>Lockheed Martin</v>
          </cell>
          <cell r="R304" t="str">
            <v>Course Development</v>
          </cell>
          <cell r="S304" t="str">
            <v>Development</v>
          </cell>
          <cell r="T304" t="str">
            <v>868a2vb2g
868a2vag8</v>
          </cell>
          <cell r="U304" t="str">
            <v>https://app.clickup.com/t/868a2vb2g
https://app.clickup.com/t/868a2vag8</v>
          </cell>
          <cell r="V304" t="str">
            <v>a2r, wbt, indysoft</v>
          </cell>
          <cell r="W304" t="str">
            <v>Development, Sprint 14 (7/14 - 8/11)</v>
          </cell>
          <cell r="X304" t="str">
            <v>Sprint 14 (7/14 - 8/11)</v>
          </cell>
          <cell r="Y304" t="str">
            <v/>
          </cell>
          <cell r="Z304" t="str">
            <v/>
          </cell>
          <cell r="AA304" t="str">
            <v/>
          </cell>
          <cell r="AB304" t="str">
            <v/>
          </cell>
          <cell r="AC304" t="str">
            <v/>
          </cell>
          <cell r="AD304" t="str">
            <v>2805 hours</v>
          </cell>
          <cell r="AF304">
            <v>0</v>
          </cell>
          <cell r="AG304" t="str">
            <v/>
          </cell>
          <cell r="AH304" t="str">
            <v/>
          </cell>
          <cell r="AI304" t="str">
            <v/>
          </cell>
          <cell r="AJ304" t="str">
            <v/>
          </cell>
          <cell r="AK304" t="str">
            <v/>
          </cell>
          <cell r="AL304">
            <v>0</v>
          </cell>
          <cell r="AM304" t="str">
            <v/>
          </cell>
          <cell r="AN304" t="str">
            <v/>
          </cell>
          <cell r="AO304" t="str">
            <v/>
          </cell>
          <cell r="AP304" t="str">
            <v/>
          </cell>
          <cell r="AQ304" t="str">
            <v/>
          </cell>
          <cell r="AR304" t="str">
            <v/>
          </cell>
          <cell r="AS304" t="str">
            <v>Course Package Not Started</v>
          </cell>
          <cell r="AT304" t="str">
            <v/>
          </cell>
          <cell r="AU304" t="str">
            <v/>
          </cell>
          <cell r="AV304" t="str">
            <v/>
          </cell>
          <cell r="AW304" t="str">
            <v>ITC4</v>
          </cell>
          <cell r="AX304" t="str">
            <v/>
          </cell>
          <cell r="AY304" t="str">
            <v>Metrology</v>
          </cell>
          <cell r="AZ304" t="str">
            <v>Metrology &amp; Calibration</v>
          </cell>
          <cell r="BA304" t="b">
            <v>1</v>
          </cell>
          <cell r="BB304" t="str">
            <v/>
          </cell>
          <cell r="BC304" t="str">
            <v>WBT</v>
          </cell>
          <cell r="BD304" t="str">
            <v/>
          </cell>
          <cell r="BE304" t="str">
            <v/>
          </cell>
          <cell r="BF304" t="str">
            <v/>
          </cell>
          <cell r="BG304" t="str">
            <v/>
          </cell>
          <cell r="BH304" t="str">
            <v/>
          </cell>
          <cell r="BI304" t="str">
            <v/>
          </cell>
          <cell r="BJ304" t="str">
            <v/>
          </cell>
          <cell r="BK304"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BL304">
            <v>45777</v>
          </cell>
          <cell r="BM304" t="str">
            <v/>
          </cell>
          <cell r="BN304" t="str">
            <v/>
          </cell>
          <cell r="BO304" t="str">
            <v/>
          </cell>
          <cell r="BP304" t="str">
            <v>A2R</v>
          </cell>
          <cell r="BQ304" t="str">
            <v>Trish Cortez, Steve Hile</v>
          </cell>
        </row>
        <row r="305">
          <cell r="A305" t="str">
            <v>868c0tgdv</v>
          </cell>
          <cell r="B305" t="str">
            <v>A2R Metrology: IndySoft: Quality Controls</v>
          </cell>
          <cell r="C305" t="str">
            <v>PREDEVELOPMENT</v>
          </cell>
          <cell r="D305" t="str">
            <v>868c0tgdv</v>
          </cell>
          <cell r="E305" t="str">
            <v/>
          </cell>
          <cell r="F305" t="str">
            <v>URGENT</v>
          </cell>
          <cell r="G305" t="str">
            <v/>
          </cell>
          <cell r="H305">
            <v>0</v>
          </cell>
          <cell r="I305">
            <v>0</v>
          </cell>
          <cell r="J305">
            <v>45912</v>
          </cell>
          <cell r="K305" t="str">
            <v/>
          </cell>
          <cell r="L305">
            <v>45673.412499999999</v>
          </cell>
          <cell r="M305">
            <v>45777.538194444445</v>
          </cell>
          <cell r="N305" t="str">
            <v/>
          </cell>
          <cell r="O305" t="str">
            <v/>
          </cell>
          <cell r="P305" t="str">
            <v>Kris Thayer</v>
          </cell>
          <cell r="Q305" t="str">
            <v>Lockheed Martin</v>
          </cell>
          <cell r="R305" t="str">
            <v>Course Development</v>
          </cell>
          <cell r="S305" t="str">
            <v>Development</v>
          </cell>
          <cell r="T305" t="str">
            <v>868a2va0z
868a2v6fp</v>
          </cell>
          <cell r="U305" t="str">
            <v>https://app.clickup.com/t/868a2va0z
https://app.clickup.com/t/868a2v6fp</v>
          </cell>
          <cell r="V305" t="str">
            <v>a2r, wbt, indysoft</v>
          </cell>
          <cell r="W305" t="str">
            <v>Development, Sprint 14 (7/14 - 8/11)</v>
          </cell>
          <cell r="X305" t="str">
            <v>Sprint 14 (7/14 - 8/11)</v>
          </cell>
          <cell r="Y305" t="str">
            <v/>
          </cell>
          <cell r="Z305" t="str">
            <v/>
          </cell>
          <cell r="AA305" t="str">
            <v/>
          </cell>
          <cell r="AB305" t="str">
            <v/>
          </cell>
          <cell r="AC305" t="str">
            <v/>
          </cell>
          <cell r="AD305" t="str">
            <v>2805 hours</v>
          </cell>
          <cell r="AF305">
            <v>0</v>
          </cell>
          <cell r="AG305" t="str">
            <v/>
          </cell>
          <cell r="AH305" t="str">
            <v/>
          </cell>
          <cell r="AI305" t="str">
            <v/>
          </cell>
          <cell r="AJ305" t="str">
            <v/>
          </cell>
          <cell r="AK305" t="str">
            <v/>
          </cell>
          <cell r="AL305">
            <v>0</v>
          </cell>
          <cell r="AM305" t="str">
            <v/>
          </cell>
          <cell r="AN305" t="str">
            <v/>
          </cell>
          <cell r="AO305" t="str">
            <v/>
          </cell>
          <cell r="AP305" t="str">
            <v/>
          </cell>
          <cell r="AQ305" t="str">
            <v/>
          </cell>
          <cell r="AR305" t="str">
            <v/>
          </cell>
          <cell r="AS305" t="str">
            <v>Course Package Not Started</v>
          </cell>
          <cell r="AT305" t="str">
            <v/>
          </cell>
          <cell r="AU305" t="str">
            <v/>
          </cell>
          <cell r="AV305" t="str">
            <v/>
          </cell>
          <cell r="AW305" t="str">
            <v>ITC4</v>
          </cell>
          <cell r="AX305" t="str">
            <v/>
          </cell>
          <cell r="AY305" t="str">
            <v>Metrology</v>
          </cell>
          <cell r="AZ305" t="str">
            <v>Metrology &amp; Calibration</v>
          </cell>
          <cell r="BA305" t="b">
            <v>1</v>
          </cell>
          <cell r="BB305" t="str">
            <v/>
          </cell>
          <cell r="BC305" t="str">
            <v>WBT</v>
          </cell>
          <cell r="BD305" t="str">
            <v/>
          </cell>
          <cell r="BE305" t="str">
            <v/>
          </cell>
          <cell r="BF305" t="str">
            <v/>
          </cell>
          <cell r="BG305" t="str">
            <v/>
          </cell>
          <cell r="BH305" t="str">
            <v/>
          </cell>
          <cell r="BI305" t="str">
            <v/>
          </cell>
          <cell r="BJ305" t="str">
            <v/>
          </cell>
          <cell r="BK305"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BL305">
            <v>45777</v>
          </cell>
          <cell r="BM305" t="str">
            <v/>
          </cell>
          <cell r="BN305" t="str">
            <v/>
          </cell>
          <cell r="BO305" t="str">
            <v/>
          </cell>
          <cell r="BP305" t="str">
            <v>A2R</v>
          </cell>
          <cell r="BQ305" t="str">
            <v>Trish Cortez, Steve Hile</v>
          </cell>
        </row>
        <row r="306">
          <cell r="A306" t="str">
            <v>868c0tkqd</v>
          </cell>
          <cell r="B306" t="str">
            <v>A2R Metrology: IndySoft</v>
          </cell>
          <cell r="C306" t="str">
            <v>PREDEVELOPMENT</v>
          </cell>
          <cell r="D306" t="str">
            <v>868c0tkqd</v>
          </cell>
          <cell r="E306" t="str">
            <v/>
          </cell>
          <cell r="F306" t="str">
            <v>URGENT</v>
          </cell>
          <cell r="G306" t="str">
            <v/>
          </cell>
          <cell r="H306">
            <v>0</v>
          </cell>
          <cell r="I306">
            <v>0</v>
          </cell>
          <cell r="J306">
            <v>45912</v>
          </cell>
          <cell r="K306">
            <v>45592</v>
          </cell>
          <cell r="L306">
            <v>45673.414583333331</v>
          </cell>
          <cell r="M306">
            <v>45777.540972222225</v>
          </cell>
          <cell r="N306" t="str">
            <v/>
          </cell>
          <cell r="O306" t="str">
            <v/>
          </cell>
          <cell r="P306" t="str">
            <v>Kris Thayer</v>
          </cell>
          <cell r="Q306" t="str">
            <v>Lockheed Martin</v>
          </cell>
          <cell r="R306" t="str">
            <v>Course Development</v>
          </cell>
          <cell r="S306" t="str">
            <v>Development</v>
          </cell>
          <cell r="T306" t="str">
            <v>868a2v85p
868a2v8v8
868a2v7g8
868a2va41
868a2v5f9
868a2v9xn
868a2vaa2
868a2vaba
868a2v5uw
868a2va1x
868a2v7d6</v>
          </cell>
          <cell r="U306" t="str">
            <v>https://app.clickup.com/t/868a2v85p
https://app.clickup.com/t/868a2v8v8
https://app.clickup.com/t/868a2v7g8
https://app.clickup.com/t/868a2va41
https://app.clickup.com/t/868a2v5f9
https://app.clickup.com/t/868a2v9xn
https://app.clickup.com/t/868a2vaa2
https://app.clickup.com/t/868a2vaba
https://app.clickup.com/t/868a2v5uw
https://app.clickup.com/t/868a2va1x
https://app.clickup.com/t/868a2v7d6</v>
          </cell>
          <cell r="V306" t="str">
            <v>a2r, wbt, indysoft</v>
          </cell>
          <cell r="W306" t="str">
            <v>Development, Sprint 14 (7/14 - 8/11)</v>
          </cell>
          <cell r="X306" t="str">
            <v>Sprint 14 (7/14 - 8/11)</v>
          </cell>
          <cell r="Y306" t="str">
            <v/>
          </cell>
          <cell r="Z306" t="str">
            <v/>
          </cell>
          <cell r="AA306" t="str">
            <v/>
          </cell>
          <cell r="AB306" t="str">
            <v/>
          </cell>
          <cell r="AC306" t="str">
            <v/>
          </cell>
          <cell r="AD306" t="str">
            <v>597 hours</v>
          </cell>
          <cell r="AF306">
            <v>0</v>
          </cell>
          <cell r="AG306" t="str">
            <v/>
          </cell>
          <cell r="AH306" t="str">
            <v/>
          </cell>
          <cell r="AI306" t="str">
            <v/>
          </cell>
          <cell r="AJ306" t="str">
            <v/>
          </cell>
          <cell r="AK306" t="str">
            <v/>
          </cell>
          <cell r="AL306">
            <v>0</v>
          </cell>
          <cell r="AM306" t="str">
            <v/>
          </cell>
          <cell r="AN306" t="str">
            <v/>
          </cell>
          <cell r="AO306" t="str">
            <v/>
          </cell>
          <cell r="AP306" t="str">
            <v/>
          </cell>
          <cell r="AQ306" t="str">
            <v/>
          </cell>
          <cell r="AR306" t="str">
            <v/>
          </cell>
          <cell r="AS306" t="str">
            <v>Ready for OL Draft</v>
          </cell>
          <cell r="AT306" t="str">
            <v/>
          </cell>
          <cell r="AU306" t="str">
            <v/>
          </cell>
          <cell r="AV306" t="str">
            <v/>
          </cell>
          <cell r="AW306" t="str">
            <v>ITC4</v>
          </cell>
          <cell r="AX306" t="str">
            <v/>
          </cell>
          <cell r="AY306" t="str">
            <v>Metrology</v>
          </cell>
          <cell r="AZ306" t="str">
            <v>Metrology &amp; Calibration</v>
          </cell>
          <cell r="BA306" t="b">
            <v>1</v>
          </cell>
          <cell r="BB306" t="str">
            <v/>
          </cell>
          <cell r="BC306" t="str">
            <v>WBT</v>
          </cell>
          <cell r="BD306" t="str">
            <v/>
          </cell>
          <cell r="BE306" t="str">
            <v/>
          </cell>
          <cell r="BF306" t="str">
            <v/>
          </cell>
          <cell r="BG306" t="str">
            <v/>
          </cell>
          <cell r="BH306" t="str">
            <v/>
          </cell>
          <cell r="BI306" t="str">
            <v/>
          </cell>
          <cell r="BJ306" t="str">
            <v/>
          </cell>
          <cell r="BK306" t="str">
            <v/>
          </cell>
          <cell r="BL306">
            <v>45777</v>
          </cell>
          <cell r="BM306" t="str">
            <v/>
          </cell>
          <cell r="BN306" t="str">
            <v/>
          </cell>
          <cell r="BO306" t="str">
            <v/>
          </cell>
          <cell r="BP306" t="str">
            <v>A2R</v>
          </cell>
          <cell r="BQ306" t="str">
            <v>Trish Cortez, Steve Hile</v>
          </cell>
        </row>
        <row r="307">
          <cell r="A307" t="str">
            <v>868c0tpmz</v>
          </cell>
          <cell r="B307" t="str">
            <v>A2R Metrology: IndySoft: External Vendors</v>
          </cell>
          <cell r="C307" t="str">
            <v>PREDEVELOPMENT</v>
          </cell>
          <cell r="D307" t="str">
            <v>868c0tpmz</v>
          </cell>
          <cell r="E307" t="str">
            <v/>
          </cell>
          <cell r="F307" t="str">
            <v>URGENT</v>
          </cell>
          <cell r="G307" t="str">
            <v/>
          </cell>
          <cell r="H307">
            <v>0</v>
          </cell>
          <cell r="I307">
            <v>0</v>
          </cell>
          <cell r="J307">
            <v>45912</v>
          </cell>
          <cell r="K307" t="str">
            <v/>
          </cell>
          <cell r="L307">
            <v>45673.415972222225</v>
          </cell>
          <cell r="M307">
            <v>45777.537499999999</v>
          </cell>
          <cell r="N307" t="str">
            <v/>
          </cell>
          <cell r="O307" t="str">
            <v/>
          </cell>
          <cell r="P307" t="str">
            <v>Kris Thayer</v>
          </cell>
          <cell r="Q307" t="str">
            <v>Lockheed Martin</v>
          </cell>
          <cell r="R307" t="str">
            <v>Course Development</v>
          </cell>
          <cell r="S307" t="str">
            <v>Development</v>
          </cell>
          <cell r="T307" t="str">
            <v>868a2v6ak
868a2v8n8</v>
          </cell>
          <cell r="U307" t="str">
            <v>https://app.clickup.com/t/868a2v6ak
https://app.clickup.com/t/868a2v8n8</v>
          </cell>
          <cell r="V307" t="str">
            <v>a2r, wbt, indysoft</v>
          </cell>
          <cell r="W307" t="str">
            <v>Development, Sprint 14 (7/14 - 8/11)</v>
          </cell>
          <cell r="X307" t="str">
            <v>Sprint 14 (7/14 - 8/11)</v>
          </cell>
          <cell r="Y307" t="str">
            <v/>
          </cell>
          <cell r="Z307" t="str">
            <v/>
          </cell>
          <cell r="AA307" t="str">
            <v/>
          </cell>
          <cell r="AB307" t="str">
            <v/>
          </cell>
          <cell r="AC307" t="str">
            <v/>
          </cell>
          <cell r="AD307" t="str">
            <v>2805 hours</v>
          </cell>
          <cell r="AF307">
            <v>0</v>
          </cell>
          <cell r="AG307" t="str">
            <v/>
          </cell>
          <cell r="AH307" t="str">
            <v/>
          </cell>
          <cell r="AI307" t="str">
            <v/>
          </cell>
          <cell r="AJ307" t="str">
            <v/>
          </cell>
          <cell r="AK307" t="str">
            <v/>
          </cell>
          <cell r="AL307">
            <v>0</v>
          </cell>
          <cell r="AM307" t="str">
            <v/>
          </cell>
          <cell r="AN307" t="str">
            <v/>
          </cell>
          <cell r="AO307" t="str">
            <v/>
          </cell>
          <cell r="AP307" t="str">
            <v/>
          </cell>
          <cell r="AQ307" t="str">
            <v/>
          </cell>
          <cell r="AR307" t="str">
            <v/>
          </cell>
          <cell r="AS307" t="str">
            <v>Course Package Not Started</v>
          </cell>
          <cell r="AT307" t="str">
            <v/>
          </cell>
          <cell r="AU307" t="str">
            <v/>
          </cell>
          <cell r="AV307" t="str">
            <v/>
          </cell>
          <cell r="AW307" t="str">
            <v>ITC4</v>
          </cell>
          <cell r="AX307" t="str">
            <v/>
          </cell>
          <cell r="AY307" t="str">
            <v>Metrology</v>
          </cell>
          <cell r="AZ307" t="str">
            <v>Metrology &amp; Calibration</v>
          </cell>
          <cell r="BA307" t="b">
            <v>1</v>
          </cell>
          <cell r="BB307" t="str">
            <v/>
          </cell>
          <cell r="BC307" t="str">
            <v>WBT</v>
          </cell>
          <cell r="BD307" t="str">
            <v/>
          </cell>
          <cell r="BE307" t="str">
            <v/>
          </cell>
          <cell r="BF307" t="str">
            <v/>
          </cell>
          <cell r="BG307" t="str">
            <v/>
          </cell>
          <cell r="BH307" t="str">
            <v/>
          </cell>
          <cell r="BI307" t="str">
            <v/>
          </cell>
          <cell r="BJ307" t="str">
            <v/>
          </cell>
          <cell r="BK307"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BL307">
            <v>45777</v>
          </cell>
          <cell r="BM307" t="str">
            <v/>
          </cell>
          <cell r="BN307" t="str">
            <v/>
          </cell>
          <cell r="BO307" t="str">
            <v/>
          </cell>
          <cell r="BP307" t="str">
            <v>A2R</v>
          </cell>
          <cell r="BQ307" t="str">
            <v>Trish Cortez, Steve Hile</v>
          </cell>
        </row>
        <row r="308">
          <cell r="A308" t="str">
            <v>868c0tqp1</v>
          </cell>
          <cell r="B308" t="str">
            <v>A2R Metrology: IndySoft: Calibration Event</v>
          </cell>
          <cell r="C308" t="str">
            <v>PREDEVELOPMENT</v>
          </cell>
          <cell r="D308" t="str">
            <v>868c0tqp1</v>
          </cell>
          <cell r="E308" t="str">
            <v/>
          </cell>
          <cell r="F308" t="str">
            <v>URGENT</v>
          </cell>
          <cell r="G308" t="str">
            <v/>
          </cell>
          <cell r="H308">
            <v>0</v>
          </cell>
          <cell r="I308">
            <v>0</v>
          </cell>
          <cell r="J308">
            <v>45912</v>
          </cell>
          <cell r="K308" t="str">
            <v/>
          </cell>
          <cell r="L308">
            <v>45673.417361111111</v>
          </cell>
          <cell r="M308">
            <v>45777.537499999999</v>
          </cell>
          <cell r="N308" t="str">
            <v/>
          </cell>
          <cell r="O308" t="str">
            <v/>
          </cell>
          <cell r="P308" t="str">
            <v>Kris Thayer</v>
          </cell>
          <cell r="Q308" t="str">
            <v>Lockheed Martin</v>
          </cell>
          <cell r="R308" t="str">
            <v>Course Development</v>
          </cell>
          <cell r="S308" t="str">
            <v>Development</v>
          </cell>
          <cell r="T308" t="str">
            <v>868a2vbxm</v>
          </cell>
          <cell r="U308" t="str">
            <v>https://app.clickup.com/t/868a2vbxm</v>
          </cell>
          <cell r="V308" t="str">
            <v>a2r, wbt, indysoft</v>
          </cell>
          <cell r="W308" t="str">
            <v>Development, Sprint 14 (7/14 - 8/11)</v>
          </cell>
          <cell r="X308" t="str">
            <v>Sprint 14 (7/14 - 8/11)</v>
          </cell>
          <cell r="Y308" t="str">
            <v/>
          </cell>
          <cell r="Z308" t="str">
            <v/>
          </cell>
          <cell r="AA308" t="str">
            <v/>
          </cell>
          <cell r="AB308" t="str">
            <v/>
          </cell>
          <cell r="AC308" t="str">
            <v/>
          </cell>
          <cell r="AD308" t="str">
            <v>2805 hours</v>
          </cell>
          <cell r="AF308">
            <v>0</v>
          </cell>
          <cell r="AG308" t="str">
            <v/>
          </cell>
          <cell r="AH308" t="str">
            <v/>
          </cell>
          <cell r="AI308" t="str">
            <v/>
          </cell>
          <cell r="AJ308" t="str">
            <v/>
          </cell>
          <cell r="AK308" t="str">
            <v/>
          </cell>
          <cell r="AL308">
            <v>0</v>
          </cell>
          <cell r="AM308" t="str">
            <v/>
          </cell>
          <cell r="AN308" t="str">
            <v/>
          </cell>
          <cell r="AO308" t="str">
            <v/>
          </cell>
          <cell r="AP308" t="str">
            <v/>
          </cell>
          <cell r="AQ308" t="str">
            <v/>
          </cell>
          <cell r="AR308" t="str">
            <v/>
          </cell>
          <cell r="AS308" t="str">
            <v>Course Package Not Started</v>
          </cell>
          <cell r="AT308" t="str">
            <v/>
          </cell>
          <cell r="AU308" t="str">
            <v/>
          </cell>
          <cell r="AV308" t="str">
            <v/>
          </cell>
          <cell r="AW308" t="str">
            <v>ITC4</v>
          </cell>
          <cell r="AX308" t="str">
            <v/>
          </cell>
          <cell r="AY308" t="str">
            <v>Metrology</v>
          </cell>
          <cell r="AZ308" t="str">
            <v>Metrology &amp; Calibration</v>
          </cell>
          <cell r="BA308" t="b">
            <v>1</v>
          </cell>
          <cell r="BB308" t="str">
            <v/>
          </cell>
          <cell r="BC308" t="str">
            <v>WBT</v>
          </cell>
          <cell r="BD308" t="str">
            <v/>
          </cell>
          <cell r="BE308" t="str">
            <v/>
          </cell>
          <cell r="BF308" t="str">
            <v/>
          </cell>
          <cell r="BG308" t="str">
            <v/>
          </cell>
          <cell r="BH308" t="str">
            <v/>
          </cell>
          <cell r="BI308" t="str">
            <v/>
          </cell>
          <cell r="BJ308" t="str">
            <v/>
          </cell>
          <cell r="BK308"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v>
          </cell>
          <cell r="BL308">
            <v>45777</v>
          </cell>
          <cell r="BM308" t="str">
            <v/>
          </cell>
          <cell r="BN308" t="str">
            <v/>
          </cell>
          <cell r="BO308" t="str">
            <v/>
          </cell>
          <cell r="BP308" t="str">
            <v>A2R</v>
          </cell>
          <cell r="BQ308" t="str">
            <v>Trish Cortez, Steve Hile</v>
          </cell>
        </row>
        <row r="309">
          <cell r="A309" t="str">
            <v>868c0u9te</v>
          </cell>
          <cell r="B309" t="str">
            <v>A2R Metrology: Asset Management</v>
          </cell>
          <cell r="C309" t="str">
            <v>PREDEVELOPMENT</v>
          </cell>
          <cell r="D309" t="str">
            <v>868c0u9te</v>
          </cell>
          <cell r="E309" t="str">
            <v/>
          </cell>
          <cell r="F309" t="str">
            <v>LOW</v>
          </cell>
          <cell r="G309" t="str">
            <v/>
          </cell>
          <cell r="H309">
            <v>0</v>
          </cell>
          <cell r="I309">
            <v>0</v>
          </cell>
          <cell r="J309">
            <v>45912</v>
          </cell>
          <cell r="K309" t="str">
            <v/>
          </cell>
          <cell r="L309">
            <v>45673.429861111115</v>
          </cell>
          <cell r="M309">
            <v>45768.513888888891</v>
          </cell>
          <cell r="N309" t="str">
            <v/>
          </cell>
          <cell r="O309" t="str">
            <v/>
          </cell>
          <cell r="P309" t="str">
            <v>Kris Thayer</v>
          </cell>
          <cell r="Q309" t="str">
            <v>Lockheed Martin</v>
          </cell>
          <cell r="R309" t="str">
            <v>Course Development</v>
          </cell>
          <cell r="S309" t="str">
            <v>Development</v>
          </cell>
          <cell r="T309" t="str">
            <v>868agv0xr
868agv09p
868aguzhk
868aguyvk</v>
          </cell>
          <cell r="U309" t="str">
            <v>https://app.clickup.com/t/868agv0xr
https://app.clickup.com/t/868agv09p
https://app.clickup.com/t/868aguzhk
https://app.clickup.com/t/868aguyvk</v>
          </cell>
          <cell r="V309" t="str">
            <v>wbt, a2r</v>
          </cell>
          <cell r="W309" t="str">
            <v>Development, Sprint 16 (7/28 - 8/25)</v>
          </cell>
          <cell r="X309" t="str">
            <v>Sprint 16 (7/28 - 8/25)</v>
          </cell>
          <cell r="Y309" t="str">
            <v/>
          </cell>
          <cell r="Z309" t="str">
            <v/>
          </cell>
          <cell r="AA309" t="str">
            <v/>
          </cell>
          <cell r="AB309" t="str">
            <v/>
          </cell>
          <cell r="AC309" t="str">
            <v/>
          </cell>
          <cell r="AD309" t="str">
            <v>2804 hours</v>
          </cell>
          <cell r="AF309">
            <v>0</v>
          </cell>
          <cell r="AG309" t="str">
            <v/>
          </cell>
          <cell r="AH309" t="str">
            <v/>
          </cell>
          <cell r="AI309" t="str">
            <v/>
          </cell>
          <cell r="AJ309" t="str">
            <v/>
          </cell>
          <cell r="AK309" t="str">
            <v/>
          </cell>
          <cell r="AL309">
            <v>0</v>
          </cell>
          <cell r="AM309" t="str">
            <v/>
          </cell>
          <cell r="AN309" t="str">
            <v/>
          </cell>
          <cell r="AO309" t="str">
            <v/>
          </cell>
          <cell r="AP309" t="str">
            <v/>
          </cell>
          <cell r="AQ309" t="str">
            <v/>
          </cell>
          <cell r="AR309" t="str">
            <v/>
          </cell>
          <cell r="AS309" t="str">
            <v>Course Package Not Started</v>
          </cell>
          <cell r="AT309" t="str">
            <v/>
          </cell>
          <cell r="AU309" t="str">
            <v/>
          </cell>
          <cell r="AV309" t="str">
            <v/>
          </cell>
          <cell r="AW309" t="str">
            <v>ITC4</v>
          </cell>
          <cell r="AX309" t="str">
            <v/>
          </cell>
          <cell r="AY309" t="str">
            <v>Metrology</v>
          </cell>
          <cell r="AZ309" t="str">
            <v>Metrology &amp; Calibration</v>
          </cell>
          <cell r="BA309" t="str">
            <v/>
          </cell>
          <cell r="BB309" t="str">
            <v/>
          </cell>
          <cell r="BC309" t="str">
            <v>WBT</v>
          </cell>
          <cell r="BD309" t="str">
            <v/>
          </cell>
          <cell r="BE309" t="str">
            <v/>
          </cell>
          <cell r="BF309" t="str">
            <v/>
          </cell>
          <cell r="BG309" t="str">
            <v/>
          </cell>
          <cell r="BH309" t="str">
            <v/>
          </cell>
          <cell r="BI309" t="str">
            <v/>
          </cell>
          <cell r="BJ309" t="str">
            <v/>
          </cell>
          <cell r="BK309" t="str">
            <v>Logistics: https://app.clickup.com/t/868cjdehw)
Material Handler: https://app.clickup.com/t/868cjdh7f)
Procurement (A2R): https://app.clickup.com/t/868cjdrqx)
Scheduler/Planner: https://app.clickup.com/t/868cje4xx)
Customer Service Rep: https://app.clickup.com/t/868cjcw1h)
Leader/Supervisor: https://app.clickup.com/t/868cjddum)
Metrologists: https://app.clickup.com/t/868cjdhpa)
Calibration Technician: https://app.clickup.com/t/868cjcnmd)
Approver (Quality Sr Manager Approval): https://app.clickup.com/t/868cjcfgh)
Approver (Metrology Expedite Approval): https://app.clickup.com/t/868cjce1d)
Approver (Calibration Sr. RI Manager): https://app.clickup.com/t/868cjcdub)
Approver (Metrology Limit Approval): https://app.clickup.com/t/868cjcf7v)
Approver 2 (New Calibration RI Manager): https://app.clickup.com/t/868cjcgp4)
USER 2 (New Calibration RI): https://app.clickup.com/t/868cjec41)
Approver (Technical Limit Approval): https://app.clickup.com/t/868cjcfy8)
Approver (Calibration RI Manager): https://app.clickup.com/t/868cjcdj1)
USER (Calibration Responsible Individual (RI): https://app.clickup.com/t/868cjebuy)</v>
          </cell>
          <cell r="BL309">
            <v>45768</v>
          </cell>
          <cell r="BM309" t="str">
            <v/>
          </cell>
          <cell r="BN309" t="str">
            <v/>
          </cell>
          <cell r="BO309" t="str">
            <v/>
          </cell>
          <cell r="BP309" t="str">
            <v>A2R</v>
          </cell>
          <cell r="BQ309" t="str">
            <v>Trish Cortez, Steve Hile</v>
          </cell>
        </row>
        <row r="310">
          <cell r="A310" t="str">
            <v>868c0ub81</v>
          </cell>
          <cell r="B310" t="str">
            <v>A2R Metrology: Calibration Requests</v>
          </cell>
          <cell r="C310" t="str">
            <v>PREDEVELOPMENT</v>
          </cell>
          <cell r="D310" t="str">
            <v>868c0ub81</v>
          </cell>
          <cell r="E310" t="str">
            <v/>
          </cell>
          <cell r="F310" t="str">
            <v>URGENT</v>
          </cell>
          <cell r="G310" t="str">
            <v/>
          </cell>
          <cell r="H310">
            <v>0</v>
          </cell>
          <cell r="I310">
            <v>0</v>
          </cell>
          <cell r="J310">
            <v>45912</v>
          </cell>
          <cell r="K310" t="str">
            <v/>
          </cell>
          <cell r="L310">
            <v>45673.431250000001</v>
          </cell>
          <cell r="M310">
            <v>45768.521527777775</v>
          </cell>
          <cell r="N310" t="str">
            <v/>
          </cell>
          <cell r="O310" t="str">
            <v/>
          </cell>
          <cell r="P310" t="str">
            <v>Kris Thayer</v>
          </cell>
          <cell r="Q310" t="str">
            <v>Lockheed Martin</v>
          </cell>
          <cell r="R310" t="str">
            <v>Course Development</v>
          </cell>
          <cell r="S310" t="str">
            <v>Development</v>
          </cell>
          <cell r="T310" t="str">
            <v>868a2vau9
868a2v71f</v>
          </cell>
          <cell r="U310" t="str">
            <v>https://app.clickup.com/t/868a2vau9
https://app.clickup.com/t/868a2v71f</v>
          </cell>
          <cell r="V310" t="str">
            <v>a2r, wbt</v>
          </cell>
          <cell r="W310" t="str">
            <v>Development, Sprint 14 (7/14 - 8/11)</v>
          </cell>
          <cell r="X310" t="str">
            <v>Sprint 14 (7/14 - 8/11)</v>
          </cell>
          <cell r="Y310" t="str">
            <v/>
          </cell>
          <cell r="Z310" t="str">
            <v/>
          </cell>
          <cell r="AA310" t="str">
            <v/>
          </cell>
          <cell r="AB310" t="str">
            <v/>
          </cell>
          <cell r="AC310" t="str">
            <v/>
          </cell>
          <cell r="AD310" t="str">
            <v>597 hours</v>
          </cell>
          <cell r="AF310">
            <v>0</v>
          </cell>
          <cell r="AG310" t="str">
            <v/>
          </cell>
          <cell r="AH310" t="str">
            <v/>
          </cell>
          <cell r="AI310" t="str">
            <v/>
          </cell>
          <cell r="AJ310" t="str">
            <v/>
          </cell>
          <cell r="AK310" t="str">
            <v/>
          </cell>
          <cell r="AL310">
            <v>0</v>
          </cell>
          <cell r="AM310" t="str">
            <v/>
          </cell>
          <cell r="AN310" t="str">
            <v/>
          </cell>
          <cell r="AO310" t="str">
            <v/>
          </cell>
          <cell r="AP310" t="str">
            <v/>
          </cell>
          <cell r="AQ310" t="str">
            <v/>
          </cell>
          <cell r="AR310" t="str">
            <v/>
          </cell>
          <cell r="AS310" t="str">
            <v>Course Package Not Started</v>
          </cell>
          <cell r="AT310" t="str">
            <v/>
          </cell>
          <cell r="AU310" t="str">
            <v/>
          </cell>
          <cell r="AV310" t="str">
            <v/>
          </cell>
          <cell r="AW310" t="str">
            <v>ITC4</v>
          </cell>
          <cell r="AX310" t="str">
            <v/>
          </cell>
          <cell r="AY310" t="str">
            <v>Metrology</v>
          </cell>
          <cell r="AZ310" t="str">
            <v>Metrology &amp; Calibration</v>
          </cell>
          <cell r="BA310" t="str">
            <v/>
          </cell>
          <cell r="BB310" t="str">
            <v/>
          </cell>
          <cell r="BC310" t="str">
            <v>WBT</v>
          </cell>
          <cell r="BD310" t="str">
            <v/>
          </cell>
          <cell r="BE310" t="str">
            <v/>
          </cell>
          <cell r="BF310" t="str">
            <v/>
          </cell>
          <cell r="BG310" t="str">
            <v/>
          </cell>
          <cell r="BH310" t="str">
            <v/>
          </cell>
          <cell r="BI310" t="str">
            <v/>
          </cell>
          <cell r="BJ310" t="str">
            <v/>
          </cell>
          <cell r="BK310" t="str">
            <v>Approver (Quality Sr Manager Approval): https://app.clickup.com/t/868cjcfgh)
Approver (Metrology Expedite Approval): https://app.clickup.com/t/868cjce1d)
Approver (Calibration Sr. RI Manager): https://app.clickup.com/t/868cjcdub)
Approver 2 (New Calibration RI Manager): https://app.clickup.com/t/868cjcgp4)
USER 2 (New Calibration RI): https://app.clickup.com/t/868cjec41)
Approver (Calibration RI Manager): https://app.clickup.com/t/868cjcdj1)
USER (Calibration Responsible Individual (RI): https://app.clickup.com/t/868cjebuy)</v>
          </cell>
          <cell r="BL310">
            <v>45765</v>
          </cell>
          <cell r="BM310" t="str">
            <v/>
          </cell>
          <cell r="BN310" t="str">
            <v/>
          </cell>
          <cell r="BO310" t="str">
            <v/>
          </cell>
          <cell r="BP310" t="str">
            <v>A2R</v>
          </cell>
          <cell r="BQ310" t="str">
            <v>Trish Cortez, Steve Hile</v>
          </cell>
        </row>
        <row r="311">
          <cell r="A311" t="str">
            <v>868c0vw6a</v>
          </cell>
          <cell r="B311" t="str">
            <v>PTP Supply Chain: Source Inspections &amp; Monitoring - OL</v>
          </cell>
          <cell r="C311" t="str">
            <v>PREDEVELOPMENT</v>
          </cell>
          <cell r="D311" t="str">
            <v>868c0vw6a</v>
          </cell>
          <cell r="E311" t="str">
            <v/>
          </cell>
          <cell r="F311" t="str">
            <v>URGENT</v>
          </cell>
          <cell r="G311" t="str">
            <v/>
          </cell>
          <cell r="H311">
            <v>0</v>
          </cell>
          <cell r="I311">
            <v>0</v>
          </cell>
          <cell r="J311" t="str">
            <v/>
          </cell>
          <cell r="K311" t="str">
            <v/>
          </cell>
          <cell r="L311">
            <v>45673.463888888888</v>
          </cell>
          <cell r="M311">
            <v>45750.438194444447</v>
          </cell>
          <cell r="N311" t="str">
            <v/>
          </cell>
          <cell r="O311" t="str">
            <v/>
          </cell>
          <cell r="P311" t="str">
            <v>Jenn Cooke</v>
          </cell>
          <cell r="Q311" t="str">
            <v>Lockheed Martin</v>
          </cell>
          <cell r="R311" t="str">
            <v>Course Development</v>
          </cell>
          <cell r="S311" t="str">
            <v>Development</v>
          </cell>
          <cell r="T311" t="str">
            <v>868c0vw6u
868c0vw6r
868c0vynd
868c0vz60</v>
          </cell>
          <cell r="U311" t="str">
            <v>https://app.clickup.com/t/868c0vw6u
https://app.clickup.com/t/868c0vw6r
https://app.clickup.com/t/868c0vynd
https://app.clickup.com/t/868c0vz60</v>
          </cell>
          <cell r="V311" t="str">
            <v>wbt, ptp</v>
          </cell>
          <cell r="W311" t="str">
            <v>Development, Sprint 14 (7/14 - 8/11)</v>
          </cell>
          <cell r="X311" t="str">
            <v>Sprint 14 (7/14 - 8/11)</v>
          </cell>
          <cell r="Y311" t="str">
            <v/>
          </cell>
          <cell r="Z311" t="str">
            <v/>
          </cell>
          <cell r="AA311" t="str">
            <v/>
          </cell>
          <cell r="AB311" t="str">
            <v/>
          </cell>
          <cell r="AC311" t="str">
            <v/>
          </cell>
          <cell r="AD311" t="str">
            <v>2804 hours</v>
          </cell>
          <cell r="AF311">
            <v>0</v>
          </cell>
          <cell r="AG311" t="str">
            <v/>
          </cell>
          <cell r="AH311" t="str">
            <v/>
          </cell>
          <cell r="AI311" t="str">
            <v/>
          </cell>
          <cell r="AJ311" t="str">
            <v/>
          </cell>
          <cell r="AK311" t="str">
            <v/>
          </cell>
          <cell r="AL311">
            <v>0</v>
          </cell>
          <cell r="AM311" t="str">
            <v/>
          </cell>
          <cell r="AN311" t="str">
            <v/>
          </cell>
          <cell r="AO311" t="str">
            <v/>
          </cell>
          <cell r="AP311" t="str">
            <v/>
          </cell>
          <cell r="AQ311" t="str">
            <v/>
          </cell>
          <cell r="AR311" t="str">
            <v/>
          </cell>
          <cell r="AS311" t="str">
            <v/>
          </cell>
          <cell r="AT311" t="str">
            <v/>
          </cell>
          <cell r="AU311" t="str">
            <v/>
          </cell>
          <cell r="AV311" t="str">
            <v/>
          </cell>
          <cell r="AW311" t="str">
            <v>ITC4</v>
          </cell>
          <cell r="AX311" t="str">
            <v/>
          </cell>
          <cell r="AY311" t="str">
            <v>Supply Chain</v>
          </cell>
          <cell r="AZ311" t="str">
            <v>PO Generation, Approval &amp; Release Strategy</v>
          </cell>
          <cell r="BA311" t="str">
            <v/>
          </cell>
          <cell r="BB311" t="str">
            <v/>
          </cell>
          <cell r="BC311" t="str">
            <v>WBT</v>
          </cell>
          <cell r="BD311" t="str">
            <v/>
          </cell>
          <cell r="BE311" t="str">
            <v/>
          </cell>
          <cell r="BF311" t="str">
            <v/>
          </cell>
          <cell r="BG311" t="str">
            <v/>
          </cell>
          <cell r="BH311" t="str">
            <v/>
          </cell>
          <cell r="BI311" t="str">
            <v/>
          </cell>
          <cell r="BJ311" t="str">
            <v/>
          </cell>
          <cell r="BK311" t="str">
            <v>Buyer: https://app.clickup.com/t/868cjcmpy)
Expeditor: https://app.clickup.com/t/868cjcx3w)</v>
          </cell>
          <cell r="BL311" t="str">
            <v/>
          </cell>
          <cell r="BM311" t="str">
            <v/>
          </cell>
          <cell r="BN311" t="str">
            <v/>
          </cell>
          <cell r="BO311" t="str">
            <v/>
          </cell>
          <cell r="BP311" t="str">
            <v>PTP</v>
          </cell>
          <cell r="BQ311" t="str">
            <v>Jenn Cooke, Shannon Bagent</v>
          </cell>
        </row>
        <row r="312">
          <cell r="A312" t="str">
            <v>868c190nq</v>
          </cell>
          <cell r="B312" t="str">
            <v>PTP Supply Chain: Supplier Qualification &amp; Onboarding - OL</v>
          </cell>
          <cell r="C312" t="str">
            <v>PREDEVELOPMENT</v>
          </cell>
          <cell r="D312" t="str">
            <v>868c190nq</v>
          </cell>
          <cell r="E312" t="str">
            <v/>
          </cell>
          <cell r="F312" t="str">
            <v>NORMAL</v>
          </cell>
          <cell r="G312" t="str">
            <v/>
          </cell>
          <cell r="H312">
            <v>0</v>
          </cell>
          <cell r="I312">
            <v>0</v>
          </cell>
          <cell r="J312" t="str">
            <v/>
          </cell>
          <cell r="K312" t="str">
            <v/>
          </cell>
          <cell r="L312">
            <v>45673.701388888891</v>
          </cell>
          <cell r="M312">
            <v>45782.726388888885</v>
          </cell>
          <cell r="N312" t="str">
            <v/>
          </cell>
          <cell r="O312" t="str">
            <v/>
          </cell>
          <cell r="P312" t="str">
            <v>Jenn Cooke</v>
          </cell>
          <cell r="Q312" t="str">
            <v>Lockheed Martin</v>
          </cell>
          <cell r="R312" t="str">
            <v>Course Development</v>
          </cell>
          <cell r="S312" t="str">
            <v>Development</v>
          </cell>
          <cell r="T312" t="str">
            <v>868a2vbdq
868a2vbpn
868a2vanz
868a2vbdx
868a2v8r3
868a2v895
868a2vbkd</v>
          </cell>
          <cell r="U312" t="str">
            <v>https://app.clickup.com/t/868a2vbdq
https://app.clickup.com/t/868a2vbpn
https://app.clickup.com/t/868a2vanz
https://app.clickup.com/t/868a2vbdx
https://app.clickup.com/t/868a2v8r3
https://app.clickup.com/t/868a2v895
https://app.clickup.com/t/868a2vbkd</v>
          </cell>
          <cell r="V312" t="str">
            <v>ilt, ptp</v>
          </cell>
          <cell r="W312" t="str">
            <v>Development, Sprint 12 (6/30 - 7/28)</v>
          </cell>
          <cell r="X312" t="str">
            <v>Sprint 12 (6/30 - 7/28)</v>
          </cell>
          <cell r="Y312" t="str">
            <v/>
          </cell>
          <cell r="Z312" t="str">
            <v/>
          </cell>
          <cell r="AA312" t="str">
            <v/>
          </cell>
          <cell r="AB312" t="str">
            <v/>
          </cell>
          <cell r="AC312" t="str">
            <v/>
          </cell>
          <cell r="AD312" t="str">
            <v>2798 hours</v>
          </cell>
          <cell r="AF312">
            <v>0</v>
          </cell>
          <cell r="AG312" t="str">
            <v/>
          </cell>
          <cell r="AH312" t="str">
            <v/>
          </cell>
          <cell r="AI312" t="str">
            <v/>
          </cell>
          <cell r="AJ312" t="str">
            <v/>
          </cell>
          <cell r="AK312" t="str">
            <v/>
          </cell>
          <cell r="AL312">
            <v>0</v>
          </cell>
          <cell r="AM312" t="str">
            <v/>
          </cell>
          <cell r="AN312" t="str">
            <v/>
          </cell>
          <cell r="AO312" t="str">
            <v/>
          </cell>
          <cell r="AP312" t="str">
            <v/>
          </cell>
          <cell r="AQ312" t="str">
            <v/>
          </cell>
          <cell r="AR312" t="str">
            <v/>
          </cell>
          <cell r="AS312" t="str">
            <v/>
          </cell>
          <cell r="AT312" t="str">
            <v/>
          </cell>
          <cell r="AU312" t="str">
            <v/>
          </cell>
          <cell r="AV312" t="str">
            <v/>
          </cell>
          <cell r="AW312" t="str">
            <v>ITC4</v>
          </cell>
          <cell r="AX312" t="str">
            <v/>
          </cell>
          <cell r="AY312" t="str">
            <v>Supply Chain</v>
          </cell>
          <cell r="AZ312" t="str">
            <v>Supplier Qualification &amp; Onboarding</v>
          </cell>
          <cell r="BA312" t="str">
            <v/>
          </cell>
          <cell r="BB312" t="str">
            <v/>
          </cell>
          <cell r="BC312" t="str">
            <v>ILT</v>
          </cell>
          <cell r="BD312" t="str">
            <v/>
          </cell>
          <cell r="BE312" t="str">
            <v/>
          </cell>
          <cell r="BF312" t="str">
            <v/>
          </cell>
          <cell r="BG312" t="str">
            <v/>
          </cell>
          <cell r="BH312" t="str">
            <v/>
          </cell>
          <cell r="BI312" t="str">
            <v/>
          </cell>
          <cell r="BJ312" t="str">
            <v/>
          </cell>
          <cell r="BK312" t="str">
            <v>Buyer: https://app.clickup.com/t/868cjcmpy)
Requisition Approver: https://app.clickup.com/t/868cje2vz)
Requisitioner: https://app.clickup.com/t/868cje356)
Expeditor: https://app.clickup.com/t/868cjcx3w)
Compliance (PTP): https://app.clickup.com/t/868cjcrn9)
Supplier: https://app.clickup.com/t/868cje78b)</v>
          </cell>
          <cell r="BL312" t="str">
            <v/>
          </cell>
          <cell r="BM312" t="str">
            <v/>
          </cell>
          <cell r="BN312" t="str">
            <v/>
          </cell>
          <cell r="BO312" t="str">
            <v/>
          </cell>
          <cell r="BP312" t="str">
            <v>PTP</v>
          </cell>
          <cell r="BQ312" t="str">
            <v>Jenn Cooke, Shannon Bagent</v>
          </cell>
        </row>
        <row r="313">
          <cell r="A313" t="str">
            <v>868c1zgrd</v>
          </cell>
          <cell r="B313" t="str">
            <v>PTP Accounts Payable: Initiate Procurement Request</v>
          </cell>
          <cell r="C313" t="str">
            <v>PREDEVELOPMENT</v>
          </cell>
          <cell r="D313" t="str">
            <v>868c1zgrd</v>
          </cell>
          <cell r="E313" t="str">
            <v/>
          </cell>
          <cell r="F313" t="str">
            <v>URGENT</v>
          </cell>
          <cell r="G313" t="str">
            <v/>
          </cell>
          <cell r="H313">
            <v>0</v>
          </cell>
          <cell r="I313">
            <v>0</v>
          </cell>
          <cell r="J313">
            <v>45863</v>
          </cell>
          <cell r="K313" t="str">
            <v/>
          </cell>
          <cell r="L313">
            <v>45674.607638888891</v>
          </cell>
          <cell r="M313">
            <v>45782.72152777778</v>
          </cell>
          <cell r="N313" t="str">
            <v/>
          </cell>
          <cell r="O313" t="str">
            <v/>
          </cell>
          <cell r="P313" t="str">
            <v>Jenn Cooke</v>
          </cell>
          <cell r="Q313" t="str">
            <v>Lockheed Martin</v>
          </cell>
          <cell r="R313" t="str">
            <v>Course Development</v>
          </cell>
          <cell r="S313" t="str">
            <v>Development</v>
          </cell>
          <cell r="T313" t="str">
            <v>868a3c0q1
868c1zm0t</v>
          </cell>
          <cell r="U313" t="str">
            <v>https://app.clickup.com/t/868a3c0q1
https://app.clickup.com/t/868c1zm0t</v>
          </cell>
          <cell r="V313" t="str">
            <v>wbt, ptp, lean request</v>
          </cell>
          <cell r="W313" t="str">
            <v>Development, Sprint 7 (5/26 - 6/16)</v>
          </cell>
          <cell r="X313" t="str">
            <v>Sprint 7 (5/26 - 6/16)</v>
          </cell>
          <cell r="Y313" t="str">
            <v/>
          </cell>
          <cell r="Z313" t="str">
            <v/>
          </cell>
          <cell r="AA313" t="str">
            <v/>
          </cell>
          <cell r="AB313" t="str">
            <v/>
          </cell>
          <cell r="AC313" t="str">
            <v/>
          </cell>
          <cell r="AD313" t="str">
            <v>2776 hours</v>
          </cell>
          <cell r="AF313">
            <v>0</v>
          </cell>
          <cell r="AG313" t="str">
            <v/>
          </cell>
          <cell r="AH313" t="str">
            <v/>
          </cell>
          <cell r="AI313" t="str">
            <v/>
          </cell>
          <cell r="AJ313" t="str">
            <v/>
          </cell>
          <cell r="AK313" t="str">
            <v/>
          </cell>
          <cell r="AL313">
            <v>0</v>
          </cell>
          <cell r="AM313" t="str">
            <v/>
          </cell>
          <cell r="AN313" t="str">
            <v/>
          </cell>
          <cell r="AO313" t="str">
            <v/>
          </cell>
          <cell r="AP313" t="str">
            <v/>
          </cell>
          <cell r="AQ313" t="str">
            <v/>
          </cell>
          <cell r="AR313" t="str">
            <v/>
          </cell>
          <cell r="AS313" t="str">
            <v/>
          </cell>
          <cell r="AT313" t="str">
            <v/>
          </cell>
          <cell r="AU313" t="str">
            <v/>
          </cell>
          <cell r="AV313" t="str">
            <v/>
          </cell>
          <cell r="AW313" t="str">
            <v>ITC4</v>
          </cell>
          <cell r="AX313" t="str">
            <v/>
          </cell>
          <cell r="AY313" t="str">
            <v>Accounts Payable</v>
          </cell>
          <cell r="AZ313" t="str">
            <v>P-Cards, Meeting Card, Fleet Card</v>
          </cell>
          <cell r="BA313" t="b">
            <v>1</v>
          </cell>
          <cell r="BB313" t="str">
            <v/>
          </cell>
          <cell r="BC313" t="str">
            <v>WBT</v>
          </cell>
          <cell r="BD313" t="str">
            <v/>
          </cell>
          <cell r="BE313" t="str">
            <v/>
          </cell>
          <cell r="BF313" t="str">
            <v/>
          </cell>
          <cell r="BG313" t="str">
            <v/>
          </cell>
          <cell r="BH313" t="str">
            <v/>
          </cell>
          <cell r="BI313" t="str">
            <v/>
          </cell>
          <cell r="BJ313" t="str">
            <v/>
          </cell>
          <cell r="BK313" t="str">
            <v>Requestor / Requisitioner: https://app.clickup.com/t/868cje2p3)</v>
          </cell>
          <cell r="BL313">
            <v>45779</v>
          </cell>
          <cell r="BM313" t="str">
            <v/>
          </cell>
          <cell r="BN313" t="str">
            <v/>
          </cell>
          <cell r="BO313" t="str">
            <v/>
          </cell>
          <cell r="BP313" t="str">
            <v>PTP</v>
          </cell>
          <cell r="BQ313" t="str">
            <v>Jenn Cooke, Shannon Bagent</v>
          </cell>
        </row>
        <row r="314">
          <cell r="A314" t="str">
            <v>868c20ft9</v>
          </cell>
          <cell r="B314" t="str">
            <v>PTS Prod Ops: Generate Workflows</v>
          </cell>
          <cell r="C314" t="str">
            <v>PREDEVELOPMENT</v>
          </cell>
          <cell r="D314" t="str">
            <v>868c20ft9</v>
          </cell>
          <cell r="E314" t="str">
            <v/>
          </cell>
          <cell r="F314" t="str">
            <v>HIGH</v>
          </cell>
          <cell r="G314" t="str">
            <v xml:space="preserve">The SME for this L3 is Alicia Jacobs (Identified by Nick MacAllister 12/10/24)  </v>
          </cell>
          <cell r="H314">
            <v>1</v>
          </cell>
          <cell r="I314">
            <v>0</v>
          </cell>
          <cell r="J314" t="str">
            <v/>
          </cell>
          <cell r="K314" t="str">
            <v/>
          </cell>
          <cell r="L314">
            <v>45674.628472222219</v>
          </cell>
          <cell r="M314">
            <v>45749.504861111112</v>
          </cell>
          <cell r="N314" t="str">
            <v/>
          </cell>
          <cell r="O314" t="str">
            <v/>
          </cell>
          <cell r="P314" t="str">
            <v>Jenn Cooke</v>
          </cell>
          <cell r="Q314" t="str">
            <v>Lockheed Martin</v>
          </cell>
          <cell r="R314" t="str">
            <v>Course Development</v>
          </cell>
          <cell r="S314" t="str">
            <v>Development</v>
          </cell>
          <cell r="T314" t="str">
            <v>868b40t0u
868b40td6
868b40tm4</v>
          </cell>
          <cell r="U314" t="str">
            <v>https://app.clickup.com/t/868b40t0u
https://app.clickup.com/t/868b40td6
https://app.clickup.com/t/868b40tm4</v>
          </cell>
          <cell r="V314" t="str">
            <v>p2s, qrg</v>
          </cell>
          <cell r="W314" t="str">
            <v>Development, Sprint 15 (7/21 - 8/18)</v>
          </cell>
          <cell r="X314" t="str">
            <v>Sprint 15 (7/21 - 8/18)</v>
          </cell>
          <cell r="Y314" t="str">
            <v/>
          </cell>
          <cell r="Z314" t="str">
            <v/>
          </cell>
          <cell r="AA314" t="str">
            <v/>
          </cell>
          <cell r="AB314" t="str">
            <v/>
          </cell>
          <cell r="AC314" t="str">
            <v/>
          </cell>
          <cell r="AD314" t="str">
            <v>2776 hours</v>
          </cell>
          <cell r="AF314">
            <v>0</v>
          </cell>
          <cell r="AG314" t="str">
            <v/>
          </cell>
          <cell r="AH314" t="str">
            <v/>
          </cell>
          <cell r="AI314" t="str">
            <v/>
          </cell>
          <cell r="AJ314" t="str">
            <v/>
          </cell>
          <cell r="AK314" t="str">
            <v/>
          </cell>
          <cell r="AL314">
            <v>0</v>
          </cell>
          <cell r="AM314" t="str">
            <v/>
          </cell>
          <cell r="AN314" t="str">
            <v/>
          </cell>
          <cell r="AO314" t="str">
            <v/>
          </cell>
          <cell r="AP314" t="str">
            <v/>
          </cell>
          <cell r="AQ314" t="str">
            <v/>
          </cell>
          <cell r="AR314" t="str">
            <v/>
          </cell>
          <cell r="AS314" t="str">
            <v/>
          </cell>
          <cell r="AT314" t="str">
            <v/>
          </cell>
          <cell r="AU314" t="str">
            <v/>
          </cell>
          <cell r="AV314" t="str">
            <v/>
          </cell>
          <cell r="AW314" t="str">
            <v>ITC4</v>
          </cell>
          <cell r="AX314" t="str">
            <v/>
          </cell>
          <cell r="AY314" t="str">
            <v>Prod Ops</v>
          </cell>
          <cell r="AZ314" t="str">
            <v>Complete &amp; Manage Material Master</v>
          </cell>
          <cell r="BA314" t="str">
            <v/>
          </cell>
          <cell r="BB314" t="str">
            <v/>
          </cell>
          <cell r="BC314" t="str">
            <v>QRG</v>
          </cell>
          <cell r="BD314" t="str">
            <v/>
          </cell>
          <cell r="BE314" t="str">
            <v/>
          </cell>
          <cell r="BF314" t="str">
            <v/>
          </cell>
          <cell r="BG314" t="str">
            <v/>
          </cell>
          <cell r="BH314" t="str">
            <v/>
          </cell>
          <cell r="BI314" t="str">
            <v/>
          </cell>
          <cell r="BJ314" t="str">
            <v/>
          </cell>
          <cell r="BK314"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314" t="str">
            <v/>
          </cell>
          <cell r="BM314" t="str">
            <v/>
          </cell>
          <cell r="BN314" t="str">
            <v/>
          </cell>
          <cell r="BO314" t="str">
            <v/>
          </cell>
          <cell r="BP314" t="str">
            <v>PTS</v>
          </cell>
          <cell r="BQ314" t="str">
            <v>Shannon Bagent, Eugene Deloatch</v>
          </cell>
        </row>
        <row r="315">
          <cell r="A315" t="str">
            <v>868c20v4g</v>
          </cell>
          <cell r="B315" t="str">
            <v>PTS Prod Ops: Create &amp; Release Purchase Requisition</v>
          </cell>
          <cell r="C315" t="str">
            <v>PREDEVELOPMENT</v>
          </cell>
          <cell r="D315" t="str">
            <v>868c20v4g</v>
          </cell>
          <cell r="E315" t="str">
            <v/>
          </cell>
          <cell r="F315" t="str">
            <v>NORMAL</v>
          </cell>
          <cell r="G315" t="str">
            <v/>
          </cell>
          <cell r="H315">
            <v>0</v>
          </cell>
          <cell r="I315">
            <v>0</v>
          </cell>
          <cell r="J315" t="str">
            <v/>
          </cell>
          <cell r="K315" t="str">
            <v/>
          </cell>
          <cell r="L315">
            <v>45674.63680555555</v>
          </cell>
          <cell r="M315">
            <v>45749.506944444445</v>
          </cell>
          <cell r="N315" t="str">
            <v/>
          </cell>
          <cell r="O315" t="str">
            <v/>
          </cell>
          <cell r="P315" t="str">
            <v>Jenn Cooke</v>
          </cell>
          <cell r="Q315" t="str">
            <v>Lockheed Martin</v>
          </cell>
          <cell r="R315" t="str">
            <v>Course Development</v>
          </cell>
          <cell r="S315" t="str">
            <v>Development</v>
          </cell>
          <cell r="T315" t="str">
            <v>868b41eng
868b41f16</v>
          </cell>
          <cell r="U315" t="str">
            <v>https://app.clickup.com/t/868b41eng
https://app.clickup.com/t/868b41f16</v>
          </cell>
          <cell r="V315" t="str">
            <v>p2s, qrg</v>
          </cell>
          <cell r="W315" t="str">
            <v>Development, Sprint 14 (7/14 - 8/11)</v>
          </cell>
          <cell r="X315" t="str">
            <v>Sprint 14 (7/14 - 8/11)</v>
          </cell>
          <cell r="Y315" t="str">
            <v/>
          </cell>
          <cell r="Z315" t="str">
            <v/>
          </cell>
          <cell r="AA315" t="str">
            <v/>
          </cell>
          <cell r="AB315" t="str">
            <v/>
          </cell>
          <cell r="AC315" t="str">
            <v/>
          </cell>
          <cell r="AD315" t="str">
            <v>2775 hours</v>
          </cell>
          <cell r="AF315">
            <v>0</v>
          </cell>
          <cell r="AG315" t="str">
            <v/>
          </cell>
          <cell r="AH315" t="str">
            <v/>
          </cell>
          <cell r="AI315" t="str">
            <v/>
          </cell>
          <cell r="AJ315" t="str">
            <v/>
          </cell>
          <cell r="AK315" t="str">
            <v/>
          </cell>
          <cell r="AL315">
            <v>0</v>
          </cell>
          <cell r="AM315" t="str">
            <v/>
          </cell>
          <cell r="AN315" t="str">
            <v/>
          </cell>
          <cell r="AO315" t="str">
            <v/>
          </cell>
          <cell r="AP315" t="str">
            <v/>
          </cell>
          <cell r="AQ315" t="str">
            <v/>
          </cell>
          <cell r="AR315" t="str">
            <v/>
          </cell>
          <cell r="AS315" t="str">
            <v/>
          </cell>
          <cell r="AT315" t="str">
            <v/>
          </cell>
          <cell r="AU315" t="str">
            <v/>
          </cell>
          <cell r="AV315" t="str">
            <v/>
          </cell>
          <cell r="AW315" t="str">
            <v>ITC4</v>
          </cell>
          <cell r="AX315" t="str">
            <v/>
          </cell>
          <cell r="AY315" t="str">
            <v>Prod Ops</v>
          </cell>
          <cell r="AZ315" t="str">
            <v>Fulfillment Management</v>
          </cell>
          <cell r="BA315" t="str">
            <v/>
          </cell>
          <cell r="BB315" t="str">
            <v/>
          </cell>
          <cell r="BC315" t="str">
            <v>QRG</v>
          </cell>
          <cell r="BD315" t="str">
            <v/>
          </cell>
          <cell r="BE315" t="str">
            <v/>
          </cell>
          <cell r="BF315" t="str">
            <v/>
          </cell>
          <cell r="BG315" t="str">
            <v/>
          </cell>
          <cell r="BH315" t="str">
            <v/>
          </cell>
          <cell r="BI315" t="str">
            <v/>
          </cell>
          <cell r="BJ315" t="str">
            <v/>
          </cell>
          <cell r="BK315"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BL315" t="str">
            <v/>
          </cell>
          <cell r="BM315" t="str">
            <v/>
          </cell>
          <cell r="BN315" t="str">
            <v/>
          </cell>
          <cell r="BO315" t="str">
            <v/>
          </cell>
          <cell r="BP315" t="str">
            <v>PTS</v>
          </cell>
          <cell r="BQ315" t="str">
            <v>Shannon Bagent, Eugene Deloatch</v>
          </cell>
        </row>
        <row r="316">
          <cell r="A316" t="str">
            <v>868c22f8d</v>
          </cell>
          <cell r="B316" t="str">
            <v>PTS Prod Ops: Network Demand Load</v>
          </cell>
          <cell r="C316" t="str">
            <v>PREDEVELOPMENT</v>
          </cell>
          <cell r="D316" t="str">
            <v>868c22f8d</v>
          </cell>
          <cell r="E316" t="str">
            <v/>
          </cell>
          <cell r="F316" t="str">
            <v>HIGH</v>
          </cell>
          <cell r="G316" t="str">
            <v xml:space="preserve">The SME for this L3 is Alicia Jacobs (Identified by Nick MacAllister 12/10/24)  </v>
          </cell>
          <cell r="H316">
            <v>1</v>
          </cell>
          <cell r="I316">
            <v>0</v>
          </cell>
          <cell r="J316" t="str">
            <v/>
          </cell>
          <cell r="K316" t="str">
            <v/>
          </cell>
          <cell r="L316">
            <v>45674.672222222223</v>
          </cell>
          <cell r="M316">
            <v>45749.504861111112</v>
          </cell>
          <cell r="N316" t="str">
            <v/>
          </cell>
          <cell r="O316" t="str">
            <v/>
          </cell>
          <cell r="P316" t="str">
            <v>Jenn Cooke</v>
          </cell>
          <cell r="Q316" t="str">
            <v>Lockheed Martin</v>
          </cell>
          <cell r="R316" t="str">
            <v>Course Development</v>
          </cell>
          <cell r="S316" t="str">
            <v>Development</v>
          </cell>
          <cell r="T316" t="str">
            <v>868b48g3w
868b48gg2</v>
          </cell>
          <cell r="U316" t="str">
            <v>https://app.clickup.com/t/868b48g3w
https://app.clickup.com/t/868b48gg2</v>
          </cell>
          <cell r="V316" t="str">
            <v>wbt, p2s</v>
          </cell>
          <cell r="W316" t="str">
            <v>Development, Sprint 15 (7/21 - 8/18)</v>
          </cell>
          <cell r="X316" t="str">
            <v>Sprint 15 (7/21 - 8/18)</v>
          </cell>
          <cell r="Y316" t="str">
            <v/>
          </cell>
          <cell r="Z316" t="str">
            <v/>
          </cell>
          <cell r="AA316" t="str">
            <v/>
          </cell>
          <cell r="AB316" t="str">
            <v/>
          </cell>
          <cell r="AC316" t="str">
            <v/>
          </cell>
          <cell r="AD316" t="str">
            <v>2775 hours</v>
          </cell>
          <cell r="AF316">
            <v>0</v>
          </cell>
          <cell r="AG316" t="str">
            <v/>
          </cell>
          <cell r="AH316" t="str">
            <v/>
          </cell>
          <cell r="AI316" t="str">
            <v/>
          </cell>
          <cell r="AJ316" t="str">
            <v/>
          </cell>
          <cell r="AK316" t="str">
            <v/>
          </cell>
          <cell r="AL316">
            <v>0</v>
          </cell>
          <cell r="AM316" t="str">
            <v/>
          </cell>
          <cell r="AN316" t="str">
            <v/>
          </cell>
          <cell r="AO316" t="str">
            <v/>
          </cell>
          <cell r="AP316" t="str">
            <v/>
          </cell>
          <cell r="AQ316" t="str">
            <v/>
          </cell>
          <cell r="AR316" t="str">
            <v/>
          </cell>
          <cell r="AS316" t="str">
            <v/>
          </cell>
          <cell r="AT316" t="str">
            <v/>
          </cell>
          <cell r="AU316" t="str">
            <v/>
          </cell>
          <cell r="AV316" t="str">
            <v/>
          </cell>
          <cell r="AW316" t="str">
            <v>ITC4</v>
          </cell>
          <cell r="AX316" t="str">
            <v/>
          </cell>
          <cell r="AY316" t="str">
            <v>Prod Ops</v>
          </cell>
          <cell r="AZ316" t="str">
            <v>Complete &amp; Manage Network Reservations</v>
          </cell>
          <cell r="BA316" t="str">
            <v/>
          </cell>
          <cell r="BB316" t="str">
            <v/>
          </cell>
          <cell r="BC316" t="str">
            <v>WBT</v>
          </cell>
          <cell r="BD316" t="str">
            <v/>
          </cell>
          <cell r="BE316" t="str">
            <v/>
          </cell>
          <cell r="BF316" t="str">
            <v/>
          </cell>
          <cell r="BG316" t="str">
            <v/>
          </cell>
          <cell r="BH316" t="str">
            <v/>
          </cell>
          <cell r="BI316" t="str">
            <v/>
          </cell>
          <cell r="BJ316" t="str">
            <v/>
          </cell>
          <cell r="BK316" t="str">
            <v>Demand Planner (BOM Planners): https://app.clickup.com/t/868cjcw80)
Master Scheduler: https://app.clickup.com/t/868cjdh1j)
IE/ME: https://app.clickup.com/t/868cjd51f)
PP&amp;C (Prod): https://app.clickup.com/t/868cjdr7z)
Production Planner: https://app.clickup.com/t/868cjdtde)
Assembly Mgr: https://app.clickup.com/t/868cjcgzx)
MFG Supervisor: https://app.clickup.com/t/868cjdhu5)
Technician (PTS): https://app.clickup.com/t/868cmejxp)
Master Data Specialist**: https://app.clickup.com/t/868cjdged)</v>
          </cell>
          <cell r="BL316" t="str">
            <v/>
          </cell>
          <cell r="BM316" t="str">
            <v/>
          </cell>
          <cell r="BN316" t="str">
            <v/>
          </cell>
          <cell r="BO316" t="str">
            <v/>
          </cell>
          <cell r="BP316" t="str">
            <v>PTS</v>
          </cell>
          <cell r="BQ316" t="str">
            <v>Shannon Bagent, Eugene Deloatch</v>
          </cell>
        </row>
        <row r="317">
          <cell r="A317" t="str">
            <v>868cjxf2u</v>
          </cell>
          <cell r="B317" t="str">
            <v xml:space="preserve">PTS Prod Ops: Order Creation &amp; Release </v>
          </cell>
          <cell r="C317" t="str">
            <v>PREDEVELOPMENT</v>
          </cell>
          <cell r="D317" t="str">
            <v>868cjxf2u</v>
          </cell>
          <cell r="E317" t="str">
            <v/>
          </cell>
          <cell r="F317" t="str">
            <v>URGENT</v>
          </cell>
          <cell r="G317" t="str">
            <v xml:space="preserve">The SME for this L3 is Alisha Darwent (Identified by Richelle Raley 12/10/24)  </v>
          </cell>
          <cell r="H317">
            <v>2</v>
          </cell>
          <cell r="I317">
            <v>0</v>
          </cell>
          <cell r="J317">
            <v>45912</v>
          </cell>
          <cell r="K317" t="str">
            <v/>
          </cell>
          <cell r="L317">
            <v>45700.441666666666</v>
          </cell>
          <cell r="M317">
            <v>45750.8</v>
          </cell>
          <cell r="N317" t="str">
            <v/>
          </cell>
          <cell r="O317" t="str">
            <v/>
          </cell>
          <cell r="P317" t="str">
            <v>Jenn Cooke</v>
          </cell>
          <cell r="Q317" t="str">
            <v>Lockheed Martin</v>
          </cell>
          <cell r="R317" t="str">
            <v>Course Development</v>
          </cell>
          <cell r="S317" t="str">
            <v>Development</v>
          </cell>
          <cell r="T317" t="str">
            <v>868a2uwd5</v>
          </cell>
          <cell r="U317" t="str">
            <v>https://app.clickup.com/t/868a2uwd5</v>
          </cell>
          <cell r="V317" t="str">
            <v>p2s, wbt</v>
          </cell>
          <cell r="W317" t="str">
            <v>Development, Sprint 14 (7/14 - 8/11)</v>
          </cell>
          <cell r="X317" t="str">
            <v>Sprint 14 (7/14 - 8/11)</v>
          </cell>
          <cell r="Y317" t="str">
            <v/>
          </cell>
          <cell r="Z317" t="str">
            <v/>
          </cell>
          <cell r="AA317" t="str">
            <v/>
          </cell>
          <cell r="AB317" t="str">
            <v/>
          </cell>
          <cell r="AC317" t="str">
            <v/>
          </cell>
          <cell r="AD317" t="str">
            <v>1098 hours</v>
          </cell>
          <cell r="AF317">
            <v>0</v>
          </cell>
          <cell r="AG317" t="str">
            <v/>
          </cell>
          <cell r="AH317" t="str">
            <v/>
          </cell>
          <cell r="AI317" t="str">
            <v/>
          </cell>
          <cell r="AJ317" t="str">
            <v/>
          </cell>
          <cell r="AK317" t="str">
            <v/>
          </cell>
          <cell r="AL317">
            <v>0.33333333333333331</v>
          </cell>
          <cell r="AM317" t="str">
            <v/>
          </cell>
          <cell r="AN317" t="str">
            <v/>
          </cell>
          <cell r="AO317" t="str">
            <v/>
          </cell>
          <cell r="AP317" t="str">
            <v/>
          </cell>
          <cell r="AQ317" t="str">
            <v/>
          </cell>
          <cell r="AR317" t="str">
            <v/>
          </cell>
          <cell r="AS317" t="str">
            <v>Ready for SB draft</v>
          </cell>
          <cell r="AT317" t="str">
            <v/>
          </cell>
          <cell r="AU317" t="str">
            <v/>
          </cell>
          <cell r="AV317" t="str">
            <v/>
          </cell>
          <cell r="AW317" t="str">
            <v>ITC4</v>
          </cell>
          <cell r="AX317" t="str">
            <v/>
          </cell>
          <cell r="AY317" t="str">
            <v>Prod Ops</v>
          </cell>
          <cell r="AZ317" t="str">
            <v>Order Creation &amp; Release</v>
          </cell>
          <cell r="BA317" t="str">
            <v/>
          </cell>
          <cell r="BB317" t="str">
            <v/>
          </cell>
          <cell r="BC317" t="str">
            <v>WBT</v>
          </cell>
          <cell r="BD317" t="str">
            <v/>
          </cell>
          <cell r="BE317" t="str">
            <v/>
          </cell>
          <cell r="BF317" t="str">
            <v/>
          </cell>
          <cell r="BG317" t="str">
            <v/>
          </cell>
          <cell r="BH317" t="str">
            <v/>
          </cell>
          <cell r="BI317" t="str">
            <v/>
          </cell>
          <cell r="BJ317" t="str">
            <v/>
          </cell>
          <cell r="BK317" t="str">
            <v>Production Planner: https://app.clickup.com/t/868cjdtde)</v>
          </cell>
          <cell r="BL317" t="str">
            <v/>
          </cell>
          <cell r="BM317" t="str">
            <v/>
          </cell>
          <cell r="BN317" t="str">
            <v/>
          </cell>
          <cell r="BO317" t="str">
            <v/>
          </cell>
          <cell r="BP317" t="str">
            <v>PTS</v>
          </cell>
          <cell r="BQ317" t="str">
            <v>Shannon Bagent, Eugene Deloatch</v>
          </cell>
        </row>
        <row r="318">
          <cell r="A318" t="str">
            <v>868ck6vxz</v>
          </cell>
          <cell r="B318" t="str">
            <v>PTS DYNSCH: Plant Admin - OL</v>
          </cell>
          <cell r="C318" t="str">
            <v>PREDEVELOPMENT</v>
          </cell>
          <cell r="D318" t="str">
            <v>868ck6vxz</v>
          </cell>
          <cell r="E318" t="str">
            <v/>
          </cell>
          <cell r="F318" t="str">
            <v>HIGH</v>
          </cell>
          <cell r="G318" t="str">
            <v/>
          </cell>
          <cell r="H318">
            <v>0</v>
          </cell>
          <cell r="I318">
            <v>0</v>
          </cell>
          <cell r="J318" t="str">
            <v/>
          </cell>
          <cell r="K318" t="str">
            <v/>
          </cell>
          <cell r="L318">
            <v>45700.676388888889</v>
          </cell>
          <cell r="M318">
            <v>45749.499305555553</v>
          </cell>
          <cell r="N318" t="str">
            <v/>
          </cell>
          <cell r="O318" t="str">
            <v/>
          </cell>
          <cell r="P318" t="str">
            <v>Jenn Cooke</v>
          </cell>
          <cell r="Q318" t="str">
            <v>Lockheed Martin</v>
          </cell>
          <cell r="R318" t="str">
            <v>Course Development</v>
          </cell>
          <cell r="S318" t="str">
            <v>Development</v>
          </cell>
          <cell r="T318" t="str">
            <v>868ck6wxz
868ck6xkb</v>
          </cell>
          <cell r="U318" t="str">
            <v>https://app.clickup.com/t/868ck6wxz
https://app.clickup.com/t/868ck6xkb</v>
          </cell>
          <cell r="V318" t="str">
            <v>wbt, aps, p2s</v>
          </cell>
          <cell r="W318" t="str">
            <v>Development, Sprint 15 (7/21 - 8/18)</v>
          </cell>
          <cell r="X318" t="str">
            <v>Sprint 15 (7/21 - 8/18)</v>
          </cell>
          <cell r="Y318" t="str">
            <v/>
          </cell>
          <cell r="Z318" t="str">
            <v/>
          </cell>
          <cell r="AA318" t="str">
            <v/>
          </cell>
          <cell r="AB318" t="str">
            <v/>
          </cell>
          <cell r="AC318" t="str">
            <v/>
          </cell>
          <cell r="AD318" t="str">
            <v>2150 hours</v>
          </cell>
          <cell r="AF318">
            <v>0</v>
          </cell>
          <cell r="AG318" t="str">
            <v/>
          </cell>
          <cell r="AH318" t="str">
            <v/>
          </cell>
          <cell r="AI318" t="str">
            <v/>
          </cell>
          <cell r="AJ318" t="str">
            <v/>
          </cell>
          <cell r="AK318" t="str">
            <v/>
          </cell>
          <cell r="AL318">
            <v>0</v>
          </cell>
          <cell r="AM318" t="str">
            <v/>
          </cell>
          <cell r="AN318" t="str">
            <v/>
          </cell>
          <cell r="AO318" t="str">
            <v/>
          </cell>
          <cell r="AP318" t="str">
            <v/>
          </cell>
          <cell r="AQ318" t="str">
            <v/>
          </cell>
          <cell r="AR318" t="str">
            <v/>
          </cell>
          <cell r="AS318" t="str">
            <v/>
          </cell>
          <cell r="AT318" t="str">
            <v/>
          </cell>
          <cell r="AU318" t="str">
            <v/>
          </cell>
          <cell r="AV318" t="str">
            <v/>
          </cell>
          <cell r="AW318" t="str">
            <v>ITC4</v>
          </cell>
          <cell r="AX318" t="str">
            <v/>
          </cell>
          <cell r="AY318" t="str">
            <v>DYNSCH</v>
          </cell>
          <cell r="AZ318" t="str">
            <v>Production Scheduling Management</v>
          </cell>
          <cell r="BA318" t="str">
            <v/>
          </cell>
          <cell r="BB318" t="str">
            <v/>
          </cell>
          <cell r="BC318" t="str">
            <v>WBT</v>
          </cell>
          <cell r="BD318" t="str">
            <v/>
          </cell>
          <cell r="BE318" t="str">
            <v/>
          </cell>
          <cell r="BF318" t="str">
            <v/>
          </cell>
          <cell r="BG318" t="str">
            <v/>
          </cell>
          <cell r="BH318" t="str">
            <v/>
          </cell>
          <cell r="BI318" t="str">
            <v/>
          </cell>
          <cell r="BJ318" t="str">
            <v/>
          </cell>
          <cell r="BK318" t="str">
            <v>Production Planner: https://app.clickup.com/t/868cjdtde)
Leadership: https://app.clickup.com/t/868cjddxb)
Floor Supervisor: https://app.clickup.com/t/868cjd0t9)
Floor Management: https://app.clickup.com/t/868cjd0na)</v>
          </cell>
          <cell r="BL318" t="str">
            <v/>
          </cell>
          <cell r="BM318" t="str">
            <v/>
          </cell>
          <cell r="BN318" t="str">
            <v/>
          </cell>
          <cell r="BO318" t="str">
            <v/>
          </cell>
          <cell r="BP318" t="str">
            <v>PTS</v>
          </cell>
          <cell r="BQ318" t="str">
            <v>Shannon Bagent, Eugene Deloatch</v>
          </cell>
        </row>
        <row r="319">
          <cell r="A319" t="str">
            <v>868cqq9yc</v>
          </cell>
          <cell r="B319" t="str">
            <v>PTS Prod Ops: Fulfillment Management</v>
          </cell>
          <cell r="C319" t="str">
            <v>PREDEVELOPMENT</v>
          </cell>
          <cell r="D319" t="str">
            <v>868cqq9yc</v>
          </cell>
          <cell r="E319" t="str">
            <v/>
          </cell>
          <cell r="F319" t="str">
            <v>NORMAL</v>
          </cell>
          <cell r="G319" t="str">
            <v/>
          </cell>
          <cell r="H319">
            <v>0</v>
          </cell>
          <cell r="I319">
            <v>0</v>
          </cell>
          <cell r="J319" t="str">
            <v/>
          </cell>
          <cell r="K319" t="str">
            <v/>
          </cell>
          <cell r="L319">
            <v>45709.572916666672</v>
          </cell>
          <cell r="M319">
            <v>45749.506944444445</v>
          </cell>
          <cell r="N319" t="str">
            <v/>
          </cell>
          <cell r="O319" t="str">
            <v/>
          </cell>
          <cell r="P319" t="str">
            <v>Jenn Cooke</v>
          </cell>
          <cell r="Q319" t="str">
            <v>Lockheed Martin</v>
          </cell>
          <cell r="R319" t="str">
            <v>Course Development</v>
          </cell>
          <cell r="S319" t="str">
            <v>Development</v>
          </cell>
          <cell r="T319" t="str">
            <v>868b41cnc
868b41dau
868b41dmn
868b41dt2
868b41ea0
868b41fkt
868b41fw9</v>
          </cell>
          <cell r="U319" t="str">
            <v>https://app.clickup.com/t/868b41cnc
https://app.clickup.com/t/868b41dau
https://app.clickup.com/t/868b41dmn
https://app.clickup.com/t/868b41dt2
https://app.clickup.com/t/868b41ea0
https://app.clickup.com/t/868b41fkt
https://app.clickup.com/t/868b41fw9</v>
          </cell>
          <cell r="V319" t="str">
            <v>qrg, p2s</v>
          </cell>
          <cell r="W319" t="str">
            <v>Development, Sprint 16 (7/28 - 8/25)</v>
          </cell>
          <cell r="X319" t="str">
            <v>Sprint 16 (7/28 - 8/25)</v>
          </cell>
          <cell r="Y319" t="str">
            <v/>
          </cell>
          <cell r="Z319" t="str">
            <v/>
          </cell>
          <cell r="AA319" t="str">
            <v/>
          </cell>
          <cell r="AB319" t="str">
            <v/>
          </cell>
          <cell r="AC319" t="str">
            <v/>
          </cell>
          <cell r="AD319" t="str">
            <v>1937 hours</v>
          </cell>
          <cell r="AF319">
            <v>0</v>
          </cell>
          <cell r="AG319" t="str">
            <v/>
          </cell>
          <cell r="AH319" t="str">
            <v/>
          </cell>
          <cell r="AI319" t="str">
            <v/>
          </cell>
          <cell r="AJ319" t="str">
            <v/>
          </cell>
          <cell r="AK319" t="str">
            <v/>
          </cell>
          <cell r="AL319">
            <v>0</v>
          </cell>
          <cell r="AM319" t="str">
            <v/>
          </cell>
          <cell r="AN319" t="str">
            <v/>
          </cell>
          <cell r="AO319" t="str">
            <v/>
          </cell>
          <cell r="AP319" t="str">
            <v/>
          </cell>
          <cell r="AQ319" t="str">
            <v/>
          </cell>
          <cell r="AR319" t="str">
            <v/>
          </cell>
          <cell r="AS319" t="str">
            <v/>
          </cell>
          <cell r="AT319" t="str">
            <v/>
          </cell>
          <cell r="AU319" t="str">
            <v/>
          </cell>
          <cell r="AV319" t="str">
            <v/>
          </cell>
          <cell r="AW319" t="str">
            <v>ITC4</v>
          </cell>
          <cell r="AX319" t="str">
            <v/>
          </cell>
          <cell r="AY319" t="str">
            <v>Prod Ops</v>
          </cell>
          <cell r="AZ319" t="str">
            <v>Fulfillment Management</v>
          </cell>
          <cell r="BA319" t="str">
            <v/>
          </cell>
          <cell r="BB319" t="str">
            <v/>
          </cell>
          <cell r="BC319" t="str">
            <v>QRG</v>
          </cell>
          <cell r="BD319" t="str">
            <v/>
          </cell>
          <cell r="BE319" t="str">
            <v/>
          </cell>
          <cell r="BF319" t="str">
            <v/>
          </cell>
          <cell r="BG319" t="str">
            <v/>
          </cell>
          <cell r="BH319" t="str">
            <v/>
          </cell>
          <cell r="BI319" t="str">
            <v/>
          </cell>
          <cell r="BJ319" t="str">
            <v/>
          </cell>
          <cell r="BK319" t="str">
            <v>Demand Planner (BOM Planners): https://app.clickup.com/t/868cjcw80)
Master Scheduler: https://app.clickup.com/t/868cjdh1j)
IE/ME: https://app.clickup.com/t/868cjd51f)
PP&amp;C (Prod): https://app.clickup.com/t/868cjdr7z)
Assembly Mgr: https://app.clickup.com/t/868cjcgzx)
Robotics: https://app.clickup.com/t/868cje3a3)
MFG Supervisor: https://app.clickup.com/t/868cjdhu5)
Technician (PTS): https://app.clickup.com/t/868cmejxp)
Master Data Specialist**: https://app.clickup.com/t/868cjdged)</v>
          </cell>
          <cell r="BL319" t="str">
            <v/>
          </cell>
          <cell r="BM319" t="str">
            <v/>
          </cell>
          <cell r="BN319" t="str">
            <v/>
          </cell>
          <cell r="BO319" t="str">
            <v/>
          </cell>
          <cell r="BP319" t="str">
            <v>PTS</v>
          </cell>
          <cell r="BQ319" t="str">
            <v>Shannon Bagent, Eugene Deloatch</v>
          </cell>
        </row>
        <row r="320">
          <cell r="A320" t="str">
            <v>868cqqjqt</v>
          </cell>
          <cell r="B320" t="str">
            <v>PTS Prod Ops: Create Inventory Document - SB</v>
          </cell>
          <cell r="C320" t="str">
            <v>PREDEVELOPMENT</v>
          </cell>
          <cell r="D320" t="e">
            <v>#N/A</v>
          </cell>
          <cell r="E320" t="str">
            <v/>
          </cell>
          <cell r="F320" t="str">
            <v>HIGH</v>
          </cell>
          <cell r="G320" t="str">
            <v/>
          </cell>
          <cell r="H320">
            <v>0</v>
          </cell>
          <cell r="I320">
            <v>0</v>
          </cell>
          <cell r="J320" t="str">
            <v/>
          </cell>
          <cell r="K320" t="str">
            <v/>
          </cell>
          <cell r="L320">
            <v>45709.580555555556</v>
          </cell>
          <cell r="M320">
            <v>45749.502083333333</v>
          </cell>
          <cell r="N320" t="str">
            <v/>
          </cell>
          <cell r="O320" t="str">
            <v/>
          </cell>
          <cell r="P320" t="str">
            <v>Jenn Cooke</v>
          </cell>
          <cell r="Q320" t="str">
            <v>Lockheed Martin</v>
          </cell>
          <cell r="R320" t="str">
            <v>Course Development</v>
          </cell>
          <cell r="S320" t="str">
            <v>Development</v>
          </cell>
          <cell r="T320" t="str">
            <v/>
          </cell>
          <cell r="U320" t="str">
            <v/>
          </cell>
          <cell r="V320" t="str">
            <v>p2s, sen, dap</v>
          </cell>
          <cell r="W320" t="str">
            <v>Development, Sprint 15 (7/21 - 8/18)</v>
          </cell>
          <cell r="X320" t="str">
            <v>Sprint 15 (7/21 - 8/18)</v>
          </cell>
          <cell r="Y320" t="str">
            <v/>
          </cell>
          <cell r="Z320" t="str">
            <v/>
          </cell>
          <cell r="AA320" t="str">
            <v/>
          </cell>
          <cell r="AB320" t="str">
            <v/>
          </cell>
          <cell r="AC320" t="str">
            <v/>
          </cell>
          <cell r="AD320" t="str">
            <v>1937 hours</v>
          </cell>
          <cell r="AF320">
            <v>0</v>
          </cell>
          <cell r="AG320" t="str">
            <v/>
          </cell>
          <cell r="AH320" t="str">
            <v/>
          </cell>
          <cell r="AI320" t="str">
            <v/>
          </cell>
          <cell r="AJ320" t="str">
            <v/>
          </cell>
          <cell r="AK320" t="str">
            <v/>
          </cell>
          <cell r="AL320">
            <v>0</v>
          </cell>
          <cell r="AM320" t="str">
            <v/>
          </cell>
          <cell r="AN320" t="str">
            <v/>
          </cell>
          <cell r="AO320" t="str">
            <v/>
          </cell>
          <cell r="AP320" t="str">
            <v/>
          </cell>
          <cell r="AQ320" t="str">
            <v/>
          </cell>
          <cell r="AR320" t="str">
            <v/>
          </cell>
          <cell r="AS320" t="str">
            <v/>
          </cell>
          <cell r="AT320" t="str">
            <v/>
          </cell>
          <cell r="AU320" t="str">
            <v/>
          </cell>
          <cell r="AV320" t="str">
            <v/>
          </cell>
          <cell r="AW320" t="str">
            <v>ITC4</v>
          </cell>
          <cell r="AX320" t="str">
            <v/>
          </cell>
          <cell r="AY320" t="str">
            <v>Prod Ops</v>
          </cell>
          <cell r="AZ320" t="str">
            <v>Receiving Warehouse/Inventory Mgmt (PROD OPS-WMIM)</v>
          </cell>
          <cell r="BA320" t="str">
            <v/>
          </cell>
          <cell r="BB320" t="str">
            <v/>
          </cell>
          <cell r="BC320" t="str">
            <v>SEN</v>
          </cell>
          <cell r="BD320" t="str">
            <v/>
          </cell>
          <cell r="BE320" t="str">
            <v/>
          </cell>
          <cell r="BF320" t="str">
            <v/>
          </cell>
          <cell r="BG320" t="str">
            <v/>
          </cell>
          <cell r="BH320" t="str">
            <v/>
          </cell>
          <cell r="BI320" t="str">
            <v/>
          </cell>
          <cell r="BJ320" t="str">
            <v/>
          </cell>
          <cell r="BK320" t="str">
            <v>Warehouse Clerk (PTS: https://app.clickup.com/t/868cmetu0)
Warehouse Supervisor: https://app.clickup.com/t/868cjed8e)
Inventory Analyst: https://app.clickup.com/t/868cjdcbw)
Inventory Control: https://app.clickup.com/t/868cjdcrb)
Inventory Manager: https://app.clickup.com/t/868cjdczc)
Transportation Scheduler: https://app.clickup.com/t/868cjeazx)</v>
          </cell>
          <cell r="BL320" t="str">
            <v/>
          </cell>
          <cell r="BM320" t="str">
            <v/>
          </cell>
          <cell r="BN320" t="str">
            <v/>
          </cell>
          <cell r="BO320" t="str">
            <v/>
          </cell>
          <cell r="BP320" t="str">
            <v>PTS</v>
          </cell>
          <cell r="BQ320" t="str">
            <v>Shannon Bagent, Eugene Deloatch</v>
          </cell>
        </row>
        <row r="321">
          <cell r="A321" t="str">
            <v>868d4cvm3</v>
          </cell>
          <cell r="B321" t="str">
            <v>R2R Tax Accounting: Vertex-RoW: Indirect Tax Determination Engine</v>
          </cell>
          <cell r="C321" t="str">
            <v>PREDEVELOPMENT</v>
          </cell>
          <cell r="D321" t="str">
            <v>868d4cvm3</v>
          </cell>
          <cell r="E321" t="str">
            <v/>
          </cell>
          <cell r="F321" t="str">
            <v>NORMAL</v>
          </cell>
          <cell r="G321" t="str">
            <v/>
          </cell>
          <cell r="H321">
            <v>0</v>
          </cell>
          <cell r="I321">
            <v>0</v>
          </cell>
          <cell r="J321" t="str">
            <v/>
          </cell>
          <cell r="K321" t="str">
            <v/>
          </cell>
          <cell r="L321">
            <v>45734.764583333337</v>
          </cell>
          <cell r="M321">
            <v>45749.498611111107</v>
          </cell>
          <cell r="N321" t="str">
            <v/>
          </cell>
          <cell r="O321" t="str">
            <v/>
          </cell>
          <cell r="P321" t="str">
            <v>Sarah Griffis</v>
          </cell>
          <cell r="Q321" t="str">
            <v>Lockheed Martin</v>
          </cell>
          <cell r="R321" t="str">
            <v>Course Development</v>
          </cell>
          <cell r="S321" t="str">
            <v>Development</v>
          </cell>
          <cell r="T321" t="str">
            <v>868d4cx1w
868d4czqp
868d4czun
868d4czxf
868d4d05d
868d4d0em
868d4d0pz
868d4d0tt
868d4d12c
868d4d167
868d4d1bt
868d4d1gt
868d4d1mq
868d4d1tg
868d4d1xf</v>
          </cell>
          <cell r="U321" t="str">
            <v>https://app.clickup.com/t/868d4cx1w
https://app.clickup.com/t/868d4czqp
https://app.clickup.com/t/868d4czun
https://app.clickup.com/t/868d4czxf
https://app.clickup.com/t/868d4d05d
https://app.clickup.com/t/868d4d0em
https://app.clickup.com/t/868d4d0pz
https://app.clickup.com/t/868d4d0tt
https://app.clickup.com/t/868d4d12c
https://app.clickup.com/t/868d4d167
https://app.clickup.com/t/868d4d1bt
https://app.clickup.com/t/868d4d1gt
https://app.clickup.com/t/868d4d1mq
https://app.clickup.com/t/868d4d1tg
https://app.clickup.com/t/868d4d1xf</v>
          </cell>
          <cell r="V321" t="str">
            <v>r2r, row, vertex, ilt</v>
          </cell>
          <cell r="W321" t="str">
            <v>Development, Sprint 16 (7/28 - 8/25)</v>
          </cell>
          <cell r="X321" t="str">
            <v>Sprint 16 (7/28 - 8/25)</v>
          </cell>
          <cell r="Y321" t="str">
            <v/>
          </cell>
          <cell r="Z321" t="str">
            <v/>
          </cell>
          <cell r="AA321" t="str">
            <v/>
          </cell>
          <cell r="AB321" t="str">
            <v/>
          </cell>
          <cell r="AC321" t="str">
            <v/>
          </cell>
          <cell r="AD321" t="str">
            <v>1333 hours</v>
          </cell>
          <cell r="AF321">
            <v>0</v>
          </cell>
          <cell r="AG321" t="str">
            <v/>
          </cell>
          <cell r="AH321" t="str">
            <v/>
          </cell>
          <cell r="AI321" t="str">
            <v/>
          </cell>
          <cell r="AJ321" t="str">
            <v/>
          </cell>
          <cell r="AK321" t="str">
            <v/>
          </cell>
          <cell r="AL321">
            <v>0</v>
          </cell>
          <cell r="AM321" t="str">
            <v/>
          </cell>
          <cell r="AN321" t="str">
            <v/>
          </cell>
          <cell r="AO321" t="str">
            <v/>
          </cell>
          <cell r="AP321" t="str">
            <v/>
          </cell>
          <cell r="AQ321" t="str">
            <v/>
          </cell>
          <cell r="AR321" t="str">
            <v/>
          </cell>
          <cell r="AS321" t="str">
            <v>Course Package Not Started</v>
          </cell>
          <cell r="AT321" t="str">
            <v/>
          </cell>
          <cell r="AU321" t="str">
            <v/>
          </cell>
          <cell r="AV321" t="str">
            <v/>
          </cell>
          <cell r="AW321" t="str">
            <v>ITC4</v>
          </cell>
          <cell r="AX321" t="str">
            <v/>
          </cell>
          <cell r="AY321" t="str">
            <v>Tax Accounting</v>
          </cell>
          <cell r="AZ321" t="str">
            <v>Consolidations &amp; Tax (Non-US VAT/GST/Other Indirect Tax Return Compliance and Reporting L4)</v>
          </cell>
          <cell r="BA321" t="str">
            <v/>
          </cell>
          <cell r="BB321" t="str">
            <v/>
          </cell>
          <cell r="BC321" t="str">
            <v>ILT</v>
          </cell>
          <cell r="BD321" t="str">
            <v/>
          </cell>
          <cell r="BE321" t="str">
            <v>On-time</v>
          </cell>
          <cell r="BF321" t="str">
            <v/>
          </cell>
          <cell r="BG321" t="str">
            <v/>
          </cell>
          <cell r="BH321" t="str">
            <v/>
          </cell>
          <cell r="BI321" t="str">
            <v/>
          </cell>
          <cell r="BJ321" t="str">
            <v/>
          </cell>
          <cell r="BK321" t="str">
            <v>Tax Approver: https://app.clickup.com/t/868cqary8)
Tax Application Administrator: https://app.clickup.com/t/868cqarx2)
Tax Analyst: https://app.clickup.com/t/868cje8w4)</v>
          </cell>
          <cell r="BL321" t="str">
            <v/>
          </cell>
          <cell r="BM321" t="str">
            <v/>
          </cell>
          <cell r="BN321" t="str">
            <v/>
          </cell>
          <cell r="BO321" t="str">
            <v/>
          </cell>
          <cell r="BP321" t="str">
            <v>R2R</v>
          </cell>
          <cell r="BQ321" t="str">
            <v>Trish Cortez, Sarah Griffis</v>
          </cell>
        </row>
        <row r="322">
          <cell r="A322" t="str">
            <v>868de38ea</v>
          </cell>
          <cell r="B322" t="str">
            <v>SUS Perform Maintenance: Service Orders - OL</v>
          </cell>
          <cell r="C322" t="str">
            <v>PREDEVELOPMENT</v>
          </cell>
          <cell r="D322" t="str">
            <v>868de38ea</v>
          </cell>
          <cell r="E322" t="str">
            <v/>
          </cell>
          <cell r="F322" t="str">
            <v>HIGH</v>
          </cell>
          <cell r="G322" t="str">
            <v/>
          </cell>
          <cell r="H322">
            <v>0</v>
          </cell>
          <cell r="I322">
            <v>0</v>
          </cell>
          <cell r="J322" t="str">
            <v/>
          </cell>
          <cell r="K322" t="str">
            <v/>
          </cell>
          <cell r="L322">
            <v>45755.354166666672</v>
          </cell>
          <cell r="M322">
            <v>45769.637499999997</v>
          </cell>
          <cell r="N322" t="str">
            <v/>
          </cell>
          <cell r="O322" t="str">
            <v/>
          </cell>
          <cell r="P322" t="str">
            <v>Brice LeBlanc</v>
          </cell>
          <cell r="Q322" t="str">
            <v>Lockheed Martin</v>
          </cell>
          <cell r="R322" t="str">
            <v>Course Development</v>
          </cell>
          <cell r="S322" t="str">
            <v>Development</v>
          </cell>
          <cell r="T322" t="str">
            <v>868de3cgk
868de395t
868de3dwc
868de3eat
868de3epv</v>
          </cell>
          <cell r="U322" t="str">
            <v>https://app.clickup.com/t/868de3cgk
https://app.clickup.com/t/868de395t
https://app.clickup.com/t/868de3dwc
https://app.clickup.com/t/868de3eat
https://app.clickup.com/t/868de3epv</v>
          </cell>
          <cell r="V322" t="str">
            <v>sus, wbt</v>
          </cell>
          <cell r="W322" t="str">
            <v>Development, Sprint 16 (7/28 - 8/25)</v>
          </cell>
          <cell r="X322" t="str">
            <v>Sprint 16 (7/28 - 8/25)</v>
          </cell>
          <cell r="Y322" t="str">
            <v/>
          </cell>
          <cell r="Z322" t="str">
            <v/>
          </cell>
          <cell r="AA322" t="str">
            <v/>
          </cell>
          <cell r="AB322" t="str">
            <v/>
          </cell>
          <cell r="AC322" t="str">
            <v/>
          </cell>
          <cell r="AD322" t="str">
            <v>839 hours</v>
          </cell>
          <cell r="AF322">
            <v>0</v>
          </cell>
          <cell r="AG322" t="str">
            <v/>
          </cell>
          <cell r="AH322" t="str">
            <v/>
          </cell>
          <cell r="AI322" t="str">
            <v/>
          </cell>
          <cell r="AJ322" t="str">
            <v/>
          </cell>
          <cell r="AK322" t="str">
            <v/>
          </cell>
          <cell r="AL322">
            <v>0</v>
          </cell>
          <cell r="AM322" t="str">
            <v/>
          </cell>
          <cell r="AN322" t="str">
            <v/>
          </cell>
          <cell r="AO322" t="str">
            <v/>
          </cell>
          <cell r="AP322" t="str">
            <v/>
          </cell>
          <cell r="AQ322" t="str">
            <v/>
          </cell>
          <cell r="AR322" t="str">
            <v/>
          </cell>
          <cell r="AS322" t="str">
            <v/>
          </cell>
          <cell r="AT322" t="str">
            <v/>
          </cell>
          <cell r="AU322" t="str">
            <v/>
          </cell>
          <cell r="AV322" t="str">
            <v/>
          </cell>
          <cell r="AW322" t="str">
            <v>ITC4</v>
          </cell>
          <cell r="AX322" t="str">
            <v/>
          </cell>
          <cell r="AY322" t="str">
            <v/>
          </cell>
          <cell r="AZ322" t="str">
            <v>Sustainment Engineering</v>
          </cell>
          <cell r="BA322" t="str">
            <v/>
          </cell>
          <cell r="BB322" t="str">
            <v/>
          </cell>
          <cell r="BC322" t="str">
            <v>WBT</v>
          </cell>
          <cell r="BD322" t="str">
            <v/>
          </cell>
          <cell r="BE322" t="str">
            <v>On-time</v>
          </cell>
          <cell r="BF322" t="str">
            <v/>
          </cell>
          <cell r="BG322" t="str">
            <v/>
          </cell>
          <cell r="BH322" t="str">
            <v/>
          </cell>
          <cell r="BI322" t="str">
            <v/>
          </cell>
          <cell r="BJ322" t="str">
            <v/>
          </cell>
          <cell r="BK322" t="str">
            <v/>
          </cell>
          <cell r="BL322" t="str">
            <v/>
          </cell>
          <cell r="BM322" t="str">
            <v/>
          </cell>
          <cell r="BN322" t="str">
            <v/>
          </cell>
          <cell r="BO322" t="str">
            <v/>
          </cell>
          <cell r="BP322" t="str">
            <v>SUS</v>
          </cell>
          <cell r="BQ322" t="str">
            <v>Brice LeBlanc</v>
          </cell>
        </row>
        <row r="323">
          <cell r="A323" t="str">
            <v>868de3f75</v>
          </cell>
          <cell r="B323" t="str">
            <v>SUS Perform Maintenance: Service Orders - EDE to AMS Interface</v>
          </cell>
          <cell r="C323" t="str">
            <v>PREDEVELOPMENT</v>
          </cell>
          <cell r="D323" t="str">
            <v>868de3f75</v>
          </cell>
          <cell r="E323" t="str">
            <v/>
          </cell>
          <cell r="F323" t="str">
            <v>NORMAL</v>
          </cell>
          <cell r="G323" t="str">
            <v/>
          </cell>
          <cell r="H323">
            <v>0</v>
          </cell>
          <cell r="I323">
            <v>0</v>
          </cell>
          <cell r="J323" t="str">
            <v/>
          </cell>
          <cell r="K323" t="str">
            <v/>
          </cell>
          <cell r="L323">
            <v>45755.361111111109</v>
          </cell>
          <cell r="M323">
            <v>45769.637499999997</v>
          </cell>
          <cell r="N323" t="str">
            <v/>
          </cell>
          <cell r="O323" t="str">
            <v/>
          </cell>
          <cell r="P323" t="str">
            <v>Brice LeBlanc</v>
          </cell>
          <cell r="Q323" t="str">
            <v>Lockheed Martin</v>
          </cell>
          <cell r="R323" t="str">
            <v>Course Development</v>
          </cell>
          <cell r="S323" t="str">
            <v>Development</v>
          </cell>
          <cell r="T323" t="str">
            <v/>
          </cell>
          <cell r="U323" t="str">
            <v/>
          </cell>
          <cell r="V323" t="str">
            <v>sus, wbt</v>
          </cell>
          <cell r="W323" t="str">
            <v>Development, Sprint 16 (7/28 - 8/25)</v>
          </cell>
          <cell r="X323" t="str">
            <v>Sprint 16 (7/28 - 8/25)</v>
          </cell>
          <cell r="Y323" t="str">
            <v/>
          </cell>
          <cell r="Z323" t="str">
            <v/>
          </cell>
          <cell r="AA323" t="str">
            <v/>
          </cell>
          <cell r="AB323" t="str">
            <v/>
          </cell>
          <cell r="AC323" t="str">
            <v/>
          </cell>
          <cell r="AD323" t="str">
            <v>839 hours</v>
          </cell>
          <cell r="AF323">
            <v>0</v>
          </cell>
          <cell r="AG323" t="str">
            <v/>
          </cell>
          <cell r="AH323" t="str">
            <v/>
          </cell>
          <cell r="AI323" t="str">
            <v/>
          </cell>
          <cell r="AJ323" t="str">
            <v/>
          </cell>
          <cell r="AK323" t="str">
            <v/>
          </cell>
          <cell r="AL323">
            <v>0</v>
          </cell>
          <cell r="AM323" t="str">
            <v/>
          </cell>
          <cell r="AN323" t="str">
            <v/>
          </cell>
          <cell r="AO323" t="str">
            <v/>
          </cell>
          <cell r="AP323" t="str">
            <v/>
          </cell>
          <cell r="AQ323" t="str">
            <v/>
          </cell>
          <cell r="AR323" t="str">
            <v/>
          </cell>
          <cell r="AS323" t="str">
            <v/>
          </cell>
          <cell r="AT323" t="str">
            <v/>
          </cell>
          <cell r="AU323" t="str">
            <v/>
          </cell>
          <cell r="AV323" t="str">
            <v/>
          </cell>
          <cell r="AW323" t="str">
            <v>ITC4</v>
          </cell>
          <cell r="AX323" t="str">
            <v/>
          </cell>
          <cell r="AY323" t="str">
            <v/>
          </cell>
          <cell r="AZ323" t="str">
            <v>Sustainment Engineering</v>
          </cell>
          <cell r="BA323" t="str">
            <v/>
          </cell>
          <cell r="BB323" t="str">
            <v/>
          </cell>
          <cell r="BC323" t="str">
            <v>WBT</v>
          </cell>
          <cell r="BD323" t="str">
            <v/>
          </cell>
          <cell r="BE323" t="str">
            <v>On-time</v>
          </cell>
          <cell r="BF323" t="str">
            <v/>
          </cell>
          <cell r="BG323" t="str">
            <v/>
          </cell>
          <cell r="BH323" t="str">
            <v/>
          </cell>
          <cell r="BI323" t="str">
            <v/>
          </cell>
          <cell r="BJ323" t="str">
            <v/>
          </cell>
          <cell r="BK323" t="str">
            <v/>
          </cell>
          <cell r="BL323" t="str">
            <v/>
          </cell>
          <cell r="BM323" t="str">
            <v/>
          </cell>
          <cell r="BN323" t="str">
            <v/>
          </cell>
          <cell r="BO323" t="str">
            <v/>
          </cell>
          <cell r="BP323" t="str">
            <v>SUS</v>
          </cell>
          <cell r="BQ323" t="str">
            <v>Brice LeBlanc</v>
          </cell>
        </row>
        <row r="324">
          <cell r="A324" t="str">
            <v>868de3hzk</v>
          </cell>
          <cell r="B324" t="str">
            <v>SUS Perform Maintenance: Service Orders - EDE to OASAS Interface</v>
          </cell>
          <cell r="C324" t="str">
            <v>PREDEVELOPMENT</v>
          </cell>
          <cell r="D324" t="str">
            <v>868de3hzk</v>
          </cell>
          <cell r="E324" t="str">
            <v/>
          </cell>
          <cell r="F324" t="str">
            <v>NORMAL</v>
          </cell>
          <cell r="G324" t="str">
            <v/>
          </cell>
          <cell r="H324">
            <v>0</v>
          </cell>
          <cell r="I324">
            <v>0</v>
          </cell>
          <cell r="J324" t="str">
            <v/>
          </cell>
          <cell r="K324" t="str">
            <v/>
          </cell>
          <cell r="L324">
            <v>45755.36319444445</v>
          </cell>
          <cell r="M324">
            <v>45769.637499999997</v>
          </cell>
          <cell r="N324" t="str">
            <v/>
          </cell>
          <cell r="O324" t="str">
            <v/>
          </cell>
          <cell r="P324" t="str">
            <v>Brice LeBlanc</v>
          </cell>
          <cell r="Q324" t="str">
            <v>Lockheed Martin</v>
          </cell>
          <cell r="R324" t="str">
            <v>Course Development</v>
          </cell>
          <cell r="S324" t="str">
            <v>Development</v>
          </cell>
          <cell r="T324" t="str">
            <v/>
          </cell>
          <cell r="U324" t="str">
            <v/>
          </cell>
          <cell r="V324" t="str">
            <v>wbt, sus</v>
          </cell>
          <cell r="W324" t="str">
            <v>Development, Sprint 16 (7/28 - 8/25)</v>
          </cell>
          <cell r="X324" t="str">
            <v>Sprint 16 (7/28 - 8/25)</v>
          </cell>
          <cell r="Y324" t="str">
            <v/>
          </cell>
          <cell r="Z324" t="str">
            <v/>
          </cell>
          <cell r="AA324" t="str">
            <v/>
          </cell>
          <cell r="AB324" t="str">
            <v/>
          </cell>
          <cell r="AC324" t="str">
            <v/>
          </cell>
          <cell r="AD324" t="str">
            <v>839 hours</v>
          </cell>
          <cell r="AF324">
            <v>0</v>
          </cell>
          <cell r="AG324" t="str">
            <v/>
          </cell>
          <cell r="AH324" t="str">
            <v/>
          </cell>
          <cell r="AI324" t="str">
            <v/>
          </cell>
          <cell r="AJ324" t="str">
            <v/>
          </cell>
          <cell r="AK324" t="str">
            <v/>
          </cell>
          <cell r="AL324">
            <v>0</v>
          </cell>
          <cell r="AM324" t="str">
            <v/>
          </cell>
          <cell r="AN324" t="str">
            <v/>
          </cell>
          <cell r="AO324" t="str">
            <v/>
          </cell>
          <cell r="AP324" t="str">
            <v/>
          </cell>
          <cell r="AQ324" t="str">
            <v/>
          </cell>
          <cell r="AR324" t="str">
            <v/>
          </cell>
          <cell r="AS324" t="str">
            <v/>
          </cell>
          <cell r="AT324" t="str">
            <v/>
          </cell>
          <cell r="AU324" t="str">
            <v/>
          </cell>
          <cell r="AV324" t="str">
            <v/>
          </cell>
          <cell r="AW324" t="str">
            <v>ITC4</v>
          </cell>
          <cell r="AX324" t="str">
            <v/>
          </cell>
          <cell r="AY324" t="str">
            <v/>
          </cell>
          <cell r="AZ324" t="str">
            <v>Sustainment Engineering</v>
          </cell>
          <cell r="BA324" t="str">
            <v/>
          </cell>
          <cell r="BB324" t="str">
            <v/>
          </cell>
          <cell r="BC324" t="str">
            <v>WBT</v>
          </cell>
          <cell r="BD324" t="str">
            <v/>
          </cell>
          <cell r="BE324" t="str">
            <v>On-time</v>
          </cell>
          <cell r="BF324" t="str">
            <v/>
          </cell>
          <cell r="BG324" t="str">
            <v/>
          </cell>
          <cell r="BH324" t="str">
            <v/>
          </cell>
          <cell r="BI324" t="str">
            <v/>
          </cell>
          <cell r="BJ324" t="str">
            <v/>
          </cell>
          <cell r="BK324" t="str">
            <v/>
          </cell>
          <cell r="BL324" t="str">
            <v/>
          </cell>
          <cell r="BM324" t="str">
            <v/>
          </cell>
          <cell r="BN324" t="str">
            <v/>
          </cell>
          <cell r="BO324" t="str">
            <v/>
          </cell>
          <cell r="BP324" t="str">
            <v>SUS</v>
          </cell>
          <cell r="BQ324" t="str">
            <v>Brice LeBlanc</v>
          </cell>
        </row>
        <row r="325">
          <cell r="A325" t="str">
            <v>868dkzeyb</v>
          </cell>
          <cell r="B325" t="str">
            <v>A2R Metrology: Asset Receiving</v>
          </cell>
          <cell r="C325" t="str">
            <v>PREDEVELOPMENT</v>
          </cell>
          <cell r="D325" t="str">
            <v>868dkzeyb</v>
          </cell>
          <cell r="E325" t="str">
            <v/>
          </cell>
          <cell r="F325" t="str">
            <v>URGENT</v>
          </cell>
          <cell r="G325" t="str">
            <v/>
          </cell>
          <cell r="H325">
            <v>0</v>
          </cell>
          <cell r="I325">
            <v>0</v>
          </cell>
          <cell r="J325" t="str">
            <v/>
          </cell>
          <cell r="K325" t="str">
            <v/>
          </cell>
          <cell r="L325">
            <v>45768.784722222219</v>
          </cell>
          <cell r="M325">
            <v>45777.551388888889</v>
          </cell>
          <cell r="N325" t="str">
            <v/>
          </cell>
          <cell r="O325" t="str">
            <v/>
          </cell>
          <cell r="P325" t="str">
            <v>Veronica Massey</v>
          </cell>
          <cell r="Q325" t="str">
            <v>Lockheed Martin</v>
          </cell>
          <cell r="R325" t="str">
            <v>Course Development</v>
          </cell>
          <cell r="S325" t="str">
            <v>Development</v>
          </cell>
          <cell r="T325" t="str">
            <v>868dkzfwx</v>
          </cell>
          <cell r="U325" t="str">
            <v>https://app.clickup.com/t/868dkzfwx</v>
          </cell>
          <cell r="V325" t="str">
            <v>a2r, wbt, indysoft</v>
          </cell>
          <cell r="W325" t="str">
            <v>Development, Sprint 14 (7/14 - 8/11)</v>
          </cell>
          <cell r="X325" t="str">
            <v>Sprint 14 (7/14 - 8/11)</v>
          </cell>
          <cell r="Y325" t="str">
            <v/>
          </cell>
          <cell r="Z325" t="str">
            <v/>
          </cell>
          <cell r="AA325" t="str">
            <v/>
          </cell>
          <cell r="AB325" t="str">
            <v/>
          </cell>
          <cell r="AC325" t="str">
            <v/>
          </cell>
          <cell r="AD325" t="str">
            <v>517 hours</v>
          </cell>
          <cell r="AF325">
            <v>0</v>
          </cell>
          <cell r="AG325" t="str">
            <v/>
          </cell>
          <cell r="AH325" t="str">
            <v/>
          </cell>
          <cell r="AI325" t="str">
            <v/>
          </cell>
          <cell r="AJ325" t="str">
            <v/>
          </cell>
          <cell r="AK325" t="str">
            <v/>
          </cell>
          <cell r="AL325">
            <v>0</v>
          </cell>
          <cell r="AM325" t="str">
            <v/>
          </cell>
          <cell r="AN325" t="str">
            <v/>
          </cell>
          <cell r="AO325" t="str">
            <v/>
          </cell>
          <cell r="AP325" t="str">
            <v/>
          </cell>
          <cell r="AQ325" t="str">
            <v/>
          </cell>
          <cell r="AR325" t="str">
            <v/>
          </cell>
          <cell r="AS325" t="str">
            <v/>
          </cell>
          <cell r="AT325" t="str">
            <v/>
          </cell>
          <cell r="AU325" t="str">
            <v/>
          </cell>
          <cell r="AV325" t="str">
            <v/>
          </cell>
          <cell r="AW325" t="str">
            <v>ITC4</v>
          </cell>
          <cell r="AX325" t="str">
            <v/>
          </cell>
          <cell r="AY325" t="str">
            <v>Metrology</v>
          </cell>
          <cell r="AZ325" t="str">
            <v>Metrology &amp; Calibration</v>
          </cell>
          <cell r="BA325" t="b">
            <v>1</v>
          </cell>
          <cell r="BB325" t="str">
            <v/>
          </cell>
          <cell r="BC325" t="str">
            <v>WBT</v>
          </cell>
          <cell r="BD325" t="str">
            <v/>
          </cell>
          <cell r="BE325" t="str">
            <v>On-time</v>
          </cell>
          <cell r="BF325" t="str">
            <v/>
          </cell>
          <cell r="BG325" t="str">
            <v/>
          </cell>
          <cell r="BH325" t="str">
            <v/>
          </cell>
          <cell r="BI325" t="str">
            <v/>
          </cell>
          <cell r="BJ325" t="str">
            <v/>
          </cell>
          <cell r="BK325" t="str">
            <v/>
          </cell>
          <cell r="BL325">
            <v>45777</v>
          </cell>
          <cell r="BM325" t="str">
            <v/>
          </cell>
          <cell r="BN325" t="str">
            <v/>
          </cell>
          <cell r="BO325" t="str">
            <v/>
          </cell>
          <cell r="BP325" t="str">
            <v>A2R</v>
          </cell>
          <cell r="BQ325" t="str">
            <v>Trish Cortez</v>
          </cell>
        </row>
        <row r="326">
          <cell r="A326" t="str">
            <v>868dpxftj</v>
          </cell>
          <cell r="B326" t="str">
            <v>PTP Supply Chain: Lean Request Approval - OL</v>
          </cell>
          <cell r="C326" t="str">
            <v>PREDEVELOPMENT</v>
          </cell>
          <cell r="D326" t="str">
            <v>868dpxftj</v>
          </cell>
          <cell r="E326" t="str">
            <v/>
          </cell>
          <cell r="F326" t="str">
            <v>URGENT</v>
          </cell>
          <cell r="G326" t="str">
            <v/>
          </cell>
          <cell r="H326">
            <v>0</v>
          </cell>
          <cell r="I326">
            <v>0</v>
          </cell>
          <cell r="J326" t="str">
            <v/>
          </cell>
          <cell r="K326" t="str">
            <v/>
          </cell>
          <cell r="L326">
            <v>45775.429861111115</v>
          </cell>
          <cell r="M326">
            <v>45779.568055555559</v>
          </cell>
          <cell r="N326" t="str">
            <v/>
          </cell>
          <cell r="O326" t="str">
            <v/>
          </cell>
          <cell r="P326" t="str">
            <v>Jenn Cooke</v>
          </cell>
          <cell r="Q326" t="str">
            <v>Lockheed Martin</v>
          </cell>
          <cell r="R326" t="str">
            <v>Course Development</v>
          </cell>
          <cell r="S326" t="str">
            <v>Development</v>
          </cell>
          <cell r="T326" t="str">
            <v>868dp0uph
868dp0vjz
868dp0vx1
868dp0w8q
868dp0xed
868c04phn
868dpxfu7
868dpxfu6
868dpxfu2
868dpxfu3
868dpxktr</v>
          </cell>
          <cell r="U326" t="str">
            <v>https://app.clickup.com/t/868dp0uph
https://app.clickup.com/t/868dp0vjz
https://app.clickup.com/t/868dp0vx1
https://app.clickup.com/t/868dp0w8q
https://app.clickup.com/t/868dp0xed
https://app.clickup.com/t/868c04phn
https://app.clickup.com/t/868dpxfu7
https://app.clickup.com/t/868dpxfu6
https://app.clickup.com/t/868dpxfu2
https://app.clickup.com/t/868dpxfu3
https://app.clickup.com/t/868dpxktr</v>
          </cell>
          <cell r="V326" t="str">
            <v>ptp, wbt, lean request</v>
          </cell>
          <cell r="W326" t="str">
            <v>Development, Sprint 16 (7/28 - 8/25)</v>
          </cell>
          <cell r="X326" t="str">
            <v>Sprint 16 (7/28 - 8/25)</v>
          </cell>
          <cell r="Y326" t="str">
            <v/>
          </cell>
          <cell r="Z326" t="str">
            <v/>
          </cell>
          <cell r="AA326" t="str">
            <v/>
          </cell>
          <cell r="AB326" t="str">
            <v/>
          </cell>
          <cell r="AC326" t="str">
            <v/>
          </cell>
          <cell r="AD326" t="str">
            <v>357 hours</v>
          </cell>
          <cell r="AF326">
            <v>0</v>
          </cell>
          <cell r="AG326" t="str">
            <v/>
          </cell>
          <cell r="AH326" t="str">
            <v/>
          </cell>
          <cell r="AI326" t="str">
            <v/>
          </cell>
          <cell r="AJ326" t="str">
            <v/>
          </cell>
          <cell r="AK326" t="str">
            <v/>
          </cell>
          <cell r="AL326">
            <v>0</v>
          </cell>
          <cell r="AM326" t="str">
            <v/>
          </cell>
          <cell r="AN326" t="str">
            <v/>
          </cell>
          <cell r="AO326" t="str">
            <v/>
          </cell>
          <cell r="AP326" t="str">
            <v/>
          </cell>
          <cell r="AQ326" t="str">
            <v/>
          </cell>
          <cell r="AR326" t="str">
            <v/>
          </cell>
          <cell r="AS326" t="str">
            <v/>
          </cell>
          <cell r="AT326" t="str">
            <v/>
          </cell>
          <cell r="AU326" t="str">
            <v/>
          </cell>
          <cell r="AV326" t="str">
            <v/>
          </cell>
          <cell r="AW326" t="str">
            <v>ITC4</v>
          </cell>
          <cell r="AX326" t="str">
            <v/>
          </cell>
          <cell r="AY326" t="str">
            <v>Supply Chain</v>
          </cell>
          <cell r="AZ326" t="str">
            <v>Purchase Requisition Mgmt (MRP/Non-MRP) &amp; Approval</v>
          </cell>
          <cell r="BA326" t="str">
            <v/>
          </cell>
          <cell r="BB326" t="str">
            <v/>
          </cell>
          <cell r="BC326" t="str">
            <v>WBT</v>
          </cell>
          <cell r="BD326" t="str">
            <v/>
          </cell>
          <cell r="BE326" t="str">
            <v/>
          </cell>
          <cell r="BF326" t="str">
            <v/>
          </cell>
          <cell r="BG326" t="str">
            <v/>
          </cell>
          <cell r="BH326" t="str">
            <v/>
          </cell>
          <cell r="BI326" t="str">
            <v/>
          </cell>
          <cell r="BJ326" t="str">
            <v/>
          </cell>
          <cell r="BK326" t="str">
            <v/>
          </cell>
          <cell r="BL326">
            <v>45779</v>
          </cell>
          <cell r="BM326" t="str">
            <v/>
          </cell>
          <cell r="BN326" t="str">
            <v/>
          </cell>
          <cell r="BO326" t="str">
            <v/>
          </cell>
          <cell r="BP326" t="str">
            <v>PTP</v>
          </cell>
          <cell r="BQ326" t="str">
            <v>Jenn Cooke, Shannon Bagent</v>
          </cell>
        </row>
        <row r="327">
          <cell r="A327" t="str">
            <v>868dpzyte</v>
          </cell>
          <cell r="B327" t="str">
            <v>PTP Supply Chain: Schedule Management - OL</v>
          </cell>
          <cell r="C327" t="str">
            <v>PREDEVELOPMENT</v>
          </cell>
          <cell r="D327" t="str">
            <v>868dpzyte</v>
          </cell>
          <cell r="E327" t="str">
            <v/>
          </cell>
          <cell r="F327" t="str">
            <v>URGENT</v>
          </cell>
          <cell r="G327" t="str">
            <v/>
          </cell>
          <cell r="H327">
            <v>0</v>
          </cell>
          <cell r="I327">
            <v>0</v>
          </cell>
          <cell r="J327" t="str">
            <v/>
          </cell>
          <cell r="K327" t="str">
            <v/>
          </cell>
          <cell r="L327">
            <v>45775.490972222222</v>
          </cell>
          <cell r="M327">
            <v>45775.490972222222</v>
          </cell>
          <cell r="N327" t="str">
            <v/>
          </cell>
          <cell r="O327" t="str">
            <v/>
          </cell>
          <cell r="P327" t="str">
            <v>Jenn Cooke</v>
          </cell>
          <cell r="Q327" t="str">
            <v>Lockheed Martin</v>
          </cell>
          <cell r="R327" t="str">
            <v>Course Development</v>
          </cell>
          <cell r="S327" t="str">
            <v>Development</v>
          </cell>
          <cell r="T327" t="str">
            <v>868dpzyw6
868dpzywc</v>
          </cell>
          <cell r="U327" t="str">
            <v>https://app.clickup.com/t/868dpzyw6
https://app.clickup.com/t/868dpzywc</v>
          </cell>
          <cell r="V327" t="str">
            <v>wbt, ptp</v>
          </cell>
          <cell r="W327" t="str">
            <v>Development, Sprint 15 (7/21 - 8/18)</v>
          </cell>
          <cell r="X327" t="str">
            <v>Sprint 15 (7/21 - 8/18)</v>
          </cell>
          <cell r="Y327" t="str">
            <v/>
          </cell>
          <cell r="Z327" t="str">
            <v/>
          </cell>
          <cell r="AA327" t="str">
            <v/>
          </cell>
          <cell r="AB327" t="str">
            <v/>
          </cell>
          <cell r="AC327" t="str">
            <v/>
          </cell>
          <cell r="AD327" t="str">
            <v>356 hours</v>
          </cell>
          <cell r="AF327">
            <v>0</v>
          </cell>
          <cell r="AG327" t="str">
            <v/>
          </cell>
          <cell r="AH327" t="str">
            <v/>
          </cell>
          <cell r="AI327" t="str">
            <v/>
          </cell>
          <cell r="AJ327" t="str">
            <v/>
          </cell>
          <cell r="AK327" t="str">
            <v/>
          </cell>
          <cell r="AL327">
            <v>0</v>
          </cell>
          <cell r="AM327" t="str">
            <v/>
          </cell>
          <cell r="AN327" t="str">
            <v/>
          </cell>
          <cell r="AO327" t="str">
            <v/>
          </cell>
          <cell r="AP327" t="str">
            <v/>
          </cell>
          <cell r="AQ327" t="str">
            <v/>
          </cell>
          <cell r="AR327" t="str">
            <v/>
          </cell>
          <cell r="AS327" t="str">
            <v/>
          </cell>
          <cell r="AT327" t="str">
            <v/>
          </cell>
          <cell r="AU327" t="str">
            <v/>
          </cell>
          <cell r="AV327" t="str">
            <v/>
          </cell>
          <cell r="AW327" t="str">
            <v>ITC4</v>
          </cell>
          <cell r="AX327" t="str">
            <v/>
          </cell>
          <cell r="AY327" t="str">
            <v>Supply Chain</v>
          </cell>
          <cell r="AZ327" t="str">
            <v>Supplier PO Communication, Acknowledgement, &amp; Schedule Mgmt.</v>
          </cell>
          <cell r="BA327" t="str">
            <v/>
          </cell>
          <cell r="BB327" t="str">
            <v/>
          </cell>
          <cell r="BC327" t="str">
            <v>WBT</v>
          </cell>
          <cell r="BD327" t="str">
            <v/>
          </cell>
          <cell r="BE327" t="str">
            <v/>
          </cell>
          <cell r="BF327" t="str">
            <v/>
          </cell>
          <cell r="BG327" t="str">
            <v/>
          </cell>
          <cell r="BH327" t="str">
            <v/>
          </cell>
          <cell r="BI327" t="str">
            <v/>
          </cell>
          <cell r="BJ327" t="str">
            <v/>
          </cell>
          <cell r="BK327" t="str">
            <v/>
          </cell>
          <cell r="BL327" t="str">
            <v/>
          </cell>
          <cell r="BM327" t="str">
            <v/>
          </cell>
          <cell r="BN327" t="str">
            <v/>
          </cell>
          <cell r="BO327" t="str">
            <v/>
          </cell>
          <cell r="BP327" t="str">
            <v>PTP</v>
          </cell>
          <cell r="BQ327" t="str">
            <v>Jenn Cooke, Shannon Bagent</v>
          </cell>
        </row>
        <row r="328">
          <cell r="A328" t="str">
            <v>868dq4jmp</v>
          </cell>
          <cell r="B328" t="str">
            <v>PTP Supply Chain: Creating &amp; Maintaining Text Keys &amp; Clauses - OL</v>
          </cell>
          <cell r="C328" t="str">
            <v>PREDEVELOPMENT</v>
          </cell>
          <cell r="D328" t="str">
            <v>868dq4jmp</v>
          </cell>
          <cell r="E328" t="str">
            <v/>
          </cell>
          <cell r="F328" t="str">
            <v>HIGH</v>
          </cell>
          <cell r="G328" t="str">
            <v xml:space="preserve">L3/Course added by Matt Berinato 4.24.25  </v>
          </cell>
          <cell r="H328">
            <v>1</v>
          </cell>
          <cell r="I328">
            <v>0</v>
          </cell>
          <cell r="J328" t="str">
            <v/>
          </cell>
          <cell r="K328" t="str">
            <v/>
          </cell>
          <cell r="L328">
            <v>45775.601388888885</v>
          </cell>
          <cell r="M328">
            <v>45775.61319444445</v>
          </cell>
          <cell r="N328" t="str">
            <v/>
          </cell>
          <cell r="O328" t="str">
            <v/>
          </cell>
          <cell r="P328" t="str">
            <v>Jenn Cooke</v>
          </cell>
          <cell r="Q328" t="str">
            <v>Lockheed Martin</v>
          </cell>
          <cell r="R328" t="str">
            <v>Course Development</v>
          </cell>
          <cell r="S328" t="str">
            <v>Development</v>
          </cell>
          <cell r="T328" t="str">
            <v>868dq4jnf
868dq4jnh
868dq4jne</v>
          </cell>
          <cell r="U328" t="str">
            <v>https://app.clickup.com/t/868dq4jnf
https://app.clickup.com/t/868dq4jnh
https://app.clickup.com/t/868dq4jne</v>
          </cell>
          <cell r="V328" t="str">
            <v>ptp, wbt</v>
          </cell>
          <cell r="W328" t="str">
            <v>Development, Sprint 15 (7/21 - 8/18)</v>
          </cell>
          <cell r="X328" t="str">
            <v>Sprint 15 (7/21 - 8/18)</v>
          </cell>
          <cell r="Y328" t="str">
            <v/>
          </cell>
          <cell r="Z328" t="str">
            <v/>
          </cell>
          <cell r="AA328" t="str">
            <v/>
          </cell>
          <cell r="AB328" t="str">
            <v/>
          </cell>
          <cell r="AC328" t="str">
            <v/>
          </cell>
          <cell r="AD328" t="str">
            <v>353 hours</v>
          </cell>
          <cell r="AF328">
            <v>0</v>
          </cell>
          <cell r="AG328" t="str">
            <v/>
          </cell>
          <cell r="AH328" t="str">
            <v/>
          </cell>
          <cell r="AI328" t="str">
            <v/>
          </cell>
          <cell r="AJ328" t="str">
            <v/>
          </cell>
          <cell r="AK328" t="str">
            <v/>
          </cell>
          <cell r="AL328">
            <v>0</v>
          </cell>
          <cell r="AM328" t="str">
            <v/>
          </cell>
          <cell r="AN328" t="str">
            <v/>
          </cell>
          <cell r="AO328" t="str">
            <v/>
          </cell>
          <cell r="AP328" t="str">
            <v/>
          </cell>
          <cell r="AQ328" t="str">
            <v/>
          </cell>
          <cell r="AR328" t="str">
            <v/>
          </cell>
          <cell r="AS328" t="str">
            <v/>
          </cell>
          <cell r="AT328" t="str">
            <v/>
          </cell>
          <cell r="AU328" t="str">
            <v/>
          </cell>
          <cell r="AV328" t="str">
            <v/>
          </cell>
          <cell r="AW328" t="str">
            <v>ITC4</v>
          </cell>
          <cell r="AX328" t="str">
            <v/>
          </cell>
          <cell r="AY328" t="str">
            <v>Supply Chain</v>
          </cell>
          <cell r="AZ328" t="str">
            <v>PTP Strategy, Policies, &amp; Operating Models</v>
          </cell>
          <cell r="BA328" t="str">
            <v/>
          </cell>
          <cell r="BB328" t="str">
            <v/>
          </cell>
          <cell r="BC328" t="str">
            <v>WBT</v>
          </cell>
          <cell r="BD328" t="str">
            <v/>
          </cell>
          <cell r="BE328" t="str">
            <v/>
          </cell>
          <cell r="BF328" t="str">
            <v/>
          </cell>
          <cell r="BG328" t="str">
            <v/>
          </cell>
          <cell r="BH328" t="str">
            <v/>
          </cell>
          <cell r="BI328" t="str">
            <v/>
          </cell>
          <cell r="BJ328" t="str">
            <v/>
          </cell>
          <cell r="BK328" t="str">
            <v/>
          </cell>
          <cell r="BL328" t="str">
            <v/>
          </cell>
          <cell r="BM328" t="str">
            <v/>
          </cell>
          <cell r="BN328" t="str">
            <v/>
          </cell>
          <cell r="BO328" t="str">
            <v/>
          </cell>
          <cell r="BP328" t="str">
            <v>PTP</v>
          </cell>
          <cell r="BQ328" t="str">
            <v>Jenn Cooke, Shannon Bagent</v>
          </cell>
        </row>
        <row r="329">
          <cell r="A329" t="str">
            <v>868dq5038</v>
          </cell>
          <cell r="B329" t="str">
            <v>PTP Supply Chain: Long Term Agreements (Outline Agreements) - OL</v>
          </cell>
          <cell r="C329" t="str">
            <v>PREDEVELOPMENT</v>
          </cell>
          <cell r="D329" t="str">
            <v>868dq5038</v>
          </cell>
          <cell r="E329" t="str">
            <v/>
          </cell>
          <cell r="F329" t="str">
            <v>HIGH</v>
          </cell>
          <cell r="G329" t="str">
            <v xml:space="preserve">L3/Course added by Matt Berinato 4.24.25  </v>
          </cell>
          <cell r="H329">
            <v>1</v>
          </cell>
          <cell r="I329">
            <v>0</v>
          </cell>
          <cell r="J329" t="str">
            <v/>
          </cell>
          <cell r="K329" t="str">
            <v/>
          </cell>
          <cell r="L329">
            <v>45775.612500000003</v>
          </cell>
          <cell r="M329">
            <v>45775.616666666669</v>
          </cell>
          <cell r="N329" t="str">
            <v/>
          </cell>
          <cell r="O329" t="str">
            <v/>
          </cell>
          <cell r="P329" t="str">
            <v>Jenn Cooke</v>
          </cell>
          <cell r="Q329" t="str">
            <v>Lockheed Martin</v>
          </cell>
          <cell r="R329" t="str">
            <v>Course Development</v>
          </cell>
          <cell r="S329" t="str">
            <v>Development</v>
          </cell>
          <cell r="T329" t="str">
            <v>868dq503k
868dq503n
868dq503m
868dq51je</v>
          </cell>
          <cell r="U329" t="str">
            <v>https://app.clickup.com/t/868dq503k
https://app.clickup.com/t/868dq503n
https://app.clickup.com/t/868dq503m
https://app.clickup.com/t/868dq51je</v>
          </cell>
          <cell r="V329" t="str">
            <v>ptp, wbt</v>
          </cell>
          <cell r="W329" t="str">
            <v>Development, Sprint 15 (7/21 - 8/18)</v>
          </cell>
          <cell r="X329" t="str">
            <v>Sprint 15 (7/21 - 8/18)</v>
          </cell>
          <cell r="Y329" t="str">
            <v/>
          </cell>
          <cell r="Z329" t="str">
            <v/>
          </cell>
          <cell r="AA329" t="str">
            <v/>
          </cell>
          <cell r="AB329" t="str">
            <v/>
          </cell>
          <cell r="AC329" t="str">
            <v/>
          </cell>
          <cell r="AD329" t="str">
            <v>353 hours</v>
          </cell>
          <cell r="AF329">
            <v>0</v>
          </cell>
          <cell r="AG329" t="str">
            <v/>
          </cell>
          <cell r="AH329" t="str">
            <v/>
          </cell>
          <cell r="AI329" t="str">
            <v/>
          </cell>
          <cell r="AJ329" t="str">
            <v/>
          </cell>
          <cell r="AK329" t="str">
            <v/>
          </cell>
          <cell r="AL329">
            <v>0</v>
          </cell>
          <cell r="AM329" t="str">
            <v/>
          </cell>
          <cell r="AN329" t="str">
            <v/>
          </cell>
          <cell r="AO329" t="str">
            <v/>
          </cell>
          <cell r="AP329" t="str">
            <v/>
          </cell>
          <cell r="AQ329" t="str">
            <v/>
          </cell>
          <cell r="AR329" t="str">
            <v/>
          </cell>
          <cell r="AS329" t="str">
            <v/>
          </cell>
          <cell r="AT329" t="str">
            <v/>
          </cell>
          <cell r="AU329" t="str">
            <v/>
          </cell>
          <cell r="AV329" t="str">
            <v/>
          </cell>
          <cell r="AW329" t="str">
            <v>ITC4</v>
          </cell>
          <cell r="AX329" t="str">
            <v/>
          </cell>
          <cell r="AY329" t="str">
            <v>Supply Chain</v>
          </cell>
          <cell r="AZ329" t="str">
            <v>Contract Initiation &amp; Setup</v>
          </cell>
          <cell r="BA329" t="str">
            <v/>
          </cell>
          <cell r="BB329" t="str">
            <v/>
          </cell>
          <cell r="BC329" t="str">
            <v>WBT</v>
          </cell>
          <cell r="BD329" t="str">
            <v/>
          </cell>
          <cell r="BE329" t="str">
            <v/>
          </cell>
          <cell r="BF329" t="str">
            <v/>
          </cell>
          <cell r="BG329" t="str">
            <v/>
          </cell>
          <cell r="BH329" t="str">
            <v/>
          </cell>
          <cell r="BI329" t="str">
            <v/>
          </cell>
          <cell r="BJ329" t="str">
            <v/>
          </cell>
          <cell r="BK329" t="str">
            <v/>
          </cell>
          <cell r="BL329" t="str">
            <v/>
          </cell>
          <cell r="BM329" t="str">
            <v/>
          </cell>
          <cell r="BN329" t="str">
            <v/>
          </cell>
          <cell r="BO329" t="str">
            <v/>
          </cell>
          <cell r="BP329" t="str">
            <v>PTP</v>
          </cell>
          <cell r="BQ329" t="str">
            <v>Jenn Cooke, Shannon Bagent</v>
          </cell>
        </row>
        <row r="330">
          <cell r="A330" t="str">
            <v>868dq51yw</v>
          </cell>
          <cell r="B330" t="str">
            <v>PTP Supply Chain: Returning Hardware to Suppliers - OL</v>
          </cell>
          <cell r="C330" t="str">
            <v>PREDEVELOPMENT</v>
          </cell>
          <cell r="D330" t="str">
            <v>868dq51yw</v>
          </cell>
          <cell r="E330" t="str">
            <v/>
          </cell>
          <cell r="F330" t="str">
            <v>HIGH</v>
          </cell>
          <cell r="G330" t="str">
            <v xml:space="preserve">L3/Course added by Matt Berinato 4.24.25  </v>
          </cell>
          <cell r="H330">
            <v>1</v>
          </cell>
          <cell r="I330">
            <v>0</v>
          </cell>
          <cell r="J330" t="str">
            <v/>
          </cell>
          <cell r="K330" t="str">
            <v/>
          </cell>
          <cell r="L330">
            <v>45775.614583333328</v>
          </cell>
          <cell r="M330">
            <v>45775.616666666669</v>
          </cell>
          <cell r="N330" t="str">
            <v/>
          </cell>
          <cell r="O330" t="str">
            <v/>
          </cell>
          <cell r="P330" t="str">
            <v>Jenn Cooke</v>
          </cell>
          <cell r="Q330" t="str">
            <v>Lockheed Martin</v>
          </cell>
          <cell r="R330" t="str">
            <v>Course Development</v>
          </cell>
          <cell r="S330" t="str">
            <v>Development</v>
          </cell>
          <cell r="T330" t="str">
            <v>868dq51z8
868dq51z9
868dq51z6</v>
          </cell>
          <cell r="U330" t="str">
            <v>https://app.clickup.com/t/868dq51z8
https://app.clickup.com/t/868dq51z9
https://app.clickup.com/t/868dq51z6</v>
          </cell>
          <cell r="V330" t="str">
            <v>wbt, ptp</v>
          </cell>
          <cell r="W330" t="str">
            <v>Development, Sprint 15 (7/21 - 8/18)</v>
          </cell>
          <cell r="X330" t="str">
            <v>Sprint 15 (7/21 - 8/18)</v>
          </cell>
          <cell r="Y330" t="str">
            <v/>
          </cell>
          <cell r="Z330" t="str">
            <v/>
          </cell>
          <cell r="AA330" t="str">
            <v/>
          </cell>
          <cell r="AB330" t="str">
            <v/>
          </cell>
          <cell r="AC330" t="str">
            <v/>
          </cell>
          <cell r="AD330" t="str">
            <v>353 hours</v>
          </cell>
          <cell r="AF330">
            <v>0</v>
          </cell>
          <cell r="AG330" t="str">
            <v/>
          </cell>
          <cell r="AH330" t="str">
            <v/>
          </cell>
          <cell r="AI330" t="str">
            <v/>
          </cell>
          <cell r="AJ330" t="str">
            <v/>
          </cell>
          <cell r="AK330" t="str">
            <v/>
          </cell>
          <cell r="AL330">
            <v>0</v>
          </cell>
          <cell r="AM330" t="str">
            <v/>
          </cell>
          <cell r="AN330" t="str">
            <v/>
          </cell>
          <cell r="AO330" t="str">
            <v/>
          </cell>
          <cell r="AP330" t="str">
            <v/>
          </cell>
          <cell r="AQ330" t="str">
            <v/>
          </cell>
          <cell r="AR330" t="str">
            <v/>
          </cell>
          <cell r="AS330" t="str">
            <v/>
          </cell>
          <cell r="AT330" t="str">
            <v/>
          </cell>
          <cell r="AU330" t="str">
            <v/>
          </cell>
          <cell r="AV330" t="str">
            <v/>
          </cell>
          <cell r="AW330" t="str">
            <v>ITC4</v>
          </cell>
          <cell r="AX330" t="str">
            <v/>
          </cell>
          <cell r="AY330" t="str">
            <v>Supply Chain</v>
          </cell>
          <cell r="AZ330" t="str">
            <v>Return &amp; Repair Purchase Order Processing</v>
          </cell>
          <cell r="BA330" t="str">
            <v/>
          </cell>
          <cell r="BB330" t="str">
            <v/>
          </cell>
          <cell r="BC330" t="str">
            <v>WBT</v>
          </cell>
          <cell r="BD330" t="str">
            <v/>
          </cell>
          <cell r="BE330" t="str">
            <v/>
          </cell>
          <cell r="BF330" t="str">
            <v/>
          </cell>
          <cell r="BG330" t="str">
            <v/>
          </cell>
          <cell r="BH330" t="str">
            <v/>
          </cell>
          <cell r="BI330" t="str">
            <v/>
          </cell>
          <cell r="BJ330" t="str">
            <v/>
          </cell>
          <cell r="BK330" t="str">
            <v/>
          </cell>
          <cell r="BL330" t="str">
            <v/>
          </cell>
          <cell r="BM330" t="str">
            <v/>
          </cell>
          <cell r="BN330" t="str">
            <v/>
          </cell>
          <cell r="BO330" t="str">
            <v/>
          </cell>
          <cell r="BP330" t="str">
            <v>PTP</v>
          </cell>
          <cell r="BQ330" t="str">
            <v>Jenn Cooke, Shannon Bagent</v>
          </cell>
        </row>
        <row r="331">
          <cell r="A331" t="str">
            <v>868dq85zj</v>
          </cell>
          <cell r="B331" t="str">
            <v>PTP Supply Chain: Purchase Order Approval Delegation of Authority (Workflow Approvals) - OL</v>
          </cell>
          <cell r="C331" t="str">
            <v>PREDEVELOPMENT</v>
          </cell>
          <cell r="D331" t="str">
            <v>868dq85zj</v>
          </cell>
          <cell r="E331" t="str">
            <v/>
          </cell>
          <cell r="F331" t="str">
            <v>URGENT</v>
          </cell>
          <cell r="G331" t="str">
            <v/>
          </cell>
          <cell r="H331">
            <v>0</v>
          </cell>
          <cell r="I331">
            <v>0</v>
          </cell>
          <cell r="J331" t="str">
            <v/>
          </cell>
          <cell r="K331" t="str">
            <v/>
          </cell>
          <cell r="L331">
            <v>45775.693055555559</v>
          </cell>
          <cell r="M331">
            <v>45775.693055555559</v>
          </cell>
          <cell r="N331" t="str">
            <v/>
          </cell>
          <cell r="O331" t="str">
            <v/>
          </cell>
          <cell r="P331" t="str">
            <v>Jenn Cooke</v>
          </cell>
          <cell r="Q331" t="str">
            <v>Lockheed Martin</v>
          </cell>
          <cell r="R331" t="str">
            <v>Course Development</v>
          </cell>
          <cell r="S331" t="str">
            <v>Development</v>
          </cell>
          <cell r="T331" t="str">
            <v>868dq85zv
868dq85zp</v>
          </cell>
          <cell r="U331" t="str">
            <v>https://app.clickup.com/t/868dq85zv
https://app.clickup.com/t/868dq85zp</v>
          </cell>
          <cell r="V331" t="str">
            <v>wbt, ptp</v>
          </cell>
          <cell r="W331" t="str">
            <v>Development, Sprint 15 (7/21 - 8/18)</v>
          </cell>
          <cell r="X331" t="str">
            <v>Sprint 15 (7/21 - 8/18)</v>
          </cell>
          <cell r="Y331" t="str">
            <v/>
          </cell>
          <cell r="Z331" t="str">
            <v/>
          </cell>
          <cell r="AA331" t="str">
            <v/>
          </cell>
          <cell r="AB331" t="str">
            <v/>
          </cell>
          <cell r="AC331" t="str">
            <v/>
          </cell>
          <cell r="AD331" t="str">
            <v>351 hours</v>
          </cell>
          <cell r="AF331">
            <v>0</v>
          </cell>
          <cell r="AG331" t="str">
            <v/>
          </cell>
          <cell r="AH331" t="str">
            <v/>
          </cell>
          <cell r="AI331" t="str">
            <v/>
          </cell>
          <cell r="AJ331" t="str">
            <v/>
          </cell>
          <cell r="AK331" t="str">
            <v/>
          </cell>
          <cell r="AL331">
            <v>0</v>
          </cell>
          <cell r="AM331" t="str">
            <v/>
          </cell>
          <cell r="AN331" t="str">
            <v/>
          </cell>
          <cell r="AO331" t="str">
            <v/>
          </cell>
          <cell r="AP331" t="str">
            <v/>
          </cell>
          <cell r="AQ331" t="str">
            <v/>
          </cell>
          <cell r="AR331" t="str">
            <v/>
          </cell>
          <cell r="AS331" t="str">
            <v/>
          </cell>
          <cell r="AT331" t="str">
            <v/>
          </cell>
          <cell r="AU331" t="str">
            <v/>
          </cell>
          <cell r="AV331" t="str">
            <v/>
          </cell>
          <cell r="AW331" t="str">
            <v>ITC4</v>
          </cell>
          <cell r="AX331" t="str">
            <v/>
          </cell>
          <cell r="AY331" t="str">
            <v>Supply Chain</v>
          </cell>
          <cell r="AZ331" t="str">
            <v>Purchase Requisition Mgmt (MRP/Non-MRP) &amp; Approval</v>
          </cell>
          <cell r="BA331" t="str">
            <v/>
          </cell>
          <cell r="BB331" t="str">
            <v/>
          </cell>
          <cell r="BC331" t="str">
            <v>WBT</v>
          </cell>
          <cell r="BD331" t="str">
            <v/>
          </cell>
          <cell r="BE331" t="str">
            <v/>
          </cell>
          <cell r="BF331" t="str">
            <v/>
          </cell>
          <cell r="BG331" t="str">
            <v/>
          </cell>
          <cell r="BH331" t="str">
            <v/>
          </cell>
          <cell r="BI331" t="str">
            <v/>
          </cell>
          <cell r="BJ331" t="str">
            <v/>
          </cell>
          <cell r="BK331" t="str">
            <v/>
          </cell>
          <cell r="BL331" t="str">
            <v/>
          </cell>
          <cell r="BM331" t="str">
            <v/>
          </cell>
          <cell r="BN331" t="str">
            <v/>
          </cell>
          <cell r="BO331" t="str">
            <v/>
          </cell>
          <cell r="BP331" t="str">
            <v>PTP</v>
          </cell>
          <cell r="BQ331" t="str">
            <v>Jenn Cooke, Shannon Bagent</v>
          </cell>
        </row>
        <row r="332">
          <cell r="A332" t="str">
            <v>868dq87bb</v>
          </cell>
          <cell r="B332" t="str">
            <v>PTP Supply Chain: Creating an Acquisition Compliance Folder (ACF) - OL</v>
          </cell>
          <cell r="C332" t="str">
            <v>PREDEVELOPMENT</v>
          </cell>
          <cell r="D332" t="str">
            <v>868dq87bb</v>
          </cell>
          <cell r="E332" t="str">
            <v/>
          </cell>
          <cell r="F332" t="str">
            <v>URGENT</v>
          </cell>
          <cell r="G332" t="str">
            <v/>
          </cell>
          <cell r="H332">
            <v>0</v>
          </cell>
          <cell r="I332">
            <v>0</v>
          </cell>
          <cell r="J332" t="str">
            <v/>
          </cell>
          <cell r="K332" t="str">
            <v/>
          </cell>
          <cell r="L332">
            <v>45775.695138888885</v>
          </cell>
          <cell r="M332">
            <v>45775.696527777778</v>
          </cell>
          <cell r="N332" t="str">
            <v/>
          </cell>
          <cell r="O332" t="str">
            <v/>
          </cell>
          <cell r="P332" t="str">
            <v>Jenn Cooke</v>
          </cell>
          <cell r="Q332" t="str">
            <v>Lockheed Martin</v>
          </cell>
          <cell r="R332" t="str">
            <v>Course Development</v>
          </cell>
          <cell r="S332" t="str">
            <v>Development</v>
          </cell>
          <cell r="T332" t="str">
            <v>868dq87bx</v>
          </cell>
          <cell r="U332" t="str">
            <v>https://app.clickup.com/t/868dq87bx</v>
          </cell>
          <cell r="V332" t="str">
            <v>wbt, ptp</v>
          </cell>
          <cell r="W332" t="str">
            <v>Development, Sprint 15 (7/21 - 8/18)</v>
          </cell>
          <cell r="X332" t="str">
            <v>Sprint 15 (7/21 - 8/18)</v>
          </cell>
          <cell r="Y332" t="str">
            <v/>
          </cell>
          <cell r="Z332" t="str">
            <v/>
          </cell>
          <cell r="AA332" t="str">
            <v/>
          </cell>
          <cell r="AB332" t="str">
            <v/>
          </cell>
          <cell r="AC332" t="str">
            <v/>
          </cell>
          <cell r="AD332" t="str">
            <v>351 hours</v>
          </cell>
          <cell r="AF332">
            <v>0</v>
          </cell>
          <cell r="AG332" t="str">
            <v/>
          </cell>
          <cell r="AH332" t="str">
            <v/>
          </cell>
          <cell r="AI332" t="str">
            <v/>
          </cell>
          <cell r="AJ332" t="str">
            <v/>
          </cell>
          <cell r="AK332" t="str">
            <v/>
          </cell>
          <cell r="AL332">
            <v>0</v>
          </cell>
          <cell r="AM332" t="str">
            <v/>
          </cell>
          <cell r="AN332" t="str">
            <v/>
          </cell>
          <cell r="AO332" t="str">
            <v/>
          </cell>
          <cell r="AP332" t="str">
            <v/>
          </cell>
          <cell r="AQ332" t="str">
            <v/>
          </cell>
          <cell r="AR332" t="str">
            <v/>
          </cell>
          <cell r="AS332" t="str">
            <v/>
          </cell>
          <cell r="AT332" t="str">
            <v/>
          </cell>
          <cell r="AU332" t="str">
            <v/>
          </cell>
          <cell r="AV332" t="str">
            <v/>
          </cell>
          <cell r="AW332" t="str">
            <v>ITC4</v>
          </cell>
          <cell r="AX332" t="str">
            <v/>
          </cell>
          <cell r="AY332" t="str">
            <v>Supply Chain</v>
          </cell>
          <cell r="AZ332" t="str">
            <v>PO Folder Documentation</v>
          </cell>
          <cell r="BA332" t="str">
            <v/>
          </cell>
          <cell r="BB332" t="str">
            <v/>
          </cell>
          <cell r="BC332" t="str">
            <v>WBT</v>
          </cell>
          <cell r="BD332" t="str">
            <v/>
          </cell>
          <cell r="BE332" t="str">
            <v/>
          </cell>
          <cell r="BF332" t="str">
            <v/>
          </cell>
          <cell r="BG332" t="str">
            <v/>
          </cell>
          <cell r="BH332" t="str">
            <v/>
          </cell>
          <cell r="BI332" t="str">
            <v/>
          </cell>
          <cell r="BJ332" t="str">
            <v/>
          </cell>
          <cell r="BK332" t="str">
            <v/>
          </cell>
          <cell r="BL332" t="str">
            <v/>
          </cell>
          <cell r="BM332" t="str">
            <v/>
          </cell>
          <cell r="BN332" t="str">
            <v/>
          </cell>
          <cell r="BO332" t="str">
            <v/>
          </cell>
          <cell r="BP332" t="str">
            <v>PTP</v>
          </cell>
          <cell r="BQ332" t="str">
            <v>Jenn Cooke, Shannon Bagent</v>
          </cell>
        </row>
        <row r="333">
          <cell r="A333" t="str">
            <v>868a2vbxu</v>
          </cell>
          <cell r="B333" t="str">
            <v>A2R CLRP Capital and Overhead: Overview and System Navigation</v>
          </cell>
          <cell r="C333" t="str">
            <v>PREDEVELOPMENT</v>
          </cell>
          <cell r="D333" t="str">
            <v>868a2vbxu</v>
          </cell>
          <cell r="E333" t="str">
            <v>Trish Cortez</v>
          </cell>
          <cell r="F333" t="str">
            <v>URGENT</v>
          </cell>
          <cell r="G333" t="str">
            <v/>
          </cell>
          <cell r="H333">
            <v>0</v>
          </cell>
          <cell r="I333">
            <v>0</v>
          </cell>
          <cell r="J333" t="str">
            <v/>
          </cell>
          <cell r="K333" t="str">
            <v/>
          </cell>
          <cell r="L333">
            <v>45568.625</v>
          </cell>
          <cell r="M333">
            <v>45768.697222222225</v>
          </cell>
          <cell r="N333" t="str">
            <v/>
          </cell>
          <cell r="O333" t="str">
            <v/>
          </cell>
          <cell r="P333" t="str">
            <v>Keren Daniel</v>
          </cell>
          <cell r="Q333" t="str">
            <v>Lockheed Martin</v>
          </cell>
          <cell r="R333" t="str">
            <v>Course Development</v>
          </cell>
          <cell r="S333" t="str">
            <v>Development</v>
          </cell>
          <cell r="T333" t="str">
            <v>868ddv26v</v>
          </cell>
          <cell r="U333" t="str">
            <v>https://app.clickup.com/t/868ddv26v</v>
          </cell>
          <cell r="V333" t="str">
            <v>wbt, a2r</v>
          </cell>
          <cell r="W333" t="str">
            <v>Development, Sprint 5 (5/12 - 6/6)</v>
          </cell>
          <cell r="X333" t="str">
            <v>Sprint 5 (5/12 - 6/6)</v>
          </cell>
          <cell r="Y333" t="str">
            <v/>
          </cell>
          <cell r="Z333" t="str">
            <v/>
          </cell>
          <cell r="AA333" t="str">
            <v/>
          </cell>
          <cell r="AB333" t="str">
            <v/>
          </cell>
          <cell r="AC333" t="str">
            <v/>
          </cell>
          <cell r="AD333" t="str">
            <v>524 hours</v>
          </cell>
          <cell r="AF333">
            <v>0</v>
          </cell>
          <cell r="AG333" t="str">
            <v/>
          </cell>
          <cell r="AH333" t="str">
            <v/>
          </cell>
          <cell r="AI333" t="str">
            <v/>
          </cell>
          <cell r="AJ333" t="str">
            <v/>
          </cell>
          <cell r="AK333" t="str">
            <v/>
          </cell>
          <cell r="AL333">
            <v>0</v>
          </cell>
          <cell r="AM333" t="str">
            <v/>
          </cell>
          <cell r="AN333" t="str">
            <v/>
          </cell>
          <cell r="AO333" t="str">
            <v/>
          </cell>
          <cell r="AP333" t="str">
            <v/>
          </cell>
          <cell r="AQ333" t="str">
            <v/>
          </cell>
          <cell r="AR333" t="str">
            <v/>
          </cell>
          <cell r="AS333" t="str">
            <v>Course Package Not Started</v>
          </cell>
          <cell r="AT333" t="str">
            <v/>
          </cell>
          <cell r="AU333" t="str">
            <v/>
          </cell>
          <cell r="AV333" t="str">
            <v/>
          </cell>
          <cell r="AW333" t="str">
            <v xml:space="preserve">Not part of ITC </v>
          </cell>
          <cell r="AX333" t="str">
            <v/>
          </cell>
          <cell r="AY333" t="str">
            <v>CLRP</v>
          </cell>
          <cell r="AZ333" t="str">
            <v>No L3 Custom Content</v>
          </cell>
          <cell r="BA333" t="str">
            <v/>
          </cell>
          <cell r="BB333" t="str">
            <v/>
          </cell>
          <cell r="BC333" t="str">
            <v>WBT</v>
          </cell>
          <cell r="BD333" t="str">
            <v/>
          </cell>
          <cell r="BE333" t="str">
            <v/>
          </cell>
          <cell r="BF333" t="str">
            <v/>
          </cell>
          <cell r="BG333" t="str">
            <v/>
          </cell>
          <cell r="BH333" t="str">
            <v/>
          </cell>
          <cell r="BI333" t="str">
            <v/>
          </cell>
          <cell r="BJ333" t="str">
            <v/>
          </cell>
          <cell r="BK333" t="str">
            <v>Overhead Analyst: https://app.clickup.com/t/868cjdk18)
Capital Planner: https://app.clickup.com/t/868cjcp85)</v>
          </cell>
          <cell r="BL333" t="str">
            <v/>
          </cell>
          <cell r="BM333" t="str">
            <v/>
          </cell>
          <cell r="BN333" t="str">
            <v/>
          </cell>
          <cell r="BO333" t="str">
            <v/>
          </cell>
          <cell r="BP333" t="str">
            <v>A2R</v>
          </cell>
          <cell r="BQ333" t="str">
            <v>Trish Cortez, Steve Hile</v>
          </cell>
        </row>
        <row r="334">
          <cell r="A334" t="str">
            <v>868awzyaw</v>
          </cell>
          <cell r="B334" t="str">
            <v>ALL AREAS SAP S/4HANA: Essentials &amp; Navigation - OL</v>
          </cell>
          <cell r="C334" t="str">
            <v>OUTLINES</v>
          </cell>
          <cell r="D334" t="str">
            <v>868awzyaw</v>
          </cell>
          <cell r="E334" t="str">
            <v>Eugene Deloatch</v>
          </cell>
          <cell r="F334" t="str">
            <v>NORMAL</v>
          </cell>
          <cell r="G334" t="str">
            <v xml:space="preserve">Gene assigned to develop the course.   </v>
          </cell>
          <cell r="H334">
            <v>2</v>
          </cell>
          <cell r="I334">
            <v>0</v>
          </cell>
          <cell r="J334">
            <v>45863</v>
          </cell>
          <cell r="K334">
            <v>45597</v>
          </cell>
          <cell r="L334">
            <v>45615.607638888891</v>
          </cell>
          <cell r="M334">
            <v>45748.40347222222</v>
          </cell>
          <cell r="N334" t="str">
            <v/>
          </cell>
          <cell r="O334" t="str">
            <v/>
          </cell>
          <cell r="P334" t="str">
            <v>Erin Cooke</v>
          </cell>
          <cell r="Q334" t="str">
            <v>Lockheed Martin</v>
          </cell>
          <cell r="R334" t="str">
            <v>Course Development</v>
          </cell>
          <cell r="S334" t="str">
            <v>Development</v>
          </cell>
          <cell r="T334" t="str">
            <v/>
          </cell>
          <cell r="U334" t="str">
            <v/>
          </cell>
          <cell r="V334" t="str">
            <v>all users</v>
          </cell>
          <cell r="W334" t="str">
            <v>Development, Sprint 16 (7/28 - 8/25)</v>
          </cell>
          <cell r="X334" t="str">
            <v>Sprint 16 (7/28 - 8/25)</v>
          </cell>
          <cell r="Y334" t="str">
            <v/>
          </cell>
          <cell r="Z334" t="str">
            <v/>
          </cell>
          <cell r="AA334" t="str">
            <v/>
          </cell>
          <cell r="AB334" t="str">
            <v/>
          </cell>
          <cell r="AC334" t="str">
            <v/>
          </cell>
          <cell r="AD334" t="str">
            <v>1006 hours</v>
          </cell>
          <cell r="AF334">
            <v>0</v>
          </cell>
          <cell r="AG334">
            <v>45685</v>
          </cell>
          <cell r="AH334" t="str">
            <v/>
          </cell>
          <cell r="AI334" t="str">
            <v/>
          </cell>
          <cell r="AJ334" t="str">
            <v/>
          </cell>
          <cell r="AK334" t="str">
            <v/>
          </cell>
          <cell r="AL334">
            <v>0</v>
          </cell>
          <cell r="AM334" t="str">
            <v/>
          </cell>
          <cell r="AN334" t="str">
            <v/>
          </cell>
          <cell r="AO334" t="str">
            <v/>
          </cell>
          <cell r="AP334" t="str">
            <v/>
          </cell>
          <cell r="AQ334" t="str">
            <v/>
          </cell>
          <cell r="AR334" t="str">
            <v>Eugene Deloatch</v>
          </cell>
          <cell r="AS334" t="str">
            <v>Alpha Draft (ISG)</v>
          </cell>
          <cell r="AT334" t="str">
            <v/>
          </cell>
          <cell r="AU334" t="str">
            <v/>
          </cell>
          <cell r="AV334" t="str">
            <v/>
          </cell>
          <cell r="AW334" t="str">
            <v xml:space="preserve">Not part of ITC </v>
          </cell>
          <cell r="AX334" t="str">
            <v/>
          </cell>
          <cell r="AY334" t="str">
            <v/>
          </cell>
          <cell r="AZ334" t="str">
            <v/>
          </cell>
          <cell r="BA334" t="str">
            <v/>
          </cell>
          <cell r="BB334" t="str">
            <v/>
          </cell>
          <cell r="BC334" t="str">
            <v>WBT</v>
          </cell>
          <cell r="BD334" t="str">
            <v/>
          </cell>
          <cell r="BE334" t="str">
            <v/>
          </cell>
          <cell r="BF334" t="str">
            <v/>
          </cell>
          <cell r="BG334" t="str">
            <v/>
          </cell>
          <cell r="BH334" t="str">
            <v/>
          </cell>
          <cell r="BI334" t="str">
            <v/>
          </cell>
          <cell r="BJ334" t="str">
            <v/>
          </cell>
          <cell r="BK334" t="str">
            <v/>
          </cell>
          <cell r="BL334" t="str">
            <v/>
          </cell>
          <cell r="BM334" t="str">
            <v/>
          </cell>
          <cell r="BN334" t="str">
            <v/>
          </cell>
          <cell r="BO334" t="str">
            <v/>
          </cell>
          <cell r="BP334" t="str">
            <v/>
          </cell>
          <cell r="BQ334" t="str">
            <v>Trish Cortez, Shannon Bagent</v>
          </cell>
        </row>
        <row r="335">
          <cell r="A335" t="str">
            <v>868bd3171</v>
          </cell>
          <cell r="B335" t="str">
            <v>PTS DYNSCH: Intro to Dynamic Scheduling - OL</v>
          </cell>
          <cell r="C335" t="str">
            <v>OUTLINES</v>
          </cell>
          <cell r="D335" t="str">
            <v>868bd3171</v>
          </cell>
          <cell r="E335" t="str">
            <v>Jessica Visser</v>
          </cell>
          <cell r="F335" t="str">
            <v>HIGH</v>
          </cell>
          <cell r="G335" t="str">
            <v xml:space="preserve">@Trish Cortez  Eugene and I met with the team earlier today to get a demo of the system. It's very cool. We're trying to get system access and some documentation.   </v>
          </cell>
          <cell r="H335">
            <v>9</v>
          </cell>
          <cell r="I335">
            <v>0</v>
          </cell>
          <cell r="J335" t="str">
            <v/>
          </cell>
          <cell r="K335">
            <v>45754</v>
          </cell>
          <cell r="L335">
            <v>45643.372916666667</v>
          </cell>
          <cell r="M335">
            <v>45772.602777777778</v>
          </cell>
          <cell r="N335" t="str">
            <v/>
          </cell>
          <cell r="O335" t="str">
            <v/>
          </cell>
          <cell r="P335" t="str">
            <v>Jenn Cooke</v>
          </cell>
          <cell r="Q335" t="str">
            <v>Lockheed Martin</v>
          </cell>
          <cell r="R335" t="str">
            <v>Course Development</v>
          </cell>
          <cell r="S335" t="str">
            <v>Development</v>
          </cell>
          <cell r="T335" t="str">
            <v/>
          </cell>
          <cell r="U335" t="str">
            <v/>
          </cell>
          <cell r="V335" t="str">
            <v>wbt, aps, p2s</v>
          </cell>
          <cell r="W335" t="str">
            <v>Development, Sprint 3 (4/28 - 5/23)</v>
          </cell>
          <cell r="X335" t="str">
            <v>Sprint 3 (4/28 - 5/23)</v>
          </cell>
          <cell r="Y335" t="str">
            <v/>
          </cell>
          <cell r="Z335" t="str">
            <v/>
          </cell>
          <cell r="AA335" t="str">
            <v/>
          </cell>
          <cell r="AB335" t="str">
            <v/>
          </cell>
          <cell r="AC335" t="str">
            <v/>
          </cell>
          <cell r="AD335" t="str">
            <v>833 hours</v>
          </cell>
          <cell r="AF335">
            <v>0</v>
          </cell>
          <cell r="AG335">
            <v>45769</v>
          </cell>
          <cell r="AH335" t="str">
            <v/>
          </cell>
          <cell r="AI335" t="str">
            <v/>
          </cell>
          <cell r="AJ335" t="str">
            <v/>
          </cell>
          <cell r="AK335" t="str">
            <v/>
          </cell>
          <cell r="AL335">
            <v>0.66666666666666663</v>
          </cell>
          <cell r="AM335" t="str">
            <v/>
          </cell>
          <cell r="AN335" t="str">
            <v/>
          </cell>
          <cell r="AO335" t="str">
            <v/>
          </cell>
          <cell r="AP335" t="str">
            <v/>
          </cell>
          <cell r="AQ335" t="str">
            <v/>
          </cell>
          <cell r="AR335" t="str">
            <v>Jessica Visser</v>
          </cell>
          <cell r="AS335" t="str">
            <v>Alpha Draft (ISG)</v>
          </cell>
          <cell r="AT335" t="str">
            <v/>
          </cell>
          <cell r="AU335" t="str">
            <v/>
          </cell>
          <cell r="AV335" t="str">
            <v/>
          </cell>
          <cell r="AW335" t="str">
            <v xml:space="preserve">Not part of ITC </v>
          </cell>
          <cell r="AX335" t="str">
            <v/>
          </cell>
          <cell r="AY335" t="str">
            <v>DYNSCH</v>
          </cell>
          <cell r="AZ335" t="str">
            <v>No L3 Custom Content</v>
          </cell>
          <cell r="BA335" t="b">
            <v>1</v>
          </cell>
          <cell r="BB335" t="str">
            <v/>
          </cell>
          <cell r="BC335" t="str">
            <v>WBT</v>
          </cell>
          <cell r="BD335" t="str">
            <v/>
          </cell>
          <cell r="BE335" t="str">
            <v>Overdue</v>
          </cell>
          <cell r="BF335" t="str">
            <v/>
          </cell>
          <cell r="BG335" t="str">
            <v/>
          </cell>
          <cell r="BH335" t="str">
            <v/>
          </cell>
          <cell r="BI335" t="str">
            <v/>
          </cell>
          <cell r="BJ335" t="str">
            <v/>
          </cell>
          <cell r="BK335" t="str">
            <v>Leadership: https://app.clickup.com/t/868cjddxb)
Floor Management: https://app.clickup.com/t/868cjd0na)
Floor Supervisor: https://app.clickup.com/t/868cjd0t9)
Production Planner: https://app.clickup.com/t/868cjdtde)</v>
          </cell>
          <cell r="BL335" t="str">
            <v/>
          </cell>
          <cell r="BM335" t="str">
            <v/>
          </cell>
          <cell r="BN335" t="str">
            <v/>
          </cell>
          <cell r="BO335" t="str">
            <v/>
          </cell>
          <cell r="BP335" t="str">
            <v>PTS</v>
          </cell>
          <cell r="BQ335" t="str">
            <v>Shannon Bagent, Eugene Deloatch</v>
          </cell>
        </row>
        <row r="336">
          <cell r="A336" t="str">
            <v>868bz063a</v>
          </cell>
          <cell r="B336" t="str">
            <v>R2R Product Costing: Introduction to PMMO</v>
          </cell>
          <cell r="C336" t="str">
            <v>OUTLINES</v>
          </cell>
          <cell r="D336" t="str">
            <v>868bz063a</v>
          </cell>
          <cell r="E336" t="str">
            <v>Daniel Die</v>
          </cell>
          <cell r="F336" t="str">
            <v>HIGH</v>
          </cell>
          <cell r="G336" t="str">
            <v xml:space="preserve">What's the word limit for click up... kidding maybe     SO this course had an approved outline (old style) back in November. Then it got moved into an old style Storyboard around then... no idea on the status and approval situation there. This Storyboard then got merged into the new outline situation a few months ago. This was maybe 80% copy paste from the SB (not the approved outline) and was reordered into a way that didn't make sense and missed the original messaging and purpose of the course.      This was then QA'd and rewritten to a large extent. I also see durations on this ranging from 7 minutes to 1 hour. Normally I would just say "I'll fix it" and I am confident Sarah would endorse this, however, this is an old course in a weird situation that has been in transit for a long time.      If we relitigate with SME's it'll probably be rewritten again. Might not be a problem, but I dont want to open that can of worms until I talk with Sarah next week. We have plenty to work on elsewhere in the meantime.   </v>
          </cell>
          <cell r="H336">
            <v>12</v>
          </cell>
          <cell r="I336">
            <v>0</v>
          </cell>
          <cell r="J336" t="str">
            <v/>
          </cell>
          <cell r="K336">
            <v>45755</v>
          </cell>
          <cell r="L336">
            <v>45671.675000000003</v>
          </cell>
          <cell r="M336">
            <v>45789.46875</v>
          </cell>
          <cell r="N336" t="str">
            <v/>
          </cell>
          <cell r="O336" t="str">
            <v/>
          </cell>
          <cell r="P336" t="str">
            <v>Jade Brown</v>
          </cell>
          <cell r="Q336" t="str">
            <v>Lockheed Martin</v>
          </cell>
          <cell r="R336" t="str">
            <v>Course Development</v>
          </cell>
          <cell r="S336" t="str">
            <v>Development</v>
          </cell>
          <cell r="T336" t="str">
            <v>868a2uwbe</v>
          </cell>
          <cell r="U336" t="str">
            <v>https://app.clickup.com/t/868a2uwbe</v>
          </cell>
          <cell r="V336" t="str">
            <v>r2r, wbt</v>
          </cell>
          <cell r="W336" t="str">
            <v>Development, Sprint 3 (4/28 - 5/23)</v>
          </cell>
          <cell r="X336" t="str">
            <v>Sprint 3 (4/28 - 5/23)</v>
          </cell>
          <cell r="Y336" t="str">
            <v/>
          </cell>
          <cell r="Z336" t="str">
            <v/>
          </cell>
          <cell r="AA336" t="str">
            <v/>
          </cell>
          <cell r="AB336" t="str">
            <v/>
          </cell>
          <cell r="AC336" t="str">
            <v/>
          </cell>
          <cell r="AD336" t="str">
            <v>1006 hours</v>
          </cell>
          <cell r="AF336">
            <v>0</v>
          </cell>
          <cell r="AG336">
            <v>45720</v>
          </cell>
          <cell r="AH336" t="str">
            <v/>
          </cell>
          <cell r="AI336" t="str">
            <v/>
          </cell>
          <cell r="AJ336" t="str">
            <v/>
          </cell>
          <cell r="AK336" t="str">
            <v/>
          </cell>
          <cell r="AL336">
            <v>0</v>
          </cell>
          <cell r="AM336" t="str">
            <v/>
          </cell>
          <cell r="AN336" t="str">
            <v/>
          </cell>
          <cell r="AO336" t="str">
            <v/>
          </cell>
          <cell r="AP336" t="str">
            <v/>
          </cell>
          <cell r="AQ336" t="str">
            <v/>
          </cell>
          <cell r="AR336" t="str">
            <v/>
          </cell>
          <cell r="AS336" t="str">
            <v xml:space="preserve">Ready for QA </v>
          </cell>
          <cell r="AT336" t="str">
            <v/>
          </cell>
          <cell r="AU336" t="str">
            <v/>
          </cell>
          <cell r="AV336" t="str">
            <v/>
          </cell>
          <cell r="AW336" t="str">
            <v xml:space="preserve">Not part of ITC </v>
          </cell>
          <cell r="AX336" t="str">
            <v/>
          </cell>
          <cell r="AY336" t="str">
            <v>Product Costing</v>
          </cell>
          <cell r="AZ336" t="str">
            <v>No L3 Custom Content</v>
          </cell>
          <cell r="BA336" t="str">
            <v/>
          </cell>
          <cell r="BB336" t="str">
            <v/>
          </cell>
          <cell r="BC336" t="str">
            <v>WBT</v>
          </cell>
          <cell r="BD336" t="str">
            <v/>
          </cell>
          <cell r="BE336" t="str">
            <v>Overdue</v>
          </cell>
          <cell r="BF336" t="str">
            <v/>
          </cell>
          <cell r="BG336" t="str">
            <v/>
          </cell>
          <cell r="BH336" t="str">
            <v/>
          </cell>
          <cell r="BI336" t="str">
            <v/>
          </cell>
          <cell r="BJ336" t="str">
            <v/>
          </cell>
          <cell r="BK336" t="str">
            <v>Project Accountant (R2R): https://app.clickup.com/t/868cjdyb9)
SAP Support Organizer: https://app.clickup.com/t/868cje4rw)
Master Data Specialist: https://app.clickup.com/t/868cjdfmx)</v>
          </cell>
          <cell r="BL336" t="str">
            <v/>
          </cell>
          <cell r="BM336" t="str">
            <v/>
          </cell>
          <cell r="BN336" t="str">
            <v/>
          </cell>
          <cell r="BO336" t="str">
            <v/>
          </cell>
          <cell r="BP336" t="str">
            <v>R2R</v>
          </cell>
          <cell r="BQ336" t="str">
            <v>Trish Cortez, Sarah Griffis</v>
          </cell>
        </row>
        <row r="337">
          <cell r="A337" t="str">
            <v>868c0wh7b</v>
          </cell>
          <cell r="B337" t="str">
            <v>A2R CLRP: EPPM Administrative Tasks Capital and Overhead TBD-Possibly Add to Overview and Nav</v>
          </cell>
          <cell r="C337" t="str">
            <v>PREDEVELOPMENT</v>
          </cell>
          <cell r="D337" t="str">
            <v>868c0wh7b</v>
          </cell>
          <cell r="E337" t="str">
            <v/>
          </cell>
          <cell r="F337" t="str">
            <v>NORMAL</v>
          </cell>
          <cell r="G337" t="str">
            <v/>
          </cell>
          <cell r="H337">
            <v>0</v>
          </cell>
          <cell r="I337">
            <v>0</v>
          </cell>
          <cell r="J337" t="str">
            <v/>
          </cell>
          <cell r="K337" t="str">
            <v/>
          </cell>
          <cell r="L337">
            <v>45673.477083333331</v>
          </cell>
          <cell r="M337">
            <v>45768.690972222219</v>
          </cell>
          <cell r="N337" t="str">
            <v/>
          </cell>
          <cell r="O337" t="str">
            <v/>
          </cell>
          <cell r="P337" t="str">
            <v>Kris Thayer</v>
          </cell>
          <cell r="Q337" t="str">
            <v>Lockheed Martin</v>
          </cell>
          <cell r="R337" t="str">
            <v>Course Development</v>
          </cell>
          <cell r="S337" t="str">
            <v>Development</v>
          </cell>
          <cell r="T337" t="str">
            <v>868a2v8fc
868a2v5tw</v>
          </cell>
          <cell r="U337" t="str">
            <v>https://app.clickup.com/t/868a2v8fc
https://app.clickup.com/t/868a2v5tw</v>
          </cell>
          <cell r="V337" t="str">
            <v>wbt, a2r</v>
          </cell>
          <cell r="W337" t="str">
            <v>Development, Sprint 5 (5/12 - 6/6)</v>
          </cell>
          <cell r="X337" t="str">
            <v>Sprint 5 (5/12 - 6/6)</v>
          </cell>
          <cell r="Y337" t="str">
            <v/>
          </cell>
          <cell r="Z337" t="str">
            <v/>
          </cell>
          <cell r="AA337" t="str">
            <v/>
          </cell>
          <cell r="AB337" t="str">
            <v/>
          </cell>
          <cell r="AC337" t="str">
            <v/>
          </cell>
          <cell r="AD337" t="str">
            <v>524 hours</v>
          </cell>
          <cell r="AF337">
            <v>0</v>
          </cell>
          <cell r="AG337" t="str">
            <v/>
          </cell>
          <cell r="AH337" t="str">
            <v/>
          </cell>
          <cell r="AI337" t="str">
            <v/>
          </cell>
          <cell r="AJ337" t="str">
            <v/>
          </cell>
          <cell r="AK337" t="str">
            <v/>
          </cell>
          <cell r="AL337">
            <v>0</v>
          </cell>
          <cell r="AM337" t="str">
            <v/>
          </cell>
          <cell r="AN337" t="str">
            <v/>
          </cell>
          <cell r="AO337" t="str">
            <v/>
          </cell>
          <cell r="AP337" t="str">
            <v/>
          </cell>
          <cell r="AQ337" t="str">
            <v/>
          </cell>
          <cell r="AR337" t="str">
            <v/>
          </cell>
          <cell r="AS337" t="str">
            <v>Course Package Not Started</v>
          </cell>
          <cell r="AT337" t="str">
            <v/>
          </cell>
          <cell r="AU337" t="str">
            <v/>
          </cell>
          <cell r="AV337" t="str">
            <v/>
          </cell>
          <cell r="AW337" t="str">
            <v xml:space="preserve">Not part of ITC </v>
          </cell>
          <cell r="AX337" t="str">
            <v/>
          </cell>
          <cell r="AY337" t="str">
            <v>CLRP</v>
          </cell>
          <cell r="AZ337" t="str">
            <v>No L3 Custom Content</v>
          </cell>
          <cell r="BA337" t="str">
            <v/>
          </cell>
          <cell r="BB337" t="str">
            <v/>
          </cell>
          <cell r="BC337" t="str">
            <v>WBT</v>
          </cell>
          <cell r="BD337" t="str">
            <v/>
          </cell>
          <cell r="BE337" t="str">
            <v/>
          </cell>
          <cell r="BF337" t="str">
            <v/>
          </cell>
          <cell r="BG337" t="str">
            <v/>
          </cell>
          <cell r="BH337" t="str">
            <v/>
          </cell>
          <cell r="BI337" t="str">
            <v/>
          </cell>
          <cell r="BJ337" t="str">
            <v/>
          </cell>
          <cell r="BK337" t="str">
            <v>Overhead Analyst: https://app.clickup.com/t/868cjdk18)
Capital Planner: https://app.clickup.com/t/868cjcp85)</v>
          </cell>
          <cell r="BL337" t="str">
            <v/>
          </cell>
          <cell r="BM337" t="str">
            <v/>
          </cell>
          <cell r="BN337" t="str">
            <v/>
          </cell>
          <cell r="BO337" t="str">
            <v/>
          </cell>
          <cell r="BP337" t="str">
            <v>A2R</v>
          </cell>
          <cell r="BQ337" t="str">
            <v>Trish Cortez, Steve Hile</v>
          </cell>
        </row>
        <row r="338">
          <cell r="A338" t="str">
            <v>868c22e2z</v>
          </cell>
          <cell r="B338" t="str">
            <v>PTS Prod Ops: Advanced Demand Load for Repairs/Spares</v>
          </cell>
          <cell r="C338" t="str">
            <v>PAUSED</v>
          </cell>
          <cell r="D338" t="str">
            <v>868c22e2z</v>
          </cell>
          <cell r="E338" t="str">
            <v/>
          </cell>
          <cell r="F338" t="str">
            <v>URGENT</v>
          </cell>
          <cell r="G338" t="str">
            <v xml:space="preserve">5/11/25: Need test script to develop.  </v>
          </cell>
          <cell r="H338">
            <v>1</v>
          </cell>
          <cell r="I338">
            <v>0</v>
          </cell>
          <cell r="J338" t="str">
            <v/>
          </cell>
          <cell r="K338" t="str">
            <v/>
          </cell>
          <cell r="L338">
            <v>45674.670138888891</v>
          </cell>
          <cell r="M338">
            <v>45789.482638888891</v>
          </cell>
          <cell r="N338" t="str">
            <v/>
          </cell>
          <cell r="O338" t="str">
            <v/>
          </cell>
          <cell r="P338" t="str">
            <v>Jenn Cooke</v>
          </cell>
          <cell r="Q338" t="str">
            <v>Lockheed Martin</v>
          </cell>
          <cell r="R338" t="str">
            <v>Course Development</v>
          </cell>
          <cell r="S338" t="str">
            <v>Development</v>
          </cell>
          <cell r="T338" t="str">
            <v>868b48pqh
868b48qa5
868b48qdk
868b48qgu
868b48qpf
868b48quv
868b48r1y
868b48r6r
868b48rck</v>
          </cell>
          <cell r="U338" t="str">
            <v>https://app.clickup.com/t/868b48pqh
https://app.clickup.com/t/868b48qa5
https://app.clickup.com/t/868b48qdk
https://app.clickup.com/t/868b48qgu
https://app.clickup.com/t/868b48qpf
https://app.clickup.com/t/868b48quv
https://app.clickup.com/t/868b48r1y
https://app.clickup.com/t/868b48r6r
https://app.clickup.com/t/868b48rck</v>
          </cell>
          <cell r="V338" t="str">
            <v>p2s, wbt</v>
          </cell>
          <cell r="W338" t="str">
            <v>Development, Sprint 3 (4/28 - 5/23)</v>
          </cell>
          <cell r="X338" t="str">
            <v>Sprint 3 (4/28 - 5/23)</v>
          </cell>
          <cell r="Y338" t="str">
            <v/>
          </cell>
          <cell r="Z338" t="str">
            <v/>
          </cell>
          <cell r="AA338" t="str">
            <v/>
          </cell>
          <cell r="AB338" t="str">
            <v/>
          </cell>
          <cell r="AC338" t="str">
            <v/>
          </cell>
          <cell r="AD338" t="str">
            <v>259 hours</v>
          </cell>
          <cell r="AF338">
            <v>0</v>
          </cell>
          <cell r="AG338" t="str">
            <v/>
          </cell>
          <cell r="AH338" t="str">
            <v/>
          </cell>
          <cell r="AI338" t="str">
            <v/>
          </cell>
          <cell r="AJ338" t="str">
            <v/>
          </cell>
          <cell r="AK338" t="str">
            <v/>
          </cell>
          <cell r="AL338">
            <v>0</v>
          </cell>
          <cell r="AM338" t="str">
            <v/>
          </cell>
          <cell r="AN338" t="str">
            <v/>
          </cell>
          <cell r="AO338" t="str">
            <v/>
          </cell>
          <cell r="AP338" t="str">
            <v/>
          </cell>
          <cell r="AQ338" t="str">
            <v/>
          </cell>
          <cell r="AR338" t="str">
            <v/>
          </cell>
          <cell r="AS338" t="str">
            <v xml:space="preserve">Paused </v>
          </cell>
          <cell r="AT338" t="str">
            <v/>
          </cell>
          <cell r="AU338" t="str">
            <v/>
          </cell>
          <cell r="AV338" t="str">
            <v/>
          </cell>
          <cell r="AW338" t="str">
            <v xml:space="preserve">Not part of ITC </v>
          </cell>
          <cell r="AX338" t="str">
            <v/>
          </cell>
          <cell r="AY338" t="str">
            <v>Prod Ops</v>
          </cell>
          <cell r="AZ338" t="str">
            <v>Advanced Demand Load for Repairs/ Spares</v>
          </cell>
          <cell r="BA338" t="str">
            <v/>
          </cell>
          <cell r="BB338" t="str">
            <v/>
          </cell>
          <cell r="BC338" t="str">
            <v>WBT</v>
          </cell>
          <cell r="BD338" t="str">
            <v/>
          </cell>
          <cell r="BE338" t="str">
            <v/>
          </cell>
          <cell r="BF338" t="str">
            <v/>
          </cell>
          <cell r="BG338" t="str">
            <v/>
          </cell>
          <cell r="BH338" t="str">
            <v/>
          </cell>
          <cell r="BI338" t="str">
            <v/>
          </cell>
          <cell r="BJ338" t="str">
            <v/>
          </cell>
          <cell r="BK338" t="str">
            <v>Demand Planner (BOM Planners): https://app.clickup.com/t/868cjcw80)
Master Scheduler: https://app.clickup.com/t/868cjdh1j)
IE/ME: https://app.clickup.com/t/868cjd51f)
PP&amp;C (Prod): https://app.clickup.com/t/868cjdr7z)
Production Planner: https://app.clickup.com/t/868cjdtde)
Assembly Mgr: https://app.clickup.com/t/868cjcgzx)
Robotics: https://app.clickup.com/t/868cje3a3)
MFG Supervisor: https://app.clickup.com/t/868cjdhu5)
Technician (PTS): https://app.clickup.com/t/868cmejxp)
Master Data Specialist**: https://app.clickup.com/t/868cjdged)</v>
          </cell>
          <cell r="BL338" t="str">
            <v/>
          </cell>
          <cell r="BM338" t="str">
            <v/>
          </cell>
          <cell r="BN338" t="str">
            <v/>
          </cell>
          <cell r="BO338" t="str">
            <v/>
          </cell>
          <cell r="BP338" t="str">
            <v>PTS</v>
          </cell>
          <cell r="BQ338" t="str">
            <v>Shannon Bagent, Eugene Deloatch</v>
          </cell>
        </row>
        <row r="339">
          <cell r="A339" t="str">
            <v>868c6m9h9</v>
          </cell>
          <cell r="B339" t="str">
            <v>DAP Support Navigation Course</v>
          </cell>
          <cell r="C339" t="str">
            <v>PREDEVELOPMENT</v>
          </cell>
          <cell r="D339" t="str">
            <v>868c6m9h9</v>
          </cell>
          <cell r="E339" t="str">
            <v/>
          </cell>
          <cell r="F339" t="str">
            <v>NORMAL</v>
          </cell>
          <cell r="G339" t="str">
            <v/>
          </cell>
          <cell r="H339">
            <v>0</v>
          </cell>
          <cell r="I339">
            <v>0</v>
          </cell>
          <cell r="J339" t="str">
            <v/>
          </cell>
          <cell r="K339" t="str">
            <v/>
          </cell>
          <cell r="L339">
            <v>45681.511111111111</v>
          </cell>
          <cell r="M339">
            <v>45765.515277777777</v>
          </cell>
          <cell r="N339" t="str">
            <v/>
          </cell>
          <cell r="O339" t="str">
            <v/>
          </cell>
          <cell r="P339" t="str">
            <v>Trish Cortez</v>
          </cell>
          <cell r="Q339" t="str">
            <v>Lockheed Martin</v>
          </cell>
          <cell r="R339" t="str">
            <v>Course Development</v>
          </cell>
          <cell r="S339" t="str">
            <v>Development</v>
          </cell>
          <cell r="T339" t="str">
            <v/>
          </cell>
          <cell r="U339" t="str">
            <v/>
          </cell>
          <cell r="V339" t="str">
            <v>all users, wbt</v>
          </cell>
          <cell r="W339" t="str">
            <v>Development, Sprint 16 (7/28 - 8/25)</v>
          </cell>
          <cell r="X339" t="str">
            <v>Sprint 16 (7/28 - 8/25)</v>
          </cell>
          <cell r="Y339" t="str">
            <v/>
          </cell>
          <cell r="Z339" t="str">
            <v/>
          </cell>
          <cell r="AA339" t="str">
            <v/>
          </cell>
          <cell r="AB339" t="str">
            <v/>
          </cell>
          <cell r="AC339" t="str">
            <v/>
          </cell>
          <cell r="AD339" t="str">
            <v>2610 hours</v>
          </cell>
          <cell r="AF339">
            <v>0</v>
          </cell>
          <cell r="AG339" t="str">
            <v/>
          </cell>
          <cell r="AH339" t="str">
            <v/>
          </cell>
          <cell r="AI339" t="str">
            <v/>
          </cell>
          <cell r="AJ339" t="str">
            <v/>
          </cell>
          <cell r="AK339" t="str">
            <v/>
          </cell>
          <cell r="AL339">
            <v>0</v>
          </cell>
          <cell r="AM339" t="str">
            <v/>
          </cell>
          <cell r="AN339" t="str">
            <v/>
          </cell>
          <cell r="AO339" t="str">
            <v/>
          </cell>
          <cell r="AP339" t="str">
            <v/>
          </cell>
          <cell r="AQ339" t="str">
            <v/>
          </cell>
          <cell r="AR339" t="str">
            <v/>
          </cell>
          <cell r="AS339" t="str">
            <v>Course Package Not Started</v>
          </cell>
          <cell r="AT339" t="str">
            <v/>
          </cell>
          <cell r="AU339" t="str">
            <v/>
          </cell>
          <cell r="AV339" t="str">
            <v/>
          </cell>
          <cell r="AW339" t="str">
            <v xml:space="preserve">Not part of ITC </v>
          </cell>
          <cell r="AX339" t="str">
            <v/>
          </cell>
          <cell r="AY339" t="str">
            <v/>
          </cell>
          <cell r="AZ339" t="str">
            <v>Not in an L3--we added this</v>
          </cell>
          <cell r="BA339" t="str">
            <v/>
          </cell>
          <cell r="BB339" t="str">
            <v/>
          </cell>
          <cell r="BC339" t="str">
            <v>WBT</v>
          </cell>
          <cell r="BD339" t="str">
            <v/>
          </cell>
          <cell r="BE339" t="str">
            <v/>
          </cell>
          <cell r="BF339" t="str">
            <v/>
          </cell>
          <cell r="BG339" t="str">
            <v/>
          </cell>
          <cell r="BH339" t="str">
            <v/>
          </cell>
          <cell r="BI339" t="str">
            <v/>
          </cell>
          <cell r="BJ339" t="str">
            <v/>
          </cell>
          <cell r="BK339" t="str">
            <v/>
          </cell>
          <cell r="BL339" t="str">
            <v/>
          </cell>
          <cell r="BM339" t="str">
            <v/>
          </cell>
          <cell r="BN339" t="str">
            <v/>
          </cell>
          <cell r="BO339" t="str">
            <v/>
          </cell>
          <cell r="BP339" t="str">
            <v/>
          </cell>
          <cell r="BQ339" t="str">
            <v>Shannon Bagent, Trish Cortez</v>
          </cell>
        </row>
        <row r="340">
          <cell r="A340" t="str">
            <v>868cuh6gf</v>
          </cell>
          <cell r="B340" t="str">
            <v>Ad Hoc Reporting (All VS)</v>
          </cell>
          <cell r="C340" t="str">
            <v>OUTLINES</v>
          </cell>
          <cell r="D340" t="str">
            <v>868cuh6gf</v>
          </cell>
          <cell r="E340" t="str">
            <v>Steve Hile</v>
          </cell>
          <cell r="F340" t="str">
            <v>NORMAL</v>
          </cell>
          <cell r="G340" t="str">
            <v xml:space="preserve">@Trish Cortez  Reviewing the draft content. Will send to you 4/16.  </v>
          </cell>
          <cell r="H340">
            <v>5</v>
          </cell>
          <cell r="I340">
            <v>0</v>
          </cell>
          <cell r="J340" t="str">
            <v/>
          </cell>
          <cell r="K340" t="str">
            <v/>
          </cell>
          <cell r="L340">
            <v>45715.411805555559</v>
          </cell>
          <cell r="M340">
            <v>45769.686805555553</v>
          </cell>
          <cell r="N340" t="str">
            <v/>
          </cell>
          <cell r="O340" t="str">
            <v/>
          </cell>
          <cell r="P340" t="str">
            <v>Ly Huynh</v>
          </cell>
          <cell r="Q340" t="str">
            <v>Lockheed Martin</v>
          </cell>
          <cell r="R340" t="str">
            <v>Course Development</v>
          </cell>
          <cell r="S340" t="str">
            <v>Development</v>
          </cell>
          <cell r="T340" t="str">
            <v>868cuh7gb</v>
          </cell>
          <cell r="U340" t="str">
            <v>https://app.clickup.com/t/868cuh7gb</v>
          </cell>
          <cell r="V340" t="str">
            <v>a2r, wbt</v>
          </cell>
          <cell r="W340" t="str">
            <v>Development, Sprint 3 (4/28 - 5/23)</v>
          </cell>
          <cell r="X340" t="str">
            <v>Sprint 3 (4/28 - 5/23)</v>
          </cell>
          <cell r="Y340" t="str">
            <v/>
          </cell>
          <cell r="Z340" t="str">
            <v/>
          </cell>
          <cell r="AA340" t="str">
            <v/>
          </cell>
          <cell r="AB340" t="str">
            <v/>
          </cell>
          <cell r="AC340" t="str">
            <v/>
          </cell>
          <cell r="AD340" t="str">
            <v>1797 hours</v>
          </cell>
          <cell r="AF340">
            <v>0</v>
          </cell>
          <cell r="AG340">
            <v>45762</v>
          </cell>
          <cell r="AH340" t="str">
            <v/>
          </cell>
          <cell r="AI340" t="str">
            <v/>
          </cell>
          <cell r="AJ340" t="str">
            <v/>
          </cell>
          <cell r="AK340" t="str">
            <v/>
          </cell>
          <cell r="AL340">
            <v>0</v>
          </cell>
          <cell r="AM340" t="str">
            <v/>
          </cell>
          <cell r="AN340" t="str">
            <v/>
          </cell>
          <cell r="AO340" t="str">
            <v/>
          </cell>
          <cell r="AP340" t="str">
            <v/>
          </cell>
          <cell r="AQ340" t="str">
            <v/>
          </cell>
          <cell r="AR340" t="str">
            <v>Steve Hile</v>
          </cell>
          <cell r="AS340" t="str">
            <v>Check Notes</v>
          </cell>
          <cell r="AT340" t="str">
            <v/>
          </cell>
          <cell r="AU340" t="str">
            <v/>
          </cell>
          <cell r="AV340" t="str">
            <v/>
          </cell>
          <cell r="AW340" t="str">
            <v xml:space="preserve">Not part of ITC </v>
          </cell>
          <cell r="AX340" t="str">
            <v/>
          </cell>
          <cell r="AY340" t="str">
            <v/>
          </cell>
          <cell r="AZ340" t="str">
            <v>No L3 Custom Content</v>
          </cell>
          <cell r="BA340" t="str">
            <v/>
          </cell>
          <cell r="BB340" t="str">
            <v/>
          </cell>
          <cell r="BC340" t="str">
            <v>WBT</v>
          </cell>
          <cell r="BD340" t="str">
            <v/>
          </cell>
          <cell r="BE340" t="str">
            <v>On-time</v>
          </cell>
          <cell r="BF340" t="str">
            <v/>
          </cell>
          <cell r="BG340" t="str">
            <v/>
          </cell>
          <cell r="BH340" t="str">
            <v/>
          </cell>
          <cell r="BI340" t="str">
            <v/>
          </cell>
          <cell r="BJ340" t="str">
            <v/>
          </cell>
          <cell r="BK340" t="str">
            <v/>
          </cell>
          <cell r="BL340" t="str">
            <v/>
          </cell>
          <cell r="BM340" t="str">
            <v/>
          </cell>
          <cell r="BN340" t="str">
            <v/>
          </cell>
          <cell r="BO340" t="str">
            <v/>
          </cell>
          <cell r="BP340" t="str">
            <v/>
          </cell>
          <cell r="BQ340" t="str">
            <v>Trish Cortez, Steve Hile</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ISG%20Courses%20and%20Modules%20Import-2025-05-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a Gorton" refreshedDate="45790.552483449072" createdVersion="8" refreshedVersion="8" minRefreshableVersion="3" recordCount="341" xr:uid="{591CF521-A9A0-40C2-97E4-9F58520544AF}">
  <cacheSource type="worksheet">
    <worksheetSource ref="A1:Q332" sheet="Courses" r:id="rId2"/>
  </cacheSource>
  <cacheFields count="14">
    <cacheField name="Course Name" numFmtId="0">
      <sharedItems/>
    </cacheField>
    <cacheField name="Course Code" numFmtId="0">
      <sharedItems/>
    </cacheField>
    <cacheField name="Modality" numFmtId="0">
      <sharedItems count="4">
        <s v="ILT"/>
        <s v="WBT"/>
        <s v="Video"/>
        <s v="QRG"/>
      </sharedItems>
    </cacheField>
    <cacheField name="Standard Course Hours" numFmtId="0">
      <sharedItems containsSemiMixedTypes="0" containsString="0" containsNumber="1" minValue="0.1" maxValue="1"/>
    </cacheField>
    <cacheField name="Developer" numFmtId="0">
      <sharedItems/>
    </cacheField>
    <cacheField name="Target Start Date" numFmtId="14">
      <sharedItems containsSemiMixedTypes="0" containsNonDate="0" containsDate="1" containsString="0" minDate="2024-10-01T00:00:00" maxDate="2025-07-29T00:00:00"/>
    </cacheField>
    <cacheField name="Actual Start Date" numFmtId="14">
      <sharedItems containsDate="1" containsBlank="1" containsMixedTypes="1" minDate="2024-09-17T00:00:00" maxDate="2025-05-13T00:00:00"/>
    </cacheField>
    <cacheField name="Target Finish Date" numFmtId="14">
      <sharedItems containsDate="1" containsMixedTypes="1" minDate="2025-03-28T00:00:00" maxDate="2025-08-26T00:00:00" count="18">
        <d v="2025-06-06T00:00:00"/>
        <d v="2025-08-25T00:00:00"/>
        <d v="2025-07-07T00:00:00"/>
        <d v="2025-08-04T00:00:00"/>
        <s v="2/27/2025"/>
        <d v="2025-08-18T00:00:00"/>
        <d v="2025-05-23T00:00:00"/>
        <d v="2025-07-21T00:00:00"/>
        <d v="2025-06-23T00:00:00"/>
        <d v="2025-06-16T00:00:00"/>
        <d v="2025-03-28T00:00:00"/>
        <d v="2025-05-30T00:00:00"/>
        <d v="2025-07-28T00:00:00"/>
        <d v="2025-07-14T00:00:00"/>
        <d v="2025-03-29T00:00:00"/>
        <d v="2025-03-30T00:00:00"/>
        <d v="2025-08-11T00:00:00"/>
        <d v="2025-06-09T00:00:00"/>
      </sharedItems>
    </cacheField>
    <cacheField name="Actual Finish Date" numFmtId="14">
      <sharedItems containsDate="1" containsBlank="1" containsMixedTypes="1" minDate="2025-03-12T16:17:00" maxDate="2025-05-12T17:39:00"/>
    </cacheField>
    <cacheField name="Phase" numFmtId="0">
      <sharedItems count="6">
        <s v="Not Started"/>
        <s v="Final Approval"/>
        <s v="Alpha Development"/>
        <s v="Design"/>
        <s v="Final Development"/>
        <s v="Alpha Review"/>
      </sharedItems>
    </cacheField>
    <cacheField name="Risk Status" numFmtId="0">
      <sharedItems count="2">
        <s v="On Track"/>
        <s v="Behind Schedule"/>
      </sharedItems>
    </cacheField>
    <cacheField name="Course Status Notes" numFmtId="0">
      <sharedItems containsBlank="1" count="4">
        <m/>
        <s v="Complete pending update of Change Impacts"/>
        <s v="Behind schedule due to system redesign"/>
        <s v="Behind schedule due to SME availability"/>
      </sharedItems>
    </cacheField>
    <cacheField name="Product" numFmtId="0">
      <sharedItems/>
    </cacheField>
    <cacheField name="ITC" numFmtId="0">
      <sharedItems count="8">
        <s v="ITC3"/>
        <s v="ITC4"/>
        <s v="ITC1"/>
        <s v="ITC3B"/>
        <s v="ITC2"/>
        <s v="Not part of ITC "/>
        <s v="ITC3/ITC4"/>
        <e v="#N/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a Gorton" refreshedDate="45812.691658912037" createdVersion="8" refreshedVersion="8" minRefreshableVersion="3" recordCount="331" xr:uid="{F9701B4F-CB0A-462F-B825-DF55943EF884}">
  <cacheSource type="worksheet">
    <worksheetSource name="AllCSCours"/>
  </cacheSource>
  <cacheFields count="13">
    <cacheField name="Course Name" numFmtId="0">
      <sharedItems/>
    </cacheField>
    <cacheField name="Course Code" numFmtId="0">
      <sharedItems/>
    </cacheField>
    <cacheField name="Modality" numFmtId="0">
      <sharedItems count="4">
        <s v="WBT"/>
        <s v="ILT"/>
        <s v="Video"/>
        <s v="QRG"/>
      </sharedItems>
    </cacheField>
    <cacheField name="Standard Course Hours" numFmtId="0">
      <sharedItems containsSemiMixedTypes="0" containsString="0" containsNumber="1" minValue="0.1" maxValue="1"/>
    </cacheField>
    <cacheField name="Developer" numFmtId="0">
      <sharedItems/>
    </cacheField>
    <cacheField name="Target Start Date" numFmtId="14">
      <sharedItems containsSemiMixedTypes="0" containsNonDate="0" containsDate="1" containsString="0" minDate="2024-10-01T00:00:00" maxDate="2025-07-29T00:00:00"/>
    </cacheField>
    <cacheField name="Actual Start Date" numFmtId="14">
      <sharedItems containsDate="1" containsBlank="1" containsMixedTypes="1" minDate="2024-09-17T00:00:00" maxDate="2025-06-11T00:00:00"/>
    </cacheField>
    <cacheField name="Target Finish Date" numFmtId="14">
      <sharedItems containsDate="1" containsMixedTypes="1" minDate="2025-03-28T00:00:00" maxDate="2025-08-23T00:00:00" count="16">
        <d v="2025-03-28T00:00:00"/>
        <d v="2025-05-23T00:00:00"/>
        <d v="2025-05-30T00:00:00"/>
        <d v="2025-06-06T00:00:00"/>
        <d v="2025-06-13T00:00:00"/>
        <d v="2025-06-20T00:00:00"/>
        <d v="2025-06-27T00:00:00"/>
        <d v="2025-07-04T00:00:00"/>
        <d v="2025-07-11T00:00:00"/>
        <d v="2025-07-18T00:00:00"/>
        <d v="2025-07-25T00:00:00"/>
        <d v="2025-08-01T00:00:00"/>
        <d v="2025-08-08T00:00:00"/>
        <d v="2025-08-15T00:00:00"/>
        <d v="2025-08-22T00:00:00"/>
        <s v="2/27/2025"/>
      </sharedItems>
    </cacheField>
    <cacheField name="Actual Finish Date" numFmtId="14">
      <sharedItems containsDate="1" containsBlank="1" containsMixedTypes="1" minDate="2025-02-21T15:40:00" maxDate="2025-05-27T13:09:00"/>
    </cacheField>
    <cacheField name="Phase" numFmtId="0">
      <sharedItems count="9">
        <s v="Final Approval"/>
        <s v="Complete"/>
        <s v="Design"/>
        <s v="Final Development"/>
        <s v="Beta Review"/>
        <s v="Alpha Development"/>
        <s v="Alpha Review"/>
        <s v="Beta Development"/>
        <s v="Not Started"/>
      </sharedItems>
    </cacheField>
    <cacheField name="Risk Status" numFmtId="0">
      <sharedItems count="2">
        <s v="Behind Schedule"/>
        <s v="On Track"/>
      </sharedItems>
    </cacheField>
    <cacheField name="Course Status Notes" numFmtId="0">
      <sharedItems containsBlank="1" count="12">
        <s v="Complete pending update of Change Impacts"/>
        <s v="Development Complete"/>
        <s v="SME Time Needed"/>
        <s v="Paused due to Curriculum redesign"/>
        <s v="Curriculum redesign"/>
        <s v="Backlog from other delayed courses"/>
        <s v="Script Redesign"/>
        <s v="Script Not Available"/>
        <s v="System Access Needed"/>
        <s v="Script Defect"/>
        <m/>
        <s v="Development not started"/>
      </sharedItems>
    </cacheField>
    <cacheField name="Product"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a Gorton" refreshedDate="45813.651023032406" createdVersion="8" refreshedVersion="8" minRefreshableVersion="3" recordCount="331" xr:uid="{023BA816-D7DC-4B2B-BE24-6E04A1E2D174}">
  <cacheSource type="worksheet">
    <worksheetSource ref="A1:N332" sheet="Courses"/>
  </cacheSource>
  <cacheFields count="14">
    <cacheField name="Course Name" numFmtId="0">
      <sharedItems/>
    </cacheField>
    <cacheField name="Course Code" numFmtId="0">
      <sharedItems/>
    </cacheField>
    <cacheField name="Modality" numFmtId="0">
      <sharedItems/>
    </cacheField>
    <cacheField name="Standard Course Hours" numFmtId="0">
      <sharedItems containsSemiMixedTypes="0" containsString="0" containsNumber="1" minValue="0.1" maxValue="1"/>
    </cacheField>
    <cacheField name="Developer" numFmtId="0">
      <sharedItems/>
    </cacheField>
    <cacheField name="Target Start Date" numFmtId="14">
      <sharedItems containsSemiMixedTypes="0" containsNonDate="0" containsDate="1" containsString="0" minDate="2024-10-01T00:00:00" maxDate="2025-07-29T00:00:00"/>
    </cacheField>
    <cacheField name="Actual Start Date" numFmtId="14">
      <sharedItems containsDate="1" containsBlank="1" containsMixedTypes="1" minDate="2024-09-17T00:00:00" maxDate="2025-06-11T00:00:00"/>
    </cacheField>
    <cacheField name="Target Finish Date" numFmtId="14">
      <sharedItems containsDate="1" containsMixedTypes="1" minDate="2025-03-28T00:00:00" maxDate="2025-08-23T00:00:00"/>
    </cacheField>
    <cacheField name="Actual Finish Date" numFmtId="14">
      <sharedItems containsDate="1" containsBlank="1" containsMixedTypes="1" minDate="2025-02-21T15:40:00" maxDate="2025-05-27T13:09:00"/>
    </cacheField>
    <cacheField name="Phase" numFmtId="0">
      <sharedItems count="9">
        <s v="Complete"/>
        <s v="Alpha Development"/>
        <s v="Not Started"/>
        <s v="Final Approval"/>
        <s v="Design"/>
        <s v="Final Development"/>
        <s v="Beta Review"/>
        <s v="Beta Development"/>
        <s v="Alpha Review"/>
      </sharedItems>
    </cacheField>
    <cacheField name="Risk Status" numFmtId="0">
      <sharedItems count="2">
        <s v="On Track"/>
        <s v="Behind Schedule"/>
      </sharedItems>
    </cacheField>
    <cacheField name="Course Status Notes" numFmtId="0">
      <sharedItems containsBlank="1"/>
    </cacheField>
    <cacheField name="Product" numFmtId="0">
      <sharedItems/>
    </cacheField>
    <cacheField name="Value Stream" numFmtId="0">
      <sharedItems count="8">
        <s v="ALL"/>
        <s v="A2R"/>
        <s v="O2C"/>
        <s v="PLP"/>
        <s v="PTP"/>
        <s v="PTS"/>
        <s v="R2R"/>
        <s v="SU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
  <r>
    <s v="Billing: Perform Fixed Price Billing incl Deliveries, Bill Plan &amp; Order Related"/>
    <s v="868c01k8d"/>
    <x v="0"/>
    <n v="1"/>
    <s v="ISG"/>
    <d v="2025-05-12T00:00:00"/>
    <s v=""/>
    <x v="0"/>
    <s v=""/>
    <x v="0"/>
    <x v="0"/>
    <x v="0"/>
    <s v="SAP S/4 HANA"/>
    <x v="0"/>
  </r>
  <r>
    <s v="Billing: Perform BPMI Billing: Progress Payments and Performance Based Payments"/>
    <s v="868c01nga"/>
    <x v="0"/>
    <n v="1"/>
    <s v="ISG"/>
    <d v="2025-05-12T00:00:00"/>
    <s v=""/>
    <x v="0"/>
    <s v=""/>
    <x v="0"/>
    <x v="0"/>
    <x v="0"/>
    <s v="SAP S/4 HANA"/>
    <x v="0"/>
  </r>
  <r>
    <s v="Tax Accounting: Non-US VAT/GST/Other Indirect Tax Return Compliance &amp; Reporting"/>
    <s v="868byue7e"/>
    <x v="1"/>
    <n v="0.5"/>
    <s v="ISG"/>
    <d v="2025-07-28T00:00:00"/>
    <s v=""/>
    <x v="1"/>
    <s v=""/>
    <x v="0"/>
    <x v="0"/>
    <x v="0"/>
    <s v="SAP S/4 HANA"/>
    <x v="1"/>
  </r>
  <r>
    <s v="Tax Accounting: Vertex-RoW: Non-US VAT/GST/Other Indirect Tax Return Compl/Rptg"/>
    <s v="868bzxuhp"/>
    <x v="1"/>
    <n v="0.5"/>
    <s v="ISG"/>
    <d v="2025-07-28T00:00:00"/>
    <s v=""/>
    <x v="1"/>
    <s v=""/>
    <x v="0"/>
    <x v="0"/>
    <x v="0"/>
    <s v="Vertex"/>
    <x v="1"/>
  </r>
  <r>
    <s v="Billing with Financing: Progress Payments, Performance Based Payments, Advance"/>
    <s v="868c01kzg"/>
    <x v="0"/>
    <n v="1"/>
    <s v="ISG"/>
    <d v="2025-05-19T00:00:00"/>
    <s v=""/>
    <x v="2"/>
    <s v=""/>
    <x v="0"/>
    <x v="0"/>
    <x v="0"/>
    <s v="SAP S/4 HANA"/>
    <x v="0"/>
  </r>
  <r>
    <s v="Accounts Payable: Review Supplier Refunds (Clear Tax Correction &amp; Credit Memo)"/>
    <s v="868a37f89"/>
    <x v="2"/>
    <n v="0.1"/>
    <s v="ISG"/>
    <d v="2025-07-07T00:00:00"/>
    <s v=""/>
    <x v="3"/>
    <s v=""/>
    <x v="0"/>
    <x v="0"/>
    <x v="0"/>
    <s v="SAP S/4 HANA"/>
    <x v="0"/>
  </r>
  <r>
    <s v="Lease Lifecycle Management: Run Integration of Payment Inbound File to LMBldgs"/>
    <s v="868c02kbb"/>
    <x v="1"/>
    <n v="0.5"/>
    <s v="ISG"/>
    <d v="2024-10-01T00:00:00"/>
    <d v="2025-01-23T00:00:00"/>
    <x v="4"/>
    <d v="2025-03-12T16:17:00"/>
    <x v="1"/>
    <x v="1"/>
    <x v="1"/>
    <s v="SAP S/4 HANA"/>
    <x v="2"/>
  </r>
  <r>
    <s v="Accounts Payable: Process Supplier Refunds (Create &amp; Clear Supplier Refunds)"/>
    <s v="868a37d3x"/>
    <x v="1"/>
    <n v="0.5"/>
    <s v="ISG"/>
    <d v="2025-07-07T00:00:00"/>
    <s v=""/>
    <x v="3"/>
    <s v=""/>
    <x v="0"/>
    <x v="0"/>
    <x v="0"/>
    <s v="SAP S/4 HANA"/>
    <x v="0"/>
  </r>
  <r>
    <s v="Prod Ops: Execute Material Master (Extend material master to org structures)"/>
    <s v="868b40u6z"/>
    <x v="3"/>
    <n v="0.1"/>
    <s v="ISG"/>
    <d v="2025-07-21T00:00:00"/>
    <s v=""/>
    <x v="5"/>
    <s v=""/>
    <x v="0"/>
    <x v="0"/>
    <x v="0"/>
    <s v="SAP S/4 HANA"/>
    <x v="1"/>
  </r>
  <r>
    <s v="Metrology: Troubleshooting: Customer Desires to Submit Feedback to Metrology"/>
    <s v="868a2vamk"/>
    <x v="1"/>
    <n v="0.5"/>
    <s v="ISG"/>
    <d v="2025-07-28T00:00:00"/>
    <s v=""/>
    <x v="1"/>
    <s v=""/>
    <x v="0"/>
    <x v="0"/>
    <x v="0"/>
    <s v="SAP S/4 HANA"/>
    <x v="1"/>
  </r>
  <r>
    <s v="Supplier Quality: Add Source &amp; Material Quality Data to Purchase Req, Pt. 1"/>
    <s v="868a2v72p"/>
    <x v="1"/>
    <n v="0.5"/>
    <s v="ISG"/>
    <d v="2025-04-28T00:00:00"/>
    <d v="2025-04-03T00:00:00"/>
    <x v="6"/>
    <s v=""/>
    <x v="2"/>
    <x v="0"/>
    <x v="0"/>
    <s v="SAP S/4 HANA"/>
    <x v="0"/>
  </r>
  <r>
    <s v="Tax Accounting: Vertex-Americas: US Sales/Use Tax Compliance and Reporting"/>
    <s v="868bzy4cu"/>
    <x v="1"/>
    <n v="0.5"/>
    <s v="ISG"/>
    <d v="2025-05-19T00:00:00"/>
    <d v="2025-04-01T00:00:00"/>
    <x v="2"/>
    <s v=""/>
    <x v="2"/>
    <x v="0"/>
    <x v="0"/>
    <s v="Vertex"/>
    <x v="0"/>
  </r>
  <r>
    <s v="Accounts Payable: Process Supplier Refunds (Create Credit Memo with SALT)"/>
    <s v="868a37dfy"/>
    <x v="1"/>
    <n v="0.5"/>
    <s v="ISG"/>
    <d v="2025-06-23T00:00:00"/>
    <s v=""/>
    <x v="7"/>
    <s v=""/>
    <x v="0"/>
    <x v="0"/>
    <x v="0"/>
    <s v="SAP S/4 HANA"/>
    <x v="0"/>
  </r>
  <r>
    <s v="Prod Ops: Apply Mapping Data: Mapping Data applied to S/4 fields/defaults"/>
    <s v="868b3zzx6"/>
    <x v="3"/>
    <n v="0.1"/>
    <s v="ISG"/>
    <d v="2025-07-21T00:00:00"/>
    <s v=""/>
    <x v="5"/>
    <s v=""/>
    <x v="0"/>
    <x v="0"/>
    <x v="0"/>
    <s v="SAP S/4 HANA"/>
    <x v="1"/>
  </r>
  <r>
    <s v="Supply Chain: Supplier PO Communication, Acknowledgement, &amp; Schedule Mgmt"/>
    <s v="868a2v7c7"/>
    <x v="1"/>
    <n v="0.5"/>
    <s v="ISG"/>
    <d v="2025-07-28T00:00:00"/>
    <s v=""/>
    <x v="1"/>
    <s v=""/>
    <x v="0"/>
    <x v="0"/>
    <x v="0"/>
    <s v="SAP S/4 HANA"/>
    <x v="1"/>
  </r>
  <r>
    <s v="Supplier Quality: Approval Code Creation/Maintenance &amp; Text Key Mapping"/>
    <s v="868a2v6re"/>
    <x v="1"/>
    <n v="0.5"/>
    <s v="ISG"/>
    <d v="2025-06-02T00:00:00"/>
    <s v=""/>
    <x v="8"/>
    <s v=""/>
    <x v="0"/>
    <x v="0"/>
    <x v="0"/>
    <s v="SAP S/4 HANA"/>
    <x v="0"/>
  </r>
  <r>
    <s v="Metrology: SAP to S/4 System: Changes to the Property Management System"/>
    <s v="868c0eee9"/>
    <x v="1"/>
    <n v="0.5"/>
    <s v="ISG"/>
    <d v="2025-07-28T00:00:00"/>
    <s v=""/>
    <x v="1"/>
    <s v=""/>
    <x v="0"/>
    <x v="0"/>
    <x v="0"/>
    <s v="SAP S/4 HANA"/>
    <x v="1"/>
  </r>
  <r>
    <s v="Supplier Quality: Override Selection Report (Run the ZOVERRIDE Report)"/>
    <s v="868c1wfzz"/>
    <x v="3"/>
    <n v="0.1"/>
    <s v="ISG"/>
    <d v="2025-05-19T00:00:00"/>
    <s v=""/>
    <x v="2"/>
    <s v=""/>
    <x v="0"/>
    <x v="0"/>
    <x v="0"/>
    <s v="SAP S/4 HANA"/>
    <x v="0"/>
  </r>
  <r>
    <s v="Supply Chain: PO Approval Delegation of Authority (Workflow Approvals)"/>
    <s v="868dq85zj"/>
    <x v="1"/>
    <n v="0.5"/>
    <s v="ISG"/>
    <d v="2025-07-21T00:00:00"/>
    <s v=""/>
    <x v="5"/>
    <s v=""/>
    <x v="0"/>
    <x v="0"/>
    <x v="0"/>
    <s v="SAP S/4 HANA"/>
    <x v="1"/>
  </r>
  <r>
    <s v="CLRP: Project Approval Request Submission - Overhead Non Stat Emergent"/>
    <s v="868ddhuc3"/>
    <x v="1"/>
    <n v="0.5"/>
    <s v="ISG"/>
    <d v="2025-05-12T00:00:00"/>
    <d v="2025-04-20T00:00:00"/>
    <x v="0"/>
    <s v=""/>
    <x v="0"/>
    <x v="0"/>
    <x v="0"/>
    <s v="SAP S/4 HANA"/>
    <x v="3"/>
  </r>
  <r>
    <s v="Supplier Quality: Quality Record Queue Report (Run the ZMMQR Report)"/>
    <s v="868cca9yb"/>
    <x v="3"/>
    <n v="0.1"/>
    <s v="ISG"/>
    <d v="2025-05-19T00:00:00"/>
    <s v=""/>
    <x v="2"/>
    <s v=""/>
    <x v="0"/>
    <x v="0"/>
    <x v="0"/>
    <s v="SAP S/4 HANA"/>
    <x v="0"/>
  </r>
  <r>
    <s v="Supply Chain: Non-Consumable Property (Drop Shipping, BFM, GFE, CFE)"/>
    <s v="868a2vbj9"/>
    <x v="1"/>
    <n v="0.5"/>
    <s v="ISG"/>
    <d v="2025-06-09T00:00:00"/>
    <s v=""/>
    <x v="2"/>
    <s v=""/>
    <x v="0"/>
    <x v="0"/>
    <x v="0"/>
    <s v="SAP S/4 HANA"/>
    <x v="0"/>
  </r>
  <r>
    <s v="Product Costing: Distribute &amp; Analyze Cost/Execute &amp; Analyze Pegging"/>
    <s v="868bz0e5k"/>
    <x v="1"/>
    <n v="0.5"/>
    <s v="ISG"/>
    <d v="2025-05-19T00:00:00"/>
    <s v=""/>
    <x v="2"/>
    <s v=""/>
    <x v="0"/>
    <x v="0"/>
    <x v="0"/>
    <s v="SAP S/4 HANA"/>
    <x v="3"/>
  </r>
  <r>
    <s v="CLRP: Create Plan Item and Enter Financial and Labor Plan - Overhead"/>
    <s v="868ddm192"/>
    <x v="1"/>
    <n v="0.5"/>
    <s v="ISG"/>
    <d v="2025-05-12T00:00:00"/>
    <d v="2025-04-08T00:00:00"/>
    <x v="0"/>
    <s v=""/>
    <x v="0"/>
    <x v="0"/>
    <x v="0"/>
    <s v="SAP S/4 HANA"/>
    <x v="3"/>
  </r>
  <r>
    <s v="Supply Chain: Reconcile P-Card Purchase - Add Transactional Details"/>
    <s v="868a2v6gq"/>
    <x v="0"/>
    <n v="1"/>
    <s v="ISG"/>
    <d v="2025-05-26T00:00:00"/>
    <s v=""/>
    <x v="9"/>
    <s v=""/>
    <x v="0"/>
    <x v="0"/>
    <x v="0"/>
    <s v="SAP Concur for PCard; SAP S/4 HANA"/>
    <x v="0"/>
  </r>
  <r>
    <s v="CLRP: Project Approval Request Submission  - Overhead Stat Emergent"/>
    <s v="868ddhurb"/>
    <x v="1"/>
    <n v="0.5"/>
    <s v="ISG"/>
    <d v="2025-05-12T00:00:00"/>
    <d v="2025-04-18T00:00:00"/>
    <x v="0"/>
    <s v=""/>
    <x v="0"/>
    <x v="0"/>
    <x v="0"/>
    <s v="SAP S/4 HANA"/>
    <x v="3"/>
  </r>
  <r>
    <s v="Accounts Payable: Submit/Approve Expedited Payment Requests, Pt. 1"/>
    <s v="868a3719f"/>
    <x v="2"/>
    <n v="0.1"/>
    <s v="ISG"/>
    <d v="2025-07-07T00:00:00"/>
    <s v=""/>
    <x v="3"/>
    <s v=""/>
    <x v="0"/>
    <x v="0"/>
    <x v="0"/>
    <s v="SAP S/4 HANA"/>
    <x v="0"/>
  </r>
  <r>
    <s v="Accounts Payable: Submit/Approve Expedited Payment Requests, Pt. 2"/>
    <s v="868a37228"/>
    <x v="1"/>
    <n v="0.5"/>
    <s v="ISG"/>
    <d v="2025-07-07T00:00:00"/>
    <s v=""/>
    <x v="3"/>
    <s v=""/>
    <x v="0"/>
    <x v="0"/>
    <x v="0"/>
    <s v="SAP S/4 HANA"/>
    <x v="0"/>
  </r>
  <r>
    <s v="Accounts Payable: Submit/Approve Expedited Payment Requests, Pt. 3"/>
    <s v="868c1xvfw"/>
    <x v="1"/>
    <n v="0.5"/>
    <s v="ISG"/>
    <d v="2025-07-07T00:00:00"/>
    <s v=""/>
    <x v="3"/>
    <s v=""/>
    <x v="0"/>
    <x v="0"/>
    <x v="0"/>
    <s v="SAP S/4 HANA"/>
    <x v="0"/>
  </r>
  <r>
    <s v="Tax Accounting: Vertex-Americas: Indirect Tax Determination Engine"/>
    <s v="868bzy7pa"/>
    <x v="1"/>
    <n v="0.5"/>
    <s v="ISG"/>
    <d v="2025-07-28T00:00:00"/>
    <s v=""/>
    <x v="1"/>
    <s v=""/>
    <x v="0"/>
    <x v="0"/>
    <x v="0"/>
    <s v="Vertex"/>
    <x v="1"/>
  </r>
  <r>
    <s v="PS: Create Account Assignment Charge Numbers for Customer Projects"/>
    <s v="868bzngtq"/>
    <x v="1"/>
    <n v="0.5"/>
    <s v="ISG"/>
    <d v="2025-05-19T00:00:00"/>
    <s v=""/>
    <x v="2"/>
    <s v=""/>
    <x v="3"/>
    <x v="1"/>
    <x v="2"/>
    <s v="SAP S/4 HANA"/>
    <x v="0"/>
  </r>
  <r>
    <s v="Lease Lifecycle Management: Create Catch Up Journal Entry - Manual"/>
    <s v="868c02ej2"/>
    <x v="1"/>
    <n v="0.5"/>
    <s v="ISG"/>
    <d v="2025-05-12T00:00:00"/>
    <d v="2025-01-14T00:00:00"/>
    <x v="10"/>
    <s v=""/>
    <x v="3"/>
    <x v="1"/>
    <x v="2"/>
    <s v="SAP S/4 HANA"/>
    <x v="3"/>
  </r>
  <r>
    <s v="Prod Ops: Purchase Order, New Order or Repair Order Service Order"/>
    <s v="868b45crm"/>
    <x v="2"/>
    <n v="0.1"/>
    <s v="ISG"/>
    <d v="2025-06-09T00:00:00"/>
    <s v=""/>
    <x v="2"/>
    <s v=""/>
    <x v="0"/>
    <x v="0"/>
    <x v="0"/>
    <s v="SAP S/4 HANA"/>
    <x v="0"/>
  </r>
  <r>
    <s v="CLRP: Create Plan Item and Enter Financial and Labor Plan Capital"/>
    <s v="868c0qr9k"/>
    <x v="1"/>
    <n v="0.5"/>
    <s v="ISG"/>
    <d v="2025-05-12T00:00:00"/>
    <s v=""/>
    <x v="0"/>
    <s v=""/>
    <x v="0"/>
    <x v="0"/>
    <x v="0"/>
    <s v="SAP S/4 HANA"/>
    <x v="3"/>
  </r>
  <r>
    <s v="CLRP: Project Approval Request Submission - Overhead Stat Project"/>
    <s v="868ddmdu4"/>
    <x v="1"/>
    <n v="0.5"/>
    <s v="ISG"/>
    <d v="2025-05-12T00:00:00"/>
    <d v="2025-04-21T00:00:00"/>
    <x v="0"/>
    <s v=""/>
    <x v="0"/>
    <x v="0"/>
    <x v="0"/>
    <s v="SAP S/4 HANA"/>
    <x v="3"/>
  </r>
  <r>
    <s v="Tax Accounting: Vertex-RoW: Canadian GST Compliance and Reporting"/>
    <s v="868bzy0q4"/>
    <x v="1"/>
    <n v="0.5"/>
    <s v="ISG"/>
    <d v="2025-07-28T00:00:00"/>
    <s v=""/>
    <x v="1"/>
    <s v=""/>
    <x v="0"/>
    <x v="0"/>
    <x v="0"/>
    <s v="Vertex"/>
    <x v="1"/>
  </r>
  <r>
    <s v="Tax Accounting: Indirect Taxes: Manage Tax Fixed Assets Reporting"/>
    <s v="868bzx9bf"/>
    <x v="1"/>
    <n v="0.5"/>
    <s v="ISG"/>
    <d v="2025-04-14T00:00:00"/>
    <d v="2025-02-26T00:00:00"/>
    <x v="10"/>
    <d v="2025-05-01T12:11:00"/>
    <x v="1"/>
    <x v="1"/>
    <x v="1"/>
    <s v="SAP S/4 HANA"/>
    <x v="4"/>
  </r>
  <r>
    <s v="Asset Accounting: Maintain Master Data in Lease Accounting Module"/>
    <s v="868c0fyq2"/>
    <x v="1"/>
    <n v="0.5"/>
    <s v="ISG"/>
    <d v="2025-05-05T00:00:00"/>
    <d v="2025-02-26T00:00:00"/>
    <x v="11"/>
    <s v=""/>
    <x v="3"/>
    <x v="1"/>
    <x v="2"/>
    <s v="SAP S/4 HANA"/>
    <x v="3"/>
  </r>
  <r>
    <s v="Incurred Cost Claim: Incurred Cost Claim Reports &amp; Reconciliation"/>
    <s v="868a2uwc9"/>
    <x v="0"/>
    <n v="1"/>
    <s v="ISG"/>
    <d v="2025-06-30T00:00:00"/>
    <d v="2024-09-17T00:00:00"/>
    <x v="12"/>
    <s v=""/>
    <x v="4"/>
    <x v="0"/>
    <x v="0"/>
    <s v="Cognitus; SAP S/4 HANA"/>
    <x v="1"/>
  </r>
  <r>
    <s v="Asset Management: Equipment Disposition Records and Requirements"/>
    <s v="868c0f41w"/>
    <x v="1"/>
    <n v="0.5"/>
    <s v="ISG"/>
    <d v="2025-05-12T00:00:00"/>
    <s v=""/>
    <x v="0"/>
    <s v=""/>
    <x v="0"/>
    <x v="0"/>
    <x v="0"/>
    <s v="SAP S/4 HANA"/>
    <x v="3"/>
  </r>
  <r>
    <s v="Tax Accounting: Review Withholding Tax Information on BP Records"/>
    <s v="868bzwb0b"/>
    <x v="1"/>
    <n v="0.5"/>
    <s v="ISG"/>
    <d v="2024-10-01T00:00:00"/>
    <d v="2024-09-18T00:00:00"/>
    <x v="10"/>
    <d v="2025-04-24T12:03:00"/>
    <x v="1"/>
    <x v="1"/>
    <x v="1"/>
    <s v="SAP S/4 HANA"/>
    <x v="2"/>
  </r>
  <r>
    <s v="Supply Chain: Fieldglass Time and Expense Entry/Costing/Payment"/>
    <s v="868c198db"/>
    <x v="3"/>
    <n v="0.1"/>
    <s v="ISG"/>
    <d v="2025-06-30T00:00:00"/>
    <s v=""/>
    <x v="12"/>
    <s v=""/>
    <x v="0"/>
    <x v="0"/>
    <x v="0"/>
    <s v="Fieldglass"/>
    <x v="3"/>
  </r>
  <r>
    <s v="Accounts Payable: Process Down Payments on Financed POs, Pt. 2"/>
    <s v="868c1yrjp"/>
    <x v="1"/>
    <n v="0.5"/>
    <s v="ISG"/>
    <d v="2025-05-05T00:00:00"/>
    <s v=""/>
    <x v="11"/>
    <s v=""/>
    <x v="0"/>
    <x v="0"/>
    <x v="0"/>
    <s v="SAP S/4 HANA"/>
    <x v="0"/>
  </r>
  <r>
    <s v="Accounts Payable: Process Down Payments on Financed POs, Pt. 1"/>
    <s v="868c1yq6p"/>
    <x v="1"/>
    <n v="0.5"/>
    <s v="ISG"/>
    <d v="2025-05-05T00:00:00"/>
    <d v="2025-05-12T00:00:00"/>
    <x v="11"/>
    <s v=""/>
    <x v="2"/>
    <x v="0"/>
    <x v="0"/>
    <s v="SAP S/4 HANA"/>
    <x v="0"/>
  </r>
  <r>
    <s v="Controlled Tooling: Preliminary Tasks for Hard/Durable Tooling"/>
    <s v="868c0fqu7"/>
    <x v="1"/>
    <n v="0.5"/>
    <s v="ISG"/>
    <d v="2025-05-05T00:00:00"/>
    <d v="2025-05-08T00:00:00"/>
    <x v="11"/>
    <s v=""/>
    <x v="2"/>
    <x v="0"/>
    <x v="0"/>
    <s v="SAP S/4 HANA"/>
    <x v="0"/>
  </r>
  <r>
    <s v="Accounts Payable: Process Cost-Reimbursable Exceptions, Pt. 1"/>
    <s v="868c1yy91"/>
    <x v="1"/>
    <n v="0.5"/>
    <s v="ISG"/>
    <d v="2025-05-05T00:00:00"/>
    <s v=""/>
    <x v="11"/>
    <s v=""/>
    <x v="0"/>
    <x v="0"/>
    <x v="0"/>
    <s v="SAP S/4 HANA"/>
    <x v="0"/>
  </r>
  <r>
    <s v="Accounts Payable: Process Cost-Reimbursable Exceptions, Pt. 2"/>
    <s v="868c1z0a0"/>
    <x v="1"/>
    <n v="0.5"/>
    <s v="ISG"/>
    <d v="2025-05-05T00:00:00"/>
    <s v=""/>
    <x v="11"/>
    <s v=""/>
    <x v="0"/>
    <x v="0"/>
    <x v="0"/>
    <s v="SAP S/4 HANA"/>
    <x v="0"/>
  </r>
  <r>
    <s v="Accounts Payable: Process Cost-Reimbursable Exceptions, Pt. 3"/>
    <s v="868c1z0xy"/>
    <x v="1"/>
    <n v="0.5"/>
    <s v="ISG"/>
    <d v="2025-05-05T00:00:00"/>
    <s v=""/>
    <x v="11"/>
    <s v=""/>
    <x v="0"/>
    <x v="0"/>
    <x v="0"/>
    <s v="SAP S/4 HANA"/>
    <x v="0"/>
  </r>
  <r>
    <s v="Accounts Payable: Process Cost-Reimbursable Exceptions, Pt. 4"/>
    <s v="868c1z18m"/>
    <x v="1"/>
    <n v="0.5"/>
    <s v="ISG"/>
    <d v="2025-05-05T00:00:00"/>
    <s v=""/>
    <x v="11"/>
    <s v=""/>
    <x v="0"/>
    <x v="0"/>
    <x v="0"/>
    <s v="SAP S/4 HANA"/>
    <x v="0"/>
  </r>
  <r>
    <s v="Supplier Quality: Purchase Order Report (Run the ZPOR Report)"/>
    <s v="868ccaacz"/>
    <x v="3"/>
    <n v="0.1"/>
    <s v="ISG"/>
    <d v="2025-05-19T00:00:00"/>
    <s v=""/>
    <x v="2"/>
    <s v=""/>
    <x v="0"/>
    <x v="0"/>
    <x v="0"/>
    <s v="SAP S/4 HANA"/>
    <x v="0"/>
  </r>
  <r>
    <s v="IPASS Analytics Composer: Create Custom Sus Analytics Reports"/>
    <s v="868a2v7kn"/>
    <x v="0"/>
    <n v="1"/>
    <s v="ISG"/>
    <d v="2025-05-19T00:00:00"/>
    <s v=""/>
    <x v="2"/>
    <s v=""/>
    <x v="0"/>
    <x v="0"/>
    <x v="0"/>
    <s v="Intelligent Platform Agnostic Sustainment Suite (IPASS)"/>
    <x v="0"/>
  </r>
  <r>
    <s v="Prod Ops: Create Material Master Views Based on Material Type"/>
    <s v="868b3zyfd"/>
    <x v="3"/>
    <n v="0.1"/>
    <s v="ISG"/>
    <d v="2025-07-21T00:00:00"/>
    <s v=""/>
    <x v="5"/>
    <s v=""/>
    <x v="0"/>
    <x v="0"/>
    <x v="0"/>
    <s v="SAP S/4 HANA"/>
    <x v="1"/>
  </r>
  <r>
    <s v="Supply Chain: Creating an Acquisition Compliance Folder (ACF)"/>
    <s v="868dq87bb"/>
    <x v="1"/>
    <n v="0.5"/>
    <s v="ISG"/>
    <d v="2025-07-21T00:00:00"/>
    <s v=""/>
    <x v="5"/>
    <s v=""/>
    <x v="0"/>
    <x v="0"/>
    <x v="0"/>
    <s v="SAP S/4 HANA"/>
    <x v="1"/>
  </r>
  <r>
    <s v="Supplier Quality: ASN Controls &amp; Quality Notification (QNote)"/>
    <s v="868ccajuu"/>
    <x v="1"/>
    <n v="0.5"/>
    <s v="ISG"/>
    <d v="2025-04-28T00:00:00"/>
    <s v=""/>
    <x v="6"/>
    <s v=""/>
    <x v="2"/>
    <x v="0"/>
    <x v="0"/>
    <s v="SAP S/4 HANA"/>
    <x v="0"/>
  </r>
  <r>
    <s v="Tax Accounting: Vertex-RoW: Indirect Tax Determination Engine"/>
    <s v="868d4cvm3"/>
    <x v="0"/>
    <n v="1"/>
    <s v="ISG"/>
    <d v="2025-07-28T00:00:00"/>
    <s v=""/>
    <x v="1"/>
    <s v=""/>
    <x v="0"/>
    <x v="0"/>
    <x v="0"/>
    <s v="Vertex"/>
    <x v="1"/>
  </r>
  <r>
    <s v="Controlled Tooling: Hard/Durable Tooling: Location Management"/>
    <s v="868c0fpq7"/>
    <x v="1"/>
    <n v="0.5"/>
    <s v="ISG"/>
    <d v="2025-04-28T00:00:00"/>
    <d v="2025-04-28T00:00:00"/>
    <x v="6"/>
    <s v=""/>
    <x v="4"/>
    <x v="0"/>
    <x v="0"/>
    <s v="SAP S/4 HANA"/>
    <x v="0"/>
  </r>
  <r>
    <s v="SCDS: Tool Use: How to Ingest/Import Requirements from DOORS"/>
    <s v="868acmgwv"/>
    <x v="2"/>
    <n v="0.1"/>
    <s v="ISG"/>
    <d v="2025-05-26T00:00:00"/>
    <s v=""/>
    <x v="9"/>
    <s v=""/>
    <x v="0"/>
    <x v="0"/>
    <x v="0"/>
    <s v="Sustainment Capability Delivery System (SCDS)"/>
    <x v="0"/>
  </r>
  <r>
    <s v="Supplier Quality: Inspection Relevance Determination Program"/>
    <s v="868ccafpp"/>
    <x v="3"/>
    <n v="0.1"/>
    <s v="ISG"/>
    <d v="2025-06-02T00:00:00"/>
    <s v=""/>
    <x v="8"/>
    <s v=""/>
    <x v="0"/>
    <x v="0"/>
    <x v="0"/>
    <s v="SAP S/4 HANA"/>
    <x v="0"/>
  </r>
  <r>
    <s v="Perform Maintenance: Service Orders - EDE to OASAS Interface"/>
    <s v="868de3hzk"/>
    <x v="1"/>
    <n v="0.5"/>
    <s v="ISG"/>
    <d v="2025-07-28T00:00:00"/>
    <s v=""/>
    <x v="1"/>
    <s v=""/>
    <x v="0"/>
    <x v="0"/>
    <x v="0"/>
    <s v="SAP S/4 HANA"/>
    <x v="1"/>
  </r>
  <r>
    <s v="IPASS Trace: Search for Part or End Item Maintenance History"/>
    <s v="868a2v66p"/>
    <x v="1"/>
    <n v="0.5"/>
    <s v="ISG"/>
    <d v="2025-04-28T00:00:00"/>
    <d v="2025-05-07T00:00:00"/>
    <x v="6"/>
    <s v=""/>
    <x v="2"/>
    <x v="0"/>
    <x v="0"/>
    <s v="Intelligent Platform Agnostic Sustainment Suite (IPASS)"/>
    <x v="0"/>
  </r>
  <r>
    <s v="Asset Management: Disposition an Asset Prepare a Loss Report"/>
    <s v="868c0f042"/>
    <x v="1"/>
    <n v="0.5"/>
    <s v="ISG"/>
    <d v="2025-05-12T00:00:00"/>
    <s v=""/>
    <x v="0"/>
    <s v=""/>
    <x v="0"/>
    <x v="0"/>
    <x v="0"/>
    <s v="SAP S/4 HANA"/>
    <x v="3"/>
  </r>
  <r>
    <s v="Controlled Tooling: Hard/Durable Tooling: Maintenance Part B"/>
    <s v="868dfz666"/>
    <x v="1"/>
    <n v="0.5"/>
    <s v="ISG"/>
    <d v="2025-04-28T00:00:00"/>
    <d v="2025-04-24T00:00:00"/>
    <x v="6"/>
    <s v=""/>
    <x v="4"/>
    <x v="0"/>
    <x v="0"/>
    <s v="SAP S/4 HANA"/>
    <x v="0"/>
  </r>
  <r>
    <s v="Controlled Tooling: Hard/Durable Tooling: Maintenance Part B"/>
    <s v="868dfz666"/>
    <x v="1"/>
    <n v="0.5"/>
    <s v="ISG"/>
    <d v="2025-04-28T00:00:00"/>
    <d v="2025-04-24T00:00:00"/>
    <x v="6"/>
    <s v=""/>
    <x v="4"/>
    <x v="0"/>
    <x v="0"/>
    <s v="SAP S/4 HANA"/>
    <x v="0"/>
  </r>
  <r>
    <s v="Asset Accounting: Depreciation/Amortization Job Run &amp; Review"/>
    <s v="868c043t3"/>
    <x v="1"/>
    <n v="0.5"/>
    <s v="ISG"/>
    <d v="2025-01-15T00:00:00"/>
    <d v="2025-02-19T00:00:00"/>
    <x v="10"/>
    <d v="2025-03-26T00:00:00"/>
    <x v="1"/>
    <x v="0"/>
    <x v="1"/>
    <s v="SAP S/4 HANA"/>
    <x v="4"/>
  </r>
  <r>
    <s v="Accounts Payable: Approve/Reject Expedited Payment Requests"/>
    <s v="868a372rj"/>
    <x v="1"/>
    <n v="0.5"/>
    <s v="ISG"/>
    <d v="2025-06-16T00:00:00"/>
    <s v=""/>
    <x v="13"/>
    <s v=""/>
    <x v="0"/>
    <x v="0"/>
    <x v="0"/>
    <s v="SAP S/4 HANA"/>
    <x v="0"/>
  </r>
  <r>
    <s v="Asset Management: Equipment Disposition Final User Statuses"/>
    <s v="868c0f20b"/>
    <x v="1"/>
    <n v="0.5"/>
    <s v="ISG"/>
    <d v="2025-05-12T00:00:00"/>
    <s v=""/>
    <x v="0"/>
    <s v=""/>
    <x v="0"/>
    <x v="0"/>
    <x v="0"/>
    <s v="SAP S/4 HANA"/>
    <x v="3"/>
  </r>
  <r>
    <s v="Financial Accounting: Year-End Close: Balance Carry Forward"/>
    <s v="868byz2cz"/>
    <x v="1"/>
    <n v="0.5"/>
    <s v="ISG"/>
    <d v="2025-04-14T00:00:00"/>
    <d v="2025-03-04T00:00:00"/>
    <x v="10"/>
    <d v="2025-04-30T17:06:00"/>
    <x v="1"/>
    <x v="1"/>
    <x v="1"/>
    <s v="SAP S/4 HANA"/>
    <x v="4"/>
  </r>
  <r>
    <s v="MCE: BOM Transactions (Display BOM Transaction in S/4HANA)"/>
    <s v="868a2vbw2"/>
    <x v="1"/>
    <n v="0.5"/>
    <s v="ISG"/>
    <d v="2025-06-09T00:00:00"/>
    <s v=""/>
    <x v="2"/>
    <s v=""/>
    <x v="0"/>
    <x v="0"/>
    <x v="0"/>
    <s v="SAP S/4 HANA"/>
    <x v="0"/>
  </r>
  <r>
    <s v="Perform Maintenance: Service Orders - EDE to AMS Interface"/>
    <s v="868de3f75"/>
    <x v="1"/>
    <n v="0.5"/>
    <s v="ISG"/>
    <d v="2025-07-28T00:00:00"/>
    <s v=""/>
    <x v="1"/>
    <s v=""/>
    <x v="0"/>
    <x v="0"/>
    <x v="0"/>
    <s v="SAP S/4 HANA"/>
    <x v="1"/>
  </r>
  <r>
    <s v="Asset Management: Monitor Periodic and One-Time Activities"/>
    <s v="868c0emb4"/>
    <x v="1"/>
    <n v="0.5"/>
    <s v="ISG"/>
    <d v="2025-05-12T00:00:00"/>
    <s v=""/>
    <x v="0"/>
    <s v=""/>
    <x v="0"/>
    <x v="0"/>
    <x v="0"/>
    <s v="SAP S/4 HANA"/>
    <x v="3"/>
  </r>
  <r>
    <s v="Asset Management: Asset Acquisition SAP and PIEE Interface"/>
    <s v="868c0g1dr"/>
    <x v="1"/>
    <n v="0.5"/>
    <s v="ISG"/>
    <d v="2025-05-12T00:00:00"/>
    <s v=""/>
    <x v="0"/>
    <s v=""/>
    <x v="0"/>
    <x v="0"/>
    <x v="0"/>
    <s v="SAP S/4 HANA"/>
    <x v="3"/>
  </r>
  <r>
    <s v="Accounts Payable: Create Invoice using Spreadsheet Upload"/>
    <s v="868a36nb0"/>
    <x v="1"/>
    <n v="0.5"/>
    <s v="ISG"/>
    <d v="2025-05-19T00:00:00"/>
    <s v=""/>
    <x v="2"/>
    <s v=""/>
    <x v="0"/>
    <x v="0"/>
    <x v="0"/>
    <s v="SAP S/4 HANA;OpenText Vendor Invoice Management"/>
    <x v="3"/>
  </r>
  <r>
    <s v="Supply Chain: Service Procurement (Inc. Contingent Labor)"/>
    <s v="868c0w8mu"/>
    <x v="1"/>
    <n v="0.5"/>
    <s v="ISG"/>
    <d v="2025-06-30T00:00:00"/>
    <s v=""/>
    <x v="12"/>
    <s v=""/>
    <x v="0"/>
    <x v="0"/>
    <x v="0"/>
    <s v="SAP S/4 HANA"/>
    <x v="3"/>
  </r>
  <r>
    <s v="Controlled Tooling: Hard/Durable Tooling: Work Order Flow"/>
    <s v="868c0f92c"/>
    <x v="1"/>
    <n v="0.5"/>
    <s v="ISG"/>
    <d v="2025-05-05T00:00:00"/>
    <d v="2025-05-05T00:00:00"/>
    <x v="11"/>
    <s v=""/>
    <x v="2"/>
    <x v="0"/>
    <x v="0"/>
    <s v="SAP S/4 HANA"/>
    <x v="0"/>
  </r>
  <r>
    <s v="Asset Accounting: New Lease Contract Valuation (Post Run)"/>
    <s v="868c0ft3w"/>
    <x v="1"/>
    <n v="0.5"/>
    <s v="ISG"/>
    <d v="2025-05-05T00:00:00"/>
    <s v=""/>
    <x v="11"/>
    <s v=""/>
    <x v="3"/>
    <x v="1"/>
    <x v="2"/>
    <s v="SAP S/4 HANA"/>
    <x v="3"/>
  </r>
  <r>
    <s v="Asset Accounting: New Lease Contract Valuation (Test Run)"/>
    <s v="868c0fwep"/>
    <x v="1"/>
    <n v="0.5"/>
    <s v="ISG"/>
    <d v="2025-05-05T00:00:00"/>
    <s v=""/>
    <x v="11"/>
    <s v=""/>
    <x v="3"/>
    <x v="1"/>
    <x v="2"/>
    <s v="SAP S/4 HANA"/>
    <x v="3"/>
  </r>
  <r>
    <s v="Prod Ops: Perform Production Planning &amp; Master Scheduling"/>
    <s v="868c22er9"/>
    <x v="1"/>
    <n v="0.5"/>
    <s v="ISG"/>
    <d v="2025-05-19T00:00:00"/>
    <s v=""/>
    <x v="2"/>
    <s v=""/>
    <x v="3"/>
    <x v="1"/>
    <x v="2"/>
    <s v="SAP S/4 HANA"/>
    <x v="3"/>
  </r>
  <r>
    <s v="Supply Chain: Creating &amp; Maintaining Text Keys &amp; Clauses"/>
    <s v="868dq4jmp"/>
    <x v="1"/>
    <n v="0.5"/>
    <s v="ISG"/>
    <d v="2025-07-21T00:00:00"/>
    <s v=""/>
    <x v="5"/>
    <s v=""/>
    <x v="0"/>
    <x v="0"/>
    <x v="0"/>
    <s v="SAP S/4 HANA"/>
    <x v="1"/>
  </r>
  <r>
    <s v="Tax Accounting: US Federal Tax Provision: Year-End Tasks"/>
    <s v="868byukqg"/>
    <x v="1"/>
    <n v="0.5"/>
    <s v="ISG"/>
    <d v="2025-05-05T00:00:00"/>
    <s v=""/>
    <x v="11"/>
    <s v=""/>
    <x v="0"/>
    <x v="0"/>
    <x v="0"/>
    <s v="SAP S/4 HANA"/>
    <x v="3"/>
  </r>
  <r>
    <s v="Asset Management: Approve, Edit, or Reject a Loss Report"/>
    <s v="868c0ey9j"/>
    <x v="1"/>
    <n v="0.5"/>
    <s v="ISG"/>
    <d v="2025-05-12T00:00:00"/>
    <s v=""/>
    <x v="0"/>
    <s v=""/>
    <x v="0"/>
    <x v="0"/>
    <x v="0"/>
    <s v="SAP S/4 HANA"/>
    <x v="3"/>
  </r>
  <r>
    <s v="Asset Management: Equipment Disposition Post-Disposition"/>
    <s v="868c0f0v9"/>
    <x v="1"/>
    <n v="0.5"/>
    <s v="ISG"/>
    <d v="2025-05-12T00:00:00"/>
    <s v=""/>
    <x v="0"/>
    <s v=""/>
    <x v="0"/>
    <x v="0"/>
    <x v="0"/>
    <s v="SAP S/4 HANA"/>
    <x v="3"/>
  </r>
  <r>
    <s v="Lease Lifecycle Management: View Monthly Journal Entries"/>
    <s v="868c02mmv"/>
    <x v="1"/>
    <n v="0.5"/>
    <s v="ISG"/>
    <d v="2024-10-01T00:00:00"/>
    <d v="2025-01-23T00:00:00"/>
    <x v="4"/>
    <d v="2025-03-12T16:17:00"/>
    <x v="1"/>
    <x v="1"/>
    <x v="1"/>
    <s v="SAP S/4 HANA"/>
    <x v="2"/>
  </r>
  <r>
    <s v="Supply Chain: Expense Report Analytics (Concur Reports)"/>
    <s v="868a2v63n"/>
    <x v="0"/>
    <n v="1"/>
    <s v="ISG"/>
    <d v="2025-05-19T00:00:00"/>
    <s v=""/>
    <x v="2"/>
    <s v=""/>
    <x v="0"/>
    <x v="0"/>
    <x v="0"/>
    <s v="SAP Concur; SAP S/4 HANA"/>
    <x v="0"/>
  </r>
  <r>
    <s v="Supply Chain: Long Term Agreements (Outline Agreements)"/>
    <s v="868dq5038"/>
    <x v="1"/>
    <n v="0.5"/>
    <s v="ISG"/>
    <d v="2025-07-21T00:00:00"/>
    <s v=""/>
    <x v="5"/>
    <s v=""/>
    <x v="0"/>
    <x v="0"/>
    <x v="0"/>
    <s v="SAP S/4 HANA"/>
    <x v="1"/>
  </r>
  <r>
    <s v="Tax Accounting: Withholding Tax for Accounts Receivable"/>
    <s v="868bz4uju"/>
    <x v="1"/>
    <n v="0.5"/>
    <s v="ISG"/>
    <d v="2024-10-01T00:00:00"/>
    <d v="2024-09-18T00:00:00"/>
    <x v="14"/>
    <d v="2025-04-24T12:00:00"/>
    <x v="1"/>
    <x v="1"/>
    <x v="1"/>
    <s v="SAP S/4 HANA"/>
    <x v="2"/>
  </r>
  <r>
    <s v="Tax Accounting: Withholding Tax on Procurement Invoices"/>
    <s v="868bywewc"/>
    <x v="1"/>
    <n v="0.5"/>
    <s v="ISG"/>
    <d v="2024-10-01T00:00:00"/>
    <d v="2024-09-18T00:00:00"/>
    <x v="15"/>
    <d v="2025-04-24T12:03:00"/>
    <x v="1"/>
    <x v="1"/>
    <x v="1"/>
    <s v="SAP S/4 HANA"/>
    <x v="2"/>
  </r>
  <r>
    <s v="Obsolescence Management Tech Refresh Plans/Roadmapping"/>
    <s v="868a2uztk"/>
    <x v="1"/>
    <n v="0.5"/>
    <s v="ISG"/>
    <d v="2025-05-05T00:00:00"/>
    <s v=""/>
    <x v="11"/>
    <s v=""/>
    <x v="0"/>
    <x v="0"/>
    <x v="0"/>
    <s v="Consolidated DMSMS Analysis Tool Suite (CDATS)"/>
    <x v="0"/>
  </r>
  <r>
    <s v="Accounts Payable: Add/Remove Supplier Remedy Condition"/>
    <s v="868c1x1dj"/>
    <x v="1"/>
    <n v="0.5"/>
    <s v="ISG"/>
    <d v="2025-05-19T00:00:00"/>
    <s v=""/>
    <x v="2"/>
    <s v=""/>
    <x v="0"/>
    <x v="0"/>
    <x v="0"/>
    <s v="SAP S/4 HANA"/>
    <x v="3"/>
  </r>
  <r>
    <s v="Supply Chain: Sourcing Events (RFX Processing &amp; Award)"/>
    <s v="868a2v7cy"/>
    <x v="1"/>
    <n v="0.5"/>
    <s v="ISG"/>
    <d v="2025-07-14T00:00:00"/>
    <s v=""/>
    <x v="16"/>
    <s v=""/>
    <x v="0"/>
    <x v="0"/>
    <x v="0"/>
    <s v="SAP S/4 HANA"/>
    <x v="1"/>
  </r>
  <r>
    <s v="Tax Accounting: Indirect Taxes: Data Error Corrections"/>
    <s v="868byrx87"/>
    <x v="1"/>
    <n v="0.5"/>
    <s v="ISG"/>
    <d v="2025-04-28T00:00:00"/>
    <s v=""/>
    <x v="6"/>
    <s v=""/>
    <x v="2"/>
    <x v="0"/>
    <x v="0"/>
    <s v="SAP S/4 HANA"/>
    <x v="0"/>
  </r>
  <r>
    <s v="Tax Accounting: US State Tax Provision: Year-End Tasks"/>
    <s v="868byuwnn"/>
    <x v="1"/>
    <n v="0.5"/>
    <s v="ISG"/>
    <d v="2025-05-05T00:00:00"/>
    <s v=""/>
    <x v="11"/>
    <s v=""/>
    <x v="0"/>
    <x v="0"/>
    <x v="0"/>
    <s v="SAP S/4 HANA"/>
    <x v="3"/>
  </r>
  <r>
    <s v="PS: Create the Program Common ID for Internal Projects"/>
    <s v="868bzx3na"/>
    <x v="1"/>
    <n v="0.5"/>
    <s v="ISG"/>
    <d v="2025-05-12T00:00:00"/>
    <s v=""/>
    <x v="0"/>
    <s v=""/>
    <x v="3"/>
    <x v="1"/>
    <x v="2"/>
    <s v="SAP S/4 HANA"/>
    <x v="3"/>
  </r>
  <r>
    <s v="Supply Chain: P-Card Statement Invoice Reconciliation"/>
    <s v="868a2v68z"/>
    <x v="0"/>
    <n v="1"/>
    <s v="ISG"/>
    <d v="2025-05-26T00:00:00"/>
    <s v=""/>
    <x v="9"/>
    <s v=""/>
    <x v="0"/>
    <x v="0"/>
    <x v="0"/>
    <s v="SAP Concur for PCard; SAP S/4 HANA"/>
    <x v="0"/>
  </r>
  <r>
    <s v="Sales Orders: Validate End Item or Spares Sales Order"/>
    <s v="868dh6a78"/>
    <x v="0"/>
    <n v="1"/>
    <s v="ISG"/>
    <d v="2025-05-19T00:00:00"/>
    <s v=""/>
    <x v="2"/>
    <s v=""/>
    <x v="0"/>
    <x v="0"/>
    <x v="0"/>
    <s v="SAP S/4 HANA"/>
    <x v="0"/>
  </r>
  <r>
    <s v="Accounts Payable: Currency Mismatch Error (Update PO)"/>
    <s v="868a2vbmh"/>
    <x v="1"/>
    <n v="0.5"/>
    <s v="ISG"/>
    <d v="2025-05-26T00:00:00"/>
    <s v=""/>
    <x v="9"/>
    <s v=""/>
    <x v="0"/>
    <x v="0"/>
    <x v="0"/>
    <s v="SAP S/4 HANA;OpenText Vendor Invoice Management"/>
    <x v="3"/>
  </r>
  <r>
    <s v="Asset Management: Preparing for an Equipment Transfer"/>
    <s v="868c0ewgt"/>
    <x v="1"/>
    <n v="0.5"/>
    <s v="ISG"/>
    <d v="2025-05-12T00:00:00"/>
    <s v=""/>
    <x v="0"/>
    <s v=""/>
    <x v="0"/>
    <x v="0"/>
    <x v="0"/>
    <s v="SAP S/4 HANA"/>
    <x v="3"/>
  </r>
  <r>
    <s v="Asset Management: Equipment Disposition Notifications"/>
    <s v="868c0f369"/>
    <x v="1"/>
    <n v="0.5"/>
    <s v="ISG"/>
    <d v="2025-05-12T00:00:00"/>
    <s v=""/>
    <x v="0"/>
    <s v=""/>
    <x v="0"/>
    <x v="0"/>
    <x v="0"/>
    <s v="SAP S/4 HANA"/>
    <x v="3"/>
  </r>
  <r>
    <s v="Tax Accounting: Indirect Taxes: Manage Property Taxes"/>
    <s v="868bzx1ac"/>
    <x v="1"/>
    <n v="0.5"/>
    <s v="ISG"/>
    <d v="2025-04-14T00:00:00"/>
    <d v="2025-02-25T00:00:00"/>
    <x v="10"/>
    <d v="2025-04-30T10:38:00"/>
    <x v="1"/>
    <x v="1"/>
    <x v="1"/>
    <s v="SAP S/4 HANA"/>
    <x v="4"/>
  </r>
  <r>
    <s v="Asset Accounting: New Lease Contract Payment Schedule"/>
    <s v="868c07676"/>
    <x v="1"/>
    <n v="0.5"/>
    <s v="ISG"/>
    <d v="2025-05-05T00:00:00"/>
    <s v=""/>
    <x v="11"/>
    <s v=""/>
    <x v="3"/>
    <x v="1"/>
    <x v="2"/>
    <s v="SAP S/4 HANA"/>
    <x v="3"/>
  </r>
  <r>
    <s v="PS: Split the PCID for Internal Projects or Contracts"/>
    <s v="868bzxdrg"/>
    <x v="0"/>
    <n v="1"/>
    <s v="ISG"/>
    <d v="2025-05-12T00:00:00"/>
    <s v=""/>
    <x v="0"/>
    <s v=""/>
    <x v="3"/>
    <x v="1"/>
    <x v="2"/>
    <s v="SAP S/4 HANA"/>
    <x v="3"/>
  </r>
  <r>
    <s v="PS: Merge the PCID for Internal Projects or Contracts"/>
    <s v="868bzxfva"/>
    <x v="0"/>
    <n v="1"/>
    <s v="ISG"/>
    <d v="2025-05-12T00:00:00"/>
    <s v=""/>
    <x v="0"/>
    <s v=""/>
    <x v="3"/>
    <x v="1"/>
    <x v="2"/>
    <s v="SAP S/4 HANA"/>
    <x v="3"/>
  </r>
  <r>
    <s v="Controlled Tooling: Hard/Durable Tooling: Maintenance"/>
    <s v="868c0fg88"/>
    <x v="1"/>
    <n v="0.5"/>
    <s v="ISG"/>
    <d v="2025-04-28T00:00:00"/>
    <d v="2025-04-24T00:00:00"/>
    <x v="6"/>
    <s v=""/>
    <x v="4"/>
    <x v="0"/>
    <x v="0"/>
    <s v="SAP S/4 HANA"/>
    <x v="0"/>
  </r>
  <r>
    <s v="Accounts Payable: Reconcile US Bank Statement Detail"/>
    <s v="868a3c3jd"/>
    <x v="2"/>
    <n v="0.1"/>
    <s v="ISG"/>
    <d v="2025-05-26T00:00:00"/>
    <s v=""/>
    <x v="9"/>
    <s v=""/>
    <x v="0"/>
    <x v="0"/>
    <x v="0"/>
    <s v="SAP S/4 HANA"/>
    <x v="0"/>
  </r>
  <r>
    <s v="Financial Accounting: Review General Ledger Balances"/>
    <s v="868byzkmp"/>
    <x v="1"/>
    <n v="0.5"/>
    <s v="ISG"/>
    <d v="2025-05-19T00:00:00"/>
    <s v=""/>
    <x v="2"/>
    <s v=""/>
    <x v="0"/>
    <x v="0"/>
    <x v="0"/>
    <s v="SAP S/4 HANA"/>
    <x v="0"/>
  </r>
  <r>
    <s v="Accounts Payable: Submit Debit/Credit Request to A/P"/>
    <s v="868a2va5u"/>
    <x v="1"/>
    <n v="0.5"/>
    <s v="ISG"/>
    <d v="2025-05-26T00:00:00"/>
    <s v=""/>
    <x v="9"/>
    <s v=""/>
    <x v="0"/>
    <x v="0"/>
    <x v="0"/>
    <s v="SAP S/4 HANA;OpenText Vendor Invoice Management"/>
    <x v="3"/>
  </r>
  <r>
    <s v="Cost Accounting: Review &amp; Correct Financial Postings"/>
    <s v="868bz04pc"/>
    <x v="1"/>
    <n v="0.5"/>
    <s v="ISG"/>
    <d v="2025-07-21T00:00:00"/>
    <s v=""/>
    <x v="5"/>
    <s v=""/>
    <x v="0"/>
    <x v="0"/>
    <x v="0"/>
    <s v="SAP S/4 HANA"/>
    <x v="1"/>
  </r>
  <r>
    <s v="Asset Management: Disposition Equipment Self-Service"/>
    <s v="868c0ex67"/>
    <x v="1"/>
    <n v="0.5"/>
    <s v="ISG"/>
    <d v="2025-05-12T00:00:00"/>
    <s v=""/>
    <x v="0"/>
    <s v=""/>
    <x v="0"/>
    <x v="0"/>
    <x v="0"/>
    <s v="SAP S/4 HANA"/>
    <x v="3"/>
  </r>
  <r>
    <s v="Supplier Quality: Purchase Requisition Change Module"/>
    <s v="868cca0rn"/>
    <x v="1"/>
    <n v="0.5"/>
    <s v="ISG"/>
    <d v="2025-04-28T00:00:00"/>
    <d v="2025-03-27T00:00:00"/>
    <x v="6"/>
    <s v=""/>
    <x v="3"/>
    <x v="1"/>
    <x v="2"/>
    <s v="SAP S/4 HANA"/>
    <x v="0"/>
  </r>
  <r>
    <s v="Asset Accounting: Software Licenses Ad Hoc Reporting"/>
    <s v="868c052wj"/>
    <x v="1"/>
    <n v="0.5"/>
    <s v="ISG"/>
    <d v="2025-05-05T00:00:00"/>
    <s v=""/>
    <x v="11"/>
    <s v=""/>
    <x v="3"/>
    <x v="1"/>
    <x v="2"/>
    <s v="SAP S/4 HANA"/>
    <x v="3"/>
  </r>
  <r>
    <s v="Controlled Tooling: Hard/Durable Tooling: Inspection"/>
    <s v="868c0fe1w"/>
    <x v="1"/>
    <n v="0.5"/>
    <s v="ISG"/>
    <d v="2025-04-28T00:00:00"/>
    <d v="2025-04-14T00:00:00"/>
    <x v="6"/>
    <s v=""/>
    <x v="4"/>
    <x v="0"/>
    <x v="0"/>
    <s v="SAP S/4 HANA"/>
    <x v="0"/>
  </r>
  <r>
    <s v="Incurred Cost Claim: Other Systems &amp; Data Collection"/>
    <s v="868a2uwfv"/>
    <x v="0"/>
    <n v="1"/>
    <s v="ISG"/>
    <d v="2025-06-30T00:00:00"/>
    <s v=""/>
    <x v="12"/>
    <s v=""/>
    <x v="2"/>
    <x v="0"/>
    <x v="0"/>
    <s v="Cognitus; SAP S/4 HANA"/>
    <x v="1"/>
  </r>
  <r>
    <s v="Sales Orders: Update End Item or Spares Sales Order"/>
    <s v="868dh6g2m"/>
    <x v="0"/>
    <n v="1"/>
    <s v="ISG"/>
    <d v="2025-05-19T00:00:00"/>
    <s v=""/>
    <x v="2"/>
    <s v=""/>
    <x v="0"/>
    <x v="0"/>
    <x v="0"/>
    <s v="SAP S/4 HANA"/>
    <x v="0"/>
  </r>
  <r>
    <s v="Accounts Payable: Review &amp; Block Automatic Payments"/>
    <s v="868a3748x"/>
    <x v="1"/>
    <n v="0.5"/>
    <s v="ISG"/>
    <d v="2025-07-07T00:00:00"/>
    <s v=""/>
    <x v="3"/>
    <s v=""/>
    <x v="0"/>
    <x v="0"/>
    <x v="0"/>
    <s v="SAP S/4 HANA"/>
    <x v="0"/>
  </r>
  <r>
    <s v="Supply Chain: Create Fieldglass Worker User Profile"/>
    <s v="868c1960a"/>
    <x v="1"/>
    <n v="0.5"/>
    <s v="ISG"/>
    <d v="2025-06-30T00:00:00"/>
    <s v=""/>
    <x v="12"/>
    <s v=""/>
    <x v="0"/>
    <x v="0"/>
    <x v="0"/>
    <s v="Fieldglass"/>
    <x v="3"/>
  </r>
  <r>
    <s v="Financial Accounting: Create Online Journal Entries"/>
    <s v="868byykmv"/>
    <x v="1"/>
    <n v="0.5"/>
    <s v="ISG"/>
    <d v="2025-04-28T00:00:00"/>
    <d v="2025-02-26T00:00:00"/>
    <x v="10"/>
    <s v=""/>
    <x v="4"/>
    <x v="1"/>
    <x v="2"/>
    <s v="SAP S/4 HANA"/>
    <x v="4"/>
  </r>
  <r>
    <s v="Sales Orders: Create End Item or Spares Sales Order"/>
    <s v="868dh617q"/>
    <x v="0"/>
    <n v="1"/>
    <s v="ISG"/>
    <d v="2025-05-19T00:00:00"/>
    <d v="2025-05-09T00:00:00"/>
    <x v="2"/>
    <s v=""/>
    <x v="2"/>
    <x v="0"/>
    <x v="0"/>
    <s v="SAP S/4 HANA"/>
    <x v="0"/>
  </r>
  <r>
    <s v="CLRP: Project Approval Request Submission - Capital"/>
    <s v="868ddhk2p"/>
    <x v="1"/>
    <n v="0.5"/>
    <s v="ISG"/>
    <d v="2025-05-12T00:00:00"/>
    <d v="2025-04-19T00:00:00"/>
    <x v="0"/>
    <s v=""/>
    <x v="0"/>
    <x v="0"/>
    <x v="0"/>
    <s v="SAP S/4 HANA"/>
    <x v="3"/>
  </r>
  <r>
    <s v="Accounts Payable: Process Invoices &amp; Credit, Pt. 1"/>
    <s v="868a2v9nq"/>
    <x v="2"/>
    <n v="0.1"/>
    <s v="ISG"/>
    <d v="2025-05-19T00:00:00"/>
    <s v=""/>
    <x v="2"/>
    <s v=""/>
    <x v="0"/>
    <x v="0"/>
    <x v="0"/>
    <s v="SAP S/4 HANA"/>
    <x v="3"/>
  </r>
  <r>
    <s v="Accounts Payable: Process Invoices &amp; Credit, Pt. 2"/>
    <s v="868c1wncb"/>
    <x v="1"/>
    <n v="0.5"/>
    <s v="ISG"/>
    <d v="2025-05-19T00:00:00"/>
    <s v=""/>
    <x v="2"/>
    <s v=""/>
    <x v="0"/>
    <x v="0"/>
    <x v="0"/>
    <s v="OpenText Content Server (xECM); SAP S/4 HANA"/>
    <x v="3"/>
  </r>
  <r>
    <s v="Accounts Payable: Reconcile PO Catalog &amp; Punch Out"/>
    <s v="868c1zugu"/>
    <x v="1"/>
    <n v="0.5"/>
    <s v="ISG"/>
    <d v="2025-04-28T00:00:00"/>
    <d v="2025-04-01T00:00:00"/>
    <x v="6"/>
    <s v=""/>
    <x v="2"/>
    <x v="0"/>
    <x v="0"/>
    <s v="SAP S/4 HANA"/>
    <x v="0"/>
  </r>
  <r>
    <s v="Controlled Tooling: Hard/Durable Tooling: Handling"/>
    <s v="868c0fcvf"/>
    <x v="1"/>
    <n v="0.5"/>
    <s v="ISG"/>
    <d v="2025-04-28T00:00:00"/>
    <d v="2025-04-14T00:00:00"/>
    <x v="6"/>
    <s v=""/>
    <x v="4"/>
    <x v="0"/>
    <x v="0"/>
    <s v="SAP S/4 HANA"/>
    <x v="0"/>
  </r>
  <r>
    <s v="Supply Chain: Supplier Qualification &amp; Onboarding"/>
    <s v="868c190nq"/>
    <x v="0"/>
    <n v="1"/>
    <s v="ISG"/>
    <d v="2025-06-30T00:00:00"/>
    <s v=""/>
    <x v="12"/>
    <s v=""/>
    <x v="0"/>
    <x v="0"/>
    <x v="0"/>
    <s v="SAP S/4 HANA"/>
    <x v="1"/>
  </r>
  <r>
    <s v="Prod Ops: Create Material Master Record and Views"/>
    <s v="868b3zqc6"/>
    <x v="3"/>
    <n v="0.1"/>
    <s v="ISG"/>
    <d v="2025-07-21T00:00:00"/>
    <s v=""/>
    <x v="5"/>
    <s v=""/>
    <x v="0"/>
    <x v="0"/>
    <x v="0"/>
    <s v="SAP S/4 HANA"/>
    <x v="1"/>
  </r>
  <r>
    <s v="CLRP: Post Approval Request Automations - Capital"/>
    <s v="868ddj1td"/>
    <x v="1"/>
    <n v="0.5"/>
    <s v="ISG"/>
    <d v="2025-05-12T00:00:00"/>
    <d v="2025-04-15T00:00:00"/>
    <x v="0"/>
    <s v=""/>
    <x v="0"/>
    <x v="0"/>
    <x v="0"/>
    <s v="SAP S/4 HANA"/>
    <x v="3"/>
  </r>
  <r>
    <s v="Prod Ops: Advanced Demand Load for Repairs/Spares"/>
    <s v="868c22e2z"/>
    <x v="1"/>
    <n v="0.5"/>
    <s v="ISG"/>
    <d v="2025-04-28T00:00:00"/>
    <s v=""/>
    <x v="6"/>
    <s v=""/>
    <x v="3"/>
    <x v="1"/>
    <x v="2"/>
    <s v="SAP S/4 HANA"/>
    <x v="5"/>
  </r>
  <r>
    <s v="Prod Ops: Outbound Delivery Creation &amp; Processing"/>
    <s v="868auyu08"/>
    <x v="0"/>
    <n v="1"/>
    <s v="ISG"/>
    <d v="2025-04-28T00:00:00"/>
    <d v="2024-11-13T00:00:00"/>
    <x v="10"/>
    <s v=""/>
    <x v="5"/>
    <x v="1"/>
    <x v="3"/>
    <s v="OpenText Content Server (xECM); SAP S/4 HANA"/>
    <x v="4"/>
  </r>
  <r>
    <s v="Financial Accounting: Maintain Chart of Accounts"/>
    <s v="868byzf1v"/>
    <x v="1"/>
    <n v="0.5"/>
    <s v="ISG"/>
    <d v="2025-05-05T00:00:00"/>
    <s v=""/>
    <x v="11"/>
    <s v=""/>
    <x v="0"/>
    <x v="0"/>
    <x v="0"/>
    <s v="SAP S/4 HANA"/>
    <x v="0"/>
  </r>
  <r>
    <s v="Accounts Payable: Perform Reconciliations, Pt. 1"/>
    <s v="868c1y98y"/>
    <x v="1"/>
    <n v="0.5"/>
    <s v="ISG"/>
    <d v="2025-06-16T00:00:00"/>
    <s v=""/>
    <x v="13"/>
    <s v=""/>
    <x v="0"/>
    <x v="0"/>
    <x v="0"/>
    <s v="SAP S/4 HANA"/>
    <x v="0"/>
  </r>
  <r>
    <s v="Accounts Payable: Perform Reconciliations, Pt. 2"/>
    <s v="868c1ybpr"/>
    <x v="1"/>
    <n v="0.5"/>
    <s v="ISG"/>
    <d v="2025-06-16T00:00:00"/>
    <s v=""/>
    <x v="13"/>
    <s v=""/>
    <x v="0"/>
    <x v="0"/>
    <x v="0"/>
    <s v="SAP S/4 HANA"/>
    <x v="0"/>
  </r>
  <r>
    <s v="Accounts Payable: Review Supplier Refunds, Pt. 1"/>
    <s v="868c1xxud"/>
    <x v="1"/>
    <n v="0.5"/>
    <s v="ISG"/>
    <d v="2025-07-07T00:00:00"/>
    <s v=""/>
    <x v="3"/>
    <s v=""/>
    <x v="0"/>
    <x v="0"/>
    <x v="0"/>
    <s v="SAP S/4 HANA"/>
    <x v="0"/>
  </r>
  <r>
    <s v="Accounts Payable: Review Supplier Refunds, Pt. 2"/>
    <s v="868c1y08n"/>
    <x v="1"/>
    <n v="0.5"/>
    <s v="ISG"/>
    <d v="2025-07-07T00:00:00"/>
    <s v=""/>
    <x v="3"/>
    <s v=""/>
    <x v="0"/>
    <x v="0"/>
    <x v="0"/>
    <s v="SAP S/4 HANA"/>
    <x v="0"/>
  </r>
  <r>
    <s v="Financial Accounting: Perform Currency Valuation"/>
    <s v="868byzd6q"/>
    <x v="1"/>
    <n v="0.5"/>
    <s v="ISG"/>
    <d v="2025-04-14T00:00:00"/>
    <d v="2025-02-17T00:00:00"/>
    <x v="10"/>
    <d v="2025-04-30T18:00:00"/>
    <x v="1"/>
    <x v="1"/>
    <x v="1"/>
    <s v="SAP S/4 HANA"/>
    <x v="4"/>
  </r>
  <r>
    <s v="PS: Assign &amp; Submit the PCID for LRP or Proposal"/>
    <s v="868bzwnvv"/>
    <x v="0"/>
    <n v="1"/>
    <s v="ISG"/>
    <d v="2025-05-12T00:00:00"/>
    <s v=""/>
    <x v="0"/>
    <s v=""/>
    <x v="3"/>
    <x v="1"/>
    <x v="2"/>
    <s v="SAP S/4 HANA"/>
    <x v="3"/>
  </r>
  <r>
    <s v="Supply Chain: Buyer/Customer Furnished Property"/>
    <s v="868dq07hc"/>
    <x v="1"/>
    <n v="0.5"/>
    <s v="ISG"/>
    <d v="2025-05-19T00:00:00"/>
    <s v=""/>
    <x v="2"/>
    <s v=""/>
    <x v="0"/>
    <x v="0"/>
    <x v="0"/>
    <s v="SAP S/4 HANA"/>
    <x v="0"/>
  </r>
  <r>
    <s v="Accounts Payable: Process Direct Debit Payments"/>
    <s v="868a3811p"/>
    <x v="2"/>
    <n v="0.1"/>
    <s v="ISG"/>
    <d v="2025-06-16T00:00:00"/>
    <s v=""/>
    <x v="13"/>
    <s v=""/>
    <x v="0"/>
    <x v="0"/>
    <x v="0"/>
    <s v="SAP S/4 HANA"/>
    <x v="0"/>
  </r>
  <r>
    <s v="Accounts Payable: Process Hedge Payments, Pt. 1"/>
    <s v="868a372yd"/>
    <x v="1"/>
    <n v="0.5"/>
    <s v="ISG"/>
    <d v="2025-07-07T00:00:00"/>
    <s v=""/>
    <x v="3"/>
    <s v=""/>
    <x v="0"/>
    <x v="0"/>
    <x v="0"/>
    <s v="SAP S/4 HANA"/>
    <x v="0"/>
  </r>
  <r>
    <s v="Accounts Payable: Process Hedge Payments, Pt. 2"/>
    <s v="868a37378"/>
    <x v="1"/>
    <n v="0.5"/>
    <s v="ISG"/>
    <d v="2025-07-07T00:00:00"/>
    <s v=""/>
    <x v="3"/>
    <s v=""/>
    <x v="0"/>
    <x v="0"/>
    <x v="0"/>
    <s v="SAP S/4 HANA"/>
    <x v="0"/>
  </r>
  <r>
    <s v="Prod Ops: Create &amp; Release Purchase Requisition"/>
    <s v="868c20v4g"/>
    <x v="3"/>
    <n v="0.1"/>
    <s v="ISG"/>
    <d v="2025-07-14T00:00:00"/>
    <s v=""/>
    <x v="16"/>
    <s v=""/>
    <x v="0"/>
    <x v="0"/>
    <x v="0"/>
    <s v="SAP S/4 HANA"/>
    <x v="1"/>
  </r>
  <r>
    <s v="DYNSCH: Dynamic Parameter Reporting &amp; Analytics"/>
    <s v="868adh336"/>
    <x v="1"/>
    <n v="0.5"/>
    <s v="ISG"/>
    <d v="2025-07-28T00:00:00"/>
    <s v=""/>
    <x v="1"/>
    <s v=""/>
    <x v="0"/>
    <x v="0"/>
    <x v="0"/>
    <s v="SAP S/4 HANA;Advanced Planning and Scheduling (APS)"/>
    <x v="1"/>
  </r>
  <r>
    <s v="Asset Management: Creating a Custodian Transfer"/>
    <s v="868c0euff"/>
    <x v="1"/>
    <n v="0.5"/>
    <s v="ISG"/>
    <d v="2025-05-12T00:00:00"/>
    <s v=""/>
    <x v="0"/>
    <s v=""/>
    <x v="0"/>
    <x v="0"/>
    <x v="0"/>
    <s v="SAP S/4 HANA"/>
    <x v="3"/>
  </r>
  <r>
    <s v="Financial Accounting: Review Financial Postings"/>
    <s v="868byzhda"/>
    <x v="1"/>
    <n v="0.5"/>
    <s v="ISG"/>
    <d v="2025-04-21T00:00:00"/>
    <d v="2025-03-04T00:00:00"/>
    <x v="10"/>
    <d v="2025-05-06T11:08:00"/>
    <x v="1"/>
    <x v="1"/>
    <x v="1"/>
    <s v="SAP S/4 HANA"/>
    <x v="4"/>
  </r>
  <r>
    <s v="Incurred Cost Claim: Collect &amp; Input Other Data"/>
    <s v="868a2uwfc"/>
    <x v="0"/>
    <n v="1"/>
    <s v="ISG"/>
    <d v="2025-06-30T00:00:00"/>
    <s v=""/>
    <x v="12"/>
    <s v=""/>
    <x v="2"/>
    <x v="0"/>
    <x v="0"/>
    <s v="Cognitus; SAP S/4 HANA"/>
    <x v="1"/>
  </r>
  <r>
    <s v="Accounts Payable: Process Escheatment Payments"/>
    <s v="868a37bwj"/>
    <x v="1"/>
    <n v="0.5"/>
    <s v="ISG"/>
    <d v="2025-06-16T00:00:00"/>
    <s v=""/>
    <x v="13"/>
    <s v=""/>
    <x v="0"/>
    <x v="0"/>
    <x v="0"/>
    <s v="SAP S/4 HANA"/>
    <x v="0"/>
  </r>
  <r>
    <s v="Accounts Payable: Initiate Procurement Request"/>
    <s v="868c1zgrd"/>
    <x v="1"/>
    <n v="0.5"/>
    <s v="ISG"/>
    <d v="2025-05-26T00:00:00"/>
    <s v=""/>
    <x v="9"/>
    <s v=""/>
    <x v="0"/>
    <x v="0"/>
    <x v="0"/>
    <s v="SAP S/4 HANA"/>
    <x v="1"/>
  </r>
  <r>
    <s v="ALL AREAS SAP S/4HANA: Essentials &amp; Navigation"/>
    <s v="868awzyaw"/>
    <x v="1"/>
    <n v="0.5"/>
    <s v="ISG"/>
    <d v="2025-07-28T00:00:00"/>
    <d v="2024-11-01T00:00:00"/>
    <x v="1"/>
    <s v=""/>
    <x v="2"/>
    <x v="0"/>
    <x v="0"/>
    <s v="SAP S/4 HANA"/>
    <x v="5"/>
  </r>
  <r>
    <s v="CLRP: Prioritize Plan Items Inputs  - Overhead"/>
    <s v="868ddh3a9"/>
    <x v="1"/>
    <n v="0.5"/>
    <s v="ISG"/>
    <d v="2025-05-12T00:00:00"/>
    <d v="2025-04-17T00:00:00"/>
    <x v="0"/>
    <s v=""/>
    <x v="0"/>
    <x v="0"/>
    <x v="0"/>
    <s v="SAP S/4 HANA"/>
    <x v="3"/>
  </r>
  <r>
    <s v="Asset Accounting: Inter-Company Asset Transfer"/>
    <s v="868c053xr"/>
    <x v="1"/>
    <n v="0.5"/>
    <s v="ISG"/>
    <d v="2025-01-15T00:00:00"/>
    <d v="2025-02-26T00:00:00"/>
    <x v="10"/>
    <d v="2025-04-03T00:00:00"/>
    <x v="1"/>
    <x v="1"/>
    <x v="1"/>
    <s v="SAP S/4 HANA"/>
    <x v="4"/>
  </r>
  <r>
    <s v="Asset Accounting: Intra-Company Asset Transfer"/>
    <s v="868c03qur"/>
    <x v="1"/>
    <n v="0.5"/>
    <s v="ISG"/>
    <d v="2025-01-15T00:00:00"/>
    <d v="2025-02-26T00:00:00"/>
    <x v="10"/>
    <d v="2025-03-31T00:00:00"/>
    <x v="1"/>
    <x v="1"/>
    <x v="1"/>
    <s v="SAP S/4 HANA"/>
    <x v="4"/>
  </r>
  <r>
    <s v="Supply Chain: Expense Report Posting &amp; Errors"/>
    <s v="868a2v630"/>
    <x v="0"/>
    <n v="1"/>
    <s v="ISG"/>
    <d v="2025-05-19T00:00:00"/>
    <s v=""/>
    <x v="2"/>
    <s v=""/>
    <x v="0"/>
    <x v="0"/>
    <x v="0"/>
    <s v="SAP Concur; SAP S/4 HANA"/>
    <x v="0"/>
  </r>
  <r>
    <s v="Accounts Payable: Small Business Acceleration"/>
    <s v="868c1x051"/>
    <x v="1"/>
    <n v="0.5"/>
    <s v="ISG"/>
    <d v="2025-05-19T00:00:00"/>
    <s v=""/>
    <x v="2"/>
    <s v=""/>
    <x v="0"/>
    <x v="0"/>
    <x v="0"/>
    <s v="SAP S/4 HANA;OpenText Vendor Invoice Management"/>
    <x v="3"/>
  </r>
  <r>
    <s v="Supply Chain: Source Inspections &amp; Monitoring"/>
    <s v="868c0vw6a"/>
    <x v="1"/>
    <n v="0.5"/>
    <s v="ISG"/>
    <d v="2025-07-14T00:00:00"/>
    <s v=""/>
    <x v="16"/>
    <s v=""/>
    <x v="0"/>
    <x v="0"/>
    <x v="0"/>
    <s v="SAP S/4 HANA"/>
    <x v="1"/>
  </r>
  <r>
    <s v="Supply Chain: Returning Hardware to Suppliers"/>
    <s v="868dq51yw"/>
    <x v="1"/>
    <n v="0.5"/>
    <s v="ISG"/>
    <d v="2025-07-21T00:00:00"/>
    <s v=""/>
    <x v="5"/>
    <s v=""/>
    <x v="0"/>
    <x v="0"/>
    <x v="0"/>
    <s v="SAP S/4 HANA"/>
    <x v="1"/>
  </r>
  <r>
    <s v="Supplier Quality: Maintain WF User Assignment"/>
    <s v="868cca3rv"/>
    <x v="1"/>
    <n v="0.5"/>
    <s v="ISG"/>
    <d v="2025-04-28T00:00:00"/>
    <d v="2025-05-06T00:00:00"/>
    <x v="6"/>
    <s v=""/>
    <x v="2"/>
    <x v="0"/>
    <x v="0"/>
    <s v="SAP S/4 HANA"/>
    <x v="0"/>
  </r>
  <r>
    <s v="Asset Management: Review a Custodian Transfer"/>
    <s v="868c0enzz"/>
    <x v="1"/>
    <n v="0.5"/>
    <s v="ISG"/>
    <d v="2025-05-12T00:00:00"/>
    <s v=""/>
    <x v="0"/>
    <s v=""/>
    <x v="0"/>
    <x v="0"/>
    <x v="0"/>
    <s v="SAP S/4 HANA"/>
    <x v="3"/>
  </r>
  <r>
    <s v="CLRP: Managing Project Performance - Overhead"/>
    <s v="868ddj4ay"/>
    <x v="1"/>
    <n v="0.5"/>
    <s v="ISG"/>
    <d v="2025-05-12T00:00:00"/>
    <d v="2025-04-14T00:00:00"/>
    <x v="0"/>
    <s v=""/>
    <x v="0"/>
    <x v="0"/>
    <x v="0"/>
    <s v="SAP S/4 HANA"/>
    <x v="3"/>
  </r>
  <r>
    <s v="Incurred Cost Claim: Preparing for Submission"/>
    <s v="868a2uwfh"/>
    <x v="0"/>
    <n v="1"/>
    <s v="ISG"/>
    <d v="2025-06-30T00:00:00"/>
    <d v="2025-03-24T00:00:00"/>
    <x v="12"/>
    <s v=""/>
    <x v="2"/>
    <x v="0"/>
    <x v="0"/>
    <s v="Cognitus; SAP S/4 HANA"/>
    <x v="1"/>
  </r>
  <r>
    <s v="PS: Create New Initiative for LRP or Proposal"/>
    <s v="868bzwkpf"/>
    <x v="0"/>
    <n v="1"/>
    <s v="ISG"/>
    <d v="2025-05-12T00:00:00"/>
    <s v=""/>
    <x v="0"/>
    <s v=""/>
    <x v="3"/>
    <x v="1"/>
    <x v="2"/>
    <s v="SAP S/4 HANA"/>
    <x v="3"/>
  </r>
  <r>
    <s v="Financial Accounting: Run Preliminary Reports"/>
    <s v="868byygr4"/>
    <x v="1"/>
    <n v="0.5"/>
    <s v="ISG"/>
    <d v="2025-04-28T00:00:00"/>
    <d v="2025-03-03T00:00:00"/>
    <x v="10"/>
    <s v=""/>
    <x v="4"/>
    <x v="1"/>
    <x v="3"/>
    <s v="SAP S/4 HANA"/>
    <x v="4"/>
  </r>
  <r>
    <s v="Controlled Tooling: Perishable Tooling Part B"/>
    <s v="868dfzm17"/>
    <x v="1"/>
    <n v="0.5"/>
    <s v="ISG"/>
    <d v="2025-04-28T00:00:00"/>
    <d v="2025-04-14T00:00:00"/>
    <x v="6"/>
    <s v=""/>
    <x v="4"/>
    <x v="0"/>
    <x v="0"/>
    <s v="SAP S/4 HANA"/>
    <x v="0"/>
  </r>
  <r>
    <s v="Obsolescence Management Introduction to CDATS"/>
    <s v="868dud951"/>
    <x v="1"/>
    <n v="0.5"/>
    <s v="ISG"/>
    <d v="2025-04-28T00:00:00"/>
    <d v="2025-05-05T00:00:00"/>
    <x v="6"/>
    <m/>
    <x v="2"/>
    <x v="0"/>
    <x v="0"/>
    <s v="Consolidated DMSMS Analysis Tool Suite (CDATS)"/>
    <x v="0"/>
  </r>
  <r>
    <s v="Financial Accounting: Settle Costs/ Revenues"/>
    <s v="868byye4b"/>
    <x v="1"/>
    <n v="0.5"/>
    <s v="ISG"/>
    <d v="2025-05-05T00:00:00"/>
    <s v=""/>
    <x v="11"/>
    <s v=""/>
    <x v="0"/>
    <x v="0"/>
    <x v="0"/>
    <s v="SAP S/4 HANA"/>
    <x v="0"/>
  </r>
  <r>
    <s v="Financial Accounting: Cash Document Matching"/>
    <s v="868byyvc5"/>
    <x v="1"/>
    <n v="0.5"/>
    <s v="ISG"/>
    <d v="2025-07-21T00:00:00"/>
    <s v=""/>
    <x v="5"/>
    <s v=""/>
    <x v="0"/>
    <x v="0"/>
    <x v="0"/>
    <s v="SAP S/4 HANA"/>
    <x v="1"/>
  </r>
  <r>
    <s v="Tax Accounting: Indirect Taxes: Defend Audit"/>
    <s v="868byrubk"/>
    <x v="1"/>
    <n v="0.5"/>
    <s v="ISG"/>
    <d v="2025-05-19T00:00:00"/>
    <d v="2025-04-14T00:00:00"/>
    <x v="2"/>
    <s v=""/>
    <x v="2"/>
    <x v="0"/>
    <x v="0"/>
    <s v="SAP S/4 HANA"/>
    <x v="0"/>
  </r>
  <r>
    <s v="CLRP: Managing Project Performance - Capital"/>
    <s v="868ddj3nt"/>
    <x v="1"/>
    <n v="0.5"/>
    <s v="ISG"/>
    <d v="2025-05-12T00:00:00"/>
    <d v="2025-04-13T00:00:00"/>
    <x v="0"/>
    <s v=""/>
    <x v="0"/>
    <x v="0"/>
    <x v="0"/>
    <s v="SAP S/4 HANA"/>
    <x v="3"/>
  </r>
  <r>
    <s v="Metrology: IndySoft: Asset Creation Records:"/>
    <s v="868c0tf4x"/>
    <x v="1"/>
    <n v="0.5"/>
    <s v="ISG"/>
    <d v="2025-07-14T00:00:00"/>
    <s v=""/>
    <x v="16"/>
    <s v=""/>
    <x v="0"/>
    <x v="0"/>
    <x v="0"/>
    <s v="IndySoft"/>
    <x v="1"/>
  </r>
  <r>
    <s v="PS: Create Account Assignment Charge Numbers"/>
    <s v="868bzj218"/>
    <x v="1"/>
    <n v="0.5"/>
    <s v="ISG"/>
    <d v="2025-05-05T00:00:00"/>
    <s v=""/>
    <x v="11"/>
    <s v=""/>
    <x v="3"/>
    <x v="1"/>
    <x v="2"/>
    <s v="SAP S/4 HANA"/>
    <x v="0"/>
  </r>
  <r>
    <s v="Asset Accounting: Software Licenses Maintain"/>
    <s v="868c03znu"/>
    <x v="1"/>
    <n v="0.5"/>
    <s v="ISG"/>
    <d v="2025-05-05T00:00:00"/>
    <d v="2025-02-13T00:00:00"/>
    <x v="11"/>
    <s v=""/>
    <x v="3"/>
    <x v="1"/>
    <x v="2"/>
    <s v="SAP S/4 HANA"/>
    <x v="3"/>
  </r>
  <r>
    <s v="Prod Ops: Resolve Cycle Count Discrepancies"/>
    <s v="868b45k07"/>
    <x v="0"/>
    <n v="1"/>
    <s v="ISG"/>
    <d v="2025-06-09T00:00:00"/>
    <s v=""/>
    <x v="2"/>
    <s v=""/>
    <x v="0"/>
    <x v="0"/>
    <x v="0"/>
    <s v="SAP S/4 HANA"/>
    <x v="0"/>
  </r>
  <r>
    <s v="Accounts Payable: Process Aged ERS Receipts"/>
    <s v="868c1x5gm"/>
    <x v="1"/>
    <n v="0.5"/>
    <s v="ISG"/>
    <d v="2025-05-19T00:00:00"/>
    <s v=""/>
    <x v="2"/>
    <s v=""/>
    <x v="0"/>
    <x v="0"/>
    <x v="0"/>
    <s v="SAP S/4 HANA"/>
    <x v="3"/>
  </r>
  <r>
    <s v="Tax Accounting: Manage Global Tax Provision"/>
    <s v="868byu5ey"/>
    <x v="1"/>
    <n v="0.5"/>
    <s v="ISG"/>
    <d v="2025-05-19T00:00:00"/>
    <s v=""/>
    <x v="2"/>
    <s v=""/>
    <x v="0"/>
    <x v="0"/>
    <x v="0"/>
    <s v="SAP S/4 HANA"/>
    <x v="3"/>
  </r>
  <r>
    <s v="Prod Ops: Review &amp; Finalize Master Schedule"/>
    <s v="868a2v9ne"/>
    <x v="3"/>
    <n v="0.1"/>
    <s v="ISG"/>
    <d v="2025-05-19T00:00:00"/>
    <d v="2024-11-04T00:00:00"/>
    <x v="17"/>
    <s v=""/>
    <x v="3"/>
    <x v="1"/>
    <x v="2"/>
    <s v="SAP S/4 HANA"/>
    <x v="0"/>
  </r>
  <r>
    <s v="Incurred Cost Claim: Completing Adjustments"/>
    <s v="868a2uwfq"/>
    <x v="0"/>
    <n v="1"/>
    <s v="ISG"/>
    <d v="2025-06-30T00:00:00"/>
    <d v="2024-11-25T00:00:00"/>
    <x v="12"/>
    <s v=""/>
    <x v="4"/>
    <x v="0"/>
    <x v="0"/>
    <s v="Cognitus; SAP S/4 HANA"/>
    <x v="1"/>
  </r>
  <r>
    <s v="MCE: MCE Inventory &amp; Parts Reporting, Pt 2"/>
    <s v="868a2v7x8"/>
    <x v="1"/>
    <n v="0.5"/>
    <s v="ISG"/>
    <d v="2025-06-02T00:00:00"/>
    <s v=""/>
    <x v="8"/>
    <s v=""/>
    <x v="0"/>
    <x v="0"/>
    <x v="0"/>
    <s v="SAP S/4 HANA"/>
    <x v="0"/>
  </r>
  <r>
    <s v="Supplier Quality: Current Approvals Report"/>
    <s v="868cca7d1"/>
    <x v="1"/>
    <n v="0.5"/>
    <s v="ISG"/>
    <d v="2025-05-19T00:00:00"/>
    <s v=""/>
    <x v="2"/>
    <s v=""/>
    <x v="0"/>
    <x v="0"/>
    <x v="0"/>
    <s v="SAP S/4 HANA"/>
    <x v="0"/>
  </r>
  <r>
    <s v="Sales Orders: Validate Repairs Sales Order"/>
    <s v="868dh6qr4"/>
    <x v="0"/>
    <n v="1"/>
    <s v="ISG"/>
    <d v="2025-05-19T00:00:00"/>
    <s v=""/>
    <x v="2"/>
    <s v=""/>
    <x v="0"/>
    <x v="0"/>
    <x v="0"/>
    <s v="SAP S/4 HANA"/>
    <x v="0"/>
  </r>
  <r>
    <s v="MCE: MCE Pricing &amp; Costing Reporting, Pt 2"/>
    <s v="868a2v62b"/>
    <x v="1"/>
    <n v="0.5"/>
    <s v="ISG"/>
    <d v="2025-06-09T00:00:00"/>
    <s v=""/>
    <x v="2"/>
    <s v=""/>
    <x v="0"/>
    <x v="0"/>
    <x v="0"/>
    <s v="SAP S/4 HANA"/>
    <x v="0"/>
  </r>
  <r>
    <s v="Prod Ops: Deliver Incoming &amp; Resolve Grief"/>
    <s v="868b466gk"/>
    <x v="0"/>
    <n v="1"/>
    <s v="ISG"/>
    <d v="2025-06-09T00:00:00"/>
    <s v=""/>
    <x v="2"/>
    <s v=""/>
    <x v="0"/>
    <x v="0"/>
    <x v="0"/>
    <s v="SAP S/4 HANA"/>
    <x v="0"/>
  </r>
  <r>
    <s v="Accounts Payable: Process Certified Checks"/>
    <s v="868c1y56t"/>
    <x v="1"/>
    <n v="0.5"/>
    <s v="ISG"/>
    <d v="2025-06-16T00:00:00"/>
    <s v=""/>
    <x v="13"/>
    <s v=""/>
    <x v="0"/>
    <x v="0"/>
    <x v="0"/>
    <s v="SAP S/4 HANA"/>
    <x v="0"/>
  </r>
  <r>
    <s v="Obsolescence Management Using CDATS Part 1"/>
    <s v="868a2uzkq"/>
    <x v="0"/>
    <n v="1"/>
    <s v="ISG"/>
    <d v="2025-04-28T00:00:00"/>
    <d v="2025-05-01T00:00:00"/>
    <x v="6"/>
    <s v=""/>
    <x v="2"/>
    <x v="0"/>
    <x v="0"/>
    <s v="Consolidated DMSMS Analysis Tool Suite (CDATS)"/>
    <x v="0"/>
  </r>
  <r>
    <s v="Obsolescence Management Using CDATS Part 2"/>
    <s v="868a2v25w"/>
    <x v="0"/>
    <n v="1"/>
    <s v="ISG"/>
    <d v="2025-04-28T00:00:00"/>
    <d v="2025-05-01T00:00:00"/>
    <x v="6"/>
    <s v=""/>
    <x v="2"/>
    <x v="0"/>
    <x v="0"/>
    <s v="Consolidated DMSMS Analysis Tool Suite (CDATS)"/>
    <x v="0"/>
  </r>
  <r>
    <s v="Obsolescence Management Using CDATS Part 3"/>
    <s v="868a2uy93"/>
    <x v="0"/>
    <n v="1"/>
    <s v="ISG"/>
    <d v="2025-05-05T00:00:00"/>
    <d v="2025-05-01T00:00:00"/>
    <x v="11"/>
    <s v=""/>
    <x v="2"/>
    <x v="0"/>
    <x v="0"/>
    <s v="Consolidated DMSMS Analysis Tool Suite (CDATS)"/>
    <x v="0"/>
  </r>
  <r>
    <s v="Product Costing: Maintain PMMO Master Data"/>
    <s v="868bz079f"/>
    <x v="1"/>
    <n v="0.5"/>
    <s v="ISG"/>
    <d v="2025-04-28T00:00:00"/>
    <d v="2025-04-04T00:00:00"/>
    <x v="6"/>
    <s v=""/>
    <x v="5"/>
    <x v="0"/>
    <x v="0"/>
    <s v="SAP S/4 HANA"/>
    <x v="0"/>
  </r>
  <r>
    <s v="CLRP: Upload Plan Items in Bulk - Overhead"/>
    <s v="868ddm6f3"/>
    <x v="1"/>
    <n v="0.5"/>
    <s v="ISG"/>
    <d v="2025-05-12T00:00:00"/>
    <d v="2025-04-28T00:00:00"/>
    <x v="0"/>
    <s v=""/>
    <x v="0"/>
    <x v="0"/>
    <x v="0"/>
    <s v="SAP S/4 HANA"/>
    <x v="3"/>
  </r>
  <r>
    <s v="Financial Accounting: G/L Account Clearing"/>
    <s v="868byyyz1"/>
    <x v="1"/>
    <n v="0.5"/>
    <s v="ISG"/>
    <d v="2025-04-21T00:00:00"/>
    <d v="2025-03-27T00:00:00"/>
    <x v="10"/>
    <d v="2025-05-07T16:48:00"/>
    <x v="1"/>
    <x v="1"/>
    <x v="1"/>
    <s v="SAP S/4 HANA"/>
    <x v="4"/>
  </r>
  <r>
    <s v="Asset Accounting: Change or Renew Contract"/>
    <s v="868c03yda"/>
    <x v="1"/>
    <n v="0.5"/>
    <s v="ISG"/>
    <d v="2025-05-05T00:00:00"/>
    <d v="2025-02-14T00:00:00"/>
    <x v="11"/>
    <s v=""/>
    <x v="3"/>
    <x v="1"/>
    <x v="2"/>
    <s v="SAP S/4 HANA"/>
    <x v="3"/>
  </r>
  <r>
    <s v="Asset Accounting: Depreciation Adjustments"/>
    <s v="868c03882"/>
    <x v="1"/>
    <n v="0.5"/>
    <s v="ISG"/>
    <d v="2025-01-15T00:00:00"/>
    <d v="2025-02-19T00:00:00"/>
    <x v="10"/>
    <d v="2025-04-08T00:00:00"/>
    <x v="1"/>
    <x v="1"/>
    <x v="1"/>
    <s v="SAP S/4 HANA"/>
    <x v="4"/>
  </r>
  <r>
    <s v="Financial Accounting: Revenue Recognition"/>
    <s v="868byybuu"/>
    <x v="1"/>
    <n v="0.5"/>
    <s v="ISG"/>
    <d v="2025-04-28T00:00:00"/>
    <s v=""/>
    <x v="6"/>
    <s v=""/>
    <x v="0"/>
    <x v="0"/>
    <x v="0"/>
    <s v="SAP S/4 HANA"/>
    <x v="3"/>
  </r>
  <r>
    <s v="CLRP: Upload Plan Items in Bulk - Capital"/>
    <s v="868ddm5wf"/>
    <x v="1"/>
    <n v="0.5"/>
    <s v="ISG"/>
    <d v="2025-05-12T00:00:00"/>
    <d v="2025-04-27T00:00:00"/>
    <x v="0"/>
    <s v=""/>
    <x v="0"/>
    <x v="0"/>
    <x v="0"/>
    <s v="SAP S/4 HANA"/>
    <x v="3"/>
  </r>
  <r>
    <s v="Asset Accounting: Run Payment Posting Job"/>
    <s v="868c054zk"/>
    <x v="1"/>
    <n v="0.5"/>
    <s v="ISG"/>
    <d v="2025-05-05T00:00:00"/>
    <s v=""/>
    <x v="11"/>
    <s v=""/>
    <x v="3"/>
    <x v="1"/>
    <x v="2"/>
    <s v="SAP S/4 HANA"/>
    <x v="3"/>
  </r>
  <r>
    <s v="SCDS: Tool Use: SCDS DCAM (or AIM) Model"/>
    <s v="868acmhk9"/>
    <x v="2"/>
    <n v="0.1"/>
    <s v="ISG"/>
    <d v="2025-05-26T00:00:00"/>
    <s v=""/>
    <x v="9"/>
    <s v=""/>
    <x v="0"/>
    <x v="0"/>
    <x v="0"/>
    <s v="Sustainment Capability Delivery System (SCDS)"/>
    <x v="0"/>
  </r>
  <r>
    <s v="Sales Orders: Create Repairs Sales Order"/>
    <s v="868dh6qbv"/>
    <x v="0"/>
    <n v="1"/>
    <s v="ISG"/>
    <d v="2025-05-19T00:00:00"/>
    <s v=""/>
    <x v="2"/>
    <s v=""/>
    <x v="0"/>
    <x v="0"/>
    <x v="0"/>
    <s v="SAP S/4 HANA"/>
    <x v="0"/>
  </r>
  <r>
    <s v="Sales Orders: Update Repairs Sales Order"/>
    <s v="868dh6qtg"/>
    <x v="0"/>
    <n v="1"/>
    <s v="ISG"/>
    <d v="2025-05-19T00:00:00"/>
    <s v=""/>
    <x v="2"/>
    <s v=""/>
    <x v="0"/>
    <x v="0"/>
    <x v="0"/>
    <s v="SAP S/4 HANA"/>
    <x v="0"/>
  </r>
  <r>
    <s v="Prod Ops: Manage Internal Transportation"/>
    <s v="868b45fyx"/>
    <x v="2"/>
    <n v="0.1"/>
    <s v="ISG"/>
    <d v="2025-06-09T00:00:00"/>
    <s v=""/>
    <x v="2"/>
    <s v=""/>
    <x v="0"/>
    <x v="0"/>
    <x v="0"/>
    <s v="SAP S/4 HANA"/>
    <x v="0"/>
  </r>
  <r>
    <s v="Billing: Perform Time &amp; Material Billing"/>
    <s v="868c01t4m"/>
    <x v="0"/>
    <n v="1"/>
    <s v="ISG"/>
    <d v="2025-05-12T00:00:00"/>
    <s v=""/>
    <x v="0"/>
    <s v=""/>
    <x v="0"/>
    <x v="0"/>
    <x v="0"/>
    <s v="SAP S/4 HANA"/>
    <x v="3"/>
  </r>
  <r>
    <s v="Asset Management: Asset Transfer Records"/>
    <s v="868decc09"/>
    <x v="1"/>
    <n v="0.5"/>
    <s v="ISG"/>
    <d v="2025-04-28T00:00:00"/>
    <d v="2025-04-15T00:00:00"/>
    <x v="6"/>
    <s v=""/>
    <x v="4"/>
    <x v="0"/>
    <x v="0"/>
    <s v="SAP S/4 HANA"/>
    <x v="3"/>
  </r>
  <r>
    <s v="Financial Accounting: Process Open Items"/>
    <s v="868byywxb"/>
    <x v="1"/>
    <n v="0.5"/>
    <s v="ISG"/>
    <d v="2025-04-28T00:00:00"/>
    <d v="2025-02-05T00:00:00"/>
    <x v="10"/>
    <d v="2025-05-12T17:39:00"/>
    <x v="1"/>
    <x v="1"/>
    <x v="1"/>
    <s v="SAP S/4 HANA"/>
    <x v="4"/>
  </r>
  <r>
    <s v="Tax Accounting: Manage Business Licenses"/>
    <s v="868byrptd"/>
    <x v="1"/>
    <n v="0.5"/>
    <s v="ISG"/>
    <d v="2025-07-28T00:00:00"/>
    <s v=""/>
    <x v="1"/>
    <s v=""/>
    <x v="0"/>
    <x v="0"/>
    <x v="0"/>
    <s v="SAP S/4 HANA"/>
    <x v="1"/>
  </r>
  <r>
    <s v="PS: Create the Program Common ID for LRP"/>
    <s v="868bzq53m"/>
    <x v="0"/>
    <n v="1"/>
    <s v="ISG"/>
    <d v="2025-05-12T00:00:00"/>
    <d v="2025-03-21T00:00:00"/>
    <x v="0"/>
    <s v=""/>
    <x v="3"/>
    <x v="1"/>
    <x v="2"/>
    <s v="SAP S/4 HANA"/>
    <x v="3"/>
  </r>
  <r>
    <s v="AR: Work with Under and Over Paid Cases"/>
    <s v="868c011pt"/>
    <x v="0"/>
    <n v="1"/>
    <s v="ISG"/>
    <d v="2025-05-19T00:00:00"/>
    <s v=""/>
    <x v="2"/>
    <s v=""/>
    <x v="0"/>
    <x v="0"/>
    <x v="0"/>
    <s v="SAP S/4 HANA"/>
    <x v="0"/>
  </r>
  <r>
    <s v="Supply Chain: Ad-Hoc Manual Requisition"/>
    <s v="868a2v87r"/>
    <x v="1"/>
    <n v="0.5"/>
    <s v="ISG"/>
    <d v="2025-07-21T00:00:00"/>
    <s v=""/>
    <x v="5"/>
    <s v=""/>
    <x v="0"/>
    <x v="0"/>
    <x v="0"/>
    <s v="SAP S/4 HANA"/>
    <x v="1"/>
  </r>
  <r>
    <s v="Supplier Quality: Quality Clause Groups"/>
    <s v="868c1rhqk"/>
    <x v="1"/>
    <n v="0.5"/>
    <s v="ISG"/>
    <d v="2025-04-28T00:00:00"/>
    <d v="2025-05-05T00:00:00"/>
    <x v="6"/>
    <s v=""/>
    <x v="2"/>
    <x v="0"/>
    <x v="0"/>
    <s v="SAP S/4 HANA"/>
    <x v="0"/>
  </r>
  <r>
    <s v="CLRP: Manage Plan Financials - Overhead"/>
    <s v="868ddhpmb"/>
    <x v="1"/>
    <n v="0.5"/>
    <s v="ISG"/>
    <d v="2025-05-12T00:00:00"/>
    <d v="2025-04-12T00:00:00"/>
    <x v="0"/>
    <s v=""/>
    <x v="0"/>
    <x v="0"/>
    <x v="0"/>
    <s v="SAP S/4 HANA"/>
    <x v="3"/>
  </r>
  <r>
    <s v="Controlled Tooling: Provide Disposition"/>
    <s v="868c0f7ea"/>
    <x v="1"/>
    <n v="0.5"/>
    <s v="ISG"/>
    <d v="2025-05-05T00:00:00"/>
    <d v="2025-05-05T00:00:00"/>
    <x v="11"/>
    <s v=""/>
    <x v="2"/>
    <x v="0"/>
    <x v="0"/>
    <s v="SAP S/4 HANA"/>
    <x v="0"/>
  </r>
  <r>
    <s v="Incurred Cost Claim: Reconcile G/L Data"/>
    <s v="868a2uwf7"/>
    <x v="0"/>
    <n v="1"/>
    <s v="ISG"/>
    <d v="2025-06-30T00:00:00"/>
    <d v="2024-09-25T00:00:00"/>
    <x v="12"/>
    <s v=""/>
    <x v="4"/>
    <x v="0"/>
    <x v="0"/>
    <s v="Cognitus; SAP S/4 HANA"/>
    <x v="1"/>
  </r>
  <r>
    <s v="Obsolescence Management Spares Impacts"/>
    <s v="868a2uze7"/>
    <x v="1"/>
    <n v="0.5"/>
    <s v="ISG"/>
    <d v="2025-05-05T00:00:00"/>
    <s v=""/>
    <x v="11"/>
    <s v=""/>
    <x v="0"/>
    <x v="0"/>
    <x v="0"/>
    <s v="Consolidated DMSMS Analysis Tool Suite (CDATS)"/>
    <x v="0"/>
  </r>
  <r>
    <s v="Billing: Transmit Invoices and Back-Up"/>
    <s v="868c01fzy"/>
    <x v="1"/>
    <n v="0.5"/>
    <s v="ISG"/>
    <d v="2025-05-19T00:00:00"/>
    <s v=""/>
    <x v="2"/>
    <s v=""/>
    <x v="0"/>
    <x v="0"/>
    <x v="0"/>
    <s v="SAP S/4 HANA"/>
    <x v="0"/>
  </r>
  <r>
    <s v="Accounts Payable: Run A/P Audit, Pt. 1"/>
    <s v="868c1wy6n"/>
    <x v="1"/>
    <n v="0.5"/>
    <s v="ISG"/>
    <d v="2025-05-19T00:00:00"/>
    <s v=""/>
    <x v="2"/>
    <s v=""/>
    <x v="0"/>
    <x v="0"/>
    <x v="0"/>
    <s v="SAP S/4 HANA;OpenText Vendor Invoice Management"/>
    <x v="3"/>
  </r>
  <r>
    <s v="Accounts Payable: Run A/P Audit, Pt. 2"/>
    <s v="868c1wydk"/>
    <x v="1"/>
    <n v="0.5"/>
    <s v="ISG"/>
    <d v="2025-05-19T00:00:00"/>
    <s v=""/>
    <x v="2"/>
    <s v=""/>
    <x v="0"/>
    <x v="0"/>
    <x v="0"/>
    <s v="SAP S/4 HANA;OpenText Vendor Invoice Management"/>
    <x v="3"/>
  </r>
  <r>
    <s v="Accounts Payable: GR/IR Reconciliation"/>
    <s v="868c1x2u7"/>
    <x v="1"/>
    <n v="0.5"/>
    <s v="ISG"/>
    <d v="2025-05-19T00:00:00"/>
    <s v=""/>
    <x v="2"/>
    <s v=""/>
    <x v="0"/>
    <x v="0"/>
    <x v="0"/>
    <s v="SAP S/4 HANA;OpenText Vendor Invoice Management"/>
    <x v="3"/>
  </r>
  <r>
    <s v="Supply Chain: Other Delivery Processes"/>
    <s v="868a2v9g6"/>
    <x v="1"/>
    <n v="0.5"/>
    <s v="ISG"/>
    <d v="2025-07-14T00:00:00"/>
    <s v=""/>
    <x v="16"/>
    <s v=""/>
    <x v="0"/>
    <x v="0"/>
    <x v="0"/>
    <s v="SAP S/4 HANA"/>
    <x v="1"/>
  </r>
  <r>
    <s v="Supply Chain: Schedule &amp; PO Management"/>
    <s v="868a2v67p"/>
    <x v="0"/>
    <n v="1"/>
    <s v="ISG"/>
    <d v="2025-07-14T00:00:00"/>
    <s v=""/>
    <x v="16"/>
    <s v=""/>
    <x v="0"/>
    <x v="0"/>
    <x v="0"/>
    <s v="SAP S/4 HANA"/>
    <x v="1"/>
  </r>
  <r>
    <s v="Accounts Payable: Finance PO Contracts"/>
    <s v="868c1ykkw"/>
    <x v="1"/>
    <n v="0.5"/>
    <s v="ISG"/>
    <d v="2025-05-05T00:00:00"/>
    <d v="2025-04-07T00:00:00"/>
    <x v="11"/>
    <s v=""/>
    <x v="2"/>
    <x v="0"/>
    <x v="0"/>
    <s v="SAP S/4 HANA"/>
    <x v="0"/>
  </r>
  <r>
    <s v="Asset Management: Review a Loss Report"/>
    <s v="868c0eza6"/>
    <x v="1"/>
    <n v="0.5"/>
    <s v="ISG"/>
    <d v="2025-05-12T00:00:00"/>
    <s v=""/>
    <x v="0"/>
    <s v=""/>
    <x v="0"/>
    <x v="0"/>
    <x v="0"/>
    <s v="SAP S/4 HANA"/>
    <x v="3"/>
  </r>
  <r>
    <s v="CLRP: Manage Plan Financials - Capital"/>
    <s v="868ddhb41"/>
    <x v="1"/>
    <n v="0.5"/>
    <s v="ISG"/>
    <d v="2025-05-12T00:00:00"/>
    <d v="2025-04-11T00:00:00"/>
    <x v="0"/>
    <s v=""/>
    <x v="0"/>
    <x v="0"/>
    <x v="0"/>
    <s v="SAP S/4 HANA"/>
    <x v="3"/>
  </r>
  <r>
    <s v="Metrology: IndySoft: Calibration Event"/>
    <s v="868c0tqp1"/>
    <x v="1"/>
    <n v="0.5"/>
    <s v="ISG"/>
    <d v="2025-07-14T00:00:00"/>
    <s v=""/>
    <x v="16"/>
    <s v=""/>
    <x v="0"/>
    <x v="0"/>
    <x v="0"/>
    <s v="IndySoft"/>
    <x v="1"/>
  </r>
  <r>
    <s v="PS: Split the PCID for LRP or Proposal"/>
    <s v="868bzt8py"/>
    <x v="0"/>
    <n v="1"/>
    <s v="ISG"/>
    <d v="2025-05-12T00:00:00"/>
    <s v=""/>
    <x v="0"/>
    <s v=""/>
    <x v="3"/>
    <x v="1"/>
    <x v="2"/>
    <s v="SAP S/4 HANA"/>
    <x v="3"/>
  </r>
  <r>
    <s v="PS: Merge the PCID for LRP or Proposal"/>
    <s v="868bzu0y7"/>
    <x v="0"/>
    <n v="1"/>
    <s v="ISG"/>
    <d v="2025-05-12T00:00:00"/>
    <s v=""/>
    <x v="0"/>
    <s v=""/>
    <x v="3"/>
    <x v="1"/>
    <x v="2"/>
    <s v="SAP S/4 HANA"/>
    <x v="3"/>
  </r>
  <r>
    <s v="Controlled Tooling: Perishable Tooling"/>
    <s v="868c0f61w"/>
    <x v="1"/>
    <n v="0.5"/>
    <s v="ISG"/>
    <d v="2025-04-28T00:00:00"/>
    <d v="2025-04-14T00:00:00"/>
    <x v="6"/>
    <s v=""/>
    <x v="4"/>
    <x v="0"/>
    <x v="0"/>
    <s v="SAP S/4 HANA"/>
    <x v="0"/>
  </r>
  <r>
    <s v="Prod Ops: Supplier Shipment Management"/>
    <s v="868c21ynv"/>
    <x v="1"/>
    <n v="0.5"/>
    <s v="ISG"/>
    <d v="2025-04-28T00:00:00"/>
    <d v="2025-05-12T00:00:00"/>
    <x v="6"/>
    <s v=""/>
    <x v="2"/>
    <x v="0"/>
    <x v="0"/>
    <s v="SAP S/4 HANA"/>
    <x v="0"/>
  </r>
  <r>
    <s v="Asset Accounting: Commissioning Assets"/>
    <s v="868cktqar"/>
    <x v="1"/>
    <n v="0.5"/>
    <s v="ISG"/>
    <d v="2025-01-15T00:00:00"/>
    <d v="2025-02-26T00:00:00"/>
    <x v="10"/>
    <d v="2025-03-20T00:00:00"/>
    <x v="1"/>
    <x v="0"/>
    <x v="1"/>
    <s v="SAP S/4 HANA"/>
    <x v="4"/>
  </r>
  <r>
    <s v="SCDS: Tool Use: Legacy Maturity Model"/>
    <s v="868acmhzz"/>
    <x v="2"/>
    <n v="0.1"/>
    <s v="ISG"/>
    <d v="2025-05-26T00:00:00"/>
    <s v=""/>
    <x v="9"/>
    <s v=""/>
    <x v="0"/>
    <x v="0"/>
    <x v="0"/>
    <s v="Sustainment Capability Delivery System (SCDS)"/>
    <x v="0"/>
  </r>
  <r>
    <s v="Supply Chain: Expense Report Approval"/>
    <s v="868a2v6ky"/>
    <x v="0"/>
    <n v="1"/>
    <s v="ISG"/>
    <d v="2025-05-26T00:00:00"/>
    <s v=""/>
    <x v="9"/>
    <s v=""/>
    <x v="0"/>
    <x v="0"/>
    <x v="0"/>
    <s v="SAP Concur; SAP S/4 HANA"/>
    <x v="0"/>
  </r>
  <r>
    <s v="Supply Chain: Storing P-Card Packages"/>
    <s v="868a2vbm7"/>
    <x v="0"/>
    <n v="1"/>
    <s v="ISG"/>
    <d v="2025-05-26T00:00:00"/>
    <s v=""/>
    <x v="9"/>
    <s v=""/>
    <x v="0"/>
    <x v="0"/>
    <x v="0"/>
    <s v="OpenText Content Server (xECM); SAP Concur; SAP S/4 HANA"/>
    <x v="0"/>
  </r>
  <r>
    <s v="Supply Chain: Delegation of Authority"/>
    <s v="868c1zq6a"/>
    <x v="0"/>
    <n v="1"/>
    <s v="ISG"/>
    <d v="2025-05-26T00:00:00"/>
    <s v=""/>
    <x v="9"/>
    <s v=""/>
    <x v="0"/>
    <x v="0"/>
    <x v="0"/>
    <s v="SAP Concur; SAP S/4 HANA"/>
    <x v="0"/>
  </r>
  <r>
    <s v="Accounts Payable: Run Ad hoc Payments"/>
    <s v="868c1xftu"/>
    <x v="1"/>
    <n v="0.5"/>
    <s v="ISG"/>
    <d v="2025-07-07T00:00:00"/>
    <s v=""/>
    <x v="3"/>
    <s v=""/>
    <x v="0"/>
    <x v="0"/>
    <x v="0"/>
    <s v="SAP S/4 HANA"/>
    <x v="0"/>
  </r>
  <r>
    <s v="Billing: Generate and Attach Invoices"/>
    <s v="868c01f57"/>
    <x v="1"/>
    <n v="0.5"/>
    <s v="ISG"/>
    <d v="2025-05-12T00:00:00"/>
    <s v=""/>
    <x v="0"/>
    <s v=""/>
    <x v="0"/>
    <x v="0"/>
    <x v="0"/>
    <s v="SAP S/4 HANA"/>
    <x v="3"/>
  </r>
  <r>
    <s v="Supply Chain: Create Inbound Delivery"/>
    <s v="868a2v6bk"/>
    <x v="1"/>
    <n v="0.5"/>
    <s v="ISG"/>
    <d v="2025-07-14T00:00:00"/>
    <s v=""/>
    <x v="16"/>
    <s v=""/>
    <x v="0"/>
    <x v="0"/>
    <x v="0"/>
    <s v="SAP S/4 HANA"/>
    <x v="1"/>
  </r>
  <r>
    <s v="Supply Chain: Change Source of Supply"/>
    <s v="868c04kmx"/>
    <x v="1"/>
    <n v="0.5"/>
    <s v="ISG"/>
    <d v="2025-07-21T00:00:00"/>
    <s v=""/>
    <x v="5"/>
    <s v=""/>
    <x v="0"/>
    <x v="0"/>
    <x v="0"/>
    <s v="SAP S/4 HANA"/>
    <x v="1"/>
  </r>
  <r>
    <s v="Supplier Quality: Program Group Codes"/>
    <s v="868c1rzhq"/>
    <x v="1"/>
    <n v="0.5"/>
    <s v="ISG"/>
    <d v="2025-04-28T00:00:00"/>
    <s v=""/>
    <x v="6"/>
    <s v=""/>
    <x v="2"/>
    <x v="0"/>
    <x v="0"/>
    <s v="SAP S/4 HANA"/>
    <x v="0"/>
  </r>
  <r>
    <s v="Tax Accounting: US Federal Tax Return"/>
    <s v="868byurfn"/>
    <x v="1"/>
    <n v="0.5"/>
    <s v="ISG"/>
    <d v="2025-05-05T00:00:00"/>
    <s v=""/>
    <x v="11"/>
    <s v=""/>
    <x v="0"/>
    <x v="0"/>
    <x v="0"/>
    <s v="SAP S/4 HANA"/>
    <x v="3"/>
  </r>
  <r>
    <s v="CLRP: Reset Decision Points - Capital"/>
    <s v="868ddjhtw"/>
    <x v="1"/>
    <n v="0.5"/>
    <s v="ISG"/>
    <d v="2025-05-12T00:00:00"/>
    <d v="2025-04-22T00:00:00"/>
    <x v="0"/>
    <s v=""/>
    <x v="0"/>
    <x v="0"/>
    <x v="0"/>
    <s v="SAP S/4 HANA"/>
    <x v="3"/>
  </r>
  <r>
    <s v="Metrology: Calibration Request (Exit)"/>
    <s v="868c0taj7"/>
    <x v="1"/>
    <n v="0.5"/>
    <s v="ISG"/>
    <d v="2025-07-14T00:00:00"/>
    <d v="2024-10-22T00:00:00"/>
    <x v="16"/>
    <s v=""/>
    <x v="0"/>
    <x v="0"/>
    <x v="0"/>
    <s v="SAP S/4 HANA"/>
    <x v="1"/>
  </r>
  <r>
    <s v="Metrology: IndySoft: Quality Controls"/>
    <s v="868c0tgdv"/>
    <x v="1"/>
    <n v="0.5"/>
    <s v="ISG"/>
    <d v="2025-07-14T00:00:00"/>
    <s v=""/>
    <x v="16"/>
    <s v=""/>
    <x v="0"/>
    <x v="0"/>
    <x v="0"/>
    <s v="IndySoft"/>
    <x v="1"/>
  </r>
  <r>
    <s v="Metrology: IndySoft: External Vendors"/>
    <s v="868c0tpmz"/>
    <x v="1"/>
    <n v="0.5"/>
    <s v="ISG"/>
    <d v="2025-07-14T00:00:00"/>
    <s v=""/>
    <x v="16"/>
    <s v=""/>
    <x v="0"/>
    <x v="0"/>
    <x v="0"/>
    <s v="IndySoft"/>
    <x v="1"/>
  </r>
  <r>
    <s v="CLRP: Overview and System Navigation "/>
    <s v="868a2vbxu"/>
    <x v="1"/>
    <n v="0.5"/>
    <s v="ISG"/>
    <d v="2025-05-12T00:00:00"/>
    <d v="2025-04-14T00:00:00"/>
    <x v="0"/>
    <s v=""/>
    <x v="0"/>
    <x v="0"/>
    <x v="0"/>
    <s v="SAP S/4 HANA"/>
    <x v="5"/>
  </r>
  <r>
    <s v="Supplier Quality: Corporate Overrides"/>
    <s v="868c1wej1"/>
    <x v="1"/>
    <n v="0.5"/>
    <s v="ISG"/>
    <d v="2025-04-28T00:00:00"/>
    <s v=""/>
    <x v="6"/>
    <s v=""/>
    <x v="2"/>
    <x v="0"/>
    <x v="0"/>
    <s v="SAP S/4 HANA"/>
    <x v="0"/>
  </r>
  <r>
    <s v="Product Costing: Introduction to PMMO"/>
    <s v="868bz063a"/>
    <x v="1"/>
    <n v="0.5"/>
    <s v="ISG"/>
    <d v="2025-04-28T00:00:00"/>
    <d v="2025-04-08T00:00:00"/>
    <x v="6"/>
    <s v=""/>
    <x v="2"/>
    <x v="0"/>
    <x v="0"/>
    <s v="SAP S/4 HANA"/>
    <x v="5"/>
  </r>
  <r>
    <s v="Asset Accounting: Capitalizing Assets"/>
    <s v="868c033tx"/>
    <x v="1"/>
    <n v="0.5"/>
    <s v="ISG"/>
    <d v="2025-01-15T00:00:00"/>
    <d v="2025-02-26T00:00:00"/>
    <x v="10"/>
    <d v="2025-04-03T00:00:00"/>
    <x v="1"/>
    <x v="1"/>
    <x v="1"/>
    <s v="SAP S/4 HANA"/>
    <x v="4"/>
  </r>
  <r>
    <s v="Asset Accounting: Asset Reinstatement"/>
    <s v="868c0428w"/>
    <x v="1"/>
    <n v="0.5"/>
    <s v="ISG"/>
    <d v="2025-01-15T00:00:00"/>
    <d v="2025-02-19T00:00:00"/>
    <x v="10"/>
    <d v="2025-04-08T00:00:00"/>
    <x v="1"/>
    <x v="1"/>
    <x v="1"/>
    <s v="SAP S/4 HANA"/>
    <x v="4"/>
  </r>
  <r>
    <s v="Asset Management: Print Property Tags"/>
    <s v="868c394z2"/>
    <x v="1"/>
    <n v="0.5"/>
    <s v="ISG"/>
    <d v="2025-01-15T00:00:00"/>
    <d v="2025-03-04T00:00:00"/>
    <x v="10"/>
    <d v="2025-04-15T00:00:00"/>
    <x v="1"/>
    <x v="1"/>
    <x v="1"/>
    <s v="SAP S/4 HANA"/>
    <x v="4"/>
  </r>
  <r>
    <s v="Billing: Confirm Billing Eligibility"/>
    <s v="868c01j8v"/>
    <x v="1"/>
    <n v="0.5"/>
    <s v="ISG"/>
    <d v="2025-05-12T00:00:00"/>
    <s v=""/>
    <x v="0"/>
    <s v=""/>
    <x v="0"/>
    <x v="0"/>
    <x v="0"/>
    <s v="SAP S/4 HANA"/>
    <x v="0"/>
  </r>
  <r>
    <s v="Billing: Work with Billing Documents"/>
    <s v="868c01gmq"/>
    <x v="1"/>
    <n v="0.5"/>
    <s v="ISG"/>
    <d v="2025-05-19T00:00:00"/>
    <s v=""/>
    <x v="2"/>
    <s v=""/>
    <x v="0"/>
    <x v="0"/>
    <x v="0"/>
    <s v="SAP S/4 HANA"/>
    <x v="0"/>
  </r>
  <r>
    <s v="Accounts Payable: Process Exceptions"/>
    <s v="868a37aw4"/>
    <x v="1"/>
    <n v="0.5"/>
    <s v="ISG"/>
    <d v="2025-06-23T00:00:00"/>
    <s v=""/>
    <x v="7"/>
    <s v=""/>
    <x v="0"/>
    <x v="0"/>
    <x v="0"/>
    <s v="SAP S/4 HANA"/>
    <x v="0"/>
  </r>
  <r>
    <s v="AR: Contact Customer to Collect Cash"/>
    <s v="868c0137q"/>
    <x v="1"/>
    <n v="0.5"/>
    <s v="ISG"/>
    <d v="2025-06-30T00:00:00"/>
    <s v=""/>
    <x v="12"/>
    <s v=""/>
    <x v="0"/>
    <x v="0"/>
    <x v="0"/>
    <s v="SAP S/4 HANA"/>
    <x v="0"/>
  </r>
  <r>
    <s v="Accounts Payable: Verify Credit Memo"/>
    <s v="868a2v5gf"/>
    <x v="1"/>
    <n v="0.5"/>
    <s v="ISG"/>
    <d v="2025-05-26T00:00:00"/>
    <s v=""/>
    <x v="9"/>
    <s v=""/>
    <x v="0"/>
    <x v="0"/>
    <x v="0"/>
    <s v="SAP S/4 HANA;OpenText Vendor Invoice Management"/>
    <x v="3"/>
  </r>
  <r>
    <s v="DYNSCH: Review Training &amp; Operations"/>
    <s v="868adn6k2"/>
    <x v="0"/>
    <n v="1"/>
    <s v="ISG"/>
    <d v="2025-07-21T00:00:00"/>
    <s v=""/>
    <x v="5"/>
    <s v=""/>
    <x v="0"/>
    <x v="0"/>
    <x v="0"/>
    <s v="SAP S/4 HANA;Advanced Planning and Scheduling (APS)"/>
    <x v="1"/>
  </r>
  <r>
    <s v="Financial Accounting: AR/AP Grouping"/>
    <s v="868byz09n"/>
    <x v="1"/>
    <n v="0.5"/>
    <s v="ISG"/>
    <d v="2025-04-28T00:00:00"/>
    <d v="2025-04-04T00:00:00"/>
    <x v="6"/>
    <d v="2025-04-30T16:58:00"/>
    <x v="1"/>
    <x v="0"/>
    <x v="1"/>
    <s v="SAP S/4 HANA"/>
    <x v="0"/>
  </r>
  <r>
    <s v="MCE: Contracts &amp; Outline Agreements"/>
    <s v="868a2v78c"/>
    <x v="1"/>
    <n v="0.5"/>
    <s v="ISG"/>
    <d v="2025-06-02T00:00:00"/>
    <s v=""/>
    <x v="8"/>
    <s v=""/>
    <x v="0"/>
    <x v="0"/>
    <x v="0"/>
    <s v="SAP S/4 HANA"/>
    <x v="0"/>
  </r>
  <r>
    <s v="Prod Ops: Kits &amp; Fabrication Orders"/>
    <s v="868b4675x"/>
    <x v="1"/>
    <n v="0.5"/>
    <s v="ISG"/>
    <d v="2025-06-09T00:00:00"/>
    <s v=""/>
    <x v="2"/>
    <s v=""/>
    <x v="0"/>
    <x v="0"/>
    <x v="0"/>
    <s v="SAP S/4 HANA"/>
    <x v="0"/>
  </r>
  <r>
    <s v="Supply Chain: Create Purchase Order"/>
    <s v="868a2v81g"/>
    <x v="0"/>
    <n v="1"/>
    <s v="ISG"/>
    <d v="2025-07-14T00:00:00"/>
    <s v=""/>
    <x v="16"/>
    <s v=""/>
    <x v="0"/>
    <x v="0"/>
    <x v="0"/>
    <s v="SAP S/4 HANA"/>
    <x v="1"/>
  </r>
  <r>
    <s v="Prod Ops: Create Inventory Document"/>
    <s v="868cqqjqt"/>
    <x v="2"/>
    <n v="0.1"/>
    <s v="ISG"/>
    <d v="2025-07-21T00:00:00"/>
    <s v=""/>
    <x v="5"/>
    <s v=""/>
    <x v="0"/>
    <x v="0"/>
    <x v="0"/>
    <s v="SAP S/4 HANA"/>
    <x v="1"/>
  </r>
  <r>
    <s v="DYNSCH: Publish Production Schedule"/>
    <s v="868adnbcd"/>
    <x v="0"/>
    <n v="1"/>
    <s v="ISG"/>
    <d v="2025-07-21T00:00:00"/>
    <s v=""/>
    <x v="5"/>
    <s v=""/>
    <x v="0"/>
    <x v="0"/>
    <x v="0"/>
    <s v="SAP S/4 HANA;Advanced Planning and Scheduling (APS)"/>
    <x v="1"/>
  </r>
  <r>
    <s v="Prod Ops: Sales Orders Demand, pt I"/>
    <s v="868b47449"/>
    <x v="0"/>
    <n v="1"/>
    <s v="ISG"/>
    <d v="2025-07-21T00:00:00"/>
    <s v=""/>
    <x v="5"/>
    <s v=""/>
    <x v="0"/>
    <x v="0"/>
    <x v="0"/>
    <s v="SAP S/4 HANA"/>
    <x v="1"/>
  </r>
  <r>
    <s v="Perform Maintenance: Service Orders"/>
    <s v="868de38ea"/>
    <x v="1"/>
    <n v="0.5"/>
    <s v="ISG"/>
    <d v="2025-07-28T00:00:00"/>
    <s v=""/>
    <x v="1"/>
    <s v=""/>
    <x v="0"/>
    <x v="0"/>
    <x v="0"/>
    <s v="SAP S/4 HANA"/>
    <x v="1"/>
  </r>
  <r>
    <s v="Supply Chain: Lean Request Approval"/>
    <s v="868dpxftj"/>
    <x v="1"/>
    <n v="0.5"/>
    <s v="ISG"/>
    <d v="2025-07-28T00:00:00"/>
    <s v=""/>
    <x v="1"/>
    <s v=""/>
    <x v="0"/>
    <x v="0"/>
    <x v="0"/>
    <s v="SAP S/4 HANA"/>
    <x v="1"/>
  </r>
  <r>
    <s v="Supplier Quality: Workflow Settings"/>
    <s v="868cca5mt"/>
    <x v="1"/>
    <n v="0.5"/>
    <s v="ISG"/>
    <d v="2025-05-19T00:00:00"/>
    <d v="2025-05-08T00:00:00"/>
    <x v="2"/>
    <s v=""/>
    <x v="2"/>
    <x v="0"/>
    <x v="0"/>
    <s v="SAP S/4 HANA"/>
    <x v="0"/>
  </r>
  <r>
    <s v="DYNSCH: Intro to Dynamic Scheduling"/>
    <s v="868bd3171"/>
    <x v="1"/>
    <n v="0.5"/>
    <s v="ISG"/>
    <d v="2025-04-28T00:00:00"/>
    <d v="2025-04-07T00:00:00"/>
    <x v="6"/>
    <s v=""/>
    <x v="2"/>
    <x v="0"/>
    <x v="0"/>
    <s v="SAP S/4 HANA;Advanced Planning and Scheduling (APS)"/>
    <x v="5"/>
  </r>
  <r>
    <s v="Tax Accounting: US State Tax Return"/>
    <s v="868bzxqfm"/>
    <x v="1"/>
    <n v="0.5"/>
    <s v="ISG"/>
    <d v="2025-05-05T00:00:00"/>
    <s v=""/>
    <x v="11"/>
    <s v=""/>
    <x v="0"/>
    <x v="0"/>
    <x v="0"/>
    <s v="SAP S/4 HANA"/>
    <x v="3"/>
  </r>
  <r>
    <s v="Prod Ops: Planned Order Requirement"/>
    <s v="868c22g1r"/>
    <x v="1"/>
    <n v="0.5"/>
    <s v="ISG"/>
    <d v="2025-04-28T00:00:00"/>
    <d v="2025-05-09T00:00:00"/>
    <x v="6"/>
    <s v=""/>
    <x v="2"/>
    <x v="0"/>
    <x v="0"/>
    <s v="SAP S/4 HANA"/>
    <x v="3"/>
  </r>
  <r>
    <s v="Accounts Payable: Bank Integrations"/>
    <s v="868c1ydpp"/>
    <x v="1"/>
    <n v="0.5"/>
    <s v="ISG"/>
    <d v="2025-06-16T00:00:00"/>
    <s v=""/>
    <x v="13"/>
    <s v=""/>
    <x v="0"/>
    <x v="0"/>
    <x v="0"/>
    <s v="SAP S/4 HANA"/>
    <x v="0"/>
  </r>
  <r>
    <s v="Asset Management: Display Equipment"/>
    <s v="868c0egxp"/>
    <x v="1"/>
    <n v="0.5"/>
    <s v="ISG"/>
    <d v="2025-04-28T00:00:00"/>
    <d v="2025-04-17T00:00:00"/>
    <x v="6"/>
    <s v=""/>
    <x v="5"/>
    <x v="0"/>
    <x v="0"/>
    <s v="SAP S/4 HANA"/>
    <x v="3"/>
  </r>
  <r>
    <s v="Billing: Work with Manual Invoices"/>
    <s v="868drcrh0"/>
    <x v="1"/>
    <n v="0.5"/>
    <s v="ISG"/>
    <d v="2025-05-12T00:00:00"/>
    <s v=""/>
    <x v="0"/>
    <s v=""/>
    <x v="0"/>
    <x v="0"/>
    <x v="0"/>
    <s v="SAP S/4 HANA"/>
    <x v="0"/>
  </r>
  <r>
    <s v="Supplier Quality: Vendor Approvals"/>
    <s v="868a2v8qx"/>
    <x v="1"/>
    <n v="0.5"/>
    <s v="ISG"/>
    <d v="2025-06-02T00:00:00"/>
    <s v=""/>
    <x v="8"/>
    <s v=""/>
    <x v="0"/>
    <x v="0"/>
    <x v="0"/>
    <s v="SAP S/4 HANA"/>
    <x v="0"/>
  </r>
  <r>
    <s v="Billing: Perform Cost Base Billing"/>
    <s v="868c01rhv"/>
    <x v="0"/>
    <n v="1"/>
    <s v="ISG"/>
    <d v="2025-05-12T00:00:00"/>
    <s v=""/>
    <x v="0"/>
    <s v=""/>
    <x v="0"/>
    <x v="0"/>
    <x v="0"/>
    <s v="SAP S/4 HANA"/>
    <x v="3"/>
  </r>
  <r>
    <s v="Accounts Payable: Process Payments"/>
    <s v="868a2v7v1"/>
    <x v="1"/>
    <n v="0.5"/>
    <s v="ISG"/>
    <d v="2025-06-23T00:00:00"/>
    <s v=""/>
    <x v="7"/>
    <s v=""/>
    <x v="0"/>
    <x v="0"/>
    <x v="0"/>
    <s v="SAP S/4 HANA"/>
    <x v="3"/>
  </r>
  <r>
    <s v="DYNSCH: Production Scheduling Mgmt"/>
    <s v="868adh3z8"/>
    <x v="0"/>
    <n v="1"/>
    <s v="ISG"/>
    <d v="2025-07-21T00:00:00"/>
    <s v=""/>
    <x v="5"/>
    <s v=""/>
    <x v="0"/>
    <x v="0"/>
    <x v="0"/>
    <s v="SAP S/4 HANA;Advanced Planning and Scheduling (APS)"/>
    <x v="1"/>
  </r>
  <r>
    <s v="Asset Management: Change Equipment"/>
    <s v="868c07d42"/>
    <x v="1"/>
    <n v="0.5"/>
    <s v="ISG"/>
    <d v="2025-04-28T00:00:00"/>
    <d v="2025-04-15T00:00:00"/>
    <x v="6"/>
    <s v=""/>
    <x v="2"/>
    <x v="0"/>
    <x v="0"/>
    <s v="SAP S/4 HANA"/>
    <x v="3"/>
  </r>
  <r>
    <s v="Asset Management: Inventory Counts"/>
    <s v="868c0ejxa"/>
    <x v="1"/>
    <n v="0.5"/>
    <s v="ISG"/>
    <d v="2025-05-12T00:00:00"/>
    <s v=""/>
    <x v="0"/>
    <s v=""/>
    <x v="0"/>
    <x v="0"/>
    <x v="0"/>
    <s v="SAP S/4 HANA"/>
    <x v="0"/>
  </r>
  <r>
    <s v="CLRP: Approval Workflow - Overhead"/>
    <s v="868ddhxa4"/>
    <x v="1"/>
    <n v="0.5"/>
    <s v="ISG"/>
    <d v="2025-05-12T00:00:00"/>
    <d v="2025-04-07T00:00:00"/>
    <x v="0"/>
    <s v=""/>
    <x v="0"/>
    <x v="0"/>
    <x v="0"/>
    <s v="SAP S/4 HANA"/>
    <x v="3"/>
  </r>
  <r>
    <s v="Asset Management: Create Equipment"/>
    <s v="868c05dh1"/>
    <x v="1"/>
    <n v="0.5"/>
    <s v="ISG"/>
    <d v="2025-04-28T00:00:00"/>
    <d v="2025-04-17T00:00:00"/>
    <x v="6"/>
    <s v=""/>
    <x v="1"/>
    <x v="0"/>
    <x v="0"/>
    <s v="SAP S/4 HANA"/>
    <x v="3"/>
  </r>
  <r>
    <s v="Product Costing: Manage Exceptions"/>
    <s v="868bz0g2b"/>
    <x v="1"/>
    <n v="0.5"/>
    <s v="ISG"/>
    <d v="2025-05-05T00:00:00"/>
    <d v="2025-05-07T00:00:00"/>
    <x v="11"/>
    <s v=""/>
    <x v="2"/>
    <x v="0"/>
    <x v="0"/>
    <s v="SAP S/4 HANA"/>
    <x v="0"/>
  </r>
  <r>
    <s v="Prod Ops: Order Creation &amp; Release"/>
    <s v="868cjxf2u"/>
    <x v="1"/>
    <n v="0.5"/>
    <s v="ISG"/>
    <d v="2025-07-14T00:00:00"/>
    <s v=""/>
    <x v="16"/>
    <s v=""/>
    <x v="0"/>
    <x v="0"/>
    <x v="0"/>
    <s v="SAP S/4 HANA"/>
    <x v="1"/>
  </r>
  <r>
    <s v="Prod Ops: Perform Customer Selloff"/>
    <s v="868ca0z4d"/>
    <x v="1"/>
    <n v="0.5"/>
    <s v="ISG"/>
    <d v="2025-04-28T00:00:00"/>
    <d v="2025-04-07T00:00:00"/>
    <x v="6"/>
    <s v=""/>
    <x v="2"/>
    <x v="0"/>
    <x v="0"/>
    <s v="OpenText Content Server (xECM); SAP S/4 HANA"/>
    <x v="0"/>
  </r>
  <r>
    <s v="MCE: Manage Purchase Info Records"/>
    <s v="868a2vc2g"/>
    <x v="1"/>
    <n v="0.5"/>
    <s v="ISG"/>
    <d v="2025-06-02T00:00:00"/>
    <s v=""/>
    <x v="8"/>
    <s v=""/>
    <x v="0"/>
    <x v="0"/>
    <x v="0"/>
    <s v="SAP S/4 HANA"/>
    <x v="0"/>
  </r>
  <r>
    <s v="Supply Chain: Schedule Management"/>
    <s v="868dpzyte"/>
    <x v="1"/>
    <n v="0.5"/>
    <s v="ISG"/>
    <d v="2025-07-21T00:00:00"/>
    <s v=""/>
    <x v="5"/>
    <s v=""/>
    <x v="0"/>
    <x v="0"/>
    <x v="0"/>
    <s v="SAP S/4 HANA"/>
    <x v="1"/>
  </r>
  <r>
    <s v="Supplier Quality: Plant Overrides"/>
    <s v="868c1wdmh"/>
    <x v="1"/>
    <n v="0.5"/>
    <s v="ISG"/>
    <d v="2025-04-28T00:00:00"/>
    <s v=""/>
    <x v="6"/>
    <s v=""/>
    <x v="2"/>
    <x v="0"/>
    <x v="0"/>
    <s v="SAP S/4 HANA"/>
    <x v="0"/>
  </r>
  <r>
    <s v="CLRP: Forecast Depreciation Model"/>
    <s v="868c0tt5m"/>
    <x v="1"/>
    <n v="0.5"/>
    <s v="ISG"/>
    <d v="2025-05-12T00:00:00"/>
    <s v=""/>
    <x v="0"/>
    <s v=""/>
    <x v="0"/>
    <x v="0"/>
    <x v="0"/>
    <s v="SAP S/4 HANA;SAP Analytics Cloud (SAC)"/>
    <x v="3"/>
  </r>
  <r>
    <s v="Prod Ops: Fulfillment Management"/>
    <s v="868cqq9yc"/>
    <x v="3"/>
    <n v="0.1"/>
    <s v="ISG"/>
    <d v="2025-07-28T00:00:00"/>
    <s v=""/>
    <x v="1"/>
    <s v=""/>
    <x v="0"/>
    <x v="0"/>
    <x v="0"/>
    <s v="SAP S/4 HANA"/>
    <x v="1"/>
  </r>
  <r>
    <s v="Supplier Quality: Maintain ZQUAL"/>
    <s v="868a2v6qh"/>
    <x v="1"/>
    <n v="0.5"/>
    <s v="ISG"/>
    <d v="2025-04-28T00:00:00"/>
    <d v="2025-03-27T00:00:00"/>
    <x v="6"/>
    <s v=""/>
    <x v="2"/>
    <x v="0"/>
    <x v="0"/>
    <s v="SAP S/4 HANA"/>
    <x v="0"/>
  </r>
  <r>
    <s v="Accounts Payable: Verify Vendor"/>
    <s v="868c1wx09"/>
    <x v="1"/>
    <n v="0.5"/>
    <s v="ISG"/>
    <d v="2025-06-30T00:00:00"/>
    <s v=""/>
    <x v="12"/>
    <s v=""/>
    <x v="0"/>
    <x v="0"/>
    <x v="0"/>
    <s v="SAP S/4 HANA;OpenText Vendor Invoice Management"/>
    <x v="3"/>
  </r>
  <r>
    <s v="Supply Chain: Supplier Capacity"/>
    <s v="868a2v7ac"/>
    <x v="0"/>
    <n v="1"/>
    <s v="ISG"/>
    <d v="2025-06-09T00:00:00"/>
    <s v=""/>
    <x v="2"/>
    <s v=""/>
    <x v="0"/>
    <x v="0"/>
    <x v="0"/>
    <s v="SAP S/4 HANA"/>
    <x v="1"/>
  </r>
  <r>
    <s v="CLRP: Overhead Project Closeout"/>
    <s v="868c0tw8v"/>
    <x v="1"/>
    <n v="0.5"/>
    <s v="ISG"/>
    <d v="2025-05-12T00:00:00"/>
    <s v=""/>
    <x v="0"/>
    <s v=""/>
    <x v="0"/>
    <x v="0"/>
    <x v="0"/>
    <s v="SAP S/4 HANA"/>
    <x v="3"/>
  </r>
  <r>
    <s v="Metrology: Calibration Requests"/>
    <s v="868c0ub81"/>
    <x v="1"/>
    <n v="0.5"/>
    <s v="ISG"/>
    <d v="2025-07-14T00:00:00"/>
    <d v="2024-10-23T00:00:00"/>
    <x v="16"/>
    <s v=""/>
    <x v="0"/>
    <x v="0"/>
    <x v="0"/>
    <s v="SAP S/4 HANA"/>
    <x v="1"/>
  </r>
  <r>
    <s v="CLRP: EPPM Administrative Tasks"/>
    <s v="868c0wh7b"/>
    <x v="1"/>
    <n v="0.5"/>
    <s v="ISG"/>
    <d v="2025-05-12T00:00:00"/>
    <d v="2025-04-18T00:00:00"/>
    <x v="0"/>
    <s v=""/>
    <x v="0"/>
    <x v="0"/>
    <x v="0"/>
    <s v="SAP S/4 HANA"/>
    <x v="5"/>
  </r>
  <r>
    <s v="Tax Accounting Ad Hoc Reporting"/>
    <s v="868bytq3p"/>
    <x v="1"/>
    <n v="0.5"/>
    <s v="ISG"/>
    <d v="2025-04-14T00:00:00"/>
    <d v="2025-03-04T00:00:00"/>
    <x v="10"/>
    <d v="2025-04-25T12:06:00"/>
    <x v="1"/>
    <x v="1"/>
    <x v="1"/>
    <s v="SAP S/4 HANA"/>
    <x v="4"/>
  </r>
  <r>
    <s v="Asset Accounting: Retire Assets"/>
    <s v="868c03z42"/>
    <x v="1"/>
    <n v="0.5"/>
    <s v="ISG"/>
    <d v="2025-01-15T00:00:00"/>
    <d v="2025-02-26T00:00:00"/>
    <x v="10"/>
    <d v="2025-04-15T00:00:00"/>
    <x v="1"/>
    <x v="1"/>
    <x v="1"/>
    <s v="SAP S/4 HANA"/>
    <x v="4"/>
  </r>
  <r>
    <s v="Prod Ops: Demand Authorization"/>
    <s v="868c22jvb"/>
    <x v="1"/>
    <n v="0.5"/>
    <s v="ISG"/>
    <d v="2025-05-19T00:00:00"/>
    <s v=""/>
    <x v="2"/>
    <s v=""/>
    <x v="0"/>
    <x v="0"/>
    <x v="0"/>
    <s v="SAP S/4 HANA"/>
    <x v="3"/>
  </r>
  <r>
    <s v="Accounts Payable: AP Analytics"/>
    <s v="868b6enaq"/>
    <x v="0"/>
    <n v="1"/>
    <s v="ISG"/>
    <d v="2025-06-23T00:00:00"/>
    <s v=""/>
    <x v="7"/>
    <s v=""/>
    <x v="0"/>
    <x v="0"/>
    <x v="0"/>
    <s v="OpenText Content Server (xECM); SAP S/4 HANA"/>
    <x v="1"/>
  </r>
  <r>
    <s v="CLRP: Capital Project Closeout"/>
    <s v="868c0tu34"/>
    <x v="1"/>
    <n v="0.5"/>
    <s v="ISG"/>
    <d v="2025-05-12T00:00:00"/>
    <s v=""/>
    <x v="0"/>
    <s v=""/>
    <x v="0"/>
    <x v="0"/>
    <x v="0"/>
    <s v="SAP S/4 HANA"/>
    <x v="3"/>
  </r>
  <r>
    <s v="Metrology: Limitation Requests"/>
    <s v="868c0qunf"/>
    <x v="1"/>
    <n v="0.5"/>
    <s v="ISG"/>
    <d v="2025-07-14T00:00:00"/>
    <d v="2024-10-23T00:00:00"/>
    <x v="16"/>
    <s v=""/>
    <x v="0"/>
    <x v="0"/>
    <x v="0"/>
    <s v="SAP S/4 HANA"/>
    <x v="1"/>
  </r>
  <r>
    <s v="Prod Ops: Exception Management"/>
    <s v="868ckw8e1"/>
    <x v="1"/>
    <n v="0.5"/>
    <s v="ISG"/>
    <d v="2025-04-28T00:00:00"/>
    <d v="2025-03-17T00:00:00"/>
    <x v="10"/>
    <s v=""/>
    <x v="5"/>
    <x v="1"/>
    <x v="2"/>
    <s v="SAP S/4 HANA"/>
    <x v="4"/>
  </r>
  <r>
    <s v="Contracts: Work with Requests"/>
    <s v="868bzz0gp"/>
    <x v="0"/>
    <n v="1"/>
    <s v="ISG"/>
    <d v="2025-06-30T00:00:00"/>
    <s v=""/>
    <x v="12"/>
    <s v=""/>
    <x v="3"/>
    <x v="1"/>
    <x v="2"/>
    <s v="SAP S/4 HANA"/>
    <x v="3"/>
  </r>
  <r>
    <s v="Prod Ops: Perform Cycle Count"/>
    <s v="868b45hfr"/>
    <x v="0"/>
    <n v="1"/>
    <s v="ISG"/>
    <d v="2025-06-09T00:00:00"/>
    <s v=""/>
    <x v="2"/>
    <s v=""/>
    <x v="0"/>
    <x v="0"/>
    <x v="0"/>
    <s v="SAP S/4 HANA"/>
    <x v="0"/>
  </r>
  <r>
    <s v="Prod Ops: Unloading &amp; Staging"/>
    <s v="868b465ep"/>
    <x v="0"/>
    <n v="1"/>
    <s v="ISG"/>
    <d v="2025-06-09T00:00:00"/>
    <s v=""/>
    <x v="2"/>
    <s v=""/>
    <x v="0"/>
    <x v="0"/>
    <x v="0"/>
    <s v="SAP S/4 HANA"/>
    <x v="0"/>
  </r>
  <r>
    <s v="Prod Ops: Prepare for Kitting"/>
    <s v="868b472qk"/>
    <x v="0"/>
    <n v="1"/>
    <s v="ISG"/>
    <d v="2025-06-09T00:00:00"/>
    <s v=""/>
    <x v="2"/>
    <s v=""/>
    <x v="0"/>
    <x v="0"/>
    <x v="0"/>
    <s v="SAP S/4 HANA"/>
    <x v="0"/>
  </r>
  <r>
    <s v="Prod Ops: Reconcile Inventory"/>
    <s v="868b47336"/>
    <x v="0"/>
    <n v="1"/>
    <s v="ISG"/>
    <d v="2025-06-09T00:00:00"/>
    <s v=""/>
    <x v="2"/>
    <s v=""/>
    <x v="0"/>
    <x v="0"/>
    <x v="0"/>
    <s v="SAP S/4 HANA"/>
    <x v="0"/>
  </r>
  <r>
    <s v="AR: Monitor Payments &amp; Status"/>
    <s v="868c013rg"/>
    <x v="0"/>
    <n v="1"/>
    <s v="ISG"/>
    <d v="2025-06-23T00:00:00"/>
    <s v=""/>
    <x v="7"/>
    <s v=""/>
    <x v="0"/>
    <x v="0"/>
    <x v="0"/>
    <s v="SAP S/4 HANA"/>
    <x v="3"/>
  </r>
  <r>
    <s v="Prod Ops: Network Demand Load"/>
    <s v="868c22f8d"/>
    <x v="1"/>
    <n v="0.5"/>
    <s v="ISG"/>
    <d v="2025-07-21T00:00:00"/>
    <s v=""/>
    <x v="5"/>
    <s v=""/>
    <x v="0"/>
    <x v="0"/>
    <x v="0"/>
    <s v="SAP S/4 HANA"/>
    <x v="1"/>
  </r>
  <r>
    <s v="DYNSCH: Validate Working Time"/>
    <s v="868adh4yw"/>
    <x v="0"/>
    <n v="1"/>
    <s v="ISG"/>
    <d v="2025-07-21T00:00:00"/>
    <s v=""/>
    <x v="5"/>
    <s v=""/>
    <x v="0"/>
    <x v="0"/>
    <x v="0"/>
    <s v="SAP S/4 HANA;Advanced Planning and Scheduling (APS)"/>
    <x v="1"/>
  </r>
  <r>
    <s v="Prod Ops: Create Cycle Counts"/>
    <s v="868c21xct"/>
    <x v="1"/>
    <n v="0.5"/>
    <s v="ISG"/>
    <d v="2025-04-28T00:00:00"/>
    <d v="2025-05-12T00:00:00"/>
    <x v="6"/>
    <s v=""/>
    <x v="2"/>
    <x v="0"/>
    <x v="0"/>
    <s v="SAP S/4 HANA"/>
    <x v="0"/>
  </r>
  <r>
    <s v="CLRP: Change Request Workflow"/>
    <s v="868c0tybt"/>
    <x v="1"/>
    <n v="0.5"/>
    <s v="ISG"/>
    <d v="2025-05-12T00:00:00"/>
    <s v=""/>
    <x v="0"/>
    <s v=""/>
    <x v="0"/>
    <x v="0"/>
    <x v="0"/>
    <s v="SAP S/4 HANA"/>
    <x v="3"/>
  </r>
  <r>
    <s v="DAP Support Navigation Course"/>
    <s v="868c6m9h9"/>
    <x v="1"/>
    <n v="0.5"/>
    <s v="ISG"/>
    <d v="2025-07-28T00:00:00"/>
    <s v=""/>
    <x v="1"/>
    <s v=""/>
    <x v="0"/>
    <x v="0"/>
    <x v="0"/>
    <s v="SAP S/4 HANA"/>
    <x v="5"/>
  </r>
  <r>
    <s v="Asset Accounting: Asset Sales"/>
    <s v="868c03rxt"/>
    <x v="1"/>
    <n v="0.5"/>
    <s v="ISG"/>
    <d v="2025-01-15T00:00:00"/>
    <d v="2025-02-22T00:00:00"/>
    <x v="10"/>
    <d v="2025-04-08T00:00:00"/>
    <x v="1"/>
    <x v="1"/>
    <x v="1"/>
    <s v="SAP S/4 HANA"/>
    <x v="4"/>
  </r>
  <r>
    <s v="Prod Ops: Production Picking"/>
    <s v="868a2v69w"/>
    <x v="2"/>
    <n v="0.1"/>
    <s v="ISG"/>
    <d v="2025-05-19T00:00:00"/>
    <s v=""/>
    <x v="2"/>
    <s v=""/>
    <x v="0"/>
    <x v="0"/>
    <x v="0"/>
    <s v="SAP S/4 HANA"/>
    <x v="0"/>
  </r>
  <r>
    <s v="AR: Work with Unapplied Cash"/>
    <s v="868c00y1d"/>
    <x v="0"/>
    <n v="1"/>
    <s v="ISG"/>
    <d v="2025-05-19T00:00:00"/>
    <s v=""/>
    <x v="2"/>
    <s v=""/>
    <x v="0"/>
    <x v="0"/>
    <x v="0"/>
    <s v="SAP S/4 HANA"/>
    <x v="0"/>
  </r>
  <r>
    <s v="Prod Ops: Production Staging"/>
    <s v="868b473jm"/>
    <x v="0"/>
    <n v="1"/>
    <s v="ISG"/>
    <d v="2025-06-09T00:00:00"/>
    <s v=""/>
    <x v="2"/>
    <s v=""/>
    <x v="0"/>
    <x v="0"/>
    <x v="0"/>
    <s v="SAP S/4 HANA"/>
    <x v="0"/>
  </r>
  <r>
    <s v="Supply Chain: IT Procurement"/>
    <s v="868a2v6t3"/>
    <x v="1"/>
    <n v="0.5"/>
    <s v="ISG"/>
    <d v="2025-06-16T00:00:00"/>
    <s v=""/>
    <x v="13"/>
    <s v=""/>
    <x v="0"/>
    <x v="0"/>
    <x v="0"/>
    <s v="SAP S/4 HANA"/>
    <x v="0"/>
  </r>
  <r>
    <s v="Prod Ops: Generate Workflows"/>
    <s v="868c20ft9"/>
    <x v="3"/>
    <n v="0.1"/>
    <s v="ISG"/>
    <d v="2025-07-21T00:00:00"/>
    <s v=""/>
    <x v="5"/>
    <s v=""/>
    <x v="0"/>
    <x v="0"/>
    <x v="0"/>
    <s v="SAP S/4 HANA"/>
    <x v="1"/>
  </r>
  <r>
    <s v="Prod Ops: Planning Execution"/>
    <s v="868a4yd19"/>
    <x v="1"/>
    <n v="0.5"/>
    <s v="ISG"/>
    <d v="2025-04-28T00:00:00"/>
    <d v="2025-05-12T00:00:00"/>
    <x v="6"/>
    <s v=""/>
    <x v="2"/>
    <x v="0"/>
    <x v="0"/>
    <s v="SAP S/4 HANA"/>
    <x v="0"/>
  </r>
  <r>
    <s v="Metrology: IndySoft Overview"/>
    <s v="868c0tdmb"/>
    <x v="1"/>
    <n v="0.5"/>
    <s v="ISG"/>
    <d v="2025-07-14T00:00:00"/>
    <s v=""/>
    <x v="16"/>
    <s v=""/>
    <x v="0"/>
    <x v="0"/>
    <x v="0"/>
    <s v="IndySoft"/>
    <x v="1"/>
  </r>
  <r>
    <s v="Prod Ops: Production Kitting"/>
    <s v="868a2v6y8"/>
    <x v="2"/>
    <n v="0.1"/>
    <s v="ISG"/>
    <d v="2025-04-28T00:00:00"/>
    <s v=""/>
    <x v="6"/>
    <s v=""/>
    <x v="3"/>
    <x v="1"/>
    <x v="2"/>
    <s v="SAP S/4 HANA"/>
    <x v="0"/>
  </r>
  <r>
    <s v="PS: Create Internal Projects"/>
    <s v="868bzh1bb"/>
    <x v="1"/>
    <n v="0.5"/>
    <s v="ISG"/>
    <d v="2025-05-05T00:00:00"/>
    <s v=""/>
    <x v="11"/>
    <s v=""/>
    <x v="3"/>
    <x v="1"/>
    <x v="2"/>
    <s v="SAP S/4 HANA"/>
    <x v="0"/>
  </r>
  <r>
    <s v="PS: Create Customer Projects"/>
    <s v="868bzm6pz"/>
    <x v="1"/>
    <n v="0.5"/>
    <s v="ISG"/>
    <d v="2025-05-19T00:00:00"/>
    <s v=""/>
    <x v="2"/>
    <s v=""/>
    <x v="3"/>
    <x v="1"/>
    <x v="2"/>
    <s v="SAP S/4 HANA"/>
    <x v="0"/>
  </r>
  <r>
    <s v="Prod Ops: Import Validations"/>
    <s v="868c21jwr"/>
    <x v="0"/>
    <n v="1"/>
    <s v="ISG"/>
    <d v="2025-04-28T00:00:00"/>
    <d v="2025-05-09T00:00:00"/>
    <x v="6"/>
    <s v=""/>
    <x v="2"/>
    <x v="0"/>
    <x v="0"/>
    <s v="SAP S/4 HANA"/>
    <x v="0"/>
  </r>
  <r>
    <s v="Prod Ops: Compliance Checks"/>
    <s v="868b4668z"/>
    <x v="0"/>
    <n v="1"/>
    <s v="ISG"/>
    <d v="2025-06-09T00:00:00"/>
    <s v=""/>
    <x v="2"/>
    <s v=""/>
    <x v="0"/>
    <x v="0"/>
    <x v="0"/>
    <s v="SAP S/4 HANA"/>
    <x v="0"/>
  </r>
  <r>
    <s v="Prod Ops: Planning Strategy"/>
    <s v="868c22m3x"/>
    <x v="3"/>
    <n v="0.1"/>
    <s v="ISG"/>
    <d v="2025-05-19T00:00:00"/>
    <s v=""/>
    <x v="2"/>
    <s v=""/>
    <x v="0"/>
    <x v="0"/>
    <x v="0"/>
    <s v="SAP S/4 HANA"/>
    <x v="3"/>
  </r>
  <r>
    <s v="Supply Chain: PO Expediting"/>
    <s v="868a2v8me"/>
    <x v="1"/>
    <n v="0.5"/>
    <s v="ISG"/>
    <d v="2025-07-14T00:00:00"/>
    <s v=""/>
    <x v="16"/>
    <s v=""/>
    <x v="0"/>
    <x v="0"/>
    <x v="0"/>
    <s v="SAP S/4 HANA"/>
    <x v="1"/>
  </r>
  <r>
    <s v="CLRP: Set Targets - Capital"/>
    <s v="868ddgthj"/>
    <x v="1"/>
    <n v="0.5"/>
    <s v="ISG"/>
    <d v="2025-05-12T00:00:00"/>
    <d v="2025-04-26T00:00:00"/>
    <x v="0"/>
    <s v=""/>
    <x v="0"/>
    <x v="0"/>
    <x v="0"/>
    <s v="SAP S/4 HANA"/>
    <x v="3"/>
  </r>
  <r>
    <s v="Metrology: Asset Management"/>
    <s v="868c0u9te"/>
    <x v="1"/>
    <n v="0.5"/>
    <s v="ISG"/>
    <d v="2025-07-28T00:00:00"/>
    <s v=""/>
    <x v="1"/>
    <s v=""/>
    <x v="0"/>
    <x v="0"/>
    <x v="0"/>
    <s v="SAP S/4 HANA"/>
    <x v="1"/>
  </r>
  <r>
    <s v="Product Costing: Reporting"/>
    <s v="868bz0j3r"/>
    <x v="1"/>
    <n v="0.5"/>
    <s v="ISG"/>
    <d v="2025-05-05T00:00:00"/>
    <s v=""/>
    <x v="11"/>
    <s v=""/>
    <x v="0"/>
    <x v="0"/>
    <x v="0"/>
    <s v="SAP S/4 HANA"/>
    <x v="6"/>
  </r>
  <r>
    <s v="Metrology: Asset Receiving"/>
    <s v="868dkzeyb"/>
    <x v="1"/>
    <n v="0.5"/>
    <s v="ISG"/>
    <d v="2025-07-14T00:00:00"/>
    <s v=""/>
    <x v="16"/>
    <s v=""/>
    <x v="0"/>
    <x v="0"/>
    <x v="0"/>
    <s v="SAP S/4 HANA"/>
    <x v="1"/>
  </r>
  <r>
    <s v="CLRP: Prioritize Plan Item"/>
    <s v="868c0u5nk"/>
    <x v="1"/>
    <n v="0.5"/>
    <s v="ISG"/>
    <d v="2025-05-12T00:00:00"/>
    <s v=""/>
    <x v="0"/>
    <s v=""/>
    <x v="0"/>
    <x v="0"/>
    <x v="0"/>
    <s v="SAP S/4 HANA"/>
    <x v="3"/>
  </r>
  <r>
    <s v="MCE: Purchasing Documents"/>
    <s v="868a2va99"/>
    <x v="1"/>
    <n v="0.5"/>
    <s v="ISG"/>
    <d v="2025-06-09T00:00:00"/>
    <s v=""/>
    <x v="2"/>
    <s v=""/>
    <x v="0"/>
    <x v="0"/>
    <x v="0"/>
    <s v="SAP S/4 HANA"/>
    <x v="0"/>
  </r>
  <r>
    <s v="Ad Hoc Reporting (All VS)"/>
    <s v="868cuh6gf"/>
    <x v="1"/>
    <n v="0.5"/>
    <s v="ISG"/>
    <d v="2025-04-28T00:00:00"/>
    <d v="2025-01-15T00:00:00"/>
    <x v="6"/>
    <s v=""/>
    <x v="2"/>
    <x v="0"/>
    <x v="0"/>
    <s v="SAP S/4 HANA"/>
    <x v="5"/>
  </r>
  <r>
    <s v="PS: Initiate NBF Project "/>
    <s v="868a2v97d"/>
    <x v="2"/>
    <n v="0.1"/>
    <s v="ISG"/>
    <d v="2025-05-05T00:00:00"/>
    <s v=""/>
    <x v="11"/>
    <s v=""/>
    <x v="3"/>
    <x v="1"/>
    <x v="2"/>
    <s v="SAP S/4 HANA"/>
    <x v="0"/>
  </r>
  <r>
    <s v="PS: Transfer pWBS to aWBS"/>
    <s v="868bzm2mj"/>
    <x v="2"/>
    <n v="0.1"/>
    <s v="ISG"/>
    <d v="2025-05-05T00:00:00"/>
    <s v=""/>
    <x v="11"/>
    <s v=""/>
    <x v="3"/>
    <x v="1"/>
    <x v="2"/>
    <s v="SAP S/4 HANA"/>
    <x v="0"/>
  </r>
  <r>
    <s v="Prod Ops: Create Network"/>
    <s v="868b48mpk"/>
    <x v="1"/>
    <n v="0.5"/>
    <s v="ISG"/>
    <d v="2025-07-21T00:00:00"/>
    <d v="2025-05-12T00:00:00"/>
    <x v="5"/>
    <s v=""/>
    <x v="2"/>
    <x v="0"/>
    <x v="0"/>
    <s v="SAP S/4 HANA"/>
    <x v="1"/>
  </r>
  <r>
    <s v="Prod Ops: Pick Material"/>
    <s v="868b472hj"/>
    <x v="0"/>
    <n v="1"/>
    <s v="ISG"/>
    <d v="2025-06-09T00:00:00"/>
    <s v=""/>
    <x v="2"/>
    <s v=""/>
    <x v="0"/>
    <x v="0"/>
    <x v="0"/>
    <s v="SAP S/4 HANA"/>
    <x v="0"/>
  </r>
  <r>
    <s v="CLRP: Approval Workflow"/>
    <s v="868c0uctc"/>
    <x v="1"/>
    <n v="0.5"/>
    <s v="ISG"/>
    <d v="2025-05-12T00:00:00"/>
    <s v=""/>
    <x v="0"/>
    <s v=""/>
    <x v="0"/>
    <x v="0"/>
    <x v="0"/>
    <s v="SAP S/4 HANA"/>
    <x v="3"/>
  </r>
  <r>
    <s v="PS: PCID Updates in MDG"/>
    <s v="868bb265x"/>
    <x v="0"/>
    <n v="1"/>
    <s v="ISG"/>
    <d v="2025-05-12T00:00:00"/>
    <s v=""/>
    <x v="0"/>
    <s v=""/>
    <x v="3"/>
    <x v="1"/>
    <x v="2"/>
    <s v="SAP S/4 HANA"/>
    <x v="3"/>
  </r>
  <r>
    <s v="CLRP: Update Plan Items"/>
    <s v="868c0u6gn"/>
    <x v="1"/>
    <n v="0.5"/>
    <s v="ISG"/>
    <d v="2025-05-12T00:00:00"/>
    <d v="2025-05-02T00:00:00"/>
    <x v="0"/>
    <s v=""/>
    <x v="4"/>
    <x v="0"/>
    <x v="0"/>
    <s v="SAP S/4 HANA"/>
    <x v="3"/>
  </r>
  <r>
    <s v="SCDS Theory &amp; Tool Use"/>
    <s v="868a2uwuy"/>
    <x v="0"/>
    <n v="1"/>
    <s v="ISG"/>
    <d v="2025-05-26T00:00:00"/>
    <m/>
    <x v="9"/>
    <s v=""/>
    <x v="0"/>
    <x v="0"/>
    <x v="0"/>
    <s v="Sustainment Capability Delivery System (SCDS)"/>
    <x v="0"/>
  </r>
  <r>
    <s v="Billing: Post Invoice"/>
    <s v="868c01p1c"/>
    <x v="0"/>
    <n v="1"/>
    <s v="ISG"/>
    <d v="2025-05-12T00:00:00"/>
    <s v=""/>
    <x v="0"/>
    <s v=""/>
    <x v="0"/>
    <x v="0"/>
    <x v="0"/>
    <s v="SAP S/4 HANA"/>
    <x v="0"/>
  </r>
  <r>
    <s v="CLRP: Change Requests"/>
    <s v="868c0tzq4"/>
    <x v="1"/>
    <n v="0.5"/>
    <s v="ISG"/>
    <d v="2025-05-12T00:00:00"/>
    <s v=""/>
    <x v="0"/>
    <s v=""/>
    <x v="0"/>
    <x v="0"/>
    <x v="0"/>
    <s v="SAP S/4 HANA"/>
    <x v="3"/>
  </r>
  <r>
    <s v="DYNSCH: Plant Admin"/>
    <s v="868ck6vxz"/>
    <x v="1"/>
    <n v="0.5"/>
    <s v="ISG"/>
    <d v="2025-07-21T00:00:00"/>
    <s v=""/>
    <x v="5"/>
    <s v=""/>
    <x v="0"/>
    <x v="0"/>
    <x v="0"/>
    <s v="SAP S/4 HANA;Advanced Planning and Scheduling (APS)"/>
    <x v="1"/>
  </r>
  <r>
    <s v="Metrology: IndySoft"/>
    <s v="868c0tkqd"/>
    <x v="1"/>
    <n v="0.5"/>
    <s v="ISG"/>
    <d v="2025-07-14T00:00:00"/>
    <d v="2024-10-27T00:00:00"/>
    <x v="16"/>
    <s v=""/>
    <x v="0"/>
    <x v="0"/>
    <x v="0"/>
    <s v="IndySoft"/>
    <x v="1"/>
  </r>
  <r>
    <s v="Prod Ops: Put Away"/>
    <s v="868a2vaj2"/>
    <x v="0"/>
    <n v="1"/>
    <s v="ISG"/>
    <d v="2025-05-19T00:00:00"/>
    <s v=""/>
    <x v="2"/>
    <s v=""/>
    <x v="0"/>
    <x v="0"/>
    <x v="0"/>
    <s v="SAP S/4 HANA"/>
    <x v="3"/>
  </r>
  <r>
    <s v="SCDS Introduction"/>
    <s v="868a2uyzh"/>
    <x v="1"/>
    <n v="0.5"/>
    <s v="ISG"/>
    <d v="2025-05-26T00:00:00"/>
    <s v=""/>
    <x v="9"/>
    <s v=""/>
    <x v="0"/>
    <x v="0"/>
    <x v="0"/>
    <s v="Sustainment Capability Delivery System (SCDS)"/>
    <x v="0"/>
  </r>
  <r>
    <s v="AR: Apply Cash"/>
    <s v="868c00xax"/>
    <x v="0"/>
    <n v="1"/>
    <s v="ISG"/>
    <d v="2025-05-19T00:00:00"/>
    <s v=""/>
    <x v="2"/>
    <s v=""/>
    <x v="0"/>
    <x v="0"/>
    <x v="0"/>
    <s v="SAP S/4 HANA"/>
    <x v="0"/>
  </r>
  <r>
    <s v="PS: Create FEA"/>
    <s v="868bzhq2e"/>
    <x v="1"/>
    <n v="0.5"/>
    <s v="ISG"/>
    <d v="2025-05-05T00:00:00"/>
    <s v=""/>
    <x v="11"/>
    <s v=""/>
    <x v="3"/>
    <x v="1"/>
    <x v="2"/>
    <s v="SAP S/4 HANA"/>
    <x v="0"/>
  </r>
  <r>
    <s v="Indirect Tax Corrections PO/SD Invoices: Scenarios: Non-Taxable to Taxable"/>
    <s v="868dt1bdt"/>
    <x v="1"/>
    <n v="0.5"/>
    <s v="ISG"/>
    <d v="2025-04-28T00:00:00"/>
    <d v="2025-04-17T00:00:00"/>
    <x v="6"/>
    <m/>
    <x v="2"/>
    <x v="0"/>
    <x v="0"/>
    <s v="SAP S/4 HANA"/>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
  <r>
    <s v="Asset Accounting: Asset Reinstatement"/>
    <s v="868c0428w"/>
    <x v="0"/>
    <n v="0.5"/>
    <s v="ISG"/>
    <d v="2025-01-15T00:00:00"/>
    <d v="2025-02-26T00:00:00"/>
    <x v="0"/>
    <d v="2025-04-08T13:44:00"/>
    <x v="0"/>
    <x v="0"/>
    <x v="0"/>
    <s v="SAP S/4 HANA"/>
  </r>
  <r>
    <s v="Asset Accounting: Asset Sales"/>
    <s v="868c03rxt"/>
    <x v="0"/>
    <n v="0.5"/>
    <s v="ISG"/>
    <d v="2025-01-15T00:00:00"/>
    <d v="2025-02-26T00:00:00"/>
    <x v="0"/>
    <d v="2025-04-08T17:37:00"/>
    <x v="0"/>
    <x v="0"/>
    <x v="0"/>
    <s v="SAP S/4 HANA"/>
  </r>
  <r>
    <s v="Asset Accounting: Capitalizing Assets"/>
    <s v="868c033tx"/>
    <x v="0"/>
    <n v="0.5"/>
    <s v="ISG"/>
    <d v="2025-01-15T00:00:00"/>
    <d v="2025-02-19T00:00:00"/>
    <x v="0"/>
    <d v="2025-04-03T15:57:00"/>
    <x v="0"/>
    <x v="0"/>
    <x v="0"/>
    <s v="SAP S/4 HANA"/>
  </r>
  <r>
    <s v="Asset Accounting: Commissioning Assets"/>
    <s v="868cktqar"/>
    <x v="0"/>
    <n v="0.5"/>
    <s v="ISG"/>
    <d v="2025-01-15T00:00:00"/>
    <d v="2025-02-13T00:00:00"/>
    <x v="0"/>
    <d v="2025-03-20T15:57:00"/>
    <x v="0"/>
    <x v="1"/>
    <x v="0"/>
    <s v="SAP S/4 HANA"/>
  </r>
  <r>
    <s v="Asset Accounting: Depreciation Adjustments"/>
    <s v="868c03882"/>
    <x v="0"/>
    <n v="0.5"/>
    <s v="ISG"/>
    <d v="2025-01-15T00:00:00"/>
    <d v="2025-02-22T00:00:00"/>
    <x v="0"/>
    <d v="2025-04-08T10:52:00"/>
    <x v="0"/>
    <x v="0"/>
    <x v="0"/>
    <s v="SAP S/4 HANA"/>
  </r>
  <r>
    <s v="Asset Accounting: Depreciation/Amortization Job Run &amp; Review"/>
    <s v="868c043t3"/>
    <x v="0"/>
    <n v="0.5"/>
    <s v="ISG"/>
    <d v="2025-01-15T00:00:00"/>
    <d v="2025-02-19T00:00:00"/>
    <x v="0"/>
    <d v="2025-03-26T13:33:00"/>
    <x v="0"/>
    <x v="1"/>
    <x v="0"/>
    <s v="SAP S/4 HANA"/>
  </r>
  <r>
    <s v="Asset Accounting: Inter-Company Asset Transfer"/>
    <s v="868c053xr"/>
    <x v="0"/>
    <n v="0.5"/>
    <s v="ISG"/>
    <d v="2025-01-15T00:00:00"/>
    <d v="2025-02-26T00:00:00"/>
    <x v="0"/>
    <d v="2025-04-03T17:46:00"/>
    <x v="0"/>
    <x v="0"/>
    <x v="0"/>
    <s v="SAP S/4 HANA"/>
  </r>
  <r>
    <s v="Asset Accounting: Intra-Company Asset Transfer"/>
    <s v="868c03qur"/>
    <x v="0"/>
    <n v="0.5"/>
    <s v="ISG"/>
    <d v="2025-01-15T00:00:00"/>
    <d v="2025-02-26T00:00:00"/>
    <x v="0"/>
    <d v="2025-04-03T17:53:00"/>
    <x v="0"/>
    <x v="0"/>
    <x v="0"/>
    <s v="SAP S/4 HANA"/>
  </r>
  <r>
    <s v="Asset Accounting: Retire Assets"/>
    <s v="868c03z42"/>
    <x v="0"/>
    <n v="0.5"/>
    <s v="ISG"/>
    <d v="2025-01-15T00:00:00"/>
    <d v="2025-02-27T00:00:00"/>
    <x v="0"/>
    <d v="2025-03-31T16:37:00"/>
    <x v="0"/>
    <x v="0"/>
    <x v="0"/>
    <s v="SAP S/4 HANA"/>
  </r>
  <r>
    <s v="Asset Management: Print Property Tags"/>
    <s v="868c394z2"/>
    <x v="0"/>
    <n v="0.5"/>
    <s v="ISG"/>
    <d v="2025-01-15T00:00:00"/>
    <d v="2025-03-06T00:00:00"/>
    <x v="0"/>
    <d v="2025-04-15T16:22:00"/>
    <x v="0"/>
    <x v="0"/>
    <x v="0"/>
    <s v="SAP S/4 HANA"/>
  </r>
  <r>
    <s v="Financial Accounting: Create and Manage Online Journal Entries"/>
    <s v="868byykmv"/>
    <x v="0"/>
    <n v="0.5"/>
    <s v="ISG"/>
    <d v="2025-04-28T00:00:00"/>
    <d v="2025-02-26T00:00:00"/>
    <x v="0"/>
    <d v="2025-05-21T15:29:00"/>
    <x v="1"/>
    <x v="0"/>
    <x v="1"/>
    <s v="SAP S/4 HANA"/>
  </r>
  <r>
    <s v="Financial Accounting: Create Recurring Document"/>
    <s v="868e1p7kj"/>
    <x v="0"/>
    <n v="0.5"/>
    <s v="ISG"/>
    <d v="2025-01-16T00:00:00"/>
    <d v="2025-01-31T00:00:00"/>
    <x v="0"/>
    <d v="2025-05-21T15:47:00"/>
    <x v="1"/>
    <x v="0"/>
    <x v="1"/>
    <s v="SAP S/4 HANA"/>
  </r>
  <r>
    <s v="Financial Accounting: G/L Account Clearing"/>
    <s v="868byyyz1"/>
    <x v="0"/>
    <n v="0.5"/>
    <s v="ISG"/>
    <d v="2025-04-21T00:00:00"/>
    <d v="2025-04-04T00:00:00"/>
    <x v="0"/>
    <d v="2025-05-07T16:48:00"/>
    <x v="1"/>
    <x v="0"/>
    <x v="1"/>
    <s v="SAP S/4 HANA"/>
  </r>
  <r>
    <s v="Financial Accounting: General Ledger Account Reports"/>
    <s v="868e1aqzq"/>
    <x v="0"/>
    <n v="0.5"/>
    <s v="ISG"/>
    <d v="2025-05-19T00:00:00"/>
    <d v="2025-04-29T00:00:00"/>
    <x v="0"/>
    <m/>
    <x v="0"/>
    <x v="0"/>
    <x v="2"/>
    <s v="SAP S/4 HANA"/>
  </r>
  <r>
    <s v="Financial Accounting: Perform Currency Valuation"/>
    <s v="868byzd6q"/>
    <x v="0"/>
    <n v="0.5"/>
    <s v="ISG"/>
    <d v="2025-04-14T00:00:00"/>
    <d v="2025-02-17T00:00:00"/>
    <x v="0"/>
    <d v="2025-04-30T18:00:00"/>
    <x v="1"/>
    <x v="0"/>
    <x v="1"/>
    <s v="SAP S/4 HANA"/>
  </r>
  <r>
    <s v="Financial Accounting: Process Open Items and Manage Periods"/>
    <s v="868byywxb"/>
    <x v="0"/>
    <n v="0.5"/>
    <s v="ISG"/>
    <d v="2025-04-28T00:00:00"/>
    <d v="2025-02-05T00:00:00"/>
    <x v="0"/>
    <d v="2025-05-12T17:39:00"/>
    <x v="1"/>
    <x v="0"/>
    <x v="1"/>
    <s v="SAP S/4 HANA"/>
  </r>
  <r>
    <s v="Financial Accounting: Review Financial Postings"/>
    <s v="868byzhda"/>
    <x v="0"/>
    <n v="0.5"/>
    <s v="ISG"/>
    <d v="2025-04-21T00:00:00"/>
    <d v="2025-03-04T00:00:00"/>
    <x v="0"/>
    <d v="2025-05-06T11:08:00"/>
    <x v="1"/>
    <x v="0"/>
    <x v="1"/>
    <s v="SAP S/4 HANA"/>
  </r>
  <r>
    <s v="Financial Accounting: Run Preliminary Reports"/>
    <s v="868byygr4"/>
    <x v="0"/>
    <n v="0.5"/>
    <s v="ISG"/>
    <d v="2025-04-28T00:00:00"/>
    <d v="2025-03-03T00:00:00"/>
    <x v="0"/>
    <s v=""/>
    <x v="2"/>
    <x v="0"/>
    <x v="3"/>
    <s v="SAP S/4 HANA"/>
  </r>
  <r>
    <s v="Financial Accounting: Year-End Close: Balance Carry Forward"/>
    <s v="868byz2cz"/>
    <x v="0"/>
    <n v="0.5"/>
    <s v="ISG"/>
    <d v="2025-04-14T00:00:00"/>
    <d v="2025-03-04T00:00:00"/>
    <x v="0"/>
    <d v="2025-04-30T17:06:00"/>
    <x v="1"/>
    <x v="0"/>
    <x v="1"/>
    <s v="SAP S/4 HANA"/>
  </r>
  <r>
    <s v="Lease Lifecycle Management: Create Catch Up Journal Entry - Manual"/>
    <s v="868c02ej2"/>
    <x v="0"/>
    <n v="0.5"/>
    <s v="ISG"/>
    <d v="2025-05-12T00:00:00"/>
    <d v="2025-01-14T00:00:00"/>
    <x v="0"/>
    <s v=""/>
    <x v="2"/>
    <x v="0"/>
    <x v="4"/>
    <s v="SAP S/4 HANA"/>
  </r>
  <r>
    <s v="Prod Ops: Managing Exception Message"/>
    <s v="868ckw8e1"/>
    <x v="0"/>
    <n v="0.5"/>
    <s v="ISG"/>
    <d v="2025-04-28T00:00:00"/>
    <d v="2025-03-17T00:00:00"/>
    <x v="0"/>
    <s v=""/>
    <x v="0"/>
    <x v="0"/>
    <x v="4"/>
    <s v="SAP S/4 HANA"/>
  </r>
  <r>
    <s v="Prod Ops: Outbound Delivery Creation &amp; Processing"/>
    <s v="868auyu08"/>
    <x v="1"/>
    <n v="1"/>
    <s v="ISG"/>
    <d v="2025-04-28T00:00:00"/>
    <d v="2024-11-13T00:00:00"/>
    <x v="0"/>
    <s v=""/>
    <x v="0"/>
    <x v="0"/>
    <x v="2"/>
    <s v="OpenText Content Server (xECM); SAP S/4 HANA"/>
  </r>
  <r>
    <s v="Tax Accounting: Generate Ad Hoc Tax Fixed Asset Reports"/>
    <s v="868bytq3p"/>
    <x v="0"/>
    <n v="0.5"/>
    <s v="ISG"/>
    <d v="2025-04-14T00:00:00"/>
    <d v="2025-03-04T00:00:00"/>
    <x v="0"/>
    <d v="2025-04-25T12:06:00"/>
    <x v="1"/>
    <x v="0"/>
    <x v="1"/>
    <s v="SAP S/4 HANA"/>
  </r>
  <r>
    <s v="Tax Accounting: Indirect Taxes: Manage Property Taxes"/>
    <s v="868bzx1ac"/>
    <x v="0"/>
    <n v="0.5"/>
    <s v="ISG"/>
    <d v="2025-04-14T00:00:00"/>
    <d v="2025-02-25T00:00:00"/>
    <x v="0"/>
    <d v="2025-04-30T10:38:00"/>
    <x v="1"/>
    <x v="0"/>
    <x v="1"/>
    <s v="SAP S/4 HANA"/>
  </r>
  <r>
    <s v="Tax Accounting: Indirect Taxes: Manage Tax Fixed Assets Reporting"/>
    <s v="868bzx9bf"/>
    <x v="0"/>
    <n v="0.5"/>
    <s v="ISG"/>
    <d v="2025-04-14T00:00:00"/>
    <d v="2025-02-26T00:00:00"/>
    <x v="0"/>
    <d v="2025-05-01T12:11:00"/>
    <x v="1"/>
    <x v="0"/>
    <x v="1"/>
    <s v="SAP S/4 HANA"/>
  </r>
  <r>
    <s v="Tax Accounting: Review Withholding Tax Information on BP Records"/>
    <s v="868bzwb0b"/>
    <x v="0"/>
    <n v="0.5"/>
    <s v="ISG"/>
    <d v="2024-10-01T00:00:00"/>
    <d v="2025-01-23T00:00:00"/>
    <x v="0"/>
    <d v="2025-04-24T12:03:00"/>
    <x v="1"/>
    <x v="0"/>
    <x v="1"/>
    <s v="SAP S/4 HANA"/>
  </r>
  <r>
    <s v="Tax Accounting: Withholding Tax for Accounts Receivable"/>
    <s v="868bz4uju"/>
    <x v="0"/>
    <n v="0.5"/>
    <s v="ISG"/>
    <d v="2024-10-01T00:00:00"/>
    <d v="2025-01-15T00:00:00"/>
    <x v="0"/>
    <d v="2025-04-24T12:00:00"/>
    <x v="1"/>
    <x v="0"/>
    <x v="1"/>
    <s v="SAP S/4 HANA"/>
  </r>
  <r>
    <s v="Tax Accounting: Withholding Tax on Procurement Invoices"/>
    <s v="868bywewc"/>
    <x v="0"/>
    <n v="0.5"/>
    <s v="ISG"/>
    <d v="2024-10-01T00:00:00"/>
    <d v="2025-01-23T00:00:00"/>
    <x v="0"/>
    <d v="2025-04-24T12:03:00"/>
    <x v="1"/>
    <x v="0"/>
    <x v="1"/>
    <s v="SAP S/4 HANA"/>
  </r>
  <r>
    <s v="Template for ILT/VILT Courses"/>
    <s v="868c6ufk0"/>
    <x v="0"/>
    <n v="0.5"/>
    <s v="ISG"/>
    <d v="2025-01-16T00:00:00"/>
    <d v="2025-01-31T00:00:00"/>
    <x v="0"/>
    <d v="2025-02-21T15:40:00"/>
    <x v="1"/>
    <x v="1"/>
    <x v="1"/>
    <s v="SAP S/4 HANA"/>
  </r>
  <r>
    <s v="A/P &amp; Supply Chain: Reconcile PO Catalog &amp; Punch Out"/>
    <s v="868c1zugu"/>
    <x v="0"/>
    <n v="0.5"/>
    <s v="ISG"/>
    <d v="2025-04-28T00:00:00"/>
    <d v="2025-04-01T00:00:00"/>
    <x v="1"/>
    <s v=""/>
    <x v="2"/>
    <x v="0"/>
    <x v="4"/>
    <s v="SAP S/4 HANA"/>
  </r>
  <r>
    <s v="Asset Management: Asset Transfer Records"/>
    <s v="868decc09"/>
    <x v="0"/>
    <n v="0.5"/>
    <s v="ISG"/>
    <d v="2025-04-28T00:00:00"/>
    <d v="2025-04-18T00:00:00"/>
    <x v="1"/>
    <d v="2025-05-27T13:09:00"/>
    <x v="0"/>
    <x v="1"/>
    <x v="0"/>
    <s v="SAP S/4 HANA"/>
  </r>
  <r>
    <s v="Asset Management: Change Equipment"/>
    <s v="868c07d42"/>
    <x v="0"/>
    <n v="0.5"/>
    <s v="ISG"/>
    <d v="2025-04-28T00:00:00"/>
    <d v="2025-04-15T00:00:00"/>
    <x v="1"/>
    <d v="2025-05-15T08:34:00"/>
    <x v="0"/>
    <x v="1"/>
    <x v="0"/>
    <s v="SAP S/4 HANA"/>
  </r>
  <r>
    <s v="Asset Management: Create Equipment"/>
    <s v="868c05dh1"/>
    <x v="0"/>
    <n v="0.5"/>
    <s v="ISG"/>
    <d v="2025-04-28T00:00:00"/>
    <d v="2025-04-17T00:00:00"/>
    <x v="1"/>
    <d v="2025-05-15T12:50:00"/>
    <x v="0"/>
    <x v="1"/>
    <x v="0"/>
    <s v="SAP S/4 HANA"/>
  </r>
  <r>
    <s v="Asset Management: Display Equipment"/>
    <s v="868c0egxp"/>
    <x v="0"/>
    <n v="0.5"/>
    <s v="ISG"/>
    <d v="2025-04-28T00:00:00"/>
    <d v="2025-04-18T00:00:00"/>
    <x v="1"/>
    <d v="2025-05-15T08:35:00"/>
    <x v="0"/>
    <x v="1"/>
    <x v="0"/>
    <s v="SAP S/4 HANA"/>
  </r>
  <r>
    <s v="Controlled Tooling: Hard/Durable Tooling: Handling"/>
    <s v="868c0fcvf"/>
    <x v="0"/>
    <n v="0.5"/>
    <s v="ISG"/>
    <d v="2025-04-28T00:00:00"/>
    <d v="2025-05-21T00:00:00"/>
    <x v="1"/>
    <s v=""/>
    <x v="3"/>
    <x v="0"/>
    <x v="2"/>
    <s v="SAP S/4 HANA"/>
  </r>
  <r>
    <s v="Controlled Tooling: Hard/Durable Tooling: Inspection"/>
    <s v="868c0fe1w"/>
    <x v="0"/>
    <n v="0.5"/>
    <s v="ISG"/>
    <d v="2025-04-28T00:00:00"/>
    <d v="2025-04-22T00:00:00"/>
    <x v="1"/>
    <s v=""/>
    <x v="3"/>
    <x v="0"/>
    <x v="2"/>
    <s v="SAP S/4 HANA"/>
  </r>
  <r>
    <s v="Controlled Tooling: Hard/Durable Tooling: Location Management"/>
    <s v="868c0fpq7"/>
    <x v="0"/>
    <n v="0.5"/>
    <s v="ISG"/>
    <d v="2025-04-28T00:00:00"/>
    <d v="2025-04-28T00:00:00"/>
    <x v="1"/>
    <s v=""/>
    <x v="4"/>
    <x v="0"/>
    <x v="2"/>
    <s v="SAP S/4 HANA"/>
  </r>
  <r>
    <s v="Controlled Tooling: Hard/Durable Tooling: Maintenance Part A"/>
    <s v="868c0fg88"/>
    <x v="0"/>
    <n v="0.5"/>
    <s v="ISG"/>
    <d v="2025-04-28T00:00:00"/>
    <d v="2025-04-10T00:00:00"/>
    <x v="1"/>
    <s v=""/>
    <x v="4"/>
    <x v="0"/>
    <x v="2"/>
    <s v="SAP S/4 HANA"/>
  </r>
  <r>
    <s v="Controlled Tooling: Hard/Durable Tooling: Maintenance Part B"/>
    <s v="868dfz666"/>
    <x v="0"/>
    <n v="0.5"/>
    <s v="ISG"/>
    <d v="2025-04-28T00:00:00"/>
    <d v="2025-04-24T00:00:00"/>
    <x v="1"/>
    <s v=""/>
    <x v="3"/>
    <x v="0"/>
    <x v="2"/>
    <s v="SAP S/4 HANA"/>
  </r>
  <r>
    <s v="Controlled Tooling: Perishable Tooling Part A"/>
    <s v="868c0f61w"/>
    <x v="0"/>
    <n v="0.5"/>
    <s v="ISG"/>
    <d v="2025-04-28T00:00:00"/>
    <d v="2025-04-22T00:00:00"/>
    <x v="1"/>
    <s v=""/>
    <x v="3"/>
    <x v="0"/>
    <x v="2"/>
    <s v="SAP S/4 HANA"/>
  </r>
  <r>
    <s v="Controlled Tooling: Perishable Tooling Part B"/>
    <s v="868dfzm17"/>
    <x v="0"/>
    <n v="0.5"/>
    <s v="ISG"/>
    <d v="2025-04-28T00:00:00"/>
    <d v="2025-04-23T00:00:00"/>
    <x v="1"/>
    <s v=""/>
    <x v="3"/>
    <x v="0"/>
    <x v="2"/>
    <s v="SAP S/4 HANA"/>
  </r>
  <r>
    <s v="DYNSCH: Intro to Dynamic Scheduling"/>
    <s v="868bd3171"/>
    <x v="0"/>
    <n v="0.5"/>
    <s v="ISG"/>
    <d v="2025-04-28T00:00:00"/>
    <d v="2025-04-07T00:00:00"/>
    <x v="1"/>
    <s v=""/>
    <x v="5"/>
    <x v="0"/>
    <x v="5"/>
    <s v="SAP S/4 HANA;Advanced Planning and Scheduling (APS)"/>
  </r>
  <r>
    <s v="Financial Accounting: AR/AP Grouping"/>
    <s v="868byz09n"/>
    <x v="0"/>
    <n v="0.5"/>
    <s v="ISG"/>
    <d v="2025-04-28T00:00:00"/>
    <d v="2025-04-04T00:00:00"/>
    <x v="1"/>
    <d v="2025-04-30T16:58:00"/>
    <x v="1"/>
    <x v="1"/>
    <x v="1"/>
    <s v="SAP S/4 HANA"/>
  </r>
  <r>
    <s v="Prod Ops: Perform Customer Selloff"/>
    <s v="868ca0z4d"/>
    <x v="0"/>
    <n v="0.5"/>
    <s v="ISG"/>
    <d v="2025-04-28T00:00:00"/>
    <d v="2025-04-07T00:00:00"/>
    <x v="1"/>
    <s v=""/>
    <x v="6"/>
    <x v="0"/>
    <x v="5"/>
    <s v="OpenText Content Server (xECM); SAP S/4 HANA"/>
  </r>
  <r>
    <s v="Product Costing: Introduction to PMMO"/>
    <s v="868bz063a"/>
    <x v="0"/>
    <n v="0.5"/>
    <s v="ISG"/>
    <d v="2025-04-28T00:00:00"/>
    <d v="2025-04-08T00:00:00"/>
    <x v="1"/>
    <s v=""/>
    <x v="7"/>
    <x v="0"/>
    <x v="2"/>
    <s v="SAP S/4 HANA"/>
  </r>
  <r>
    <s v="Product Costing: Maintain PMMO Master Data"/>
    <s v="868bz079f"/>
    <x v="0"/>
    <n v="0.5"/>
    <s v="ISG"/>
    <d v="2025-04-28T00:00:00"/>
    <d v="2025-04-04T00:00:00"/>
    <x v="1"/>
    <d v="2025-05-21T13:19:00"/>
    <x v="1"/>
    <x v="1"/>
    <x v="1"/>
    <s v="SAP S/4 HANA"/>
  </r>
  <r>
    <s v="Supplier Quality: Purchase Requisition Change Module"/>
    <s v="868cca0rn"/>
    <x v="0"/>
    <n v="0.5"/>
    <s v="ISG"/>
    <d v="2025-04-28T00:00:00"/>
    <d v="2025-03-27T00:00:00"/>
    <x v="1"/>
    <s v=""/>
    <x v="7"/>
    <x v="0"/>
    <x v="6"/>
    <s v="SAP S/4 HANA"/>
  </r>
  <r>
    <s v="Tax Accounting: Indirect Tax Corrections (PO and SD Invoices)"/>
    <s v="868byrx87"/>
    <x v="0"/>
    <n v="0.5"/>
    <s v="ISG"/>
    <d v="2025-04-28T00:00:00"/>
    <d v="2025-04-16T00:00:00"/>
    <x v="1"/>
    <s v=""/>
    <x v="5"/>
    <x v="0"/>
    <x v="2"/>
    <s v="SAP S/4 HANA"/>
  </r>
  <r>
    <s v="Accounts Payable: Errors within the Financing Process"/>
    <s v="868c1z18m"/>
    <x v="0"/>
    <n v="0.5"/>
    <s v="ISG"/>
    <d v="2025-05-05T00:00:00"/>
    <d v="2025-06-01T00:00:00"/>
    <x v="2"/>
    <s v=""/>
    <x v="5"/>
    <x v="0"/>
    <x v="4"/>
    <s v="SAP S/4 HANA"/>
  </r>
  <r>
    <s v="Accounts Payable: Process Cost-Reimbursable Exceptions for Accounts Payable"/>
    <s v="868c1z0xy"/>
    <x v="0"/>
    <n v="0.5"/>
    <s v="ISG"/>
    <d v="2025-05-05T00:00:00"/>
    <d v="2025-05-15T00:00:00"/>
    <x v="2"/>
    <s v=""/>
    <x v="6"/>
    <x v="0"/>
    <x v="4"/>
    <s v="SAP S/4 HANA"/>
  </r>
  <r>
    <s v="Accounts Payable: Process Cost-Reimbursable Exceptions for Buyers"/>
    <s v="868c1z0a0"/>
    <x v="0"/>
    <n v="0.5"/>
    <s v="ISG"/>
    <d v="2025-05-05T00:00:00"/>
    <d v="2025-05-23T00:00:00"/>
    <x v="2"/>
    <s v=""/>
    <x v="6"/>
    <x v="0"/>
    <x v="4"/>
    <s v="SAP S/4 HANA"/>
  </r>
  <r>
    <s v="Accounts Payable: Process Down Payments on Financed POs, Pt. 1"/>
    <s v="868c1yq6p"/>
    <x v="0"/>
    <n v="0.5"/>
    <s v="ISG"/>
    <d v="2025-05-05T00:00:00"/>
    <d v="2025-05-12T00:00:00"/>
    <x v="2"/>
    <s v=""/>
    <x v="6"/>
    <x v="0"/>
    <x v="4"/>
    <s v="SAP S/4 HANA"/>
  </r>
  <r>
    <s v="Accounts Payable: Process Down Payments on Financed POs, Pt. 2"/>
    <s v="868c1yrjp"/>
    <x v="0"/>
    <n v="0.5"/>
    <s v="ISG"/>
    <d v="2025-05-05T00:00:00"/>
    <d v="2025-05-13T00:00:00"/>
    <x v="2"/>
    <s v=""/>
    <x v="6"/>
    <x v="0"/>
    <x v="4"/>
    <s v="SAP S/4 HANA"/>
  </r>
  <r>
    <s v="Accounts Payable: Processing Down Payments on Financed POs for Buyers"/>
    <s v="868c1yy91"/>
    <x v="0"/>
    <n v="0.5"/>
    <s v="ISG"/>
    <d v="2025-05-05T00:00:00"/>
    <d v="2025-06-01T00:00:00"/>
    <x v="2"/>
    <s v=""/>
    <x v="5"/>
    <x v="0"/>
    <x v="4"/>
    <s v="SAP S/4 HANA"/>
  </r>
  <r>
    <s v="Accounts Payable: Setup of Supplier Financed Pos"/>
    <s v="868c1ykkw"/>
    <x v="0"/>
    <n v="0.5"/>
    <s v="ISG"/>
    <d v="2025-05-05T00:00:00"/>
    <d v="2025-04-07T00:00:00"/>
    <x v="2"/>
    <s v=""/>
    <x v="7"/>
    <x v="0"/>
    <x v="4"/>
    <s v="SAP S/4 HANA"/>
  </r>
  <r>
    <s v="Asset Accounting: Change or Renew Contract"/>
    <s v="868c03yda"/>
    <x v="0"/>
    <n v="0.5"/>
    <s v="ISG"/>
    <d v="2025-05-05T00:00:00"/>
    <d v="2025-02-14T00:00:00"/>
    <x v="2"/>
    <s v=""/>
    <x v="2"/>
    <x v="0"/>
    <x v="4"/>
    <s v="SAP S/4 HANA"/>
  </r>
  <r>
    <s v="Asset Accounting: Maintain Master Data in Lease Accounting Module"/>
    <s v="868c0fyq2"/>
    <x v="0"/>
    <n v="0.5"/>
    <s v="ISG"/>
    <d v="2025-05-05T00:00:00"/>
    <d v="2025-02-26T00:00:00"/>
    <x v="2"/>
    <s v=""/>
    <x v="2"/>
    <x v="0"/>
    <x v="4"/>
    <s v="SAP S/4 HANA"/>
  </r>
  <r>
    <s v="Asset Accounting: New Lease Contract Payment Schedule"/>
    <s v="868c07676"/>
    <x v="0"/>
    <n v="0.5"/>
    <s v="ISG"/>
    <d v="2025-05-05T00:00:00"/>
    <s v=""/>
    <x v="2"/>
    <s v=""/>
    <x v="2"/>
    <x v="0"/>
    <x v="4"/>
    <s v="SAP S/4 HANA"/>
  </r>
  <r>
    <s v="Asset Accounting: New Lease Contract Valuation (Post Run)"/>
    <s v="868c0ft3w"/>
    <x v="0"/>
    <n v="0.5"/>
    <s v="ISG"/>
    <d v="2025-05-05T00:00:00"/>
    <s v=""/>
    <x v="2"/>
    <s v=""/>
    <x v="2"/>
    <x v="0"/>
    <x v="4"/>
    <s v="SAP S/4 HANA"/>
  </r>
  <r>
    <s v="Asset Accounting: New Lease Contract Valuation (Test Run)"/>
    <s v="868c0fwep"/>
    <x v="0"/>
    <n v="0.5"/>
    <s v="ISG"/>
    <d v="2025-05-05T00:00:00"/>
    <s v=""/>
    <x v="2"/>
    <s v=""/>
    <x v="2"/>
    <x v="0"/>
    <x v="4"/>
    <s v="SAP S/4 HANA"/>
  </r>
  <r>
    <s v="Asset Accounting: Run Payment Posting Job"/>
    <s v="868c054zk"/>
    <x v="0"/>
    <n v="0.5"/>
    <s v="ISG"/>
    <d v="2025-05-05T00:00:00"/>
    <s v=""/>
    <x v="2"/>
    <s v=""/>
    <x v="2"/>
    <x v="0"/>
    <x v="4"/>
    <s v="SAP S/4 HANA"/>
  </r>
  <r>
    <s v="Asset Accounting: Software Licenses Ad Hoc Reporting"/>
    <s v="868c052wj"/>
    <x v="0"/>
    <n v="0.5"/>
    <s v="ISG"/>
    <d v="2025-05-05T00:00:00"/>
    <s v=""/>
    <x v="2"/>
    <s v=""/>
    <x v="2"/>
    <x v="0"/>
    <x v="4"/>
    <s v="SAP S/4 HANA"/>
  </r>
  <r>
    <s v="Asset Accounting: Software Licenses Maintain"/>
    <s v="868c03znu"/>
    <x v="0"/>
    <n v="0.5"/>
    <s v="ISG"/>
    <d v="2025-05-05T00:00:00"/>
    <d v="2025-02-13T00:00:00"/>
    <x v="2"/>
    <s v=""/>
    <x v="2"/>
    <x v="0"/>
    <x v="4"/>
    <s v="SAP S/4 HANA"/>
  </r>
  <r>
    <s v="Controlled Tooling: Hard/Durable Tooling: Work Order Flow"/>
    <s v="868c0f92c"/>
    <x v="0"/>
    <n v="0.5"/>
    <s v="ISG"/>
    <d v="2025-05-05T00:00:00"/>
    <d v="2025-05-05T00:00:00"/>
    <x v="2"/>
    <s v=""/>
    <x v="3"/>
    <x v="0"/>
    <x v="2"/>
    <s v="SAP S/4 HANA"/>
  </r>
  <r>
    <s v="Controlled Tooling: Preliminary Tasks for Hard/Durable Tooling"/>
    <s v="868c0fqu7"/>
    <x v="0"/>
    <n v="0.5"/>
    <s v="ISG"/>
    <d v="2025-05-05T00:00:00"/>
    <d v="2025-05-08T00:00:00"/>
    <x v="2"/>
    <s v=""/>
    <x v="4"/>
    <x v="0"/>
    <x v="2"/>
    <s v="SAP S/4 HANA"/>
  </r>
  <r>
    <s v="Controlled Tooling: Provide Disposition"/>
    <s v="868c0f7ea"/>
    <x v="0"/>
    <n v="0.5"/>
    <s v="ISG"/>
    <d v="2025-05-05T00:00:00"/>
    <d v="2025-05-05T00:00:00"/>
    <x v="2"/>
    <s v=""/>
    <x v="3"/>
    <x v="0"/>
    <x v="2"/>
    <s v="SAP S/4 HANA"/>
  </r>
  <r>
    <s v="Financial Accounting: Maintain Chart of Accounts"/>
    <s v="868byzf1v"/>
    <x v="0"/>
    <n v="0.5"/>
    <s v="ISG"/>
    <d v="2025-05-05T00:00:00"/>
    <d v="2025-05-15T00:00:00"/>
    <x v="2"/>
    <s v=""/>
    <x v="2"/>
    <x v="0"/>
    <x v="3"/>
    <s v="SAP S/4 HANA"/>
  </r>
  <r>
    <s v="Financial Accounting: Revenue Recognition"/>
    <s v="868byybuu"/>
    <x v="0"/>
    <n v="0.5"/>
    <s v="ISG"/>
    <d v="2025-05-05T00:00:00"/>
    <d v="2025-05-15T00:00:00"/>
    <x v="2"/>
    <s v=""/>
    <x v="5"/>
    <x v="0"/>
    <x v="6"/>
    <s v="SAP S/4 HANA"/>
  </r>
  <r>
    <s v="Financial Accounting: Settle Costs/ Revenues"/>
    <s v="868byye4b"/>
    <x v="0"/>
    <n v="0.5"/>
    <s v="ISG"/>
    <d v="2025-05-05T00:00:00"/>
    <d v="2025-05-15T00:00:00"/>
    <x v="2"/>
    <s v=""/>
    <x v="5"/>
    <x v="0"/>
    <x v="2"/>
    <s v="SAP S/4 HANA"/>
  </r>
  <r>
    <s v="IPASS Trace: Search for Part or End Item Maintenance History"/>
    <s v="868a2v66p"/>
    <x v="0"/>
    <n v="0.5"/>
    <s v="ISG"/>
    <d v="2025-05-05T00:00:00"/>
    <d v="2025-05-07T00:00:00"/>
    <x v="2"/>
    <s v=""/>
    <x v="3"/>
    <x v="0"/>
    <x v="2"/>
    <s v="IPASS Trace"/>
  </r>
  <r>
    <s v="Obsolescence Management Introduction to CDATS"/>
    <s v="868dud951"/>
    <x v="0"/>
    <n v="0.5"/>
    <s v="ISG"/>
    <d v="2025-05-05T00:00:00"/>
    <d v="2025-05-05T00:00:00"/>
    <x v="2"/>
    <m/>
    <x v="3"/>
    <x v="0"/>
    <x v="2"/>
    <s v="Consolidated DMSMS Analysis Tool Suite (CDATS)"/>
  </r>
  <r>
    <s v="Obsolescence Management Using CDATS Part 1"/>
    <s v="868a2uzkq"/>
    <x v="1"/>
    <n v="1"/>
    <s v="ISG"/>
    <d v="2025-05-05T00:00:00"/>
    <d v="2025-05-01T00:00:00"/>
    <x v="2"/>
    <s v=""/>
    <x v="6"/>
    <x v="0"/>
    <x v="2"/>
    <s v="Consolidated DMSMS Analysis Tool Suite (CDATS)"/>
  </r>
  <r>
    <s v="Obsolescence Management Using CDATS Part 2"/>
    <s v="868a2v25w"/>
    <x v="1"/>
    <n v="1"/>
    <s v="ISG"/>
    <d v="2025-05-05T00:00:00"/>
    <d v="2025-05-01T00:00:00"/>
    <x v="2"/>
    <s v=""/>
    <x v="6"/>
    <x v="0"/>
    <x v="2"/>
    <s v="Consolidated DMSMS Analysis Tool Suite (CDATS)"/>
  </r>
  <r>
    <s v="Obsolescence Management Using CDATS Part 3"/>
    <s v="868a2uy93"/>
    <x v="1"/>
    <n v="1"/>
    <s v="ISG"/>
    <d v="2025-05-05T00:00:00"/>
    <d v="2025-05-01T00:00:00"/>
    <x v="2"/>
    <s v=""/>
    <x v="6"/>
    <x v="0"/>
    <x v="2"/>
    <s v="Consolidated DMSMS Analysis Tool Suite (CDATS)"/>
  </r>
  <r>
    <s v="Prod Ops: Advanced Demand Load for Repairs/Spares"/>
    <s v="868c22e2z"/>
    <x v="0"/>
    <n v="0.5"/>
    <s v="ISG"/>
    <d v="2025-05-05T00:00:00"/>
    <s v=""/>
    <x v="2"/>
    <s v=""/>
    <x v="2"/>
    <x v="0"/>
    <x v="7"/>
    <s v="SAP S/4 HANA"/>
  </r>
  <r>
    <s v="Prod Ops: Create Cycle Counts"/>
    <s v="868c21xct"/>
    <x v="0"/>
    <n v="0.5"/>
    <s v="ISG"/>
    <d v="2025-05-05T00:00:00"/>
    <d v="2025-05-12T00:00:00"/>
    <x v="2"/>
    <s v=""/>
    <x v="6"/>
    <x v="0"/>
    <x v="2"/>
    <s v="SAP S/4 HANA"/>
  </r>
  <r>
    <s v="Prod Ops: Import Validations"/>
    <s v="868c21jwr"/>
    <x v="1"/>
    <n v="1"/>
    <s v="ISG"/>
    <d v="2025-05-05T00:00:00"/>
    <d v="2025-05-09T00:00:00"/>
    <x v="2"/>
    <s v=""/>
    <x v="2"/>
    <x v="0"/>
    <x v="3"/>
    <s v="SAP S/4 HANA"/>
  </r>
  <r>
    <s v="Prod Ops: Planning Execution"/>
    <s v="868a4yd19"/>
    <x v="0"/>
    <n v="0.5"/>
    <s v="ISG"/>
    <d v="2025-05-05T00:00:00"/>
    <d v="2025-05-12T00:00:00"/>
    <x v="2"/>
    <s v=""/>
    <x v="6"/>
    <x v="0"/>
    <x v="2"/>
    <s v="SAP S/4 HANA"/>
  </r>
  <r>
    <s v="Prod Ops: Production Kitting"/>
    <s v="868a2v6y8"/>
    <x v="2"/>
    <n v="0.1"/>
    <s v="ISG"/>
    <d v="2025-05-05T00:00:00"/>
    <s v=""/>
    <x v="2"/>
    <s v=""/>
    <x v="2"/>
    <x v="0"/>
    <x v="7"/>
    <s v="SAP S/4 HANA"/>
  </r>
  <r>
    <s v="Prod Ops: Supplier Shipment Management"/>
    <s v="868c21ynv"/>
    <x v="0"/>
    <n v="0.5"/>
    <s v="ISG"/>
    <d v="2025-05-05T00:00:00"/>
    <d v="2025-05-12T00:00:00"/>
    <x v="2"/>
    <s v=""/>
    <x v="6"/>
    <x v="0"/>
    <x v="2"/>
    <s v="SAP S/4 HANA"/>
  </r>
  <r>
    <s v="Product Costing: Manage Exceptions"/>
    <s v="868bz0g2b"/>
    <x v="0"/>
    <n v="0.5"/>
    <s v="ISG"/>
    <d v="2025-05-05T00:00:00"/>
    <d v="2025-05-07T00:00:00"/>
    <x v="2"/>
    <s v=""/>
    <x v="4"/>
    <x v="0"/>
    <x v="2"/>
    <s v="SAP S/4 HANA"/>
  </r>
  <r>
    <s v="PS: Create Account Assignment Charge Numbers"/>
    <s v="868bzj218"/>
    <x v="0"/>
    <n v="0.5"/>
    <s v="ISG"/>
    <d v="2025-05-05T00:00:00"/>
    <s v=""/>
    <x v="2"/>
    <s v=""/>
    <x v="2"/>
    <x v="0"/>
    <x v="4"/>
    <s v="SAP S/4 HANA"/>
  </r>
  <r>
    <s v="PS: Create FEA"/>
    <s v="868bzhq2e"/>
    <x v="0"/>
    <n v="0.5"/>
    <s v="ISG"/>
    <d v="2025-05-05T00:00:00"/>
    <s v=""/>
    <x v="2"/>
    <s v=""/>
    <x v="2"/>
    <x v="0"/>
    <x v="4"/>
    <s v="SAP S/4 HANA"/>
  </r>
  <r>
    <s v="PS: Create Internal Projects"/>
    <s v="868bzh1bb"/>
    <x v="0"/>
    <n v="0.5"/>
    <s v="ISG"/>
    <d v="2025-05-05T00:00:00"/>
    <s v=""/>
    <x v="2"/>
    <s v=""/>
    <x v="2"/>
    <x v="0"/>
    <x v="4"/>
    <s v="SAP S/4 HANA"/>
  </r>
  <r>
    <s v="PS: Initiate NBF Project "/>
    <s v="868a2v97d"/>
    <x v="2"/>
    <n v="0.1"/>
    <s v="ISG"/>
    <d v="2025-05-05T00:00:00"/>
    <s v=""/>
    <x v="2"/>
    <s v=""/>
    <x v="2"/>
    <x v="0"/>
    <x v="4"/>
    <s v="SAP S/4 HANA"/>
  </r>
  <r>
    <s v="PS: Transfer pWBS to aWBS, Create/Rel Final Work Pkg/Acct Assign, Issue Finl WAD"/>
    <s v="868bzm2mj"/>
    <x v="2"/>
    <n v="0.1"/>
    <s v="ISG"/>
    <d v="2025-05-05T00:00:00"/>
    <s v=""/>
    <x v="2"/>
    <s v=""/>
    <x v="2"/>
    <x v="0"/>
    <x v="4"/>
    <s v="SAP S/4 HANA"/>
  </r>
  <r>
    <s v="Supplier Quality: ASN Controls &amp; Quality Notification (QNote)"/>
    <s v="868ccajuu"/>
    <x v="0"/>
    <n v="0.5"/>
    <s v="ISG"/>
    <d v="2025-05-05T00:00:00"/>
    <d v="2025-05-09T00:00:00"/>
    <x v="2"/>
    <s v=""/>
    <x v="6"/>
    <x v="0"/>
    <x v="4"/>
    <s v="SAP S/4 HANA"/>
  </r>
  <r>
    <s v="Supplier Quality: Corporate Overrides"/>
    <s v="868c1wej1"/>
    <x v="0"/>
    <n v="0.5"/>
    <s v="ISG"/>
    <d v="2025-05-05T00:00:00"/>
    <d v="2025-05-13T00:00:00"/>
    <x v="2"/>
    <s v=""/>
    <x v="3"/>
    <x v="0"/>
    <x v="2"/>
    <s v="SAP S/4 HANA"/>
  </r>
  <r>
    <s v="Supplier Quality: Create &amp; Maintain ZQUAL"/>
    <s v="868a2v6qh"/>
    <x v="0"/>
    <n v="0.5"/>
    <s v="ISG"/>
    <d v="2025-05-05T00:00:00"/>
    <d v="2025-03-27T00:00:00"/>
    <x v="2"/>
    <s v=""/>
    <x v="7"/>
    <x v="0"/>
    <x v="2"/>
    <s v="SAP S/4 HANA"/>
  </r>
  <r>
    <s v="Supplier Quality: Maintain WF User Assignment"/>
    <s v="868cca3rv"/>
    <x v="0"/>
    <n v="0.5"/>
    <s v="ISG"/>
    <d v="2025-05-05T00:00:00"/>
    <d v="2025-05-06T00:00:00"/>
    <x v="2"/>
    <s v=""/>
    <x v="4"/>
    <x v="0"/>
    <x v="2"/>
    <s v="SAP S/4 HANA"/>
  </r>
  <r>
    <s v="Supplier Quality: Plant Overrides"/>
    <s v="868c1wdmh"/>
    <x v="0"/>
    <n v="0.5"/>
    <s v="ISG"/>
    <d v="2025-05-05T00:00:00"/>
    <d v="2025-05-06T00:00:00"/>
    <x v="2"/>
    <s v=""/>
    <x v="4"/>
    <x v="0"/>
    <x v="2"/>
    <s v="SAP S/4 HANA"/>
  </r>
  <r>
    <s v="Supplier Quality: Program Group Codes"/>
    <s v="868c1rzhq"/>
    <x v="0"/>
    <n v="0.5"/>
    <s v="ISG"/>
    <d v="2025-05-05T00:00:00"/>
    <d v="2025-05-05T00:00:00"/>
    <x v="2"/>
    <s v=""/>
    <x v="5"/>
    <x v="0"/>
    <x v="4"/>
    <s v="SAP S/4 HANA"/>
  </r>
  <r>
    <s v="Supplier Quality: Quality Clause Groups"/>
    <s v="868c1rhqk"/>
    <x v="0"/>
    <n v="0.5"/>
    <s v="ISG"/>
    <d v="2025-05-05T00:00:00"/>
    <d v="2025-05-05T00:00:00"/>
    <x v="2"/>
    <s v=""/>
    <x v="4"/>
    <x v="0"/>
    <x v="2"/>
    <s v="SAP S/4 HANA"/>
  </r>
  <r>
    <s v="Supplier Quality: Text Keys"/>
    <s v="868e0z8p7"/>
    <x v="0"/>
    <n v="0.5"/>
    <s v="ISG"/>
    <d v="2025-05-05T00:00:00"/>
    <d v="2025-05-04T00:00:00"/>
    <x v="2"/>
    <m/>
    <x v="4"/>
    <x v="0"/>
    <x v="2"/>
    <s v="SAP S/4 HANA"/>
  </r>
  <r>
    <s v="Asset Management: Approve, Edit, or Reject a Loss Report"/>
    <s v="868c0ey9j"/>
    <x v="0"/>
    <n v="0.5"/>
    <s v="ISG"/>
    <d v="2025-05-12T00:00:00"/>
    <s v=""/>
    <x v="3"/>
    <s v=""/>
    <x v="8"/>
    <x v="0"/>
    <x v="5"/>
    <s v="SAP S/4 HANA"/>
  </r>
  <r>
    <s v="Asset Management: Asset Acquisition SAP and PIEE Interface"/>
    <s v="868c0g1dr"/>
    <x v="0"/>
    <n v="0.5"/>
    <s v="ISG"/>
    <d v="2025-05-12T00:00:00"/>
    <d v="2025-01-28T00:00:00"/>
    <x v="3"/>
    <s v=""/>
    <x v="5"/>
    <x v="0"/>
    <x v="5"/>
    <s v="SAP S/4 HANA"/>
  </r>
  <r>
    <s v="Asset Management: Creating a Custodian Transfer"/>
    <s v="868c0euff"/>
    <x v="0"/>
    <n v="0.5"/>
    <s v="ISG"/>
    <d v="2025-05-12T00:00:00"/>
    <s v=""/>
    <x v="3"/>
    <s v=""/>
    <x v="8"/>
    <x v="0"/>
    <x v="5"/>
    <s v="SAP S/4 HANA"/>
  </r>
  <r>
    <s v="Asset Management: Disposition an Asset Prepare a Loss Report"/>
    <s v="868c0f042"/>
    <x v="0"/>
    <n v="0.5"/>
    <s v="ISG"/>
    <d v="2025-05-12T00:00:00"/>
    <s v=""/>
    <x v="3"/>
    <s v=""/>
    <x v="8"/>
    <x v="0"/>
    <x v="5"/>
    <s v="SAP S/4 HANA"/>
  </r>
  <r>
    <s v="Asset Management: Disposition Equipment Self-Service"/>
    <s v="868c0ex67"/>
    <x v="0"/>
    <n v="0.5"/>
    <s v="ISG"/>
    <d v="2025-05-12T00:00:00"/>
    <s v=""/>
    <x v="3"/>
    <s v=""/>
    <x v="8"/>
    <x v="0"/>
    <x v="5"/>
    <s v="SAP S/4 HANA"/>
  </r>
  <r>
    <s v="Asset Management: Equipment Disposition Final User Statuses"/>
    <s v="868c0f20b"/>
    <x v="0"/>
    <n v="0.5"/>
    <s v="ISG"/>
    <d v="2025-05-12T00:00:00"/>
    <s v=""/>
    <x v="3"/>
    <s v=""/>
    <x v="8"/>
    <x v="0"/>
    <x v="5"/>
    <s v="SAP S/4 HANA"/>
  </r>
  <r>
    <s v="Asset Management: Equipment Disposition Notifications"/>
    <s v="868c0f369"/>
    <x v="0"/>
    <n v="0.5"/>
    <s v="ISG"/>
    <d v="2025-05-12T00:00:00"/>
    <s v=""/>
    <x v="3"/>
    <s v=""/>
    <x v="8"/>
    <x v="0"/>
    <x v="5"/>
    <s v="SAP S/4 HANA"/>
  </r>
  <r>
    <s v="Asset Management: Equipment Disposition Post-Disposition"/>
    <s v="868c0f0v9"/>
    <x v="0"/>
    <n v="0.5"/>
    <s v="ISG"/>
    <d v="2025-05-12T00:00:00"/>
    <s v=""/>
    <x v="3"/>
    <s v=""/>
    <x v="8"/>
    <x v="0"/>
    <x v="5"/>
    <s v="SAP S/4 HANA"/>
  </r>
  <r>
    <s v="Asset Management: Equipment Disposition Records and Requirements"/>
    <s v="868c0f41w"/>
    <x v="0"/>
    <n v="0.5"/>
    <s v="ISG"/>
    <d v="2025-05-12T00:00:00"/>
    <s v=""/>
    <x v="3"/>
    <s v=""/>
    <x v="8"/>
    <x v="0"/>
    <x v="5"/>
    <s v="SAP S/4 HANA"/>
  </r>
  <r>
    <s v="Asset Management: Inventory Counts"/>
    <s v="868c0ejxa"/>
    <x v="0"/>
    <n v="0.5"/>
    <s v="ISG"/>
    <d v="2025-05-12T00:00:00"/>
    <s v=""/>
    <x v="3"/>
    <s v=""/>
    <x v="8"/>
    <x v="0"/>
    <x v="5"/>
    <s v="SAP S/4 HANA"/>
  </r>
  <r>
    <s v="Asset Management: Monitor Periodic and One-Time Activities"/>
    <s v="868c0emb4"/>
    <x v="0"/>
    <n v="0.5"/>
    <s v="ISG"/>
    <d v="2025-05-12T00:00:00"/>
    <s v=""/>
    <x v="3"/>
    <s v=""/>
    <x v="8"/>
    <x v="0"/>
    <x v="5"/>
    <s v="SAP S/4 HANA"/>
  </r>
  <r>
    <s v="Asset Management: Preparing for an Equipment Transfer"/>
    <s v="868c0ewgt"/>
    <x v="0"/>
    <n v="0.5"/>
    <s v="ISG"/>
    <d v="2025-05-12T00:00:00"/>
    <s v=""/>
    <x v="3"/>
    <s v=""/>
    <x v="8"/>
    <x v="0"/>
    <x v="5"/>
    <s v="SAP S/4 HANA"/>
  </r>
  <r>
    <s v="Asset Management: Review a Custodian Transfer"/>
    <s v="868c0enzz"/>
    <x v="0"/>
    <n v="0.5"/>
    <s v="ISG"/>
    <d v="2025-05-12T00:00:00"/>
    <s v=""/>
    <x v="3"/>
    <s v=""/>
    <x v="8"/>
    <x v="0"/>
    <x v="5"/>
    <s v="SAP S/4 HANA"/>
  </r>
  <r>
    <s v="Asset Management: Review a Loss Report"/>
    <s v="868c0eza6"/>
    <x v="0"/>
    <n v="0.5"/>
    <s v="ISG"/>
    <d v="2025-05-12T00:00:00"/>
    <s v=""/>
    <x v="3"/>
    <s v=""/>
    <x v="8"/>
    <x v="0"/>
    <x v="5"/>
    <s v="SAP S/4 HANA"/>
  </r>
  <r>
    <s v="Billing: Confirm Billing Eligibility"/>
    <s v="868c01j8v"/>
    <x v="0"/>
    <n v="0.5"/>
    <s v="ISG"/>
    <d v="2025-05-12T00:00:00"/>
    <d v="2025-06-02T00:00:00"/>
    <x v="3"/>
    <s v=""/>
    <x v="5"/>
    <x v="0"/>
    <x v="2"/>
    <s v="SAP S/4 HANA"/>
  </r>
  <r>
    <s v="Billing: Costing Sheets and Burdening"/>
    <s v="868dy5a5y"/>
    <x v="0"/>
    <n v="0.5"/>
    <s v="ISG"/>
    <d v="2025-05-12T00:00:00"/>
    <m/>
    <x v="3"/>
    <m/>
    <x v="8"/>
    <x v="0"/>
    <x v="2"/>
    <s v="SAP S/4 HANA"/>
  </r>
  <r>
    <s v="Billing: Generate and Attach Invoices"/>
    <s v="868c01f57"/>
    <x v="0"/>
    <n v="0.5"/>
    <s v="ISG"/>
    <d v="2025-05-12T00:00:00"/>
    <d v="2025-05-29T00:00:00"/>
    <x v="3"/>
    <s v=""/>
    <x v="5"/>
    <x v="0"/>
    <x v="8"/>
    <s v="SAP S/4 HANA"/>
  </r>
  <r>
    <s v="Billing: Perform BPMI Billing"/>
    <s v="868c01nga"/>
    <x v="0"/>
    <n v="0.5"/>
    <s v="ISG"/>
    <d v="2025-05-12T00:00:00"/>
    <d v="2025-05-30T00:00:00"/>
    <x v="3"/>
    <s v=""/>
    <x v="5"/>
    <x v="0"/>
    <x v="9"/>
    <s v="SAP S/4 HANA"/>
  </r>
  <r>
    <s v="Billing: Perform Cost-Base Billing"/>
    <s v="868c01rhv"/>
    <x v="0"/>
    <n v="0.5"/>
    <s v="ISG"/>
    <d v="2025-05-12T00:00:00"/>
    <d v="2025-05-19T00:00:00"/>
    <x v="3"/>
    <s v=""/>
    <x v="5"/>
    <x v="0"/>
    <x v="2"/>
    <s v="SAP S/4 HANA"/>
  </r>
  <r>
    <s v="Billing: Perform Fixed-Price Billing"/>
    <s v="868c01k8d"/>
    <x v="0"/>
    <n v="0.5"/>
    <s v="ISG"/>
    <d v="2025-05-12T00:00:00"/>
    <d v="2025-05-21T00:00:00"/>
    <x v="3"/>
    <s v=""/>
    <x v="5"/>
    <x v="0"/>
    <x v="2"/>
    <s v="SAP S/4 HANA"/>
  </r>
  <r>
    <s v="Billing: Perform Time &amp; Material Billing"/>
    <s v="868c01t4m"/>
    <x v="0"/>
    <n v="0.5"/>
    <s v="ISG"/>
    <d v="2025-05-12T00:00:00"/>
    <d v="2025-05-30T00:00:00"/>
    <x v="3"/>
    <s v=""/>
    <x v="5"/>
    <x v="0"/>
    <x v="9"/>
    <s v="SAP S/4 HANA"/>
  </r>
  <r>
    <s v="Billing: Post Invoice"/>
    <s v="868c01p1c"/>
    <x v="1"/>
    <n v="1"/>
    <s v="ISG"/>
    <d v="2025-05-12T00:00:00"/>
    <d v="2025-06-02T00:00:00"/>
    <x v="3"/>
    <s v=""/>
    <x v="7"/>
    <x v="0"/>
    <x v="2"/>
    <s v="SAP S/4 HANA"/>
  </r>
  <r>
    <s v="Billing: Previously Billed Process"/>
    <s v="868dy5ekr"/>
    <x v="0"/>
    <n v="0.5"/>
    <s v="ISG"/>
    <d v="2025-05-12T00:00:00"/>
    <m/>
    <x v="3"/>
    <m/>
    <x v="8"/>
    <x v="0"/>
    <x v="2"/>
    <s v="SAP S/4 HANA"/>
  </r>
  <r>
    <s v="Billing: Work with Manual Invoices"/>
    <s v="868drcrh0"/>
    <x v="0"/>
    <n v="0.5"/>
    <s v="ISG"/>
    <d v="2025-05-12T00:00:00"/>
    <d v="2025-05-22T00:00:00"/>
    <x v="3"/>
    <s v=""/>
    <x v="5"/>
    <x v="0"/>
    <x v="2"/>
    <s v="SAP S/4 HANA"/>
  </r>
  <r>
    <s v="CLRP Capital and Overhead: Overview and System Navigation"/>
    <s v="868a2vbxu"/>
    <x v="0"/>
    <n v="0.5"/>
    <s v="ISG"/>
    <d v="2025-05-12T00:00:00"/>
    <m/>
    <x v="3"/>
    <s v=""/>
    <x v="2"/>
    <x v="0"/>
    <x v="4"/>
    <s v="SAP S/4 HANA"/>
  </r>
  <r>
    <s v="CLRP Capital:  Change Requests"/>
    <s v="868c0tzq4"/>
    <x v="0"/>
    <n v="0.5"/>
    <s v="ISG"/>
    <d v="2025-05-12T00:00:00"/>
    <s v=""/>
    <x v="3"/>
    <s v=""/>
    <x v="2"/>
    <x v="0"/>
    <x v="4"/>
    <s v="SAP S/4 HANA"/>
  </r>
  <r>
    <s v="CLRP Capital: Approval Workflow"/>
    <s v="868c0uctc"/>
    <x v="0"/>
    <n v="0.5"/>
    <s v="ISG"/>
    <d v="2025-05-12T00:00:00"/>
    <m/>
    <x v="3"/>
    <s v=""/>
    <x v="2"/>
    <x v="0"/>
    <x v="4"/>
    <s v="SAP S/4 HANA"/>
  </r>
  <r>
    <s v="CLRP Capital: Capital Project Closeout"/>
    <s v="868c0tu34"/>
    <x v="0"/>
    <n v="0.5"/>
    <s v="ISG"/>
    <d v="2025-05-12T00:00:00"/>
    <s v=""/>
    <x v="3"/>
    <s v=""/>
    <x v="2"/>
    <x v="0"/>
    <x v="4"/>
    <s v="SAP S/4 HANA"/>
  </r>
  <r>
    <s v="CLRP Capital: Change Request Workflow"/>
    <s v="868c0tybt"/>
    <x v="0"/>
    <n v="0.5"/>
    <s v="ISG"/>
    <d v="2025-05-12T00:00:00"/>
    <s v=""/>
    <x v="3"/>
    <s v=""/>
    <x v="2"/>
    <x v="0"/>
    <x v="4"/>
    <s v="SAP S/4 HANA"/>
  </r>
  <r>
    <s v="CLRP Capital: Create Plan Item and Enter Financial and Labor Plan"/>
    <s v="868c0qr9k"/>
    <x v="0"/>
    <n v="0.5"/>
    <s v="ISG"/>
    <d v="2025-05-12T00:00:00"/>
    <d v="2025-05-19T00:00:00"/>
    <x v="3"/>
    <s v=""/>
    <x v="2"/>
    <x v="0"/>
    <x v="4"/>
    <s v="SAP S/4 HANA"/>
  </r>
  <r>
    <s v="CLRP Capital: Forecast Depreciation Model (SAP Analytics Cloud)"/>
    <s v="868c0tt5m"/>
    <x v="0"/>
    <n v="0.5"/>
    <s v="ISG"/>
    <d v="2025-05-12T00:00:00"/>
    <s v=""/>
    <x v="3"/>
    <s v=""/>
    <x v="2"/>
    <x v="0"/>
    <x v="4"/>
    <s v="SAP S/4 HANA;SAP Analytics Cloud (SAC)"/>
  </r>
  <r>
    <s v="CLRP Capital: Manage Plan Financials"/>
    <s v="868ddhb41"/>
    <x v="0"/>
    <n v="0.5"/>
    <s v="ISG"/>
    <d v="2025-05-12T00:00:00"/>
    <m/>
    <x v="3"/>
    <s v=""/>
    <x v="2"/>
    <x v="0"/>
    <x v="4"/>
    <s v="SAP S/4 HANA"/>
  </r>
  <r>
    <s v="CLRP Capital: Managing Project Performance"/>
    <s v="868ddj3nt"/>
    <x v="0"/>
    <n v="0.5"/>
    <s v="ISG"/>
    <d v="2025-05-12T00:00:00"/>
    <m/>
    <x v="3"/>
    <s v=""/>
    <x v="2"/>
    <x v="0"/>
    <x v="4"/>
    <s v="SAP S/4 HANA"/>
  </r>
  <r>
    <s v="CLRP Capital: Post Approval Request Automations"/>
    <s v="868ddj1td"/>
    <x v="0"/>
    <n v="0.5"/>
    <s v="ISG"/>
    <d v="2025-05-12T00:00:00"/>
    <m/>
    <x v="3"/>
    <s v=""/>
    <x v="2"/>
    <x v="0"/>
    <x v="4"/>
    <s v="SAP S/4 HANA"/>
  </r>
  <r>
    <s v="CLRP Capital: Prioritize Plan Items Inputs"/>
    <s v="868c0u5nk"/>
    <x v="0"/>
    <n v="0.5"/>
    <s v="ISG"/>
    <d v="2025-05-12T00:00:00"/>
    <s v=""/>
    <x v="3"/>
    <s v=""/>
    <x v="2"/>
    <x v="0"/>
    <x v="4"/>
    <s v="SAP S/4 HANA"/>
  </r>
  <r>
    <s v="CLRP Capital: Project Approval Request Submission"/>
    <s v="868ddhk2p"/>
    <x v="0"/>
    <n v="0.5"/>
    <s v="ISG"/>
    <d v="2025-05-12T00:00:00"/>
    <m/>
    <x v="3"/>
    <s v=""/>
    <x v="2"/>
    <x v="0"/>
    <x v="4"/>
    <s v="SAP S/4 HANA"/>
  </r>
  <r>
    <s v="CLRP Capital: Reset Decision Points"/>
    <s v="868ddjhtw"/>
    <x v="0"/>
    <n v="0.5"/>
    <s v="ISG"/>
    <d v="2025-05-12T00:00:00"/>
    <m/>
    <x v="3"/>
    <s v=""/>
    <x v="2"/>
    <x v="0"/>
    <x v="4"/>
    <s v="SAP S/4 HANA"/>
  </r>
  <r>
    <s v="CLRP Capital: Set Targets"/>
    <s v="868ddgthj"/>
    <x v="0"/>
    <n v="0.5"/>
    <s v="ISG"/>
    <d v="2025-05-12T00:00:00"/>
    <m/>
    <x v="3"/>
    <s v=""/>
    <x v="2"/>
    <x v="0"/>
    <x v="4"/>
    <s v="SAP S/4 HANA"/>
  </r>
  <r>
    <s v="CLRP Capital: Upload Plan Items in Bulk (Possibly Descope?)"/>
    <s v="868ddm5wf"/>
    <x v="0"/>
    <n v="0.5"/>
    <s v="ISG"/>
    <d v="2025-05-12T00:00:00"/>
    <m/>
    <x v="3"/>
    <s v=""/>
    <x v="2"/>
    <x v="0"/>
    <x v="4"/>
    <s v="SAP S/4 HANA"/>
  </r>
  <r>
    <s v="CLRP Overhead: Approval Workflow"/>
    <s v="868ddhxa4"/>
    <x v="0"/>
    <n v="0.5"/>
    <s v="ISG"/>
    <d v="2025-05-12T00:00:00"/>
    <m/>
    <x v="3"/>
    <s v=""/>
    <x v="2"/>
    <x v="0"/>
    <x v="4"/>
    <s v="SAP S/4 HANA"/>
  </r>
  <r>
    <s v="CLRP Overhead: Create Plan Item and Enter Financial and Labor Plan"/>
    <s v="868ddm192"/>
    <x v="0"/>
    <n v="0.5"/>
    <s v="ISG"/>
    <d v="2025-05-12T00:00:00"/>
    <m/>
    <x v="3"/>
    <s v=""/>
    <x v="2"/>
    <x v="0"/>
    <x v="4"/>
    <s v="SAP S/4 HANA"/>
  </r>
  <r>
    <s v="CLRP Overhead: Manage Plan Financials"/>
    <s v="868ddhpmb"/>
    <x v="0"/>
    <n v="0.5"/>
    <s v="ISG"/>
    <d v="2025-05-12T00:00:00"/>
    <m/>
    <x v="3"/>
    <s v=""/>
    <x v="2"/>
    <x v="0"/>
    <x v="4"/>
    <s v="SAP S/4 HANA"/>
  </r>
  <r>
    <s v="CLRP Overhead: Managing Project Performance"/>
    <s v="868ddj4ay"/>
    <x v="0"/>
    <n v="0.5"/>
    <s v="ISG"/>
    <d v="2025-05-12T00:00:00"/>
    <m/>
    <x v="3"/>
    <s v=""/>
    <x v="2"/>
    <x v="0"/>
    <x v="4"/>
    <s v="SAP S/4 HANA"/>
  </r>
  <r>
    <s v="CLRP Overhead: Overhead Project Closeout"/>
    <s v="868c0tw8v"/>
    <x v="0"/>
    <n v="0.5"/>
    <s v="ISG"/>
    <d v="2025-05-12T00:00:00"/>
    <s v=""/>
    <x v="3"/>
    <s v=""/>
    <x v="2"/>
    <x v="0"/>
    <x v="4"/>
    <s v="SAP S/4 HANA"/>
  </r>
  <r>
    <s v="CLRP Overhead: Prioritize Plan Items Inputs"/>
    <s v="868ddh3a9"/>
    <x v="0"/>
    <n v="0.5"/>
    <s v="ISG"/>
    <d v="2025-05-12T00:00:00"/>
    <m/>
    <x v="3"/>
    <s v=""/>
    <x v="2"/>
    <x v="0"/>
    <x v="4"/>
    <s v="SAP S/4 HANA"/>
  </r>
  <r>
    <s v="CLRP Overhead: Project Approval Request Submission Non-Stat Emergent"/>
    <s v="868ddhuc3"/>
    <x v="0"/>
    <n v="0.5"/>
    <s v="ISG"/>
    <d v="2025-05-12T00:00:00"/>
    <d v="2025-05-28T00:00:00"/>
    <x v="3"/>
    <s v=""/>
    <x v="2"/>
    <x v="0"/>
    <x v="4"/>
    <s v="SAP S/4 HANA"/>
  </r>
  <r>
    <s v="CLRP Overhead: Project Approval Request Submission Stat Project With no Plan"/>
    <s v="868ddmdu4"/>
    <x v="0"/>
    <n v="0.5"/>
    <s v="ISG"/>
    <d v="2025-05-12T00:00:00"/>
    <d v="2025-05-29T00:00:00"/>
    <x v="3"/>
    <s v=""/>
    <x v="2"/>
    <x v="0"/>
    <x v="4"/>
    <s v="SAP S/4 HANA"/>
  </r>
  <r>
    <s v="CLRP Overhead: Project Approval Request Submission Stat with Plan"/>
    <s v="868ddhurb"/>
    <x v="0"/>
    <n v="0.5"/>
    <s v="ISG"/>
    <d v="2025-05-12T00:00:00"/>
    <d v="2025-05-29T00:00:00"/>
    <x v="3"/>
    <s v=""/>
    <x v="2"/>
    <x v="0"/>
    <x v="4"/>
    <s v="SAP S/4 HANA"/>
  </r>
  <r>
    <s v="CLRP Overhead: Upload Plan Items in Bulk (Possibly Descope?)"/>
    <s v="868ddm6f3"/>
    <x v="0"/>
    <n v="0.5"/>
    <s v="ISG"/>
    <d v="2025-05-12T00:00:00"/>
    <m/>
    <x v="3"/>
    <s v=""/>
    <x v="2"/>
    <x v="0"/>
    <x v="4"/>
    <s v="SAP S/4 HANA"/>
  </r>
  <r>
    <s v="CLRP: EPPM Admin Tasks Capital and Overhead"/>
    <s v="868c0wh7b"/>
    <x v="0"/>
    <n v="0.5"/>
    <s v="ISG"/>
    <d v="2025-05-12T00:00:00"/>
    <m/>
    <x v="3"/>
    <s v=""/>
    <x v="2"/>
    <x v="0"/>
    <x v="4"/>
    <s v="SAP S/4 HANA"/>
  </r>
  <r>
    <s v="CLRP: Update Capital Plan Items"/>
    <s v="868c0u6gn"/>
    <x v="0"/>
    <n v="0.5"/>
    <s v="ISG"/>
    <d v="2025-05-12T00:00:00"/>
    <d v="2025-05-02T00:00:00"/>
    <x v="3"/>
    <d v="2025-05-22T17:18:00"/>
    <x v="0"/>
    <x v="1"/>
    <x v="0"/>
    <s v="SAP S/4 HANA"/>
  </r>
  <r>
    <s v="PS: Create the Program Common ID for Internal Projects"/>
    <s v="868bzx3na"/>
    <x v="0"/>
    <n v="0.5"/>
    <s v="ISG"/>
    <d v="2025-05-12T00:00:00"/>
    <s v=""/>
    <x v="3"/>
    <s v=""/>
    <x v="8"/>
    <x v="0"/>
    <x v="4"/>
    <s v="SAP S/4 HANA"/>
  </r>
  <r>
    <s v="PS: Create the Program Common ID for LRP/Proposals/Contracts"/>
    <s v="868bzq53m"/>
    <x v="1"/>
    <n v="1"/>
    <s v="ISG"/>
    <d v="2025-05-12T00:00:00"/>
    <d v="2025-03-21T00:00:00"/>
    <x v="3"/>
    <s v=""/>
    <x v="5"/>
    <x v="0"/>
    <x v="4"/>
    <s v="SAP S/4 HANA"/>
  </r>
  <r>
    <s v="PS: Manage PCID for LRP, Proposal or Contract"/>
    <s v="868bzt8py"/>
    <x v="1"/>
    <n v="1"/>
    <s v="ISG"/>
    <d v="2025-05-12T00:00:00"/>
    <d v="2025-06-02T00:00:00"/>
    <x v="3"/>
    <s v=""/>
    <x v="5"/>
    <x v="0"/>
    <x v="4"/>
    <s v="SAP S/4 HANA"/>
  </r>
  <r>
    <s v="A/P &amp; Supply Chain: Expense Report Analytics (Concur Reports)"/>
    <s v="868a2v63n"/>
    <x v="1"/>
    <n v="1"/>
    <s v="ISG"/>
    <d v="2025-05-19T00:00:00"/>
    <s v=""/>
    <x v="4"/>
    <s v=""/>
    <x v="2"/>
    <x v="0"/>
    <x v="4"/>
    <s v="SAP Concur; SAP S/4 HANA"/>
  </r>
  <r>
    <s v="A/P &amp; Supply Chain: Expense Report Posting &amp; Errors"/>
    <s v="868a2v630"/>
    <x v="1"/>
    <n v="1"/>
    <s v="ISG"/>
    <d v="2025-05-19T00:00:00"/>
    <s v=""/>
    <x v="4"/>
    <s v=""/>
    <x v="2"/>
    <x v="0"/>
    <x v="4"/>
    <s v="SAP Concur; SAP S/4 HANA"/>
  </r>
  <r>
    <s v="Accounts Payable: Add/Remove Supplier Remedy Condition"/>
    <s v="868c1x1dj"/>
    <x v="0"/>
    <n v="0.5"/>
    <s v="ISG"/>
    <d v="2025-05-19T00:00:00"/>
    <d v="2025-06-03T00:00:00"/>
    <x v="4"/>
    <s v=""/>
    <x v="5"/>
    <x v="0"/>
    <x v="4"/>
    <s v="SAP S/4 HANA"/>
  </r>
  <r>
    <s v="Accounts Payable: Create Invoice using Spreadsheet Upload"/>
    <s v="868a36nb0"/>
    <x v="0"/>
    <n v="0.5"/>
    <s v="ISG"/>
    <d v="2025-05-19T00:00:00"/>
    <d v="2025-06-02T00:00:00"/>
    <x v="4"/>
    <s v=""/>
    <x v="5"/>
    <x v="0"/>
    <x v="4"/>
    <s v="SAP S/4 HANA;OpenText Vendor Invoice Management"/>
  </r>
  <r>
    <s v="Accounts Payable: GR/IR Reconciliation"/>
    <s v="868c1x2u7"/>
    <x v="0"/>
    <n v="0.5"/>
    <s v="ISG"/>
    <d v="2025-05-19T00:00:00"/>
    <s v=""/>
    <x v="4"/>
    <s v=""/>
    <x v="6"/>
    <x v="0"/>
    <x v="4"/>
    <s v="SAP S/4 HANA;OpenText Vendor Invoice Management"/>
  </r>
  <r>
    <s v="Accounts Payable: Process Aged ERS Receipts"/>
    <s v="868c1x5gm"/>
    <x v="0"/>
    <n v="0.5"/>
    <s v="ISG"/>
    <d v="2025-05-19T00:00:00"/>
    <d v="2025-06-02T00:00:00"/>
    <x v="4"/>
    <s v=""/>
    <x v="5"/>
    <x v="0"/>
    <x v="4"/>
    <s v="SAP S/4 HANA"/>
  </r>
  <r>
    <s v="Accounts Payable: Process Invoices &amp; Credit, Pt. 1"/>
    <s v="868a2v9nq"/>
    <x v="0"/>
    <n v="0.5"/>
    <s v="ISG"/>
    <d v="2025-05-19T00:00:00"/>
    <s v=""/>
    <x v="4"/>
    <s v=""/>
    <x v="8"/>
    <x v="0"/>
    <x v="4"/>
    <s v="SAP S/4 HANA"/>
  </r>
  <r>
    <s v="Accounts Payable: Process Invoices &amp; Credit, Pt. 2"/>
    <s v="868c1wncb"/>
    <x v="0"/>
    <n v="0.5"/>
    <s v="ISG"/>
    <d v="2025-05-19T00:00:00"/>
    <s v=""/>
    <x v="4"/>
    <s v=""/>
    <x v="8"/>
    <x v="0"/>
    <x v="4"/>
    <s v="OpenText Content Server (xECM); SAP S/4 HANA"/>
  </r>
  <r>
    <s v="Accounts Payable: Run A/P Audit, Pt. 1"/>
    <s v="868c1wy6n"/>
    <x v="0"/>
    <n v="0.5"/>
    <s v="ISG"/>
    <d v="2025-05-19T00:00:00"/>
    <d v="2025-05-28T00:00:00"/>
    <x v="4"/>
    <s v=""/>
    <x v="5"/>
    <x v="0"/>
    <x v="4"/>
    <s v="SAP S/4 HANA;OpenText Vendor Invoice Management"/>
  </r>
  <r>
    <s v="Accounts Payable: Run A/P Audit, Pt. 2"/>
    <s v="868c1wydk"/>
    <x v="0"/>
    <n v="0.5"/>
    <s v="ISG"/>
    <d v="2025-05-19T00:00:00"/>
    <d v="2025-05-31T00:00:00"/>
    <x v="4"/>
    <s v=""/>
    <x v="5"/>
    <x v="0"/>
    <x v="4"/>
    <s v="SAP S/4 HANA;OpenText Vendor Invoice Management"/>
  </r>
  <r>
    <s v="Accounts Payable: Small Business Acceleration"/>
    <s v="868c1x051"/>
    <x v="0"/>
    <n v="0.5"/>
    <s v="ISG"/>
    <d v="2025-05-19T00:00:00"/>
    <d v="2025-06-02T00:00:00"/>
    <x v="4"/>
    <s v=""/>
    <x v="5"/>
    <x v="0"/>
    <x v="4"/>
    <s v="SAP S/4 HANA;OpenText Vendor Invoice Management"/>
  </r>
  <r>
    <s v="AR: Apply Cash"/>
    <s v="868c00xax"/>
    <x v="1"/>
    <n v="1"/>
    <s v="ISG"/>
    <d v="2025-05-19T00:00:00"/>
    <s v=""/>
    <x v="4"/>
    <s v=""/>
    <x v="2"/>
    <x v="0"/>
    <x v="4"/>
    <s v="SAP S/4 HANA"/>
  </r>
  <r>
    <s v="AR: Dispute Management"/>
    <s v="868c011pt"/>
    <x v="1"/>
    <n v="1"/>
    <s v="ISG"/>
    <d v="2025-05-19T00:00:00"/>
    <s v=""/>
    <x v="4"/>
    <s v=""/>
    <x v="2"/>
    <x v="0"/>
    <x v="4"/>
    <s v="SAP S/4 HANA"/>
  </r>
  <r>
    <s v="AR: Work with Unapplied Cash"/>
    <s v="868c00y1d"/>
    <x v="1"/>
    <n v="1"/>
    <s v="ISG"/>
    <d v="2025-05-19T00:00:00"/>
    <s v=""/>
    <x v="4"/>
    <s v=""/>
    <x v="2"/>
    <x v="0"/>
    <x v="4"/>
    <s v="SAP S/4 HANA"/>
  </r>
  <r>
    <s v="Billing: Legacy Rate Year Interface"/>
    <s v="868dy5qb5"/>
    <x v="0"/>
    <n v="0.5"/>
    <s v="ISG"/>
    <d v="2025-05-19T00:00:00"/>
    <m/>
    <x v="4"/>
    <m/>
    <x v="8"/>
    <x v="0"/>
    <x v="2"/>
    <s v="SAP S/4 HANA"/>
  </r>
  <r>
    <s v="Billing: Perform Billing with Financing"/>
    <s v="868c01kzg"/>
    <x v="0"/>
    <n v="0.5"/>
    <s v="ISG"/>
    <d v="2025-05-19T00:00:00"/>
    <d v="2025-06-02T00:00:00"/>
    <x v="4"/>
    <s v=""/>
    <x v="5"/>
    <x v="0"/>
    <x v="9"/>
    <s v="SAP S/4 HANA"/>
  </r>
  <r>
    <s v="Billing: Planned Version Upload"/>
    <s v="868dy5jw9"/>
    <x v="0"/>
    <n v="0.5"/>
    <s v="ISG"/>
    <d v="2025-05-19T00:00:00"/>
    <m/>
    <x v="4"/>
    <m/>
    <x v="8"/>
    <x v="0"/>
    <x v="2"/>
    <s v="SAP S/4 HANA"/>
  </r>
  <r>
    <s v="Billing: Transmit Invoices and Back-Up"/>
    <s v="868c01fzy"/>
    <x v="0"/>
    <n v="0.5"/>
    <s v="ISG"/>
    <d v="2025-05-19T00:00:00"/>
    <d v="2025-05-30T00:00:00"/>
    <x v="4"/>
    <s v=""/>
    <x v="5"/>
    <x v="0"/>
    <x v="8"/>
    <s v="SAP S/4 HANA"/>
  </r>
  <r>
    <s v="Billing: Work with Billing Documents"/>
    <s v="868c01gmq"/>
    <x v="0"/>
    <n v="0.5"/>
    <s v="ISG"/>
    <d v="2025-05-19T00:00:00"/>
    <d v="2025-05-22T00:00:00"/>
    <x v="4"/>
    <s v=""/>
    <x v="5"/>
    <x v="0"/>
    <x v="2"/>
    <s v="SAP S/4 HANA"/>
  </r>
  <r>
    <s v="Financial Accounting: Order and Backlog Adjustments"/>
    <s v="868e1aw82"/>
    <x v="0"/>
    <n v="0.5"/>
    <s v="ISG"/>
    <d v="2025-05-19T00:00:00"/>
    <d v="2025-05-23T00:00:00"/>
    <x v="4"/>
    <m/>
    <x v="5"/>
    <x v="1"/>
    <x v="10"/>
    <s v="SAP S/4 HANA"/>
  </r>
  <r>
    <s v="Financial Accounting: Review General Ledger Balances"/>
    <s v="868byzkmp"/>
    <x v="0"/>
    <n v="0.5"/>
    <s v="ISG"/>
    <d v="2025-05-19T00:00:00"/>
    <s v=""/>
    <x v="4"/>
    <s v=""/>
    <x v="8"/>
    <x v="0"/>
    <x v="11"/>
    <s v="SAP S/4 HANA"/>
  </r>
  <r>
    <s v="IPASS Analytics Composer: Create Custom Sus Analytics Reports"/>
    <s v="868a2v7kn"/>
    <x v="1"/>
    <n v="1"/>
    <s v="ISG"/>
    <d v="2025-05-19T00:00:00"/>
    <s v=""/>
    <x v="4"/>
    <s v=""/>
    <x v="8"/>
    <x v="0"/>
    <x v="11"/>
    <s v="IPASS Analytics Composer"/>
  </r>
  <r>
    <s v="Prod Ops: Demand Authorization"/>
    <s v="868c22jvb"/>
    <x v="0"/>
    <n v="0.5"/>
    <s v="ISG"/>
    <d v="2025-05-19T00:00:00"/>
    <s v=""/>
    <x v="4"/>
    <s v=""/>
    <x v="8"/>
    <x v="0"/>
    <x v="5"/>
    <s v="SAP S/4 HANA"/>
  </r>
  <r>
    <s v="Prod Ops: Perform Production Planning &amp; Master Scheduling"/>
    <s v="868c22er9"/>
    <x v="0"/>
    <n v="0.5"/>
    <s v="ISG"/>
    <d v="2025-05-19T00:00:00"/>
    <s v=""/>
    <x v="4"/>
    <s v=""/>
    <x v="2"/>
    <x v="0"/>
    <x v="3"/>
    <s v="SAP S/4 HANA"/>
  </r>
  <r>
    <s v="Prod Ops: Planning Strategy"/>
    <s v="868c22m3x"/>
    <x v="3"/>
    <n v="0.1"/>
    <s v="ISG"/>
    <d v="2025-05-19T00:00:00"/>
    <d v="2025-06-02T00:00:00"/>
    <x v="4"/>
    <s v=""/>
    <x v="5"/>
    <x v="0"/>
    <x v="5"/>
    <s v="SAP S/4 HANA"/>
  </r>
  <r>
    <s v="Prod Ops: Production Picking"/>
    <s v="868a2v69w"/>
    <x v="2"/>
    <n v="0.1"/>
    <s v="ISG"/>
    <d v="2025-05-19T00:00:00"/>
    <s v=""/>
    <x v="4"/>
    <s v=""/>
    <x v="8"/>
    <x v="0"/>
    <x v="5"/>
    <s v="SAP S/4 HANA"/>
  </r>
  <r>
    <s v="Prod Ops: Review &amp; Finalize Master Schedule"/>
    <s v="868a2v9ne"/>
    <x v="3"/>
    <n v="0.1"/>
    <s v="ISG"/>
    <d v="2025-05-19T00:00:00"/>
    <d v="2024-11-04T00:00:00"/>
    <x v="4"/>
    <s v=""/>
    <x v="2"/>
    <x v="0"/>
    <x v="3"/>
    <s v="SAP S/4 HANA"/>
  </r>
  <r>
    <s v="Product Costing: Distribute &amp; Analyze Cost/Execute &amp; Analyze Pegging"/>
    <s v="868bz0e5k"/>
    <x v="0"/>
    <n v="0.5"/>
    <s v="ISG"/>
    <d v="2025-05-19T00:00:00"/>
    <s v=""/>
    <x v="4"/>
    <s v=""/>
    <x v="8"/>
    <x v="0"/>
    <x v="11"/>
    <s v="SAP S/4 HANA"/>
  </r>
  <r>
    <s v="Product Costing: Reporting"/>
    <s v="868bz0j3r"/>
    <x v="0"/>
    <n v="0.5"/>
    <s v="ISG"/>
    <d v="2025-05-19T00:00:00"/>
    <s v=""/>
    <x v="4"/>
    <s v=""/>
    <x v="8"/>
    <x v="0"/>
    <x v="7"/>
    <s v="SAP S/4 HANA"/>
  </r>
  <r>
    <s v="PS: Create Account Assignment Charge Numbers for Customer Projects"/>
    <s v="868bzngtq"/>
    <x v="0"/>
    <n v="0.5"/>
    <s v="ISG"/>
    <d v="2025-05-19T00:00:00"/>
    <s v=""/>
    <x v="4"/>
    <s v=""/>
    <x v="2"/>
    <x v="0"/>
    <x v="4"/>
    <s v="SAP S/4 HANA"/>
  </r>
  <r>
    <s v="PS: Create Customer Projects"/>
    <s v="868bzm6pz"/>
    <x v="0"/>
    <n v="0.5"/>
    <s v="ISG"/>
    <d v="2025-05-19T00:00:00"/>
    <s v=""/>
    <x v="4"/>
    <s v=""/>
    <x v="2"/>
    <x v="0"/>
    <x v="4"/>
    <s v="SAP S/4 HANA"/>
  </r>
  <r>
    <s v="Sales Orders: Create Sales Order"/>
    <s v="868dh617q"/>
    <x v="1"/>
    <n v="1"/>
    <s v="ISG"/>
    <d v="2025-05-19T00:00:00"/>
    <d v="2025-05-09T00:00:00"/>
    <x v="4"/>
    <s v=""/>
    <x v="5"/>
    <x v="1"/>
    <x v="10"/>
    <s v="SAP S/4 HANA"/>
  </r>
  <r>
    <s v="Sales Orders: Update Sales Order"/>
    <s v="868dh6g2m"/>
    <x v="1"/>
    <n v="1"/>
    <s v="ISG"/>
    <d v="2025-05-19T00:00:00"/>
    <d v="2025-05-29T00:00:00"/>
    <x v="4"/>
    <s v=""/>
    <x v="5"/>
    <x v="0"/>
    <x v="4"/>
    <s v="SAP S/4 HANA"/>
  </r>
  <r>
    <s v="Sales Orders: Validate Sales Order"/>
    <s v="868dh6a78"/>
    <x v="1"/>
    <n v="1"/>
    <s v="ISG"/>
    <d v="2025-05-19T00:00:00"/>
    <d v="2025-05-16T00:00:00"/>
    <x v="4"/>
    <s v=""/>
    <x v="5"/>
    <x v="1"/>
    <x v="10"/>
    <s v="SAP S/4 HANA"/>
  </r>
  <r>
    <s v="Supplier Quality: Current Approvals Report"/>
    <s v="868cca7d1"/>
    <x v="0"/>
    <n v="0.5"/>
    <s v="ISG"/>
    <d v="2025-05-19T00:00:00"/>
    <s v=""/>
    <x v="4"/>
    <s v=""/>
    <x v="6"/>
    <x v="0"/>
    <x v="4"/>
    <s v="SAP S/4 HANA"/>
  </r>
  <r>
    <s v="Supplier Quality: Override Selection Report (Run the ZOVERRIDE Report)"/>
    <s v="868c1wfzz"/>
    <x v="3"/>
    <n v="0.1"/>
    <s v="ISG"/>
    <d v="2025-05-19T00:00:00"/>
    <d v="2025-06-02T00:00:00"/>
    <x v="4"/>
    <s v=""/>
    <x v="5"/>
    <x v="0"/>
    <x v="4"/>
    <s v="SAP S/4 HANA"/>
  </r>
  <r>
    <s v="Supplier Quality: Purchase Order Report"/>
    <s v="868ccaacz"/>
    <x v="3"/>
    <n v="0.1"/>
    <s v="ISG"/>
    <d v="2025-05-19T00:00:00"/>
    <d v="2025-05-19T00:00:00"/>
    <x v="4"/>
    <s v=""/>
    <x v="4"/>
    <x v="0"/>
    <x v="2"/>
    <s v="SAP S/4 HANA"/>
  </r>
  <r>
    <s v="Supplier Quality: Quality Record Queue Report (Run the ZMMQR Report)"/>
    <s v="868cca9yb"/>
    <x v="3"/>
    <n v="0.1"/>
    <s v="ISG"/>
    <d v="2025-05-19T00:00:00"/>
    <s v=""/>
    <x v="4"/>
    <s v=""/>
    <x v="8"/>
    <x v="0"/>
    <x v="4"/>
    <s v="SAP S/4 HANA"/>
  </r>
  <r>
    <s v="Supplier Quality: Workflow Settings (ZPLANT)"/>
    <s v="868cca5mt"/>
    <x v="0"/>
    <n v="0.5"/>
    <s v="ISG"/>
    <d v="2025-05-19T00:00:00"/>
    <d v="2025-05-08T00:00:00"/>
    <x v="4"/>
    <s v=""/>
    <x v="4"/>
    <x v="1"/>
    <x v="10"/>
    <s v="SAP S/4 HANA"/>
  </r>
  <r>
    <s v="Supply Chain: Buyer/Customer Furnished Property"/>
    <s v="868dq07hc"/>
    <x v="0"/>
    <n v="0.5"/>
    <s v="ISG"/>
    <d v="2025-05-19T00:00:00"/>
    <d v="2025-06-10T00:00:00"/>
    <x v="4"/>
    <s v=""/>
    <x v="6"/>
    <x v="0"/>
    <x v="4"/>
    <s v="SAP S/4 HANA"/>
  </r>
  <r>
    <s v="Tax Accounting: Defend Indirect Tax Audit"/>
    <s v="868byrubk"/>
    <x v="0"/>
    <n v="0.5"/>
    <s v="ISG"/>
    <d v="2025-05-19T00:00:00"/>
    <d v="2025-04-14T00:00:00"/>
    <x v="4"/>
    <s v=""/>
    <x v="6"/>
    <x v="1"/>
    <x v="10"/>
    <s v="SAP S/4 HANA"/>
  </r>
  <r>
    <s v="Tax Accounting: Manage Global Tax Provision"/>
    <s v="868byu5ey"/>
    <x v="0"/>
    <n v="0.5"/>
    <s v="ISG"/>
    <d v="2025-05-19T00:00:00"/>
    <s v=""/>
    <x v="4"/>
    <s v=""/>
    <x v="8"/>
    <x v="0"/>
    <x v="11"/>
    <s v="SAP S/4 HANA"/>
  </r>
  <r>
    <s v="Tax Accounting: SAP/Vertex-Americas: US Sales/Use Tax Compliance/Report"/>
    <s v="868bzy4cu"/>
    <x v="0"/>
    <n v="0.5"/>
    <s v="ISG"/>
    <d v="2025-05-19T00:00:00"/>
    <d v="2025-05-05T00:00:00"/>
    <x v="4"/>
    <s v=""/>
    <x v="5"/>
    <x v="1"/>
    <x v="8"/>
    <s v="Vertex"/>
  </r>
  <r>
    <s v="A/P &amp; Supply Chain: Delegation of Authority "/>
    <s v="868c1zq6a"/>
    <x v="1"/>
    <n v="1"/>
    <s v="ISG"/>
    <d v="2025-05-26T00:00:00"/>
    <s v=""/>
    <x v="5"/>
    <s v=""/>
    <x v="2"/>
    <x v="0"/>
    <x v="4"/>
    <s v="SAP Concur; SAP S/4 HANA"/>
  </r>
  <r>
    <s v="A/P &amp; Supply Chain: Expense Report Approval "/>
    <s v="868a2v6ky"/>
    <x v="1"/>
    <n v="1"/>
    <s v="ISG"/>
    <d v="2025-05-26T00:00:00"/>
    <s v=""/>
    <x v="5"/>
    <s v=""/>
    <x v="2"/>
    <x v="0"/>
    <x v="4"/>
    <s v="SAP Concur; SAP S/4 HANA"/>
  </r>
  <r>
    <s v="A/P &amp; Supply Chain: Initiate Procurement Request"/>
    <s v="868c1zgrd"/>
    <x v="0"/>
    <n v="0.5"/>
    <s v="ISG"/>
    <d v="2025-05-26T00:00:00"/>
    <s v=""/>
    <x v="5"/>
    <s v=""/>
    <x v="2"/>
    <x v="0"/>
    <x v="4"/>
    <s v="SAP S/4 HANA"/>
  </r>
  <r>
    <s v="A/P &amp; Supply Chain: P-Card Statement Invoice Reconciliation "/>
    <s v="868a2v68z"/>
    <x v="1"/>
    <n v="1"/>
    <s v="ISG"/>
    <d v="2025-05-26T00:00:00"/>
    <s v=""/>
    <x v="5"/>
    <s v=""/>
    <x v="2"/>
    <x v="0"/>
    <x v="4"/>
    <s v="SAP Concur for PCard; SAP S/4 HANA"/>
  </r>
  <r>
    <s v="A/P &amp; Supply Chain: Reconcile P-Card Purchase - Add Transactional Details "/>
    <s v="868a2v6gq"/>
    <x v="1"/>
    <n v="1"/>
    <s v="ISG"/>
    <d v="2025-05-26T00:00:00"/>
    <s v=""/>
    <x v="5"/>
    <s v=""/>
    <x v="2"/>
    <x v="0"/>
    <x v="4"/>
    <s v="SAP Concur for PCard; SAP S/4 HANA"/>
  </r>
  <r>
    <s v="A/P &amp; Supply Chain: Reconcile US Bank Statement Detail "/>
    <s v="868a3c3jd"/>
    <x v="0"/>
    <n v="0.5"/>
    <s v="ISG"/>
    <d v="2025-05-26T00:00:00"/>
    <s v=""/>
    <x v="5"/>
    <s v=""/>
    <x v="2"/>
    <x v="0"/>
    <x v="4"/>
    <s v="SAP S/4 HANA"/>
  </r>
  <r>
    <s v="A/P &amp; Supply Chain: Storing P-Card Packages "/>
    <s v="868a2vbm7"/>
    <x v="1"/>
    <n v="1"/>
    <s v="ISG"/>
    <d v="2025-05-26T00:00:00"/>
    <s v=""/>
    <x v="5"/>
    <s v=""/>
    <x v="2"/>
    <x v="0"/>
    <x v="4"/>
    <s v="OpenText Content Server (xECM); SAP Concur; SAP S/4 HANA"/>
  </r>
  <r>
    <s v="Accounts Payable: Currency Mismatch Error (Update PO)"/>
    <s v="868a2vbmh"/>
    <x v="0"/>
    <n v="0.5"/>
    <s v="ISG"/>
    <d v="2025-05-26T00:00:00"/>
    <s v=""/>
    <x v="5"/>
    <s v=""/>
    <x v="8"/>
    <x v="0"/>
    <x v="4"/>
    <s v="SAP S/4 HANA;OpenText Vendor Invoice Management"/>
  </r>
  <r>
    <s v="Accounts Payable: Submit Debit/Credit Request to A/P"/>
    <s v="868a2va5u"/>
    <x v="0"/>
    <n v="0.5"/>
    <s v="ISG"/>
    <d v="2025-05-26T00:00:00"/>
    <s v=""/>
    <x v="5"/>
    <s v=""/>
    <x v="8"/>
    <x v="0"/>
    <x v="4"/>
    <s v="SAP S/4 HANA;OpenText Vendor Invoice Management"/>
  </r>
  <r>
    <s v="Accounts Payable: Verify Credit Memo"/>
    <s v="868a2v5gf"/>
    <x v="0"/>
    <n v="0.5"/>
    <s v="ISG"/>
    <d v="2025-05-26T00:00:00"/>
    <s v=""/>
    <x v="5"/>
    <s v=""/>
    <x v="8"/>
    <x v="0"/>
    <x v="4"/>
    <s v="SAP S/4 HANA;OpenText Vendor Invoice Management"/>
  </r>
  <r>
    <s v="Obsolescence Management Spares Impacts"/>
    <s v="868a2uze7"/>
    <x v="0"/>
    <n v="0.5"/>
    <s v="ISG"/>
    <d v="2025-05-26T00:00:00"/>
    <s v=""/>
    <x v="5"/>
    <s v=""/>
    <x v="8"/>
    <x v="0"/>
    <x v="11"/>
    <s v="Consolidated DMSMS Analysis Tool Suite (CDATS)"/>
  </r>
  <r>
    <s v="Obsolescence Management Tech Refresh Plans/Roadmapping"/>
    <s v="868a2uztk"/>
    <x v="0"/>
    <n v="0.5"/>
    <s v="ISG"/>
    <d v="2025-05-26T00:00:00"/>
    <s v=""/>
    <x v="5"/>
    <s v=""/>
    <x v="8"/>
    <x v="0"/>
    <x v="11"/>
    <s v="Consolidated DMSMS Analysis Tool Suite (CDATS)"/>
  </r>
  <r>
    <s v="SCDS Introduction"/>
    <s v="868a2uyzh"/>
    <x v="0"/>
    <n v="0.5"/>
    <s v="ISG"/>
    <d v="2025-05-26T00:00:00"/>
    <s v=""/>
    <x v="5"/>
    <s v=""/>
    <x v="8"/>
    <x v="0"/>
    <x v="11"/>
    <s v="Sustainment Capability Delivery System (SCDS)"/>
  </r>
  <r>
    <s v="SCDS Theory &amp; Tool Use"/>
    <s v="868a2uwuy"/>
    <x v="1"/>
    <n v="1"/>
    <s v="ISG"/>
    <d v="2025-05-26T00:00:00"/>
    <m/>
    <x v="5"/>
    <s v=""/>
    <x v="8"/>
    <x v="0"/>
    <x v="11"/>
    <s v="Sustainment Capability Delivery System (SCDS)"/>
  </r>
  <r>
    <s v="SCDS: Tool Use: How to Ingest/Import Requirements from DOORS"/>
    <s v="868acmgwv"/>
    <x v="2"/>
    <n v="0.1"/>
    <s v="ISG"/>
    <d v="2025-05-26T00:00:00"/>
    <s v=""/>
    <x v="5"/>
    <s v=""/>
    <x v="8"/>
    <x v="0"/>
    <x v="11"/>
    <s v="Sustainment Capability Delivery System (SCDS)"/>
  </r>
  <r>
    <s v="SCDS: Tool Use: Legacy Maturity Model"/>
    <s v="868acmhzz"/>
    <x v="2"/>
    <n v="0.1"/>
    <s v="ISG"/>
    <d v="2025-05-26T00:00:00"/>
    <s v=""/>
    <x v="5"/>
    <s v=""/>
    <x v="8"/>
    <x v="0"/>
    <x v="11"/>
    <s v="Sustainment Capability Delivery System (SCDS)"/>
  </r>
  <r>
    <s v="SCDS: Tool Use: SCDS DCAM (or AIM) Model"/>
    <s v="868acmhk9"/>
    <x v="2"/>
    <n v="0.1"/>
    <s v="ISG"/>
    <d v="2025-05-26T00:00:00"/>
    <s v=""/>
    <x v="5"/>
    <s v=""/>
    <x v="8"/>
    <x v="0"/>
    <x v="11"/>
    <s v="Sustainment Capability Delivery System (SCDS)"/>
  </r>
  <r>
    <s v="MCE: Contracts &amp; Outline Agreements"/>
    <s v="868a2v78c"/>
    <x v="0"/>
    <n v="0.5"/>
    <s v="ISG"/>
    <d v="2025-06-02T00:00:00"/>
    <d v="2025-06-03T00:00:00"/>
    <x v="6"/>
    <s v=""/>
    <x v="5"/>
    <x v="1"/>
    <x v="10"/>
    <s v="SAP S/4 HANA"/>
  </r>
  <r>
    <s v="MCE: Manage Purchase Info Records"/>
    <s v="868a2vc2g"/>
    <x v="0"/>
    <n v="0.5"/>
    <s v="ISG"/>
    <d v="2025-06-02T00:00:00"/>
    <s v=""/>
    <x v="6"/>
    <s v=""/>
    <x v="8"/>
    <x v="0"/>
    <x v="11"/>
    <s v="SAP S/4 HANA"/>
  </r>
  <r>
    <s v="MCE: MCE Inventory &amp; Parts Reporting"/>
    <s v="868a2v7x8"/>
    <x v="0"/>
    <n v="0.5"/>
    <s v="ISG"/>
    <d v="2025-06-02T00:00:00"/>
    <s v=""/>
    <x v="6"/>
    <s v=""/>
    <x v="8"/>
    <x v="0"/>
    <x v="11"/>
    <s v="SAP S/4 HANA"/>
  </r>
  <r>
    <s v="Supplier Quality: Approval Code Creation/Maintenance &amp; Text Key Mapping"/>
    <s v="868a2v6re"/>
    <x v="0"/>
    <n v="0.5"/>
    <s v="ISG"/>
    <d v="2025-06-02T00:00:00"/>
    <s v=""/>
    <x v="6"/>
    <s v=""/>
    <x v="8"/>
    <x v="0"/>
    <x v="4"/>
    <s v="SAP S/4 HANA"/>
  </r>
  <r>
    <s v="Supplier Quality: Inspection Relevance Determination Program"/>
    <s v="868ccafpp"/>
    <x v="3"/>
    <n v="0.1"/>
    <s v="ISG"/>
    <d v="2025-06-02T00:00:00"/>
    <s v=""/>
    <x v="6"/>
    <s v=""/>
    <x v="8"/>
    <x v="0"/>
    <x v="4"/>
    <s v="SAP S/4 HANA"/>
  </r>
  <r>
    <s v="Supplier Quality: Vendor Approvals"/>
    <s v="868a2v8qx"/>
    <x v="0"/>
    <n v="0.5"/>
    <s v="ISG"/>
    <d v="2025-06-02T00:00:00"/>
    <s v=""/>
    <x v="6"/>
    <s v=""/>
    <x v="8"/>
    <x v="0"/>
    <x v="11"/>
    <s v="SAP S/4 HANA"/>
  </r>
  <r>
    <s v="MCE: BOM Transactions"/>
    <s v="868a2vbw2"/>
    <x v="0"/>
    <n v="0.5"/>
    <s v="ISG"/>
    <d v="2025-06-09T00:00:00"/>
    <s v=""/>
    <x v="7"/>
    <s v=""/>
    <x v="8"/>
    <x v="1"/>
    <x v="10"/>
    <s v="SAP S/4 HANA"/>
  </r>
  <r>
    <s v="MCE: MCE Pricing &amp; Costing Reporting"/>
    <s v="868a2v62b"/>
    <x v="0"/>
    <n v="0.5"/>
    <s v="ISG"/>
    <d v="2025-06-09T00:00:00"/>
    <s v=""/>
    <x v="7"/>
    <s v=""/>
    <x v="8"/>
    <x v="1"/>
    <x v="10"/>
    <s v="SAP S/4 HANA"/>
  </r>
  <r>
    <s v="MCE: Purchasing Documents"/>
    <s v="868a2va99"/>
    <x v="0"/>
    <n v="0.5"/>
    <s v="ISG"/>
    <d v="2025-06-09T00:00:00"/>
    <s v=""/>
    <x v="7"/>
    <s v=""/>
    <x v="8"/>
    <x v="1"/>
    <x v="10"/>
    <s v="SAP S/4 HANA"/>
  </r>
  <r>
    <s v="Prod Ops: Compliance Checks"/>
    <s v="868b4668z"/>
    <x v="1"/>
    <n v="1"/>
    <s v="ISG"/>
    <d v="2025-06-09T00:00:00"/>
    <s v=""/>
    <x v="7"/>
    <s v=""/>
    <x v="8"/>
    <x v="1"/>
    <x v="10"/>
    <s v="SAP S/4 HANA"/>
  </r>
  <r>
    <s v="Prod Ops: Deliver Incoming &amp; Resolve Grief"/>
    <s v="868b466gk"/>
    <x v="1"/>
    <n v="1"/>
    <s v="ISG"/>
    <d v="2025-06-09T00:00:00"/>
    <s v=""/>
    <x v="7"/>
    <s v=""/>
    <x v="8"/>
    <x v="1"/>
    <x v="10"/>
    <s v="SAP S/4 HANA"/>
  </r>
  <r>
    <s v="Prod Ops: Kits &amp; Fabrication Orders"/>
    <s v="868b4675x"/>
    <x v="0"/>
    <n v="0.5"/>
    <s v="ISG"/>
    <d v="2025-06-09T00:00:00"/>
    <s v=""/>
    <x v="7"/>
    <s v=""/>
    <x v="8"/>
    <x v="1"/>
    <x v="10"/>
    <s v="SAP S/4 HANA"/>
  </r>
  <r>
    <s v="Prod Ops: Manage Internal Transportation"/>
    <s v="868b45fyx"/>
    <x v="2"/>
    <n v="0.1"/>
    <s v="ISG"/>
    <d v="2025-06-09T00:00:00"/>
    <s v=""/>
    <x v="7"/>
    <s v=""/>
    <x v="8"/>
    <x v="1"/>
    <x v="10"/>
    <s v="SAP S/4 HANA"/>
  </r>
  <r>
    <s v="Prod Ops: Perform Cycle Count"/>
    <s v="868b45hfr"/>
    <x v="1"/>
    <n v="1"/>
    <s v="ISG"/>
    <d v="2025-06-09T00:00:00"/>
    <s v=""/>
    <x v="7"/>
    <s v=""/>
    <x v="8"/>
    <x v="1"/>
    <x v="10"/>
    <s v="SAP S/4 HANA"/>
  </r>
  <r>
    <s v="Prod Ops: Pick Material"/>
    <s v="868b472hj"/>
    <x v="1"/>
    <n v="1"/>
    <s v="ISG"/>
    <d v="2025-06-09T00:00:00"/>
    <s v=""/>
    <x v="7"/>
    <s v=""/>
    <x v="8"/>
    <x v="1"/>
    <x v="10"/>
    <s v="SAP S/4 HANA"/>
  </r>
  <r>
    <s v="Prod Ops: Prepare for Kitting"/>
    <s v="868b472qk"/>
    <x v="1"/>
    <n v="1"/>
    <s v="ISG"/>
    <d v="2025-06-09T00:00:00"/>
    <s v=""/>
    <x v="7"/>
    <s v=""/>
    <x v="8"/>
    <x v="1"/>
    <x v="10"/>
    <s v="SAP S/4 HANA"/>
  </r>
  <r>
    <s v="Prod Ops: Production Kitting: Reconcile Inventory "/>
    <s v="868b47336"/>
    <x v="1"/>
    <n v="1"/>
    <s v="ISG"/>
    <d v="2025-06-09T00:00:00"/>
    <s v=""/>
    <x v="7"/>
    <s v=""/>
    <x v="8"/>
    <x v="1"/>
    <x v="10"/>
    <s v="SAP S/4 HANA"/>
  </r>
  <r>
    <s v="Prod Ops: Production Staging"/>
    <s v="868b473jm"/>
    <x v="1"/>
    <n v="1"/>
    <s v="ISG"/>
    <d v="2025-06-09T00:00:00"/>
    <s v=""/>
    <x v="7"/>
    <s v=""/>
    <x v="8"/>
    <x v="1"/>
    <x v="10"/>
    <s v="SAP S/4 HANA"/>
  </r>
  <r>
    <s v="Prod Ops: Purchase Order, New Order or Repair Order Service Order"/>
    <s v="868b45crm"/>
    <x v="2"/>
    <n v="0.1"/>
    <s v="ISG"/>
    <d v="2025-06-09T00:00:00"/>
    <s v=""/>
    <x v="7"/>
    <s v=""/>
    <x v="2"/>
    <x v="0"/>
    <x v="3"/>
    <s v="SAP S/4 HANA"/>
  </r>
  <r>
    <s v="Supply Chain: Non-Consumable Property (Drop Shipping, BFM, GFE, CFE)"/>
    <s v="868a2vbj9"/>
    <x v="0"/>
    <n v="0.5"/>
    <s v="ISG"/>
    <d v="2025-06-09T00:00:00"/>
    <s v=""/>
    <x v="7"/>
    <s v=""/>
    <x v="8"/>
    <x v="1"/>
    <x v="10"/>
    <s v="SAP S/4 HANA"/>
  </r>
  <r>
    <s v="Supply Chain: Supplier Capacity"/>
    <s v="868a2v7ac"/>
    <x v="1"/>
    <n v="1"/>
    <s v="ISG"/>
    <d v="2025-06-09T00:00:00"/>
    <s v=""/>
    <x v="7"/>
    <s v=""/>
    <x v="8"/>
    <x v="1"/>
    <x v="10"/>
    <s v="SAP S/4 HANA"/>
  </r>
  <r>
    <s v="Tax Accounting: US Federal Tax Provision: Year-End Tasks"/>
    <s v="868byukqg"/>
    <x v="0"/>
    <n v="0.5"/>
    <s v="ISG"/>
    <d v="2025-06-02T00:00:00"/>
    <s v=""/>
    <x v="7"/>
    <s v=""/>
    <x v="2"/>
    <x v="0"/>
    <x v="4"/>
    <s v="SAP S/4 HANA"/>
  </r>
  <r>
    <s v="Tax Accounting: US Federal Tax Return"/>
    <s v="868byurfn"/>
    <x v="0"/>
    <n v="0.5"/>
    <s v="ISG"/>
    <d v="2025-06-02T00:00:00"/>
    <s v=""/>
    <x v="7"/>
    <s v=""/>
    <x v="2"/>
    <x v="0"/>
    <x v="4"/>
    <s v="SAP S/4 HANA"/>
  </r>
  <r>
    <s v="Tax Accounting: US State Tax Provision: Year-End Tasks"/>
    <s v="868byuwnn"/>
    <x v="0"/>
    <n v="0.5"/>
    <s v="ISG"/>
    <d v="2025-06-02T00:00:00"/>
    <s v=""/>
    <x v="7"/>
    <s v=""/>
    <x v="2"/>
    <x v="0"/>
    <x v="4"/>
    <s v="SAP S/4 HANA"/>
  </r>
  <r>
    <s v="Tax Accounting: US State Tax Return"/>
    <s v="868bzxqfm"/>
    <x v="0"/>
    <n v="0.5"/>
    <s v="ISG"/>
    <d v="2025-06-02T00:00:00"/>
    <s v=""/>
    <x v="7"/>
    <s v=""/>
    <x v="2"/>
    <x v="0"/>
    <x v="4"/>
    <s v="SAP S/4 HANA"/>
  </r>
  <r>
    <s v="Accounts Payable: Approve/Reject Expedited Payment Requests"/>
    <s v="868a372rj"/>
    <x v="0"/>
    <n v="0.5"/>
    <s v="ISG"/>
    <d v="2025-06-16T00:00:00"/>
    <s v=""/>
    <x v="8"/>
    <s v=""/>
    <x v="8"/>
    <x v="1"/>
    <x v="10"/>
    <s v="SAP S/4 HANA"/>
  </r>
  <r>
    <s v="Accounts Payable: Bank Integrations"/>
    <s v="868c1ydpp"/>
    <x v="0"/>
    <n v="0.5"/>
    <s v="ISG"/>
    <d v="2025-06-16T00:00:00"/>
    <s v=""/>
    <x v="8"/>
    <s v=""/>
    <x v="8"/>
    <x v="1"/>
    <x v="10"/>
    <s v="SAP S/4 HANA"/>
  </r>
  <r>
    <s v="Accounts Payable: Perform Reconciliations, Pt. 1"/>
    <s v="868c1y98y"/>
    <x v="0"/>
    <n v="0.5"/>
    <s v="ISG"/>
    <d v="2025-06-16T00:00:00"/>
    <s v=""/>
    <x v="8"/>
    <s v=""/>
    <x v="8"/>
    <x v="1"/>
    <x v="10"/>
    <s v="SAP S/4 HANA"/>
  </r>
  <r>
    <s v="Accounts Payable: Perform Reconciliations, Pt. 2"/>
    <s v="868c1ybpr"/>
    <x v="0"/>
    <n v="0.5"/>
    <s v="ISG"/>
    <d v="2025-06-16T00:00:00"/>
    <s v=""/>
    <x v="8"/>
    <s v=""/>
    <x v="8"/>
    <x v="1"/>
    <x v="10"/>
    <s v="SAP S/4 HANA"/>
  </r>
  <r>
    <s v="Accounts Payable: Process Certified Checks"/>
    <s v="868c1y56t"/>
    <x v="0"/>
    <n v="0.5"/>
    <s v="ISG"/>
    <d v="2025-06-16T00:00:00"/>
    <s v=""/>
    <x v="8"/>
    <s v=""/>
    <x v="8"/>
    <x v="1"/>
    <x v="10"/>
    <s v="SAP S/4 HANA"/>
  </r>
  <r>
    <s v="Accounts Payable: Process Direct Debit Payments"/>
    <s v="868a3811p"/>
    <x v="2"/>
    <n v="0.1"/>
    <s v="ISG"/>
    <d v="2025-06-16T00:00:00"/>
    <s v=""/>
    <x v="8"/>
    <s v=""/>
    <x v="8"/>
    <x v="1"/>
    <x v="10"/>
    <s v="SAP S/4 HANA"/>
  </r>
  <r>
    <s v="Accounts Payable: Process Escheatment Payments"/>
    <s v="868a37bwj"/>
    <x v="0"/>
    <n v="0.5"/>
    <s v="ISG"/>
    <d v="2025-06-16T00:00:00"/>
    <s v=""/>
    <x v="8"/>
    <s v=""/>
    <x v="8"/>
    <x v="1"/>
    <x v="10"/>
    <s v="SAP S/4 HANA"/>
  </r>
  <r>
    <s v="Supply Chain: IT Procurement"/>
    <s v="868a2v6t3"/>
    <x v="0"/>
    <n v="0.5"/>
    <s v="ISG"/>
    <d v="2025-06-16T00:00:00"/>
    <s v=""/>
    <x v="8"/>
    <s v=""/>
    <x v="8"/>
    <x v="1"/>
    <x v="10"/>
    <s v="SAP S/4 HANA"/>
  </r>
  <r>
    <s v="Accounts Payable: AP Analytics"/>
    <s v="868b6enaq"/>
    <x v="1"/>
    <n v="1"/>
    <s v="ISG"/>
    <d v="2025-06-23T00:00:00"/>
    <s v=""/>
    <x v="9"/>
    <s v=""/>
    <x v="8"/>
    <x v="1"/>
    <x v="10"/>
    <s v="OpenText Content Server (xECM); SAP S/4 HANA"/>
  </r>
  <r>
    <s v="Accounts Payable: Process Exceptions"/>
    <s v="868a37aw4"/>
    <x v="0"/>
    <n v="0.5"/>
    <s v="ISG"/>
    <d v="2025-06-23T00:00:00"/>
    <s v=""/>
    <x v="9"/>
    <s v=""/>
    <x v="8"/>
    <x v="1"/>
    <x v="10"/>
    <s v="SAP S/4 HANA"/>
  </r>
  <r>
    <s v="Accounts Payable: Process Payments"/>
    <s v="868a2v7v1"/>
    <x v="0"/>
    <n v="0.5"/>
    <s v="ISG"/>
    <d v="2025-06-23T00:00:00"/>
    <s v=""/>
    <x v="9"/>
    <s v=""/>
    <x v="8"/>
    <x v="1"/>
    <x v="10"/>
    <s v="SAP S/4 HANA"/>
  </r>
  <r>
    <s v="Accounts Payable: Process Supplier Refunds (Create Credit Memo with SALT)"/>
    <s v="868a37dfy"/>
    <x v="0"/>
    <n v="0.5"/>
    <s v="ISG"/>
    <d v="2025-06-23T00:00:00"/>
    <s v=""/>
    <x v="9"/>
    <s v=""/>
    <x v="8"/>
    <x v="1"/>
    <x v="10"/>
    <s v="SAP S/4 HANA"/>
  </r>
  <r>
    <s v="AR: Monitor Payments &amp; Status"/>
    <s v="868c013rg"/>
    <x v="1"/>
    <n v="1"/>
    <s v="ISG"/>
    <d v="2025-06-23T00:00:00"/>
    <s v=""/>
    <x v="9"/>
    <s v=""/>
    <x v="2"/>
    <x v="1"/>
    <x v="3"/>
    <s v="SAP S/4 HANA"/>
  </r>
  <r>
    <s v="Accounts Payable: Verify Vendor"/>
    <s v="868c1wx09"/>
    <x v="0"/>
    <n v="0.5"/>
    <s v="ISG"/>
    <d v="2025-06-30T00:00:00"/>
    <s v=""/>
    <x v="10"/>
    <s v=""/>
    <x v="8"/>
    <x v="1"/>
    <x v="10"/>
    <s v="SAP S/4 HANA;OpenText Vendor Invoice Management"/>
  </r>
  <r>
    <s v="AR: Contact Customer to Collect Cash"/>
    <s v="868c0137q"/>
    <x v="0"/>
    <n v="0.5"/>
    <s v="ISG"/>
    <d v="2025-06-30T00:00:00"/>
    <s v=""/>
    <x v="10"/>
    <s v=""/>
    <x v="2"/>
    <x v="1"/>
    <x v="3"/>
    <s v="SAP S/4 HANA"/>
  </r>
  <r>
    <s v="Contracts: Work with Requests"/>
    <s v="868bzz0gp"/>
    <x v="1"/>
    <n v="1"/>
    <s v="ISG"/>
    <d v="2025-06-30T00:00:00"/>
    <s v=""/>
    <x v="10"/>
    <s v=""/>
    <x v="2"/>
    <x v="1"/>
    <x v="3"/>
    <s v="SAP S/4 HANA"/>
  </r>
  <r>
    <s v="Incurred Cost Claim: Completing Adjustments"/>
    <s v="868a2uwfq"/>
    <x v="1"/>
    <n v="1"/>
    <s v="ISG"/>
    <d v="2025-06-30T00:00:00"/>
    <d v="2024-11-25T00:00:00"/>
    <x v="10"/>
    <s v=""/>
    <x v="3"/>
    <x v="1"/>
    <x v="10"/>
    <s v="Cognitus; SAP S/4 HANA"/>
  </r>
  <r>
    <s v="Incurred Cost Claim: Incurred Cost Claim Reports &amp; Reconciliation"/>
    <s v="868a2uwc9"/>
    <x v="1"/>
    <n v="1"/>
    <s v="ISG"/>
    <d v="2025-06-30T00:00:00"/>
    <d v="2024-09-17T00:00:00"/>
    <x v="10"/>
    <s v=""/>
    <x v="3"/>
    <x v="1"/>
    <x v="10"/>
    <s v="Cognitus; SAP S/4 HANA"/>
  </r>
  <r>
    <s v="Incurred Cost Claim: Other Systems &amp; Data Collection"/>
    <s v="868a2uwfv"/>
    <x v="1"/>
    <n v="1"/>
    <s v="ISG"/>
    <d v="2025-06-30T00:00:00"/>
    <s v=""/>
    <x v="10"/>
    <s v=""/>
    <x v="4"/>
    <x v="1"/>
    <x v="10"/>
    <s v="Cognitus; SAP S/4 HANA"/>
  </r>
  <r>
    <s v="Incurred Cost Claim: Preparing for Submission"/>
    <s v="868a2uwfh"/>
    <x v="1"/>
    <n v="1"/>
    <s v="ISG"/>
    <d v="2025-06-30T00:00:00"/>
    <d v="2025-03-24T00:00:00"/>
    <x v="10"/>
    <s v=""/>
    <x v="7"/>
    <x v="1"/>
    <x v="10"/>
    <s v="Cognitus; SAP S/4 HANA"/>
  </r>
  <r>
    <s v="Incurred Cost Claim: Reconcile G/L Data"/>
    <s v="868a2uwf7"/>
    <x v="1"/>
    <n v="1"/>
    <s v="ISG"/>
    <d v="2025-06-30T00:00:00"/>
    <d v="2024-09-25T00:00:00"/>
    <x v="10"/>
    <s v=""/>
    <x v="3"/>
    <x v="1"/>
    <x v="10"/>
    <s v="Cognitus; SAP S/4 HANA"/>
  </r>
  <r>
    <s v="Supply Chain: Create Fieldglass Worker User Profile"/>
    <s v="868c1960a"/>
    <x v="0"/>
    <n v="0.5"/>
    <s v="ISG"/>
    <d v="2025-06-30T00:00:00"/>
    <s v=""/>
    <x v="10"/>
    <s v=""/>
    <x v="8"/>
    <x v="1"/>
    <x v="10"/>
    <s v="Fieldglass"/>
  </r>
  <r>
    <s v="Supply Chain: Fieldglass Time and Expense Entry/Costing/Payment"/>
    <s v="868c198db"/>
    <x v="3"/>
    <n v="0.1"/>
    <s v="ISG"/>
    <d v="2025-06-30T00:00:00"/>
    <s v=""/>
    <x v="10"/>
    <s v=""/>
    <x v="8"/>
    <x v="1"/>
    <x v="10"/>
    <s v="Fieldglass"/>
  </r>
  <r>
    <s v="Supply Chain: Service Procurement (Inc. Contingent Labor)"/>
    <s v="868c0w8mu"/>
    <x v="0"/>
    <n v="0.5"/>
    <s v="ISG"/>
    <d v="2025-06-30T00:00:00"/>
    <s v=""/>
    <x v="10"/>
    <s v=""/>
    <x v="8"/>
    <x v="1"/>
    <x v="10"/>
    <s v="SAP S/4 HANA"/>
  </r>
  <r>
    <s v="Supply Chain: Supplier Qualification &amp; Onboarding"/>
    <s v="868c190nq"/>
    <x v="1"/>
    <n v="1"/>
    <s v="ISG"/>
    <d v="2025-06-30T00:00:00"/>
    <s v=""/>
    <x v="10"/>
    <s v=""/>
    <x v="8"/>
    <x v="1"/>
    <x v="10"/>
    <s v="SAP S/4 HANA"/>
  </r>
  <r>
    <s v="Accounts Payable: Process Hedge Payments, Pt. 1"/>
    <s v="868a372yd"/>
    <x v="0"/>
    <n v="0.5"/>
    <s v="ISG"/>
    <d v="2025-07-07T00:00:00"/>
    <s v=""/>
    <x v="11"/>
    <s v=""/>
    <x v="8"/>
    <x v="1"/>
    <x v="10"/>
    <s v="SAP S/4 HANA"/>
  </r>
  <r>
    <s v="Accounts Payable: Process Hedge Payments, Pt. 2"/>
    <s v="868a37378"/>
    <x v="0"/>
    <n v="0.5"/>
    <s v="ISG"/>
    <d v="2025-07-07T00:00:00"/>
    <s v=""/>
    <x v="11"/>
    <s v=""/>
    <x v="8"/>
    <x v="1"/>
    <x v="10"/>
    <s v="SAP S/4 HANA"/>
  </r>
  <r>
    <s v="Accounts Payable: Process Supplier Refunds (Create &amp; Clear Supplier Refunds)"/>
    <s v="868a37d3x"/>
    <x v="0"/>
    <n v="0.5"/>
    <s v="ISG"/>
    <d v="2025-07-07T00:00:00"/>
    <s v=""/>
    <x v="11"/>
    <s v=""/>
    <x v="8"/>
    <x v="1"/>
    <x v="10"/>
    <s v="SAP S/4 HANA"/>
  </r>
  <r>
    <s v="Accounts Payable: Review &amp; Block Automatic Payments"/>
    <s v="868a3748x"/>
    <x v="0"/>
    <n v="0.5"/>
    <s v="ISG"/>
    <d v="2025-07-07T00:00:00"/>
    <s v=""/>
    <x v="11"/>
    <s v=""/>
    <x v="8"/>
    <x v="1"/>
    <x v="10"/>
    <s v="SAP S/4 HANA"/>
  </r>
  <r>
    <s v="Accounts Payable: Review Supplier Refunds (Clear Tax Correction &amp; Credit Memo)"/>
    <s v="868a37f89"/>
    <x v="2"/>
    <n v="0.1"/>
    <s v="ISG"/>
    <d v="2025-07-07T00:00:00"/>
    <s v=""/>
    <x v="11"/>
    <s v=""/>
    <x v="8"/>
    <x v="1"/>
    <x v="10"/>
    <s v="SAP S/4 HANA"/>
  </r>
  <r>
    <s v="Accounts Payable: Review Supplier Refunds, Pt. 1"/>
    <s v="868c1xxud"/>
    <x v="0"/>
    <n v="0.5"/>
    <s v="ISG"/>
    <d v="2025-07-07T00:00:00"/>
    <s v=""/>
    <x v="11"/>
    <s v=""/>
    <x v="8"/>
    <x v="1"/>
    <x v="10"/>
    <s v="SAP S/4 HANA"/>
  </r>
  <r>
    <s v="Accounts Payable: Review Supplier Refunds, Pt. 2"/>
    <s v="868c1y08n"/>
    <x v="0"/>
    <n v="0.5"/>
    <s v="ISG"/>
    <d v="2025-07-07T00:00:00"/>
    <s v=""/>
    <x v="11"/>
    <s v=""/>
    <x v="8"/>
    <x v="1"/>
    <x v="10"/>
    <s v="SAP S/4 HANA"/>
  </r>
  <r>
    <s v="Accounts Payable: Run Ad hoc Payments"/>
    <s v="868c1xftu"/>
    <x v="0"/>
    <n v="0.5"/>
    <s v="ISG"/>
    <d v="2025-07-07T00:00:00"/>
    <s v=""/>
    <x v="11"/>
    <s v=""/>
    <x v="8"/>
    <x v="1"/>
    <x v="10"/>
    <s v="SAP S/4 HANA"/>
  </r>
  <r>
    <s v="Accounts Payable: Submit/Approve Expedited Payment Requests, Pt. 1"/>
    <s v="868a3719f"/>
    <x v="2"/>
    <n v="0.1"/>
    <s v="ISG"/>
    <d v="2025-07-07T00:00:00"/>
    <s v=""/>
    <x v="11"/>
    <s v=""/>
    <x v="8"/>
    <x v="1"/>
    <x v="10"/>
    <s v="SAP S/4 HANA"/>
  </r>
  <r>
    <s v="Accounts Payable: Submit/Approve Expedited Payment Requests, Pt. 2"/>
    <s v="868a37228"/>
    <x v="0"/>
    <n v="0.5"/>
    <s v="ISG"/>
    <d v="2025-07-07T00:00:00"/>
    <s v=""/>
    <x v="11"/>
    <s v=""/>
    <x v="8"/>
    <x v="1"/>
    <x v="10"/>
    <s v="SAP S/4 HANA"/>
  </r>
  <r>
    <s v="Accounts Payable: Submit/Approve Expedited Payment Requests, Pt. 3"/>
    <s v="868c1xvfw"/>
    <x v="0"/>
    <n v="0.5"/>
    <s v="ISG"/>
    <d v="2025-07-07T00:00:00"/>
    <s v=""/>
    <x v="11"/>
    <s v=""/>
    <x v="8"/>
    <x v="1"/>
    <x v="10"/>
    <s v="SAP S/4 HANA"/>
  </r>
  <r>
    <s v="Metrology: Asset Receiving"/>
    <s v="868dkzeyb"/>
    <x v="0"/>
    <n v="0.5"/>
    <s v="ISG"/>
    <d v="2025-07-14T00:00:00"/>
    <s v=""/>
    <x v="12"/>
    <s v=""/>
    <x v="8"/>
    <x v="1"/>
    <x v="10"/>
    <s v="SAP S/4 HANA"/>
  </r>
  <r>
    <s v="Metrology: Calibration Request (Exit)"/>
    <s v="868c0taj7"/>
    <x v="0"/>
    <n v="0.5"/>
    <s v="ISG"/>
    <d v="2025-07-14T00:00:00"/>
    <m/>
    <x v="12"/>
    <s v=""/>
    <x v="8"/>
    <x v="1"/>
    <x v="10"/>
    <s v="SAP S/4 HANA"/>
  </r>
  <r>
    <s v="Metrology: Calibration Requests"/>
    <s v="868c0ub81"/>
    <x v="0"/>
    <n v="0.5"/>
    <s v="ISG"/>
    <d v="2025-07-14T00:00:00"/>
    <m/>
    <x v="12"/>
    <s v=""/>
    <x v="8"/>
    <x v="1"/>
    <x v="10"/>
    <s v="SAP S/4 HANA"/>
  </r>
  <r>
    <s v="Metrology: IndySoft"/>
    <s v="868c0tkqd"/>
    <x v="0"/>
    <n v="0.5"/>
    <s v="ISG"/>
    <d v="2025-07-14T00:00:00"/>
    <d v="2024-10-27T00:00:00"/>
    <x v="12"/>
    <s v=""/>
    <x v="8"/>
    <x v="1"/>
    <x v="10"/>
    <s v="IndySoft"/>
  </r>
  <r>
    <s v="Metrology: IndySoft Overview"/>
    <s v="868c0tdmb"/>
    <x v="0"/>
    <n v="0.5"/>
    <s v="ISG"/>
    <d v="2025-07-14T00:00:00"/>
    <s v=""/>
    <x v="12"/>
    <s v=""/>
    <x v="8"/>
    <x v="1"/>
    <x v="10"/>
    <s v="IndySoft"/>
  </r>
  <r>
    <s v="Metrology: IndySoft: Asset Creation Records"/>
    <s v="868c0tf4x"/>
    <x v="0"/>
    <n v="0.5"/>
    <s v="ISG"/>
    <d v="2025-07-14T00:00:00"/>
    <s v=""/>
    <x v="12"/>
    <s v=""/>
    <x v="8"/>
    <x v="1"/>
    <x v="10"/>
    <s v="IndySoft"/>
  </r>
  <r>
    <s v="Metrology: IndySoft: Calibration Event"/>
    <s v="868c0tqp1"/>
    <x v="0"/>
    <n v="0.5"/>
    <s v="ISG"/>
    <d v="2025-07-14T00:00:00"/>
    <s v=""/>
    <x v="12"/>
    <s v=""/>
    <x v="8"/>
    <x v="1"/>
    <x v="10"/>
    <s v="IndySoft"/>
  </r>
  <r>
    <s v="Metrology: IndySoft: External Vendors"/>
    <s v="868c0tpmz"/>
    <x v="0"/>
    <n v="0.5"/>
    <s v="ISG"/>
    <d v="2025-07-14T00:00:00"/>
    <s v=""/>
    <x v="12"/>
    <s v=""/>
    <x v="8"/>
    <x v="1"/>
    <x v="10"/>
    <s v="IndySoft"/>
  </r>
  <r>
    <s v="Metrology: IndySoft: Quality Controls"/>
    <s v="868c0tgdv"/>
    <x v="0"/>
    <n v="0.5"/>
    <s v="ISG"/>
    <d v="2025-07-14T00:00:00"/>
    <s v=""/>
    <x v="12"/>
    <s v=""/>
    <x v="8"/>
    <x v="1"/>
    <x v="10"/>
    <s v="IndySoft"/>
  </r>
  <r>
    <s v="Metrology: Limitation Requests"/>
    <s v="868c0qunf"/>
    <x v="0"/>
    <n v="0.5"/>
    <s v="ISG"/>
    <d v="2025-07-14T00:00:00"/>
    <m/>
    <x v="12"/>
    <s v=""/>
    <x v="8"/>
    <x v="1"/>
    <x v="10"/>
    <s v="SAP S/4 HANA"/>
  </r>
  <r>
    <s v="Prod Ops: Create &amp; Release Purchase Requisition"/>
    <s v="868c20v4g"/>
    <x v="3"/>
    <n v="0.1"/>
    <s v="ISG"/>
    <d v="2025-07-14T00:00:00"/>
    <s v=""/>
    <x v="12"/>
    <s v=""/>
    <x v="8"/>
    <x v="1"/>
    <x v="10"/>
    <s v="SAP S/4 HANA"/>
  </r>
  <r>
    <s v="Prod Ops: Order Creation &amp; Release"/>
    <s v="868cjxf2u"/>
    <x v="0"/>
    <n v="0.5"/>
    <s v="ISG"/>
    <d v="2025-07-14T00:00:00"/>
    <s v=""/>
    <x v="12"/>
    <s v=""/>
    <x v="8"/>
    <x v="1"/>
    <x v="10"/>
    <s v="SAP S/4 HANA"/>
  </r>
  <r>
    <s v="Supply Chain: Create Purchase Order"/>
    <s v="868a2v81g"/>
    <x v="1"/>
    <n v="1"/>
    <s v="ISG"/>
    <d v="2025-07-14T00:00:00"/>
    <s v=""/>
    <x v="12"/>
    <s v=""/>
    <x v="8"/>
    <x v="1"/>
    <x v="10"/>
    <s v="SAP S/4 HANA"/>
  </r>
  <r>
    <s v="Supply Chain: PO Edit Checks"/>
    <s v="868a2v6bk"/>
    <x v="0"/>
    <n v="0.5"/>
    <s v="ISG"/>
    <d v="2025-07-14T00:00:00"/>
    <s v=""/>
    <x v="12"/>
    <s v=""/>
    <x v="8"/>
    <x v="1"/>
    <x v="10"/>
    <s v="SAP S/4 HANA"/>
  </r>
  <r>
    <s v="Supply Chain: PO Expediting (Expedite Fee Process)"/>
    <s v="868a2v8me"/>
    <x v="0"/>
    <n v="0.5"/>
    <s v="ISG"/>
    <d v="2025-07-14T00:00:00"/>
    <s v=""/>
    <x v="12"/>
    <s v=""/>
    <x v="8"/>
    <x v="1"/>
    <x v="10"/>
    <s v="SAP S/4 HANA"/>
  </r>
  <r>
    <s v="Supply Chain: Purchase Order Close Out"/>
    <s v="868a2v9g6"/>
    <x v="0"/>
    <n v="0.5"/>
    <s v="ISG"/>
    <d v="2025-07-14T00:00:00"/>
    <s v=""/>
    <x v="12"/>
    <s v=""/>
    <x v="8"/>
    <x v="1"/>
    <x v="10"/>
    <s v="SAP S/4 HANA"/>
  </r>
  <r>
    <s v="Supply Chain: Purchase Order Monitoring"/>
    <s v="868a2v67p"/>
    <x v="1"/>
    <n v="1"/>
    <s v="ISG"/>
    <d v="2025-07-14T00:00:00"/>
    <s v=""/>
    <x v="12"/>
    <s v=""/>
    <x v="8"/>
    <x v="1"/>
    <x v="10"/>
    <s v="SAP S/4 HANA"/>
  </r>
  <r>
    <s v="Supply Chain: Source Inspections &amp; Monitoring"/>
    <s v="868c0vw6a"/>
    <x v="0"/>
    <n v="0.5"/>
    <s v="ISG"/>
    <d v="2025-07-14T00:00:00"/>
    <s v=""/>
    <x v="12"/>
    <s v=""/>
    <x v="8"/>
    <x v="1"/>
    <x v="10"/>
    <s v="SAP S/4 HANA"/>
  </r>
  <r>
    <s v="Supply Chain: Sourcing Events (RFX Processing &amp; Award)"/>
    <s v="868a2v7cy"/>
    <x v="0"/>
    <n v="0.5"/>
    <s v="ISG"/>
    <d v="2025-07-14T00:00:00"/>
    <s v=""/>
    <x v="12"/>
    <s v=""/>
    <x v="8"/>
    <x v="1"/>
    <x v="10"/>
    <s v="SAP S/4 HANA"/>
  </r>
  <r>
    <s v="Cost Accounting: Review &amp; Correct Financial Postings"/>
    <s v="868bz04pc"/>
    <x v="0"/>
    <n v="0.5"/>
    <s v="ISG"/>
    <d v="2025-07-21T00:00:00"/>
    <s v=""/>
    <x v="13"/>
    <s v=""/>
    <x v="8"/>
    <x v="1"/>
    <x v="10"/>
    <s v="SAP S/4 HANA"/>
  </r>
  <r>
    <s v="DYNSCH: Plant Admin"/>
    <s v="868ck6vxz"/>
    <x v="0"/>
    <n v="0.5"/>
    <s v="ISG"/>
    <d v="2025-07-21T00:00:00"/>
    <s v=""/>
    <x v="13"/>
    <s v=""/>
    <x v="8"/>
    <x v="1"/>
    <x v="10"/>
    <s v="SAP S/4 HANA;Advanced Planning and Scheduling (APS)"/>
  </r>
  <r>
    <s v="DYNSCH: Production Scheduling Mgmt"/>
    <s v="868adh3z8"/>
    <x v="1"/>
    <n v="1"/>
    <s v="ISG"/>
    <d v="2025-07-21T00:00:00"/>
    <s v=""/>
    <x v="13"/>
    <s v=""/>
    <x v="8"/>
    <x v="1"/>
    <x v="10"/>
    <s v="SAP S/4 HANA;Advanced Planning and Scheduling (APS)"/>
  </r>
  <r>
    <s v="DYNSCH: Publish Production Schedule"/>
    <s v="868adnbcd"/>
    <x v="1"/>
    <n v="1"/>
    <s v="ISG"/>
    <d v="2025-07-21T00:00:00"/>
    <s v=""/>
    <x v="13"/>
    <s v=""/>
    <x v="8"/>
    <x v="1"/>
    <x v="10"/>
    <s v="SAP S/4 HANA;Advanced Planning and Scheduling (APS)"/>
  </r>
  <r>
    <s v="DYNSCH: Review Training &amp; Operations"/>
    <s v="868adn6k2"/>
    <x v="1"/>
    <n v="1"/>
    <s v="ISG"/>
    <d v="2025-07-21T00:00:00"/>
    <s v=""/>
    <x v="13"/>
    <s v=""/>
    <x v="8"/>
    <x v="1"/>
    <x v="10"/>
    <s v="SAP S/4 HANA;Advanced Planning and Scheduling (APS)"/>
  </r>
  <r>
    <s v="DYNSCH: Validate Working Time"/>
    <s v="868adh4yw"/>
    <x v="1"/>
    <n v="1"/>
    <s v="ISG"/>
    <d v="2025-07-21T00:00:00"/>
    <s v=""/>
    <x v="13"/>
    <s v=""/>
    <x v="8"/>
    <x v="1"/>
    <x v="10"/>
    <s v="SAP S/4 HANA;Advanced Planning and Scheduling (APS)"/>
  </r>
  <r>
    <s v="Financial Accounting: Cash Document Matching"/>
    <s v="868byyvc5"/>
    <x v="0"/>
    <n v="0.5"/>
    <s v="ISG"/>
    <d v="2025-07-21T00:00:00"/>
    <s v=""/>
    <x v="13"/>
    <s v=""/>
    <x v="8"/>
    <x v="1"/>
    <x v="10"/>
    <s v="SAP S/4 HANA"/>
  </r>
  <r>
    <s v="Prod Ops: Apply Mapping Data: Mapping Data applied to S/4 fields/defaults"/>
    <s v="868b3zzx6"/>
    <x v="3"/>
    <n v="0.1"/>
    <s v="ISG"/>
    <d v="2025-07-21T00:00:00"/>
    <s v=""/>
    <x v="13"/>
    <s v=""/>
    <x v="8"/>
    <x v="1"/>
    <x v="10"/>
    <s v="SAP S/4 HANA"/>
  </r>
  <r>
    <s v="Prod Ops: Create Material Master Record and Views"/>
    <s v="868b3zqc6"/>
    <x v="0"/>
    <n v="0.5"/>
    <s v="ISG"/>
    <d v="2025-07-21T00:00:00"/>
    <s v=""/>
    <x v="13"/>
    <s v=""/>
    <x v="8"/>
    <x v="1"/>
    <x v="10"/>
    <s v="SAP S/4 HANA"/>
  </r>
  <r>
    <s v="Prod Ops: Create Material Master Views Based on Material Type"/>
    <s v="868b3zyfd"/>
    <x v="3"/>
    <n v="0.1"/>
    <s v="ISG"/>
    <d v="2025-07-21T00:00:00"/>
    <s v=""/>
    <x v="13"/>
    <s v=""/>
    <x v="8"/>
    <x v="1"/>
    <x v="10"/>
    <s v="SAP S/4 HANA"/>
  </r>
  <r>
    <s v="Prod Ops: Create Network"/>
    <s v="868b48mpk"/>
    <x v="0"/>
    <n v="0.5"/>
    <s v="ISG"/>
    <d v="2025-07-21T00:00:00"/>
    <d v="2025-05-12T00:00:00"/>
    <x v="13"/>
    <s v=""/>
    <x v="6"/>
    <x v="1"/>
    <x v="10"/>
    <s v="SAP S/4 HANA"/>
  </r>
  <r>
    <s v="Prod Ops: Execute Material Master (Extend material master to org structures)"/>
    <s v="868b40u6z"/>
    <x v="3"/>
    <n v="0.1"/>
    <s v="ISG"/>
    <d v="2025-07-21T00:00:00"/>
    <s v=""/>
    <x v="13"/>
    <s v=""/>
    <x v="8"/>
    <x v="1"/>
    <x v="10"/>
    <s v="SAP S/4 HANA"/>
  </r>
  <r>
    <s v="Prod Ops: Generate Workflows"/>
    <s v="868c20ft9"/>
    <x v="3"/>
    <n v="0.1"/>
    <s v="ISG"/>
    <d v="2025-07-21T00:00:00"/>
    <s v=""/>
    <x v="13"/>
    <s v=""/>
    <x v="8"/>
    <x v="1"/>
    <x v="10"/>
    <s v="SAP S/4 HANA"/>
  </r>
  <r>
    <s v="Prod Ops: Network Demand Load"/>
    <s v="868c22f8d"/>
    <x v="0"/>
    <n v="0.5"/>
    <s v="ISG"/>
    <d v="2025-07-21T00:00:00"/>
    <s v=""/>
    <x v="13"/>
    <s v=""/>
    <x v="8"/>
    <x v="1"/>
    <x v="10"/>
    <s v="SAP S/4 HANA"/>
  </r>
  <r>
    <s v="Prod Ops: Sales Orders Demand, pt I"/>
    <s v="868b47449"/>
    <x v="1"/>
    <n v="1"/>
    <s v="ISG"/>
    <d v="2025-07-21T00:00:00"/>
    <s v=""/>
    <x v="13"/>
    <s v=""/>
    <x v="8"/>
    <x v="1"/>
    <x v="10"/>
    <s v="SAP S/4 HANA"/>
  </r>
  <r>
    <s v="Supply Chain: Creating &amp; Maintaining Text Keys &amp; Clauses"/>
    <s v="868dq4jmp"/>
    <x v="0"/>
    <n v="0.5"/>
    <s v="ISG"/>
    <d v="2025-07-21T00:00:00"/>
    <s v=""/>
    <x v="13"/>
    <s v=""/>
    <x v="8"/>
    <x v="1"/>
    <x v="10"/>
    <s v="SAP S/4 HANA"/>
  </r>
  <r>
    <s v="Supply Chain: Creating an Acquisition Compliance Folder (ACF)"/>
    <s v="868dq87bb"/>
    <x v="0"/>
    <n v="0.5"/>
    <s v="ISG"/>
    <d v="2025-07-21T00:00:00"/>
    <s v=""/>
    <x v="13"/>
    <s v=""/>
    <x v="8"/>
    <x v="1"/>
    <x v="10"/>
    <s v="SAP S/4 HANA"/>
  </r>
  <r>
    <s v="Supply Chain: Long Term Agreements (Outline Agreements)"/>
    <s v="868dq5038"/>
    <x v="0"/>
    <n v="0.5"/>
    <s v="ISG"/>
    <d v="2025-07-21T00:00:00"/>
    <s v=""/>
    <x v="13"/>
    <s v=""/>
    <x v="8"/>
    <x v="1"/>
    <x v="10"/>
    <s v="SAP S/4 HANA"/>
  </r>
  <r>
    <s v="Supply Chain: Non-MRP Request and Approval"/>
    <s v="868c04kmx"/>
    <x v="0"/>
    <n v="0.5"/>
    <s v="ISG"/>
    <d v="2025-07-21T00:00:00"/>
    <s v=""/>
    <x v="13"/>
    <s v=""/>
    <x v="8"/>
    <x v="1"/>
    <x v="10"/>
    <s v="SAP S/4 HANA"/>
  </r>
  <r>
    <s v="Supply Chain: PO Approval Delegation of Authority (Workflow Approvals)"/>
    <s v="868dq85zj"/>
    <x v="0"/>
    <n v="0.5"/>
    <s v="ISG"/>
    <d v="2025-07-21T00:00:00"/>
    <s v=""/>
    <x v="13"/>
    <s v=""/>
    <x v="8"/>
    <x v="1"/>
    <x v="10"/>
    <s v="SAP S/4 HANA"/>
  </r>
  <r>
    <s v="Supply Chain: Purchase Requisition Handover"/>
    <s v="868a2v87r"/>
    <x v="0"/>
    <n v="0.5"/>
    <s v="ISG"/>
    <d v="2025-07-21T00:00:00"/>
    <s v=""/>
    <x v="13"/>
    <s v=""/>
    <x v="8"/>
    <x v="1"/>
    <x v="10"/>
    <s v="SAP S/4 HANA"/>
  </r>
  <r>
    <s v="Supply Chain: Returning Hardware to Suppliers"/>
    <s v="868dq51yw"/>
    <x v="0"/>
    <n v="0.5"/>
    <s v="ISG"/>
    <d v="2025-07-21T00:00:00"/>
    <s v=""/>
    <x v="13"/>
    <s v=""/>
    <x v="8"/>
    <x v="1"/>
    <x v="10"/>
    <s v="SAP S/4 HANA"/>
  </r>
  <r>
    <s v="Supply Chain: Schedule Management"/>
    <s v="868dpzyte"/>
    <x v="0"/>
    <n v="0.5"/>
    <s v="ISG"/>
    <d v="2025-07-21T00:00:00"/>
    <s v=""/>
    <x v="13"/>
    <s v=""/>
    <x v="8"/>
    <x v="1"/>
    <x v="10"/>
    <s v="SAP S/4 HANA"/>
  </r>
  <r>
    <s v="ALL AREAS SAP S/4HANA: Essentials &amp; Navigation"/>
    <s v="868awzyaw"/>
    <x v="0"/>
    <n v="0.5"/>
    <s v="ISG"/>
    <d v="2025-07-28T00:00:00"/>
    <d v="2024-11-01T00:00:00"/>
    <x v="14"/>
    <s v=""/>
    <x v="5"/>
    <x v="1"/>
    <x v="10"/>
    <s v="SAP S/4 HANA"/>
  </r>
  <r>
    <s v="DAP Support Navigation Course"/>
    <s v="868c6m9h9"/>
    <x v="0"/>
    <n v="0.5"/>
    <s v="ISG"/>
    <d v="2025-07-28T00:00:00"/>
    <s v=""/>
    <x v="14"/>
    <s v=""/>
    <x v="8"/>
    <x v="1"/>
    <x v="10"/>
    <s v="SAP S/4 HANA"/>
  </r>
  <r>
    <s v="DYNSCH: Dynamic Parameter Reporting &amp; Analytics"/>
    <s v="868adh336"/>
    <x v="0"/>
    <n v="0.5"/>
    <s v="ISG"/>
    <d v="2025-07-28T00:00:00"/>
    <s v=""/>
    <x v="14"/>
    <s v=""/>
    <x v="8"/>
    <x v="1"/>
    <x v="10"/>
    <s v="SAP S/4 HANA;Advanced Planning and Scheduling (APS)"/>
  </r>
  <r>
    <s v="Metrology: Asset Management"/>
    <s v="868c0u9te"/>
    <x v="0"/>
    <n v="0.5"/>
    <s v="ISG"/>
    <d v="2025-07-28T00:00:00"/>
    <s v=""/>
    <x v="14"/>
    <s v=""/>
    <x v="8"/>
    <x v="1"/>
    <x v="10"/>
    <s v="SAP S/4 HANA"/>
  </r>
  <r>
    <s v="Metrology: Metrology and Calibration Troubleshooting"/>
    <s v="868a2vamk"/>
    <x v="0"/>
    <n v="0.5"/>
    <s v="ISG"/>
    <d v="2025-07-28T00:00:00"/>
    <s v=""/>
    <x v="14"/>
    <s v=""/>
    <x v="8"/>
    <x v="1"/>
    <x v="10"/>
    <s v="SAP S/4 HANA"/>
  </r>
  <r>
    <s v="Metrology: SAP to S/4 System: Changes to the Property Management System"/>
    <s v="868c0eee9"/>
    <x v="0"/>
    <n v="0.5"/>
    <s v="ISG"/>
    <d v="2025-07-28T00:00:00"/>
    <s v=""/>
    <x v="14"/>
    <s v=""/>
    <x v="8"/>
    <x v="1"/>
    <x v="10"/>
    <s v="SAP S/4 HANA"/>
  </r>
  <r>
    <s v="Perform Maintenance: Service Orders"/>
    <s v="868de38ea"/>
    <x v="0"/>
    <n v="0.5"/>
    <s v="ISG"/>
    <d v="2025-07-28T00:00:00"/>
    <s v=""/>
    <x v="14"/>
    <s v=""/>
    <x v="8"/>
    <x v="1"/>
    <x v="10"/>
    <s v="SAP S/4 HANA"/>
  </r>
  <r>
    <s v="Perform Maintenance: Service Orders - EDE to AMS Interface"/>
    <s v="868de3f75"/>
    <x v="0"/>
    <n v="0.5"/>
    <s v="ISG"/>
    <d v="2025-07-28T00:00:00"/>
    <s v=""/>
    <x v="14"/>
    <s v=""/>
    <x v="8"/>
    <x v="1"/>
    <x v="10"/>
    <s v="SAP S/4 HANA"/>
  </r>
  <r>
    <s v="Perform Maintenance: Service Orders - EDE to OASAS Interface"/>
    <s v="868de3hzk"/>
    <x v="0"/>
    <n v="0.5"/>
    <s v="ISG"/>
    <d v="2025-07-28T00:00:00"/>
    <s v=""/>
    <x v="14"/>
    <s v=""/>
    <x v="8"/>
    <x v="1"/>
    <x v="10"/>
    <s v="SAP S/4 HANA"/>
  </r>
  <r>
    <s v="Prod Ops: Fulfillment Management"/>
    <s v="868cqq9yc"/>
    <x v="0"/>
    <n v="0.5"/>
    <s v="ISG"/>
    <d v="2025-07-28T00:00:00"/>
    <s v=""/>
    <x v="14"/>
    <s v=""/>
    <x v="8"/>
    <x v="1"/>
    <x v="10"/>
    <s v="SAP S/4 HANA"/>
  </r>
  <r>
    <s v="Supply Chain: Lean Request Approval"/>
    <s v="868dpxftj"/>
    <x v="0"/>
    <n v="0.5"/>
    <s v="ISG"/>
    <d v="2025-07-28T00:00:00"/>
    <s v=""/>
    <x v="14"/>
    <s v=""/>
    <x v="8"/>
    <x v="1"/>
    <x v="10"/>
    <s v="SAP S/4 HANA"/>
  </r>
  <r>
    <s v="Supply Chain: PO Acknowledgement/Rejection "/>
    <s v="868a2v7c7"/>
    <x v="0"/>
    <n v="0.5"/>
    <s v="ISG"/>
    <d v="2025-07-28T00:00:00"/>
    <s v=""/>
    <x v="14"/>
    <s v=""/>
    <x v="8"/>
    <x v="1"/>
    <x v="10"/>
    <s v="SAP S/4 HANA"/>
  </r>
  <r>
    <s v="Tax Accounting: Manage Business Licenses"/>
    <s v="868byrptd"/>
    <x v="0"/>
    <n v="0.5"/>
    <s v="ISG"/>
    <d v="2025-07-28T00:00:00"/>
    <s v=""/>
    <x v="14"/>
    <s v=""/>
    <x v="8"/>
    <x v="1"/>
    <x v="10"/>
    <s v="SAP S/4 HANA"/>
  </r>
  <r>
    <s v="Tax Accounting: Non-US VAT/GST/Other Indirect Tax Return Compliance &amp; Reporting"/>
    <s v="868byue7e"/>
    <x v="0"/>
    <n v="0.5"/>
    <s v="ISG"/>
    <d v="2025-07-28T00:00:00"/>
    <s v=""/>
    <x v="14"/>
    <s v=""/>
    <x v="8"/>
    <x v="1"/>
    <x v="10"/>
    <s v="SAP S/4 HANA"/>
  </r>
  <r>
    <s v="Tax Accounting: Vertex-Americas: Indirect Tax Determination Engine"/>
    <s v="868bzy7pa"/>
    <x v="0"/>
    <n v="0.5"/>
    <s v="ISG"/>
    <d v="2025-07-28T00:00:00"/>
    <s v=""/>
    <x v="14"/>
    <s v=""/>
    <x v="8"/>
    <x v="1"/>
    <x v="8"/>
    <s v="Vertex"/>
  </r>
  <r>
    <s v="Tax Accounting: Vertex-RoW: Canadian GST Compliance and Reporting"/>
    <s v="868bzy0q4"/>
    <x v="0"/>
    <n v="0.5"/>
    <s v="ISG"/>
    <d v="2025-07-28T00:00:00"/>
    <s v=""/>
    <x v="14"/>
    <s v=""/>
    <x v="8"/>
    <x v="1"/>
    <x v="8"/>
    <s v="Vertex"/>
  </r>
  <r>
    <s v="Tax Accounting: Vertex-RoW: Indirect Tax Determination Engine"/>
    <s v="868d4cvm3"/>
    <x v="1"/>
    <n v="1"/>
    <s v="ISG"/>
    <d v="2025-07-28T00:00:00"/>
    <s v=""/>
    <x v="14"/>
    <s v=""/>
    <x v="8"/>
    <x v="1"/>
    <x v="8"/>
    <s v="Vertex"/>
  </r>
  <r>
    <s v="Tax Accounting: Vertex-RoW: Non-US VAT/GST/Other Indirect Tax Return Compl/Rptg"/>
    <s v="868bzxuhp"/>
    <x v="0"/>
    <n v="0.5"/>
    <s v="ISG"/>
    <d v="2025-07-28T00:00:00"/>
    <s v=""/>
    <x v="14"/>
    <s v=""/>
    <x v="8"/>
    <x v="1"/>
    <x v="8"/>
    <s v="Vertex"/>
  </r>
  <r>
    <s v="Lease Lifecycle Management: Run Integration of Payment Inbound File to LMBldgs"/>
    <s v="868c02kbb"/>
    <x v="0"/>
    <n v="0.5"/>
    <s v="ISG"/>
    <d v="2024-10-01T00:00:00"/>
    <d v="2025-01-23T00:00:00"/>
    <x v="15"/>
    <d v="2025-03-12T16:17:00"/>
    <x v="0"/>
    <x v="0"/>
    <x v="0"/>
    <s v="SAP S/4 HANA"/>
  </r>
  <r>
    <s v="Lease Lifecycle Management: View Monthly Journal Entries"/>
    <s v="868c02mmv"/>
    <x v="0"/>
    <n v="0.5"/>
    <s v="ISG"/>
    <d v="2024-10-01T00:00:00"/>
    <d v="2025-01-23T00:00:00"/>
    <x v="15"/>
    <d v="2025-03-12T16:17:00"/>
    <x v="0"/>
    <x v="0"/>
    <x v="0"/>
    <s v="SAP S/4 HANA"/>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
  <r>
    <s v="Template for ILT/VILT Courses"/>
    <s v="868c6ufk0"/>
    <s v="WBT"/>
    <n v="0.5"/>
    <s v="ISG"/>
    <d v="2025-01-16T00:00:00"/>
    <d v="2025-01-31T00:00:00"/>
    <d v="2025-03-28T00:00:00"/>
    <d v="2025-02-21T15:40:00"/>
    <x v="0"/>
    <x v="0"/>
    <s v="Development Complete"/>
    <s v="SAP S/4 HANA"/>
    <x v="0"/>
  </r>
  <r>
    <s v="ALL AREAS SAP S/4HANA: Essentials &amp; Navigation"/>
    <s v="868awzyaw"/>
    <s v="WBT"/>
    <n v="0.5"/>
    <s v="ISG"/>
    <d v="2025-07-28T00:00:00"/>
    <d v="2024-11-01T00:00:00"/>
    <d v="2025-08-22T00:00:00"/>
    <s v=""/>
    <x v="1"/>
    <x v="0"/>
    <m/>
    <s v="SAP S/4 HANA"/>
    <x v="0"/>
  </r>
  <r>
    <s v="DAP Support Navigation Course"/>
    <s v="868c6m9h9"/>
    <s v="WBT"/>
    <n v="0.5"/>
    <s v="ISG"/>
    <d v="2025-07-28T00:00:00"/>
    <s v=""/>
    <d v="2025-08-22T00:00:00"/>
    <s v=""/>
    <x v="2"/>
    <x v="0"/>
    <m/>
    <s v="SAP S/4 HANA"/>
    <x v="0"/>
  </r>
  <r>
    <s v="Asset Accounting: Asset Reinstatement"/>
    <s v="868c0428w"/>
    <s v="WBT"/>
    <n v="0.5"/>
    <s v="ISG"/>
    <d v="2025-01-15T00:00:00"/>
    <d v="2025-02-26T00:00:00"/>
    <d v="2025-03-28T00:00:00"/>
    <d v="2025-04-08T13:44:00"/>
    <x v="3"/>
    <x v="1"/>
    <s v="Complete pending update of Change Impacts"/>
    <s v="SAP S/4 HANA"/>
    <x v="1"/>
  </r>
  <r>
    <s v="Asset Accounting: Asset Sales"/>
    <s v="868c03rxt"/>
    <s v="WBT"/>
    <n v="0.5"/>
    <s v="ISG"/>
    <d v="2025-01-15T00:00:00"/>
    <d v="2025-02-26T00:00:00"/>
    <d v="2025-03-28T00:00:00"/>
    <d v="2025-04-08T17:37:00"/>
    <x v="3"/>
    <x v="1"/>
    <s v="Complete pending update of Change Impacts"/>
    <s v="SAP S/4 HANA"/>
    <x v="1"/>
  </r>
  <r>
    <s v="Asset Accounting: Capitalizing Assets"/>
    <s v="868c033tx"/>
    <s v="WBT"/>
    <n v="0.5"/>
    <s v="ISG"/>
    <d v="2025-01-15T00:00:00"/>
    <d v="2025-02-19T00:00:00"/>
    <d v="2025-03-28T00:00:00"/>
    <d v="2025-04-03T15:57:00"/>
    <x v="3"/>
    <x v="1"/>
    <s v="Complete pending update of Change Impacts"/>
    <s v="SAP S/4 HANA"/>
    <x v="1"/>
  </r>
  <r>
    <s v="Asset Accounting: Change or Renew Contract"/>
    <s v="868c03yda"/>
    <s v="WBT"/>
    <n v="0.5"/>
    <s v="ISG"/>
    <d v="2025-05-05T00:00:00"/>
    <d v="2025-02-14T00:00:00"/>
    <d v="2025-05-30T00:00:00"/>
    <s v=""/>
    <x v="4"/>
    <x v="1"/>
    <s v="Curriculum redesign"/>
    <s v="SAP S/4 HANA"/>
    <x v="1"/>
  </r>
  <r>
    <s v="Asset Accounting: Commissioning Assets"/>
    <s v="868cktqar"/>
    <s v="WBT"/>
    <n v="0.5"/>
    <s v="ISG"/>
    <d v="2025-01-15T00:00:00"/>
    <d v="2025-02-13T00:00:00"/>
    <d v="2025-03-28T00:00:00"/>
    <d v="2025-03-20T15:57:00"/>
    <x v="3"/>
    <x v="0"/>
    <s v="Complete pending update of Change Impacts"/>
    <s v="SAP S/4 HANA"/>
    <x v="1"/>
  </r>
  <r>
    <s v="Asset Accounting: Depreciation Adjustments"/>
    <s v="868c03882"/>
    <s v="WBT"/>
    <n v="0.5"/>
    <s v="ISG"/>
    <d v="2025-01-15T00:00:00"/>
    <d v="2025-02-22T00:00:00"/>
    <d v="2025-03-28T00:00:00"/>
    <d v="2025-04-08T10:52:00"/>
    <x v="3"/>
    <x v="1"/>
    <s v="Complete pending update of Change Impacts"/>
    <s v="SAP S/4 HANA"/>
    <x v="1"/>
  </r>
  <r>
    <s v="Asset Accounting: Depreciation/Amortization Job Run &amp; Review"/>
    <s v="868c043t3"/>
    <s v="WBT"/>
    <n v="0.5"/>
    <s v="ISG"/>
    <d v="2025-01-15T00:00:00"/>
    <d v="2025-02-19T00:00:00"/>
    <d v="2025-03-28T00:00:00"/>
    <d v="2025-03-26T13:33:00"/>
    <x v="3"/>
    <x v="0"/>
    <s v="Complete pending update of Change Impacts"/>
    <s v="SAP S/4 HANA"/>
    <x v="1"/>
  </r>
  <r>
    <s v="Asset Accounting: Inter-Company Asset Transfer"/>
    <s v="868c053xr"/>
    <s v="WBT"/>
    <n v="0.5"/>
    <s v="ISG"/>
    <d v="2025-01-15T00:00:00"/>
    <d v="2025-02-26T00:00:00"/>
    <d v="2025-03-28T00:00:00"/>
    <d v="2025-04-03T17:46:00"/>
    <x v="3"/>
    <x v="1"/>
    <s v="Complete pending update of Change Impacts"/>
    <s v="SAP S/4 HANA"/>
    <x v="1"/>
  </r>
  <r>
    <s v="Asset Accounting: Intra-Company Asset Transfer"/>
    <s v="868c03qur"/>
    <s v="WBT"/>
    <n v="0.5"/>
    <s v="ISG"/>
    <d v="2025-01-15T00:00:00"/>
    <d v="2025-02-26T00:00:00"/>
    <d v="2025-03-28T00:00:00"/>
    <d v="2025-04-03T17:53:00"/>
    <x v="3"/>
    <x v="1"/>
    <s v="Complete pending update of Change Impacts"/>
    <s v="SAP S/4 HANA"/>
    <x v="1"/>
  </r>
  <r>
    <s v="Asset Accounting: Maintain Master Data in Lease Accounting Module"/>
    <s v="868c0fyq2"/>
    <s v="WBT"/>
    <n v="0.5"/>
    <s v="ISG"/>
    <d v="2025-05-05T00:00:00"/>
    <d v="2025-02-26T00:00:00"/>
    <d v="2025-05-30T00:00:00"/>
    <s v=""/>
    <x v="4"/>
    <x v="1"/>
    <s v="Curriculum redesign"/>
    <s v="SAP S/4 HANA"/>
    <x v="1"/>
  </r>
  <r>
    <s v="Asset Accounting: New Lease Contract Payment Schedule"/>
    <s v="868c07676"/>
    <s v="WBT"/>
    <n v="0.5"/>
    <s v="ISG"/>
    <d v="2025-05-05T00:00:00"/>
    <s v=""/>
    <d v="2025-05-30T00:00:00"/>
    <s v=""/>
    <x v="4"/>
    <x v="1"/>
    <s v="Curriculum redesign"/>
    <s v="SAP S/4 HANA"/>
    <x v="1"/>
  </r>
  <r>
    <s v="Asset Accounting: New Lease Contract Valuation (Post Run)"/>
    <s v="868c0ft3w"/>
    <s v="WBT"/>
    <n v="0.5"/>
    <s v="ISG"/>
    <d v="2025-05-05T00:00:00"/>
    <s v=""/>
    <d v="2025-05-30T00:00:00"/>
    <s v=""/>
    <x v="4"/>
    <x v="1"/>
    <s v="Curriculum redesign"/>
    <s v="SAP S/4 HANA"/>
    <x v="1"/>
  </r>
  <r>
    <s v="Asset Accounting: New Lease Contract Valuation (Test Run)"/>
    <s v="868c0fwep"/>
    <s v="WBT"/>
    <n v="0.5"/>
    <s v="ISG"/>
    <d v="2025-05-05T00:00:00"/>
    <s v=""/>
    <d v="2025-05-30T00:00:00"/>
    <s v=""/>
    <x v="4"/>
    <x v="1"/>
    <s v="Curriculum redesign"/>
    <s v="SAP S/4 HANA"/>
    <x v="1"/>
  </r>
  <r>
    <s v="Asset Accounting: Retire Assets"/>
    <s v="868c03z42"/>
    <s v="WBT"/>
    <n v="0.5"/>
    <s v="ISG"/>
    <d v="2025-01-15T00:00:00"/>
    <d v="2025-02-27T00:00:00"/>
    <d v="2025-03-28T00:00:00"/>
    <d v="2025-03-31T16:37:00"/>
    <x v="3"/>
    <x v="1"/>
    <s v="Complete pending update of Change Impacts"/>
    <s v="SAP S/4 HANA"/>
    <x v="1"/>
  </r>
  <r>
    <s v="Asset Accounting: Run Payment Posting Job"/>
    <s v="868c054zk"/>
    <s v="WBT"/>
    <n v="0.5"/>
    <s v="ISG"/>
    <d v="2025-05-05T00:00:00"/>
    <s v=""/>
    <d v="2025-05-30T00:00:00"/>
    <s v=""/>
    <x v="4"/>
    <x v="1"/>
    <s v="Curriculum redesign"/>
    <s v="SAP S/4 HANA"/>
    <x v="1"/>
  </r>
  <r>
    <s v="Asset Accounting: Software Licenses Ad Hoc Reporting"/>
    <s v="868c052wj"/>
    <s v="WBT"/>
    <n v="0.5"/>
    <s v="ISG"/>
    <d v="2025-05-05T00:00:00"/>
    <s v=""/>
    <d v="2025-05-30T00:00:00"/>
    <s v=""/>
    <x v="4"/>
    <x v="1"/>
    <s v="Curriculum redesign"/>
    <s v="SAP S/4 HANA"/>
    <x v="1"/>
  </r>
  <r>
    <s v="Asset Accounting: Software Licenses Maintain"/>
    <s v="868c03znu"/>
    <s v="WBT"/>
    <n v="0.5"/>
    <s v="ISG"/>
    <d v="2025-05-05T00:00:00"/>
    <d v="2025-02-13T00:00:00"/>
    <d v="2025-05-30T00:00:00"/>
    <s v=""/>
    <x v="4"/>
    <x v="1"/>
    <s v="Curriculum redesign"/>
    <s v="SAP S/4 HANA"/>
    <x v="1"/>
  </r>
  <r>
    <s v="Asset Management: Approve, Edit, or Reject a Loss Report"/>
    <s v="868c0ey9j"/>
    <s v="WBT"/>
    <n v="0.5"/>
    <s v="ISG"/>
    <d v="2025-05-12T00:00:00"/>
    <s v=""/>
    <d v="2025-06-06T00:00:00"/>
    <s v=""/>
    <x v="2"/>
    <x v="1"/>
    <s v="Backlog from other delayed courses"/>
    <s v="SAP S/4 HANA"/>
    <x v="1"/>
  </r>
  <r>
    <s v="Asset Management: Asset Acquisition SAP and PIEE Interface"/>
    <s v="868c0g1dr"/>
    <s v="WBT"/>
    <n v="0.5"/>
    <s v="ISG"/>
    <d v="2025-05-12T00:00:00"/>
    <d v="2025-01-28T00:00:00"/>
    <d v="2025-06-06T00:00:00"/>
    <s v=""/>
    <x v="1"/>
    <x v="1"/>
    <s v="Backlog from other delayed courses"/>
    <s v="SAP S/4 HANA"/>
    <x v="1"/>
  </r>
  <r>
    <s v="Asset Management: Asset Transfer Records"/>
    <s v="868decc09"/>
    <s v="WBT"/>
    <n v="0.5"/>
    <s v="ISG"/>
    <d v="2025-04-28T00:00:00"/>
    <d v="2025-04-18T00:00:00"/>
    <d v="2025-05-23T00:00:00"/>
    <d v="2025-05-27T13:09:00"/>
    <x v="3"/>
    <x v="0"/>
    <s v="Complete pending update of Change Impacts"/>
    <s v="SAP S/4 HANA"/>
    <x v="1"/>
  </r>
  <r>
    <s v="Asset Management: Change Equipment"/>
    <s v="868c07d42"/>
    <s v="WBT"/>
    <n v="0.5"/>
    <s v="ISG"/>
    <d v="2025-04-28T00:00:00"/>
    <d v="2025-04-15T00:00:00"/>
    <d v="2025-05-23T00:00:00"/>
    <d v="2025-05-15T08:34:00"/>
    <x v="3"/>
    <x v="0"/>
    <s v="Complete pending update of Change Impacts"/>
    <s v="SAP S/4 HANA"/>
    <x v="1"/>
  </r>
  <r>
    <s v="Asset Management: Create Equipment"/>
    <s v="868c05dh1"/>
    <s v="WBT"/>
    <n v="0.5"/>
    <s v="ISG"/>
    <d v="2025-04-28T00:00:00"/>
    <d v="2025-04-17T00:00:00"/>
    <d v="2025-05-23T00:00:00"/>
    <d v="2025-05-15T12:50:00"/>
    <x v="3"/>
    <x v="0"/>
    <s v="Complete pending update of Change Impacts"/>
    <s v="SAP S/4 HANA"/>
    <x v="1"/>
  </r>
  <r>
    <s v="Asset Management: Creating a Custodian Transfer"/>
    <s v="868c0euff"/>
    <s v="WBT"/>
    <n v="0.5"/>
    <s v="ISG"/>
    <d v="2025-05-12T00:00:00"/>
    <s v=""/>
    <d v="2025-06-06T00:00:00"/>
    <s v=""/>
    <x v="2"/>
    <x v="1"/>
    <s v="Backlog from other delayed courses"/>
    <s v="SAP S/4 HANA"/>
    <x v="1"/>
  </r>
  <r>
    <s v="Asset Management: Display Equipment"/>
    <s v="868c0egxp"/>
    <s v="WBT"/>
    <n v="0.5"/>
    <s v="ISG"/>
    <d v="2025-04-28T00:00:00"/>
    <d v="2025-04-18T00:00:00"/>
    <d v="2025-05-23T00:00:00"/>
    <d v="2025-05-15T08:35:00"/>
    <x v="3"/>
    <x v="0"/>
    <s v="Complete pending update of Change Impacts"/>
    <s v="SAP S/4 HANA"/>
    <x v="1"/>
  </r>
  <r>
    <s v="Asset Management: Disposition an Asset Prepare a Loss Report"/>
    <s v="868c0f042"/>
    <s v="WBT"/>
    <n v="0.5"/>
    <s v="ISG"/>
    <d v="2025-05-12T00:00:00"/>
    <s v=""/>
    <d v="2025-06-06T00:00:00"/>
    <s v=""/>
    <x v="2"/>
    <x v="1"/>
    <s v="Backlog from other delayed courses"/>
    <s v="SAP S/4 HANA"/>
    <x v="1"/>
  </r>
  <r>
    <s v="Asset Management: Disposition Equipment Self-Service"/>
    <s v="868c0ex67"/>
    <s v="WBT"/>
    <n v="0.5"/>
    <s v="ISG"/>
    <d v="2025-05-12T00:00:00"/>
    <s v=""/>
    <d v="2025-06-06T00:00:00"/>
    <s v=""/>
    <x v="2"/>
    <x v="1"/>
    <s v="Backlog from other delayed courses"/>
    <s v="SAP S/4 HANA"/>
    <x v="1"/>
  </r>
  <r>
    <s v="Asset Management: Equipment Disposition Final User Statuses"/>
    <s v="868c0f20b"/>
    <s v="WBT"/>
    <n v="0.5"/>
    <s v="ISG"/>
    <d v="2025-05-12T00:00:00"/>
    <s v=""/>
    <d v="2025-06-06T00:00:00"/>
    <s v=""/>
    <x v="2"/>
    <x v="1"/>
    <s v="Backlog from other delayed courses"/>
    <s v="SAP S/4 HANA"/>
    <x v="1"/>
  </r>
  <r>
    <s v="Asset Management: Equipment Disposition Notifications"/>
    <s v="868c0f369"/>
    <s v="WBT"/>
    <n v="0.5"/>
    <s v="ISG"/>
    <d v="2025-05-12T00:00:00"/>
    <s v=""/>
    <d v="2025-06-06T00:00:00"/>
    <s v=""/>
    <x v="2"/>
    <x v="1"/>
    <s v="Backlog from other delayed courses"/>
    <s v="SAP S/4 HANA"/>
    <x v="1"/>
  </r>
  <r>
    <s v="Asset Management: Equipment Disposition Post-Disposition"/>
    <s v="868c0f0v9"/>
    <s v="WBT"/>
    <n v="0.5"/>
    <s v="ISG"/>
    <d v="2025-05-12T00:00:00"/>
    <s v=""/>
    <d v="2025-06-06T00:00:00"/>
    <s v=""/>
    <x v="2"/>
    <x v="1"/>
    <s v="Backlog from other delayed courses"/>
    <s v="SAP S/4 HANA"/>
    <x v="1"/>
  </r>
  <r>
    <s v="Asset Management: Equipment Disposition Records and Requirements"/>
    <s v="868c0f41w"/>
    <s v="WBT"/>
    <n v="0.5"/>
    <s v="ISG"/>
    <d v="2025-05-12T00:00:00"/>
    <s v=""/>
    <d v="2025-06-06T00:00:00"/>
    <s v=""/>
    <x v="2"/>
    <x v="1"/>
    <s v="Backlog from other delayed courses"/>
    <s v="SAP S/4 HANA"/>
    <x v="1"/>
  </r>
  <r>
    <s v="Asset Management: Inventory Counts"/>
    <s v="868c0ejxa"/>
    <s v="WBT"/>
    <n v="0.5"/>
    <s v="ISG"/>
    <d v="2025-05-12T00:00:00"/>
    <s v=""/>
    <d v="2025-06-06T00:00:00"/>
    <s v=""/>
    <x v="2"/>
    <x v="1"/>
    <s v="Backlog from other delayed courses"/>
    <s v="SAP S/4 HANA"/>
    <x v="1"/>
  </r>
  <r>
    <s v="Asset Management: Monitor Periodic and One-Time Activities"/>
    <s v="868c0emb4"/>
    <s v="WBT"/>
    <n v="0.5"/>
    <s v="ISG"/>
    <d v="2025-05-12T00:00:00"/>
    <s v=""/>
    <d v="2025-06-06T00:00:00"/>
    <s v=""/>
    <x v="2"/>
    <x v="1"/>
    <s v="Backlog from other delayed courses"/>
    <s v="SAP S/4 HANA"/>
    <x v="1"/>
  </r>
  <r>
    <s v="Asset Management: Preparing for an Equipment Transfer"/>
    <s v="868c0ewgt"/>
    <s v="WBT"/>
    <n v="0.5"/>
    <s v="ISG"/>
    <d v="2025-05-12T00:00:00"/>
    <s v=""/>
    <d v="2025-06-06T00:00:00"/>
    <s v=""/>
    <x v="2"/>
    <x v="1"/>
    <s v="Backlog from other delayed courses"/>
    <s v="SAP S/4 HANA"/>
    <x v="1"/>
  </r>
  <r>
    <s v="Asset Management: Print Property Tags"/>
    <s v="868c394z2"/>
    <s v="WBT"/>
    <n v="0.5"/>
    <s v="ISG"/>
    <d v="2025-01-15T00:00:00"/>
    <d v="2025-03-06T00:00:00"/>
    <d v="2025-03-28T00:00:00"/>
    <d v="2025-04-15T16:22:00"/>
    <x v="3"/>
    <x v="1"/>
    <s v="Complete pending update of Change Impacts"/>
    <s v="SAP S/4 HANA"/>
    <x v="1"/>
  </r>
  <r>
    <s v="Asset Management: Review a Custodian Transfer"/>
    <s v="868c0enzz"/>
    <s v="WBT"/>
    <n v="0.5"/>
    <s v="ISG"/>
    <d v="2025-05-12T00:00:00"/>
    <s v=""/>
    <d v="2025-06-06T00:00:00"/>
    <s v=""/>
    <x v="2"/>
    <x v="1"/>
    <s v="Backlog from other delayed courses"/>
    <s v="SAP S/4 HANA"/>
    <x v="1"/>
  </r>
  <r>
    <s v="Asset Management: Review a Loss Report"/>
    <s v="868c0eza6"/>
    <s v="WBT"/>
    <n v="0.5"/>
    <s v="ISG"/>
    <d v="2025-05-12T00:00:00"/>
    <s v=""/>
    <d v="2025-06-06T00:00:00"/>
    <s v=""/>
    <x v="2"/>
    <x v="1"/>
    <s v="Backlog from other delayed courses"/>
    <s v="SAP S/4 HANA"/>
    <x v="1"/>
  </r>
  <r>
    <s v="CLRP Capital and Overhead: Overview and System Navigation"/>
    <s v="868a2vbxu"/>
    <s v="WBT"/>
    <n v="0.5"/>
    <s v="ISG"/>
    <d v="2025-05-12T00:00:00"/>
    <m/>
    <d v="2025-06-06T00:00:00"/>
    <s v=""/>
    <x v="4"/>
    <x v="1"/>
    <s v="Curriculum redesign"/>
    <s v="SAP S/4 HANA"/>
    <x v="1"/>
  </r>
  <r>
    <s v="CLRP Capital:  Change Requests"/>
    <s v="868c0tzq4"/>
    <s v="WBT"/>
    <n v="0.5"/>
    <s v="ISG"/>
    <d v="2025-05-12T00:00:00"/>
    <s v=""/>
    <d v="2025-06-06T00:00:00"/>
    <s v=""/>
    <x v="4"/>
    <x v="1"/>
    <s v="Curriculum redesign"/>
    <s v="SAP S/4 HANA"/>
    <x v="1"/>
  </r>
  <r>
    <s v="CLRP Capital: Approval Workflow"/>
    <s v="868c0uctc"/>
    <s v="WBT"/>
    <n v="0.5"/>
    <s v="ISG"/>
    <d v="2025-05-12T00:00:00"/>
    <m/>
    <d v="2025-06-06T00:00:00"/>
    <s v=""/>
    <x v="4"/>
    <x v="1"/>
    <s v="Curriculum redesign"/>
    <s v="SAP S/4 HANA"/>
    <x v="1"/>
  </r>
  <r>
    <s v="CLRP Capital: Capital Project Closeout"/>
    <s v="868c0tu34"/>
    <s v="WBT"/>
    <n v="0.5"/>
    <s v="ISG"/>
    <d v="2025-05-12T00:00:00"/>
    <s v=""/>
    <d v="2025-06-06T00:00:00"/>
    <s v=""/>
    <x v="4"/>
    <x v="1"/>
    <s v="Curriculum redesign"/>
    <s v="SAP S/4 HANA"/>
    <x v="1"/>
  </r>
  <r>
    <s v="CLRP Capital: Change Request Workflow"/>
    <s v="868c0tybt"/>
    <s v="WBT"/>
    <n v="0.5"/>
    <s v="ISG"/>
    <d v="2025-05-12T00:00:00"/>
    <s v=""/>
    <d v="2025-06-06T00:00:00"/>
    <s v=""/>
    <x v="4"/>
    <x v="1"/>
    <s v="Curriculum redesign"/>
    <s v="SAP S/4 HANA"/>
    <x v="1"/>
  </r>
  <r>
    <s v="CLRP Capital: Create Plan Item and Enter Financial and Labor Plan"/>
    <s v="868c0qr9k"/>
    <s v="WBT"/>
    <n v="0.5"/>
    <s v="ISG"/>
    <d v="2025-05-12T00:00:00"/>
    <d v="2025-05-19T00:00:00"/>
    <d v="2025-06-06T00:00:00"/>
    <s v=""/>
    <x v="4"/>
    <x v="1"/>
    <s v="Curriculum redesign"/>
    <s v="SAP S/4 HANA"/>
    <x v="1"/>
  </r>
  <r>
    <s v="CLRP Capital: Forecast Depreciation Model (SAP Analytics Cloud)"/>
    <s v="868c0tt5m"/>
    <s v="WBT"/>
    <n v="0.5"/>
    <s v="ISG"/>
    <d v="2025-05-12T00:00:00"/>
    <s v=""/>
    <d v="2025-06-06T00:00:00"/>
    <s v=""/>
    <x v="4"/>
    <x v="1"/>
    <s v="Curriculum redesign"/>
    <s v="SAP S/4 HANA;SAP Analytics Cloud (SAC)"/>
    <x v="1"/>
  </r>
  <r>
    <s v="CLRP Capital: Manage Plan Financials"/>
    <s v="868ddhb41"/>
    <s v="WBT"/>
    <n v="0.5"/>
    <s v="ISG"/>
    <d v="2025-05-12T00:00:00"/>
    <m/>
    <d v="2025-06-06T00:00:00"/>
    <s v=""/>
    <x v="4"/>
    <x v="1"/>
    <s v="Curriculum redesign"/>
    <s v="SAP S/4 HANA"/>
    <x v="1"/>
  </r>
  <r>
    <s v="CLRP Capital: Managing Project Performance"/>
    <s v="868ddj3nt"/>
    <s v="WBT"/>
    <n v="0.5"/>
    <s v="ISG"/>
    <d v="2025-05-12T00:00:00"/>
    <m/>
    <d v="2025-06-06T00:00:00"/>
    <s v=""/>
    <x v="4"/>
    <x v="1"/>
    <s v="Curriculum redesign"/>
    <s v="SAP S/4 HANA"/>
    <x v="1"/>
  </r>
  <r>
    <s v="CLRP Capital: Post Approval Request Automations"/>
    <s v="868ddj1td"/>
    <s v="WBT"/>
    <n v="0.5"/>
    <s v="ISG"/>
    <d v="2025-05-12T00:00:00"/>
    <m/>
    <d v="2025-06-06T00:00:00"/>
    <s v=""/>
    <x v="4"/>
    <x v="1"/>
    <s v="Curriculum redesign"/>
    <s v="SAP S/4 HANA"/>
    <x v="1"/>
  </r>
  <r>
    <s v="CLRP Capital: Prioritize Plan Items Inputs"/>
    <s v="868c0u5nk"/>
    <s v="WBT"/>
    <n v="0.5"/>
    <s v="ISG"/>
    <d v="2025-05-12T00:00:00"/>
    <s v=""/>
    <d v="2025-06-06T00:00:00"/>
    <s v=""/>
    <x v="4"/>
    <x v="1"/>
    <s v="Curriculum redesign"/>
    <s v="SAP S/4 HANA"/>
    <x v="1"/>
  </r>
  <r>
    <s v="CLRP Capital: Project Approval Request Submission"/>
    <s v="868ddhk2p"/>
    <s v="WBT"/>
    <n v="0.5"/>
    <s v="ISG"/>
    <d v="2025-05-12T00:00:00"/>
    <m/>
    <d v="2025-06-06T00:00:00"/>
    <s v=""/>
    <x v="4"/>
    <x v="1"/>
    <s v="Curriculum redesign"/>
    <s v="SAP S/4 HANA"/>
    <x v="1"/>
  </r>
  <r>
    <s v="CLRP Capital: Reset Decision Points"/>
    <s v="868ddjhtw"/>
    <s v="WBT"/>
    <n v="0.5"/>
    <s v="ISG"/>
    <d v="2025-05-12T00:00:00"/>
    <m/>
    <d v="2025-06-06T00:00:00"/>
    <s v=""/>
    <x v="4"/>
    <x v="1"/>
    <s v="Curriculum redesign"/>
    <s v="SAP S/4 HANA"/>
    <x v="1"/>
  </r>
  <r>
    <s v="CLRP Capital: Set Targets"/>
    <s v="868ddgthj"/>
    <s v="WBT"/>
    <n v="0.5"/>
    <s v="ISG"/>
    <d v="2025-05-12T00:00:00"/>
    <m/>
    <d v="2025-06-06T00:00:00"/>
    <s v=""/>
    <x v="4"/>
    <x v="1"/>
    <s v="Curriculum redesign"/>
    <s v="SAP S/4 HANA"/>
    <x v="1"/>
  </r>
  <r>
    <s v="CLRP Capital: Upload Plan Items in Bulk (Possibly Descope?)"/>
    <s v="868ddm5wf"/>
    <s v="WBT"/>
    <n v="0.5"/>
    <s v="ISG"/>
    <d v="2025-05-12T00:00:00"/>
    <m/>
    <d v="2025-06-06T00:00:00"/>
    <s v=""/>
    <x v="4"/>
    <x v="1"/>
    <s v="Curriculum redesign"/>
    <s v="SAP S/4 HANA"/>
    <x v="1"/>
  </r>
  <r>
    <s v="CLRP Overhead: Approval Workflow"/>
    <s v="868ddhxa4"/>
    <s v="WBT"/>
    <n v="0.5"/>
    <s v="ISG"/>
    <d v="2025-05-12T00:00:00"/>
    <m/>
    <d v="2025-06-06T00:00:00"/>
    <s v=""/>
    <x v="4"/>
    <x v="1"/>
    <s v="Curriculum redesign"/>
    <s v="SAP S/4 HANA"/>
    <x v="1"/>
  </r>
  <r>
    <s v="CLRP Overhead: Create Plan Item and Enter Financial and Labor Plan"/>
    <s v="868ddm192"/>
    <s v="WBT"/>
    <n v="0.5"/>
    <s v="ISG"/>
    <d v="2025-05-12T00:00:00"/>
    <m/>
    <d v="2025-06-06T00:00:00"/>
    <s v=""/>
    <x v="4"/>
    <x v="1"/>
    <s v="Curriculum redesign"/>
    <s v="SAP S/4 HANA"/>
    <x v="1"/>
  </r>
  <r>
    <s v="CLRP Overhead: Manage Plan Financials"/>
    <s v="868ddhpmb"/>
    <s v="WBT"/>
    <n v="0.5"/>
    <s v="ISG"/>
    <d v="2025-05-12T00:00:00"/>
    <m/>
    <d v="2025-06-06T00:00:00"/>
    <s v=""/>
    <x v="4"/>
    <x v="1"/>
    <s v="Curriculum redesign"/>
    <s v="SAP S/4 HANA"/>
    <x v="1"/>
  </r>
  <r>
    <s v="CLRP Overhead: Managing Project Performance"/>
    <s v="868ddj4ay"/>
    <s v="WBT"/>
    <n v="0.5"/>
    <s v="ISG"/>
    <d v="2025-05-12T00:00:00"/>
    <m/>
    <d v="2025-06-06T00:00:00"/>
    <s v=""/>
    <x v="4"/>
    <x v="1"/>
    <s v="Curriculum redesign"/>
    <s v="SAP S/4 HANA"/>
    <x v="1"/>
  </r>
  <r>
    <s v="CLRP Overhead: Overhead Project Closeout"/>
    <s v="868c0tw8v"/>
    <s v="WBT"/>
    <n v="0.5"/>
    <s v="ISG"/>
    <d v="2025-05-12T00:00:00"/>
    <s v=""/>
    <d v="2025-06-06T00:00:00"/>
    <s v=""/>
    <x v="4"/>
    <x v="1"/>
    <s v="Curriculum redesign"/>
    <s v="SAP S/4 HANA"/>
    <x v="1"/>
  </r>
  <r>
    <s v="CLRP Overhead: Prioritize Plan Items Inputs"/>
    <s v="868ddh3a9"/>
    <s v="WBT"/>
    <n v="0.5"/>
    <s v="ISG"/>
    <d v="2025-05-12T00:00:00"/>
    <m/>
    <d v="2025-06-06T00:00:00"/>
    <s v=""/>
    <x v="4"/>
    <x v="1"/>
    <s v="Curriculum redesign"/>
    <s v="SAP S/4 HANA"/>
    <x v="1"/>
  </r>
  <r>
    <s v="CLRP Overhead: Project Approval Request Submission Non-Stat Emergent"/>
    <s v="868ddhuc3"/>
    <s v="WBT"/>
    <n v="0.5"/>
    <s v="ISG"/>
    <d v="2025-05-12T00:00:00"/>
    <d v="2025-05-28T00:00:00"/>
    <d v="2025-06-06T00:00:00"/>
    <s v=""/>
    <x v="4"/>
    <x v="1"/>
    <s v="Curriculum redesign"/>
    <s v="SAP S/4 HANA"/>
    <x v="1"/>
  </r>
  <r>
    <s v="CLRP Overhead: Project Approval Request Submission Stat Project With no Plan"/>
    <s v="868ddmdu4"/>
    <s v="WBT"/>
    <n v="0.5"/>
    <s v="ISG"/>
    <d v="2025-05-12T00:00:00"/>
    <d v="2025-05-29T00:00:00"/>
    <d v="2025-06-06T00:00:00"/>
    <s v=""/>
    <x v="4"/>
    <x v="1"/>
    <s v="Curriculum redesign"/>
    <s v="SAP S/4 HANA"/>
    <x v="1"/>
  </r>
  <r>
    <s v="CLRP Overhead: Project Approval Request Submission Stat with Plan"/>
    <s v="868ddhurb"/>
    <s v="WBT"/>
    <n v="0.5"/>
    <s v="ISG"/>
    <d v="2025-05-12T00:00:00"/>
    <d v="2025-05-29T00:00:00"/>
    <d v="2025-06-06T00:00:00"/>
    <s v=""/>
    <x v="4"/>
    <x v="1"/>
    <s v="Curriculum redesign"/>
    <s v="SAP S/4 HANA"/>
    <x v="1"/>
  </r>
  <r>
    <s v="CLRP Overhead: Upload Plan Items in Bulk (Possibly Descope?)"/>
    <s v="868ddm6f3"/>
    <s v="WBT"/>
    <n v="0.5"/>
    <s v="ISG"/>
    <d v="2025-05-12T00:00:00"/>
    <m/>
    <d v="2025-06-06T00:00:00"/>
    <s v=""/>
    <x v="4"/>
    <x v="1"/>
    <s v="Curriculum redesign"/>
    <s v="SAP S/4 HANA"/>
    <x v="1"/>
  </r>
  <r>
    <s v="CLRP: EPPM Admin Tasks Capital and Overhead"/>
    <s v="868c0wh7b"/>
    <s v="WBT"/>
    <n v="0.5"/>
    <s v="ISG"/>
    <d v="2025-05-12T00:00:00"/>
    <m/>
    <d v="2025-06-06T00:00:00"/>
    <s v=""/>
    <x v="4"/>
    <x v="1"/>
    <s v="Curriculum redesign"/>
    <s v="SAP S/4 HANA"/>
    <x v="1"/>
  </r>
  <r>
    <s v="CLRP: Update Capital Plan Items"/>
    <s v="868c0u6gn"/>
    <s v="WBT"/>
    <n v="0.5"/>
    <s v="ISG"/>
    <d v="2025-05-12T00:00:00"/>
    <d v="2025-05-02T00:00:00"/>
    <d v="2025-06-06T00:00:00"/>
    <d v="2025-05-22T17:18:00"/>
    <x v="3"/>
    <x v="0"/>
    <s v="Complete pending update of Change Impacts"/>
    <s v="SAP S/4 HANA"/>
    <x v="1"/>
  </r>
  <r>
    <s v="Controlled Tooling: Hard/Durable Tooling: Handling"/>
    <s v="868c0fcvf"/>
    <s v="WBT"/>
    <n v="0.5"/>
    <s v="ISG"/>
    <d v="2025-04-28T00:00:00"/>
    <d v="2025-05-21T00:00:00"/>
    <d v="2025-05-23T00:00:00"/>
    <s v=""/>
    <x v="5"/>
    <x v="1"/>
    <s v="SME Time Needed"/>
    <s v="SAP S/4 HANA"/>
    <x v="1"/>
  </r>
  <r>
    <s v="Controlled Tooling: Hard/Durable Tooling: Inspection"/>
    <s v="868c0fe1w"/>
    <s v="WBT"/>
    <n v="0.5"/>
    <s v="ISG"/>
    <d v="2025-04-28T00:00:00"/>
    <d v="2025-04-22T00:00:00"/>
    <d v="2025-05-23T00:00:00"/>
    <s v=""/>
    <x v="5"/>
    <x v="1"/>
    <s v="SME Time Needed"/>
    <s v="SAP S/4 HANA"/>
    <x v="1"/>
  </r>
  <r>
    <s v="Controlled Tooling: Hard/Durable Tooling: Location Management"/>
    <s v="868c0fpq7"/>
    <s v="WBT"/>
    <n v="0.5"/>
    <s v="ISG"/>
    <d v="2025-04-28T00:00:00"/>
    <d v="2025-04-28T00:00:00"/>
    <d v="2025-05-23T00:00:00"/>
    <s v=""/>
    <x v="6"/>
    <x v="1"/>
    <s v="SME Time Needed"/>
    <s v="SAP S/4 HANA"/>
    <x v="1"/>
  </r>
  <r>
    <s v="Controlled Tooling: Hard/Durable Tooling: Maintenance Part A"/>
    <s v="868c0fg88"/>
    <s v="WBT"/>
    <n v="0.5"/>
    <s v="ISG"/>
    <d v="2025-04-28T00:00:00"/>
    <d v="2025-04-10T00:00:00"/>
    <d v="2025-05-23T00:00:00"/>
    <s v=""/>
    <x v="6"/>
    <x v="1"/>
    <s v="SME Time Needed"/>
    <s v="SAP S/4 HANA"/>
    <x v="1"/>
  </r>
  <r>
    <s v="Controlled Tooling: Hard/Durable Tooling: Maintenance Part B"/>
    <s v="868dfz666"/>
    <s v="WBT"/>
    <n v="0.5"/>
    <s v="ISG"/>
    <d v="2025-04-28T00:00:00"/>
    <d v="2025-04-24T00:00:00"/>
    <d v="2025-05-23T00:00:00"/>
    <s v=""/>
    <x v="5"/>
    <x v="1"/>
    <s v="SME Time Needed"/>
    <s v="SAP S/4 HANA"/>
    <x v="1"/>
  </r>
  <r>
    <s v="Controlled Tooling: Hard/Durable Tooling: Work Order Flow"/>
    <s v="868c0f92c"/>
    <s v="WBT"/>
    <n v="0.5"/>
    <s v="ISG"/>
    <d v="2025-05-05T00:00:00"/>
    <d v="2025-05-05T00:00:00"/>
    <d v="2025-05-30T00:00:00"/>
    <s v=""/>
    <x v="5"/>
    <x v="1"/>
    <s v="SME Time Needed"/>
    <s v="SAP S/4 HANA"/>
    <x v="1"/>
  </r>
  <r>
    <s v="Controlled Tooling: Perishable Tooling Part A"/>
    <s v="868c0f61w"/>
    <s v="WBT"/>
    <n v="0.5"/>
    <s v="ISG"/>
    <d v="2025-04-28T00:00:00"/>
    <d v="2025-04-22T00:00:00"/>
    <d v="2025-05-23T00:00:00"/>
    <s v=""/>
    <x v="5"/>
    <x v="1"/>
    <s v="SME Time Needed"/>
    <s v="SAP S/4 HANA"/>
    <x v="1"/>
  </r>
  <r>
    <s v="Controlled Tooling: Perishable Tooling Part B"/>
    <s v="868dfzm17"/>
    <s v="WBT"/>
    <n v="0.5"/>
    <s v="ISG"/>
    <d v="2025-04-28T00:00:00"/>
    <d v="2025-04-23T00:00:00"/>
    <d v="2025-05-23T00:00:00"/>
    <s v=""/>
    <x v="5"/>
    <x v="1"/>
    <s v="SME Time Needed"/>
    <s v="SAP S/4 HANA"/>
    <x v="1"/>
  </r>
  <r>
    <s v="Controlled Tooling: Preliminary Tasks for Hard/Durable Tooling"/>
    <s v="868c0fqu7"/>
    <s v="WBT"/>
    <n v="0.5"/>
    <s v="ISG"/>
    <d v="2025-05-05T00:00:00"/>
    <d v="2025-05-08T00:00:00"/>
    <d v="2025-05-30T00:00:00"/>
    <s v=""/>
    <x v="6"/>
    <x v="1"/>
    <s v="SME Time Needed"/>
    <s v="SAP S/4 HANA"/>
    <x v="1"/>
  </r>
  <r>
    <s v="Controlled Tooling: Provide Disposition"/>
    <s v="868c0f7ea"/>
    <s v="WBT"/>
    <n v="0.5"/>
    <s v="ISG"/>
    <d v="2025-05-05T00:00:00"/>
    <d v="2025-05-05T00:00:00"/>
    <d v="2025-05-30T00:00:00"/>
    <s v=""/>
    <x v="5"/>
    <x v="1"/>
    <s v="SME Time Needed"/>
    <s v="SAP S/4 HANA"/>
    <x v="1"/>
  </r>
  <r>
    <s v="Lease Lifecycle Management: Create Catch Up Journal Entry - Manual"/>
    <s v="868c02ej2"/>
    <s v="WBT"/>
    <n v="0.5"/>
    <s v="ISG"/>
    <d v="2025-05-12T00:00:00"/>
    <d v="2025-01-14T00:00:00"/>
    <d v="2025-03-28T00:00:00"/>
    <s v=""/>
    <x v="4"/>
    <x v="1"/>
    <s v="Curriculum redesign"/>
    <s v="SAP S/4 HANA"/>
    <x v="1"/>
  </r>
  <r>
    <s v="Lease Lifecycle Management: Run Integration of Payment Inbound File to LMBldgs"/>
    <s v="868c02kbb"/>
    <s v="WBT"/>
    <n v="0.5"/>
    <s v="ISG"/>
    <d v="2024-10-01T00:00:00"/>
    <d v="2025-01-23T00:00:00"/>
    <s v="2/27/2025"/>
    <d v="2025-03-12T16:17:00"/>
    <x v="3"/>
    <x v="1"/>
    <s v="Complete pending update of Change Impacts"/>
    <s v="SAP S/4 HANA"/>
    <x v="1"/>
  </r>
  <r>
    <s v="Lease Lifecycle Management: View Monthly Journal Entries"/>
    <s v="868c02mmv"/>
    <s v="WBT"/>
    <n v="0.5"/>
    <s v="ISG"/>
    <d v="2024-10-01T00:00:00"/>
    <d v="2025-01-23T00:00:00"/>
    <s v="2/27/2025"/>
    <d v="2025-03-12T16:17:00"/>
    <x v="3"/>
    <x v="1"/>
    <s v="Complete pending update of Change Impacts"/>
    <s v="SAP S/4 HANA"/>
    <x v="1"/>
  </r>
  <r>
    <s v="Metrology: Asset Management"/>
    <s v="868c0u9te"/>
    <s v="WBT"/>
    <n v="0.5"/>
    <s v="ISG"/>
    <d v="2025-07-28T00:00:00"/>
    <s v=""/>
    <d v="2025-08-22T00:00:00"/>
    <s v=""/>
    <x v="2"/>
    <x v="0"/>
    <m/>
    <s v="SAP S/4 HANA"/>
    <x v="1"/>
  </r>
  <r>
    <s v="Metrology: Asset Receiving"/>
    <s v="868dkzeyb"/>
    <s v="WBT"/>
    <n v="0.5"/>
    <s v="ISG"/>
    <d v="2025-07-14T00:00:00"/>
    <s v=""/>
    <d v="2025-08-08T00:00:00"/>
    <s v=""/>
    <x v="2"/>
    <x v="0"/>
    <m/>
    <s v="SAP S/4 HANA"/>
    <x v="1"/>
  </r>
  <r>
    <s v="Metrology: Calibration Request (Exit)"/>
    <s v="868c0taj7"/>
    <s v="WBT"/>
    <n v="0.5"/>
    <s v="ISG"/>
    <d v="2025-07-14T00:00:00"/>
    <m/>
    <d v="2025-08-08T00:00:00"/>
    <s v=""/>
    <x v="2"/>
    <x v="0"/>
    <m/>
    <s v="SAP S/4 HANA"/>
    <x v="1"/>
  </r>
  <r>
    <s v="Metrology: Calibration Requests"/>
    <s v="868c0ub81"/>
    <s v="WBT"/>
    <n v="0.5"/>
    <s v="ISG"/>
    <d v="2025-07-14T00:00:00"/>
    <m/>
    <d v="2025-08-08T00:00:00"/>
    <s v=""/>
    <x v="2"/>
    <x v="0"/>
    <m/>
    <s v="SAP S/4 HANA"/>
    <x v="1"/>
  </r>
  <r>
    <s v="Metrology: IndySoft"/>
    <s v="868c0tkqd"/>
    <s v="WBT"/>
    <n v="0.5"/>
    <s v="ISG"/>
    <d v="2025-07-14T00:00:00"/>
    <d v="2024-10-27T00:00:00"/>
    <d v="2025-08-08T00:00:00"/>
    <s v=""/>
    <x v="2"/>
    <x v="0"/>
    <m/>
    <s v="IndySoft"/>
    <x v="1"/>
  </r>
  <r>
    <s v="Metrology: IndySoft Overview"/>
    <s v="868c0tdmb"/>
    <s v="WBT"/>
    <n v="0.5"/>
    <s v="ISG"/>
    <d v="2025-07-14T00:00:00"/>
    <s v=""/>
    <d v="2025-08-08T00:00:00"/>
    <s v=""/>
    <x v="2"/>
    <x v="0"/>
    <m/>
    <s v="IndySoft"/>
    <x v="1"/>
  </r>
  <r>
    <s v="Metrology: IndySoft: Asset Creation Records"/>
    <s v="868c0tf4x"/>
    <s v="WBT"/>
    <n v="0.5"/>
    <s v="ISG"/>
    <d v="2025-07-14T00:00:00"/>
    <s v=""/>
    <d v="2025-08-08T00:00:00"/>
    <s v=""/>
    <x v="2"/>
    <x v="0"/>
    <m/>
    <s v="IndySoft"/>
    <x v="1"/>
  </r>
  <r>
    <s v="Metrology: IndySoft: Calibration Event"/>
    <s v="868c0tqp1"/>
    <s v="WBT"/>
    <n v="0.5"/>
    <s v="ISG"/>
    <d v="2025-07-14T00:00:00"/>
    <s v=""/>
    <d v="2025-08-08T00:00:00"/>
    <s v=""/>
    <x v="2"/>
    <x v="0"/>
    <m/>
    <s v="IndySoft"/>
    <x v="1"/>
  </r>
  <r>
    <s v="Metrology: IndySoft: External Vendors"/>
    <s v="868c0tpmz"/>
    <s v="WBT"/>
    <n v="0.5"/>
    <s v="ISG"/>
    <d v="2025-07-14T00:00:00"/>
    <s v=""/>
    <d v="2025-08-08T00:00:00"/>
    <s v=""/>
    <x v="2"/>
    <x v="0"/>
    <m/>
    <s v="IndySoft"/>
    <x v="1"/>
  </r>
  <r>
    <s v="Metrology: IndySoft: Quality Controls"/>
    <s v="868c0tgdv"/>
    <s v="WBT"/>
    <n v="0.5"/>
    <s v="ISG"/>
    <d v="2025-07-14T00:00:00"/>
    <s v=""/>
    <d v="2025-08-08T00:00:00"/>
    <s v=""/>
    <x v="2"/>
    <x v="0"/>
    <m/>
    <s v="IndySoft"/>
    <x v="1"/>
  </r>
  <r>
    <s v="Metrology: Limitation Requests"/>
    <s v="868c0qunf"/>
    <s v="WBT"/>
    <n v="0.5"/>
    <s v="ISG"/>
    <d v="2025-07-14T00:00:00"/>
    <m/>
    <d v="2025-08-08T00:00:00"/>
    <s v=""/>
    <x v="2"/>
    <x v="0"/>
    <m/>
    <s v="SAP S/4 HANA"/>
    <x v="1"/>
  </r>
  <r>
    <s v="Metrology: Metrology and Calibration Troubleshooting"/>
    <s v="868a2vamk"/>
    <s v="WBT"/>
    <n v="0.5"/>
    <s v="ISG"/>
    <d v="2025-07-28T00:00:00"/>
    <s v=""/>
    <d v="2025-08-22T00:00:00"/>
    <s v=""/>
    <x v="2"/>
    <x v="0"/>
    <m/>
    <s v="SAP S/4 HANA"/>
    <x v="1"/>
  </r>
  <r>
    <s v="Metrology: SAP to S/4 System: Changes to the Property Management System"/>
    <s v="868c0eee9"/>
    <s v="WBT"/>
    <n v="0.5"/>
    <s v="ISG"/>
    <d v="2025-07-28T00:00:00"/>
    <s v=""/>
    <d v="2025-08-22T00:00:00"/>
    <s v=""/>
    <x v="2"/>
    <x v="0"/>
    <m/>
    <s v="SAP S/4 HANA"/>
    <x v="1"/>
  </r>
  <r>
    <s v="AR: Apply Cash"/>
    <s v="868c00xax"/>
    <s v="ILT"/>
    <n v="1"/>
    <s v="ISG"/>
    <d v="2025-05-19T00:00:00"/>
    <s v=""/>
    <d v="2025-06-13T00:00:00"/>
    <s v=""/>
    <x v="4"/>
    <x v="1"/>
    <s v="Curriculum redesign"/>
    <s v="SAP S/4 HANA"/>
    <x v="2"/>
  </r>
  <r>
    <s v="AR: Dispute Management"/>
    <s v="868c011pt"/>
    <s v="ILT"/>
    <n v="1"/>
    <s v="ISG"/>
    <d v="2025-05-19T00:00:00"/>
    <s v=""/>
    <d v="2025-06-13T00:00:00"/>
    <s v=""/>
    <x v="4"/>
    <x v="1"/>
    <s v="Curriculum redesign"/>
    <s v="SAP S/4 HANA"/>
    <x v="2"/>
  </r>
  <r>
    <s v="AR: Work with Unapplied Cash"/>
    <s v="868c00y1d"/>
    <s v="ILT"/>
    <n v="1"/>
    <s v="ISG"/>
    <d v="2025-05-19T00:00:00"/>
    <s v=""/>
    <d v="2025-06-13T00:00:00"/>
    <s v=""/>
    <x v="4"/>
    <x v="1"/>
    <s v="Curriculum redesign"/>
    <s v="SAP S/4 HANA"/>
    <x v="2"/>
  </r>
  <r>
    <s v="Billing: Confirm Billing Eligibility"/>
    <s v="868c01j8v"/>
    <s v="WBT"/>
    <n v="0.5"/>
    <s v="ISG"/>
    <d v="2025-05-12T00:00:00"/>
    <d v="2025-06-02T00:00:00"/>
    <d v="2025-06-06T00:00:00"/>
    <s v=""/>
    <x v="1"/>
    <x v="1"/>
    <s v="SME Time Needed"/>
    <s v="SAP S/4 HANA"/>
    <x v="2"/>
  </r>
  <r>
    <s v="Billing: Costing Sheets and Burdening"/>
    <s v="868dy5a5y"/>
    <s v="WBT"/>
    <n v="0.5"/>
    <s v="ISG"/>
    <d v="2025-05-12T00:00:00"/>
    <m/>
    <d v="2025-06-06T00:00:00"/>
    <m/>
    <x v="2"/>
    <x v="1"/>
    <s v="SME Time Needed"/>
    <s v="SAP S/4 HANA"/>
    <x v="2"/>
  </r>
  <r>
    <s v="Billing: Generate and Attach Invoices"/>
    <s v="868c01f57"/>
    <s v="WBT"/>
    <n v="0.5"/>
    <s v="ISG"/>
    <d v="2025-05-12T00:00:00"/>
    <d v="2025-05-29T00:00:00"/>
    <d v="2025-06-06T00:00:00"/>
    <s v=""/>
    <x v="1"/>
    <x v="1"/>
    <s v="System Access Needed"/>
    <s v="SAP S/4 HANA"/>
    <x v="2"/>
  </r>
  <r>
    <s v="Billing: Legacy Rate Year Interface"/>
    <s v="868dy5qb5"/>
    <s v="WBT"/>
    <n v="0.5"/>
    <s v="ISG"/>
    <d v="2025-05-19T00:00:00"/>
    <m/>
    <d v="2025-06-13T00:00:00"/>
    <m/>
    <x v="2"/>
    <x v="1"/>
    <s v="SME Time Needed"/>
    <s v="SAP S/4 HANA"/>
    <x v="2"/>
  </r>
  <r>
    <s v="Billing: Perform Billing with Financing"/>
    <s v="868c01kzg"/>
    <s v="WBT"/>
    <n v="0.5"/>
    <s v="ISG"/>
    <d v="2025-05-19T00:00:00"/>
    <d v="2025-06-02T00:00:00"/>
    <d v="2025-06-13T00:00:00"/>
    <s v=""/>
    <x v="1"/>
    <x v="1"/>
    <s v="Script Defect"/>
    <s v="SAP S/4 HANA"/>
    <x v="2"/>
  </r>
  <r>
    <s v="Billing: Perform BPMI Billing"/>
    <s v="868c01nga"/>
    <s v="WBT"/>
    <n v="0.5"/>
    <s v="ISG"/>
    <d v="2025-05-12T00:00:00"/>
    <d v="2025-05-30T00:00:00"/>
    <d v="2025-06-06T00:00:00"/>
    <s v=""/>
    <x v="1"/>
    <x v="1"/>
    <s v="Script Defect"/>
    <s v="SAP S/4 HANA"/>
    <x v="2"/>
  </r>
  <r>
    <s v="Billing: Perform Cost-Base Billing"/>
    <s v="868c01rhv"/>
    <s v="WBT"/>
    <n v="0.5"/>
    <s v="ISG"/>
    <d v="2025-05-12T00:00:00"/>
    <d v="2025-05-19T00:00:00"/>
    <d v="2025-06-06T00:00:00"/>
    <s v=""/>
    <x v="1"/>
    <x v="1"/>
    <s v="SME Time Needed"/>
    <s v="SAP S/4 HANA"/>
    <x v="2"/>
  </r>
  <r>
    <s v="Billing: Perform Fixed-Price Billing"/>
    <s v="868c01k8d"/>
    <s v="WBT"/>
    <n v="0.5"/>
    <s v="ISG"/>
    <d v="2025-05-12T00:00:00"/>
    <d v="2025-05-21T00:00:00"/>
    <d v="2025-06-06T00:00:00"/>
    <s v=""/>
    <x v="1"/>
    <x v="1"/>
    <s v="SME Time Needed"/>
    <s v="SAP S/4 HANA"/>
    <x v="2"/>
  </r>
  <r>
    <s v="Billing: Perform Time &amp; Material Billing"/>
    <s v="868c01t4m"/>
    <s v="WBT"/>
    <n v="0.5"/>
    <s v="ISG"/>
    <d v="2025-05-12T00:00:00"/>
    <d v="2025-05-30T00:00:00"/>
    <d v="2025-06-06T00:00:00"/>
    <s v=""/>
    <x v="1"/>
    <x v="1"/>
    <s v="Script Defect"/>
    <s v="SAP S/4 HANA"/>
    <x v="2"/>
  </r>
  <r>
    <s v="Billing: Planned Version Upload"/>
    <s v="868dy5jw9"/>
    <s v="WBT"/>
    <n v="0.5"/>
    <s v="ISG"/>
    <d v="2025-05-19T00:00:00"/>
    <m/>
    <d v="2025-06-13T00:00:00"/>
    <m/>
    <x v="2"/>
    <x v="1"/>
    <s v="SME Time Needed"/>
    <s v="SAP S/4 HANA"/>
    <x v="2"/>
  </r>
  <r>
    <s v="Billing: Post Invoice"/>
    <s v="868c01p1c"/>
    <s v="ILT"/>
    <n v="1"/>
    <s v="ISG"/>
    <d v="2025-05-12T00:00:00"/>
    <d v="2025-06-02T00:00:00"/>
    <d v="2025-06-06T00:00:00"/>
    <s v=""/>
    <x v="7"/>
    <x v="1"/>
    <s v="SME Time Needed"/>
    <s v="SAP S/4 HANA"/>
    <x v="2"/>
  </r>
  <r>
    <s v="Billing: Previously Billed Process"/>
    <s v="868dy5ekr"/>
    <s v="WBT"/>
    <n v="0.5"/>
    <s v="ISG"/>
    <d v="2025-05-12T00:00:00"/>
    <m/>
    <d v="2025-06-06T00:00:00"/>
    <m/>
    <x v="2"/>
    <x v="1"/>
    <s v="SME Time Needed"/>
    <s v="SAP S/4 HANA"/>
    <x v="2"/>
  </r>
  <r>
    <s v="Billing: Transmit Invoices and Back-Up"/>
    <s v="868c01fzy"/>
    <s v="WBT"/>
    <n v="0.5"/>
    <s v="ISG"/>
    <d v="2025-05-19T00:00:00"/>
    <d v="2025-05-30T00:00:00"/>
    <d v="2025-06-13T00:00:00"/>
    <s v=""/>
    <x v="1"/>
    <x v="1"/>
    <s v="System Access Needed"/>
    <s v="SAP S/4 HANA"/>
    <x v="2"/>
  </r>
  <r>
    <s v="Billing: Work with Billing Documents"/>
    <s v="868c01gmq"/>
    <s v="WBT"/>
    <n v="0.5"/>
    <s v="ISG"/>
    <d v="2025-05-19T00:00:00"/>
    <d v="2025-05-22T00:00:00"/>
    <d v="2025-06-13T00:00:00"/>
    <s v=""/>
    <x v="1"/>
    <x v="1"/>
    <s v="SME Time Needed"/>
    <s v="SAP S/4 HANA"/>
    <x v="2"/>
  </r>
  <r>
    <s v="Billing: Work with Manual Invoices"/>
    <s v="868drcrh0"/>
    <s v="WBT"/>
    <n v="0.5"/>
    <s v="ISG"/>
    <d v="2025-05-12T00:00:00"/>
    <d v="2025-05-22T00:00:00"/>
    <d v="2025-06-06T00:00:00"/>
    <s v=""/>
    <x v="1"/>
    <x v="1"/>
    <s v="SME Time Needed"/>
    <s v="SAP S/4 HANA"/>
    <x v="2"/>
  </r>
  <r>
    <s v="Sales Orders: Create Sales Order"/>
    <s v="868dh617q"/>
    <s v="ILT"/>
    <n v="1"/>
    <s v="ISG"/>
    <d v="2025-05-19T00:00:00"/>
    <d v="2025-05-09T00:00:00"/>
    <d v="2025-06-13T00:00:00"/>
    <s v=""/>
    <x v="1"/>
    <x v="0"/>
    <m/>
    <s v="SAP S/4 HANA"/>
    <x v="2"/>
  </r>
  <r>
    <s v="Sales Orders: Update Sales Order"/>
    <s v="868dh6g2m"/>
    <s v="ILT"/>
    <n v="1"/>
    <s v="ISG"/>
    <d v="2025-05-19T00:00:00"/>
    <d v="2025-05-29T00:00:00"/>
    <d v="2025-06-13T00:00:00"/>
    <s v=""/>
    <x v="1"/>
    <x v="1"/>
    <s v="Curriculum redesign"/>
    <s v="SAP S/4 HANA"/>
    <x v="2"/>
  </r>
  <r>
    <s v="Sales Orders: Validate Sales Order"/>
    <s v="868dh6a78"/>
    <s v="ILT"/>
    <n v="1"/>
    <s v="ISG"/>
    <d v="2025-05-19T00:00:00"/>
    <d v="2025-05-16T00:00:00"/>
    <d v="2025-06-13T00:00:00"/>
    <s v=""/>
    <x v="1"/>
    <x v="0"/>
    <m/>
    <s v="SAP S/4 HANA"/>
    <x v="2"/>
  </r>
  <r>
    <s v="AR: Monitor Payments &amp; Status"/>
    <s v="868c013rg"/>
    <s v="ILT"/>
    <n v="1"/>
    <s v="ISG"/>
    <d v="2025-06-23T00:00:00"/>
    <s v=""/>
    <d v="2025-07-18T00:00:00"/>
    <s v=""/>
    <x v="4"/>
    <x v="0"/>
    <s v="Paused due to Curriculum redesign"/>
    <s v="SAP S/4 HANA"/>
    <x v="2"/>
  </r>
  <r>
    <s v="AR: Contact Customer to Collect Cash"/>
    <s v="868c0137q"/>
    <s v="WBT"/>
    <n v="0.5"/>
    <s v="ISG"/>
    <d v="2025-06-30T00:00:00"/>
    <s v=""/>
    <d v="2025-07-25T00:00:00"/>
    <s v=""/>
    <x v="4"/>
    <x v="0"/>
    <s v="Paused due to Curriculum redesign"/>
    <s v="SAP S/4 HANA"/>
    <x v="2"/>
  </r>
  <r>
    <s v="Contracts: Work with Requests"/>
    <s v="868bzz0gp"/>
    <s v="ILT"/>
    <n v="1"/>
    <s v="ISG"/>
    <d v="2025-06-30T00:00:00"/>
    <s v=""/>
    <d v="2025-07-25T00:00:00"/>
    <s v=""/>
    <x v="4"/>
    <x v="0"/>
    <s v="Paused due to Curriculum redesign"/>
    <s v="SAP S/4 HANA"/>
    <x v="2"/>
  </r>
  <r>
    <s v="Incurred Cost Claim: Other Systems &amp; Data Collection"/>
    <s v="868a2uwfv"/>
    <s v="ILT"/>
    <n v="1"/>
    <s v="ISG"/>
    <d v="2025-06-30T00:00:00"/>
    <s v=""/>
    <d v="2025-07-25T00:00:00"/>
    <s v=""/>
    <x v="6"/>
    <x v="0"/>
    <m/>
    <s v="Cognitus; SAP S/4 HANA"/>
    <x v="3"/>
  </r>
  <r>
    <s v="Incurred Cost Claim: Preparing for Submission"/>
    <s v="868a2uwfh"/>
    <s v="ILT"/>
    <n v="1"/>
    <s v="ISG"/>
    <d v="2025-06-30T00:00:00"/>
    <d v="2025-03-24T00:00:00"/>
    <d v="2025-07-25T00:00:00"/>
    <s v=""/>
    <x v="7"/>
    <x v="0"/>
    <m/>
    <s v="Cognitus; SAP S/4 HANA"/>
    <x v="3"/>
  </r>
  <r>
    <s v="PS: Create Account Assignment Charge Numbers"/>
    <s v="868bzj218"/>
    <s v="WBT"/>
    <n v="0.5"/>
    <s v="ISG"/>
    <d v="2025-05-05T00:00:00"/>
    <s v=""/>
    <d v="2025-05-30T00:00:00"/>
    <s v=""/>
    <x v="4"/>
    <x v="1"/>
    <s v="Curriculum redesign"/>
    <s v="SAP S/4 HANA"/>
    <x v="3"/>
  </r>
  <r>
    <s v="PS: Create Account Assignment Charge Numbers for Customer Projects"/>
    <s v="868bzngtq"/>
    <s v="WBT"/>
    <n v="0.5"/>
    <s v="ISG"/>
    <d v="2025-05-19T00:00:00"/>
    <s v=""/>
    <d v="2025-06-13T00:00:00"/>
    <s v=""/>
    <x v="4"/>
    <x v="1"/>
    <s v="Curriculum redesign"/>
    <s v="SAP S/4 HANA"/>
    <x v="3"/>
  </r>
  <r>
    <s v="PS: Create Customer Projects"/>
    <s v="868bzm6pz"/>
    <s v="WBT"/>
    <n v="0.5"/>
    <s v="ISG"/>
    <d v="2025-05-19T00:00:00"/>
    <s v=""/>
    <d v="2025-06-13T00:00:00"/>
    <s v=""/>
    <x v="4"/>
    <x v="1"/>
    <s v="Curriculum redesign"/>
    <s v="SAP S/4 HANA"/>
    <x v="3"/>
  </r>
  <r>
    <s v="PS: Create FEA"/>
    <s v="868bzhq2e"/>
    <s v="WBT"/>
    <n v="0.5"/>
    <s v="ISG"/>
    <d v="2025-05-05T00:00:00"/>
    <s v=""/>
    <d v="2025-05-30T00:00:00"/>
    <s v=""/>
    <x v="4"/>
    <x v="1"/>
    <s v="Curriculum redesign"/>
    <s v="SAP S/4 HANA"/>
    <x v="3"/>
  </r>
  <r>
    <s v="PS: Create Internal Projects"/>
    <s v="868bzh1bb"/>
    <s v="WBT"/>
    <n v="0.5"/>
    <s v="ISG"/>
    <d v="2025-05-05T00:00:00"/>
    <s v=""/>
    <d v="2025-05-30T00:00:00"/>
    <s v=""/>
    <x v="4"/>
    <x v="1"/>
    <s v="Curriculum redesign"/>
    <s v="SAP S/4 HANA"/>
    <x v="3"/>
  </r>
  <r>
    <s v="PS: Create the Program Common ID for Internal Projects"/>
    <s v="868bzx3na"/>
    <s v="WBT"/>
    <n v="0.5"/>
    <s v="ISG"/>
    <d v="2025-05-12T00:00:00"/>
    <s v=""/>
    <d v="2025-06-06T00:00:00"/>
    <s v=""/>
    <x v="2"/>
    <x v="1"/>
    <s v="Curriculum redesign"/>
    <s v="SAP S/4 HANA"/>
    <x v="3"/>
  </r>
  <r>
    <s v="PS: Create the Program Common ID for LRP/Proposals/Contracts"/>
    <s v="868bzq53m"/>
    <s v="ILT"/>
    <n v="1"/>
    <s v="ISG"/>
    <d v="2025-05-12T00:00:00"/>
    <d v="2025-03-21T00:00:00"/>
    <d v="2025-06-06T00:00:00"/>
    <s v=""/>
    <x v="1"/>
    <x v="1"/>
    <s v="Curriculum redesign"/>
    <s v="SAP S/4 HANA"/>
    <x v="3"/>
  </r>
  <r>
    <s v="PS: Initiate NBF Project "/>
    <s v="868a2v97d"/>
    <s v="Video"/>
    <n v="0.1"/>
    <s v="ISG"/>
    <d v="2025-05-05T00:00:00"/>
    <s v=""/>
    <d v="2025-05-30T00:00:00"/>
    <s v=""/>
    <x v="4"/>
    <x v="1"/>
    <s v="Curriculum redesign"/>
    <s v="SAP S/4 HANA"/>
    <x v="3"/>
  </r>
  <r>
    <s v="Incurred Cost Claim: Completing Adjustments"/>
    <s v="868a2uwfq"/>
    <s v="ILT"/>
    <n v="1"/>
    <s v="ISG"/>
    <d v="2025-06-30T00:00:00"/>
    <d v="2024-11-25T00:00:00"/>
    <d v="2025-07-25T00:00:00"/>
    <s v=""/>
    <x v="5"/>
    <x v="0"/>
    <m/>
    <s v="Cognitus; SAP S/4 HANA"/>
    <x v="3"/>
  </r>
  <r>
    <s v="Incurred Cost Claim: Incurred Cost Claim Reports &amp; Reconciliation"/>
    <s v="868a2uwc9"/>
    <s v="ILT"/>
    <n v="1"/>
    <s v="ISG"/>
    <d v="2025-06-30T00:00:00"/>
    <d v="2024-09-17T00:00:00"/>
    <d v="2025-07-25T00:00:00"/>
    <s v=""/>
    <x v="5"/>
    <x v="0"/>
    <m/>
    <s v="Cognitus; SAP S/4 HANA"/>
    <x v="3"/>
  </r>
  <r>
    <s v="PS: Manage PCID for LRP, Proposal or Contract"/>
    <s v="868bzt8py"/>
    <s v="ILT"/>
    <n v="1"/>
    <s v="ISG"/>
    <d v="2025-05-12T00:00:00"/>
    <d v="2025-06-02T00:00:00"/>
    <d v="2025-06-06T00:00:00"/>
    <s v=""/>
    <x v="1"/>
    <x v="1"/>
    <s v="Curriculum redesign"/>
    <s v="SAP S/4 HANA"/>
    <x v="3"/>
  </r>
  <r>
    <s v="PS: Transfer pWBS to aWBS, Create/Rel Final Work Pkg/Acct Assign, Issue Finl WAD"/>
    <s v="868bzm2mj"/>
    <s v="Video"/>
    <n v="0.1"/>
    <s v="ISG"/>
    <d v="2025-05-05T00:00:00"/>
    <s v=""/>
    <d v="2025-05-30T00:00:00"/>
    <s v=""/>
    <x v="4"/>
    <x v="1"/>
    <s v="Curriculum redesign"/>
    <s v="SAP S/4 HANA"/>
    <x v="3"/>
  </r>
  <r>
    <s v="Incurred Cost Claim: Reconcile G/L Data"/>
    <s v="868a2uwf7"/>
    <s v="ILT"/>
    <n v="1"/>
    <s v="ISG"/>
    <d v="2025-06-30T00:00:00"/>
    <d v="2024-09-25T00:00:00"/>
    <d v="2025-07-25T00:00:00"/>
    <s v=""/>
    <x v="5"/>
    <x v="0"/>
    <m/>
    <s v="Cognitus; SAP S/4 HANA"/>
    <x v="3"/>
  </r>
  <r>
    <s v="A/P &amp; Supply Chain: Delegation of Authority "/>
    <s v="868c1zq6a"/>
    <s v="ILT"/>
    <n v="1"/>
    <s v="ISG"/>
    <d v="2025-05-26T00:00:00"/>
    <s v=""/>
    <d v="2025-06-20T00:00:00"/>
    <s v=""/>
    <x v="4"/>
    <x v="1"/>
    <s v="Curriculum redesign"/>
    <s v="SAP Concur; SAP S/4 HANA"/>
    <x v="4"/>
  </r>
  <r>
    <s v="A/P &amp; Supply Chain: Expense Report Analytics (Concur Reports)"/>
    <s v="868a2v63n"/>
    <s v="ILT"/>
    <n v="1"/>
    <s v="ISG"/>
    <d v="2025-05-19T00:00:00"/>
    <s v=""/>
    <d v="2025-06-13T00:00:00"/>
    <s v=""/>
    <x v="4"/>
    <x v="1"/>
    <s v="Curriculum redesign"/>
    <s v="SAP Concur; SAP S/4 HANA"/>
    <x v="4"/>
  </r>
  <r>
    <s v="A/P &amp; Supply Chain: Expense Report Approval "/>
    <s v="868a2v6ky"/>
    <s v="ILT"/>
    <n v="1"/>
    <s v="ISG"/>
    <d v="2025-05-26T00:00:00"/>
    <s v=""/>
    <d v="2025-06-20T00:00:00"/>
    <s v=""/>
    <x v="4"/>
    <x v="1"/>
    <s v="Curriculum redesign"/>
    <s v="SAP Concur; SAP S/4 HANA"/>
    <x v="4"/>
  </r>
  <r>
    <s v="A/P &amp; Supply Chain: Expense Report Posting &amp; Errors"/>
    <s v="868a2v630"/>
    <s v="ILT"/>
    <n v="1"/>
    <s v="ISG"/>
    <d v="2025-05-19T00:00:00"/>
    <s v=""/>
    <d v="2025-06-13T00:00:00"/>
    <s v=""/>
    <x v="4"/>
    <x v="1"/>
    <s v="Curriculum redesign"/>
    <s v="SAP Concur; SAP S/4 HANA"/>
    <x v="4"/>
  </r>
  <r>
    <s v="A/P &amp; Supply Chain: Initiate Procurement Request"/>
    <s v="868c1zgrd"/>
    <s v="WBT"/>
    <n v="0.5"/>
    <s v="ISG"/>
    <d v="2025-05-26T00:00:00"/>
    <s v=""/>
    <d v="2025-06-20T00:00:00"/>
    <s v=""/>
    <x v="4"/>
    <x v="1"/>
    <s v="Curriculum redesign"/>
    <s v="SAP S/4 HANA"/>
    <x v="4"/>
  </r>
  <r>
    <s v="A/P &amp; Supply Chain: P-Card Statement Invoice Reconciliation "/>
    <s v="868a2v68z"/>
    <s v="ILT"/>
    <n v="1"/>
    <s v="ISG"/>
    <d v="2025-05-26T00:00:00"/>
    <s v=""/>
    <d v="2025-06-20T00:00:00"/>
    <s v=""/>
    <x v="4"/>
    <x v="1"/>
    <s v="Curriculum redesign"/>
    <s v="SAP Concur for PCard; SAP S/4 HANA"/>
    <x v="4"/>
  </r>
  <r>
    <s v="A/P &amp; Supply Chain: Reconcile P-Card Purchase - Add Transactional Details "/>
    <s v="868a2v6gq"/>
    <s v="ILT"/>
    <n v="1"/>
    <s v="ISG"/>
    <d v="2025-05-26T00:00:00"/>
    <s v=""/>
    <d v="2025-06-20T00:00:00"/>
    <s v=""/>
    <x v="4"/>
    <x v="1"/>
    <s v="Curriculum redesign"/>
    <s v="SAP Concur for PCard; SAP S/4 HANA"/>
    <x v="4"/>
  </r>
  <r>
    <s v="A/P &amp; Supply Chain: Reconcile PO Catalog &amp; Punch Out"/>
    <s v="868c1zugu"/>
    <s v="WBT"/>
    <n v="0.5"/>
    <s v="ISG"/>
    <d v="2025-04-28T00:00:00"/>
    <d v="2025-04-01T00:00:00"/>
    <d v="2025-05-23T00:00:00"/>
    <s v=""/>
    <x v="4"/>
    <x v="1"/>
    <s v="Curriculum redesign"/>
    <s v="SAP S/4 HANA"/>
    <x v="4"/>
  </r>
  <r>
    <s v="A/P &amp; Supply Chain: Reconcile US Bank Statement Detail "/>
    <s v="868a3c3jd"/>
    <s v="WBT"/>
    <n v="0.5"/>
    <s v="ISG"/>
    <d v="2025-05-26T00:00:00"/>
    <s v=""/>
    <d v="2025-06-20T00:00:00"/>
    <s v=""/>
    <x v="4"/>
    <x v="1"/>
    <s v="Curriculum redesign"/>
    <s v="SAP S/4 HANA"/>
    <x v="4"/>
  </r>
  <r>
    <s v="A/P &amp; Supply Chain: Storing P-Card Packages "/>
    <s v="868a2vbm7"/>
    <s v="ILT"/>
    <n v="1"/>
    <s v="ISG"/>
    <d v="2025-05-26T00:00:00"/>
    <s v=""/>
    <d v="2025-06-20T00:00:00"/>
    <s v=""/>
    <x v="4"/>
    <x v="1"/>
    <s v="Curriculum redesign"/>
    <s v="OpenText Content Server (xECM); SAP Concur; SAP S/4 HANA"/>
    <x v="4"/>
  </r>
  <r>
    <s v="Supplier Quality: Corporate Overrides"/>
    <s v="868c1wej1"/>
    <s v="WBT"/>
    <n v="0.5"/>
    <s v="ISG"/>
    <d v="2025-05-05T00:00:00"/>
    <d v="2025-05-13T00:00:00"/>
    <d v="2025-05-30T00:00:00"/>
    <s v=""/>
    <x v="5"/>
    <x v="1"/>
    <s v="SME Time Needed"/>
    <s v="SAP S/4 HANA"/>
    <x v="4"/>
  </r>
  <r>
    <s v="Accounts Payable: Add/Remove Supplier Remedy Condition"/>
    <s v="868c1x1dj"/>
    <s v="WBT"/>
    <n v="0.5"/>
    <s v="ISG"/>
    <d v="2025-05-19T00:00:00"/>
    <d v="2025-06-03T00:00:00"/>
    <d v="2025-06-13T00:00:00"/>
    <s v=""/>
    <x v="1"/>
    <x v="1"/>
    <s v="Curriculum redesign"/>
    <s v="SAP S/4 HANA"/>
    <x v="4"/>
  </r>
  <r>
    <s v="Accounts Payable: AP Analytics"/>
    <s v="868b6enaq"/>
    <s v="ILT"/>
    <n v="1"/>
    <s v="ISG"/>
    <d v="2025-06-23T00:00:00"/>
    <s v=""/>
    <d v="2025-07-18T00:00:00"/>
    <s v=""/>
    <x v="2"/>
    <x v="0"/>
    <m/>
    <s v="OpenText Content Server (xECM); SAP S/4 HANA"/>
    <x v="4"/>
  </r>
  <r>
    <s v="Accounts Payable: Approve/Reject Expedited Payment Requests"/>
    <s v="868a372rj"/>
    <s v="WBT"/>
    <n v="0.5"/>
    <s v="ISG"/>
    <d v="2025-06-16T00:00:00"/>
    <s v=""/>
    <d v="2025-07-11T00:00:00"/>
    <s v=""/>
    <x v="2"/>
    <x v="0"/>
    <m/>
    <s v="SAP S/4 HANA"/>
    <x v="4"/>
  </r>
  <r>
    <s v="Accounts Payable: Bank Integrations"/>
    <s v="868c1ydpp"/>
    <s v="WBT"/>
    <n v="0.5"/>
    <s v="ISG"/>
    <d v="2025-06-16T00:00:00"/>
    <s v=""/>
    <d v="2025-07-11T00:00:00"/>
    <s v=""/>
    <x v="2"/>
    <x v="0"/>
    <m/>
    <s v="SAP S/4 HANA"/>
    <x v="4"/>
  </r>
  <r>
    <s v="Accounts Payable: Create Invoice using Spreadsheet Upload"/>
    <s v="868a36nb0"/>
    <s v="WBT"/>
    <n v="0.5"/>
    <s v="ISG"/>
    <d v="2025-05-19T00:00:00"/>
    <d v="2025-06-02T00:00:00"/>
    <d v="2025-06-13T00:00:00"/>
    <s v=""/>
    <x v="1"/>
    <x v="1"/>
    <s v="Curriculum redesign"/>
    <s v="SAP S/4 HANA;OpenText Vendor Invoice Management"/>
    <x v="4"/>
  </r>
  <r>
    <s v="Accounts Payable: Currency Mismatch Error (Update PO)"/>
    <s v="868a2vbmh"/>
    <s v="WBT"/>
    <n v="0.5"/>
    <s v="ISG"/>
    <d v="2025-05-26T00:00:00"/>
    <s v=""/>
    <d v="2025-06-20T00:00:00"/>
    <s v=""/>
    <x v="2"/>
    <x v="1"/>
    <s v="Curriculum redesign"/>
    <s v="SAP S/4 HANA;OpenText Vendor Invoice Management"/>
    <x v="4"/>
  </r>
  <r>
    <s v="Accounts Payable: Errors within the Financing Process"/>
    <s v="868c1z18m"/>
    <s v="WBT"/>
    <n v="0.5"/>
    <s v="ISG"/>
    <d v="2025-05-05T00:00:00"/>
    <d v="2025-06-01T00:00:00"/>
    <d v="2025-05-30T00:00:00"/>
    <s v=""/>
    <x v="1"/>
    <x v="1"/>
    <s v="Curriculum redesign"/>
    <s v="SAP S/4 HANA"/>
    <x v="4"/>
  </r>
  <r>
    <s v="Accounts Payable: GR/IR Reconciliation"/>
    <s v="868c1x2u7"/>
    <s v="WBT"/>
    <n v="0.5"/>
    <s v="ISG"/>
    <d v="2025-05-19T00:00:00"/>
    <s v=""/>
    <d v="2025-06-13T00:00:00"/>
    <s v=""/>
    <x v="8"/>
    <x v="1"/>
    <s v="Curriculum redesign"/>
    <s v="SAP S/4 HANA;OpenText Vendor Invoice Management"/>
    <x v="4"/>
  </r>
  <r>
    <s v="Accounts Payable: Perform Reconciliations, Pt. 1"/>
    <s v="868c1y98y"/>
    <s v="WBT"/>
    <n v="0.5"/>
    <s v="ISG"/>
    <d v="2025-06-16T00:00:00"/>
    <s v=""/>
    <d v="2025-07-11T00:00:00"/>
    <s v=""/>
    <x v="2"/>
    <x v="0"/>
    <m/>
    <s v="SAP S/4 HANA"/>
    <x v="4"/>
  </r>
  <r>
    <s v="Accounts Payable: Perform Reconciliations, Pt. 2"/>
    <s v="868c1ybpr"/>
    <s v="WBT"/>
    <n v="0.5"/>
    <s v="ISG"/>
    <d v="2025-06-16T00:00:00"/>
    <s v=""/>
    <d v="2025-07-11T00:00:00"/>
    <s v=""/>
    <x v="2"/>
    <x v="0"/>
    <m/>
    <s v="SAP S/4 HANA"/>
    <x v="4"/>
  </r>
  <r>
    <s v="Accounts Payable: Process Aged ERS Receipts"/>
    <s v="868c1x5gm"/>
    <s v="WBT"/>
    <n v="0.5"/>
    <s v="ISG"/>
    <d v="2025-05-19T00:00:00"/>
    <d v="2025-06-02T00:00:00"/>
    <d v="2025-06-13T00:00:00"/>
    <s v=""/>
    <x v="1"/>
    <x v="1"/>
    <s v="Curriculum redesign"/>
    <s v="SAP S/4 HANA"/>
    <x v="4"/>
  </r>
  <r>
    <s v="Accounts Payable: Process Certified Checks"/>
    <s v="868c1y56t"/>
    <s v="WBT"/>
    <n v="0.5"/>
    <s v="ISG"/>
    <d v="2025-06-16T00:00:00"/>
    <s v=""/>
    <d v="2025-07-11T00:00:00"/>
    <s v=""/>
    <x v="2"/>
    <x v="0"/>
    <m/>
    <s v="SAP S/4 HANA"/>
    <x v="4"/>
  </r>
  <r>
    <s v="Accounts Payable: Process Cost-Reimbursable Exceptions for Accounts Payable"/>
    <s v="868c1z0xy"/>
    <s v="WBT"/>
    <n v="0.5"/>
    <s v="ISG"/>
    <d v="2025-05-05T00:00:00"/>
    <d v="2025-05-15T00:00:00"/>
    <d v="2025-05-30T00:00:00"/>
    <s v=""/>
    <x v="8"/>
    <x v="1"/>
    <s v="Curriculum redesign"/>
    <s v="SAP S/4 HANA"/>
    <x v="4"/>
  </r>
  <r>
    <s v="Accounts Payable: Process Cost-Reimbursable Exceptions for Buyers"/>
    <s v="868c1z0a0"/>
    <s v="WBT"/>
    <n v="0.5"/>
    <s v="ISG"/>
    <d v="2025-05-05T00:00:00"/>
    <d v="2025-05-23T00:00:00"/>
    <d v="2025-05-30T00:00:00"/>
    <s v=""/>
    <x v="8"/>
    <x v="1"/>
    <s v="Curriculum redesign"/>
    <s v="SAP S/4 HANA"/>
    <x v="4"/>
  </r>
  <r>
    <s v="Accounts Payable: Process Direct Debit Payments"/>
    <s v="868a3811p"/>
    <s v="Video"/>
    <n v="0.1"/>
    <s v="ISG"/>
    <d v="2025-06-16T00:00:00"/>
    <s v=""/>
    <d v="2025-07-11T00:00:00"/>
    <s v=""/>
    <x v="2"/>
    <x v="0"/>
    <m/>
    <s v="SAP S/4 HANA"/>
    <x v="4"/>
  </r>
  <r>
    <s v="Accounts Payable: Process Down Payments on Financed POs, Pt. 1"/>
    <s v="868c1yq6p"/>
    <s v="WBT"/>
    <n v="0.5"/>
    <s v="ISG"/>
    <d v="2025-05-05T00:00:00"/>
    <d v="2025-05-12T00:00:00"/>
    <d v="2025-05-30T00:00:00"/>
    <s v=""/>
    <x v="8"/>
    <x v="1"/>
    <s v="Curriculum redesign"/>
    <s v="SAP S/4 HANA"/>
    <x v="4"/>
  </r>
  <r>
    <s v="Accounts Payable: Process Down Payments on Financed POs, Pt. 2"/>
    <s v="868c1yrjp"/>
    <s v="WBT"/>
    <n v="0.5"/>
    <s v="ISG"/>
    <d v="2025-05-05T00:00:00"/>
    <d v="2025-05-13T00:00:00"/>
    <d v="2025-05-30T00:00:00"/>
    <s v=""/>
    <x v="8"/>
    <x v="1"/>
    <s v="Curriculum redesign"/>
    <s v="SAP S/4 HANA"/>
    <x v="4"/>
  </r>
  <r>
    <s v="Accounts Payable: Process Escheatment Payments"/>
    <s v="868a37bwj"/>
    <s v="WBT"/>
    <n v="0.5"/>
    <s v="ISG"/>
    <d v="2025-06-16T00:00:00"/>
    <s v=""/>
    <d v="2025-07-11T00:00:00"/>
    <s v=""/>
    <x v="2"/>
    <x v="0"/>
    <m/>
    <s v="SAP S/4 HANA"/>
    <x v="4"/>
  </r>
  <r>
    <s v="Accounts Payable: Process Exceptions"/>
    <s v="868a37aw4"/>
    <s v="WBT"/>
    <n v="0.5"/>
    <s v="ISG"/>
    <d v="2025-06-23T00:00:00"/>
    <s v=""/>
    <d v="2025-07-18T00:00:00"/>
    <s v=""/>
    <x v="2"/>
    <x v="0"/>
    <m/>
    <s v="SAP S/4 HANA"/>
    <x v="4"/>
  </r>
  <r>
    <s v="Accounts Payable: Process Hedge Payments, Pt. 1"/>
    <s v="868a372yd"/>
    <s v="WBT"/>
    <n v="0.5"/>
    <s v="ISG"/>
    <d v="2025-07-07T00:00:00"/>
    <s v=""/>
    <d v="2025-08-01T00:00:00"/>
    <s v=""/>
    <x v="2"/>
    <x v="0"/>
    <m/>
    <s v="SAP S/4 HANA"/>
    <x v="4"/>
  </r>
  <r>
    <s v="Accounts Payable: Process Hedge Payments, Pt. 2"/>
    <s v="868a37378"/>
    <s v="WBT"/>
    <n v="0.5"/>
    <s v="ISG"/>
    <d v="2025-07-07T00:00:00"/>
    <s v=""/>
    <d v="2025-08-01T00:00:00"/>
    <s v=""/>
    <x v="2"/>
    <x v="0"/>
    <m/>
    <s v="SAP S/4 HANA"/>
    <x v="4"/>
  </r>
  <r>
    <s v="Accounts Payable: Process Invoices &amp; Credit, Pt. 1"/>
    <s v="868a2v9nq"/>
    <s v="WBT"/>
    <n v="0.5"/>
    <s v="ISG"/>
    <d v="2025-05-19T00:00:00"/>
    <s v=""/>
    <d v="2025-06-13T00:00:00"/>
    <s v=""/>
    <x v="2"/>
    <x v="1"/>
    <s v="Curriculum redesign"/>
    <s v="SAP S/4 HANA"/>
    <x v="4"/>
  </r>
  <r>
    <s v="Accounts Payable: Process Invoices &amp; Credit, Pt. 2"/>
    <s v="868c1wncb"/>
    <s v="WBT"/>
    <n v="0.5"/>
    <s v="ISG"/>
    <d v="2025-05-19T00:00:00"/>
    <s v=""/>
    <d v="2025-06-13T00:00:00"/>
    <s v=""/>
    <x v="2"/>
    <x v="1"/>
    <s v="Curriculum redesign"/>
    <s v="OpenText Content Server (xECM); SAP S/4 HANA"/>
    <x v="4"/>
  </r>
  <r>
    <s v="Accounts Payable: Process Payments"/>
    <s v="868a2v7v1"/>
    <s v="WBT"/>
    <n v="0.5"/>
    <s v="ISG"/>
    <d v="2025-06-23T00:00:00"/>
    <s v=""/>
    <d v="2025-07-18T00:00:00"/>
    <s v=""/>
    <x v="2"/>
    <x v="0"/>
    <m/>
    <s v="SAP S/4 HANA"/>
    <x v="4"/>
  </r>
  <r>
    <s v="Accounts Payable: Process Supplier Refunds (Create &amp; Clear Supplier Refunds)"/>
    <s v="868a37d3x"/>
    <s v="WBT"/>
    <n v="0.5"/>
    <s v="ISG"/>
    <d v="2025-07-07T00:00:00"/>
    <s v=""/>
    <d v="2025-08-01T00:00:00"/>
    <s v=""/>
    <x v="2"/>
    <x v="0"/>
    <m/>
    <s v="SAP S/4 HANA"/>
    <x v="4"/>
  </r>
  <r>
    <s v="Accounts Payable: Process Supplier Refunds (Create Credit Memo with SALT)"/>
    <s v="868a37dfy"/>
    <s v="WBT"/>
    <n v="0.5"/>
    <s v="ISG"/>
    <d v="2025-06-23T00:00:00"/>
    <s v=""/>
    <d v="2025-07-18T00:00:00"/>
    <s v=""/>
    <x v="2"/>
    <x v="0"/>
    <m/>
    <s v="SAP S/4 HANA"/>
    <x v="4"/>
  </r>
  <r>
    <s v="Accounts Payable: Processing Down Payments on Financed POs for Buyers"/>
    <s v="868c1yy91"/>
    <s v="WBT"/>
    <n v="0.5"/>
    <s v="ISG"/>
    <d v="2025-05-05T00:00:00"/>
    <d v="2025-06-01T00:00:00"/>
    <d v="2025-05-30T00:00:00"/>
    <s v=""/>
    <x v="1"/>
    <x v="1"/>
    <s v="Curriculum redesign"/>
    <s v="SAP S/4 HANA"/>
    <x v="4"/>
  </r>
  <r>
    <s v="Accounts Payable: Review &amp; Block Automatic Payments"/>
    <s v="868a3748x"/>
    <s v="WBT"/>
    <n v="0.5"/>
    <s v="ISG"/>
    <d v="2025-07-07T00:00:00"/>
    <s v=""/>
    <d v="2025-08-01T00:00:00"/>
    <s v=""/>
    <x v="2"/>
    <x v="0"/>
    <m/>
    <s v="SAP S/4 HANA"/>
    <x v="4"/>
  </r>
  <r>
    <s v="Accounts Payable: Review Supplier Refunds (Clear Tax Correction &amp; Credit Memo)"/>
    <s v="868a37f89"/>
    <s v="Video"/>
    <n v="0.1"/>
    <s v="ISG"/>
    <d v="2025-07-07T00:00:00"/>
    <s v=""/>
    <d v="2025-08-01T00:00:00"/>
    <s v=""/>
    <x v="2"/>
    <x v="0"/>
    <m/>
    <s v="SAP S/4 HANA"/>
    <x v="4"/>
  </r>
  <r>
    <s v="Accounts Payable: Review Supplier Refunds, Pt. 1"/>
    <s v="868c1xxud"/>
    <s v="WBT"/>
    <n v="0.5"/>
    <s v="ISG"/>
    <d v="2025-07-07T00:00:00"/>
    <s v=""/>
    <d v="2025-08-01T00:00:00"/>
    <s v=""/>
    <x v="2"/>
    <x v="0"/>
    <m/>
    <s v="SAP S/4 HANA"/>
    <x v="4"/>
  </r>
  <r>
    <s v="Accounts Payable: Review Supplier Refunds, Pt. 2"/>
    <s v="868c1y08n"/>
    <s v="WBT"/>
    <n v="0.5"/>
    <s v="ISG"/>
    <d v="2025-07-07T00:00:00"/>
    <s v=""/>
    <d v="2025-08-01T00:00:00"/>
    <s v=""/>
    <x v="2"/>
    <x v="0"/>
    <m/>
    <s v="SAP S/4 HANA"/>
    <x v="4"/>
  </r>
  <r>
    <s v="Accounts Payable: Run A/P Audit, Pt. 1"/>
    <s v="868c1wy6n"/>
    <s v="WBT"/>
    <n v="0.5"/>
    <s v="ISG"/>
    <d v="2025-05-19T00:00:00"/>
    <d v="2025-05-28T00:00:00"/>
    <d v="2025-06-13T00:00:00"/>
    <s v=""/>
    <x v="1"/>
    <x v="1"/>
    <s v="Curriculum redesign"/>
    <s v="SAP S/4 HANA;OpenText Vendor Invoice Management"/>
    <x v="4"/>
  </r>
  <r>
    <s v="Accounts Payable: Run A/P Audit, Pt. 2"/>
    <s v="868c1wydk"/>
    <s v="WBT"/>
    <n v="0.5"/>
    <s v="ISG"/>
    <d v="2025-05-19T00:00:00"/>
    <d v="2025-05-31T00:00:00"/>
    <d v="2025-06-13T00:00:00"/>
    <s v=""/>
    <x v="1"/>
    <x v="1"/>
    <s v="Curriculum redesign"/>
    <s v="SAP S/4 HANA;OpenText Vendor Invoice Management"/>
    <x v="4"/>
  </r>
  <r>
    <s v="Accounts Payable: Run Ad hoc Payments"/>
    <s v="868c1xftu"/>
    <s v="WBT"/>
    <n v="0.5"/>
    <s v="ISG"/>
    <d v="2025-07-07T00:00:00"/>
    <s v=""/>
    <d v="2025-08-01T00:00:00"/>
    <s v=""/>
    <x v="2"/>
    <x v="0"/>
    <m/>
    <s v="SAP S/4 HANA"/>
    <x v="4"/>
  </r>
  <r>
    <s v="Accounts Payable: Setup of Supplier Financed Pos"/>
    <s v="868c1ykkw"/>
    <s v="WBT"/>
    <n v="0.5"/>
    <s v="ISG"/>
    <d v="2025-05-05T00:00:00"/>
    <d v="2025-04-07T00:00:00"/>
    <d v="2025-05-30T00:00:00"/>
    <s v=""/>
    <x v="7"/>
    <x v="1"/>
    <s v="Curriculum redesign"/>
    <s v="SAP S/4 HANA"/>
    <x v="4"/>
  </r>
  <r>
    <s v="Accounts Payable: Small Business Acceleration"/>
    <s v="868c1x051"/>
    <s v="WBT"/>
    <n v="0.5"/>
    <s v="ISG"/>
    <d v="2025-05-19T00:00:00"/>
    <d v="2025-06-02T00:00:00"/>
    <d v="2025-06-13T00:00:00"/>
    <s v=""/>
    <x v="1"/>
    <x v="1"/>
    <s v="Curriculum redesign"/>
    <s v="SAP S/4 HANA;OpenText Vendor Invoice Management"/>
    <x v="4"/>
  </r>
  <r>
    <s v="Accounts Payable: Submit Debit/Credit Request to A/P"/>
    <s v="868a2va5u"/>
    <s v="WBT"/>
    <n v="0.5"/>
    <s v="ISG"/>
    <d v="2025-05-26T00:00:00"/>
    <s v=""/>
    <d v="2025-06-20T00:00:00"/>
    <s v=""/>
    <x v="2"/>
    <x v="1"/>
    <s v="Curriculum redesign"/>
    <s v="SAP S/4 HANA;OpenText Vendor Invoice Management"/>
    <x v="4"/>
  </r>
  <r>
    <s v="Accounts Payable: Submit/Approve Expedited Payment Requests, Pt. 1"/>
    <s v="868a3719f"/>
    <s v="Video"/>
    <n v="0.1"/>
    <s v="ISG"/>
    <d v="2025-07-07T00:00:00"/>
    <s v=""/>
    <d v="2025-08-01T00:00:00"/>
    <s v=""/>
    <x v="2"/>
    <x v="0"/>
    <m/>
    <s v="SAP S/4 HANA"/>
    <x v="4"/>
  </r>
  <r>
    <s v="Accounts Payable: Submit/Approve Expedited Payment Requests, Pt. 2"/>
    <s v="868a37228"/>
    <s v="WBT"/>
    <n v="0.5"/>
    <s v="ISG"/>
    <d v="2025-07-07T00:00:00"/>
    <s v=""/>
    <d v="2025-08-01T00:00:00"/>
    <s v=""/>
    <x v="2"/>
    <x v="0"/>
    <m/>
    <s v="SAP S/4 HANA"/>
    <x v="4"/>
  </r>
  <r>
    <s v="Accounts Payable: Submit/Approve Expedited Payment Requests, Pt. 3"/>
    <s v="868c1xvfw"/>
    <s v="WBT"/>
    <n v="0.5"/>
    <s v="ISG"/>
    <d v="2025-07-07T00:00:00"/>
    <s v=""/>
    <d v="2025-08-01T00:00:00"/>
    <s v=""/>
    <x v="2"/>
    <x v="0"/>
    <m/>
    <s v="SAP S/4 HANA"/>
    <x v="4"/>
  </r>
  <r>
    <s v="Accounts Payable: Verify Credit Memo"/>
    <s v="868a2v5gf"/>
    <s v="WBT"/>
    <n v="0.5"/>
    <s v="ISG"/>
    <d v="2025-05-26T00:00:00"/>
    <s v=""/>
    <d v="2025-06-20T00:00:00"/>
    <s v=""/>
    <x v="2"/>
    <x v="1"/>
    <s v="Curriculum redesign"/>
    <s v="SAP S/4 HANA;OpenText Vendor Invoice Management"/>
    <x v="4"/>
  </r>
  <r>
    <s v="Accounts Payable: Verify Vendor"/>
    <s v="868c1wx09"/>
    <s v="WBT"/>
    <n v="0.5"/>
    <s v="ISG"/>
    <d v="2025-06-30T00:00:00"/>
    <s v=""/>
    <d v="2025-07-25T00:00:00"/>
    <s v=""/>
    <x v="2"/>
    <x v="0"/>
    <m/>
    <s v="SAP S/4 HANA;OpenText Vendor Invoice Management"/>
    <x v="4"/>
  </r>
  <r>
    <s v="MCE: BOM Transactions"/>
    <s v="868a2vbw2"/>
    <s v="WBT"/>
    <n v="0.5"/>
    <s v="ISG"/>
    <d v="2025-06-09T00:00:00"/>
    <s v=""/>
    <d v="2025-07-04T00:00:00"/>
    <s v=""/>
    <x v="2"/>
    <x v="0"/>
    <m/>
    <s v="SAP S/4 HANA"/>
    <x v="4"/>
  </r>
  <r>
    <s v="MCE: Contracts &amp; Outline Agreements"/>
    <s v="868a2v78c"/>
    <s v="WBT"/>
    <n v="0.5"/>
    <s v="ISG"/>
    <d v="2025-06-02T00:00:00"/>
    <d v="2025-06-03T00:00:00"/>
    <d v="2025-06-27T00:00:00"/>
    <s v=""/>
    <x v="1"/>
    <x v="0"/>
    <m/>
    <s v="SAP S/4 HANA"/>
    <x v="4"/>
  </r>
  <r>
    <s v="MCE: Manage Purchase Info Records"/>
    <s v="868a2vc2g"/>
    <s v="WBT"/>
    <n v="0.5"/>
    <s v="ISG"/>
    <d v="2025-06-02T00:00:00"/>
    <s v=""/>
    <d v="2025-06-27T00:00:00"/>
    <s v=""/>
    <x v="2"/>
    <x v="1"/>
    <s v="Development not started"/>
    <s v="SAP S/4 HANA"/>
    <x v="4"/>
  </r>
  <r>
    <s v="MCE: MCE Inventory &amp; Parts Reporting"/>
    <s v="868a2v7x8"/>
    <s v="WBT"/>
    <n v="0.5"/>
    <s v="ISG"/>
    <d v="2025-06-02T00:00:00"/>
    <s v=""/>
    <d v="2025-06-27T00:00:00"/>
    <s v=""/>
    <x v="2"/>
    <x v="1"/>
    <s v="Development not started"/>
    <s v="SAP S/4 HANA"/>
    <x v="4"/>
  </r>
  <r>
    <s v="MCE: MCE Pricing &amp; Costing Reporting"/>
    <s v="868a2v62b"/>
    <s v="WBT"/>
    <n v="0.5"/>
    <s v="ISG"/>
    <d v="2025-06-09T00:00:00"/>
    <s v=""/>
    <d v="2025-07-04T00:00:00"/>
    <s v=""/>
    <x v="2"/>
    <x v="0"/>
    <m/>
    <s v="SAP S/4 HANA"/>
    <x v="4"/>
  </r>
  <r>
    <s v="MCE: Purchasing Documents"/>
    <s v="868a2va99"/>
    <s v="WBT"/>
    <n v="0.5"/>
    <s v="ISG"/>
    <d v="2025-06-09T00:00:00"/>
    <s v=""/>
    <d v="2025-07-04T00:00:00"/>
    <s v=""/>
    <x v="2"/>
    <x v="0"/>
    <m/>
    <s v="SAP S/4 HANA"/>
    <x v="4"/>
  </r>
  <r>
    <s v="Supplier Quality: Approval Code Creation/Maintenance &amp; Text Key Mapping"/>
    <s v="868a2v6re"/>
    <s v="WBT"/>
    <n v="0.5"/>
    <s v="ISG"/>
    <d v="2025-06-02T00:00:00"/>
    <s v=""/>
    <d v="2025-06-27T00:00:00"/>
    <s v=""/>
    <x v="2"/>
    <x v="1"/>
    <s v="Curriculum redesign"/>
    <s v="SAP S/4 HANA"/>
    <x v="4"/>
  </r>
  <r>
    <s v="Supplier Quality: ASN Controls &amp; Quality Notification (QNote)"/>
    <s v="868ccajuu"/>
    <s v="WBT"/>
    <n v="0.5"/>
    <s v="ISG"/>
    <d v="2025-05-05T00:00:00"/>
    <d v="2025-05-09T00:00:00"/>
    <d v="2025-05-30T00:00:00"/>
    <s v=""/>
    <x v="8"/>
    <x v="1"/>
    <s v="Curriculum redesign"/>
    <s v="SAP S/4 HANA"/>
    <x v="4"/>
  </r>
  <r>
    <s v="Supplier Quality: Create &amp; Maintain ZQUAL"/>
    <s v="868a2v6qh"/>
    <s v="WBT"/>
    <n v="0.5"/>
    <s v="ISG"/>
    <d v="2025-05-05T00:00:00"/>
    <d v="2025-03-27T00:00:00"/>
    <d v="2025-05-30T00:00:00"/>
    <s v=""/>
    <x v="7"/>
    <x v="1"/>
    <s v="SME Time Needed"/>
    <s v="SAP S/4 HANA"/>
    <x v="4"/>
  </r>
  <r>
    <s v="Supplier Quality: Current Approvals Report"/>
    <s v="868cca7d1"/>
    <s v="WBT"/>
    <n v="0.5"/>
    <s v="ISG"/>
    <d v="2025-05-19T00:00:00"/>
    <s v=""/>
    <d v="2025-06-13T00:00:00"/>
    <s v=""/>
    <x v="8"/>
    <x v="1"/>
    <s v="Curriculum redesign"/>
    <s v="SAP S/4 HANA"/>
    <x v="4"/>
  </r>
  <r>
    <s v="Supplier Quality: Inspection Relevance Determination Program"/>
    <s v="868ccafpp"/>
    <s v="QRG"/>
    <n v="0.1"/>
    <s v="ISG"/>
    <d v="2025-06-02T00:00:00"/>
    <s v=""/>
    <d v="2025-06-27T00:00:00"/>
    <s v=""/>
    <x v="2"/>
    <x v="1"/>
    <s v="Curriculum redesign"/>
    <s v="SAP S/4 HANA"/>
    <x v="4"/>
  </r>
  <r>
    <s v="Supplier Quality: Maintain WF User Assignment"/>
    <s v="868cca3rv"/>
    <s v="WBT"/>
    <n v="0.5"/>
    <s v="ISG"/>
    <d v="2025-05-05T00:00:00"/>
    <d v="2025-05-06T00:00:00"/>
    <d v="2025-05-30T00:00:00"/>
    <s v=""/>
    <x v="6"/>
    <x v="1"/>
    <s v="SME Time Needed"/>
    <s v="SAP S/4 HANA"/>
    <x v="4"/>
  </r>
  <r>
    <s v="Supplier Quality: Override Selection Report (Run the ZOVERRIDE Report)"/>
    <s v="868c1wfzz"/>
    <s v="QRG"/>
    <n v="0.1"/>
    <s v="ISG"/>
    <d v="2025-05-19T00:00:00"/>
    <d v="2025-06-02T00:00:00"/>
    <d v="2025-06-13T00:00:00"/>
    <s v=""/>
    <x v="1"/>
    <x v="1"/>
    <s v="Curriculum redesign"/>
    <s v="SAP S/4 HANA"/>
    <x v="4"/>
  </r>
  <r>
    <s v="Supplier Quality: Plant Overrides"/>
    <s v="868c1wdmh"/>
    <s v="WBT"/>
    <n v="0.5"/>
    <s v="ISG"/>
    <d v="2025-05-05T00:00:00"/>
    <d v="2025-05-06T00:00:00"/>
    <d v="2025-05-30T00:00:00"/>
    <s v=""/>
    <x v="6"/>
    <x v="1"/>
    <s v="SME Time Needed"/>
    <s v="SAP S/4 HANA"/>
    <x v="4"/>
  </r>
  <r>
    <s v="Supplier Quality: Program Group Codes"/>
    <s v="868c1rzhq"/>
    <s v="WBT"/>
    <n v="0.5"/>
    <s v="ISG"/>
    <d v="2025-05-05T00:00:00"/>
    <d v="2025-05-05T00:00:00"/>
    <d v="2025-05-30T00:00:00"/>
    <s v=""/>
    <x v="1"/>
    <x v="1"/>
    <s v="Curriculum redesign"/>
    <s v="SAP S/4 HANA"/>
    <x v="4"/>
  </r>
  <r>
    <s v="Supplier Quality: Purchase Order Report"/>
    <s v="868ccaacz"/>
    <s v="QRG"/>
    <n v="0.1"/>
    <s v="ISG"/>
    <d v="2025-05-19T00:00:00"/>
    <d v="2025-05-19T00:00:00"/>
    <d v="2025-06-13T00:00:00"/>
    <s v=""/>
    <x v="6"/>
    <x v="1"/>
    <s v="SME Time Needed"/>
    <s v="SAP S/4 HANA"/>
    <x v="4"/>
  </r>
  <r>
    <s v="Supplier Quality: Purchase Requisition Change Module"/>
    <s v="868cca0rn"/>
    <s v="WBT"/>
    <n v="0.5"/>
    <s v="ISG"/>
    <d v="2025-04-28T00:00:00"/>
    <d v="2025-03-27T00:00:00"/>
    <d v="2025-05-23T00:00:00"/>
    <s v=""/>
    <x v="7"/>
    <x v="1"/>
    <s v="Script Redesign"/>
    <s v="SAP S/4 HANA"/>
    <x v="4"/>
  </r>
  <r>
    <s v="Supplier Quality: Quality Clause Groups"/>
    <s v="868c1rhqk"/>
    <s v="WBT"/>
    <n v="0.5"/>
    <s v="ISG"/>
    <d v="2025-05-05T00:00:00"/>
    <d v="2025-05-05T00:00:00"/>
    <d v="2025-05-30T00:00:00"/>
    <s v=""/>
    <x v="6"/>
    <x v="1"/>
    <s v="SME Time Needed"/>
    <s v="SAP S/4 HANA"/>
    <x v="4"/>
  </r>
  <r>
    <s v="Supplier Quality: Quality Record Queue Report (Run the ZMMQR Report)"/>
    <s v="868cca9yb"/>
    <s v="QRG"/>
    <n v="0.1"/>
    <s v="ISG"/>
    <d v="2025-05-19T00:00:00"/>
    <s v=""/>
    <d v="2025-06-13T00:00:00"/>
    <s v=""/>
    <x v="2"/>
    <x v="1"/>
    <s v="Curriculum redesign"/>
    <s v="SAP S/4 HANA"/>
    <x v="4"/>
  </r>
  <r>
    <s v="Supplier Quality: Text Keys"/>
    <s v="868e0z8p7"/>
    <s v="WBT"/>
    <n v="0.5"/>
    <s v="ISG"/>
    <d v="2025-05-05T00:00:00"/>
    <d v="2025-05-04T00:00:00"/>
    <d v="2025-05-30T00:00:00"/>
    <m/>
    <x v="6"/>
    <x v="1"/>
    <s v="SME Time Needed"/>
    <s v="SAP S/4 HANA"/>
    <x v="4"/>
  </r>
  <r>
    <s v="Supplier Quality: Vendor Approvals"/>
    <s v="868a2v8qx"/>
    <s v="WBT"/>
    <n v="0.5"/>
    <s v="ISG"/>
    <d v="2025-06-02T00:00:00"/>
    <s v=""/>
    <d v="2025-06-27T00:00:00"/>
    <s v=""/>
    <x v="2"/>
    <x v="1"/>
    <s v="Development not started"/>
    <s v="SAP S/4 HANA"/>
    <x v="4"/>
  </r>
  <r>
    <s v="Supplier Quality: Workflow Settings (ZPLANT)"/>
    <s v="868cca5mt"/>
    <s v="WBT"/>
    <n v="0.5"/>
    <s v="ISG"/>
    <d v="2025-05-19T00:00:00"/>
    <d v="2025-05-08T00:00:00"/>
    <d v="2025-06-13T00:00:00"/>
    <s v=""/>
    <x v="6"/>
    <x v="0"/>
    <m/>
    <s v="SAP S/4 HANA"/>
    <x v="4"/>
  </r>
  <r>
    <s v="Supply Chain: Buyer/Customer Furnished Property"/>
    <s v="868dq07hc"/>
    <s v="WBT"/>
    <n v="0.5"/>
    <s v="ISG"/>
    <d v="2025-05-19T00:00:00"/>
    <d v="2025-06-10T00:00:00"/>
    <d v="2025-06-13T00:00:00"/>
    <s v=""/>
    <x v="8"/>
    <x v="1"/>
    <s v="Curriculum redesign"/>
    <s v="SAP S/4 HANA"/>
    <x v="4"/>
  </r>
  <r>
    <s v="Supply Chain: Create Fieldglass Worker User Profile"/>
    <s v="868c1960a"/>
    <s v="WBT"/>
    <n v="0.5"/>
    <s v="ISG"/>
    <d v="2025-06-30T00:00:00"/>
    <s v=""/>
    <d v="2025-07-25T00:00:00"/>
    <s v=""/>
    <x v="2"/>
    <x v="0"/>
    <m/>
    <s v="Fieldglass"/>
    <x v="4"/>
  </r>
  <r>
    <s v="Supply Chain: Create Purchase Order"/>
    <s v="868a2v81g"/>
    <s v="ILT"/>
    <n v="1"/>
    <s v="ISG"/>
    <d v="2025-07-14T00:00:00"/>
    <s v=""/>
    <d v="2025-08-08T00:00:00"/>
    <s v=""/>
    <x v="2"/>
    <x v="0"/>
    <m/>
    <s v="SAP S/4 HANA"/>
    <x v="4"/>
  </r>
  <r>
    <s v="Supply Chain: Creating &amp; Maintaining Text Keys &amp; Clauses"/>
    <s v="868dq4jmp"/>
    <s v="WBT"/>
    <n v="0.5"/>
    <s v="ISG"/>
    <d v="2025-07-21T00:00:00"/>
    <s v=""/>
    <d v="2025-08-15T00:00:00"/>
    <s v=""/>
    <x v="2"/>
    <x v="0"/>
    <m/>
    <s v="SAP S/4 HANA"/>
    <x v="4"/>
  </r>
  <r>
    <s v="Supply Chain: Creating an Acquisition Compliance Folder (ACF)"/>
    <s v="868dq87bb"/>
    <s v="WBT"/>
    <n v="0.5"/>
    <s v="ISG"/>
    <d v="2025-07-21T00:00:00"/>
    <s v=""/>
    <d v="2025-08-15T00:00:00"/>
    <s v=""/>
    <x v="2"/>
    <x v="0"/>
    <m/>
    <s v="SAP S/4 HANA"/>
    <x v="4"/>
  </r>
  <r>
    <s v="Supply Chain: Fieldglass Time and Expense Entry/Costing/Payment"/>
    <s v="868c198db"/>
    <s v="QRG"/>
    <n v="0.1"/>
    <s v="ISG"/>
    <d v="2025-06-30T00:00:00"/>
    <s v=""/>
    <d v="2025-07-25T00:00:00"/>
    <s v=""/>
    <x v="2"/>
    <x v="0"/>
    <m/>
    <s v="Fieldglass"/>
    <x v="4"/>
  </r>
  <r>
    <s v="Supply Chain: IT Procurement"/>
    <s v="868a2v6t3"/>
    <s v="WBT"/>
    <n v="0.5"/>
    <s v="ISG"/>
    <d v="2025-06-16T00:00:00"/>
    <s v=""/>
    <d v="2025-07-11T00:00:00"/>
    <s v=""/>
    <x v="2"/>
    <x v="0"/>
    <m/>
    <s v="SAP S/4 HANA"/>
    <x v="4"/>
  </r>
  <r>
    <s v="Supply Chain: Lean Request Approval"/>
    <s v="868dpxftj"/>
    <s v="WBT"/>
    <n v="0.5"/>
    <s v="ISG"/>
    <d v="2025-07-28T00:00:00"/>
    <s v=""/>
    <d v="2025-08-22T00:00:00"/>
    <s v=""/>
    <x v="2"/>
    <x v="0"/>
    <m/>
    <s v="SAP S/4 HANA"/>
    <x v="4"/>
  </r>
  <r>
    <s v="Supply Chain: Long Term Agreements (Outline Agreements)"/>
    <s v="868dq5038"/>
    <s v="WBT"/>
    <n v="0.5"/>
    <s v="ISG"/>
    <d v="2025-07-21T00:00:00"/>
    <s v=""/>
    <d v="2025-08-15T00:00:00"/>
    <s v=""/>
    <x v="2"/>
    <x v="0"/>
    <m/>
    <s v="SAP S/4 HANA"/>
    <x v="4"/>
  </r>
  <r>
    <s v="Supply Chain: Non-Consumable Property (Drop Shipping, BFM, GFE, CFE)"/>
    <s v="868a2vbj9"/>
    <s v="WBT"/>
    <n v="0.5"/>
    <s v="ISG"/>
    <d v="2025-06-09T00:00:00"/>
    <s v=""/>
    <d v="2025-07-04T00:00:00"/>
    <s v=""/>
    <x v="2"/>
    <x v="0"/>
    <m/>
    <s v="SAP S/4 HANA"/>
    <x v="4"/>
  </r>
  <r>
    <s v="Supply Chain: Non-MRP Request and Approval"/>
    <s v="868c04kmx"/>
    <s v="WBT"/>
    <n v="0.5"/>
    <s v="ISG"/>
    <d v="2025-07-21T00:00:00"/>
    <s v=""/>
    <d v="2025-08-15T00:00:00"/>
    <s v=""/>
    <x v="2"/>
    <x v="0"/>
    <m/>
    <s v="SAP S/4 HANA"/>
    <x v="4"/>
  </r>
  <r>
    <s v="Supply Chain: PO Acknowledgement/Rejection "/>
    <s v="868a2v7c7"/>
    <s v="WBT"/>
    <n v="0.5"/>
    <s v="ISG"/>
    <d v="2025-07-28T00:00:00"/>
    <s v=""/>
    <d v="2025-08-22T00:00:00"/>
    <s v=""/>
    <x v="2"/>
    <x v="0"/>
    <m/>
    <s v="SAP S/4 HANA"/>
    <x v="4"/>
  </r>
  <r>
    <s v="Supply Chain: PO Approval Delegation of Authority (Workflow Approvals)"/>
    <s v="868dq85zj"/>
    <s v="WBT"/>
    <n v="0.5"/>
    <s v="ISG"/>
    <d v="2025-07-21T00:00:00"/>
    <s v=""/>
    <d v="2025-08-15T00:00:00"/>
    <s v=""/>
    <x v="2"/>
    <x v="0"/>
    <m/>
    <s v="SAP S/4 HANA"/>
    <x v="4"/>
  </r>
  <r>
    <s v="Supply Chain: PO Edit Checks"/>
    <s v="868a2v6bk"/>
    <s v="WBT"/>
    <n v="0.5"/>
    <s v="ISG"/>
    <d v="2025-07-14T00:00:00"/>
    <s v=""/>
    <d v="2025-08-08T00:00:00"/>
    <s v=""/>
    <x v="2"/>
    <x v="0"/>
    <m/>
    <s v="SAP S/4 HANA"/>
    <x v="4"/>
  </r>
  <r>
    <s v="Supply Chain: PO Expediting (Expedite Fee Process)"/>
    <s v="868a2v8me"/>
    <s v="WBT"/>
    <n v="0.5"/>
    <s v="ISG"/>
    <d v="2025-07-14T00:00:00"/>
    <s v=""/>
    <d v="2025-08-08T00:00:00"/>
    <s v=""/>
    <x v="2"/>
    <x v="0"/>
    <m/>
    <s v="SAP S/4 HANA"/>
    <x v="4"/>
  </r>
  <r>
    <s v="Supply Chain: Purchase Order Close Out"/>
    <s v="868a2v9g6"/>
    <s v="WBT"/>
    <n v="0.5"/>
    <s v="ISG"/>
    <d v="2025-07-14T00:00:00"/>
    <s v=""/>
    <d v="2025-08-08T00:00:00"/>
    <s v=""/>
    <x v="2"/>
    <x v="0"/>
    <m/>
    <s v="SAP S/4 HANA"/>
    <x v="4"/>
  </r>
  <r>
    <s v="Supply Chain: Purchase Order Monitoring"/>
    <s v="868a2v67p"/>
    <s v="ILT"/>
    <n v="1"/>
    <s v="ISG"/>
    <d v="2025-07-14T00:00:00"/>
    <s v=""/>
    <d v="2025-08-08T00:00:00"/>
    <s v=""/>
    <x v="2"/>
    <x v="0"/>
    <m/>
    <s v="SAP S/4 HANA"/>
    <x v="4"/>
  </r>
  <r>
    <s v="Supply Chain: Purchase Requisition Handover"/>
    <s v="868a2v87r"/>
    <s v="WBT"/>
    <n v="0.5"/>
    <s v="ISG"/>
    <d v="2025-07-21T00:00:00"/>
    <s v=""/>
    <d v="2025-08-15T00:00:00"/>
    <s v=""/>
    <x v="2"/>
    <x v="0"/>
    <m/>
    <s v="SAP S/4 HANA"/>
    <x v="4"/>
  </r>
  <r>
    <s v="Supply Chain: Returning Hardware to Suppliers"/>
    <s v="868dq51yw"/>
    <s v="WBT"/>
    <n v="0.5"/>
    <s v="ISG"/>
    <d v="2025-07-21T00:00:00"/>
    <s v=""/>
    <d v="2025-08-15T00:00:00"/>
    <s v=""/>
    <x v="2"/>
    <x v="0"/>
    <m/>
    <s v="SAP S/4 HANA"/>
    <x v="4"/>
  </r>
  <r>
    <s v="Supply Chain: Schedule Management"/>
    <s v="868dpzyte"/>
    <s v="WBT"/>
    <n v="0.5"/>
    <s v="ISG"/>
    <d v="2025-07-21T00:00:00"/>
    <s v=""/>
    <d v="2025-08-15T00:00:00"/>
    <s v=""/>
    <x v="2"/>
    <x v="0"/>
    <m/>
    <s v="SAP S/4 HANA"/>
    <x v="4"/>
  </r>
  <r>
    <s v="Supply Chain: Service Procurement (Inc. Contingent Labor)"/>
    <s v="868c0w8mu"/>
    <s v="WBT"/>
    <n v="0.5"/>
    <s v="ISG"/>
    <d v="2025-06-30T00:00:00"/>
    <s v=""/>
    <d v="2025-07-25T00:00:00"/>
    <s v=""/>
    <x v="2"/>
    <x v="0"/>
    <m/>
    <s v="SAP S/4 HANA"/>
    <x v="4"/>
  </r>
  <r>
    <s v="Supply Chain: Source Inspections &amp; Monitoring"/>
    <s v="868c0vw6a"/>
    <s v="WBT"/>
    <n v="0.5"/>
    <s v="ISG"/>
    <d v="2025-07-14T00:00:00"/>
    <s v=""/>
    <d v="2025-08-08T00:00:00"/>
    <s v=""/>
    <x v="2"/>
    <x v="0"/>
    <m/>
    <s v="SAP S/4 HANA"/>
    <x v="4"/>
  </r>
  <r>
    <s v="Supply Chain: Sourcing Events (RFX Processing &amp; Award)"/>
    <s v="868a2v7cy"/>
    <s v="WBT"/>
    <n v="0.5"/>
    <s v="ISG"/>
    <d v="2025-07-14T00:00:00"/>
    <s v=""/>
    <d v="2025-08-08T00:00:00"/>
    <s v=""/>
    <x v="2"/>
    <x v="0"/>
    <m/>
    <s v="SAP S/4 HANA"/>
    <x v="4"/>
  </r>
  <r>
    <s v="Supply Chain: Supplier Capacity"/>
    <s v="868a2v7ac"/>
    <s v="ILT"/>
    <n v="1"/>
    <s v="ISG"/>
    <d v="2025-06-09T00:00:00"/>
    <s v=""/>
    <d v="2025-07-04T00:00:00"/>
    <s v=""/>
    <x v="2"/>
    <x v="0"/>
    <m/>
    <s v="SAP S/4 HANA"/>
    <x v="4"/>
  </r>
  <r>
    <s v="Supply Chain: Supplier Qualification &amp; Onboarding"/>
    <s v="868c190nq"/>
    <s v="ILT"/>
    <n v="1"/>
    <s v="ISG"/>
    <d v="2025-06-30T00:00:00"/>
    <s v=""/>
    <d v="2025-07-25T00:00:00"/>
    <s v=""/>
    <x v="2"/>
    <x v="0"/>
    <m/>
    <s v="SAP S/4 HANA"/>
    <x v="4"/>
  </r>
  <r>
    <s v="Prod Ops: Managing Exception Message"/>
    <s v="868ckw8e1"/>
    <s v="WBT"/>
    <n v="0.5"/>
    <s v="ISG"/>
    <d v="2025-04-28T00:00:00"/>
    <d v="2025-03-17T00:00:00"/>
    <d v="2025-03-28T00:00:00"/>
    <s v=""/>
    <x v="3"/>
    <x v="1"/>
    <s v="Curriculum redesign"/>
    <s v="SAP S/4 HANA"/>
    <x v="5"/>
  </r>
  <r>
    <s v="Prod Ops: Outbound Delivery Creation &amp; Processing"/>
    <s v="868auyu08"/>
    <s v="ILT"/>
    <n v="1"/>
    <s v="ISG"/>
    <d v="2025-04-28T00:00:00"/>
    <d v="2024-11-13T00:00:00"/>
    <d v="2025-03-28T00:00:00"/>
    <s v=""/>
    <x v="3"/>
    <x v="1"/>
    <s v="SME Time Needed"/>
    <s v="OpenText Content Server (xECM); SAP S/4 HANA"/>
    <x v="5"/>
  </r>
  <r>
    <s v="DYNSCH: Intro to Dynamic Scheduling"/>
    <s v="868bd3171"/>
    <s v="WBT"/>
    <n v="0.5"/>
    <s v="ISG"/>
    <d v="2025-04-28T00:00:00"/>
    <d v="2025-04-07T00:00:00"/>
    <d v="2025-05-23T00:00:00"/>
    <s v=""/>
    <x v="1"/>
    <x v="1"/>
    <s v="Backlog from other delayed courses"/>
    <s v="SAP S/4 HANA;Advanced Planning and Scheduling (APS)"/>
    <x v="5"/>
  </r>
  <r>
    <s v="Prod Ops: Perform Customer Selloff"/>
    <s v="868ca0z4d"/>
    <s v="WBT"/>
    <n v="0.5"/>
    <s v="ISG"/>
    <d v="2025-04-28T00:00:00"/>
    <d v="2025-04-07T00:00:00"/>
    <d v="2025-05-23T00:00:00"/>
    <s v=""/>
    <x v="8"/>
    <x v="1"/>
    <s v="Backlog from other delayed courses"/>
    <s v="OpenText Content Server (xECM); SAP S/4 HANA"/>
    <x v="5"/>
  </r>
  <r>
    <s v="Prod Ops: Advanced Demand Load for Repairs/Spares"/>
    <s v="868c22e2z"/>
    <s v="WBT"/>
    <n v="0.5"/>
    <s v="ISG"/>
    <d v="2025-05-05T00:00:00"/>
    <s v=""/>
    <d v="2025-05-30T00:00:00"/>
    <s v=""/>
    <x v="4"/>
    <x v="1"/>
    <s v="Script Not Available"/>
    <s v="SAP S/4 HANA"/>
    <x v="5"/>
  </r>
  <r>
    <s v="Prod Ops: Create Cycle Counts"/>
    <s v="868c21xct"/>
    <s v="WBT"/>
    <n v="0.5"/>
    <s v="ISG"/>
    <d v="2025-05-05T00:00:00"/>
    <d v="2025-05-12T00:00:00"/>
    <d v="2025-05-30T00:00:00"/>
    <s v=""/>
    <x v="8"/>
    <x v="1"/>
    <s v="SME Time Needed"/>
    <s v="SAP S/4 HANA"/>
    <x v="5"/>
  </r>
  <r>
    <s v="Prod Ops: Import Validations"/>
    <s v="868c21jwr"/>
    <s v="ILT"/>
    <n v="1"/>
    <s v="ISG"/>
    <d v="2025-05-05T00:00:00"/>
    <d v="2025-05-09T00:00:00"/>
    <d v="2025-05-30T00:00:00"/>
    <s v=""/>
    <x v="4"/>
    <x v="1"/>
    <s v="Paused due to Curriculum redesign"/>
    <s v="SAP S/4 HANA"/>
    <x v="5"/>
  </r>
  <r>
    <s v="Prod Ops: Planning Execution"/>
    <s v="868a4yd19"/>
    <s v="WBT"/>
    <n v="0.5"/>
    <s v="ISG"/>
    <d v="2025-05-05T00:00:00"/>
    <d v="2025-05-12T00:00:00"/>
    <d v="2025-05-30T00:00:00"/>
    <s v=""/>
    <x v="8"/>
    <x v="1"/>
    <s v="SME Time Needed"/>
    <s v="SAP S/4 HANA"/>
    <x v="5"/>
  </r>
  <r>
    <s v="Prod Ops: Production Kitting"/>
    <s v="868a2v6y8"/>
    <s v="Video"/>
    <n v="0.1"/>
    <s v="ISG"/>
    <d v="2025-05-05T00:00:00"/>
    <s v=""/>
    <d v="2025-05-30T00:00:00"/>
    <s v=""/>
    <x v="4"/>
    <x v="1"/>
    <s v="Script Not Available"/>
    <s v="SAP S/4 HANA"/>
    <x v="5"/>
  </r>
  <r>
    <s v="Prod Ops: Supplier Shipment Management"/>
    <s v="868c21ynv"/>
    <s v="WBT"/>
    <n v="0.5"/>
    <s v="ISG"/>
    <d v="2025-05-05T00:00:00"/>
    <d v="2025-05-12T00:00:00"/>
    <d v="2025-05-30T00:00:00"/>
    <s v=""/>
    <x v="8"/>
    <x v="1"/>
    <s v="SME Time Needed"/>
    <s v="SAP S/4 HANA"/>
    <x v="5"/>
  </r>
  <r>
    <s v="Prod Ops: Demand Authorization"/>
    <s v="868c22jvb"/>
    <s v="WBT"/>
    <n v="0.5"/>
    <s v="ISG"/>
    <d v="2025-05-19T00:00:00"/>
    <s v=""/>
    <d v="2025-06-13T00:00:00"/>
    <s v=""/>
    <x v="2"/>
    <x v="1"/>
    <s v="Backlog from other delayed courses"/>
    <s v="SAP S/4 HANA"/>
    <x v="5"/>
  </r>
  <r>
    <s v="Prod Ops: Perform Production Planning &amp; Master Scheduling"/>
    <s v="868c22er9"/>
    <s v="WBT"/>
    <n v="0.5"/>
    <s v="ISG"/>
    <d v="2025-05-19T00:00:00"/>
    <s v=""/>
    <d v="2025-06-13T00:00:00"/>
    <s v=""/>
    <x v="4"/>
    <x v="1"/>
    <s v="Paused due to Curriculum redesign"/>
    <s v="SAP S/4 HANA"/>
    <x v="5"/>
  </r>
  <r>
    <s v="Prod Ops: Planning Strategy"/>
    <s v="868c22m3x"/>
    <s v="QRG"/>
    <n v="0.1"/>
    <s v="ISG"/>
    <d v="2025-05-19T00:00:00"/>
    <d v="2025-06-02T00:00:00"/>
    <d v="2025-06-13T00:00:00"/>
    <s v=""/>
    <x v="1"/>
    <x v="1"/>
    <s v="Backlog from other delayed courses"/>
    <s v="SAP S/4 HANA"/>
    <x v="5"/>
  </r>
  <r>
    <s v="Prod Ops: Production Picking"/>
    <s v="868a2v69w"/>
    <s v="Video"/>
    <n v="0.1"/>
    <s v="ISG"/>
    <d v="2025-05-19T00:00:00"/>
    <s v=""/>
    <d v="2025-06-13T00:00:00"/>
    <s v=""/>
    <x v="2"/>
    <x v="1"/>
    <s v="Backlog from other delayed courses"/>
    <s v="SAP S/4 HANA"/>
    <x v="5"/>
  </r>
  <r>
    <s v="Prod Ops: Review &amp; Finalize Master Schedule"/>
    <s v="868a2v9ne"/>
    <s v="QRG"/>
    <n v="0.1"/>
    <s v="ISG"/>
    <d v="2025-05-19T00:00:00"/>
    <d v="2024-11-04T00:00:00"/>
    <d v="2025-06-13T00:00:00"/>
    <s v=""/>
    <x v="4"/>
    <x v="1"/>
    <s v="Paused due to Curriculum redesign"/>
    <s v="SAP S/4 HANA"/>
    <x v="5"/>
  </r>
  <r>
    <s v="Prod Ops: Compliance Checks"/>
    <s v="868b4668z"/>
    <s v="ILT"/>
    <n v="1"/>
    <s v="ISG"/>
    <d v="2025-06-09T00:00:00"/>
    <s v=""/>
    <d v="2025-07-04T00:00:00"/>
    <s v=""/>
    <x v="2"/>
    <x v="0"/>
    <m/>
    <s v="SAP S/4 HANA"/>
    <x v="5"/>
  </r>
  <r>
    <s v="Prod Ops: Deliver Incoming &amp; Resolve Grief"/>
    <s v="868b466gk"/>
    <s v="ILT"/>
    <n v="1"/>
    <s v="ISG"/>
    <d v="2025-06-09T00:00:00"/>
    <s v=""/>
    <d v="2025-07-04T00:00:00"/>
    <s v=""/>
    <x v="2"/>
    <x v="0"/>
    <m/>
    <s v="SAP S/4 HANA"/>
    <x v="5"/>
  </r>
  <r>
    <s v="Prod Ops: Kits &amp; Fabrication Orders"/>
    <s v="868b4675x"/>
    <s v="WBT"/>
    <n v="0.5"/>
    <s v="ISG"/>
    <d v="2025-06-09T00:00:00"/>
    <s v=""/>
    <d v="2025-07-04T00:00:00"/>
    <s v=""/>
    <x v="2"/>
    <x v="0"/>
    <m/>
    <s v="SAP S/4 HANA"/>
    <x v="5"/>
  </r>
  <r>
    <s v="Prod Ops: Manage Internal Transportation"/>
    <s v="868b45fyx"/>
    <s v="Video"/>
    <n v="0.1"/>
    <s v="ISG"/>
    <d v="2025-06-09T00:00:00"/>
    <s v=""/>
    <d v="2025-07-04T00:00:00"/>
    <s v=""/>
    <x v="2"/>
    <x v="0"/>
    <m/>
    <s v="SAP S/4 HANA"/>
    <x v="5"/>
  </r>
  <r>
    <s v="Prod Ops: Perform Cycle Count"/>
    <s v="868b45hfr"/>
    <s v="ILT"/>
    <n v="1"/>
    <s v="ISG"/>
    <d v="2025-06-09T00:00:00"/>
    <s v=""/>
    <d v="2025-07-04T00:00:00"/>
    <s v=""/>
    <x v="2"/>
    <x v="0"/>
    <m/>
    <s v="SAP S/4 HANA"/>
    <x v="5"/>
  </r>
  <r>
    <s v="Prod Ops: Pick Material"/>
    <s v="868b472hj"/>
    <s v="ILT"/>
    <n v="1"/>
    <s v="ISG"/>
    <d v="2025-06-09T00:00:00"/>
    <s v=""/>
    <d v="2025-07-04T00:00:00"/>
    <s v=""/>
    <x v="2"/>
    <x v="0"/>
    <m/>
    <s v="SAP S/4 HANA"/>
    <x v="5"/>
  </r>
  <r>
    <s v="Prod Ops: Prepare for Kitting"/>
    <s v="868b472qk"/>
    <s v="ILT"/>
    <n v="1"/>
    <s v="ISG"/>
    <d v="2025-06-09T00:00:00"/>
    <s v=""/>
    <d v="2025-07-04T00:00:00"/>
    <s v=""/>
    <x v="2"/>
    <x v="0"/>
    <m/>
    <s v="SAP S/4 HANA"/>
    <x v="5"/>
  </r>
  <r>
    <s v="Prod Ops: Production Kitting: Reconcile Inventory "/>
    <s v="868b47336"/>
    <s v="ILT"/>
    <n v="1"/>
    <s v="ISG"/>
    <d v="2025-06-09T00:00:00"/>
    <s v=""/>
    <d v="2025-07-04T00:00:00"/>
    <s v=""/>
    <x v="2"/>
    <x v="0"/>
    <m/>
    <s v="SAP S/4 HANA"/>
    <x v="5"/>
  </r>
  <r>
    <s v="Prod Ops: Production Staging"/>
    <s v="868b473jm"/>
    <s v="ILT"/>
    <n v="1"/>
    <s v="ISG"/>
    <d v="2025-06-09T00:00:00"/>
    <s v=""/>
    <d v="2025-07-04T00:00:00"/>
    <s v=""/>
    <x v="2"/>
    <x v="0"/>
    <m/>
    <s v="SAP S/4 HANA"/>
    <x v="5"/>
  </r>
  <r>
    <s v="Prod Ops: Purchase Order, New Order or Repair Order Service Order"/>
    <s v="868b45crm"/>
    <s v="Video"/>
    <n v="0.1"/>
    <s v="ISG"/>
    <d v="2025-06-09T00:00:00"/>
    <s v=""/>
    <d v="2025-07-04T00:00:00"/>
    <s v=""/>
    <x v="4"/>
    <x v="1"/>
    <s v="Paused due to Curriculum redesign"/>
    <s v="SAP S/4 HANA"/>
    <x v="5"/>
  </r>
  <r>
    <s v="Prod Ops: Create &amp; Release Purchase Requisition"/>
    <s v="868c20v4g"/>
    <s v="QRG"/>
    <n v="0.1"/>
    <s v="ISG"/>
    <d v="2025-07-14T00:00:00"/>
    <s v=""/>
    <d v="2025-08-08T00:00:00"/>
    <s v=""/>
    <x v="2"/>
    <x v="0"/>
    <m/>
    <s v="SAP S/4 HANA"/>
    <x v="5"/>
  </r>
  <r>
    <s v="Prod Ops: Order Creation &amp; Release"/>
    <s v="868cjxf2u"/>
    <s v="WBT"/>
    <n v="0.5"/>
    <s v="ISG"/>
    <d v="2025-07-14T00:00:00"/>
    <s v=""/>
    <d v="2025-08-08T00:00:00"/>
    <s v=""/>
    <x v="2"/>
    <x v="0"/>
    <m/>
    <s v="SAP S/4 HANA"/>
    <x v="5"/>
  </r>
  <r>
    <s v="DYNSCH: Plant Admin"/>
    <s v="868ck6vxz"/>
    <s v="WBT"/>
    <n v="0.5"/>
    <s v="ISG"/>
    <d v="2025-07-21T00:00:00"/>
    <s v=""/>
    <d v="2025-08-15T00:00:00"/>
    <s v=""/>
    <x v="2"/>
    <x v="0"/>
    <m/>
    <s v="SAP S/4 HANA;Advanced Planning and Scheduling (APS)"/>
    <x v="5"/>
  </r>
  <r>
    <s v="DYNSCH: Production Scheduling Mgmt"/>
    <s v="868adh3z8"/>
    <s v="ILT"/>
    <n v="1"/>
    <s v="ISG"/>
    <d v="2025-07-21T00:00:00"/>
    <s v=""/>
    <d v="2025-08-15T00:00:00"/>
    <s v=""/>
    <x v="2"/>
    <x v="0"/>
    <m/>
    <s v="SAP S/4 HANA;Advanced Planning and Scheduling (APS)"/>
    <x v="5"/>
  </r>
  <r>
    <s v="DYNSCH: Publish Production Schedule"/>
    <s v="868adnbcd"/>
    <s v="ILT"/>
    <n v="1"/>
    <s v="ISG"/>
    <d v="2025-07-21T00:00:00"/>
    <s v=""/>
    <d v="2025-08-15T00:00:00"/>
    <s v=""/>
    <x v="2"/>
    <x v="0"/>
    <m/>
    <s v="SAP S/4 HANA;Advanced Planning and Scheduling (APS)"/>
    <x v="5"/>
  </r>
  <r>
    <s v="DYNSCH: Review Training &amp; Operations"/>
    <s v="868adn6k2"/>
    <s v="ILT"/>
    <n v="1"/>
    <s v="ISG"/>
    <d v="2025-07-21T00:00:00"/>
    <s v=""/>
    <d v="2025-08-15T00:00:00"/>
    <s v=""/>
    <x v="2"/>
    <x v="0"/>
    <m/>
    <s v="SAP S/4 HANA;Advanced Planning and Scheduling (APS)"/>
    <x v="5"/>
  </r>
  <r>
    <s v="DYNSCH: Validate Working Time"/>
    <s v="868adh4yw"/>
    <s v="ILT"/>
    <n v="1"/>
    <s v="ISG"/>
    <d v="2025-07-21T00:00:00"/>
    <s v=""/>
    <d v="2025-08-15T00:00:00"/>
    <s v=""/>
    <x v="2"/>
    <x v="0"/>
    <m/>
    <s v="SAP S/4 HANA;Advanced Planning and Scheduling (APS)"/>
    <x v="5"/>
  </r>
  <r>
    <s v="Prod Ops: Apply Mapping Data: Mapping Data applied to S/4 fields/defaults"/>
    <s v="868b3zzx6"/>
    <s v="QRG"/>
    <n v="0.1"/>
    <s v="ISG"/>
    <d v="2025-07-21T00:00:00"/>
    <s v=""/>
    <d v="2025-08-15T00:00:00"/>
    <s v=""/>
    <x v="2"/>
    <x v="0"/>
    <m/>
    <s v="SAP S/4 HANA"/>
    <x v="5"/>
  </r>
  <r>
    <s v="Prod Ops: Create Material Master Record and Views"/>
    <s v="868b3zqc6"/>
    <s v="WBT"/>
    <n v="0.5"/>
    <s v="ISG"/>
    <d v="2025-07-21T00:00:00"/>
    <s v=""/>
    <d v="2025-08-15T00:00:00"/>
    <s v=""/>
    <x v="2"/>
    <x v="0"/>
    <m/>
    <s v="SAP S/4 HANA"/>
    <x v="5"/>
  </r>
  <r>
    <s v="Prod Ops: Create Material Master Views Based on Material Type"/>
    <s v="868b3zyfd"/>
    <s v="QRG"/>
    <n v="0.1"/>
    <s v="ISG"/>
    <d v="2025-07-21T00:00:00"/>
    <s v=""/>
    <d v="2025-08-15T00:00:00"/>
    <s v=""/>
    <x v="2"/>
    <x v="0"/>
    <m/>
    <s v="SAP S/4 HANA"/>
    <x v="5"/>
  </r>
  <r>
    <s v="Prod Ops: Create Network"/>
    <s v="868b48mpk"/>
    <s v="WBT"/>
    <n v="0.5"/>
    <s v="ISG"/>
    <d v="2025-07-21T00:00:00"/>
    <d v="2025-05-12T00:00:00"/>
    <d v="2025-08-15T00:00:00"/>
    <s v=""/>
    <x v="8"/>
    <x v="0"/>
    <m/>
    <s v="SAP S/4 HANA"/>
    <x v="5"/>
  </r>
  <r>
    <s v="Prod Ops: Execute Material Master (Extend material master to org structures)"/>
    <s v="868b40u6z"/>
    <s v="QRG"/>
    <n v="0.1"/>
    <s v="ISG"/>
    <d v="2025-07-21T00:00:00"/>
    <s v=""/>
    <d v="2025-08-15T00:00:00"/>
    <s v=""/>
    <x v="2"/>
    <x v="0"/>
    <m/>
    <s v="SAP S/4 HANA"/>
    <x v="5"/>
  </r>
  <r>
    <s v="Prod Ops: Generate Workflows"/>
    <s v="868c20ft9"/>
    <s v="QRG"/>
    <n v="0.1"/>
    <s v="ISG"/>
    <d v="2025-07-21T00:00:00"/>
    <s v=""/>
    <d v="2025-08-15T00:00:00"/>
    <s v=""/>
    <x v="2"/>
    <x v="0"/>
    <m/>
    <s v="SAP S/4 HANA"/>
    <x v="5"/>
  </r>
  <r>
    <s v="Prod Ops: Network Demand Load"/>
    <s v="868c22f8d"/>
    <s v="WBT"/>
    <n v="0.5"/>
    <s v="ISG"/>
    <d v="2025-07-21T00:00:00"/>
    <s v=""/>
    <d v="2025-08-15T00:00:00"/>
    <s v=""/>
    <x v="2"/>
    <x v="0"/>
    <m/>
    <s v="SAP S/4 HANA"/>
    <x v="5"/>
  </r>
  <r>
    <s v="Prod Ops: Sales Orders Demand, pt I"/>
    <s v="868b47449"/>
    <s v="ILT"/>
    <n v="1"/>
    <s v="ISG"/>
    <d v="2025-07-21T00:00:00"/>
    <s v=""/>
    <d v="2025-08-15T00:00:00"/>
    <s v=""/>
    <x v="2"/>
    <x v="0"/>
    <m/>
    <s v="SAP S/4 HANA"/>
    <x v="5"/>
  </r>
  <r>
    <s v="DYNSCH: Dynamic Parameter Reporting &amp; Analytics"/>
    <s v="868adh336"/>
    <s v="WBT"/>
    <n v="0.5"/>
    <s v="ISG"/>
    <d v="2025-07-28T00:00:00"/>
    <s v=""/>
    <d v="2025-08-22T00:00:00"/>
    <s v=""/>
    <x v="2"/>
    <x v="0"/>
    <m/>
    <s v="SAP S/4 HANA;Advanced Planning and Scheduling (APS)"/>
    <x v="5"/>
  </r>
  <r>
    <s v="Prod Ops: Fulfillment Management"/>
    <s v="868cqq9yc"/>
    <s v="WBT"/>
    <n v="0.5"/>
    <s v="ISG"/>
    <d v="2025-07-28T00:00:00"/>
    <s v=""/>
    <d v="2025-08-22T00:00:00"/>
    <s v=""/>
    <x v="2"/>
    <x v="0"/>
    <m/>
    <s v="SAP S/4 HANA"/>
    <x v="5"/>
  </r>
  <r>
    <s v="Cost Accounting: Review &amp; Correct Financial Postings"/>
    <s v="868bz04pc"/>
    <s v="WBT"/>
    <n v="0.5"/>
    <s v="ISG"/>
    <d v="2025-07-21T00:00:00"/>
    <s v=""/>
    <d v="2025-08-15T00:00:00"/>
    <s v=""/>
    <x v="2"/>
    <x v="0"/>
    <m/>
    <s v="SAP S/4 HANA"/>
    <x v="6"/>
  </r>
  <r>
    <s v="Financial Accounting: Cash Document Matching"/>
    <s v="868byyvc5"/>
    <s v="WBT"/>
    <n v="0.5"/>
    <s v="ISG"/>
    <d v="2025-07-21T00:00:00"/>
    <s v=""/>
    <d v="2025-08-15T00:00:00"/>
    <s v=""/>
    <x v="2"/>
    <x v="0"/>
    <m/>
    <s v="SAP S/4 HANA"/>
    <x v="6"/>
  </r>
  <r>
    <s v="Financial Accounting: Maintain Chart of Accounts"/>
    <s v="868byzf1v"/>
    <s v="WBT"/>
    <n v="0.5"/>
    <s v="ISG"/>
    <d v="2025-05-05T00:00:00"/>
    <d v="2025-05-15T00:00:00"/>
    <d v="2025-05-30T00:00:00"/>
    <s v=""/>
    <x v="4"/>
    <x v="1"/>
    <s v="Paused due to Curriculum redesign"/>
    <s v="SAP S/4 HANA"/>
    <x v="6"/>
  </r>
  <r>
    <s v="Financial Accounting: Order and Backlog Adjustments"/>
    <s v="868e1aw82"/>
    <s v="WBT"/>
    <n v="0.5"/>
    <s v="ISG"/>
    <d v="2025-05-19T00:00:00"/>
    <d v="2025-05-23T00:00:00"/>
    <d v="2025-06-13T00:00:00"/>
    <m/>
    <x v="1"/>
    <x v="0"/>
    <m/>
    <s v="SAP S/4 HANA"/>
    <x v="6"/>
  </r>
  <r>
    <s v="Financial Accounting: Revenue Recognition"/>
    <s v="868byybuu"/>
    <s v="WBT"/>
    <n v="0.5"/>
    <s v="ISG"/>
    <d v="2025-05-05T00:00:00"/>
    <d v="2025-05-15T00:00:00"/>
    <d v="2025-05-30T00:00:00"/>
    <s v=""/>
    <x v="1"/>
    <x v="1"/>
    <s v="Script Redesign"/>
    <s v="SAP S/4 HANA"/>
    <x v="6"/>
  </r>
  <r>
    <s v="Financial Accounting: Review General Ledger Balances"/>
    <s v="868byzkmp"/>
    <s v="WBT"/>
    <n v="0.5"/>
    <s v="ISG"/>
    <d v="2025-05-19T00:00:00"/>
    <s v=""/>
    <d v="2025-06-13T00:00:00"/>
    <s v=""/>
    <x v="2"/>
    <x v="1"/>
    <s v="Development not started"/>
    <s v="SAP S/4 HANA"/>
    <x v="6"/>
  </r>
  <r>
    <s v="Financial Accounting: Run Preliminary Reports"/>
    <s v="868byygr4"/>
    <s v="WBT"/>
    <n v="0.5"/>
    <s v="ISG"/>
    <d v="2025-04-28T00:00:00"/>
    <d v="2025-03-03T00:00:00"/>
    <d v="2025-03-28T00:00:00"/>
    <s v=""/>
    <x v="4"/>
    <x v="1"/>
    <s v="Paused due to Curriculum redesign"/>
    <s v="SAP S/4 HANA"/>
    <x v="6"/>
  </r>
  <r>
    <s v="Financial Accounting: Settle Costs/ Revenues"/>
    <s v="868byye4b"/>
    <s v="WBT"/>
    <n v="0.5"/>
    <s v="ISG"/>
    <d v="2025-05-05T00:00:00"/>
    <d v="2025-05-15T00:00:00"/>
    <d v="2025-05-30T00:00:00"/>
    <s v=""/>
    <x v="1"/>
    <x v="1"/>
    <s v="SME Time Needed"/>
    <s v="SAP S/4 HANA"/>
    <x v="6"/>
  </r>
  <r>
    <s v="Financial Accounting: AR/AP Grouping"/>
    <s v="868byz09n"/>
    <s v="WBT"/>
    <n v="0.5"/>
    <s v="ISG"/>
    <d v="2025-04-28T00:00:00"/>
    <d v="2025-04-04T00:00:00"/>
    <d v="2025-05-23T00:00:00"/>
    <d v="2025-04-30T16:58:00"/>
    <x v="0"/>
    <x v="0"/>
    <s v="Development Complete"/>
    <s v="SAP S/4 HANA"/>
    <x v="6"/>
  </r>
  <r>
    <s v="Financial Accounting: Create and Manage Online Journal Entries"/>
    <s v="868byykmv"/>
    <s v="WBT"/>
    <n v="0.5"/>
    <s v="ISG"/>
    <d v="2025-04-28T00:00:00"/>
    <d v="2025-02-26T00:00:00"/>
    <d v="2025-03-28T00:00:00"/>
    <d v="2025-05-21T15:29:00"/>
    <x v="0"/>
    <x v="1"/>
    <s v="Development Complete"/>
    <s v="SAP S/4 HANA"/>
    <x v="6"/>
  </r>
  <r>
    <s v="Financial Accounting: Create Recurring Document"/>
    <s v="868e1p7kj"/>
    <s v="WBT"/>
    <n v="0.5"/>
    <s v="ISG"/>
    <d v="2025-01-16T00:00:00"/>
    <d v="2025-01-31T00:00:00"/>
    <d v="2025-03-28T00:00:00"/>
    <d v="2025-05-21T15:47:00"/>
    <x v="0"/>
    <x v="1"/>
    <s v="Development Complete"/>
    <s v="SAP S/4 HANA"/>
    <x v="6"/>
  </r>
  <r>
    <s v="Financial Accounting: G/L Account Clearing"/>
    <s v="868byyyz1"/>
    <s v="WBT"/>
    <n v="0.5"/>
    <s v="ISG"/>
    <d v="2025-04-21T00:00:00"/>
    <d v="2025-04-04T00:00:00"/>
    <d v="2025-03-28T00:00:00"/>
    <d v="2025-05-07T16:48:00"/>
    <x v="0"/>
    <x v="1"/>
    <s v="Development Complete"/>
    <s v="SAP S/4 HANA"/>
    <x v="6"/>
  </r>
  <r>
    <s v="Financial Accounting: Perform Currency Valuation"/>
    <s v="868byzd6q"/>
    <s v="WBT"/>
    <n v="0.5"/>
    <s v="ISG"/>
    <d v="2025-04-14T00:00:00"/>
    <d v="2025-02-17T00:00:00"/>
    <d v="2025-03-28T00:00:00"/>
    <d v="2025-04-30T18:00:00"/>
    <x v="0"/>
    <x v="1"/>
    <s v="Development Complete"/>
    <s v="SAP S/4 HANA"/>
    <x v="6"/>
  </r>
  <r>
    <s v="Financial Accounting: Process Open Items and Manage Periods"/>
    <s v="868byywxb"/>
    <s v="WBT"/>
    <n v="0.5"/>
    <s v="ISG"/>
    <d v="2025-04-28T00:00:00"/>
    <d v="2025-02-05T00:00:00"/>
    <d v="2025-03-28T00:00:00"/>
    <d v="2025-05-12T17:39:00"/>
    <x v="0"/>
    <x v="1"/>
    <s v="Development Complete"/>
    <s v="SAP S/4 HANA"/>
    <x v="6"/>
  </r>
  <r>
    <s v="Financial Accounting: Review Financial Postings"/>
    <s v="868byzhda"/>
    <s v="WBT"/>
    <n v="0.5"/>
    <s v="ISG"/>
    <d v="2025-04-21T00:00:00"/>
    <d v="2025-03-04T00:00:00"/>
    <d v="2025-03-28T00:00:00"/>
    <d v="2025-05-06T11:08:00"/>
    <x v="0"/>
    <x v="1"/>
    <s v="Development Complete"/>
    <s v="SAP S/4 HANA"/>
    <x v="6"/>
  </r>
  <r>
    <s v="Financial Accounting: Year-End Close: Balance Carry Forward"/>
    <s v="868byz2cz"/>
    <s v="WBT"/>
    <n v="0.5"/>
    <s v="ISG"/>
    <d v="2025-04-14T00:00:00"/>
    <d v="2025-03-04T00:00:00"/>
    <d v="2025-03-28T00:00:00"/>
    <d v="2025-04-30T17:06:00"/>
    <x v="0"/>
    <x v="1"/>
    <s v="Development Complete"/>
    <s v="SAP S/4 HANA"/>
    <x v="6"/>
  </r>
  <r>
    <s v="Product Costing: Maintain PMMO Master Data"/>
    <s v="868bz079f"/>
    <s v="WBT"/>
    <n v="0.5"/>
    <s v="ISG"/>
    <d v="2025-04-28T00:00:00"/>
    <d v="2025-04-04T00:00:00"/>
    <d v="2025-05-23T00:00:00"/>
    <d v="2025-05-21T13:19:00"/>
    <x v="0"/>
    <x v="0"/>
    <s v="Development Complete"/>
    <s v="SAP S/4 HANA"/>
    <x v="6"/>
  </r>
  <r>
    <s v="Tax Accounting: Generate Ad Hoc Tax Fixed Asset Reports"/>
    <s v="868bytq3p"/>
    <s v="WBT"/>
    <n v="0.5"/>
    <s v="ISG"/>
    <d v="2025-04-14T00:00:00"/>
    <d v="2025-03-04T00:00:00"/>
    <d v="2025-03-28T00:00:00"/>
    <d v="2025-04-25T12:06:00"/>
    <x v="0"/>
    <x v="1"/>
    <s v="Development Complete"/>
    <s v="SAP S/4 HANA"/>
    <x v="6"/>
  </r>
  <r>
    <s v="Tax Accounting: Indirect Taxes: Manage Property Taxes"/>
    <s v="868bzx1ac"/>
    <s v="WBT"/>
    <n v="0.5"/>
    <s v="ISG"/>
    <d v="2025-04-14T00:00:00"/>
    <d v="2025-02-25T00:00:00"/>
    <d v="2025-03-28T00:00:00"/>
    <d v="2025-04-30T10:38:00"/>
    <x v="0"/>
    <x v="1"/>
    <s v="Development Complete"/>
    <s v="SAP S/4 HANA"/>
    <x v="6"/>
  </r>
  <r>
    <s v="Tax Accounting: Indirect Taxes: Manage Tax Fixed Assets Reporting"/>
    <s v="868bzx9bf"/>
    <s v="WBT"/>
    <n v="0.5"/>
    <s v="ISG"/>
    <d v="2025-04-14T00:00:00"/>
    <d v="2025-02-26T00:00:00"/>
    <d v="2025-03-28T00:00:00"/>
    <d v="2025-05-01T12:11:00"/>
    <x v="0"/>
    <x v="1"/>
    <s v="Development Complete"/>
    <s v="SAP S/4 HANA"/>
    <x v="6"/>
  </r>
  <r>
    <s v="Tax Accounting: Review Withholding Tax Information on BP Records"/>
    <s v="868bzwb0b"/>
    <s v="WBT"/>
    <n v="0.5"/>
    <s v="ISG"/>
    <d v="2024-10-01T00:00:00"/>
    <d v="2025-01-23T00:00:00"/>
    <d v="2025-03-28T00:00:00"/>
    <d v="2025-04-24T12:03:00"/>
    <x v="0"/>
    <x v="1"/>
    <s v="Development Complete"/>
    <s v="SAP S/4 HANA"/>
    <x v="6"/>
  </r>
  <r>
    <s v="Tax Accounting: Withholding Tax for Accounts Receivable"/>
    <s v="868bz4uju"/>
    <s v="WBT"/>
    <n v="0.5"/>
    <s v="ISG"/>
    <d v="2024-10-01T00:00:00"/>
    <d v="2025-01-15T00:00:00"/>
    <d v="2025-03-28T00:00:00"/>
    <d v="2025-04-24T12:00:00"/>
    <x v="0"/>
    <x v="1"/>
    <s v="Development Complete"/>
    <s v="SAP S/4 HANA"/>
    <x v="6"/>
  </r>
  <r>
    <s v="Tax Accounting: Withholding Tax on Procurement Invoices"/>
    <s v="868bywewc"/>
    <s v="WBT"/>
    <n v="0.5"/>
    <s v="ISG"/>
    <d v="2024-10-01T00:00:00"/>
    <d v="2025-01-23T00:00:00"/>
    <d v="2025-03-28T00:00:00"/>
    <d v="2025-04-24T12:03:00"/>
    <x v="0"/>
    <x v="1"/>
    <s v="Development Complete"/>
    <s v="SAP S/4 HANA"/>
    <x v="6"/>
  </r>
  <r>
    <s v="Product Costing: Distribute &amp; Analyze Cost/Execute &amp; Analyze Pegging"/>
    <s v="868bz0e5k"/>
    <s v="WBT"/>
    <n v="0.5"/>
    <s v="ISG"/>
    <d v="2025-05-19T00:00:00"/>
    <s v=""/>
    <d v="2025-06-13T00:00:00"/>
    <s v=""/>
    <x v="2"/>
    <x v="1"/>
    <s v="Development not started"/>
    <s v="SAP S/4 HANA"/>
    <x v="6"/>
  </r>
  <r>
    <s v="Product Costing: Introduction to PMMO"/>
    <s v="868bz063a"/>
    <s v="WBT"/>
    <n v="0.5"/>
    <s v="ISG"/>
    <d v="2025-04-28T00:00:00"/>
    <d v="2025-04-08T00:00:00"/>
    <d v="2025-05-23T00:00:00"/>
    <s v=""/>
    <x v="7"/>
    <x v="1"/>
    <s v="SME Time Needed"/>
    <s v="SAP S/4 HANA"/>
    <x v="6"/>
  </r>
  <r>
    <s v="Product Costing: Manage Exceptions"/>
    <s v="868bz0g2b"/>
    <s v="WBT"/>
    <n v="0.5"/>
    <s v="ISG"/>
    <d v="2025-05-05T00:00:00"/>
    <d v="2025-05-07T00:00:00"/>
    <d v="2025-05-30T00:00:00"/>
    <s v=""/>
    <x v="6"/>
    <x v="1"/>
    <s v="SME Time Needed"/>
    <s v="SAP S/4 HANA"/>
    <x v="6"/>
  </r>
  <r>
    <s v="Product Costing: Reporting"/>
    <s v="868bz0j3r"/>
    <s v="WBT"/>
    <n v="0.5"/>
    <s v="ISG"/>
    <d v="2025-05-19T00:00:00"/>
    <s v=""/>
    <d v="2025-06-13T00:00:00"/>
    <s v=""/>
    <x v="2"/>
    <x v="1"/>
    <s v="Script Not Available"/>
    <s v="SAP S/4 HANA"/>
    <x v="6"/>
  </r>
  <r>
    <s v="Tax Accounting: Defend Indirect Tax Audit"/>
    <s v="868byrubk"/>
    <s v="WBT"/>
    <n v="0.5"/>
    <s v="ISG"/>
    <d v="2025-05-19T00:00:00"/>
    <d v="2025-04-14T00:00:00"/>
    <d v="2025-06-13T00:00:00"/>
    <s v=""/>
    <x v="8"/>
    <x v="0"/>
    <m/>
    <s v="SAP S/4 HANA"/>
    <x v="6"/>
  </r>
  <r>
    <s v="Tax Accounting: Indirect Tax Corrections (PO and SD Invoices)"/>
    <s v="868byrx87"/>
    <s v="WBT"/>
    <n v="0.5"/>
    <s v="ISG"/>
    <d v="2025-04-28T00:00:00"/>
    <d v="2025-04-16T00:00:00"/>
    <d v="2025-05-23T00:00:00"/>
    <s v=""/>
    <x v="1"/>
    <x v="1"/>
    <s v="SME Time Needed"/>
    <s v="SAP S/4 HANA"/>
    <x v="6"/>
  </r>
  <r>
    <s v="Financial Accounting: General Ledger Account Reports"/>
    <s v="868e1aqzq"/>
    <s v="WBT"/>
    <n v="0.5"/>
    <s v="ISG"/>
    <d v="2025-05-19T00:00:00"/>
    <d v="2025-04-29T00:00:00"/>
    <d v="2025-03-28T00:00:00"/>
    <m/>
    <x v="3"/>
    <x v="1"/>
    <s v="SME Time Needed"/>
    <s v="SAP S/4 HANA"/>
    <x v="6"/>
  </r>
  <r>
    <s v="Tax Accounting: Manage Business Licenses"/>
    <s v="868byrptd"/>
    <s v="WBT"/>
    <n v="0.5"/>
    <s v="ISG"/>
    <d v="2025-07-28T00:00:00"/>
    <s v=""/>
    <d v="2025-08-22T00:00:00"/>
    <s v=""/>
    <x v="2"/>
    <x v="0"/>
    <m/>
    <s v="SAP S/4 HANA"/>
    <x v="6"/>
  </r>
  <r>
    <s v="Tax Accounting: Manage Global Tax Provision"/>
    <s v="868byu5ey"/>
    <s v="WBT"/>
    <n v="0.5"/>
    <s v="ISG"/>
    <d v="2025-05-19T00:00:00"/>
    <s v=""/>
    <d v="2025-06-13T00:00:00"/>
    <s v=""/>
    <x v="2"/>
    <x v="1"/>
    <s v="Development not started"/>
    <s v="SAP S/4 HANA"/>
    <x v="6"/>
  </r>
  <r>
    <s v="Tax Accounting: Non-US VAT/GST/Other Indirect Tax Return Compliance &amp; Reporting"/>
    <s v="868byue7e"/>
    <s v="WBT"/>
    <n v="0.5"/>
    <s v="ISG"/>
    <d v="2025-07-28T00:00:00"/>
    <s v=""/>
    <d v="2025-08-22T00:00:00"/>
    <s v=""/>
    <x v="2"/>
    <x v="0"/>
    <m/>
    <s v="SAP S/4 HANA"/>
    <x v="6"/>
  </r>
  <r>
    <s v="Tax Accounting: SAP/Vertex-Americas: US Sales/Use Tax Compliance/Report"/>
    <s v="868bzy4cu"/>
    <s v="WBT"/>
    <n v="0.5"/>
    <s v="ISG"/>
    <d v="2025-05-19T00:00:00"/>
    <d v="2025-05-05T00:00:00"/>
    <d v="2025-06-13T00:00:00"/>
    <s v=""/>
    <x v="1"/>
    <x v="0"/>
    <s v="System Access Needed"/>
    <s v="Vertex"/>
    <x v="6"/>
  </r>
  <r>
    <s v="Tax Accounting: US Federal Tax Provision: Year-End Tasks"/>
    <s v="868byukqg"/>
    <s v="WBT"/>
    <n v="0.5"/>
    <s v="ISG"/>
    <d v="2025-06-02T00:00:00"/>
    <s v=""/>
    <d v="2025-07-04T00:00:00"/>
    <s v=""/>
    <x v="4"/>
    <x v="1"/>
    <s v="Curriculum redesign"/>
    <s v="SAP S/4 HANA"/>
    <x v="6"/>
  </r>
  <r>
    <s v="Tax Accounting: US Federal Tax Return"/>
    <s v="868byurfn"/>
    <s v="WBT"/>
    <n v="0.5"/>
    <s v="ISG"/>
    <d v="2025-06-02T00:00:00"/>
    <s v=""/>
    <d v="2025-07-04T00:00:00"/>
    <s v=""/>
    <x v="4"/>
    <x v="1"/>
    <s v="Curriculum redesign"/>
    <s v="SAP S/4 HANA"/>
    <x v="6"/>
  </r>
  <r>
    <s v="Tax Accounting: US State Tax Provision: Year-End Tasks"/>
    <s v="868byuwnn"/>
    <s v="WBT"/>
    <n v="0.5"/>
    <s v="ISG"/>
    <d v="2025-06-02T00:00:00"/>
    <s v=""/>
    <d v="2025-07-04T00:00:00"/>
    <s v=""/>
    <x v="4"/>
    <x v="1"/>
    <s v="Curriculum redesign"/>
    <s v="SAP S/4 HANA"/>
    <x v="6"/>
  </r>
  <r>
    <s v="Tax Accounting: US State Tax Return"/>
    <s v="868bzxqfm"/>
    <s v="WBT"/>
    <n v="0.5"/>
    <s v="ISG"/>
    <d v="2025-06-02T00:00:00"/>
    <s v=""/>
    <d v="2025-07-04T00:00:00"/>
    <s v=""/>
    <x v="4"/>
    <x v="1"/>
    <s v="Curriculum redesign"/>
    <s v="SAP S/4 HANA"/>
    <x v="6"/>
  </r>
  <r>
    <s v="Tax Accounting: Vertex-Americas: Indirect Tax Determination Engine"/>
    <s v="868bzy7pa"/>
    <s v="WBT"/>
    <n v="0.5"/>
    <s v="ISG"/>
    <d v="2025-07-28T00:00:00"/>
    <s v=""/>
    <d v="2025-08-22T00:00:00"/>
    <s v=""/>
    <x v="2"/>
    <x v="0"/>
    <s v="System Access Needed"/>
    <s v="Vertex"/>
    <x v="6"/>
  </r>
  <r>
    <s v="Tax Accounting: Vertex-RoW: Canadian GST Compliance and Reporting"/>
    <s v="868bzy0q4"/>
    <s v="WBT"/>
    <n v="0.5"/>
    <s v="ISG"/>
    <d v="2025-07-28T00:00:00"/>
    <s v=""/>
    <d v="2025-08-22T00:00:00"/>
    <s v=""/>
    <x v="2"/>
    <x v="0"/>
    <s v="System Access Needed"/>
    <s v="Vertex"/>
    <x v="6"/>
  </r>
  <r>
    <s v="Tax Accounting: Vertex-RoW: Indirect Tax Determination Engine"/>
    <s v="868d4cvm3"/>
    <s v="ILT"/>
    <n v="1"/>
    <s v="ISG"/>
    <d v="2025-07-28T00:00:00"/>
    <s v=""/>
    <d v="2025-08-22T00:00:00"/>
    <s v=""/>
    <x v="2"/>
    <x v="0"/>
    <s v="System Access Needed"/>
    <s v="Vertex"/>
    <x v="6"/>
  </r>
  <r>
    <s v="Tax Accounting: Vertex-RoW: Non-US VAT/GST/Other Indirect Tax Return Compl/Rptg"/>
    <s v="868bzxuhp"/>
    <s v="WBT"/>
    <n v="0.5"/>
    <s v="ISG"/>
    <d v="2025-07-28T00:00:00"/>
    <s v=""/>
    <d v="2025-08-22T00:00:00"/>
    <s v=""/>
    <x v="2"/>
    <x v="0"/>
    <s v="System Access Needed"/>
    <s v="Vertex"/>
    <x v="6"/>
  </r>
  <r>
    <s v="IPASS Trace: Search for Part or End Item Maintenance History"/>
    <s v="868a2v66p"/>
    <s v="WBT"/>
    <n v="0.5"/>
    <s v="ISG"/>
    <d v="2025-05-05T00:00:00"/>
    <d v="2025-05-07T00:00:00"/>
    <d v="2025-05-30T00:00:00"/>
    <s v=""/>
    <x v="5"/>
    <x v="1"/>
    <s v="SME Time Needed"/>
    <s v="IPASS Trace"/>
    <x v="7"/>
  </r>
  <r>
    <s v="Obsolescence Management Introduction to CDATS"/>
    <s v="868dud951"/>
    <s v="WBT"/>
    <n v="0.5"/>
    <s v="ISG"/>
    <d v="2025-05-05T00:00:00"/>
    <d v="2025-05-05T00:00:00"/>
    <d v="2025-05-30T00:00:00"/>
    <m/>
    <x v="5"/>
    <x v="1"/>
    <s v="SME Time Needed"/>
    <s v="Consolidated DMSMS Analysis Tool Suite (CDATS)"/>
    <x v="7"/>
  </r>
  <r>
    <s v="Obsolescence Management Using CDATS Part 1"/>
    <s v="868a2uzkq"/>
    <s v="ILT"/>
    <n v="1"/>
    <s v="ISG"/>
    <d v="2025-05-05T00:00:00"/>
    <d v="2025-05-01T00:00:00"/>
    <d v="2025-05-30T00:00:00"/>
    <s v=""/>
    <x v="8"/>
    <x v="1"/>
    <s v="SME Time Needed"/>
    <s v="Consolidated DMSMS Analysis Tool Suite (CDATS)"/>
    <x v="7"/>
  </r>
  <r>
    <s v="Obsolescence Management Using CDATS Part 2"/>
    <s v="868a2v25w"/>
    <s v="ILT"/>
    <n v="1"/>
    <s v="ISG"/>
    <d v="2025-05-05T00:00:00"/>
    <d v="2025-05-01T00:00:00"/>
    <d v="2025-05-30T00:00:00"/>
    <s v=""/>
    <x v="8"/>
    <x v="1"/>
    <s v="SME Time Needed"/>
    <s v="Consolidated DMSMS Analysis Tool Suite (CDATS)"/>
    <x v="7"/>
  </r>
  <r>
    <s v="Obsolescence Management Using CDATS Part 3"/>
    <s v="868a2uy93"/>
    <s v="ILT"/>
    <n v="1"/>
    <s v="ISG"/>
    <d v="2025-05-05T00:00:00"/>
    <d v="2025-05-01T00:00:00"/>
    <d v="2025-05-30T00:00:00"/>
    <s v=""/>
    <x v="8"/>
    <x v="1"/>
    <s v="SME Time Needed"/>
    <s v="Consolidated DMSMS Analysis Tool Suite (CDATS)"/>
    <x v="7"/>
  </r>
  <r>
    <s v="IPASS Analytics Composer: Create Custom Sus Analytics Reports"/>
    <s v="868a2v7kn"/>
    <s v="ILT"/>
    <n v="1"/>
    <s v="ISG"/>
    <d v="2025-05-19T00:00:00"/>
    <s v=""/>
    <d v="2025-06-13T00:00:00"/>
    <s v=""/>
    <x v="2"/>
    <x v="1"/>
    <s v="Development not started"/>
    <s v="IPASS Analytics Composer"/>
    <x v="7"/>
  </r>
  <r>
    <s v="Obsolescence Management Spares Impacts"/>
    <s v="868a2uze7"/>
    <s v="WBT"/>
    <n v="0.5"/>
    <s v="ISG"/>
    <d v="2025-05-26T00:00:00"/>
    <s v=""/>
    <d v="2025-06-20T00:00:00"/>
    <s v=""/>
    <x v="2"/>
    <x v="1"/>
    <s v="Development not started"/>
    <s v="Consolidated DMSMS Analysis Tool Suite (CDATS)"/>
    <x v="7"/>
  </r>
  <r>
    <s v="Obsolescence Management Tech Refresh Plans/Roadmapping"/>
    <s v="868a2uztk"/>
    <s v="WBT"/>
    <n v="0.5"/>
    <s v="ISG"/>
    <d v="2025-05-26T00:00:00"/>
    <s v=""/>
    <d v="2025-06-20T00:00:00"/>
    <s v=""/>
    <x v="2"/>
    <x v="1"/>
    <s v="Development not started"/>
    <s v="Consolidated DMSMS Analysis Tool Suite (CDATS)"/>
    <x v="7"/>
  </r>
  <r>
    <s v="SCDS Introduction"/>
    <s v="868a2uyzh"/>
    <s v="WBT"/>
    <n v="0.5"/>
    <s v="ISG"/>
    <d v="2025-05-26T00:00:00"/>
    <s v=""/>
    <d v="2025-06-20T00:00:00"/>
    <s v=""/>
    <x v="2"/>
    <x v="1"/>
    <s v="Development not started"/>
    <s v="Sustainment Capability Delivery System (SCDS)"/>
    <x v="7"/>
  </r>
  <r>
    <s v="SCDS Theory &amp; Tool Use"/>
    <s v="868a2uwuy"/>
    <s v="ILT"/>
    <n v="1"/>
    <s v="ISG"/>
    <d v="2025-05-26T00:00:00"/>
    <m/>
    <d v="2025-06-20T00:00:00"/>
    <s v=""/>
    <x v="2"/>
    <x v="1"/>
    <s v="Development not started"/>
    <s v="Sustainment Capability Delivery System (SCDS)"/>
    <x v="7"/>
  </r>
  <r>
    <s v="SCDS: Tool Use: How to Ingest/Import Requirements from DOORS"/>
    <s v="868acmgwv"/>
    <s v="Video"/>
    <n v="0.1"/>
    <s v="ISG"/>
    <d v="2025-05-26T00:00:00"/>
    <s v=""/>
    <d v="2025-06-20T00:00:00"/>
    <s v=""/>
    <x v="2"/>
    <x v="1"/>
    <s v="Development not started"/>
    <s v="Sustainment Capability Delivery System (SCDS)"/>
    <x v="7"/>
  </r>
  <r>
    <s v="SCDS: Tool Use: Legacy Maturity Model"/>
    <s v="868acmhzz"/>
    <s v="Video"/>
    <n v="0.1"/>
    <s v="ISG"/>
    <d v="2025-05-26T00:00:00"/>
    <s v=""/>
    <d v="2025-06-20T00:00:00"/>
    <s v=""/>
    <x v="2"/>
    <x v="1"/>
    <s v="Development not started"/>
    <s v="Sustainment Capability Delivery System (SCDS)"/>
    <x v="7"/>
  </r>
  <r>
    <s v="SCDS: Tool Use: SCDS DCAM (or AIM) Model"/>
    <s v="868acmhk9"/>
    <s v="Video"/>
    <n v="0.1"/>
    <s v="ISG"/>
    <d v="2025-05-26T00:00:00"/>
    <s v=""/>
    <d v="2025-06-20T00:00:00"/>
    <s v=""/>
    <x v="2"/>
    <x v="1"/>
    <s v="Development not started"/>
    <s v="Sustainment Capability Delivery System (SCDS)"/>
    <x v="7"/>
  </r>
  <r>
    <s v="Perform Maintenance: Service Orders"/>
    <s v="868de38ea"/>
    <s v="WBT"/>
    <n v="0.5"/>
    <s v="ISG"/>
    <d v="2025-07-28T00:00:00"/>
    <s v=""/>
    <d v="2025-08-22T00:00:00"/>
    <s v=""/>
    <x v="2"/>
    <x v="0"/>
    <m/>
    <s v="SAP S/4 HANA"/>
    <x v="7"/>
  </r>
  <r>
    <s v="Perform Maintenance: Service Orders - EDE to AMS Interface"/>
    <s v="868de3f75"/>
    <s v="WBT"/>
    <n v="0.5"/>
    <s v="ISG"/>
    <d v="2025-07-28T00:00:00"/>
    <s v=""/>
    <d v="2025-08-22T00:00:00"/>
    <s v=""/>
    <x v="2"/>
    <x v="0"/>
    <m/>
    <s v="SAP S/4 HANA"/>
    <x v="7"/>
  </r>
  <r>
    <s v="Perform Maintenance: Service Orders - EDE to OASAS Interface"/>
    <s v="868de3hzk"/>
    <s v="WBT"/>
    <n v="0.5"/>
    <s v="ISG"/>
    <d v="2025-07-28T00:00:00"/>
    <s v=""/>
    <d v="2025-08-22T00:00:00"/>
    <s v=""/>
    <x v="2"/>
    <x v="0"/>
    <m/>
    <s v="SAP S/4 HANA"/>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3A4311-D7D6-41FC-AA93-7262F4866E45}" name="PivotTable2" cacheId="5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13" firstHeaderRow="1" firstDataRow="2" firstDataCol="1" rowPageCount="1" colPageCount="1"/>
  <pivotFields count="14">
    <pivotField dataField="1" showAll="0"/>
    <pivotField showAll="0"/>
    <pivotField showAll="0"/>
    <pivotField showAll="0"/>
    <pivotField showAll="0"/>
    <pivotField numFmtId="14" showAll="0"/>
    <pivotField showAll="0"/>
    <pivotField showAll="0"/>
    <pivotField showAll="0"/>
    <pivotField axis="axisPage" multipleItemSelectionAllowed="1" showAll="0">
      <items count="10">
        <item x="1"/>
        <item x="8"/>
        <item x="7"/>
        <item x="6"/>
        <item h="1" x="0"/>
        <item h="1" x="4"/>
        <item h="1" x="3"/>
        <item x="5"/>
        <item x="2"/>
        <item t="default"/>
      </items>
    </pivotField>
    <pivotField axis="axisCol" showAll="0">
      <items count="3">
        <item x="1"/>
        <item x="0"/>
        <item t="default"/>
      </items>
    </pivotField>
    <pivotField showAll="0"/>
    <pivotField showAll="0"/>
    <pivotField axis="axisRow" showAll="0" sortType="descending">
      <items count="9">
        <item x="1"/>
        <item x="0"/>
        <item x="2"/>
        <item x="3"/>
        <item x="4"/>
        <item x="5"/>
        <item x="6"/>
        <item x="7"/>
        <item t="default"/>
      </items>
      <autoSortScope>
        <pivotArea dataOnly="0" outline="0" fieldPosition="0">
          <references count="2">
            <reference field="4294967294" count="1" selected="0">
              <x v="0"/>
            </reference>
            <reference field="10" count="1" selected="0">
              <x v="0"/>
            </reference>
          </references>
        </pivotArea>
      </autoSortScope>
    </pivotField>
  </pivotFields>
  <rowFields count="1">
    <field x="13"/>
  </rowFields>
  <rowItems count="9">
    <i>
      <x v="4"/>
    </i>
    <i>
      <x/>
    </i>
    <i>
      <x v="2"/>
    </i>
    <i>
      <x v="7"/>
    </i>
    <i>
      <x v="6"/>
    </i>
    <i>
      <x v="5"/>
    </i>
    <i>
      <x v="3"/>
    </i>
    <i>
      <x v="1"/>
    </i>
    <i t="grand">
      <x/>
    </i>
  </rowItems>
  <colFields count="1">
    <field x="10"/>
  </colFields>
  <colItems count="3">
    <i>
      <x/>
    </i>
    <i>
      <x v="1"/>
    </i>
    <i t="grand">
      <x/>
    </i>
  </colItems>
  <pageFields count="1">
    <pageField fld="9" hier="-1"/>
  </pageFields>
  <dataFields count="1">
    <dataField name="Count of Course Name" fld="0" subtotal="count" baseField="0" baseItem="0"/>
  </dataFields>
  <formats count="5">
    <format dxfId="14">
      <pivotArea outline="0" collapsedLevelsAreSubtotals="1" fieldPosition="0"/>
    </format>
    <format dxfId="13">
      <pivotArea field="10" type="button" dataOnly="0" labelOnly="1" outline="0" axis="axisCol" fieldPosition="0"/>
    </format>
    <format dxfId="12">
      <pivotArea type="topRight" dataOnly="0" labelOnly="1" outline="0" fieldPosition="0"/>
    </format>
    <format dxfId="11">
      <pivotArea dataOnly="0" labelOnly="1" fieldPosition="0">
        <references count="1">
          <reference field="10"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3A5507-C06C-402F-913C-639E628C1C63}"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hase">
  <location ref="A54:H63" firstHeaderRow="1" firstDataRow="2" firstDataCol="1" rowPageCount="1" colPageCount="1"/>
  <pivotFields count="14">
    <pivotField dataField="1" showAll="0"/>
    <pivotField showAll="0"/>
    <pivotField axis="axisPage" showAll="0">
      <items count="5">
        <item x="0"/>
        <item x="3"/>
        <item x="2"/>
        <item x="1"/>
        <item t="default"/>
      </items>
    </pivotField>
    <pivotField showAll="0"/>
    <pivotField showAll="0"/>
    <pivotField numFmtId="14" showAll="0"/>
    <pivotField showAll="0"/>
    <pivotField showAll="0"/>
    <pivotField showAll="0"/>
    <pivotField axis="axisCol" showAll="0">
      <items count="7">
        <item x="2"/>
        <item x="5"/>
        <item x="4"/>
        <item x="1"/>
        <item x="3"/>
        <item x="0"/>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multipleItemSelectionAllowed="1" showAll="0">
      <items count="9">
        <item x="2"/>
        <item x="4"/>
        <item x="0"/>
        <item x="6"/>
        <item x="3"/>
        <item x="1"/>
        <item x="5"/>
        <item m="1" x="7"/>
        <item t="default"/>
      </items>
    </pivotField>
  </pivotFields>
  <rowFields count="1">
    <field x="13"/>
  </rowFields>
  <rowItems count="8">
    <i>
      <x/>
    </i>
    <i>
      <x v="1"/>
    </i>
    <i>
      <x v="2"/>
    </i>
    <i>
      <x v="3"/>
    </i>
    <i>
      <x v="4"/>
    </i>
    <i>
      <x v="5"/>
    </i>
    <i>
      <x v="6"/>
    </i>
    <i t="grand">
      <x/>
    </i>
  </rowItems>
  <colFields count="1">
    <field x="9"/>
  </colFields>
  <colItems count="7">
    <i>
      <x/>
    </i>
    <i>
      <x v="1"/>
    </i>
    <i>
      <x v="2"/>
    </i>
    <i>
      <x v="3"/>
    </i>
    <i>
      <x v="4"/>
    </i>
    <i>
      <x v="5"/>
    </i>
    <i t="grand">
      <x/>
    </i>
  </colItems>
  <pageFields count="1">
    <pageField fld="2" hier="-1"/>
  </pageFields>
  <dataFields count="1">
    <dataField name="Count of Course Name" fld="0" subtotal="count" baseField="0" baseItem="0"/>
  </dataFields>
  <formats count="7">
    <format dxfId="29">
      <pivotArea outline="0" collapsedLevelsAreSubtotals="1" fieldPosition="0"/>
    </format>
    <format dxfId="30">
      <pivotArea field="2" type="button" dataOnly="0" labelOnly="1" outline="0" axis="axisPage" fieldPosition="0"/>
    </format>
    <format dxfId="31">
      <pivotArea type="topRight" dataOnly="0" labelOnly="1" outline="0" fieldPosition="0"/>
    </format>
    <format dxfId="32">
      <pivotArea dataOnly="0" labelOnly="1" fieldPosition="0">
        <references count="1">
          <reference field="2" count="0"/>
        </references>
      </pivotArea>
    </format>
    <format dxfId="33">
      <pivotArea dataOnly="0" labelOnly="1" grandCol="1" outline="0" fieldPosition="0"/>
    </format>
    <format dxfId="34">
      <pivotArea collapsedLevelsAreSubtotals="1" fieldPosition="0">
        <references count="1">
          <reference field="9" count="3">
            <x v="0"/>
            <x v="1"/>
            <x v="2"/>
          </reference>
        </references>
      </pivotArea>
    </format>
    <format dxfId="35">
      <pivotArea collapsedLevelsAreSubtotals="1" fieldPosition="0">
        <references count="1">
          <reference field="9"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D4B6F1-A437-423D-A1D0-11E547BC164F}"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hase">
  <location ref="A84:K90" firstHeaderRow="1" firstDataRow="2" firstDataCol="1" rowPageCount="1" colPageCount="1"/>
  <pivotFields count="13">
    <pivotField dataField="1" showAll="0"/>
    <pivotField showAll="0"/>
    <pivotField axis="axisRow" showAll="0">
      <items count="5">
        <item x="0"/>
        <item x="1"/>
        <item x="3"/>
        <item x="2"/>
        <item t="default"/>
      </items>
    </pivotField>
    <pivotField showAll="0"/>
    <pivotField showAll="0"/>
    <pivotField numFmtId="14" showAll="0"/>
    <pivotField showAll="0"/>
    <pivotField showAll="0"/>
    <pivotField showAll="0"/>
    <pivotField axis="axisCol" showAll="0">
      <items count="10">
        <item x="0"/>
        <item x="1"/>
        <item x="5"/>
        <item x="6"/>
        <item x="3"/>
        <item x="7"/>
        <item x="4"/>
        <item x="2"/>
        <item x="8"/>
        <item t="default"/>
      </items>
    </pivotField>
    <pivotField axis="axisPage" showAll="0">
      <items count="3">
        <item x="0"/>
        <item x="1"/>
        <item t="default" sd="0"/>
      </items>
    </pivotField>
    <pivotField showAll="0" sortType="descending">
      <autoSortScope>
        <pivotArea dataOnly="0" outline="0" fieldPosition="0">
          <references count="1">
            <reference field="4294967294" count="1" selected="0">
              <x v="0"/>
            </reference>
          </references>
        </pivotArea>
      </autoSortScope>
    </pivotField>
    <pivotField showAll="0"/>
  </pivotFields>
  <rowFields count="1">
    <field x="2"/>
  </rowFields>
  <rowItems count="5">
    <i>
      <x/>
    </i>
    <i>
      <x v="1"/>
    </i>
    <i>
      <x v="2"/>
    </i>
    <i>
      <x v="3"/>
    </i>
    <i t="grand">
      <x/>
    </i>
  </rowItems>
  <colFields count="1">
    <field x="9"/>
  </colFields>
  <colItems count="10">
    <i>
      <x/>
    </i>
    <i>
      <x v="1"/>
    </i>
    <i>
      <x v="2"/>
    </i>
    <i>
      <x v="3"/>
    </i>
    <i>
      <x v="4"/>
    </i>
    <i>
      <x v="5"/>
    </i>
    <i>
      <x v="6"/>
    </i>
    <i>
      <x v="7"/>
    </i>
    <i>
      <x v="8"/>
    </i>
    <i t="grand">
      <x/>
    </i>
  </colItems>
  <pageFields count="1">
    <pageField fld="10" hier="-1"/>
  </pageFields>
  <dataFields count="1">
    <dataField name="Count of Course Name" fld="0" subtotal="count" baseField="0" baseItem="0"/>
  </dataFields>
  <formats count="5">
    <format dxfId="36">
      <pivotArea outline="0" collapsedLevelsAreSubtotals="1" fieldPosition="0"/>
    </format>
    <format dxfId="37">
      <pivotArea field="2" type="button" dataOnly="0" labelOnly="1" outline="0" axis="axisRow" fieldPosition="0"/>
    </format>
    <format dxfId="38">
      <pivotArea type="topRight" dataOnly="0" labelOnly="1" outline="0" fieldPosition="0"/>
    </format>
    <format dxfId="39">
      <pivotArea dataOnly="0" labelOnly="1" fieldPosition="0">
        <references count="1">
          <reference field="2" count="0"/>
        </references>
      </pivotArea>
    </format>
    <format dxfId="4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514E62-15F1-4293-A5D9-8A9CCA2577D4}" name="PivotTable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hase">
  <location ref="A4:B16" firstHeaderRow="1" firstDataRow="1" firstDataCol="1" rowPageCount="2" colPageCount="1"/>
  <pivotFields count="13">
    <pivotField dataField="1" showAll="0"/>
    <pivotField showAll="0"/>
    <pivotField axis="axisPage" showAll="0">
      <items count="5">
        <item x="1"/>
        <item x="3"/>
        <item x="2"/>
        <item x="0"/>
        <item t="default"/>
      </items>
    </pivotField>
    <pivotField showAll="0"/>
    <pivotField showAll="0"/>
    <pivotField numFmtId="14" showAll="0"/>
    <pivotField showAll="0"/>
    <pivotField showAll="0"/>
    <pivotField showAll="0"/>
    <pivotField axis="axisPage" multipleItemSelectionAllowed="1" showAll="0">
      <items count="10">
        <item x="5"/>
        <item x="6"/>
        <item x="2"/>
        <item h="1" x="0"/>
        <item x="3"/>
        <item x="8"/>
        <item x="7"/>
        <item x="4"/>
        <item h="1" x="1"/>
        <item t="default"/>
      </items>
    </pivotField>
    <pivotField axis="axisRow" showAll="0">
      <items count="3">
        <item x="0"/>
        <item sd="0" x="1"/>
        <item t="default"/>
      </items>
    </pivotField>
    <pivotField axis="axisRow" showAll="0" sortType="descending">
      <items count="13">
        <item x="0"/>
        <item x="10"/>
        <item x="4"/>
        <item x="3"/>
        <item x="5"/>
        <item x="2"/>
        <item x="8"/>
        <item x="9"/>
        <item x="1"/>
        <item x="6"/>
        <item x="11"/>
        <item x="7"/>
        <item t="default"/>
      </items>
      <autoSortScope>
        <pivotArea dataOnly="0" outline="0" fieldPosition="0">
          <references count="1">
            <reference field="4294967294" count="1" selected="0">
              <x v="0"/>
            </reference>
          </references>
        </pivotArea>
      </autoSortScope>
    </pivotField>
    <pivotField showAll="0"/>
  </pivotFields>
  <rowFields count="2">
    <field x="10"/>
    <field x="11"/>
  </rowFields>
  <rowItems count="12">
    <i>
      <x/>
    </i>
    <i r="1">
      <x v="2"/>
    </i>
    <i r="1">
      <x v="5"/>
    </i>
    <i r="1">
      <x v="4"/>
    </i>
    <i r="1">
      <x v="10"/>
    </i>
    <i r="1">
      <x v="3"/>
    </i>
    <i r="1">
      <x v="7"/>
    </i>
    <i r="1">
      <x v="11"/>
    </i>
    <i r="1">
      <x v="9"/>
    </i>
    <i r="1">
      <x v="6"/>
    </i>
    <i>
      <x v="1"/>
    </i>
    <i t="grand">
      <x/>
    </i>
  </rowItems>
  <colItems count="1">
    <i/>
  </colItems>
  <pageFields count="2">
    <pageField fld="2" hier="-1"/>
    <pageField fld="9" hier="-1"/>
  </pageFields>
  <dataFields count="1">
    <dataField name="Count of Course Name" fld="0" subtotal="count" baseField="0" baseItem="0"/>
  </dataFields>
  <formats count="5">
    <format dxfId="19">
      <pivotArea outline="0" collapsedLevelsAreSubtotals="1" fieldPosition="0"/>
    </format>
    <format dxfId="20">
      <pivotArea field="2" type="button" dataOnly="0" labelOnly="1" outline="0" axis="axisPage" fieldPosition="0"/>
    </format>
    <format dxfId="21">
      <pivotArea type="topRight" dataOnly="0" labelOnly="1" outline="0" fieldPosition="0"/>
    </format>
    <format dxfId="22">
      <pivotArea dataOnly="0" labelOnly="1" fieldPosition="0">
        <references count="1">
          <reference field="2" count="0"/>
        </references>
      </pivotArea>
    </format>
    <format dxfId="2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B5E1A3-E1A6-402A-830E-4A64BF1A7DD9}" name="PivotTable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hase">
  <location ref="J4:Y8" firstHeaderRow="1" firstDataRow="2" firstDataCol="1" rowPageCount="1" colPageCount="1"/>
  <pivotFields count="13">
    <pivotField dataField="1" showAll="0"/>
    <pivotField showAll="0"/>
    <pivotField showAll="0">
      <items count="5">
        <item x="1"/>
        <item x="3"/>
        <item x="2"/>
        <item x="0"/>
        <item t="default"/>
      </items>
    </pivotField>
    <pivotField showAll="0"/>
    <pivotField showAll="0"/>
    <pivotField numFmtId="14" showAll="0"/>
    <pivotField showAll="0"/>
    <pivotField axis="axisCol" showAll="0" sortType="ascending">
      <items count="17">
        <item x="15"/>
        <item x="0"/>
        <item x="1"/>
        <item x="2"/>
        <item x="3"/>
        <item x="4"/>
        <item x="5"/>
        <item x="6"/>
        <item x="7"/>
        <item x="8"/>
        <item x="9"/>
        <item x="10"/>
        <item x="11"/>
        <item x="12"/>
        <item x="13"/>
        <item x="14"/>
        <item t="default"/>
      </items>
    </pivotField>
    <pivotField showAll="0"/>
    <pivotField axis="axisPage" multipleItemSelectionAllowed="1" showAll="0">
      <items count="10">
        <item x="5"/>
        <item x="6"/>
        <item h="1" x="2"/>
        <item h="1" x="0"/>
        <item x="3"/>
        <item x="8"/>
        <item x="7"/>
        <item x="4"/>
        <item h="1" x="1"/>
        <item t="default"/>
      </items>
    </pivotField>
    <pivotField axis="axisRow" showAll="0">
      <items count="3">
        <item sd="0" x="0"/>
        <item sd="0" x="1"/>
        <item t="default"/>
      </items>
    </pivotField>
    <pivotField axis="axisRow" showAll="0" sortType="descending">
      <items count="13">
        <item x="0"/>
        <item x="10"/>
        <item x="4"/>
        <item x="3"/>
        <item x="5"/>
        <item x="2"/>
        <item x="8"/>
        <item x="9"/>
        <item x="1"/>
        <item x="6"/>
        <item x="11"/>
        <item x="7"/>
        <item t="default"/>
      </items>
      <autoSortScope>
        <pivotArea dataOnly="0" outline="0" fieldPosition="0">
          <references count="1">
            <reference field="4294967294" count="1" selected="0">
              <x v="0"/>
            </reference>
          </references>
        </pivotArea>
      </autoSortScope>
    </pivotField>
    <pivotField showAll="0"/>
  </pivotFields>
  <rowFields count="2">
    <field x="10"/>
    <field x="11"/>
  </rowFields>
  <rowItems count="3">
    <i>
      <x/>
    </i>
    <i>
      <x v="1"/>
    </i>
    <i t="grand">
      <x/>
    </i>
  </rowItems>
  <colFields count="1">
    <field x="7"/>
  </colFields>
  <colItems count="15">
    <i>
      <x v="2"/>
    </i>
    <i>
      <x v="3"/>
    </i>
    <i>
      <x v="4"/>
    </i>
    <i>
      <x v="5"/>
    </i>
    <i>
      <x v="6"/>
    </i>
    <i>
      <x v="7"/>
    </i>
    <i>
      <x v="8"/>
    </i>
    <i>
      <x v="9"/>
    </i>
    <i>
      <x v="10"/>
    </i>
    <i>
      <x v="11"/>
    </i>
    <i>
      <x v="12"/>
    </i>
    <i>
      <x v="13"/>
    </i>
    <i>
      <x v="14"/>
    </i>
    <i>
      <x v="15"/>
    </i>
    <i t="grand">
      <x/>
    </i>
  </colItems>
  <pageFields count="1">
    <pageField fld="9" hier="-1"/>
  </pageFields>
  <dataFields count="1">
    <dataField name="Count of Course Name" fld="0" subtotal="count" baseField="0" baseItem="0"/>
  </dataFields>
  <formats count="4">
    <format dxfId="15">
      <pivotArea outline="0" collapsedLevelsAreSubtotals="1" fieldPosition="0"/>
    </format>
    <format dxfId="16">
      <pivotArea field="2" type="button" dataOnly="0" labelOnly="1" outline="0"/>
    </format>
    <format dxfId="17">
      <pivotArea type="topRight" dataOnly="0" labelOnly="1" outline="0" fieldPosition="0"/>
    </format>
    <format dxfId="18">
      <pivotArea dataOnly="0" labelOnly="1" grandCol="1" outline="0" fieldPosition="0"/>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99A9F6-0826-4733-A9EA-C66E2E03ADA0}"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hase" colHeaderCaption="Modality">
  <location ref="A4:B14" firstHeaderRow="1" firstDataRow="1" firstDataCol="1" rowPageCount="1" colPageCount="1"/>
  <pivotFields count="13">
    <pivotField dataField="1" showAll="0"/>
    <pivotField showAll="0"/>
    <pivotField axis="axisPage" showAll="0">
      <items count="5">
        <item x="0"/>
        <item x="1"/>
        <item x="3"/>
        <item x="2"/>
        <item t="default"/>
      </items>
    </pivotField>
    <pivotField showAll="0"/>
    <pivotField showAll="0"/>
    <pivotField numFmtId="14" showAll="0"/>
    <pivotField showAll="0"/>
    <pivotField showAll="0"/>
    <pivotField showAll="0"/>
    <pivotField axis="axisRow" showAll="0">
      <items count="10">
        <item x="2"/>
        <item x="5"/>
        <item x="6"/>
        <item x="3"/>
        <item x="0"/>
        <item x="7"/>
        <item x="4"/>
        <item x="1"/>
        <item x="8"/>
        <item t="default"/>
      </items>
    </pivotField>
    <pivotField showAll="0"/>
    <pivotField showAll="0"/>
    <pivotField showAll="0"/>
  </pivotFields>
  <rowFields count="1">
    <field x="9"/>
  </rowFields>
  <rowItems count="10">
    <i>
      <x/>
    </i>
    <i>
      <x v="1"/>
    </i>
    <i>
      <x v="2"/>
    </i>
    <i>
      <x v="3"/>
    </i>
    <i>
      <x v="4"/>
    </i>
    <i>
      <x v="5"/>
    </i>
    <i>
      <x v="6"/>
    </i>
    <i>
      <x v="7"/>
    </i>
    <i>
      <x v="8"/>
    </i>
    <i t="grand">
      <x/>
    </i>
  </rowItems>
  <colItems count="1">
    <i/>
  </colItems>
  <pageFields count="1">
    <pageField fld="2" hier="-1"/>
  </pageFields>
  <dataFields count="1">
    <dataField name="Count of Course Name" fld="0" subtotal="count" baseField="0" baseItem="0"/>
  </dataFields>
  <formats count="5">
    <format dxfId="24">
      <pivotArea outline="0" collapsedLevelsAreSubtotals="1" fieldPosition="0"/>
    </format>
    <format dxfId="25">
      <pivotArea field="2" type="button" dataOnly="0" labelOnly="1" outline="0" axis="axisPage" fieldPosition="0"/>
    </format>
    <format dxfId="26">
      <pivotArea type="topRight" dataOnly="0" labelOnly="1" outline="0" fieldPosition="0"/>
    </format>
    <format dxfId="27">
      <pivotArea dataOnly="0" labelOnly="1" fieldPosition="0">
        <references count="1">
          <reference field="2" count="0"/>
        </references>
      </pivotArea>
    </format>
    <format dxfId="2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48EF-2469-446E-B681-155CB4D94D78}">
  <dimension ref="A1:I13"/>
  <sheetViews>
    <sheetView workbookViewId="0">
      <selection activeCell="G3" sqref="G3:I4"/>
    </sheetView>
  </sheetViews>
  <sheetFormatPr defaultRowHeight="12.45" x14ac:dyDescent="0.3"/>
  <cols>
    <col min="1" max="1" width="20.3828125" bestFit="1" customWidth="1"/>
    <col min="2" max="2" width="18.07421875" style="70" bestFit="1" customWidth="1"/>
    <col min="3" max="3" width="8.69140625" style="70" bestFit="1" customWidth="1"/>
    <col min="4" max="4" width="11" style="70" bestFit="1" customWidth="1"/>
  </cols>
  <sheetData>
    <row r="1" spans="1:9" x14ac:dyDescent="0.3">
      <c r="A1" s="86" t="s">
        <v>9</v>
      </c>
      <c r="B1" t="s">
        <v>7898</v>
      </c>
    </row>
    <row r="3" spans="1:9" x14ac:dyDescent="0.3">
      <c r="A3" s="86" t="s">
        <v>7899</v>
      </c>
      <c r="B3" s="88" t="s">
        <v>7900</v>
      </c>
      <c r="H3" t="s">
        <v>7934</v>
      </c>
      <c r="I3" t="s">
        <v>7935</v>
      </c>
    </row>
    <row r="4" spans="1:9" x14ac:dyDescent="0.3">
      <c r="A4" s="86" t="s">
        <v>7933</v>
      </c>
      <c r="B4" s="70" t="s">
        <v>63</v>
      </c>
      <c r="C4" s="70" t="s">
        <v>21</v>
      </c>
      <c r="D4" s="70" t="s">
        <v>7901</v>
      </c>
      <c r="G4" s="70" t="s">
        <v>3525</v>
      </c>
    </row>
    <row r="5" spans="1:9" x14ac:dyDescent="0.3">
      <c r="A5" s="71" t="s">
        <v>3325</v>
      </c>
      <c r="B5" s="87">
        <v>38</v>
      </c>
      <c r="C5" s="87">
        <v>52</v>
      </c>
      <c r="D5" s="87">
        <v>90</v>
      </c>
    </row>
    <row r="6" spans="1:9" x14ac:dyDescent="0.3">
      <c r="A6" s="71" t="s">
        <v>3620</v>
      </c>
      <c r="B6" s="87">
        <v>24</v>
      </c>
      <c r="C6" s="87">
        <v>13</v>
      </c>
      <c r="D6" s="87">
        <v>37</v>
      </c>
    </row>
    <row r="7" spans="1:9" x14ac:dyDescent="0.3">
      <c r="A7" s="71" t="s">
        <v>3215</v>
      </c>
      <c r="B7" s="87">
        <v>16</v>
      </c>
      <c r="C7" s="87">
        <v>2</v>
      </c>
      <c r="D7" s="87">
        <v>18</v>
      </c>
    </row>
    <row r="8" spans="1:9" x14ac:dyDescent="0.3">
      <c r="A8" s="71" t="s">
        <v>3915</v>
      </c>
      <c r="B8" s="87">
        <v>13</v>
      </c>
      <c r="C8" s="87">
        <v>3</v>
      </c>
      <c r="D8" s="87">
        <v>16</v>
      </c>
    </row>
    <row r="9" spans="1:9" x14ac:dyDescent="0.3">
      <c r="A9" s="71" t="s">
        <v>3579</v>
      </c>
      <c r="B9" s="87">
        <v>9</v>
      </c>
      <c r="C9" s="87">
        <v>11</v>
      </c>
      <c r="D9" s="87">
        <v>20</v>
      </c>
    </row>
    <row r="10" spans="1:9" x14ac:dyDescent="0.3">
      <c r="A10" s="71" t="s">
        <v>3182</v>
      </c>
      <c r="B10" s="87">
        <v>8</v>
      </c>
      <c r="C10" s="87">
        <v>26</v>
      </c>
      <c r="D10" s="87">
        <v>34</v>
      </c>
    </row>
    <row r="11" spans="1:9" x14ac:dyDescent="0.3">
      <c r="A11" s="71" t="s">
        <v>3275</v>
      </c>
      <c r="B11" s="87">
        <v>3</v>
      </c>
      <c r="C11" s="87">
        <v>5</v>
      </c>
      <c r="D11" s="87">
        <v>8</v>
      </c>
    </row>
    <row r="12" spans="1:9" x14ac:dyDescent="0.3">
      <c r="A12" s="71" t="s">
        <v>7932</v>
      </c>
      <c r="B12" s="87"/>
      <c r="C12" s="87">
        <v>2</v>
      </c>
      <c r="D12" s="87">
        <v>2</v>
      </c>
    </row>
    <row r="13" spans="1:9" x14ac:dyDescent="0.3">
      <c r="A13" s="71" t="s">
        <v>7901</v>
      </c>
      <c r="B13" s="87">
        <v>111</v>
      </c>
      <c r="C13" s="87">
        <v>114</v>
      </c>
      <c r="D13" s="87">
        <v>225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36F1-F60D-4DBE-8E76-B2EDD7FA094E}">
  <sheetPr>
    <tabColor theme="4"/>
  </sheetPr>
  <dimension ref="A1:N335"/>
  <sheetViews>
    <sheetView tabSelected="1" zoomScale="91" workbookViewId="0">
      <pane xSplit="1" ySplit="1" topLeftCell="B2" activePane="bottomRight" state="frozen"/>
      <selection pane="topRight" activeCell="B1" sqref="B1"/>
      <selection pane="bottomLeft" activeCell="A2" sqref="A2"/>
      <selection pane="bottomRight" activeCell="L2" sqref="L2"/>
    </sheetView>
  </sheetViews>
  <sheetFormatPr defaultRowHeight="12.45" x14ac:dyDescent="0.3"/>
  <cols>
    <col min="1" max="1" width="72.3828125" bestFit="1" customWidth="1"/>
    <col min="2" max="2" width="13.3828125" bestFit="1" customWidth="1"/>
    <col min="3" max="3" width="10.4609375" bestFit="1" customWidth="1"/>
    <col min="4" max="4" width="22.69140625" bestFit="1" customWidth="1"/>
    <col min="5" max="5" width="11.765625" bestFit="1" customWidth="1"/>
    <col min="6" max="7" width="17.4609375" bestFit="1" customWidth="1"/>
    <col min="8" max="9" width="18" bestFit="1" customWidth="1"/>
    <col min="10" max="10" width="17.3046875" bestFit="1" customWidth="1"/>
    <col min="11" max="11" width="14.3046875" bestFit="1" customWidth="1"/>
    <col min="12" max="12" width="60.07421875" bestFit="1" customWidth="1"/>
    <col min="13" max="13" width="51.3046875" bestFit="1" customWidth="1"/>
  </cols>
  <sheetData>
    <row r="1" spans="1:14" ht="14.6" x14ac:dyDescent="0.4">
      <c r="A1" s="1" t="s">
        <v>0</v>
      </c>
      <c r="B1" s="1" t="s">
        <v>1</v>
      </c>
      <c r="C1" s="1" t="s">
        <v>2</v>
      </c>
      <c r="D1" s="1" t="s">
        <v>3</v>
      </c>
      <c r="E1" s="1" t="s">
        <v>4</v>
      </c>
      <c r="F1" s="1" t="s">
        <v>5</v>
      </c>
      <c r="G1" s="1" t="s">
        <v>6</v>
      </c>
      <c r="H1" s="1" t="s">
        <v>7</v>
      </c>
      <c r="I1" s="9" t="s">
        <v>8</v>
      </c>
      <c r="J1" s="1" t="s">
        <v>9</v>
      </c>
      <c r="K1" s="1" t="s">
        <v>10</v>
      </c>
      <c r="L1" s="10" t="s">
        <v>11</v>
      </c>
      <c r="M1" s="1" t="s">
        <v>12</v>
      </c>
      <c r="N1" s="113" t="s">
        <v>7931</v>
      </c>
    </row>
    <row r="2" spans="1:14" ht="14.6" x14ac:dyDescent="0.4">
      <c r="A2" s="44" t="s">
        <v>5448</v>
      </c>
      <c r="B2" s="44" t="s">
        <v>5447</v>
      </c>
      <c r="C2" s="44" t="s">
        <v>49</v>
      </c>
      <c r="D2" s="45">
        <v>0.5</v>
      </c>
      <c r="E2" s="44" t="s">
        <v>18</v>
      </c>
      <c r="F2" s="46">
        <v>45673</v>
      </c>
      <c r="G2" s="46">
        <v>45688</v>
      </c>
      <c r="H2" s="46">
        <v>45744</v>
      </c>
      <c r="I2" s="46">
        <v>45709.652777777781</v>
      </c>
      <c r="J2" s="44" t="s">
        <v>2606</v>
      </c>
      <c r="K2" s="44" t="s">
        <v>21</v>
      </c>
      <c r="L2" s="44" t="s">
        <v>244</v>
      </c>
      <c r="M2" s="44" t="s">
        <v>64</v>
      </c>
      <c r="N2" t="s">
        <v>7932</v>
      </c>
    </row>
    <row r="3" spans="1:14" ht="14.6" x14ac:dyDescent="0.4">
      <c r="A3" s="44" t="s">
        <v>197</v>
      </c>
      <c r="B3" s="44" t="s">
        <v>198</v>
      </c>
      <c r="C3" s="44" t="s">
        <v>49</v>
      </c>
      <c r="D3" s="45">
        <v>0.5</v>
      </c>
      <c r="E3" s="44" t="s">
        <v>18</v>
      </c>
      <c r="F3" s="46">
        <v>45866</v>
      </c>
      <c r="G3" s="46">
        <v>45597</v>
      </c>
      <c r="H3" s="46">
        <v>45891</v>
      </c>
      <c r="I3" s="46" t="s">
        <v>19</v>
      </c>
      <c r="J3" s="44" t="s">
        <v>20</v>
      </c>
      <c r="K3" s="44" t="s">
        <v>21</v>
      </c>
      <c r="L3" s="44"/>
      <c r="M3" s="44" t="s">
        <v>64</v>
      </c>
      <c r="N3" t="s">
        <v>7932</v>
      </c>
    </row>
    <row r="4" spans="1:14" ht="14.6" x14ac:dyDescent="0.4">
      <c r="A4" s="44" t="s">
        <v>576</v>
      </c>
      <c r="B4" s="44" t="s">
        <v>577</v>
      </c>
      <c r="C4" s="44" t="s">
        <v>49</v>
      </c>
      <c r="D4" s="45">
        <v>0.5</v>
      </c>
      <c r="E4" s="44" t="s">
        <v>18</v>
      </c>
      <c r="F4" s="46">
        <v>45866</v>
      </c>
      <c r="G4" s="46" t="s">
        <v>19</v>
      </c>
      <c r="H4" s="46">
        <v>45891</v>
      </c>
      <c r="I4" s="46" t="s">
        <v>19</v>
      </c>
      <c r="J4" s="44" t="s">
        <v>40</v>
      </c>
      <c r="K4" s="44" t="s">
        <v>21</v>
      </c>
      <c r="L4" s="44"/>
      <c r="M4" s="44" t="s">
        <v>64</v>
      </c>
      <c r="N4" t="s">
        <v>7932</v>
      </c>
    </row>
    <row r="5" spans="1:14" ht="14.6" x14ac:dyDescent="0.4">
      <c r="A5" s="44" t="s">
        <v>382</v>
      </c>
      <c r="B5" s="44" t="s">
        <v>383</v>
      </c>
      <c r="C5" s="44" t="s">
        <v>49</v>
      </c>
      <c r="D5" s="45">
        <v>0.5</v>
      </c>
      <c r="E5" s="44" t="s">
        <v>18</v>
      </c>
      <c r="F5" s="46">
        <v>45672</v>
      </c>
      <c r="G5" s="46">
        <v>45714</v>
      </c>
      <c r="H5" s="46">
        <v>45744</v>
      </c>
      <c r="I5" s="46">
        <v>45755.572222222225</v>
      </c>
      <c r="J5" s="44" t="s">
        <v>242</v>
      </c>
      <c r="K5" s="44" t="s">
        <v>63</v>
      </c>
      <c r="L5" s="44" t="s">
        <v>5789</v>
      </c>
      <c r="M5" s="44" t="s">
        <v>64</v>
      </c>
      <c r="N5" t="str">
        <f>VLOOKUP(B5,CUCourses,36,FALSE)</f>
        <v>A2R</v>
      </c>
    </row>
    <row r="6" spans="1:14" ht="14.6" x14ac:dyDescent="0.4">
      <c r="A6" s="44" t="s">
        <v>374</v>
      </c>
      <c r="B6" s="44" t="s">
        <v>375</v>
      </c>
      <c r="C6" s="44" t="s">
        <v>49</v>
      </c>
      <c r="D6" s="45">
        <v>0.5</v>
      </c>
      <c r="E6" s="44" t="s">
        <v>18</v>
      </c>
      <c r="F6" s="46">
        <v>45672</v>
      </c>
      <c r="G6" s="46">
        <v>45714</v>
      </c>
      <c r="H6" s="46">
        <v>45744</v>
      </c>
      <c r="I6" s="46">
        <v>45755.734027777777</v>
      </c>
      <c r="J6" s="44" t="s">
        <v>242</v>
      </c>
      <c r="K6" s="44" t="s">
        <v>63</v>
      </c>
      <c r="L6" s="44" t="s">
        <v>5789</v>
      </c>
      <c r="M6" s="44" t="s">
        <v>64</v>
      </c>
      <c r="N6" t="str">
        <f>VLOOKUP(B6,CUCourses,36,FALSE)</f>
        <v>A2R</v>
      </c>
    </row>
    <row r="7" spans="1:14" ht="14.6" x14ac:dyDescent="0.4">
      <c r="A7" s="44" t="s">
        <v>368</v>
      </c>
      <c r="B7" s="44" t="s">
        <v>369</v>
      </c>
      <c r="C7" s="44" t="s">
        <v>49</v>
      </c>
      <c r="D7" s="45">
        <v>0.5</v>
      </c>
      <c r="E7" s="44" t="s">
        <v>18</v>
      </c>
      <c r="F7" s="46">
        <v>45672</v>
      </c>
      <c r="G7" s="46">
        <v>45707</v>
      </c>
      <c r="H7" s="46">
        <v>45744</v>
      </c>
      <c r="I7" s="46">
        <v>45750.664583333331</v>
      </c>
      <c r="J7" s="44" t="s">
        <v>242</v>
      </c>
      <c r="K7" s="44" t="s">
        <v>63</v>
      </c>
      <c r="L7" s="44" t="s">
        <v>5789</v>
      </c>
      <c r="M7" s="44" t="s">
        <v>64</v>
      </c>
      <c r="N7" t="str">
        <f>VLOOKUP(B7,CUCourses,36,FALSE)</f>
        <v>A2R</v>
      </c>
    </row>
    <row r="8" spans="1:14" ht="14.6" x14ac:dyDescent="0.4">
      <c r="A8" s="44" t="s">
        <v>376</v>
      </c>
      <c r="B8" s="44" t="s">
        <v>377</v>
      </c>
      <c r="C8" s="44" t="s">
        <v>49</v>
      </c>
      <c r="D8" s="45">
        <v>0.5</v>
      </c>
      <c r="E8" s="44" t="s">
        <v>18</v>
      </c>
      <c r="F8" s="46">
        <v>45782</v>
      </c>
      <c r="G8" s="46">
        <v>45702</v>
      </c>
      <c r="H8" s="55">
        <v>45807</v>
      </c>
      <c r="I8" s="46" t="s">
        <v>19</v>
      </c>
      <c r="J8" s="44" t="s">
        <v>121</v>
      </c>
      <c r="K8" s="44" t="s">
        <v>63</v>
      </c>
      <c r="L8" s="44" t="s">
        <v>7892</v>
      </c>
      <c r="M8" s="44" t="s">
        <v>64</v>
      </c>
      <c r="N8" t="str">
        <f>VLOOKUP(B8,CUCourses,36,FALSE)</f>
        <v>A2R</v>
      </c>
    </row>
    <row r="9" spans="1:14" ht="14.6" x14ac:dyDescent="0.4">
      <c r="A9" s="44" t="s">
        <v>599</v>
      </c>
      <c r="B9" s="44" t="s">
        <v>600</v>
      </c>
      <c r="C9" s="44" t="s">
        <v>49</v>
      </c>
      <c r="D9" s="45">
        <v>0.5</v>
      </c>
      <c r="E9" s="44" t="s">
        <v>18</v>
      </c>
      <c r="F9" s="46">
        <v>45672</v>
      </c>
      <c r="G9" s="46">
        <v>45701</v>
      </c>
      <c r="H9" s="46">
        <v>45744</v>
      </c>
      <c r="I9" s="46">
        <v>45736.664583333331</v>
      </c>
      <c r="J9" s="44" t="s">
        <v>242</v>
      </c>
      <c r="K9" s="44" t="s">
        <v>21</v>
      </c>
      <c r="L9" s="44" t="s">
        <v>5789</v>
      </c>
      <c r="M9" s="44" t="s">
        <v>64</v>
      </c>
      <c r="N9" t="str">
        <f>VLOOKUP(B9,CUCourses,36,FALSE)</f>
        <v>A2R</v>
      </c>
    </row>
    <row r="10" spans="1:14" ht="14.6" x14ac:dyDescent="0.4">
      <c r="A10" s="44" t="s">
        <v>370</v>
      </c>
      <c r="B10" s="44" t="s">
        <v>371</v>
      </c>
      <c r="C10" s="44" t="s">
        <v>49</v>
      </c>
      <c r="D10" s="45">
        <v>0.5</v>
      </c>
      <c r="E10" s="44" t="s">
        <v>18</v>
      </c>
      <c r="F10" s="46">
        <v>45672</v>
      </c>
      <c r="G10" s="46">
        <v>45710</v>
      </c>
      <c r="H10" s="46">
        <v>45744</v>
      </c>
      <c r="I10" s="46">
        <v>45755.452777777777</v>
      </c>
      <c r="J10" s="44" t="s">
        <v>242</v>
      </c>
      <c r="K10" s="44" t="s">
        <v>63</v>
      </c>
      <c r="L10" s="44" t="s">
        <v>5789</v>
      </c>
      <c r="M10" s="44" t="s">
        <v>64</v>
      </c>
      <c r="N10" t="str">
        <f>VLOOKUP(B10,CUCourses,36,FALSE)</f>
        <v>A2R</v>
      </c>
    </row>
    <row r="11" spans="1:14" ht="14.6" x14ac:dyDescent="0.4">
      <c r="A11" s="44" t="s">
        <v>384</v>
      </c>
      <c r="B11" s="44" t="s">
        <v>385</v>
      </c>
      <c r="C11" s="44" t="s">
        <v>49</v>
      </c>
      <c r="D11" s="45">
        <v>0.5</v>
      </c>
      <c r="E11" s="44" t="s">
        <v>18</v>
      </c>
      <c r="F11" s="46">
        <v>45672</v>
      </c>
      <c r="G11" s="46">
        <v>45707</v>
      </c>
      <c r="H11" s="46">
        <v>45744</v>
      </c>
      <c r="I11" s="46">
        <v>45742.564583333333</v>
      </c>
      <c r="J11" s="44" t="s">
        <v>242</v>
      </c>
      <c r="K11" s="44" t="s">
        <v>21</v>
      </c>
      <c r="L11" s="44" t="s">
        <v>5789</v>
      </c>
      <c r="M11" s="44" t="s">
        <v>64</v>
      </c>
      <c r="N11" t="str">
        <f>VLOOKUP(B11,CUCourses,36,FALSE)</f>
        <v>A2R</v>
      </c>
    </row>
    <row r="12" spans="1:14" ht="14.6" x14ac:dyDescent="0.4">
      <c r="A12" s="44" t="s">
        <v>391</v>
      </c>
      <c r="B12" s="44" t="s">
        <v>392</v>
      </c>
      <c r="C12" s="44" t="s">
        <v>49</v>
      </c>
      <c r="D12" s="45">
        <v>0.5</v>
      </c>
      <c r="E12" s="44" t="s">
        <v>18</v>
      </c>
      <c r="F12" s="46">
        <v>45672</v>
      </c>
      <c r="G12" s="46">
        <v>45714</v>
      </c>
      <c r="H12" s="46">
        <v>45744</v>
      </c>
      <c r="I12" s="46">
        <v>45750.740277777775</v>
      </c>
      <c r="J12" s="44" t="s">
        <v>242</v>
      </c>
      <c r="K12" s="44" t="s">
        <v>63</v>
      </c>
      <c r="L12" s="44" t="s">
        <v>5789</v>
      </c>
      <c r="M12" s="44" t="s">
        <v>64</v>
      </c>
      <c r="N12" t="str">
        <f>VLOOKUP(B12,CUCourses,36,FALSE)</f>
        <v>A2R</v>
      </c>
    </row>
    <row r="13" spans="1:14" ht="14.6" x14ac:dyDescent="0.4">
      <c r="A13" s="44" t="s">
        <v>372</v>
      </c>
      <c r="B13" s="44" t="s">
        <v>373</v>
      </c>
      <c r="C13" s="44" t="s">
        <v>49</v>
      </c>
      <c r="D13" s="45">
        <v>0.5</v>
      </c>
      <c r="E13" s="44" t="s">
        <v>18</v>
      </c>
      <c r="F13" s="46">
        <v>45672</v>
      </c>
      <c r="G13" s="46">
        <v>45714</v>
      </c>
      <c r="H13" s="46">
        <v>45744</v>
      </c>
      <c r="I13" s="46">
        <v>45750.745138888888</v>
      </c>
      <c r="J13" s="44" t="s">
        <v>242</v>
      </c>
      <c r="K13" s="44" t="s">
        <v>63</v>
      </c>
      <c r="L13" s="44" t="s">
        <v>5789</v>
      </c>
      <c r="M13" s="44" t="s">
        <v>64</v>
      </c>
      <c r="N13" t="str">
        <f>VLOOKUP(B13,CUCourses,36,FALSE)</f>
        <v>A2R</v>
      </c>
    </row>
    <row r="14" spans="1:14" ht="14.6" x14ac:dyDescent="0.4">
      <c r="A14" s="44" t="s">
        <v>449</v>
      </c>
      <c r="B14" s="44" t="s">
        <v>450</v>
      </c>
      <c r="C14" s="44" t="s">
        <v>49</v>
      </c>
      <c r="D14" s="45">
        <v>0.5</v>
      </c>
      <c r="E14" s="44" t="s">
        <v>18</v>
      </c>
      <c r="F14" s="46">
        <v>45782</v>
      </c>
      <c r="G14" s="46">
        <v>45714</v>
      </c>
      <c r="H14" s="55">
        <v>45807</v>
      </c>
      <c r="I14" s="46" t="s">
        <v>19</v>
      </c>
      <c r="J14" s="44" t="s">
        <v>121</v>
      </c>
      <c r="K14" s="44" t="s">
        <v>63</v>
      </c>
      <c r="L14" s="44" t="s">
        <v>7892</v>
      </c>
      <c r="M14" s="44" t="s">
        <v>64</v>
      </c>
      <c r="N14" t="str">
        <f>VLOOKUP(B14,CUCourses,36,FALSE)</f>
        <v>A2R</v>
      </c>
    </row>
    <row r="15" spans="1:14" ht="14.6" x14ac:dyDescent="0.4">
      <c r="A15" s="44" t="s">
        <v>397</v>
      </c>
      <c r="B15" s="44" t="s">
        <v>398</v>
      </c>
      <c r="C15" s="44" t="s">
        <v>49</v>
      </c>
      <c r="D15" s="45">
        <v>0.5</v>
      </c>
      <c r="E15" s="44" t="s">
        <v>18</v>
      </c>
      <c r="F15" s="46">
        <v>45782</v>
      </c>
      <c r="G15" s="46" t="s">
        <v>19</v>
      </c>
      <c r="H15" s="55">
        <v>45807</v>
      </c>
      <c r="I15" s="46" t="s">
        <v>19</v>
      </c>
      <c r="J15" s="44" t="s">
        <v>121</v>
      </c>
      <c r="K15" s="44" t="s">
        <v>63</v>
      </c>
      <c r="L15" s="44" t="s">
        <v>7892</v>
      </c>
      <c r="M15" s="44" t="s">
        <v>64</v>
      </c>
      <c r="N15" t="str">
        <f>VLOOKUP(B15,CUCourses,36,FALSE)</f>
        <v>A2R</v>
      </c>
    </row>
    <row r="16" spans="1:14" ht="14.6" x14ac:dyDescent="0.4">
      <c r="A16" s="44" t="s">
        <v>445</v>
      </c>
      <c r="B16" s="44" t="s">
        <v>446</v>
      </c>
      <c r="C16" s="44" t="s">
        <v>49</v>
      </c>
      <c r="D16" s="45">
        <v>0.5</v>
      </c>
      <c r="E16" s="44" t="s">
        <v>18</v>
      </c>
      <c r="F16" s="46">
        <v>45782</v>
      </c>
      <c r="G16" s="46" t="s">
        <v>19</v>
      </c>
      <c r="H16" s="55">
        <v>45807</v>
      </c>
      <c r="I16" s="46" t="s">
        <v>19</v>
      </c>
      <c r="J16" s="44" t="s">
        <v>121</v>
      </c>
      <c r="K16" s="44" t="s">
        <v>63</v>
      </c>
      <c r="L16" s="44" t="s">
        <v>7892</v>
      </c>
      <c r="M16" s="44" t="s">
        <v>64</v>
      </c>
      <c r="N16" t="str">
        <f>VLOOKUP(B16,CUCourses,36,FALSE)</f>
        <v>A2R</v>
      </c>
    </row>
    <row r="17" spans="1:14" ht="14.6" x14ac:dyDescent="0.4">
      <c r="A17" s="44" t="s">
        <v>447</v>
      </c>
      <c r="B17" s="44" t="s">
        <v>448</v>
      </c>
      <c r="C17" s="44" t="s">
        <v>49</v>
      </c>
      <c r="D17" s="45">
        <v>0.5</v>
      </c>
      <c r="E17" s="44" t="s">
        <v>18</v>
      </c>
      <c r="F17" s="46">
        <v>45782</v>
      </c>
      <c r="G17" s="46" t="s">
        <v>19</v>
      </c>
      <c r="H17" s="55">
        <v>45807</v>
      </c>
      <c r="I17" s="46" t="s">
        <v>19</v>
      </c>
      <c r="J17" s="44" t="s">
        <v>121</v>
      </c>
      <c r="K17" s="44" t="s">
        <v>63</v>
      </c>
      <c r="L17" s="44" t="s">
        <v>7892</v>
      </c>
      <c r="M17" s="44" t="s">
        <v>64</v>
      </c>
      <c r="N17" t="str">
        <f>VLOOKUP(B17,CUCourses,36,FALSE)</f>
        <v>A2R</v>
      </c>
    </row>
    <row r="18" spans="1:14" ht="14.6" x14ac:dyDescent="0.4">
      <c r="A18" s="44" t="s">
        <v>378</v>
      </c>
      <c r="B18" s="44" t="s">
        <v>379</v>
      </c>
      <c r="C18" s="44" t="s">
        <v>49</v>
      </c>
      <c r="D18" s="45">
        <v>0.5</v>
      </c>
      <c r="E18" s="44" t="s">
        <v>18</v>
      </c>
      <c r="F18" s="46">
        <v>45672</v>
      </c>
      <c r="G18" s="46">
        <v>45715</v>
      </c>
      <c r="H18" s="46">
        <v>45744</v>
      </c>
      <c r="I18" s="46">
        <v>45747.692361111112</v>
      </c>
      <c r="J18" s="44" t="s">
        <v>242</v>
      </c>
      <c r="K18" s="44" t="s">
        <v>63</v>
      </c>
      <c r="L18" s="44" t="s">
        <v>5789</v>
      </c>
      <c r="M18" s="44" t="s">
        <v>64</v>
      </c>
      <c r="N18" t="str">
        <f>VLOOKUP(B18,CUCourses,36,FALSE)</f>
        <v>A2R</v>
      </c>
    </row>
    <row r="19" spans="1:14" ht="14.6" x14ac:dyDescent="0.4">
      <c r="A19" s="44" t="s">
        <v>393</v>
      </c>
      <c r="B19" s="44" t="s">
        <v>394</v>
      </c>
      <c r="C19" s="44" t="s">
        <v>49</v>
      </c>
      <c r="D19" s="45">
        <v>0.5</v>
      </c>
      <c r="E19" s="44" t="s">
        <v>18</v>
      </c>
      <c r="F19" s="46">
        <v>45782</v>
      </c>
      <c r="G19" s="46" t="s">
        <v>19</v>
      </c>
      <c r="H19" s="55">
        <v>45807</v>
      </c>
      <c r="I19" s="46" t="s">
        <v>19</v>
      </c>
      <c r="J19" s="44" t="s">
        <v>121</v>
      </c>
      <c r="K19" s="44" t="s">
        <v>63</v>
      </c>
      <c r="L19" s="44" t="s">
        <v>7892</v>
      </c>
      <c r="M19" s="44" t="s">
        <v>64</v>
      </c>
      <c r="N19" t="str">
        <f>VLOOKUP(B19,CUCourses,36,FALSE)</f>
        <v>A2R</v>
      </c>
    </row>
    <row r="20" spans="1:14" ht="14.6" x14ac:dyDescent="0.4">
      <c r="A20" s="44" t="s">
        <v>389</v>
      </c>
      <c r="B20" s="44" t="s">
        <v>390</v>
      </c>
      <c r="C20" s="44" t="s">
        <v>49</v>
      </c>
      <c r="D20" s="45">
        <v>0.5</v>
      </c>
      <c r="E20" s="44" t="s">
        <v>18</v>
      </c>
      <c r="F20" s="46">
        <v>45782</v>
      </c>
      <c r="G20" s="46" t="s">
        <v>19</v>
      </c>
      <c r="H20" s="55">
        <v>45807</v>
      </c>
      <c r="I20" s="46" t="s">
        <v>19</v>
      </c>
      <c r="J20" s="44" t="s">
        <v>121</v>
      </c>
      <c r="K20" s="44" t="s">
        <v>63</v>
      </c>
      <c r="L20" s="44" t="s">
        <v>7892</v>
      </c>
      <c r="M20" s="44" t="s">
        <v>64</v>
      </c>
      <c r="N20" t="str">
        <f>VLOOKUP(B20,CUCourses,36,FALSE)</f>
        <v>A2R</v>
      </c>
    </row>
    <row r="21" spans="1:14" ht="14.6" x14ac:dyDescent="0.4">
      <c r="A21" s="44" t="s">
        <v>380</v>
      </c>
      <c r="B21" s="44" t="s">
        <v>381</v>
      </c>
      <c r="C21" s="44" t="s">
        <v>49</v>
      </c>
      <c r="D21" s="45">
        <v>0.5</v>
      </c>
      <c r="E21" s="44" t="s">
        <v>18</v>
      </c>
      <c r="F21" s="46">
        <v>45782</v>
      </c>
      <c r="G21" s="46">
        <v>45701</v>
      </c>
      <c r="H21" s="55">
        <v>45807</v>
      </c>
      <c r="I21" s="46" t="s">
        <v>19</v>
      </c>
      <c r="J21" s="44" t="s">
        <v>121</v>
      </c>
      <c r="K21" s="44" t="s">
        <v>63</v>
      </c>
      <c r="L21" s="44" t="s">
        <v>7892</v>
      </c>
      <c r="M21" s="44" t="s">
        <v>64</v>
      </c>
      <c r="N21" t="str">
        <f>VLOOKUP(B21,CUCourses,36,FALSE)</f>
        <v>A2R</v>
      </c>
    </row>
    <row r="22" spans="1:14" ht="14.6" x14ac:dyDescent="0.4">
      <c r="A22" s="44" t="s">
        <v>417</v>
      </c>
      <c r="B22" s="44" t="s">
        <v>418</v>
      </c>
      <c r="C22" s="44" t="s">
        <v>49</v>
      </c>
      <c r="D22" s="45">
        <v>0.5</v>
      </c>
      <c r="E22" s="44" t="s">
        <v>18</v>
      </c>
      <c r="F22" s="55">
        <v>45789</v>
      </c>
      <c r="G22" s="46" t="s">
        <v>19</v>
      </c>
      <c r="H22" s="46">
        <v>45814</v>
      </c>
      <c r="I22" s="46" t="s">
        <v>19</v>
      </c>
      <c r="J22" s="44" t="s">
        <v>40</v>
      </c>
      <c r="K22" s="44" t="s">
        <v>63</v>
      </c>
      <c r="L22" s="68" t="s">
        <v>7895</v>
      </c>
      <c r="M22" s="44" t="s">
        <v>64</v>
      </c>
      <c r="N22" t="str">
        <f>VLOOKUP(B22,CUCourses,36,FALSE)</f>
        <v>A2R</v>
      </c>
    </row>
    <row r="23" spans="1:14" ht="14.6" x14ac:dyDescent="0.4">
      <c r="A23" s="44" t="s">
        <v>451</v>
      </c>
      <c r="B23" s="44" t="s">
        <v>452</v>
      </c>
      <c r="C23" s="44" t="s">
        <v>49</v>
      </c>
      <c r="D23" s="45">
        <v>0.5</v>
      </c>
      <c r="E23" s="44" t="s">
        <v>18</v>
      </c>
      <c r="F23" s="46">
        <v>45789</v>
      </c>
      <c r="G23" s="11">
        <v>45685</v>
      </c>
      <c r="H23" s="46">
        <v>45814</v>
      </c>
      <c r="I23" s="46" t="s">
        <v>19</v>
      </c>
      <c r="J23" s="5" t="s">
        <v>20</v>
      </c>
      <c r="K23" s="44" t="s">
        <v>63</v>
      </c>
      <c r="L23" s="44" t="s">
        <v>7895</v>
      </c>
      <c r="M23" s="44" t="s">
        <v>64</v>
      </c>
      <c r="N23" t="str">
        <f>VLOOKUP(B23,CUCourses,36,FALSE)</f>
        <v>A2R</v>
      </c>
    </row>
    <row r="24" spans="1:14" ht="14.6" x14ac:dyDescent="0.4">
      <c r="A24" s="44" t="s">
        <v>630</v>
      </c>
      <c r="B24" s="44" t="s">
        <v>631</v>
      </c>
      <c r="C24" s="44" t="s">
        <v>49</v>
      </c>
      <c r="D24" s="45">
        <v>0.5</v>
      </c>
      <c r="E24" s="44" t="s">
        <v>18</v>
      </c>
      <c r="F24" s="46">
        <v>45775</v>
      </c>
      <c r="G24" s="46">
        <v>45765</v>
      </c>
      <c r="H24" s="46">
        <v>45800</v>
      </c>
      <c r="I24" s="46">
        <v>45804.547916666663</v>
      </c>
      <c r="J24" s="44" t="s">
        <v>242</v>
      </c>
      <c r="K24" s="44" t="s">
        <v>21</v>
      </c>
      <c r="L24" s="44" t="s">
        <v>5789</v>
      </c>
      <c r="M24" s="44" t="s">
        <v>64</v>
      </c>
      <c r="N24" t="str">
        <f>VLOOKUP(B24,CUCourses,36,FALSE)</f>
        <v>A2R</v>
      </c>
    </row>
    <row r="25" spans="1:14" ht="14.6" x14ac:dyDescent="0.4">
      <c r="A25" s="44" t="s">
        <v>399</v>
      </c>
      <c r="B25" s="44" t="s">
        <v>400</v>
      </c>
      <c r="C25" s="44" t="s">
        <v>49</v>
      </c>
      <c r="D25" s="45">
        <v>0.5</v>
      </c>
      <c r="E25" s="44" t="s">
        <v>18</v>
      </c>
      <c r="F25" s="46">
        <v>45775</v>
      </c>
      <c r="G25" s="46">
        <v>45762</v>
      </c>
      <c r="H25" s="46">
        <v>45800</v>
      </c>
      <c r="I25" s="46">
        <v>45792.356944444444</v>
      </c>
      <c r="J25" s="44" t="s">
        <v>242</v>
      </c>
      <c r="K25" s="44" t="s">
        <v>21</v>
      </c>
      <c r="L25" s="44" t="s">
        <v>5789</v>
      </c>
      <c r="M25" s="44" t="s">
        <v>64</v>
      </c>
      <c r="N25" t="str">
        <f>VLOOKUP(B25,CUCourses,36,FALSE)</f>
        <v>A2R</v>
      </c>
    </row>
    <row r="26" spans="1:14" ht="14.6" x14ac:dyDescent="0.4">
      <c r="A26" s="44" t="s">
        <v>395</v>
      </c>
      <c r="B26" s="44" t="s">
        <v>396</v>
      </c>
      <c r="C26" s="44" t="s">
        <v>49</v>
      </c>
      <c r="D26" s="45">
        <v>0.5</v>
      </c>
      <c r="E26" s="44" t="s">
        <v>18</v>
      </c>
      <c r="F26" s="46">
        <v>45775</v>
      </c>
      <c r="G26" s="46">
        <v>45764</v>
      </c>
      <c r="H26" s="46">
        <v>45800</v>
      </c>
      <c r="I26" s="46">
        <v>45792.534722222219</v>
      </c>
      <c r="J26" s="44" t="s">
        <v>242</v>
      </c>
      <c r="K26" s="44" t="s">
        <v>21</v>
      </c>
      <c r="L26" s="44" t="s">
        <v>5789</v>
      </c>
      <c r="M26" s="44" t="s">
        <v>64</v>
      </c>
      <c r="N26" t="str">
        <f>VLOOKUP(B26,CUCourses,36,FALSE)</f>
        <v>A2R</v>
      </c>
    </row>
    <row r="27" spans="1:14" ht="14.6" x14ac:dyDescent="0.4">
      <c r="A27" s="44" t="s">
        <v>411</v>
      </c>
      <c r="B27" s="44" t="s">
        <v>412</v>
      </c>
      <c r="C27" s="44" t="s">
        <v>49</v>
      </c>
      <c r="D27" s="45">
        <v>0.5</v>
      </c>
      <c r="E27" s="44" t="s">
        <v>18</v>
      </c>
      <c r="F27" s="55">
        <v>45789</v>
      </c>
      <c r="G27" s="46" t="s">
        <v>19</v>
      </c>
      <c r="H27" s="46">
        <v>45814</v>
      </c>
      <c r="I27" s="46" t="s">
        <v>19</v>
      </c>
      <c r="J27" s="44" t="s">
        <v>40</v>
      </c>
      <c r="K27" s="44" t="s">
        <v>63</v>
      </c>
      <c r="L27" s="68" t="s">
        <v>7895</v>
      </c>
      <c r="M27" s="44" t="s">
        <v>64</v>
      </c>
      <c r="N27" t="str">
        <f>VLOOKUP(B27,CUCourses,36,FALSE)</f>
        <v>A2R</v>
      </c>
    </row>
    <row r="28" spans="1:14" ht="14.6" x14ac:dyDescent="0.4">
      <c r="A28" s="44" t="s">
        <v>403</v>
      </c>
      <c r="B28" s="44" t="s">
        <v>404</v>
      </c>
      <c r="C28" s="44" t="s">
        <v>49</v>
      </c>
      <c r="D28" s="45">
        <v>0.5</v>
      </c>
      <c r="E28" s="44" t="s">
        <v>18</v>
      </c>
      <c r="F28" s="46">
        <v>45775</v>
      </c>
      <c r="G28" s="46">
        <v>45765</v>
      </c>
      <c r="H28" s="46">
        <v>45800</v>
      </c>
      <c r="I28" s="46">
        <v>45792.357638888891</v>
      </c>
      <c r="J28" s="44" t="s">
        <v>242</v>
      </c>
      <c r="K28" s="44" t="s">
        <v>21</v>
      </c>
      <c r="L28" s="44" t="s">
        <v>5789</v>
      </c>
      <c r="M28" s="44" t="s">
        <v>64</v>
      </c>
      <c r="N28" t="str">
        <f>VLOOKUP(B28,CUCourses,36,FALSE)</f>
        <v>A2R</v>
      </c>
    </row>
    <row r="29" spans="1:14" ht="14.6" x14ac:dyDescent="0.4">
      <c r="A29" s="44" t="s">
        <v>421</v>
      </c>
      <c r="B29" s="44" t="s">
        <v>422</v>
      </c>
      <c r="C29" s="44" t="s">
        <v>49</v>
      </c>
      <c r="D29" s="45">
        <v>0.5</v>
      </c>
      <c r="E29" s="44" t="s">
        <v>18</v>
      </c>
      <c r="F29" s="55">
        <v>45789</v>
      </c>
      <c r="G29" s="46" t="s">
        <v>19</v>
      </c>
      <c r="H29" s="46">
        <v>45814</v>
      </c>
      <c r="I29" s="46" t="s">
        <v>19</v>
      </c>
      <c r="J29" s="44" t="s">
        <v>40</v>
      </c>
      <c r="K29" s="44" t="s">
        <v>63</v>
      </c>
      <c r="L29" s="68" t="s">
        <v>7895</v>
      </c>
      <c r="M29" s="44" t="s">
        <v>64</v>
      </c>
      <c r="N29" t="str">
        <f>VLOOKUP(B29,CUCourses,36,FALSE)</f>
        <v>A2R</v>
      </c>
    </row>
    <row r="30" spans="1:14" ht="14.6" x14ac:dyDescent="0.4">
      <c r="A30" s="44" t="s">
        <v>415</v>
      </c>
      <c r="B30" s="44" t="s">
        <v>416</v>
      </c>
      <c r="C30" s="44" t="s">
        <v>49</v>
      </c>
      <c r="D30" s="45">
        <v>0.5</v>
      </c>
      <c r="E30" s="44" t="s">
        <v>18</v>
      </c>
      <c r="F30" s="55">
        <v>45789</v>
      </c>
      <c r="G30" s="46" t="s">
        <v>19</v>
      </c>
      <c r="H30" s="46">
        <v>45814</v>
      </c>
      <c r="I30" s="46" t="s">
        <v>19</v>
      </c>
      <c r="J30" s="44" t="s">
        <v>40</v>
      </c>
      <c r="K30" s="44" t="s">
        <v>63</v>
      </c>
      <c r="L30" s="68" t="s">
        <v>7895</v>
      </c>
      <c r="M30" s="44" t="s">
        <v>64</v>
      </c>
      <c r="N30" t="str">
        <f>VLOOKUP(B30,CUCourses,36,FALSE)</f>
        <v>A2R</v>
      </c>
    </row>
    <row r="31" spans="1:14" ht="14.6" x14ac:dyDescent="0.4">
      <c r="A31" s="44" t="s">
        <v>425</v>
      </c>
      <c r="B31" s="44" t="s">
        <v>426</v>
      </c>
      <c r="C31" s="44" t="s">
        <v>49</v>
      </c>
      <c r="D31" s="45">
        <v>0.5</v>
      </c>
      <c r="E31" s="44" t="s">
        <v>18</v>
      </c>
      <c r="F31" s="55">
        <v>45789</v>
      </c>
      <c r="G31" s="46" t="s">
        <v>19</v>
      </c>
      <c r="H31" s="46">
        <v>45814</v>
      </c>
      <c r="I31" s="46" t="s">
        <v>19</v>
      </c>
      <c r="J31" s="44" t="s">
        <v>40</v>
      </c>
      <c r="K31" s="44" t="s">
        <v>63</v>
      </c>
      <c r="L31" s="68" t="s">
        <v>7895</v>
      </c>
      <c r="M31" s="44" t="s">
        <v>64</v>
      </c>
      <c r="N31" t="str">
        <f>VLOOKUP(B31,CUCourses,36,FALSE)</f>
        <v>A2R</v>
      </c>
    </row>
    <row r="32" spans="1:14" ht="14.6" x14ac:dyDescent="0.4">
      <c r="A32" s="44" t="s">
        <v>427</v>
      </c>
      <c r="B32" s="44" t="s">
        <v>428</v>
      </c>
      <c r="C32" s="44" t="s">
        <v>49</v>
      </c>
      <c r="D32" s="45">
        <v>0.5</v>
      </c>
      <c r="E32" s="44" t="s">
        <v>18</v>
      </c>
      <c r="F32" s="55">
        <v>45789</v>
      </c>
      <c r="G32" s="46" t="s">
        <v>19</v>
      </c>
      <c r="H32" s="46">
        <v>45814</v>
      </c>
      <c r="I32" s="46" t="s">
        <v>19</v>
      </c>
      <c r="J32" s="44" t="s">
        <v>40</v>
      </c>
      <c r="K32" s="44" t="s">
        <v>63</v>
      </c>
      <c r="L32" s="68" t="s">
        <v>7895</v>
      </c>
      <c r="M32" s="44" t="s">
        <v>64</v>
      </c>
      <c r="N32" t="str">
        <f>VLOOKUP(B32,CUCourses,36,FALSE)</f>
        <v>A2R</v>
      </c>
    </row>
    <row r="33" spans="1:14" ht="14.6" x14ac:dyDescent="0.4">
      <c r="A33" s="44" t="s">
        <v>423</v>
      </c>
      <c r="B33" s="44" t="s">
        <v>424</v>
      </c>
      <c r="C33" s="44" t="s">
        <v>49</v>
      </c>
      <c r="D33" s="45">
        <v>0.5</v>
      </c>
      <c r="E33" s="44" t="s">
        <v>18</v>
      </c>
      <c r="F33" s="55">
        <v>45789</v>
      </c>
      <c r="G33" s="46" t="s">
        <v>19</v>
      </c>
      <c r="H33" s="46">
        <v>45814</v>
      </c>
      <c r="I33" s="46" t="s">
        <v>19</v>
      </c>
      <c r="J33" s="44" t="s">
        <v>40</v>
      </c>
      <c r="K33" s="44" t="s">
        <v>63</v>
      </c>
      <c r="L33" s="68" t="s">
        <v>7895</v>
      </c>
      <c r="M33" s="44" t="s">
        <v>64</v>
      </c>
      <c r="N33" t="str">
        <f>VLOOKUP(B33,CUCourses,36,FALSE)</f>
        <v>A2R</v>
      </c>
    </row>
    <row r="34" spans="1:14" ht="14.6" x14ac:dyDescent="0.4">
      <c r="A34" s="44" t="s">
        <v>429</v>
      </c>
      <c r="B34" s="44" t="s">
        <v>430</v>
      </c>
      <c r="C34" s="44" t="s">
        <v>49</v>
      </c>
      <c r="D34" s="45">
        <v>0.5</v>
      </c>
      <c r="E34" s="44" t="s">
        <v>18</v>
      </c>
      <c r="F34" s="55">
        <v>45789</v>
      </c>
      <c r="G34" s="46" t="s">
        <v>19</v>
      </c>
      <c r="H34" s="46">
        <v>45814</v>
      </c>
      <c r="I34" s="46" t="s">
        <v>19</v>
      </c>
      <c r="J34" s="44" t="s">
        <v>40</v>
      </c>
      <c r="K34" s="44" t="s">
        <v>63</v>
      </c>
      <c r="L34" s="68" t="s">
        <v>7895</v>
      </c>
      <c r="M34" s="44" t="s">
        <v>64</v>
      </c>
      <c r="N34" t="str">
        <f>VLOOKUP(B34,CUCourses,36,FALSE)</f>
        <v>A2R</v>
      </c>
    </row>
    <row r="35" spans="1:14" ht="14.6" x14ac:dyDescent="0.4">
      <c r="A35" s="44" t="s">
        <v>405</v>
      </c>
      <c r="B35" s="44" t="s">
        <v>406</v>
      </c>
      <c r="C35" s="44" t="s">
        <v>49</v>
      </c>
      <c r="D35" s="45">
        <v>0.5</v>
      </c>
      <c r="E35" s="44" t="s">
        <v>18</v>
      </c>
      <c r="F35" s="55">
        <v>45789</v>
      </c>
      <c r="G35" s="46" t="s">
        <v>19</v>
      </c>
      <c r="H35" s="46">
        <v>45814</v>
      </c>
      <c r="I35" s="46" t="s">
        <v>19</v>
      </c>
      <c r="J35" s="44" t="s">
        <v>40</v>
      </c>
      <c r="K35" s="44" t="s">
        <v>63</v>
      </c>
      <c r="L35" s="68" t="s">
        <v>7895</v>
      </c>
      <c r="M35" s="44" t="s">
        <v>64</v>
      </c>
      <c r="N35" t="str">
        <f>VLOOKUP(B35,CUCourses,36,FALSE)</f>
        <v>A2R</v>
      </c>
    </row>
    <row r="36" spans="1:14" ht="14.6" x14ac:dyDescent="0.4">
      <c r="A36" s="44" t="s">
        <v>407</v>
      </c>
      <c r="B36" s="44" t="s">
        <v>408</v>
      </c>
      <c r="C36" s="44" t="s">
        <v>49</v>
      </c>
      <c r="D36" s="45">
        <v>0.5</v>
      </c>
      <c r="E36" s="44" t="s">
        <v>18</v>
      </c>
      <c r="F36" s="55">
        <v>45789</v>
      </c>
      <c r="G36" s="46" t="s">
        <v>19</v>
      </c>
      <c r="H36" s="46">
        <v>45814</v>
      </c>
      <c r="I36" s="46" t="s">
        <v>19</v>
      </c>
      <c r="J36" s="44" t="s">
        <v>40</v>
      </c>
      <c r="K36" s="44" t="s">
        <v>63</v>
      </c>
      <c r="L36" s="68" t="s">
        <v>7895</v>
      </c>
      <c r="M36" s="44" t="s">
        <v>64</v>
      </c>
      <c r="N36" t="str">
        <f>VLOOKUP(B36,CUCourses,36,FALSE)</f>
        <v>A2R</v>
      </c>
    </row>
    <row r="37" spans="1:14" ht="14.6" x14ac:dyDescent="0.4">
      <c r="A37" s="44" t="s">
        <v>413</v>
      </c>
      <c r="B37" s="44" t="s">
        <v>414</v>
      </c>
      <c r="C37" s="44" t="s">
        <v>49</v>
      </c>
      <c r="D37" s="45">
        <v>0.5</v>
      </c>
      <c r="E37" s="44" t="s">
        <v>18</v>
      </c>
      <c r="F37" s="55">
        <v>45789</v>
      </c>
      <c r="G37" s="46" t="s">
        <v>19</v>
      </c>
      <c r="H37" s="46">
        <v>45814</v>
      </c>
      <c r="I37" s="46" t="s">
        <v>19</v>
      </c>
      <c r="J37" s="44" t="s">
        <v>40</v>
      </c>
      <c r="K37" s="44" t="s">
        <v>63</v>
      </c>
      <c r="L37" s="68" t="s">
        <v>7895</v>
      </c>
      <c r="M37" s="44" t="s">
        <v>64</v>
      </c>
      <c r="N37" t="str">
        <f>VLOOKUP(B37,CUCourses,36,FALSE)</f>
        <v>A2R</v>
      </c>
    </row>
    <row r="38" spans="1:14" ht="14.6" x14ac:dyDescent="0.4">
      <c r="A38" s="44" t="s">
        <v>574</v>
      </c>
      <c r="B38" s="44" t="s">
        <v>575</v>
      </c>
      <c r="C38" s="44" t="s">
        <v>49</v>
      </c>
      <c r="D38" s="45">
        <v>0.5</v>
      </c>
      <c r="E38" s="44" t="s">
        <v>18</v>
      </c>
      <c r="F38" s="46">
        <v>45672</v>
      </c>
      <c r="G38" s="46">
        <v>45722</v>
      </c>
      <c r="H38" s="46">
        <v>45744</v>
      </c>
      <c r="I38" s="46">
        <v>45762.681944444441</v>
      </c>
      <c r="J38" s="44" t="s">
        <v>242</v>
      </c>
      <c r="K38" s="44" t="s">
        <v>63</v>
      </c>
      <c r="L38" s="44" t="s">
        <v>5789</v>
      </c>
      <c r="M38" s="44" t="s">
        <v>64</v>
      </c>
      <c r="N38" t="str">
        <f>VLOOKUP(B38,CUCourses,36,FALSE)</f>
        <v>A2R</v>
      </c>
    </row>
    <row r="39" spans="1:14" ht="14.6" x14ac:dyDescent="0.4">
      <c r="A39" s="44" t="s">
        <v>409</v>
      </c>
      <c r="B39" s="44" t="s">
        <v>410</v>
      </c>
      <c r="C39" s="44" t="s">
        <v>49</v>
      </c>
      <c r="D39" s="45">
        <v>0.5</v>
      </c>
      <c r="E39" s="44" t="s">
        <v>18</v>
      </c>
      <c r="F39" s="55">
        <v>45789</v>
      </c>
      <c r="G39" s="46" t="s">
        <v>19</v>
      </c>
      <c r="H39" s="46">
        <v>45814</v>
      </c>
      <c r="I39" s="46" t="s">
        <v>19</v>
      </c>
      <c r="J39" s="44" t="s">
        <v>40</v>
      </c>
      <c r="K39" s="44" t="s">
        <v>63</v>
      </c>
      <c r="L39" s="68" t="s">
        <v>7895</v>
      </c>
      <c r="M39" s="44" t="s">
        <v>64</v>
      </c>
      <c r="N39" t="str">
        <f>VLOOKUP(B39,CUCourses,36,FALSE)</f>
        <v>A2R</v>
      </c>
    </row>
    <row r="40" spans="1:14" ht="14.6" x14ac:dyDescent="0.4">
      <c r="A40" s="44" t="s">
        <v>419</v>
      </c>
      <c r="B40" s="44" t="s">
        <v>420</v>
      </c>
      <c r="C40" s="44" t="s">
        <v>49</v>
      </c>
      <c r="D40" s="45">
        <v>0.5</v>
      </c>
      <c r="E40" s="44" t="s">
        <v>18</v>
      </c>
      <c r="F40" s="55">
        <v>45789</v>
      </c>
      <c r="G40" s="46" t="s">
        <v>19</v>
      </c>
      <c r="H40" s="46">
        <v>45814</v>
      </c>
      <c r="I40" s="46" t="s">
        <v>19</v>
      </c>
      <c r="J40" s="44" t="s">
        <v>40</v>
      </c>
      <c r="K40" s="44" t="s">
        <v>63</v>
      </c>
      <c r="L40" s="68" t="s">
        <v>7895</v>
      </c>
      <c r="M40" s="44" t="s">
        <v>64</v>
      </c>
      <c r="N40" t="str">
        <f>VLOOKUP(B40,CUCourses,36,FALSE)</f>
        <v>A2R</v>
      </c>
    </row>
    <row r="41" spans="1:14" ht="14.6" x14ac:dyDescent="0.4">
      <c r="A41" s="44" t="s">
        <v>6590</v>
      </c>
      <c r="B41" s="44" t="s">
        <v>141</v>
      </c>
      <c r="C41" s="44" t="s">
        <v>49</v>
      </c>
      <c r="D41" s="45">
        <v>0.5</v>
      </c>
      <c r="E41" s="44" t="s">
        <v>18</v>
      </c>
      <c r="F41" s="55">
        <v>45789</v>
      </c>
      <c r="G41" s="46"/>
      <c r="H41" s="46">
        <v>45814</v>
      </c>
      <c r="I41" s="46" t="s">
        <v>19</v>
      </c>
      <c r="J41" s="5" t="s">
        <v>121</v>
      </c>
      <c r="K41" s="44" t="s">
        <v>63</v>
      </c>
      <c r="L41" s="44" t="s">
        <v>7892</v>
      </c>
      <c r="M41" s="44" t="s">
        <v>64</v>
      </c>
      <c r="N41" t="str">
        <f>VLOOKUP(B41,CUCourses,36,FALSE)</f>
        <v>A2R</v>
      </c>
    </row>
    <row r="42" spans="1:14" ht="14.6" x14ac:dyDescent="0.4">
      <c r="A42" s="44" t="s">
        <v>6572</v>
      </c>
      <c r="B42" s="44" t="s">
        <v>475</v>
      </c>
      <c r="C42" s="44" t="s">
        <v>49</v>
      </c>
      <c r="D42" s="45">
        <v>0.5</v>
      </c>
      <c r="E42" s="44" t="s">
        <v>18</v>
      </c>
      <c r="F42" s="55">
        <v>45789</v>
      </c>
      <c r="G42" s="46" t="s">
        <v>19</v>
      </c>
      <c r="H42" s="46">
        <v>45814</v>
      </c>
      <c r="I42" s="46" t="s">
        <v>19</v>
      </c>
      <c r="J42" s="5" t="s">
        <v>121</v>
      </c>
      <c r="K42" s="44" t="s">
        <v>63</v>
      </c>
      <c r="L42" s="44" t="s">
        <v>7892</v>
      </c>
      <c r="M42" s="44" t="s">
        <v>64</v>
      </c>
      <c r="N42" t="str">
        <f>VLOOKUP(B42,CUCourses,36,FALSE)</f>
        <v>A2R</v>
      </c>
    </row>
    <row r="43" spans="1:14" ht="14.6" x14ac:dyDescent="0.4">
      <c r="A43" s="44" t="s">
        <v>6574</v>
      </c>
      <c r="B43" s="44" t="s">
        <v>482</v>
      </c>
      <c r="C43" s="44" t="s">
        <v>49</v>
      </c>
      <c r="D43" s="45">
        <v>0.5</v>
      </c>
      <c r="E43" s="44" t="s">
        <v>18</v>
      </c>
      <c r="F43" s="55">
        <v>45789</v>
      </c>
      <c r="G43" s="46"/>
      <c r="H43" s="46">
        <v>45814</v>
      </c>
      <c r="I43" s="46" t="s">
        <v>19</v>
      </c>
      <c r="J43" s="5" t="s">
        <v>121</v>
      </c>
      <c r="K43" s="44" t="s">
        <v>63</v>
      </c>
      <c r="L43" s="44" t="s">
        <v>7892</v>
      </c>
      <c r="M43" s="44" t="s">
        <v>64</v>
      </c>
      <c r="N43" t="str">
        <f>VLOOKUP(B43,CUCourses,36,FALSE)</f>
        <v>A2R</v>
      </c>
    </row>
    <row r="44" spans="1:14" ht="14.6" x14ac:dyDescent="0.4">
      <c r="A44" s="44" t="s">
        <v>6569</v>
      </c>
      <c r="B44" s="44" t="s">
        <v>472</v>
      </c>
      <c r="C44" s="44" t="s">
        <v>49</v>
      </c>
      <c r="D44" s="45">
        <v>0.5</v>
      </c>
      <c r="E44" s="44" t="s">
        <v>18</v>
      </c>
      <c r="F44" s="55">
        <v>45789</v>
      </c>
      <c r="G44" s="46" t="s">
        <v>19</v>
      </c>
      <c r="H44" s="46">
        <v>45814</v>
      </c>
      <c r="I44" s="46" t="s">
        <v>19</v>
      </c>
      <c r="J44" s="5" t="s">
        <v>121</v>
      </c>
      <c r="K44" s="44" t="s">
        <v>63</v>
      </c>
      <c r="L44" s="44" t="s">
        <v>7892</v>
      </c>
      <c r="M44" s="44" t="s">
        <v>64</v>
      </c>
      <c r="N44" t="str">
        <f>VLOOKUP(B44,CUCourses,36,FALSE)</f>
        <v>A2R</v>
      </c>
    </row>
    <row r="45" spans="1:14" ht="14.6" x14ac:dyDescent="0.4">
      <c r="A45" s="44" t="s">
        <v>6571</v>
      </c>
      <c r="B45" s="44" t="s">
        <v>474</v>
      </c>
      <c r="C45" s="44" t="s">
        <v>49</v>
      </c>
      <c r="D45" s="45">
        <v>0.5</v>
      </c>
      <c r="E45" s="44" t="s">
        <v>18</v>
      </c>
      <c r="F45" s="55">
        <v>45789</v>
      </c>
      <c r="G45" s="46" t="s">
        <v>19</v>
      </c>
      <c r="H45" s="46">
        <v>45814</v>
      </c>
      <c r="I45" s="46" t="s">
        <v>19</v>
      </c>
      <c r="J45" s="5" t="s">
        <v>121</v>
      </c>
      <c r="K45" s="44" t="s">
        <v>63</v>
      </c>
      <c r="L45" s="44" t="s">
        <v>7892</v>
      </c>
      <c r="M45" s="44" t="s">
        <v>64</v>
      </c>
      <c r="N45" t="str">
        <f>VLOOKUP(B45,CUCourses,36,FALSE)</f>
        <v>A2R</v>
      </c>
    </row>
    <row r="46" spans="1:14" ht="14.6" x14ac:dyDescent="0.4">
      <c r="A46" s="44" t="s">
        <v>6568</v>
      </c>
      <c r="B46" s="44" t="s">
        <v>453</v>
      </c>
      <c r="C46" s="44" t="s">
        <v>49</v>
      </c>
      <c r="D46" s="45">
        <v>0.5</v>
      </c>
      <c r="E46" s="44" t="s">
        <v>18</v>
      </c>
      <c r="F46" s="46">
        <v>45789</v>
      </c>
      <c r="G46" s="46">
        <v>45796</v>
      </c>
      <c r="H46" s="46">
        <v>45814</v>
      </c>
      <c r="I46" s="46" t="s">
        <v>19</v>
      </c>
      <c r="J46" s="5" t="s">
        <v>121</v>
      </c>
      <c r="K46" s="44" t="s">
        <v>63</v>
      </c>
      <c r="L46" s="44" t="s">
        <v>7892</v>
      </c>
      <c r="M46" s="44" t="s">
        <v>64</v>
      </c>
      <c r="N46" t="str">
        <f>VLOOKUP(B46,CUCourses,36,FALSE)</f>
        <v>A2R</v>
      </c>
    </row>
    <row r="47" spans="1:14" ht="14.6" x14ac:dyDescent="0.4">
      <c r="A47" s="44" t="s">
        <v>6608</v>
      </c>
      <c r="B47" s="44" t="s">
        <v>470</v>
      </c>
      <c r="C47" s="44" t="s">
        <v>49</v>
      </c>
      <c r="D47" s="45">
        <v>0.5</v>
      </c>
      <c r="E47" s="44" t="s">
        <v>18</v>
      </c>
      <c r="F47" s="55">
        <v>45789</v>
      </c>
      <c r="G47" s="46" t="s">
        <v>19</v>
      </c>
      <c r="H47" s="46">
        <v>45814</v>
      </c>
      <c r="I47" s="46" t="s">
        <v>19</v>
      </c>
      <c r="J47" s="5" t="s">
        <v>121</v>
      </c>
      <c r="K47" s="44" t="s">
        <v>63</v>
      </c>
      <c r="L47" s="44" t="s">
        <v>7892</v>
      </c>
      <c r="M47" s="44" t="s">
        <v>471</v>
      </c>
      <c r="N47" t="str">
        <f>VLOOKUP(B47,CUCourses,36,FALSE)</f>
        <v>A2R</v>
      </c>
    </row>
    <row r="48" spans="1:14" ht="14.6" x14ac:dyDescent="0.4">
      <c r="A48" s="44" t="s">
        <v>6577</v>
      </c>
      <c r="B48" s="44" t="s">
        <v>610</v>
      </c>
      <c r="C48" s="44" t="s">
        <v>49</v>
      </c>
      <c r="D48" s="45">
        <v>0.5</v>
      </c>
      <c r="E48" s="44" t="s">
        <v>18</v>
      </c>
      <c r="F48" s="55">
        <v>45789</v>
      </c>
      <c r="G48" s="46"/>
      <c r="H48" s="46">
        <v>45814</v>
      </c>
      <c r="I48" s="46" t="s">
        <v>19</v>
      </c>
      <c r="J48" s="5" t="s">
        <v>121</v>
      </c>
      <c r="K48" s="44" t="s">
        <v>63</v>
      </c>
      <c r="L48" s="44" t="s">
        <v>7892</v>
      </c>
      <c r="M48" s="44" t="s">
        <v>64</v>
      </c>
      <c r="N48" t="str">
        <f>VLOOKUP(B48,CUCourses,36,FALSE)</f>
        <v>A2R</v>
      </c>
    </row>
    <row r="49" spans="1:14" ht="14.6" x14ac:dyDescent="0.4">
      <c r="A49" s="44" t="s">
        <v>6583</v>
      </c>
      <c r="B49" s="44" t="s">
        <v>617</v>
      </c>
      <c r="C49" s="44" t="s">
        <v>49</v>
      </c>
      <c r="D49" s="45">
        <v>0.5</v>
      </c>
      <c r="E49" s="44" t="s">
        <v>18</v>
      </c>
      <c r="F49" s="55">
        <v>45789</v>
      </c>
      <c r="G49" s="46"/>
      <c r="H49" s="46">
        <v>45814</v>
      </c>
      <c r="I49" s="46" t="s">
        <v>19</v>
      </c>
      <c r="J49" s="5" t="s">
        <v>121</v>
      </c>
      <c r="K49" s="44" t="s">
        <v>63</v>
      </c>
      <c r="L49" s="44" t="s">
        <v>7892</v>
      </c>
      <c r="M49" s="44" t="s">
        <v>64</v>
      </c>
      <c r="N49" t="str">
        <f>VLOOKUP(B49,CUCourses,36,FALSE)</f>
        <v>A2R</v>
      </c>
    </row>
    <row r="50" spans="1:14" ht="14.6" x14ac:dyDescent="0.4">
      <c r="A50" s="44" t="s">
        <v>6582</v>
      </c>
      <c r="B50" s="44" t="s">
        <v>616</v>
      </c>
      <c r="C50" s="44" t="s">
        <v>49</v>
      </c>
      <c r="D50" s="45">
        <v>0.5</v>
      </c>
      <c r="E50" s="44" t="s">
        <v>18</v>
      </c>
      <c r="F50" s="55">
        <v>45789</v>
      </c>
      <c r="G50" s="46"/>
      <c r="H50" s="46">
        <v>45814</v>
      </c>
      <c r="I50" s="46" t="s">
        <v>19</v>
      </c>
      <c r="J50" s="5" t="s">
        <v>121</v>
      </c>
      <c r="K50" s="44" t="s">
        <v>63</v>
      </c>
      <c r="L50" s="44" t="s">
        <v>7892</v>
      </c>
      <c r="M50" s="44" t="s">
        <v>64</v>
      </c>
      <c r="N50" t="str">
        <f>VLOOKUP(B50,CUCourses,36,FALSE)</f>
        <v>A2R</v>
      </c>
    </row>
    <row r="51" spans="1:14" ht="14.6" x14ac:dyDescent="0.4">
      <c r="A51" s="44" t="s">
        <v>6573</v>
      </c>
      <c r="B51" s="44" t="s">
        <v>476</v>
      </c>
      <c r="C51" s="44" t="s">
        <v>49</v>
      </c>
      <c r="D51" s="45">
        <v>0.5</v>
      </c>
      <c r="E51" s="44" t="s">
        <v>18</v>
      </c>
      <c r="F51" s="55">
        <v>45789</v>
      </c>
      <c r="G51" s="46" t="s">
        <v>19</v>
      </c>
      <c r="H51" s="46">
        <v>45814</v>
      </c>
      <c r="I51" s="46" t="s">
        <v>19</v>
      </c>
      <c r="J51" s="5" t="s">
        <v>121</v>
      </c>
      <c r="K51" s="44" t="s">
        <v>63</v>
      </c>
      <c r="L51" s="44" t="s">
        <v>7892</v>
      </c>
      <c r="M51" s="44" t="s">
        <v>64</v>
      </c>
      <c r="N51" t="str">
        <f>VLOOKUP(B51,CUCourses,36,FALSE)</f>
        <v>A2R</v>
      </c>
    </row>
    <row r="52" spans="1:14" ht="14.6" x14ac:dyDescent="0.4">
      <c r="A52" s="44" t="s">
        <v>6578</v>
      </c>
      <c r="B52" s="44" t="s">
        <v>611</v>
      </c>
      <c r="C52" s="44" t="s">
        <v>49</v>
      </c>
      <c r="D52" s="45">
        <v>0.5</v>
      </c>
      <c r="E52" s="44" t="s">
        <v>18</v>
      </c>
      <c r="F52" s="55">
        <v>45789</v>
      </c>
      <c r="G52" s="46"/>
      <c r="H52" s="46">
        <v>45814</v>
      </c>
      <c r="I52" s="46" t="s">
        <v>19</v>
      </c>
      <c r="J52" s="5" t="s">
        <v>121</v>
      </c>
      <c r="K52" s="44" t="s">
        <v>63</v>
      </c>
      <c r="L52" s="44" t="s">
        <v>7892</v>
      </c>
      <c r="M52" s="44" t="s">
        <v>64</v>
      </c>
      <c r="N52" t="str">
        <f>VLOOKUP(B52,CUCourses,36,FALSE)</f>
        <v>A2R</v>
      </c>
    </row>
    <row r="53" spans="1:14" ht="14.6" x14ac:dyDescent="0.4">
      <c r="A53" s="44" t="s">
        <v>6585</v>
      </c>
      <c r="B53" s="44" t="s">
        <v>619</v>
      </c>
      <c r="C53" s="44" t="s">
        <v>49</v>
      </c>
      <c r="D53" s="45">
        <v>0.5</v>
      </c>
      <c r="E53" s="44" t="s">
        <v>18</v>
      </c>
      <c r="F53" s="55">
        <v>45789</v>
      </c>
      <c r="G53" s="46"/>
      <c r="H53" s="46">
        <v>45814</v>
      </c>
      <c r="I53" s="46" t="s">
        <v>19</v>
      </c>
      <c r="J53" s="5" t="s">
        <v>121</v>
      </c>
      <c r="K53" s="44" t="s">
        <v>63</v>
      </c>
      <c r="L53" s="44" t="s">
        <v>7892</v>
      </c>
      <c r="M53" s="44" t="s">
        <v>64</v>
      </c>
      <c r="N53" t="str">
        <f>VLOOKUP(B53,CUCourses,36,FALSE)</f>
        <v>A2R</v>
      </c>
    </row>
    <row r="54" spans="1:14" ht="14.6" x14ac:dyDescent="0.4">
      <c r="A54" s="44" t="s">
        <v>6575</v>
      </c>
      <c r="B54" s="44" t="s">
        <v>608</v>
      </c>
      <c r="C54" s="44" t="s">
        <v>49</v>
      </c>
      <c r="D54" s="45">
        <v>0.5</v>
      </c>
      <c r="E54" s="44" t="s">
        <v>18</v>
      </c>
      <c r="F54" s="55">
        <v>45789</v>
      </c>
      <c r="G54" s="46"/>
      <c r="H54" s="46">
        <v>45814</v>
      </c>
      <c r="I54" s="46" t="s">
        <v>19</v>
      </c>
      <c r="J54" s="5" t="s">
        <v>121</v>
      </c>
      <c r="K54" s="44" t="s">
        <v>63</v>
      </c>
      <c r="L54" s="44" t="s">
        <v>7892</v>
      </c>
      <c r="M54" s="44" t="s">
        <v>64</v>
      </c>
      <c r="N54" t="str">
        <f>VLOOKUP(B54,CUCourses,36,FALSE)</f>
        <v>A2R</v>
      </c>
    </row>
    <row r="55" spans="1:14" ht="14.6" x14ac:dyDescent="0.4">
      <c r="A55" s="44" t="s">
        <v>6587</v>
      </c>
      <c r="B55" s="44" t="s">
        <v>621</v>
      </c>
      <c r="C55" s="44" t="s">
        <v>49</v>
      </c>
      <c r="D55" s="45">
        <v>0.5</v>
      </c>
      <c r="E55" s="44" t="s">
        <v>18</v>
      </c>
      <c r="F55" s="55">
        <v>45789</v>
      </c>
      <c r="G55" s="46"/>
      <c r="H55" s="46">
        <v>45814</v>
      </c>
      <c r="I55" s="46" t="s">
        <v>19</v>
      </c>
      <c r="J55" s="5" t="s">
        <v>121</v>
      </c>
      <c r="K55" s="44" t="s">
        <v>63</v>
      </c>
      <c r="L55" s="44" t="s">
        <v>7892</v>
      </c>
      <c r="M55" s="44" t="s">
        <v>64</v>
      </c>
      <c r="N55" t="str">
        <f>VLOOKUP(B55,CUCourses,36,FALSE)</f>
        <v>A2R</v>
      </c>
    </row>
    <row r="56" spans="1:14" ht="14.6" x14ac:dyDescent="0.4">
      <c r="A56" s="44" t="s">
        <v>6664</v>
      </c>
      <c r="B56" s="44" t="s">
        <v>615</v>
      </c>
      <c r="C56" s="44" t="s">
        <v>49</v>
      </c>
      <c r="D56" s="45">
        <v>0.5</v>
      </c>
      <c r="E56" s="44" t="s">
        <v>18</v>
      </c>
      <c r="F56" s="55">
        <v>45789</v>
      </c>
      <c r="G56" s="46"/>
      <c r="H56" s="46">
        <v>45814</v>
      </c>
      <c r="I56" s="46" t="s">
        <v>19</v>
      </c>
      <c r="J56" s="5" t="s">
        <v>121</v>
      </c>
      <c r="K56" s="44" t="s">
        <v>63</v>
      </c>
      <c r="L56" s="44" t="s">
        <v>7892</v>
      </c>
      <c r="M56" s="44" t="s">
        <v>64</v>
      </c>
      <c r="N56" t="str">
        <f>VLOOKUP(B56,CUCourses,36,FALSE)</f>
        <v>A2R</v>
      </c>
    </row>
    <row r="57" spans="1:14" ht="14.6" x14ac:dyDescent="0.4">
      <c r="A57" s="44" t="s">
        <v>6586</v>
      </c>
      <c r="B57" s="44" t="s">
        <v>620</v>
      </c>
      <c r="C57" s="44" t="s">
        <v>49</v>
      </c>
      <c r="D57" s="45">
        <v>0.5</v>
      </c>
      <c r="E57" s="44" t="s">
        <v>18</v>
      </c>
      <c r="F57" s="55">
        <v>45789</v>
      </c>
      <c r="G57" s="46"/>
      <c r="H57" s="46">
        <v>45814</v>
      </c>
      <c r="I57" s="46" t="s">
        <v>19</v>
      </c>
      <c r="J57" s="5" t="s">
        <v>121</v>
      </c>
      <c r="K57" s="44" t="s">
        <v>63</v>
      </c>
      <c r="L57" s="44" t="s">
        <v>7892</v>
      </c>
      <c r="M57" s="44" t="s">
        <v>64</v>
      </c>
      <c r="N57" t="str">
        <f>VLOOKUP(B57,CUCourses,36,FALSE)</f>
        <v>A2R</v>
      </c>
    </row>
    <row r="58" spans="1:14" ht="14.6" x14ac:dyDescent="0.4">
      <c r="A58" s="44" t="s">
        <v>6579</v>
      </c>
      <c r="B58" s="44" t="s">
        <v>612</v>
      </c>
      <c r="C58" s="44" t="s">
        <v>49</v>
      </c>
      <c r="D58" s="45">
        <v>0.5</v>
      </c>
      <c r="E58" s="44" t="s">
        <v>18</v>
      </c>
      <c r="F58" s="55">
        <v>45789</v>
      </c>
      <c r="G58" s="46"/>
      <c r="H58" s="46">
        <v>45814</v>
      </c>
      <c r="I58" s="46" t="s">
        <v>19</v>
      </c>
      <c r="J58" s="5" t="s">
        <v>121</v>
      </c>
      <c r="K58" s="44" t="s">
        <v>63</v>
      </c>
      <c r="L58" s="44" t="s">
        <v>7892</v>
      </c>
      <c r="M58" s="44" t="s">
        <v>64</v>
      </c>
      <c r="N58" t="str">
        <f>VLOOKUP(B58,CUCourses,36,FALSE)</f>
        <v>A2R</v>
      </c>
    </row>
    <row r="59" spans="1:14" ht="14.6" x14ac:dyDescent="0.4">
      <c r="A59" s="44" t="s">
        <v>6584</v>
      </c>
      <c r="B59" s="44" t="s">
        <v>618</v>
      </c>
      <c r="C59" s="44" t="s">
        <v>49</v>
      </c>
      <c r="D59" s="45">
        <v>0.5</v>
      </c>
      <c r="E59" s="44" t="s">
        <v>18</v>
      </c>
      <c r="F59" s="55">
        <v>45789</v>
      </c>
      <c r="G59" s="46"/>
      <c r="H59" s="46">
        <v>45814</v>
      </c>
      <c r="I59" s="46" t="s">
        <v>19</v>
      </c>
      <c r="J59" s="5" t="s">
        <v>121</v>
      </c>
      <c r="K59" s="44" t="s">
        <v>63</v>
      </c>
      <c r="L59" s="44" t="s">
        <v>7892</v>
      </c>
      <c r="M59" s="44" t="s">
        <v>64</v>
      </c>
      <c r="N59" t="str">
        <f>VLOOKUP(B59,CUCourses,36,FALSE)</f>
        <v>A2R</v>
      </c>
    </row>
    <row r="60" spans="1:14" ht="14.6" x14ac:dyDescent="0.4">
      <c r="A60" s="44" t="s">
        <v>6570</v>
      </c>
      <c r="B60" s="44" t="s">
        <v>473</v>
      </c>
      <c r="C60" s="44" t="s">
        <v>49</v>
      </c>
      <c r="D60" s="45">
        <v>0.5</v>
      </c>
      <c r="E60" s="44" t="s">
        <v>18</v>
      </c>
      <c r="F60" s="55">
        <v>45789</v>
      </c>
      <c r="G60" s="46" t="s">
        <v>19</v>
      </c>
      <c r="H60" s="46">
        <v>45814</v>
      </c>
      <c r="I60" s="46" t="s">
        <v>19</v>
      </c>
      <c r="J60" s="5" t="s">
        <v>121</v>
      </c>
      <c r="K60" s="44" t="s">
        <v>63</v>
      </c>
      <c r="L60" s="44" t="s">
        <v>7892</v>
      </c>
      <c r="M60" s="44" t="s">
        <v>64</v>
      </c>
      <c r="N60" t="str">
        <f>VLOOKUP(B60,CUCourses,36,FALSE)</f>
        <v>A2R</v>
      </c>
    </row>
    <row r="61" spans="1:14" ht="14.6" x14ac:dyDescent="0.4">
      <c r="A61" s="44" t="s">
        <v>6576</v>
      </c>
      <c r="B61" s="44" t="s">
        <v>609</v>
      </c>
      <c r="C61" s="44" t="s">
        <v>49</v>
      </c>
      <c r="D61" s="45">
        <v>0.5</v>
      </c>
      <c r="E61" s="44" t="s">
        <v>18</v>
      </c>
      <c r="F61" s="55">
        <v>45789</v>
      </c>
      <c r="G61" s="46"/>
      <c r="H61" s="46">
        <v>45814</v>
      </c>
      <c r="I61" s="46" t="s">
        <v>19</v>
      </c>
      <c r="J61" s="5" t="s">
        <v>121</v>
      </c>
      <c r="K61" s="44" t="s">
        <v>63</v>
      </c>
      <c r="L61" s="44" t="s">
        <v>7892</v>
      </c>
      <c r="M61" s="44" t="s">
        <v>64</v>
      </c>
      <c r="N61" t="str">
        <f>VLOOKUP(B61,CUCourses,36,FALSE)</f>
        <v>A2R</v>
      </c>
    </row>
    <row r="62" spans="1:14" ht="14.6" x14ac:dyDescent="0.4">
      <c r="A62" s="44" t="s">
        <v>6580</v>
      </c>
      <c r="B62" s="44" t="s">
        <v>613</v>
      </c>
      <c r="C62" s="44" t="s">
        <v>49</v>
      </c>
      <c r="D62" s="45">
        <v>0.5</v>
      </c>
      <c r="E62" s="44" t="s">
        <v>18</v>
      </c>
      <c r="F62" s="46">
        <v>45789</v>
      </c>
      <c r="G62" s="46">
        <v>45805</v>
      </c>
      <c r="H62" s="46">
        <v>45814</v>
      </c>
      <c r="I62" s="46" t="s">
        <v>19</v>
      </c>
      <c r="J62" s="5" t="s">
        <v>121</v>
      </c>
      <c r="K62" s="44" t="s">
        <v>63</v>
      </c>
      <c r="L62" s="44" t="s">
        <v>7892</v>
      </c>
      <c r="M62" s="44" t="s">
        <v>64</v>
      </c>
      <c r="N62" t="str">
        <f>VLOOKUP(B62,CUCourses,36,FALSE)</f>
        <v>A2R</v>
      </c>
    </row>
    <row r="63" spans="1:14" ht="14.6" x14ac:dyDescent="0.4">
      <c r="A63" s="5" t="s">
        <v>6948</v>
      </c>
      <c r="B63" s="44" t="s">
        <v>623</v>
      </c>
      <c r="C63" s="44" t="s">
        <v>49</v>
      </c>
      <c r="D63" s="45">
        <v>0.5</v>
      </c>
      <c r="E63" s="44" t="s">
        <v>18</v>
      </c>
      <c r="F63" s="46">
        <v>45789</v>
      </c>
      <c r="G63" s="46">
        <v>45806</v>
      </c>
      <c r="H63" s="46">
        <v>45814</v>
      </c>
      <c r="I63" s="46" t="s">
        <v>19</v>
      </c>
      <c r="J63" s="5" t="s">
        <v>121</v>
      </c>
      <c r="K63" s="44" t="s">
        <v>63</v>
      </c>
      <c r="L63" s="44" t="s">
        <v>7892</v>
      </c>
      <c r="M63" s="44" t="s">
        <v>64</v>
      </c>
      <c r="N63" t="str">
        <f>VLOOKUP(B63,CUCourses,36,FALSE)</f>
        <v>A2R</v>
      </c>
    </row>
    <row r="64" spans="1:14" ht="14.6" x14ac:dyDescent="0.4">
      <c r="A64" s="5" t="s">
        <v>6947</v>
      </c>
      <c r="B64" s="44" t="s">
        <v>614</v>
      </c>
      <c r="C64" s="44" t="s">
        <v>49</v>
      </c>
      <c r="D64" s="45">
        <v>0.5</v>
      </c>
      <c r="E64" s="44" t="s">
        <v>18</v>
      </c>
      <c r="F64" s="46">
        <v>45789</v>
      </c>
      <c r="G64" s="46">
        <v>45806</v>
      </c>
      <c r="H64" s="46">
        <v>45814</v>
      </c>
      <c r="I64" s="46" t="s">
        <v>19</v>
      </c>
      <c r="J64" s="5" t="s">
        <v>121</v>
      </c>
      <c r="K64" s="44" t="s">
        <v>63</v>
      </c>
      <c r="L64" s="44" t="s">
        <v>7892</v>
      </c>
      <c r="M64" s="44" t="s">
        <v>64</v>
      </c>
      <c r="N64" t="str">
        <f>VLOOKUP(B64,CUCourses,36,FALSE)</f>
        <v>A2R</v>
      </c>
    </row>
    <row r="65" spans="1:14" ht="14.6" x14ac:dyDescent="0.4">
      <c r="A65" s="44" t="s">
        <v>6588</v>
      </c>
      <c r="B65" s="44" t="s">
        <v>622</v>
      </c>
      <c r="C65" s="44" t="s">
        <v>49</v>
      </c>
      <c r="D65" s="45">
        <v>0.5</v>
      </c>
      <c r="E65" s="44" t="s">
        <v>18</v>
      </c>
      <c r="F65" s="55">
        <v>45789</v>
      </c>
      <c r="G65" s="46"/>
      <c r="H65" s="46">
        <v>45814</v>
      </c>
      <c r="I65" s="46" t="s">
        <v>19</v>
      </c>
      <c r="J65" s="5" t="s">
        <v>121</v>
      </c>
      <c r="K65" s="44" t="s">
        <v>63</v>
      </c>
      <c r="L65" s="44" t="s">
        <v>7892</v>
      </c>
      <c r="M65" s="44" t="s">
        <v>64</v>
      </c>
      <c r="N65" t="str">
        <f>VLOOKUP(B65,CUCourses,36,FALSE)</f>
        <v>A2R</v>
      </c>
    </row>
    <row r="66" spans="1:14" ht="14.6" x14ac:dyDescent="0.4">
      <c r="A66" s="44" t="s">
        <v>6609</v>
      </c>
      <c r="B66" s="44" t="s">
        <v>488</v>
      </c>
      <c r="C66" s="44" t="s">
        <v>49</v>
      </c>
      <c r="D66" s="45">
        <v>0.5</v>
      </c>
      <c r="E66" s="44" t="s">
        <v>18</v>
      </c>
      <c r="F66" s="55">
        <v>45789</v>
      </c>
      <c r="G66" s="46"/>
      <c r="H66" s="46">
        <v>45814</v>
      </c>
      <c r="I66" s="46" t="s">
        <v>19</v>
      </c>
      <c r="J66" s="5" t="s">
        <v>121</v>
      </c>
      <c r="K66" s="44" t="s">
        <v>63</v>
      </c>
      <c r="L66" s="44" t="s">
        <v>7892</v>
      </c>
      <c r="M66" s="44" t="s">
        <v>64</v>
      </c>
      <c r="N66" t="str">
        <f>VLOOKUP(B66,CUCourses,36,FALSE)</f>
        <v>A2R</v>
      </c>
    </row>
    <row r="67" spans="1:14" ht="14.6" x14ac:dyDescent="0.4">
      <c r="A67" s="44" t="s">
        <v>6601</v>
      </c>
      <c r="B67" s="44" t="s">
        <v>477</v>
      </c>
      <c r="C67" s="44" t="s">
        <v>49</v>
      </c>
      <c r="D67" s="45">
        <v>0.5</v>
      </c>
      <c r="E67" s="44" t="s">
        <v>18</v>
      </c>
      <c r="F67" s="46">
        <v>45789</v>
      </c>
      <c r="G67" s="46">
        <v>45779</v>
      </c>
      <c r="H67" s="46">
        <v>45814</v>
      </c>
      <c r="I67" s="46">
        <v>45799.720833333333</v>
      </c>
      <c r="J67" s="44" t="s">
        <v>242</v>
      </c>
      <c r="K67" s="44" t="s">
        <v>21</v>
      </c>
      <c r="L67" s="44" t="s">
        <v>5789</v>
      </c>
      <c r="M67" s="44" t="s">
        <v>64</v>
      </c>
      <c r="N67" t="str">
        <f>VLOOKUP(B67,CUCourses,36,FALSE)</f>
        <v>A2R</v>
      </c>
    </row>
    <row r="68" spans="1:14" ht="14.6" x14ac:dyDescent="0.4">
      <c r="A68" s="44" t="s">
        <v>436</v>
      </c>
      <c r="B68" s="44" t="s">
        <v>437</v>
      </c>
      <c r="C68" s="44" t="s">
        <v>49</v>
      </c>
      <c r="D68" s="45">
        <v>0.5</v>
      </c>
      <c r="E68" s="44" t="s">
        <v>18</v>
      </c>
      <c r="F68" s="46">
        <v>45775</v>
      </c>
      <c r="G68" s="46">
        <v>45798</v>
      </c>
      <c r="H68" s="55">
        <v>45800</v>
      </c>
      <c r="I68" s="46" t="s">
        <v>19</v>
      </c>
      <c r="J68" s="44" t="s">
        <v>194</v>
      </c>
      <c r="K68" s="44" t="s">
        <v>63</v>
      </c>
      <c r="L68" s="44" t="s">
        <v>7887</v>
      </c>
      <c r="M68" s="44" t="s">
        <v>64</v>
      </c>
      <c r="N68" t="str">
        <f>VLOOKUP(B68,CUCourses,36,FALSE)</f>
        <v>A2R</v>
      </c>
    </row>
    <row r="69" spans="1:14" ht="14.6" x14ac:dyDescent="0.4">
      <c r="A69" s="44" t="s">
        <v>438</v>
      </c>
      <c r="B69" s="44" t="s">
        <v>439</v>
      </c>
      <c r="C69" s="44" t="s">
        <v>49</v>
      </c>
      <c r="D69" s="45">
        <v>0.5</v>
      </c>
      <c r="E69" s="44" t="s">
        <v>18</v>
      </c>
      <c r="F69" s="46">
        <v>45775</v>
      </c>
      <c r="G69" s="46">
        <v>45769</v>
      </c>
      <c r="H69" s="55">
        <v>45800</v>
      </c>
      <c r="I69" s="46" t="s">
        <v>19</v>
      </c>
      <c r="J69" s="44" t="s">
        <v>194</v>
      </c>
      <c r="K69" s="44" t="s">
        <v>63</v>
      </c>
      <c r="L69" s="44" t="s">
        <v>7887</v>
      </c>
      <c r="M69" s="44" t="s">
        <v>64</v>
      </c>
      <c r="N69" t="str">
        <f>VLOOKUP(B69,CUCourses,36,FALSE)</f>
        <v>A2R</v>
      </c>
    </row>
    <row r="70" spans="1:14" ht="14.6" x14ac:dyDescent="0.4">
      <c r="A70" s="44" t="s">
        <v>441</v>
      </c>
      <c r="B70" s="44" t="s">
        <v>442</v>
      </c>
      <c r="C70" s="44" t="s">
        <v>49</v>
      </c>
      <c r="D70" s="45">
        <v>0.5</v>
      </c>
      <c r="E70" s="44" t="s">
        <v>18</v>
      </c>
      <c r="F70" s="46">
        <v>45775</v>
      </c>
      <c r="G70" s="46">
        <v>45775</v>
      </c>
      <c r="H70" s="55">
        <v>45800</v>
      </c>
      <c r="I70" s="46" t="s">
        <v>19</v>
      </c>
      <c r="J70" s="5" t="s">
        <v>2599</v>
      </c>
      <c r="K70" s="44" t="s">
        <v>63</v>
      </c>
      <c r="L70" s="44" t="s">
        <v>7887</v>
      </c>
      <c r="M70" s="44" t="s">
        <v>64</v>
      </c>
      <c r="N70" t="str">
        <f>VLOOKUP(B70,CUCourses,36,FALSE)</f>
        <v>A2R</v>
      </c>
    </row>
    <row r="71" spans="1:14" ht="14.6" x14ac:dyDescent="0.4">
      <c r="A71" s="44" t="s">
        <v>6566</v>
      </c>
      <c r="B71" s="44" t="s">
        <v>440</v>
      </c>
      <c r="C71" s="44" t="s">
        <v>49</v>
      </c>
      <c r="D71" s="45">
        <v>0.5</v>
      </c>
      <c r="E71" s="44" t="s">
        <v>18</v>
      </c>
      <c r="F71" s="46">
        <v>45775</v>
      </c>
      <c r="G71" s="46">
        <v>45757</v>
      </c>
      <c r="H71" s="55">
        <v>45800</v>
      </c>
      <c r="I71" s="46" t="s">
        <v>19</v>
      </c>
      <c r="J71" s="5" t="s">
        <v>2599</v>
      </c>
      <c r="K71" s="44" t="s">
        <v>63</v>
      </c>
      <c r="L71" s="44" t="s">
        <v>7887</v>
      </c>
      <c r="M71" s="44" t="s">
        <v>64</v>
      </c>
      <c r="N71" t="str">
        <f>VLOOKUP(B71,CUCourses,36,FALSE)</f>
        <v>A2R</v>
      </c>
    </row>
    <row r="72" spans="1:14" ht="14.6" x14ac:dyDescent="0.4">
      <c r="A72" s="44" t="s">
        <v>632</v>
      </c>
      <c r="B72" s="44" t="s">
        <v>633</v>
      </c>
      <c r="C72" s="44" t="s">
        <v>49</v>
      </c>
      <c r="D72" s="45">
        <v>0.5</v>
      </c>
      <c r="E72" s="44" t="s">
        <v>18</v>
      </c>
      <c r="F72" s="46">
        <v>45775</v>
      </c>
      <c r="G72" s="46">
        <v>45771</v>
      </c>
      <c r="H72" s="55">
        <v>45800</v>
      </c>
      <c r="I72" s="46" t="s">
        <v>19</v>
      </c>
      <c r="J72" s="44" t="s">
        <v>194</v>
      </c>
      <c r="K72" s="44" t="s">
        <v>63</v>
      </c>
      <c r="L72" s="44" t="s">
        <v>7887</v>
      </c>
      <c r="M72" s="44" t="s">
        <v>64</v>
      </c>
      <c r="N72" t="str">
        <f>VLOOKUP(B72,CUCourses,36,FALSE)</f>
        <v>A2R</v>
      </c>
    </row>
    <row r="73" spans="1:14" ht="14.6" x14ac:dyDescent="0.4">
      <c r="A73" s="44" t="s">
        <v>434</v>
      </c>
      <c r="B73" s="44" t="s">
        <v>435</v>
      </c>
      <c r="C73" s="44" t="s">
        <v>49</v>
      </c>
      <c r="D73" s="45">
        <v>0.5</v>
      </c>
      <c r="E73" s="44" t="s">
        <v>18</v>
      </c>
      <c r="F73" s="46">
        <v>45782</v>
      </c>
      <c r="G73" s="46">
        <v>45782</v>
      </c>
      <c r="H73" s="55">
        <v>45807</v>
      </c>
      <c r="I73" s="46" t="s">
        <v>19</v>
      </c>
      <c r="J73" s="5" t="s">
        <v>194</v>
      </c>
      <c r="K73" s="44" t="s">
        <v>63</v>
      </c>
      <c r="L73" s="44" t="s">
        <v>7887</v>
      </c>
      <c r="M73" s="44" t="s">
        <v>64</v>
      </c>
      <c r="N73" t="str">
        <f>VLOOKUP(B73,CUCourses,36,FALSE)</f>
        <v>A2R</v>
      </c>
    </row>
    <row r="74" spans="1:14" ht="14.6" x14ac:dyDescent="0.4">
      <c r="A74" s="44" t="s">
        <v>1137</v>
      </c>
      <c r="B74" s="44" t="s">
        <v>431</v>
      </c>
      <c r="C74" s="44" t="s">
        <v>49</v>
      </c>
      <c r="D74" s="45">
        <v>0.5</v>
      </c>
      <c r="E74" s="44" t="s">
        <v>18</v>
      </c>
      <c r="F74" s="46">
        <v>45775</v>
      </c>
      <c r="G74" s="46">
        <v>45769</v>
      </c>
      <c r="H74" s="55">
        <v>45800</v>
      </c>
      <c r="I74" s="46" t="s">
        <v>19</v>
      </c>
      <c r="J74" s="44" t="s">
        <v>194</v>
      </c>
      <c r="K74" s="44" t="s">
        <v>63</v>
      </c>
      <c r="L74" s="44" t="s">
        <v>7887</v>
      </c>
      <c r="M74" s="44" t="s">
        <v>64</v>
      </c>
      <c r="N74" t="str">
        <f>VLOOKUP(B74,CUCourses,36,FALSE)</f>
        <v>A2R</v>
      </c>
    </row>
    <row r="75" spans="1:14" ht="14.6" x14ac:dyDescent="0.4">
      <c r="A75" s="44" t="s">
        <v>634</v>
      </c>
      <c r="B75" s="44" t="s">
        <v>635</v>
      </c>
      <c r="C75" s="44" t="s">
        <v>49</v>
      </c>
      <c r="D75" s="45">
        <v>0.5</v>
      </c>
      <c r="E75" s="44" t="s">
        <v>18</v>
      </c>
      <c r="F75" s="46">
        <v>45775</v>
      </c>
      <c r="G75" s="46">
        <v>45770</v>
      </c>
      <c r="H75" s="55">
        <v>45800</v>
      </c>
      <c r="I75" s="46" t="s">
        <v>19</v>
      </c>
      <c r="J75" s="5" t="s">
        <v>194</v>
      </c>
      <c r="K75" s="44" t="s">
        <v>63</v>
      </c>
      <c r="L75" s="44" t="s">
        <v>7887</v>
      </c>
      <c r="M75" s="44" t="s">
        <v>64</v>
      </c>
      <c r="N75" t="str">
        <f>VLOOKUP(B75,CUCourses,36,FALSE)</f>
        <v>A2R</v>
      </c>
    </row>
    <row r="76" spans="1:14" ht="14.6" x14ac:dyDescent="0.4">
      <c r="A76" s="44" t="s">
        <v>443</v>
      </c>
      <c r="B76" s="44" t="s">
        <v>444</v>
      </c>
      <c r="C76" s="44" t="s">
        <v>49</v>
      </c>
      <c r="D76" s="45">
        <v>0.5</v>
      </c>
      <c r="E76" s="44" t="s">
        <v>18</v>
      </c>
      <c r="F76" s="46">
        <v>45782</v>
      </c>
      <c r="G76" s="46">
        <v>45785</v>
      </c>
      <c r="H76" s="55">
        <v>45807</v>
      </c>
      <c r="I76" s="46" t="s">
        <v>19</v>
      </c>
      <c r="J76" s="5" t="s">
        <v>2599</v>
      </c>
      <c r="K76" s="44" t="s">
        <v>63</v>
      </c>
      <c r="L76" s="44" t="s">
        <v>7887</v>
      </c>
      <c r="M76" s="44" t="s">
        <v>64</v>
      </c>
      <c r="N76" t="str">
        <f>VLOOKUP(B76,CUCourses,36,FALSE)</f>
        <v>A2R</v>
      </c>
    </row>
    <row r="77" spans="1:14" ht="14.6" x14ac:dyDescent="0.4">
      <c r="A77" s="44" t="s">
        <v>432</v>
      </c>
      <c r="B77" s="44" t="s">
        <v>433</v>
      </c>
      <c r="C77" s="44" t="s">
        <v>49</v>
      </c>
      <c r="D77" s="45">
        <v>0.5</v>
      </c>
      <c r="E77" s="44" t="s">
        <v>18</v>
      </c>
      <c r="F77" s="46">
        <v>45782</v>
      </c>
      <c r="G77" s="46">
        <v>45782</v>
      </c>
      <c r="H77" s="55">
        <v>45807</v>
      </c>
      <c r="I77" s="46" t="s">
        <v>19</v>
      </c>
      <c r="J77" s="44" t="s">
        <v>194</v>
      </c>
      <c r="K77" s="44" t="s">
        <v>63</v>
      </c>
      <c r="L77" s="44" t="s">
        <v>7887</v>
      </c>
      <c r="M77" s="44" t="s">
        <v>64</v>
      </c>
      <c r="N77" t="str">
        <f>VLOOKUP(B77,CUCourses,36,FALSE)</f>
        <v>A2R</v>
      </c>
    </row>
    <row r="78" spans="1:14" ht="14.6" x14ac:dyDescent="0.4">
      <c r="A78" s="44" t="s">
        <v>360</v>
      </c>
      <c r="B78" s="44" t="s">
        <v>361</v>
      </c>
      <c r="C78" s="44" t="s">
        <v>49</v>
      </c>
      <c r="D78" s="45">
        <v>0.5</v>
      </c>
      <c r="E78" s="44" t="s">
        <v>18</v>
      </c>
      <c r="F78" s="46">
        <v>45789</v>
      </c>
      <c r="G78" s="46">
        <v>45671</v>
      </c>
      <c r="H78" s="46">
        <v>45744</v>
      </c>
      <c r="I78" s="46" t="s">
        <v>19</v>
      </c>
      <c r="J78" s="44" t="s">
        <v>121</v>
      </c>
      <c r="K78" s="44" t="s">
        <v>63</v>
      </c>
      <c r="L78" s="44" t="s">
        <v>7892</v>
      </c>
      <c r="M78" s="44" t="s">
        <v>64</v>
      </c>
      <c r="N78" t="str">
        <f>VLOOKUP(B78,CUCourses,36,FALSE)</f>
        <v>A2R</v>
      </c>
    </row>
    <row r="79" spans="1:14" ht="14.6" x14ac:dyDescent="0.4">
      <c r="A79" s="44" t="s">
        <v>362</v>
      </c>
      <c r="B79" s="44" t="s">
        <v>363</v>
      </c>
      <c r="C79" s="44" t="s">
        <v>49</v>
      </c>
      <c r="D79" s="45">
        <v>0.5</v>
      </c>
      <c r="E79" s="44" t="s">
        <v>18</v>
      </c>
      <c r="F79" s="46">
        <v>45566</v>
      </c>
      <c r="G79" s="46">
        <v>45680</v>
      </c>
      <c r="H79" s="46" t="s">
        <v>364</v>
      </c>
      <c r="I79" s="47">
        <v>45728.678472222222</v>
      </c>
      <c r="J79" s="44" t="s">
        <v>242</v>
      </c>
      <c r="K79" s="44" t="s">
        <v>63</v>
      </c>
      <c r="L79" s="44" t="s">
        <v>5789</v>
      </c>
      <c r="M79" s="44" t="s">
        <v>64</v>
      </c>
      <c r="N79" t="str">
        <f>VLOOKUP(B79,CUCourses,36,FALSE)</f>
        <v>A2R</v>
      </c>
    </row>
    <row r="80" spans="1:14" ht="14.6" x14ac:dyDescent="0.4">
      <c r="A80" s="44" t="s">
        <v>366</v>
      </c>
      <c r="B80" s="44" t="s">
        <v>367</v>
      </c>
      <c r="C80" s="44" t="s">
        <v>49</v>
      </c>
      <c r="D80" s="45">
        <v>0.5</v>
      </c>
      <c r="E80" s="44" t="s">
        <v>18</v>
      </c>
      <c r="F80" s="46">
        <v>45566</v>
      </c>
      <c r="G80" s="46">
        <v>45680</v>
      </c>
      <c r="H80" s="46" t="s">
        <v>364</v>
      </c>
      <c r="I80" s="47">
        <v>45728.678472222222</v>
      </c>
      <c r="J80" s="44" t="s">
        <v>242</v>
      </c>
      <c r="K80" s="44" t="s">
        <v>63</v>
      </c>
      <c r="L80" s="44" t="s">
        <v>5789</v>
      </c>
      <c r="M80" s="44" t="s">
        <v>64</v>
      </c>
      <c r="N80" t="str">
        <f>VLOOKUP(B80,CUCourses,36,FALSE)</f>
        <v>A2R</v>
      </c>
    </row>
    <row r="81" spans="1:14" ht="14.6" x14ac:dyDescent="0.4">
      <c r="A81" s="44" t="s">
        <v>478</v>
      </c>
      <c r="B81" s="44" t="s">
        <v>479</v>
      </c>
      <c r="C81" s="44" t="s">
        <v>49</v>
      </c>
      <c r="D81" s="45">
        <v>0.5</v>
      </c>
      <c r="E81" s="44" t="s">
        <v>18</v>
      </c>
      <c r="F81" s="46">
        <v>45866</v>
      </c>
      <c r="G81" s="46" t="s">
        <v>19</v>
      </c>
      <c r="H81" s="46">
        <v>45891</v>
      </c>
      <c r="I81" s="46" t="s">
        <v>19</v>
      </c>
      <c r="J81" s="44" t="s">
        <v>40</v>
      </c>
      <c r="K81" s="44" t="s">
        <v>21</v>
      </c>
      <c r="L81" s="44"/>
      <c r="M81" s="44" t="s">
        <v>64</v>
      </c>
      <c r="N81" t="str">
        <f>VLOOKUP(B81,CUCourses,36,FALSE)</f>
        <v>A2R</v>
      </c>
    </row>
    <row r="82" spans="1:14" ht="14.6" x14ac:dyDescent="0.4">
      <c r="A82" s="44" t="s">
        <v>648</v>
      </c>
      <c r="B82" s="44" t="s">
        <v>649</v>
      </c>
      <c r="C82" s="44" t="s">
        <v>49</v>
      </c>
      <c r="D82" s="45">
        <v>0.5</v>
      </c>
      <c r="E82" s="44" t="s">
        <v>18</v>
      </c>
      <c r="F82" s="46">
        <v>45852</v>
      </c>
      <c r="G82" s="46" t="s">
        <v>19</v>
      </c>
      <c r="H82" s="46">
        <v>45877</v>
      </c>
      <c r="I82" s="46" t="s">
        <v>19</v>
      </c>
      <c r="J82" s="44" t="s">
        <v>40</v>
      </c>
      <c r="K82" s="44" t="s">
        <v>21</v>
      </c>
      <c r="L82" s="44"/>
      <c r="M82" s="44" t="s">
        <v>64</v>
      </c>
      <c r="N82" t="str">
        <f>VLOOKUP(B82,CUCourses,36,FALSE)</f>
        <v>A2R</v>
      </c>
    </row>
    <row r="83" spans="1:14" ht="14.6" x14ac:dyDescent="0.4">
      <c r="A83" s="44" t="s">
        <v>456</v>
      </c>
      <c r="B83" s="44" t="s">
        <v>457</v>
      </c>
      <c r="C83" s="44" t="s">
        <v>49</v>
      </c>
      <c r="D83" s="45">
        <v>0.5</v>
      </c>
      <c r="E83" s="44" t="s">
        <v>18</v>
      </c>
      <c r="F83" s="46">
        <v>45852</v>
      </c>
      <c r="G83" s="46"/>
      <c r="H83" s="46">
        <v>45877</v>
      </c>
      <c r="I83" s="46" t="s">
        <v>19</v>
      </c>
      <c r="J83" s="44" t="s">
        <v>40</v>
      </c>
      <c r="K83" s="44" t="s">
        <v>21</v>
      </c>
      <c r="L83" s="44"/>
      <c r="M83" s="44" t="s">
        <v>64</v>
      </c>
      <c r="N83" t="str">
        <f>VLOOKUP(B83,CUCourses,36,FALSE)</f>
        <v>A2R</v>
      </c>
    </row>
    <row r="84" spans="1:14" ht="14.6" x14ac:dyDescent="0.4">
      <c r="A84" s="44" t="s">
        <v>480</v>
      </c>
      <c r="B84" s="44" t="s">
        <v>481</v>
      </c>
      <c r="C84" s="44" t="s">
        <v>49</v>
      </c>
      <c r="D84" s="45">
        <v>0.5</v>
      </c>
      <c r="E84" s="44" t="s">
        <v>18</v>
      </c>
      <c r="F84" s="46">
        <v>45852</v>
      </c>
      <c r="G84" s="46"/>
      <c r="H84" s="46">
        <v>45877</v>
      </c>
      <c r="I84" s="46" t="s">
        <v>19</v>
      </c>
      <c r="J84" s="44" t="s">
        <v>40</v>
      </c>
      <c r="K84" s="44" t="s">
        <v>21</v>
      </c>
      <c r="L84" s="44"/>
      <c r="M84" s="44" t="s">
        <v>64</v>
      </c>
      <c r="N84" t="str">
        <f>VLOOKUP(B84,CUCourses,36,FALSE)</f>
        <v>A2R</v>
      </c>
    </row>
    <row r="85" spans="1:14" ht="14.6" x14ac:dyDescent="0.4">
      <c r="A85" s="44" t="s">
        <v>464</v>
      </c>
      <c r="B85" s="44" t="s">
        <v>465</v>
      </c>
      <c r="C85" s="44" t="s">
        <v>49</v>
      </c>
      <c r="D85" s="45">
        <v>0.5</v>
      </c>
      <c r="E85" s="44" t="s">
        <v>18</v>
      </c>
      <c r="F85" s="46">
        <v>45852</v>
      </c>
      <c r="G85" s="46">
        <v>45592</v>
      </c>
      <c r="H85" s="46">
        <v>45877</v>
      </c>
      <c r="I85" s="46" t="s">
        <v>19</v>
      </c>
      <c r="J85" s="44" t="s">
        <v>40</v>
      </c>
      <c r="K85" s="44" t="s">
        <v>21</v>
      </c>
      <c r="L85" s="44"/>
      <c r="M85" s="44" t="s">
        <v>460</v>
      </c>
      <c r="N85" t="str">
        <f>VLOOKUP(B85,CUCourses,36,FALSE)</f>
        <v>A2R</v>
      </c>
    </row>
    <row r="86" spans="1:14" ht="14.6" x14ac:dyDescent="0.4">
      <c r="A86" s="44" t="s">
        <v>458</v>
      </c>
      <c r="B86" s="44" t="s">
        <v>459</v>
      </c>
      <c r="C86" s="44" t="s">
        <v>49</v>
      </c>
      <c r="D86" s="45">
        <v>0.5</v>
      </c>
      <c r="E86" s="44" t="s">
        <v>18</v>
      </c>
      <c r="F86" s="46">
        <v>45852</v>
      </c>
      <c r="G86" s="46" t="s">
        <v>19</v>
      </c>
      <c r="H86" s="46">
        <v>45877</v>
      </c>
      <c r="I86" s="46" t="s">
        <v>19</v>
      </c>
      <c r="J86" s="44" t="s">
        <v>40</v>
      </c>
      <c r="K86" s="44" t="s">
        <v>21</v>
      </c>
      <c r="L86" s="44"/>
      <c r="M86" s="44" t="s">
        <v>460</v>
      </c>
      <c r="N86" t="str">
        <f>VLOOKUP(B86,CUCourses,36,FALSE)</f>
        <v>A2R</v>
      </c>
    </row>
    <row r="87" spans="1:14" ht="14.6" x14ac:dyDescent="0.4">
      <c r="A87" s="44" t="s">
        <v>6621</v>
      </c>
      <c r="B87" s="44" t="s">
        <v>461</v>
      </c>
      <c r="C87" s="44" t="s">
        <v>49</v>
      </c>
      <c r="D87" s="45">
        <v>0.5</v>
      </c>
      <c r="E87" s="44" t="s">
        <v>18</v>
      </c>
      <c r="F87" s="46">
        <v>45852</v>
      </c>
      <c r="G87" s="46" t="s">
        <v>19</v>
      </c>
      <c r="H87" s="46">
        <v>45877</v>
      </c>
      <c r="I87" s="46" t="s">
        <v>19</v>
      </c>
      <c r="J87" s="44" t="s">
        <v>40</v>
      </c>
      <c r="K87" s="44" t="s">
        <v>21</v>
      </c>
      <c r="L87" s="44"/>
      <c r="M87" s="44" t="s">
        <v>460</v>
      </c>
      <c r="N87" t="str">
        <f>VLOOKUP(B87,CUCourses,36,FALSE)</f>
        <v>A2R</v>
      </c>
    </row>
    <row r="88" spans="1:14" ht="14.6" x14ac:dyDescent="0.4">
      <c r="A88" s="44" t="s">
        <v>468</v>
      </c>
      <c r="B88" s="44" t="s">
        <v>469</v>
      </c>
      <c r="C88" s="44" t="s">
        <v>49</v>
      </c>
      <c r="D88" s="45">
        <v>0.5</v>
      </c>
      <c r="E88" s="44" t="s">
        <v>18</v>
      </c>
      <c r="F88" s="46">
        <v>45852</v>
      </c>
      <c r="G88" s="46" t="s">
        <v>19</v>
      </c>
      <c r="H88" s="46">
        <v>45877</v>
      </c>
      <c r="I88" s="46" t="s">
        <v>19</v>
      </c>
      <c r="J88" s="44" t="s">
        <v>40</v>
      </c>
      <c r="K88" s="44" t="s">
        <v>21</v>
      </c>
      <c r="L88" s="44"/>
      <c r="M88" s="44" t="s">
        <v>460</v>
      </c>
      <c r="N88" t="str">
        <f>VLOOKUP(B88,CUCourses,36,FALSE)</f>
        <v>A2R</v>
      </c>
    </row>
    <row r="89" spans="1:14" ht="14.6" x14ac:dyDescent="0.4">
      <c r="A89" s="44" t="s">
        <v>466</v>
      </c>
      <c r="B89" s="44" t="s">
        <v>467</v>
      </c>
      <c r="C89" s="44" t="s">
        <v>49</v>
      </c>
      <c r="D89" s="45">
        <v>0.5</v>
      </c>
      <c r="E89" s="44" t="s">
        <v>18</v>
      </c>
      <c r="F89" s="46">
        <v>45852</v>
      </c>
      <c r="G89" s="46" t="s">
        <v>19</v>
      </c>
      <c r="H89" s="46">
        <v>45877</v>
      </c>
      <c r="I89" s="46" t="s">
        <v>19</v>
      </c>
      <c r="J89" s="44" t="s">
        <v>40</v>
      </c>
      <c r="K89" s="44" t="s">
        <v>21</v>
      </c>
      <c r="L89" s="44"/>
      <c r="M89" s="44" t="s">
        <v>460</v>
      </c>
      <c r="N89" t="str">
        <f>VLOOKUP(B89,CUCourses,36,FALSE)</f>
        <v>A2R</v>
      </c>
    </row>
    <row r="90" spans="1:14" ht="14.6" x14ac:dyDescent="0.4">
      <c r="A90" s="44" t="s">
        <v>462</v>
      </c>
      <c r="B90" s="44" t="s">
        <v>463</v>
      </c>
      <c r="C90" s="44" t="s">
        <v>49</v>
      </c>
      <c r="D90" s="45">
        <v>0.5</v>
      </c>
      <c r="E90" s="44" t="s">
        <v>18</v>
      </c>
      <c r="F90" s="46">
        <v>45852</v>
      </c>
      <c r="G90" s="46" t="s">
        <v>19</v>
      </c>
      <c r="H90" s="46">
        <v>45877</v>
      </c>
      <c r="I90" s="46" t="s">
        <v>19</v>
      </c>
      <c r="J90" s="44" t="s">
        <v>40</v>
      </c>
      <c r="K90" s="44" t="s">
        <v>21</v>
      </c>
      <c r="L90" s="44"/>
      <c r="M90" s="44" t="s">
        <v>460</v>
      </c>
      <c r="N90" t="str">
        <f>VLOOKUP(B90,CUCourses,36,FALSE)</f>
        <v>A2R</v>
      </c>
    </row>
    <row r="91" spans="1:14" ht="14.6" x14ac:dyDescent="0.4">
      <c r="A91" s="44" t="s">
        <v>454</v>
      </c>
      <c r="B91" s="44" t="s">
        <v>455</v>
      </c>
      <c r="C91" s="44" t="s">
        <v>49</v>
      </c>
      <c r="D91" s="45">
        <v>0.5</v>
      </c>
      <c r="E91" s="44" t="s">
        <v>18</v>
      </c>
      <c r="F91" s="46">
        <v>45852</v>
      </c>
      <c r="G91" s="46"/>
      <c r="H91" s="46">
        <v>45877</v>
      </c>
      <c r="I91" s="46" t="s">
        <v>19</v>
      </c>
      <c r="J91" s="44" t="s">
        <v>40</v>
      </c>
      <c r="K91" s="44" t="s">
        <v>21</v>
      </c>
      <c r="L91" s="44"/>
      <c r="M91" s="44" t="s">
        <v>64</v>
      </c>
      <c r="N91" t="str">
        <f>VLOOKUP(B91,CUCourses,36,FALSE)</f>
        <v>A2R</v>
      </c>
    </row>
    <row r="92" spans="1:14" ht="14.6" x14ac:dyDescent="0.4">
      <c r="A92" s="44" t="s">
        <v>6624</v>
      </c>
      <c r="B92" s="44" t="s">
        <v>132</v>
      </c>
      <c r="C92" s="44" t="s">
        <v>49</v>
      </c>
      <c r="D92" s="45">
        <v>0.5</v>
      </c>
      <c r="E92" s="44" t="s">
        <v>18</v>
      </c>
      <c r="F92" s="46">
        <v>45866</v>
      </c>
      <c r="G92" s="46" t="s">
        <v>19</v>
      </c>
      <c r="H92" s="46">
        <v>45891</v>
      </c>
      <c r="I92" s="46" t="s">
        <v>19</v>
      </c>
      <c r="J92" s="44" t="s">
        <v>40</v>
      </c>
      <c r="K92" s="44" t="s">
        <v>21</v>
      </c>
      <c r="L92" s="44"/>
      <c r="M92" s="44" t="s">
        <v>64</v>
      </c>
      <c r="N92" t="str">
        <f>VLOOKUP(B92,CUCourses,36,FALSE)</f>
        <v>A2R</v>
      </c>
    </row>
    <row r="93" spans="1:14" ht="14.6" x14ac:dyDescent="0.4">
      <c r="A93" s="44" t="s">
        <v>401</v>
      </c>
      <c r="B93" s="44" t="s">
        <v>402</v>
      </c>
      <c r="C93" s="44" t="s">
        <v>49</v>
      </c>
      <c r="D93" s="45">
        <v>0.5</v>
      </c>
      <c r="E93" s="44" t="s">
        <v>18</v>
      </c>
      <c r="F93" s="46">
        <v>45866</v>
      </c>
      <c r="G93" s="46" t="s">
        <v>19</v>
      </c>
      <c r="H93" s="46">
        <v>45891</v>
      </c>
      <c r="I93" s="46" t="s">
        <v>19</v>
      </c>
      <c r="J93" s="44" t="s">
        <v>40</v>
      </c>
      <c r="K93" s="44" t="s">
        <v>21</v>
      </c>
      <c r="L93" s="44"/>
      <c r="M93" s="44" t="s">
        <v>64</v>
      </c>
      <c r="N93" t="str">
        <f>VLOOKUP(B93,CUCourses,36,FALSE)</f>
        <v>A2R</v>
      </c>
    </row>
    <row r="94" spans="1:14" ht="14.6" x14ac:dyDescent="0.4">
      <c r="A94" s="44" t="s">
        <v>334</v>
      </c>
      <c r="B94" s="44" t="s">
        <v>335</v>
      </c>
      <c r="C94" s="44" t="s">
        <v>17</v>
      </c>
      <c r="D94" s="45">
        <v>1</v>
      </c>
      <c r="E94" s="44" t="s">
        <v>18</v>
      </c>
      <c r="F94" s="55">
        <v>45796</v>
      </c>
      <c r="G94" s="46" t="s">
        <v>19</v>
      </c>
      <c r="H94" s="46">
        <v>45821</v>
      </c>
      <c r="I94" s="46" t="s">
        <v>19</v>
      </c>
      <c r="J94" s="5" t="s">
        <v>121</v>
      </c>
      <c r="K94" s="44" t="s">
        <v>63</v>
      </c>
      <c r="L94" s="44" t="s">
        <v>7892</v>
      </c>
      <c r="M94" s="44" t="s">
        <v>64</v>
      </c>
      <c r="N94" t="str">
        <f>VLOOKUP(B94,CUCourses,36,FALSE)</f>
        <v>O2C</v>
      </c>
    </row>
    <row r="95" spans="1:14" ht="14.6" x14ac:dyDescent="0.4">
      <c r="A95" s="44" t="s">
        <v>6591</v>
      </c>
      <c r="B95" s="44" t="s">
        <v>338</v>
      </c>
      <c r="C95" s="44" t="s">
        <v>17</v>
      </c>
      <c r="D95" s="45">
        <v>1</v>
      </c>
      <c r="E95" s="44" t="s">
        <v>18</v>
      </c>
      <c r="F95" s="55">
        <v>45796</v>
      </c>
      <c r="G95" s="46" t="s">
        <v>19</v>
      </c>
      <c r="H95" s="46">
        <v>45821</v>
      </c>
      <c r="I95" s="46" t="s">
        <v>19</v>
      </c>
      <c r="J95" s="5" t="s">
        <v>121</v>
      </c>
      <c r="K95" s="44" t="s">
        <v>63</v>
      </c>
      <c r="L95" s="44" t="s">
        <v>7892</v>
      </c>
      <c r="M95" s="44" t="s">
        <v>64</v>
      </c>
      <c r="N95" t="str">
        <f>VLOOKUP(B95,CUCourses,36,FALSE)</f>
        <v>O2C</v>
      </c>
    </row>
    <row r="96" spans="1:14" ht="14.6" x14ac:dyDescent="0.4">
      <c r="A96" s="44" t="s">
        <v>336</v>
      </c>
      <c r="B96" s="44" t="s">
        <v>337</v>
      </c>
      <c r="C96" s="44" t="s">
        <v>17</v>
      </c>
      <c r="D96" s="45">
        <v>1</v>
      </c>
      <c r="E96" s="44" t="s">
        <v>18</v>
      </c>
      <c r="F96" s="55">
        <v>45796</v>
      </c>
      <c r="G96" s="46" t="s">
        <v>19</v>
      </c>
      <c r="H96" s="46">
        <v>45821</v>
      </c>
      <c r="I96" s="46" t="s">
        <v>19</v>
      </c>
      <c r="J96" s="5" t="s">
        <v>121</v>
      </c>
      <c r="K96" s="44" t="s">
        <v>63</v>
      </c>
      <c r="L96" s="44" t="s">
        <v>7892</v>
      </c>
      <c r="M96" s="44" t="s">
        <v>64</v>
      </c>
      <c r="N96" t="str">
        <f>VLOOKUP(B96,CUCourses,36,FALSE)</f>
        <v>O2C</v>
      </c>
    </row>
    <row r="97" spans="1:14" ht="14.6" x14ac:dyDescent="0.4">
      <c r="A97" s="44" t="s">
        <v>349</v>
      </c>
      <c r="B97" s="44" t="s">
        <v>350</v>
      </c>
      <c r="C97" s="44" t="s">
        <v>49</v>
      </c>
      <c r="D97" s="45">
        <v>0.5</v>
      </c>
      <c r="E97" s="44" t="s">
        <v>18</v>
      </c>
      <c r="F97" s="46">
        <v>45789</v>
      </c>
      <c r="G97" s="46">
        <v>45810</v>
      </c>
      <c r="H97" s="46">
        <v>45814</v>
      </c>
      <c r="I97" s="46" t="s">
        <v>19</v>
      </c>
      <c r="J97" s="5" t="s">
        <v>20</v>
      </c>
      <c r="K97" s="44" t="s">
        <v>63</v>
      </c>
      <c r="L97" s="44" t="s">
        <v>7887</v>
      </c>
      <c r="M97" s="44" t="s">
        <v>64</v>
      </c>
      <c r="N97" t="str">
        <f>VLOOKUP(B97,CUCourses,36,FALSE)</f>
        <v>O2C</v>
      </c>
    </row>
    <row r="98" spans="1:14" ht="14.6" x14ac:dyDescent="0.4">
      <c r="A98" s="44" t="s">
        <v>6143</v>
      </c>
      <c r="B98" s="44" t="s">
        <v>6087</v>
      </c>
      <c r="C98" s="44" t="s">
        <v>49</v>
      </c>
      <c r="D98" s="45">
        <v>0.5</v>
      </c>
      <c r="E98" s="44" t="s">
        <v>18</v>
      </c>
      <c r="F98" s="55">
        <v>45789</v>
      </c>
      <c r="G98" s="46"/>
      <c r="H98" s="46">
        <v>45814</v>
      </c>
      <c r="I98" s="46"/>
      <c r="J98" s="44" t="s">
        <v>40</v>
      </c>
      <c r="K98" s="44" t="s">
        <v>63</v>
      </c>
      <c r="L98" s="44" t="s">
        <v>7887</v>
      </c>
      <c r="M98" s="44" t="s">
        <v>64</v>
      </c>
      <c r="N98" t="str">
        <f>VLOOKUP(B98,CUCourses,36,FALSE)</f>
        <v>O2C</v>
      </c>
    </row>
    <row r="99" spans="1:14" ht="14.6" x14ac:dyDescent="0.4">
      <c r="A99" s="44" t="s">
        <v>343</v>
      </c>
      <c r="B99" s="44" t="s">
        <v>344</v>
      </c>
      <c r="C99" s="44" t="s">
        <v>49</v>
      </c>
      <c r="D99" s="45">
        <v>0.5</v>
      </c>
      <c r="E99" s="44" t="s">
        <v>18</v>
      </c>
      <c r="F99" s="46">
        <v>45789</v>
      </c>
      <c r="G99" s="46">
        <v>45806</v>
      </c>
      <c r="H99" s="46">
        <v>45814</v>
      </c>
      <c r="I99" s="46" t="s">
        <v>19</v>
      </c>
      <c r="J99" s="5" t="s">
        <v>20</v>
      </c>
      <c r="K99" s="44" t="s">
        <v>63</v>
      </c>
      <c r="L99" s="44" t="s">
        <v>7889</v>
      </c>
      <c r="M99" s="44" t="s">
        <v>64</v>
      </c>
      <c r="N99" t="str">
        <f>VLOOKUP(B99,CUCourses,36,FALSE)</f>
        <v>O2C</v>
      </c>
    </row>
    <row r="100" spans="1:14" ht="14.6" x14ac:dyDescent="0.4">
      <c r="A100" s="44" t="s">
        <v>6146</v>
      </c>
      <c r="B100" s="44" t="s">
        <v>6078</v>
      </c>
      <c r="C100" s="44" t="s">
        <v>49</v>
      </c>
      <c r="D100" s="45">
        <v>0.5</v>
      </c>
      <c r="E100" s="44" t="s">
        <v>18</v>
      </c>
      <c r="F100" s="55">
        <v>45796</v>
      </c>
      <c r="G100" s="46"/>
      <c r="H100" s="46">
        <v>45821</v>
      </c>
      <c r="I100" s="46"/>
      <c r="J100" s="44" t="s">
        <v>40</v>
      </c>
      <c r="K100" s="44" t="s">
        <v>63</v>
      </c>
      <c r="L100" s="44" t="s">
        <v>7887</v>
      </c>
      <c r="M100" s="44" t="s">
        <v>64</v>
      </c>
      <c r="N100" t="str">
        <f>VLOOKUP(B100,CUCourses,36,FALSE)</f>
        <v>O2C</v>
      </c>
    </row>
    <row r="101" spans="1:14" ht="14.6" x14ac:dyDescent="0.4">
      <c r="A101" s="44" t="s">
        <v>6592</v>
      </c>
      <c r="B101" s="44" t="s">
        <v>352</v>
      </c>
      <c r="C101" s="44" t="s">
        <v>49</v>
      </c>
      <c r="D101" s="45">
        <v>0.5</v>
      </c>
      <c r="E101" s="44" t="s">
        <v>18</v>
      </c>
      <c r="F101" s="46">
        <v>45796</v>
      </c>
      <c r="G101" s="46">
        <v>45810</v>
      </c>
      <c r="H101" s="46">
        <v>45821</v>
      </c>
      <c r="I101" s="46" t="s">
        <v>19</v>
      </c>
      <c r="J101" s="5" t="s">
        <v>20</v>
      </c>
      <c r="K101" s="44" t="s">
        <v>63</v>
      </c>
      <c r="L101" s="44" t="s">
        <v>7890</v>
      </c>
      <c r="M101" s="44" t="s">
        <v>64</v>
      </c>
      <c r="N101" t="str">
        <f>VLOOKUP(B101,CUCourses,36,FALSE)</f>
        <v>O2C</v>
      </c>
    </row>
    <row r="102" spans="1:14" ht="14.6" x14ac:dyDescent="0.4">
      <c r="A102" s="44" t="s">
        <v>2559</v>
      </c>
      <c r="B102" s="44" t="s">
        <v>353</v>
      </c>
      <c r="C102" s="44" t="s">
        <v>49</v>
      </c>
      <c r="D102" s="45">
        <v>0.5</v>
      </c>
      <c r="E102" s="44" t="s">
        <v>18</v>
      </c>
      <c r="F102" s="46">
        <v>45789</v>
      </c>
      <c r="G102" s="46">
        <v>45807</v>
      </c>
      <c r="H102" s="46">
        <v>45814</v>
      </c>
      <c r="I102" s="46" t="s">
        <v>19</v>
      </c>
      <c r="J102" s="5" t="s">
        <v>20</v>
      </c>
      <c r="K102" s="44" t="s">
        <v>63</v>
      </c>
      <c r="L102" s="44" t="s">
        <v>7890</v>
      </c>
      <c r="M102" s="44" t="s">
        <v>64</v>
      </c>
      <c r="N102" t="str">
        <f>VLOOKUP(B102,CUCourses,36,FALSE)</f>
        <v>O2C</v>
      </c>
    </row>
    <row r="103" spans="1:14" ht="14.6" x14ac:dyDescent="0.4">
      <c r="A103" s="44" t="s">
        <v>6958</v>
      </c>
      <c r="B103" s="44" t="s">
        <v>357</v>
      </c>
      <c r="C103" s="44" t="s">
        <v>49</v>
      </c>
      <c r="D103" s="45">
        <v>0.5</v>
      </c>
      <c r="E103" s="44" t="s">
        <v>18</v>
      </c>
      <c r="F103" s="46">
        <v>45789</v>
      </c>
      <c r="G103" s="46">
        <v>45796</v>
      </c>
      <c r="H103" s="46">
        <v>45814</v>
      </c>
      <c r="I103" s="46" t="s">
        <v>19</v>
      </c>
      <c r="J103" s="5" t="s">
        <v>20</v>
      </c>
      <c r="K103" s="44" t="s">
        <v>63</v>
      </c>
      <c r="L103" s="44" t="s">
        <v>7887</v>
      </c>
      <c r="M103" s="44" t="s">
        <v>64</v>
      </c>
      <c r="N103" t="str">
        <f>VLOOKUP(B103,CUCourses,36,FALSE)</f>
        <v>O2C</v>
      </c>
    </row>
    <row r="104" spans="1:14" ht="14.6" x14ac:dyDescent="0.4">
      <c r="A104" s="44" t="s">
        <v>6946</v>
      </c>
      <c r="B104" s="44" t="s">
        <v>351</v>
      </c>
      <c r="C104" s="44" t="s">
        <v>49</v>
      </c>
      <c r="D104" s="45">
        <v>0.5</v>
      </c>
      <c r="E104" s="44" t="s">
        <v>18</v>
      </c>
      <c r="F104" s="46">
        <v>45789</v>
      </c>
      <c r="G104" s="46">
        <v>45798</v>
      </c>
      <c r="H104" s="46">
        <v>45814</v>
      </c>
      <c r="I104" s="46" t="s">
        <v>19</v>
      </c>
      <c r="J104" s="44" t="s">
        <v>20</v>
      </c>
      <c r="K104" s="44" t="s">
        <v>63</v>
      </c>
      <c r="L104" s="44" t="s">
        <v>7887</v>
      </c>
      <c r="M104" s="44" t="s">
        <v>64</v>
      </c>
      <c r="N104" t="str">
        <f>VLOOKUP(B104,CUCourses,36,FALSE)</f>
        <v>O2C</v>
      </c>
    </row>
    <row r="105" spans="1:14" ht="14.6" x14ac:dyDescent="0.4">
      <c r="A105" s="44" t="s">
        <v>358</v>
      </c>
      <c r="B105" s="44" t="s">
        <v>359</v>
      </c>
      <c r="C105" s="44" t="s">
        <v>49</v>
      </c>
      <c r="D105" s="45">
        <v>0.5</v>
      </c>
      <c r="E105" s="44" t="s">
        <v>18</v>
      </c>
      <c r="F105" s="46">
        <v>45789</v>
      </c>
      <c r="G105" s="46">
        <v>45807</v>
      </c>
      <c r="H105" s="46">
        <v>45814</v>
      </c>
      <c r="I105" s="46" t="s">
        <v>19</v>
      </c>
      <c r="J105" s="5" t="s">
        <v>20</v>
      </c>
      <c r="K105" s="44" t="s">
        <v>63</v>
      </c>
      <c r="L105" s="44" t="s">
        <v>7890</v>
      </c>
      <c r="M105" s="44" t="s">
        <v>64</v>
      </c>
      <c r="N105" t="str">
        <f>VLOOKUP(B105,CUCourses,36,FALSE)</f>
        <v>O2C</v>
      </c>
    </row>
    <row r="106" spans="1:14" ht="14.6" x14ac:dyDescent="0.4">
      <c r="A106" s="44" t="s">
        <v>6145</v>
      </c>
      <c r="B106" s="44" t="s">
        <v>6081</v>
      </c>
      <c r="C106" s="44" t="s">
        <v>49</v>
      </c>
      <c r="D106" s="45">
        <v>0.5</v>
      </c>
      <c r="E106" s="44" t="s">
        <v>18</v>
      </c>
      <c r="F106" s="55">
        <v>45796</v>
      </c>
      <c r="G106" s="46"/>
      <c r="H106" s="46">
        <v>45821</v>
      </c>
      <c r="I106" s="46"/>
      <c r="J106" s="44" t="s">
        <v>40</v>
      </c>
      <c r="K106" s="44" t="s">
        <v>63</v>
      </c>
      <c r="L106" s="44" t="s">
        <v>7887</v>
      </c>
      <c r="M106" s="44" t="s">
        <v>64</v>
      </c>
      <c r="N106" t="str">
        <f>VLOOKUP(B106,CUCourses,36,FALSE)</f>
        <v>O2C</v>
      </c>
    </row>
    <row r="107" spans="1:14" ht="14.6" x14ac:dyDescent="0.4">
      <c r="A107" s="44" t="s">
        <v>354</v>
      </c>
      <c r="B107" s="44" t="s">
        <v>355</v>
      </c>
      <c r="C107" s="44" t="s">
        <v>17</v>
      </c>
      <c r="D107" s="45">
        <v>1</v>
      </c>
      <c r="E107" s="44" t="s">
        <v>18</v>
      </c>
      <c r="F107" s="46">
        <v>45789</v>
      </c>
      <c r="G107" s="46">
        <v>45810</v>
      </c>
      <c r="H107" s="46">
        <v>45814</v>
      </c>
      <c r="I107" s="46" t="s">
        <v>19</v>
      </c>
      <c r="J107" s="5" t="s">
        <v>290</v>
      </c>
      <c r="K107" s="44" t="s">
        <v>63</v>
      </c>
      <c r="L107" s="44" t="s">
        <v>7887</v>
      </c>
      <c r="M107" s="44" t="s">
        <v>64</v>
      </c>
      <c r="N107" t="str">
        <f>VLOOKUP(B107,CUCourses,36,FALSE)</f>
        <v>O2C</v>
      </c>
    </row>
    <row r="108" spans="1:14" ht="14.6" x14ac:dyDescent="0.4">
      <c r="A108" s="44" t="s">
        <v>6144</v>
      </c>
      <c r="B108" s="44" t="s">
        <v>6084</v>
      </c>
      <c r="C108" s="44" t="s">
        <v>49</v>
      </c>
      <c r="D108" s="45">
        <v>0.5</v>
      </c>
      <c r="E108" s="44" t="s">
        <v>18</v>
      </c>
      <c r="F108" s="55">
        <v>45789</v>
      </c>
      <c r="G108" s="46"/>
      <c r="H108" s="46">
        <v>45814</v>
      </c>
      <c r="I108" s="46"/>
      <c r="J108" s="44" t="s">
        <v>40</v>
      </c>
      <c r="K108" s="44" t="s">
        <v>63</v>
      </c>
      <c r="L108" s="44" t="s">
        <v>7887</v>
      </c>
      <c r="M108" s="44" t="s">
        <v>64</v>
      </c>
      <c r="N108" t="str">
        <f>VLOOKUP(B108,CUCourses,36,FALSE)</f>
        <v>O2C</v>
      </c>
    </row>
    <row r="109" spans="1:14" ht="14.6" x14ac:dyDescent="0.4">
      <c r="A109" s="44" t="s">
        <v>345</v>
      </c>
      <c r="B109" s="44" t="s">
        <v>346</v>
      </c>
      <c r="C109" s="44" t="s">
        <v>49</v>
      </c>
      <c r="D109" s="45">
        <v>0.5</v>
      </c>
      <c r="E109" s="44" t="s">
        <v>18</v>
      </c>
      <c r="F109" s="46">
        <v>45796</v>
      </c>
      <c r="G109" s="46">
        <v>45807</v>
      </c>
      <c r="H109" s="46">
        <v>45821</v>
      </c>
      <c r="I109" s="46" t="s">
        <v>19</v>
      </c>
      <c r="J109" s="5" t="s">
        <v>20</v>
      </c>
      <c r="K109" s="44" t="s">
        <v>63</v>
      </c>
      <c r="L109" s="44" t="s">
        <v>7889</v>
      </c>
      <c r="M109" s="44" t="s">
        <v>64</v>
      </c>
      <c r="N109" t="str">
        <f>VLOOKUP(B109,CUCourses,36,FALSE)</f>
        <v>O2C</v>
      </c>
    </row>
    <row r="110" spans="1:14" ht="14.6" x14ac:dyDescent="0.4">
      <c r="A110" s="44" t="s">
        <v>347</v>
      </c>
      <c r="B110" s="44" t="s">
        <v>348</v>
      </c>
      <c r="C110" s="44" t="s">
        <v>49</v>
      </c>
      <c r="D110" s="45">
        <v>0.5</v>
      </c>
      <c r="E110" s="44" t="s">
        <v>18</v>
      </c>
      <c r="F110" s="46">
        <v>45796</v>
      </c>
      <c r="G110" s="46">
        <v>45799</v>
      </c>
      <c r="H110" s="46">
        <v>45821</v>
      </c>
      <c r="I110" s="46" t="s">
        <v>19</v>
      </c>
      <c r="J110" s="44" t="s">
        <v>20</v>
      </c>
      <c r="K110" s="44" t="s">
        <v>63</v>
      </c>
      <c r="L110" s="44" t="s">
        <v>7887</v>
      </c>
      <c r="M110" s="44" t="s">
        <v>64</v>
      </c>
      <c r="N110" t="str">
        <f>VLOOKUP(B110,CUCourses,36,FALSE)</f>
        <v>O2C</v>
      </c>
    </row>
    <row r="111" spans="1:14" ht="14.6" x14ac:dyDescent="0.4">
      <c r="A111" s="44" t="s">
        <v>670</v>
      </c>
      <c r="B111" s="44" t="s">
        <v>671</v>
      </c>
      <c r="C111" s="44" t="s">
        <v>49</v>
      </c>
      <c r="D111" s="45">
        <v>0.5</v>
      </c>
      <c r="E111" s="44" t="s">
        <v>18</v>
      </c>
      <c r="F111" s="46">
        <v>45789</v>
      </c>
      <c r="G111" s="46">
        <v>45799</v>
      </c>
      <c r="H111" s="46">
        <v>45814</v>
      </c>
      <c r="I111" s="46" t="s">
        <v>19</v>
      </c>
      <c r="J111" s="44" t="s">
        <v>20</v>
      </c>
      <c r="K111" s="44" t="s">
        <v>63</v>
      </c>
      <c r="L111" s="44" t="s">
        <v>7887</v>
      </c>
      <c r="M111" s="44" t="s">
        <v>64</v>
      </c>
      <c r="N111" t="str">
        <f>VLOOKUP(B111,CUCourses,36,FALSE)</f>
        <v>O2C</v>
      </c>
    </row>
    <row r="112" spans="1:14" ht="14.6" x14ac:dyDescent="0.4">
      <c r="A112" s="54" t="s">
        <v>6949</v>
      </c>
      <c r="B112" s="44" t="s">
        <v>637</v>
      </c>
      <c r="C112" s="44" t="s">
        <v>17</v>
      </c>
      <c r="D112" s="45">
        <v>1</v>
      </c>
      <c r="E112" s="44" t="s">
        <v>18</v>
      </c>
      <c r="F112" s="46">
        <v>45796</v>
      </c>
      <c r="G112" s="46">
        <v>45786</v>
      </c>
      <c r="H112" s="46">
        <v>45821</v>
      </c>
      <c r="I112" s="46" t="s">
        <v>19</v>
      </c>
      <c r="J112" s="5" t="s">
        <v>20</v>
      </c>
      <c r="K112" s="44" t="s">
        <v>21</v>
      </c>
      <c r="L112" s="44"/>
      <c r="M112" s="44" t="s">
        <v>64</v>
      </c>
      <c r="N112" t="str">
        <f>VLOOKUP(B112,CUCourses,36,FALSE)</f>
        <v>O2C</v>
      </c>
    </row>
    <row r="113" spans="1:14" ht="14.6" x14ac:dyDescent="0.4">
      <c r="A113" s="5" t="s">
        <v>6951</v>
      </c>
      <c r="B113" s="44" t="s">
        <v>641</v>
      </c>
      <c r="C113" s="44" t="s">
        <v>17</v>
      </c>
      <c r="D113" s="45">
        <v>1</v>
      </c>
      <c r="E113" s="44" t="s">
        <v>18</v>
      </c>
      <c r="F113" s="46">
        <v>45796</v>
      </c>
      <c r="G113" s="46">
        <v>45806</v>
      </c>
      <c r="H113" s="46">
        <v>45821</v>
      </c>
      <c r="I113" s="46" t="s">
        <v>19</v>
      </c>
      <c r="J113" s="44" t="s">
        <v>20</v>
      </c>
      <c r="K113" s="44" t="s">
        <v>63</v>
      </c>
      <c r="L113" s="44" t="s">
        <v>7892</v>
      </c>
      <c r="M113" s="44" t="s">
        <v>64</v>
      </c>
      <c r="N113" t="str">
        <f>VLOOKUP(B113,CUCourses,36,FALSE)</f>
        <v>O2C</v>
      </c>
    </row>
    <row r="114" spans="1:14" ht="14.6" x14ac:dyDescent="0.4">
      <c r="A114" s="5" t="s">
        <v>6950</v>
      </c>
      <c r="B114" s="44" t="s">
        <v>639</v>
      </c>
      <c r="C114" s="44" t="s">
        <v>17</v>
      </c>
      <c r="D114" s="45">
        <v>1</v>
      </c>
      <c r="E114" s="44" t="s">
        <v>18</v>
      </c>
      <c r="F114" s="46">
        <v>45796</v>
      </c>
      <c r="G114" s="46">
        <v>45793</v>
      </c>
      <c r="H114" s="46">
        <v>45821</v>
      </c>
      <c r="I114" s="46" t="s">
        <v>19</v>
      </c>
      <c r="J114" s="5" t="s">
        <v>20</v>
      </c>
      <c r="K114" s="44" t="s">
        <v>21</v>
      </c>
      <c r="L114" s="44"/>
      <c r="M114" s="44" t="s">
        <v>64</v>
      </c>
      <c r="N114" t="str">
        <f>VLOOKUP(B114,CUCourses,36,FALSE)</f>
        <v>O2C</v>
      </c>
    </row>
    <row r="115" spans="1:14" ht="14.6" x14ac:dyDescent="0.4">
      <c r="A115" s="44" t="s">
        <v>341</v>
      </c>
      <c r="B115" s="44" t="s">
        <v>342</v>
      </c>
      <c r="C115" s="44" t="s">
        <v>17</v>
      </c>
      <c r="D115" s="45">
        <v>1</v>
      </c>
      <c r="E115" s="44" t="s">
        <v>18</v>
      </c>
      <c r="F115" s="46">
        <v>45831</v>
      </c>
      <c r="G115" s="46" t="s">
        <v>19</v>
      </c>
      <c r="H115" s="46">
        <v>45856</v>
      </c>
      <c r="I115" s="46" t="s">
        <v>19</v>
      </c>
      <c r="J115" s="5" t="s">
        <v>121</v>
      </c>
      <c r="K115" s="44" t="s">
        <v>21</v>
      </c>
      <c r="L115" s="44" t="s">
        <v>7888</v>
      </c>
      <c r="M115" s="44" t="s">
        <v>64</v>
      </c>
      <c r="N115" t="str">
        <f>VLOOKUP(B115,CUCourses,36,FALSE)</f>
        <v>O2C</v>
      </c>
    </row>
    <row r="116" spans="1:14" ht="14.6" x14ac:dyDescent="0.4">
      <c r="A116" s="44" t="s">
        <v>339</v>
      </c>
      <c r="B116" s="44" t="s">
        <v>340</v>
      </c>
      <c r="C116" s="44" t="s">
        <v>49</v>
      </c>
      <c r="D116" s="45">
        <v>0.5</v>
      </c>
      <c r="E116" s="44" t="s">
        <v>18</v>
      </c>
      <c r="F116" s="46">
        <v>45838</v>
      </c>
      <c r="G116" s="46" t="s">
        <v>19</v>
      </c>
      <c r="H116" s="46">
        <v>45863</v>
      </c>
      <c r="I116" s="46" t="s">
        <v>19</v>
      </c>
      <c r="J116" s="5" t="s">
        <v>121</v>
      </c>
      <c r="K116" s="44" t="s">
        <v>21</v>
      </c>
      <c r="L116" s="44" t="s">
        <v>7888</v>
      </c>
      <c r="M116" s="44" t="s">
        <v>64</v>
      </c>
      <c r="N116" t="str">
        <f>VLOOKUP(B116,CUCourses,36,FALSE)</f>
        <v>O2C</v>
      </c>
    </row>
    <row r="117" spans="1:14" ht="14.6" x14ac:dyDescent="0.4">
      <c r="A117" s="44" t="s">
        <v>332</v>
      </c>
      <c r="B117" s="44" t="s">
        <v>333</v>
      </c>
      <c r="C117" s="44" t="s">
        <v>17</v>
      </c>
      <c r="D117" s="45">
        <v>1</v>
      </c>
      <c r="E117" s="44" t="s">
        <v>18</v>
      </c>
      <c r="F117" s="46">
        <v>45838</v>
      </c>
      <c r="G117" s="46" t="s">
        <v>19</v>
      </c>
      <c r="H117" s="46">
        <v>45863</v>
      </c>
      <c r="I117" s="46" t="s">
        <v>19</v>
      </c>
      <c r="J117" s="5" t="s">
        <v>121</v>
      </c>
      <c r="K117" s="44" t="s">
        <v>21</v>
      </c>
      <c r="L117" s="44" t="s">
        <v>7888</v>
      </c>
      <c r="M117" s="44" t="s">
        <v>64</v>
      </c>
      <c r="N117" t="str">
        <f>VLOOKUP(B117,CUCourses,36,FALSE)</f>
        <v>O2C</v>
      </c>
    </row>
    <row r="118" spans="1:14" ht="14.6" x14ac:dyDescent="0.4">
      <c r="A118" s="44" t="s">
        <v>36</v>
      </c>
      <c r="B118" s="44" t="s">
        <v>37</v>
      </c>
      <c r="C118" s="44" t="s">
        <v>17</v>
      </c>
      <c r="D118" s="45">
        <v>1</v>
      </c>
      <c r="E118" s="44" t="s">
        <v>18</v>
      </c>
      <c r="F118" s="46">
        <v>45838</v>
      </c>
      <c r="G118" s="46" t="s">
        <v>19</v>
      </c>
      <c r="H118" s="46">
        <v>45863</v>
      </c>
      <c r="I118" s="46" t="s">
        <v>19</v>
      </c>
      <c r="J118" s="5" t="s">
        <v>2599</v>
      </c>
      <c r="K118" s="44" t="s">
        <v>21</v>
      </c>
      <c r="L118" s="44"/>
      <c r="M118" s="44" t="s">
        <v>22</v>
      </c>
      <c r="N118" t="str">
        <f>VLOOKUP(B118,CUCourses,36,FALSE)</f>
        <v>PLP</v>
      </c>
    </row>
    <row r="119" spans="1:14" ht="14.6" x14ac:dyDescent="0.4">
      <c r="A119" s="44" t="s">
        <v>30</v>
      </c>
      <c r="B119" s="44" t="s">
        <v>31</v>
      </c>
      <c r="C119" s="44" t="s">
        <v>17</v>
      </c>
      <c r="D119" s="45">
        <v>1</v>
      </c>
      <c r="E119" s="44" t="s">
        <v>18</v>
      </c>
      <c r="F119" s="46">
        <v>45838</v>
      </c>
      <c r="G119" s="46">
        <v>45740</v>
      </c>
      <c r="H119" s="46">
        <v>45863</v>
      </c>
      <c r="I119" s="46" t="s">
        <v>19</v>
      </c>
      <c r="J119" s="44" t="s">
        <v>290</v>
      </c>
      <c r="K119" s="44" t="s">
        <v>21</v>
      </c>
      <c r="L119" s="44"/>
      <c r="M119" s="44" t="s">
        <v>22</v>
      </c>
      <c r="N119" t="str">
        <f>VLOOKUP(B119,CUCourses,36,FALSE)</f>
        <v>PLP</v>
      </c>
    </row>
    <row r="120" spans="1:14" ht="14.6" x14ac:dyDescent="0.4">
      <c r="A120" s="44" t="s">
        <v>304</v>
      </c>
      <c r="B120" s="44" t="s">
        <v>305</v>
      </c>
      <c r="C120" s="44" t="s">
        <v>49</v>
      </c>
      <c r="D120" s="45">
        <v>0.5</v>
      </c>
      <c r="E120" s="44" t="s">
        <v>18</v>
      </c>
      <c r="F120" s="46">
        <v>45782</v>
      </c>
      <c r="G120" s="46" t="s">
        <v>19</v>
      </c>
      <c r="H120" s="55">
        <v>45807</v>
      </c>
      <c r="I120" s="46" t="s">
        <v>19</v>
      </c>
      <c r="J120" s="44" t="s">
        <v>121</v>
      </c>
      <c r="K120" s="44" t="s">
        <v>63</v>
      </c>
      <c r="L120" s="44" t="s">
        <v>7892</v>
      </c>
      <c r="M120" s="44" t="s">
        <v>64</v>
      </c>
      <c r="N120" t="str">
        <f>VLOOKUP(B120,CUCourses,36,FALSE)</f>
        <v>PLP</v>
      </c>
    </row>
    <row r="121" spans="1:14" ht="14.6" x14ac:dyDescent="0.4">
      <c r="A121" s="44" t="s">
        <v>309</v>
      </c>
      <c r="B121" s="44" t="s">
        <v>310</v>
      </c>
      <c r="C121" s="44" t="s">
        <v>49</v>
      </c>
      <c r="D121" s="45">
        <v>0.5</v>
      </c>
      <c r="E121" s="44" t="s">
        <v>18</v>
      </c>
      <c r="F121" s="55">
        <v>45796</v>
      </c>
      <c r="G121" s="46" t="s">
        <v>19</v>
      </c>
      <c r="H121" s="46">
        <v>45821</v>
      </c>
      <c r="I121" s="46" t="s">
        <v>19</v>
      </c>
      <c r="J121" s="44" t="s">
        <v>121</v>
      </c>
      <c r="K121" s="44" t="s">
        <v>63</v>
      </c>
      <c r="L121" s="44" t="s">
        <v>7892</v>
      </c>
      <c r="M121" s="44" t="s">
        <v>64</v>
      </c>
      <c r="N121" t="str">
        <f>VLOOKUP(B121,CUCourses,36,FALSE)</f>
        <v>PLP</v>
      </c>
    </row>
    <row r="122" spans="1:14" ht="14.6" x14ac:dyDescent="0.4">
      <c r="A122" s="44" t="s">
        <v>307</v>
      </c>
      <c r="B122" s="44" t="s">
        <v>308</v>
      </c>
      <c r="C122" s="44" t="s">
        <v>49</v>
      </c>
      <c r="D122" s="45">
        <v>0.5</v>
      </c>
      <c r="E122" s="44" t="s">
        <v>18</v>
      </c>
      <c r="F122" s="55">
        <v>45796</v>
      </c>
      <c r="G122" s="46" t="s">
        <v>19</v>
      </c>
      <c r="H122" s="46">
        <v>45821</v>
      </c>
      <c r="I122" s="46" t="s">
        <v>19</v>
      </c>
      <c r="J122" s="44" t="s">
        <v>121</v>
      </c>
      <c r="K122" s="44" t="s">
        <v>63</v>
      </c>
      <c r="L122" s="44" t="s">
        <v>7892</v>
      </c>
      <c r="M122" s="44" t="s">
        <v>64</v>
      </c>
      <c r="N122" t="str">
        <f>VLOOKUP(B122,CUCourses,36,FALSE)</f>
        <v>PLP</v>
      </c>
    </row>
    <row r="123" spans="1:14" ht="14.6" x14ac:dyDescent="0.4">
      <c r="A123" s="44" t="s">
        <v>302</v>
      </c>
      <c r="B123" s="44" t="s">
        <v>303</v>
      </c>
      <c r="C123" s="44" t="s">
        <v>49</v>
      </c>
      <c r="D123" s="45">
        <v>0.5</v>
      </c>
      <c r="E123" s="44" t="s">
        <v>18</v>
      </c>
      <c r="F123" s="46">
        <v>45782</v>
      </c>
      <c r="G123" s="46" t="s">
        <v>19</v>
      </c>
      <c r="H123" s="55">
        <v>45807</v>
      </c>
      <c r="I123" s="46" t="s">
        <v>19</v>
      </c>
      <c r="J123" s="44" t="s">
        <v>121</v>
      </c>
      <c r="K123" s="44" t="s">
        <v>63</v>
      </c>
      <c r="L123" s="44" t="s">
        <v>7892</v>
      </c>
      <c r="M123" s="44" t="s">
        <v>64</v>
      </c>
      <c r="N123" t="str">
        <f>VLOOKUP(B123,CUCourses,36,FALSE)</f>
        <v>PLP</v>
      </c>
    </row>
    <row r="124" spans="1:14" ht="14.6" x14ac:dyDescent="0.4">
      <c r="A124" s="44" t="s">
        <v>300</v>
      </c>
      <c r="B124" s="44" t="s">
        <v>301</v>
      </c>
      <c r="C124" s="44" t="s">
        <v>49</v>
      </c>
      <c r="D124" s="45">
        <v>0.5</v>
      </c>
      <c r="E124" s="44" t="s">
        <v>18</v>
      </c>
      <c r="F124" s="46">
        <v>45782</v>
      </c>
      <c r="G124" s="46" t="s">
        <v>19</v>
      </c>
      <c r="H124" s="55">
        <v>45807</v>
      </c>
      <c r="I124" s="46" t="s">
        <v>19</v>
      </c>
      <c r="J124" s="44" t="s">
        <v>121</v>
      </c>
      <c r="K124" s="44" t="s">
        <v>63</v>
      </c>
      <c r="L124" s="44" t="s">
        <v>7892</v>
      </c>
      <c r="M124" s="44" t="s">
        <v>64</v>
      </c>
      <c r="N124" t="str">
        <f>VLOOKUP(B124,CUCourses,36,FALSE)</f>
        <v>PLP</v>
      </c>
    </row>
    <row r="125" spans="1:14" ht="14.6" x14ac:dyDescent="0.4">
      <c r="A125" s="44" t="s">
        <v>317</v>
      </c>
      <c r="B125" s="44" t="s">
        <v>318</v>
      </c>
      <c r="C125" s="44" t="s">
        <v>49</v>
      </c>
      <c r="D125" s="45">
        <v>0.5</v>
      </c>
      <c r="E125" s="44" t="s">
        <v>18</v>
      </c>
      <c r="F125" s="55">
        <v>45789</v>
      </c>
      <c r="G125" s="46" t="s">
        <v>19</v>
      </c>
      <c r="H125" s="46">
        <v>45814</v>
      </c>
      <c r="I125" s="46" t="s">
        <v>19</v>
      </c>
      <c r="J125" s="44" t="s">
        <v>40</v>
      </c>
      <c r="K125" s="44" t="s">
        <v>63</v>
      </c>
      <c r="L125" s="44" t="s">
        <v>7892</v>
      </c>
      <c r="M125" s="44" t="s">
        <v>64</v>
      </c>
      <c r="N125" t="str">
        <f>VLOOKUP(B125,CUCourses,36,FALSE)</f>
        <v>PLP</v>
      </c>
    </row>
    <row r="126" spans="1:14" ht="14.6" x14ac:dyDescent="0.4">
      <c r="A126" s="44" t="s">
        <v>6597</v>
      </c>
      <c r="B126" s="44" t="s">
        <v>311</v>
      </c>
      <c r="C126" s="44" t="s">
        <v>17</v>
      </c>
      <c r="D126" s="45">
        <v>1</v>
      </c>
      <c r="E126" s="44" t="s">
        <v>18</v>
      </c>
      <c r="F126" s="46">
        <v>45789</v>
      </c>
      <c r="G126" s="46">
        <v>45737</v>
      </c>
      <c r="H126" s="46">
        <v>45814</v>
      </c>
      <c r="I126" s="46" t="s">
        <v>19</v>
      </c>
      <c r="J126" s="44" t="s">
        <v>20</v>
      </c>
      <c r="K126" s="44" t="s">
        <v>63</v>
      </c>
      <c r="L126" s="44" t="s">
        <v>7892</v>
      </c>
      <c r="M126" s="44" t="s">
        <v>64</v>
      </c>
      <c r="N126" t="str">
        <f>VLOOKUP(B126,CUCourses,36,FALSE)</f>
        <v>PLP</v>
      </c>
    </row>
    <row r="127" spans="1:14" ht="14.6" x14ac:dyDescent="0.4">
      <c r="A127" s="44" t="s">
        <v>116</v>
      </c>
      <c r="B127" s="44" t="s">
        <v>117</v>
      </c>
      <c r="C127" s="44" t="s">
        <v>5894</v>
      </c>
      <c r="D127" s="45">
        <v>0.1</v>
      </c>
      <c r="E127" s="44" t="s">
        <v>18</v>
      </c>
      <c r="F127" s="46">
        <v>45782</v>
      </c>
      <c r="G127" s="46" t="s">
        <v>19</v>
      </c>
      <c r="H127" s="55">
        <v>45807</v>
      </c>
      <c r="I127" s="46" t="s">
        <v>19</v>
      </c>
      <c r="J127" s="44" t="s">
        <v>121</v>
      </c>
      <c r="K127" s="44" t="s">
        <v>63</v>
      </c>
      <c r="L127" s="44" t="s">
        <v>7892</v>
      </c>
      <c r="M127" s="44" t="s">
        <v>64</v>
      </c>
      <c r="N127" t="str">
        <f>VLOOKUP(B127,CUCourses,36,FALSE)</f>
        <v>PLP</v>
      </c>
    </row>
    <row r="128" spans="1:14" ht="14.6" x14ac:dyDescent="0.4">
      <c r="A128" s="44" t="s">
        <v>34</v>
      </c>
      <c r="B128" s="44" t="s">
        <v>35</v>
      </c>
      <c r="C128" s="44" t="s">
        <v>17</v>
      </c>
      <c r="D128" s="45">
        <v>1</v>
      </c>
      <c r="E128" s="44" t="s">
        <v>18</v>
      </c>
      <c r="F128" s="46">
        <v>45838</v>
      </c>
      <c r="G128" s="46">
        <v>45621</v>
      </c>
      <c r="H128" s="46">
        <v>45863</v>
      </c>
      <c r="I128" s="46" t="s">
        <v>19</v>
      </c>
      <c r="J128" s="44" t="s">
        <v>194</v>
      </c>
      <c r="K128" s="44" t="s">
        <v>21</v>
      </c>
      <c r="L128" s="44"/>
      <c r="M128" s="44" t="s">
        <v>22</v>
      </c>
      <c r="N128" t="str">
        <f>VLOOKUP(B128,CUCourses,36,FALSE)</f>
        <v>PLP</v>
      </c>
    </row>
    <row r="129" spans="1:14" ht="14.6" x14ac:dyDescent="0.4">
      <c r="A129" s="44" t="s">
        <v>15</v>
      </c>
      <c r="B129" s="44" t="s">
        <v>16</v>
      </c>
      <c r="C129" s="44" t="s">
        <v>17</v>
      </c>
      <c r="D129" s="45">
        <v>1</v>
      </c>
      <c r="E129" s="44" t="s">
        <v>18</v>
      </c>
      <c r="F129" s="46">
        <v>45838</v>
      </c>
      <c r="G129" s="46">
        <v>45552</v>
      </c>
      <c r="H129" s="46">
        <v>45863</v>
      </c>
      <c r="I129" s="46" t="s">
        <v>19</v>
      </c>
      <c r="J129" s="44" t="s">
        <v>194</v>
      </c>
      <c r="K129" s="44" t="s">
        <v>21</v>
      </c>
      <c r="L129" s="44"/>
      <c r="M129" s="44" t="s">
        <v>22</v>
      </c>
      <c r="N129" t="str">
        <f>VLOOKUP(B129,CUCourses,36,FALSE)</f>
        <v>PLP</v>
      </c>
    </row>
    <row r="130" spans="1:14" ht="14.6" x14ac:dyDescent="0.4">
      <c r="A130" s="5" t="s">
        <v>6956</v>
      </c>
      <c r="B130" s="44" t="s">
        <v>312</v>
      </c>
      <c r="C130" s="44" t="s">
        <v>17</v>
      </c>
      <c r="D130" s="45">
        <v>1</v>
      </c>
      <c r="E130" s="44" t="s">
        <v>18</v>
      </c>
      <c r="F130" s="46">
        <v>45789</v>
      </c>
      <c r="G130" s="46">
        <v>45810</v>
      </c>
      <c r="H130" s="46">
        <v>45814</v>
      </c>
      <c r="I130" s="46" t="s">
        <v>19</v>
      </c>
      <c r="J130" s="44" t="s">
        <v>20</v>
      </c>
      <c r="K130" s="44" t="s">
        <v>63</v>
      </c>
      <c r="L130" s="44" t="s">
        <v>7892</v>
      </c>
      <c r="M130" s="44" t="s">
        <v>64</v>
      </c>
      <c r="N130" t="str">
        <f>VLOOKUP(B130,CUCourses,36,FALSE)</f>
        <v>PLP</v>
      </c>
    </row>
    <row r="131" spans="1:14" ht="14.6" x14ac:dyDescent="0.4">
      <c r="A131" s="44" t="s">
        <v>6606</v>
      </c>
      <c r="B131" s="44" t="s">
        <v>306</v>
      </c>
      <c r="C131" s="44" t="s">
        <v>5894</v>
      </c>
      <c r="D131" s="45">
        <v>0.1</v>
      </c>
      <c r="E131" s="44" t="s">
        <v>18</v>
      </c>
      <c r="F131" s="46">
        <v>45782</v>
      </c>
      <c r="G131" s="46" t="s">
        <v>19</v>
      </c>
      <c r="H131" s="55">
        <v>45807</v>
      </c>
      <c r="I131" s="46" t="s">
        <v>19</v>
      </c>
      <c r="J131" s="44" t="s">
        <v>121</v>
      </c>
      <c r="K131" s="44" t="s">
        <v>63</v>
      </c>
      <c r="L131" s="44" t="s">
        <v>7892</v>
      </c>
      <c r="M131" s="44" t="s">
        <v>64</v>
      </c>
      <c r="N131" t="str">
        <f>VLOOKUP(B131,CUCourses,36,FALSE)</f>
        <v>PLP</v>
      </c>
    </row>
    <row r="132" spans="1:14" ht="14.6" x14ac:dyDescent="0.4">
      <c r="A132" s="44" t="s">
        <v>26</v>
      </c>
      <c r="B132" s="44" t="s">
        <v>27</v>
      </c>
      <c r="C132" s="44" t="s">
        <v>17</v>
      </c>
      <c r="D132" s="45">
        <v>1</v>
      </c>
      <c r="E132" s="44" t="s">
        <v>18</v>
      </c>
      <c r="F132" s="46">
        <v>45838</v>
      </c>
      <c r="G132" s="46">
        <v>45560</v>
      </c>
      <c r="H132" s="46">
        <v>45863</v>
      </c>
      <c r="I132" s="46" t="s">
        <v>19</v>
      </c>
      <c r="J132" s="44" t="s">
        <v>194</v>
      </c>
      <c r="K132" s="44" t="s">
        <v>21</v>
      </c>
      <c r="L132" s="44"/>
      <c r="M132" s="44" t="s">
        <v>22</v>
      </c>
      <c r="N132" t="str">
        <f>VLOOKUP(B132,CUCourses,36,FALSE)</f>
        <v>PLP</v>
      </c>
    </row>
    <row r="133" spans="1:14" ht="14.6" x14ac:dyDescent="0.4">
      <c r="A133" s="44" t="s">
        <v>6614</v>
      </c>
      <c r="B133" s="44" t="s">
        <v>550</v>
      </c>
      <c r="C133" s="44" t="s">
        <v>17</v>
      </c>
      <c r="D133" s="45">
        <v>1</v>
      </c>
      <c r="E133" s="44" t="s">
        <v>18</v>
      </c>
      <c r="F133" s="55">
        <v>45803</v>
      </c>
      <c r="G133" s="46" t="s">
        <v>19</v>
      </c>
      <c r="H133" s="46">
        <v>45828</v>
      </c>
      <c r="I133" s="46" t="s">
        <v>19</v>
      </c>
      <c r="J133" s="5" t="s">
        <v>121</v>
      </c>
      <c r="K133" s="44" t="s">
        <v>63</v>
      </c>
      <c r="L133" s="44" t="s">
        <v>7892</v>
      </c>
      <c r="M133" s="44" t="s">
        <v>70</v>
      </c>
      <c r="N133" t="str">
        <f>VLOOKUP(B133,CUCourses,36,FALSE)</f>
        <v>PTP</v>
      </c>
    </row>
    <row r="134" spans="1:14" ht="14.6" x14ac:dyDescent="0.4">
      <c r="A134" s="44" t="s">
        <v>6953</v>
      </c>
      <c r="B134" s="44" t="s">
        <v>72</v>
      </c>
      <c r="C134" s="44" t="s">
        <v>17</v>
      </c>
      <c r="D134" s="45">
        <v>1</v>
      </c>
      <c r="E134" s="44" t="s">
        <v>18</v>
      </c>
      <c r="F134" s="55">
        <v>45796</v>
      </c>
      <c r="G134" s="46" t="s">
        <v>19</v>
      </c>
      <c r="H134" s="46">
        <v>45821</v>
      </c>
      <c r="I134" s="46" t="s">
        <v>19</v>
      </c>
      <c r="J134" s="44" t="s">
        <v>121</v>
      </c>
      <c r="K134" s="44" t="s">
        <v>63</v>
      </c>
      <c r="L134" s="44" t="s">
        <v>7892</v>
      </c>
      <c r="M134" s="44" t="s">
        <v>70</v>
      </c>
      <c r="N134" t="str">
        <f>VLOOKUP(B134,CUCourses,36,FALSE)</f>
        <v>PTP</v>
      </c>
    </row>
    <row r="135" spans="1:14" ht="14.6" x14ac:dyDescent="0.4">
      <c r="A135" s="44" t="s">
        <v>6612</v>
      </c>
      <c r="B135" s="44" t="s">
        <v>85</v>
      </c>
      <c r="C135" s="44" t="s">
        <v>17</v>
      </c>
      <c r="D135" s="45">
        <v>1</v>
      </c>
      <c r="E135" s="44" t="s">
        <v>18</v>
      </c>
      <c r="F135" s="55">
        <v>45803</v>
      </c>
      <c r="G135" s="46" t="s">
        <v>19</v>
      </c>
      <c r="H135" s="46">
        <v>45828</v>
      </c>
      <c r="I135" s="46" t="s">
        <v>19</v>
      </c>
      <c r="J135" s="5" t="s">
        <v>121</v>
      </c>
      <c r="K135" s="44" t="s">
        <v>63</v>
      </c>
      <c r="L135" s="44" t="s">
        <v>7892</v>
      </c>
      <c r="M135" s="44" t="s">
        <v>70</v>
      </c>
      <c r="N135" t="str">
        <f>VLOOKUP(B135,CUCourses,36,FALSE)</f>
        <v>PTP</v>
      </c>
    </row>
    <row r="136" spans="1:14" ht="14.6" x14ac:dyDescent="0.4">
      <c r="A136" s="44" t="s">
        <v>6952</v>
      </c>
      <c r="B136" s="44" t="s">
        <v>69</v>
      </c>
      <c r="C136" s="44" t="s">
        <v>17</v>
      </c>
      <c r="D136" s="45">
        <v>1</v>
      </c>
      <c r="E136" s="44" t="s">
        <v>18</v>
      </c>
      <c r="F136" s="55">
        <v>45796</v>
      </c>
      <c r="G136" s="46" t="s">
        <v>19</v>
      </c>
      <c r="H136" s="46">
        <v>45821</v>
      </c>
      <c r="I136" s="46" t="s">
        <v>19</v>
      </c>
      <c r="J136" s="44" t="s">
        <v>121</v>
      </c>
      <c r="K136" s="44" t="s">
        <v>63</v>
      </c>
      <c r="L136" s="44" t="s">
        <v>7892</v>
      </c>
      <c r="M136" s="44" t="s">
        <v>70</v>
      </c>
      <c r="N136" t="str">
        <f>VLOOKUP(B136,CUCourses,36,FALSE)</f>
        <v>PTP</v>
      </c>
    </row>
    <row r="137" spans="1:14" ht="14.6" x14ac:dyDescent="0.4">
      <c r="A137" s="44" t="s">
        <v>6593</v>
      </c>
      <c r="B137" s="44" t="s">
        <v>549</v>
      </c>
      <c r="C137" s="44" t="s">
        <v>49</v>
      </c>
      <c r="D137" s="45">
        <v>0.5</v>
      </c>
      <c r="E137" s="44" t="s">
        <v>18</v>
      </c>
      <c r="F137" s="55">
        <v>45803</v>
      </c>
      <c r="G137" s="46" t="s">
        <v>19</v>
      </c>
      <c r="H137" s="46">
        <v>45828</v>
      </c>
      <c r="I137" s="46" t="s">
        <v>19</v>
      </c>
      <c r="J137" s="44" t="s">
        <v>121</v>
      </c>
      <c r="K137" s="44" t="s">
        <v>63</v>
      </c>
      <c r="L137" s="44" t="s">
        <v>7892</v>
      </c>
      <c r="M137" s="44" t="s">
        <v>64</v>
      </c>
      <c r="N137" t="str">
        <f>VLOOKUP(B137,CUCourses,36,FALSE)</f>
        <v>PTP</v>
      </c>
    </row>
    <row r="138" spans="1:14" ht="14.6" x14ac:dyDescent="0.4">
      <c r="A138" s="44" t="s">
        <v>6610</v>
      </c>
      <c r="B138" s="44" t="s">
        <v>78</v>
      </c>
      <c r="C138" s="44" t="s">
        <v>17</v>
      </c>
      <c r="D138" s="45">
        <v>1</v>
      </c>
      <c r="E138" s="44" t="s">
        <v>18</v>
      </c>
      <c r="F138" s="55">
        <v>45803</v>
      </c>
      <c r="G138" s="46" t="s">
        <v>19</v>
      </c>
      <c r="H138" s="46">
        <v>45828</v>
      </c>
      <c r="I138" s="46" t="s">
        <v>19</v>
      </c>
      <c r="J138" s="5" t="s">
        <v>121</v>
      </c>
      <c r="K138" s="44" t="s">
        <v>63</v>
      </c>
      <c r="L138" s="44" t="s">
        <v>7892</v>
      </c>
      <c r="M138" s="44" t="s">
        <v>79</v>
      </c>
      <c r="N138" t="str">
        <f>VLOOKUP(B138,CUCourses,36,FALSE)</f>
        <v>PTP</v>
      </c>
    </row>
    <row r="139" spans="1:14" ht="14.6" x14ac:dyDescent="0.4">
      <c r="A139" s="44" t="s">
        <v>6611</v>
      </c>
      <c r="B139" s="44" t="s">
        <v>84</v>
      </c>
      <c r="C139" s="44" t="s">
        <v>17</v>
      </c>
      <c r="D139" s="45">
        <v>1</v>
      </c>
      <c r="E139" s="44" t="s">
        <v>18</v>
      </c>
      <c r="F139" s="55">
        <v>45803</v>
      </c>
      <c r="G139" s="46" t="s">
        <v>19</v>
      </c>
      <c r="H139" s="46">
        <v>45828</v>
      </c>
      <c r="I139" s="46" t="s">
        <v>19</v>
      </c>
      <c r="J139" s="5" t="s">
        <v>121</v>
      </c>
      <c r="K139" s="44" t="s">
        <v>63</v>
      </c>
      <c r="L139" s="44" t="s">
        <v>7892</v>
      </c>
      <c r="M139" s="44" t="s">
        <v>79</v>
      </c>
      <c r="N139" t="str">
        <f>VLOOKUP(B139,CUCourses,36,FALSE)</f>
        <v>PTP</v>
      </c>
    </row>
    <row r="140" spans="1:14" ht="14.6" x14ac:dyDescent="0.4">
      <c r="A140" s="44" t="s">
        <v>6599</v>
      </c>
      <c r="B140" s="44" t="s">
        <v>551</v>
      </c>
      <c r="C140" s="44" t="s">
        <v>49</v>
      </c>
      <c r="D140" s="45">
        <v>0.5</v>
      </c>
      <c r="E140" s="44" t="s">
        <v>18</v>
      </c>
      <c r="F140" s="46">
        <v>45775</v>
      </c>
      <c r="G140" s="46">
        <v>45748</v>
      </c>
      <c r="H140" s="55">
        <v>45800</v>
      </c>
      <c r="I140" s="46" t="s">
        <v>19</v>
      </c>
      <c r="J140" s="44" t="s">
        <v>121</v>
      </c>
      <c r="K140" s="44" t="s">
        <v>63</v>
      </c>
      <c r="L140" s="44" t="s">
        <v>7892</v>
      </c>
      <c r="M140" s="44" t="s">
        <v>64</v>
      </c>
      <c r="N140" t="str">
        <f>VLOOKUP(B140,CUCourses,36,FALSE)</f>
        <v>PTP</v>
      </c>
    </row>
    <row r="141" spans="1:14" ht="14.6" x14ac:dyDescent="0.4">
      <c r="A141" s="44" t="s">
        <v>6615</v>
      </c>
      <c r="B141" s="44" t="s">
        <v>171</v>
      </c>
      <c r="C141" s="44" t="s">
        <v>49</v>
      </c>
      <c r="D141" s="45">
        <v>0.5</v>
      </c>
      <c r="E141" s="44" t="s">
        <v>18</v>
      </c>
      <c r="F141" s="55">
        <v>45803</v>
      </c>
      <c r="G141" s="46" t="s">
        <v>19</v>
      </c>
      <c r="H141" s="46">
        <v>45828</v>
      </c>
      <c r="I141" s="46" t="s">
        <v>19</v>
      </c>
      <c r="J141" s="44" t="s">
        <v>121</v>
      </c>
      <c r="K141" s="44" t="s">
        <v>63</v>
      </c>
      <c r="L141" s="44" t="s">
        <v>7892</v>
      </c>
      <c r="M141" s="44" t="s">
        <v>64</v>
      </c>
      <c r="N141" t="str">
        <f>VLOOKUP(B141,CUCourses,36,FALSE)</f>
        <v>PTP</v>
      </c>
    </row>
    <row r="142" spans="1:14" ht="14.6" x14ac:dyDescent="0.4">
      <c r="A142" s="44" t="s">
        <v>6613</v>
      </c>
      <c r="B142" s="44" t="s">
        <v>136</v>
      </c>
      <c r="C142" s="44" t="s">
        <v>17</v>
      </c>
      <c r="D142" s="45">
        <v>1</v>
      </c>
      <c r="E142" s="44" t="s">
        <v>18</v>
      </c>
      <c r="F142" s="55">
        <v>45803</v>
      </c>
      <c r="G142" s="46" t="s">
        <v>19</v>
      </c>
      <c r="H142" s="46">
        <v>45828</v>
      </c>
      <c r="I142" s="46" t="s">
        <v>19</v>
      </c>
      <c r="J142" s="5" t="s">
        <v>121</v>
      </c>
      <c r="K142" s="44" t="s">
        <v>63</v>
      </c>
      <c r="L142" s="44" t="s">
        <v>7892</v>
      </c>
      <c r="M142" s="44" t="s">
        <v>137</v>
      </c>
      <c r="N142" t="str">
        <f>VLOOKUP(B142,CUCourses,36,FALSE)</f>
        <v>PTP</v>
      </c>
    </row>
    <row r="143" spans="1:14" ht="14.6" x14ac:dyDescent="0.4">
      <c r="A143" s="44" t="s">
        <v>503</v>
      </c>
      <c r="B143" s="44" t="s">
        <v>504</v>
      </c>
      <c r="C143" s="44" t="s">
        <v>49</v>
      </c>
      <c r="D143" s="45">
        <v>0.5</v>
      </c>
      <c r="E143" s="44" t="s">
        <v>18</v>
      </c>
      <c r="F143" s="46">
        <v>45782</v>
      </c>
      <c r="G143" s="46">
        <v>45790</v>
      </c>
      <c r="H143" s="55">
        <v>45807</v>
      </c>
      <c r="I143" s="46" t="s">
        <v>19</v>
      </c>
      <c r="J143" s="5" t="s">
        <v>194</v>
      </c>
      <c r="K143" s="44" t="s">
        <v>63</v>
      </c>
      <c r="L143" s="44" t="s">
        <v>7887</v>
      </c>
      <c r="M143" s="44" t="s">
        <v>64</v>
      </c>
      <c r="N143" t="str">
        <f>VLOOKUP(B143,CUCourses,36,FALSE)</f>
        <v>PTP</v>
      </c>
    </row>
    <row r="144" spans="1:14" ht="14.6" x14ac:dyDescent="0.4">
      <c r="A144" s="44" t="s">
        <v>517</v>
      </c>
      <c r="B144" s="44" t="s">
        <v>518</v>
      </c>
      <c r="C144" s="44" t="s">
        <v>49</v>
      </c>
      <c r="D144" s="45">
        <v>0.5</v>
      </c>
      <c r="E144" s="44" t="s">
        <v>18</v>
      </c>
      <c r="F144" s="46">
        <v>45796</v>
      </c>
      <c r="G144" s="46">
        <v>45811</v>
      </c>
      <c r="H144" s="46">
        <v>45821</v>
      </c>
      <c r="I144" s="46" t="s">
        <v>19</v>
      </c>
      <c r="J144" s="5" t="s">
        <v>20</v>
      </c>
      <c r="K144" s="44" t="s">
        <v>63</v>
      </c>
      <c r="L144" s="44" t="s">
        <v>7892</v>
      </c>
      <c r="M144" s="44" t="s">
        <v>64</v>
      </c>
      <c r="N144" t="str">
        <f>VLOOKUP(B144,CUCourses,36,FALSE)</f>
        <v>PTP</v>
      </c>
    </row>
    <row r="145" spans="1:14" ht="14.6" x14ac:dyDescent="0.4">
      <c r="A145" s="44" t="s">
        <v>233</v>
      </c>
      <c r="B145" s="44" t="s">
        <v>234</v>
      </c>
      <c r="C145" s="44" t="s">
        <v>17</v>
      </c>
      <c r="D145" s="45">
        <v>1</v>
      </c>
      <c r="E145" s="44" t="s">
        <v>18</v>
      </c>
      <c r="F145" s="46">
        <v>45831</v>
      </c>
      <c r="G145" s="46" t="s">
        <v>19</v>
      </c>
      <c r="H145" s="46">
        <v>45856</v>
      </c>
      <c r="I145" s="46" t="s">
        <v>19</v>
      </c>
      <c r="J145" s="44" t="s">
        <v>40</v>
      </c>
      <c r="K145" s="44" t="s">
        <v>21</v>
      </c>
      <c r="L145" s="44"/>
      <c r="M145" s="44" t="s">
        <v>195</v>
      </c>
      <c r="N145" t="str">
        <f>VLOOKUP(B145,CUCourses,36,FALSE)</f>
        <v>PTP</v>
      </c>
    </row>
    <row r="146" spans="1:14" ht="14.6" x14ac:dyDescent="0.4">
      <c r="A146" s="44" t="s">
        <v>151</v>
      </c>
      <c r="B146" s="44" t="s">
        <v>152</v>
      </c>
      <c r="C146" s="44" t="s">
        <v>49</v>
      </c>
      <c r="D146" s="45">
        <v>0.5</v>
      </c>
      <c r="E146" s="44" t="s">
        <v>18</v>
      </c>
      <c r="F146" s="46">
        <v>45824</v>
      </c>
      <c r="G146" s="46" t="s">
        <v>19</v>
      </c>
      <c r="H146" s="46">
        <v>45849</v>
      </c>
      <c r="I146" s="46" t="s">
        <v>19</v>
      </c>
      <c r="J146" s="44" t="s">
        <v>40</v>
      </c>
      <c r="K146" s="44" t="s">
        <v>21</v>
      </c>
      <c r="L146" s="44"/>
      <c r="M146" s="44" t="s">
        <v>64</v>
      </c>
      <c r="N146" t="str">
        <f>VLOOKUP(B146,CUCourses,36,FALSE)</f>
        <v>PTP</v>
      </c>
    </row>
    <row r="147" spans="1:14" ht="14.6" x14ac:dyDescent="0.4">
      <c r="A147" s="44" t="s">
        <v>537</v>
      </c>
      <c r="B147" s="44" t="s">
        <v>538</v>
      </c>
      <c r="C147" s="44" t="s">
        <v>49</v>
      </c>
      <c r="D147" s="45">
        <v>0.5</v>
      </c>
      <c r="E147" s="44" t="s">
        <v>18</v>
      </c>
      <c r="F147" s="46">
        <v>45824</v>
      </c>
      <c r="G147" s="46" t="s">
        <v>19</v>
      </c>
      <c r="H147" s="46">
        <v>45849</v>
      </c>
      <c r="I147" s="46" t="s">
        <v>19</v>
      </c>
      <c r="J147" s="44" t="s">
        <v>40</v>
      </c>
      <c r="K147" s="44" t="s">
        <v>21</v>
      </c>
      <c r="L147" s="44"/>
      <c r="M147" s="44" t="s">
        <v>64</v>
      </c>
      <c r="N147" t="str">
        <f>VLOOKUP(B147,CUCourses,36,FALSE)</f>
        <v>PTP</v>
      </c>
    </row>
    <row r="148" spans="1:14" ht="14.6" x14ac:dyDescent="0.4">
      <c r="A148" s="44" t="s">
        <v>145</v>
      </c>
      <c r="B148" s="44" t="s">
        <v>146</v>
      </c>
      <c r="C148" s="44" t="s">
        <v>49</v>
      </c>
      <c r="D148" s="45">
        <v>0.5</v>
      </c>
      <c r="E148" s="44" t="s">
        <v>18</v>
      </c>
      <c r="F148" s="46">
        <v>45796</v>
      </c>
      <c r="G148" s="46">
        <v>45810</v>
      </c>
      <c r="H148" s="46">
        <v>45821</v>
      </c>
      <c r="I148" s="46" t="s">
        <v>19</v>
      </c>
      <c r="J148" s="44" t="s">
        <v>20</v>
      </c>
      <c r="K148" s="44" t="s">
        <v>63</v>
      </c>
      <c r="L148" s="44" t="s">
        <v>7892</v>
      </c>
      <c r="M148" s="44" t="s">
        <v>60</v>
      </c>
      <c r="N148" t="str">
        <f>VLOOKUP(B148,CUCourses,36,FALSE)</f>
        <v>PTP</v>
      </c>
    </row>
    <row r="149" spans="1:14" ht="14.6" x14ac:dyDescent="0.4">
      <c r="A149" s="44" t="s">
        <v>138</v>
      </c>
      <c r="B149" s="44" t="s">
        <v>139</v>
      </c>
      <c r="C149" s="44" t="s">
        <v>49</v>
      </c>
      <c r="D149" s="45">
        <v>0.5</v>
      </c>
      <c r="E149" s="44" t="s">
        <v>18</v>
      </c>
      <c r="F149" s="55">
        <v>45803</v>
      </c>
      <c r="G149" s="46" t="s">
        <v>19</v>
      </c>
      <c r="H149" s="46">
        <v>45828</v>
      </c>
      <c r="I149" s="46" t="s">
        <v>19</v>
      </c>
      <c r="J149" s="44" t="s">
        <v>40</v>
      </c>
      <c r="K149" s="44" t="s">
        <v>63</v>
      </c>
      <c r="L149" s="44" t="s">
        <v>7892</v>
      </c>
      <c r="M149" s="44" t="s">
        <v>60</v>
      </c>
      <c r="N149" t="str">
        <f>VLOOKUP(B149,CUCourses,36,FALSE)</f>
        <v>PTP</v>
      </c>
    </row>
    <row r="150" spans="1:14" ht="14.6" x14ac:dyDescent="0.4">
      <c r="A150" s="44" t="s">
        <v>6564</v>
      </c>
      <c r="B150" s="44" t="s">
        <v>548</v>
      </c>
      <c r="C150" s="44" t="s">
        <v>49</v>
      </c>
      <c r="D150" s="45">
        <v>0.5</v>
      </c>
      <c r="E150" s="44" t="s">
        <v>18</v>
      </c>
      <c r="F150" s="46">
        <v>45782</v>
      </c>
      <c r="G150" s="11">
        <v>45809</v>
      </c>
      <c r="H150" s="55">
        <v>45807</v>
      </c>
      <c r="I150" s="46" t="s">
        <v>19</v>
      </c>
      <c r="J150" s="44" t="s">
        <v>20</v>
      </c>
      <c r="K150" s="44" t="s">
        <v>63</v>
      </c>
      <c r="L150" s="44" t="s">
        <v>7892</v>
      </c>
      <c r="M150" s="44" t="s">
        <v>64</v>
      </c>
      <c r="N150" t="str">
        <f>VLOOKUP(B150,CUCourses,36,FALSE)</f>
        <v>PTP</v>
      </c>
    </row>
    <row r="151" spans="1:14" ht="14.6" x14ac:dyDescent="0.4">
      <c r="A151" s="44" t="s">
        <v>519</v>
      </c>
      <c r="B151" s="44" t="s">
        <v>520</v>
      </c>
      <c r="C151" s="44" t="s">
        <v>49</v>
      </c>
      <c r="D151" s="45">
        <v>0.5</v>
      </c>
      <c r="E151" s="44" t="s">
        <v>18</v>
      </c>
      <c r="F151" s="55">
        <v>45796</v>
      </c>
      <c r="G151" s="46" t="s">
        <v>19</v>
      </c>
      <c r="H151" s="46">
        <v>45821</v>
      </c>
      <c r="I151" s="46" t="s">
        <v>19</v>
      </c>
      <c r="J151" s="5" t="s">
        <v>32</v>
      </c>
      <c r="K151" s="44" t="s">
        <v>63</v>
      </c>
      <c r="L151" s="44" t="s">
        <v>7892</v>
      </c>
      <c r="M151" s="44" t="s">
        <v>60</v>
      </c>
      <c r="N151" t="str">
        <f>VLOOKUP(B151,CUCourses,36,FALSE)</f>
        <v>PTP</v>
      </c>
    </row>
    <row r="152" spans="1:14" ht="14.6" x14ac:dyDescent="0.4">
      <c r="A152" s="44" t="s">
        <v>533</v>
      </c>
      <c r="B152" s="44" t="s">
        <v>534</v>
      </c>
      <c r="C152" s="44" t="s">
        <v>49</v>
      </c>
      <c r="D152" s="45">
        <v>0.5</v>
      </c>
      <c r="E152" s="44" t="s">
        <v>18</v>
      </c>
      <c r="F152" s="46">
        <v>45824</v>
      </c>
      <c r="G152" s="46" t="s">
        <v>19</v>
      </c>
      <c r="H152" s="46">
        <v>45849</v>
      </c>
      <c r="I152" s="46" t="s">
        <v>19</v>
      </c>
      <c r="J152" s="44" t="s">
        <v>40</v>
      </c>
      <c r="K152" s="44" t="s">
        <v>21</v>
      </c>
      <c r="L152" s="44"/>
      <c r="M152" s="44" t="s">
        <v>64</v>
      </c>
      <c r="N152" t="str">
        <f>VLOOKUP(B152,CUCourses,36,FALSE)</f>
        <v>PTP</v>
      </c>
    </row>
    <row r="153" spans="1:14" ht="14.6" x14ac:dyDescent="0.4">
      <c r="A153" s="44" t="s">
        <v>535</v>
      </c>
      <c r="B153" s="44" t="s">
        <v>536</v>
      </c>
      <c r="C153" s="44" t="s">
        <v>49</v>
      </c>
      <c r="D153" s="45">
        <v>0.5</v>
      </c>
      <c r="E153" s="44" t="s">
        <v>18</v>
      </c>
      <c r="F153" s="46">
        <v>45824</v>
      </c>
      <c r="G153" s="46" t="s">
        <v>19</v>
      </c>
      <c r="H153" s="46">
        <v>45849</v>
      </c>
      <c r="I153" s="46" t="s">
        <v>19</v>
      </c>
      <c r="J153" s="44" t="s">
        <v>40</v>
      </c>
      <c r="K153" s="44" t="s">
        <v>21</v>
      </c>
      <c r="L153" s="44"/>
      <c r="M153" s="44" t="s">
        <v>64</v>
      </c>
      <c r="N153" t="str">
        <f>VLOOKUP(B153,CUCourses,36,FALSE)</f>
        <v>PTP</v>
      </c>
    </row>
    <row r="154" spans="1:14" ht="14.6" x14ac:dyDescent="0.4">
      <c r="A154" s="44" t="s">
        <v>521</v>
      </c>
      <c r="B154" s="44" t="s">
        <v>522</v>
      </c>
      <c r="C154" s="44" t="s">
        <v>49</v>
      </c>
      <c r="D154" s="45">
        <v>0.5</v>
      </c>
      <c r="E154" s="44" t="s">
        <v>18</v>
      </c>
      <c r="F154" s="46">
        <v>45796</v>
      </c>
      <c r="G154" s="46">
        <v>45810</v>
      </c>
      <c r="H154" s="46">
        <v>45821</v>
      </c>
      <c r="I154" s="46" t="s">
        <v>19</v>
      </c>
      <c r="J154" s="44" t="s">
        <v>20</v>
      </c>
      <c r="K154" s="44" t="s">
        <v>63</v>
      </c>
      <c r="L154" s="44" t="s">
        <v>7892</v>
      </c>
      <c r="M154" s="44" t="s">
        <v>64</v>
      </c>
      <c r="N154" t="str">
        <f>VLOOKUP(B154,CUCourses,36,FALSE)</f>
        <v>PTP</v>
      </c>
    </row>
    <row r="155" spans="1:14" ht="14.6" x14ac:dyDescent="0.4">
      <c r="A155" s="44" t="s">
        <v>531</v>
      </c>
      <c r="B155" s="44" t="s">
        <v>532</v>
      </c>
      <c r="C155" s="44" t="s">
        <v>49</v>
      </c>
      <c r="D155" s="45">
        <v>0.5</v>
      </c>
      <c r="E155" s="44" t="s">
        <v>18</v>
      </c>
      <c r="F155" s="46">
        <v>45824</v>
      </c>
      <c r="G155" s="46" t="s">
        <v>19</v>
      </c>
      <c r="H155" s="46">
        <v>45849</v>
      </c>
      <c r="I155" s="46" t="s">
        <v>19</v>
      </c>
      <c r="J155" s="44" t="s">
        <v>40</v>
      </c>
      <c r="K155" s="44" t="s">
        <v>21</v>
      </c>
      <c r="L155" s="44"/>
      <c r="M155" s="44" t="s">
        <v>64</v>
      </c>
      <c r="N155" t="str">
        <f>VLOOKUP(B155,CUCourses,36,FALSE)</f>
        <v>PTP</v>
      </c>
    </row>
    <row r="156" spans="1:14" ht="14.6" x14ac:dyDescent="0.4">
      <c r="A156" s="44" t="s">
        <v>6603</v>
      </c>
      <c r="B156" s="44" t="s">
        <v>547</v>
      </c>
      <c r="C156" s="44" t="s">
        <v>49</v>
      </c>
      <c r="D156" s="45">
        <v>0.5</v>
      </c>
      <c r="E156" s="44" t="s">
        <v>18</v>
      </c>
      <c r="F156" s="46">
        <v>45782</v>
      </c>
      <c r="G156" s="46">
        <v>45792</v>
      </c>
      <c r="H156" s="55">
        <v>45807</v>
      </c>
      <c r="I156" s="46" t="s">
        <v>19</v>
      </c>
      <c r="J156" s="5" t="s">
        <v>32</v>
      </c>
      <c r="K156" s="44" t="s">
        <v>63</v>
      </c>
      <c r="L156" s="44" t="s">
        <v>7892</v>
      </c>
      <c r="M156" s="44" t="s">
        <v>64</v>
      </c>
      <c r="N156" t="str">
        <f>VLOOKUP(B156,CUCourses,36,FALSE)</f>
        <v>PTP</v>
      </c>
    </row>
    <row r="157" spans="1:14" ht="14.6" x14ac:dyDescent="0.4">
      <c r="A157" s="44" t="s">
        <v>6562</v>
      </c>
      <c r="B157" s="44" t="s">
        <v>546</v>
      </c>
      <c r="C157" s="44" t="s">
        <v>49</v>
      </c>
      <c r="D157" s="45">
        <v>0.5</v>
      </c>
      <c r="E157" s="44" t="s">
        <v>18</v>
      </c>
      <c r="F157" s="46">
        <v>45782</v>
      </c>
      <c r="G157" s="46">
        <v>45800</v>
      </c>
      <c r="H157" s="55">
        <v>45807</v>
      </c>
      <c r="I157" s="46" t="s">
        <v>19</v>
      </c>
      <c r="J157" s="5" t="s">
        <v>32</v>
      </c>
      <c r="K157" s="44" t="s">
        <v>63</v>
      </c>
      <c r="L157" s="44" t="s">
        <v>7892</v>
      </c>
      <c r="M157" s="44" t="s">
        <v>64</v>
      </c>
      <c r="N157" t="str">
        <f>VLOOKUP(B157,CUCourses,36,FALSE)</f>
        <v>PTP</v>
      </c>
    </row>
    <row r="158" spans="1:14" ht="14.6" x14ac:dyDescent="0.4">
      <c r="A158" s="44" t="s">
        <v>169</v>
      </c>
      <c r="B158" s="44" t="s">
        <v>170</v>
      </c>
      <c r="C158" s="44" t="s">
        <v>5894</v>
      </c>
      <c r="D158" s="45">
        <v>0.1</v>
      </c>
      <c r="E158" s="44" t="s">
        <v>18</v>
      </c>
      <c r="F158" s="46">
        <v>45824</v>
      </c>
      <c r="G158" s="46" t="s">
        <v>19</v>
      </c>
      <c r="H158" s="46">
        <v>45849</v>
      </c>
      <c r="I158" s="46" t="s">
        <v>19</v>
      </c>
      <c r="J158" s="44" t="s">
        <v>40</v>
      </c>
      <c r="K158" s="44" t="s">
        <v>21</v>
      </c>
      <c r="L158" s="44"/>
      <c r="M158" s="44" t="s">
        <v>64</v>
      </c>
      <c r="N158" t="str">
        <f>VLOOKUP(B158,CUCourses,36,FALSE)</f>
        <v>PTP</v>
      </c>
    </row>
    <row r="159" spans="1:14" ht="14.6" x14ac:dyDescent="0.4">
      <c r="A159" s="44" t="s">
        <v>541</v>
      </c>
      <c r="B159" s="44" t="s">
        <v>542</v>
      </c>
      <c r="C159" s="44" t="s">
        <v>49</v>
      </c>
      <c r="D159" s="45">
        <v>0.5</v>
      </c>
      <c r="E159" s="44" t="s">
        <v>18</v>
      </c>
      <c r="F159" s="46">
        <v>45782</v>
      </c>
      <c r="G159" s="46">
        <v>45789</v>
      </c>
      <c r="H159" s="55">
        <v>45807</v>
      </c>
      <c r="I159" s="46" t="s">
        <v>19</v>
      </c>
      <c r="J159" s="5" t="s">
        <v>32</v>
      </c>
      <c r="K159" s="44" t="s">
        <v>63</v>
      </c>
      <c r="L159" s="44" t="s">
        <v>7892</v>
      </c>
      <c r="M159" s="44" t="s">
        <v>64</v>
      </c>
      <c r="N159" t="str">
        <f>VLOOKUP(B159,CUCourses,36,FALSE)</f>
        <v>PTP</v>
      </c>
    </row>
    <row r="160" spans="1:14" ht="14.6" x14ac:dyDescent="0.4">
      <c r="A160" s="44" t="s">
        <v>543</v>
      </c>
      <c r="B160" s="44" t="s">
        <v>544</v>
      </c>
      <c r="C160" s="44" t="s">
        <v>49</v>
      </c>
      <c r="D160" s="45">
        <v>0.5</v>
      </c>
      <c r="E160" s="44" t="s">
        <v>18</v>
      </c>
      <c r="F160" s="46">
        <v>45782</v>
      </c>
      <c r="G160" s="46">
        <v>45790</v>
      </c>
      <c r="H160" s="55">
        <v>45807</v>
      </c>
      <c r="I160" s="46" t="s">
        <v>19</v>
      </c>
      <c r="J160" s="5" t="s">
        <v>32</v>
      </c>
      <c r="K160" s="44" t="s">
        <v>63</v>
      </c>
      <c r="L160" s="44" t="s">
        <v>7892</v>
      </c>
      <c r="M160" s="44" t="s">
        <v>64</v>
      </c>
      <c r="N160" t="str">
        <f>VLOOKUP(B160,CUCourses,36,FALSE)</f>
        <v>PTP</v>
      </c>
    </row>
    <row r="161" spans="1:14" ht="14.6" x14ac:dyDescent="0.4">
      <c r="A161" s="44" t="s">
        <v>161</v>
      </c>
      <c r="B161" s="44" t="s">
        <v>162</v>
      </c>
      <c r="C161" s="44" t="s">
        <v>49</v>
      </c>
      <c r="D161" s="45">
        <v>0.5</v>
      </c>
      <c r="E161" s="44" t="s">
        <v>18</v>
      </c>
      <c r="F161" s="46">
        <v>45824</v>
      </c>
      <c r="G161" s="46" t="s">
        <v>19</v>
      </c>
      <c r="H161" s="46">
        <v>45849</v>
      </c>
      <c r="I161" s="46" t="s">
        <v>19</v>
      </c>
      <c r="J161" s="44" t="s">
        <v>40</v>
      </c>
      <c r="K161" s="44" t="s">
        <v>21</v>
      </c>
      <c r="L161" s="44"/>
      <c r="M161" s="44" t="s">
        <v>64</v>
      </c>
      <c r="N161" t="str">
        <f>VLOOKUP(B161,CUCourses,36,FALSE)</f>
        <v>PTP</v>
      </c>
    </row>
    <row r="162" spans="1:14" ht="14.6" x14ac:dyDescent="0.4">
      <c r="A162" s="44" t="s">
        <v>159</v>
      </c>
      <c r="B162" s="44" t="s">
        <v>160</v>
      </c>
      <c r="C162" s="44" t="s">
        <v>49</v>
      </c>
      <c r="D162" s="45">
        <v>0.5</v>
      </c>
      <c r="E162" s="44" t="s">
        <v>18</v>
      </c>
      <c r="F162" s="46">
        <v>45831</v>
      </c>
      <c r="G162" s="46" t="s">
        <v>19</v>
      </c>
      <c r="H162" s="46">
        <v>45856</v>
      </c>
      <c r="I162" s="46" t="s">
        <v>19</v>
      </c>
      <c r="J162" s="44" t="s">
        <v>40</v>
      </c>
      <c r="K162" s="44" t="s">
        <v>21</v>
      </c>
      <c r="L162" s="44"/>
      <c r="M162" s="44" t="s">
        <v>64</v>
      </c>
      <c r="N162" t="str">
        <f>VLOOKUP(B162,CUCourses,36,FALSE)</f>
        <v>PTP</v>
      </c>
    </row>
    <row r="163" spans="1:14" ht="14.6" x14ac:dyDescent="0.4">
      <c r="A163" s="44" t="s">
        <v>153</v>
      </c>
      <c r="B163" s="44" t="s">
        <v>154</v>
      </c>
      <c r="C163" s="44" t="s">
        <v>49</v>
      </c>
      <c r="D163" s="45">
        <v>0.5</v>
      </c>
      <c r="E163" s="44" t="s">
        <v>18</v>
      </c>
      <c r="F163" s="46">
        <v>45845</v>
      </c>
      <c r="G163" s="46" t="s">
        <v>19</v>
      </c>
      <c r="H163" s="46">
        <v>45870</v>
      </c>
      <c r="I163" s="46" t="s">
        <v>19</v>
      </c>
      <c r="J163" s="44" t="s">
        <v>40</v>
      </c>
      <c r="K163" s="44" t="s">
        <v>21</v>
      </c>
      <c r="L163" s="44"/>
      <c r="M163" s="44" t="s">
        <v>64</v>
      </c>
      <c r="N163" t="str">
        <f>VLOOKUP(B163,CUCourses,36,FALSE)</f>
        <v>PTP</v>
      </c>
    </row>
    <row r="164" spans="1:14" ht="14.6" x14ac:dyDescent="0.4">
      <c r="A164" s="44" t="s">
        <v>155</v>
      </c>
      <c r="B164" s="44" t="s">
        <v>156</v>
      </c>
      <c r="C164" s="44" t="s">
        <v>49</v>
      </c>
      <c r="D164" s="45">
        <v>0.5</v>
      </c>
      <c r="E164" s="44" t="s">
        <v>18</v>
      </c>
      <c r="F164" s="46">
        <v>45845</v>
      </c>
      <c r="G164" s="46" t="s">
        <v>19</v>
      </c>
      <c r="H164" s="46">
        <v>45870</v>
      </c>
      <c r="I164" s="46" t="s">
        <v>19</v>
      </c>
      <c r="J164" s="44" t="s">
        <v>40</v>
      </c>
      <c r="K164" s="44" t="s">
        <v>21</v>
      </c>
      <c r="L164" s="44"/>
      <c r="M164" s="44" t="s">
        <v>64</v>
      </c>
      <c r="N164" t="str">
        <f>VLOOKUP(B164,CUCourses,36,FALSE)</f>
        <v>PTP</v>
      </c>
    </row>
    <row r="165" spans="1:14" ht="14.6" x14ac:dyDescent="0.4">
      <c r="A165" s="44" t="s">
        <v>124</v>
      </c>
      <c r="B165" s="44" t="s">
        <v>125</v>
      </c>
      <c r="C165" s="44" t="s">
        <v>49</v>
      </c>
      <c r="D165" s="45">
        <v>0.5</v>
      </c>
      <c r="E165" s="44" t="s">
        <v>18</v>
      </c>
      <c r="F165" s="55">
        <v>45796</v>
      </c>
      <c r="G165" s="46" t="s">
        <v>19</v>
      </c>
      <c r="H165" s="46">
        <v>45821</v>
      </c>
      <c r="I165" s="46" t="s">
        <v>19</v>
      </c>
      <c r="J165" s="44" t="s">
        <v>40</v>
      </c>
      <c r="K165" s="44" t="s">
        <v>63</v>
      </c>
      <c r="L165" s="44" t="s">
        <v>7892</v>
      </c>
      <c r="M165" s="44" t="s">
        <v>64</v>
      </c>
      <c r="N165" t="str">
        <f>VLOOKUP(B165,CUCourses,36,FALSE)</f>
        <v>PTP</v>
      </c>
    </row>
    <row r="166" spans="1:14" ht="14.6" x14ac:dyDescent="0.4">
      <c r="A166" s="44" t="s">
        <v>507</v>
      </c>
      <c r="B166" s="44" t="s">
        <v>508</v>
      </c>
      <c r="C166" s="44" t="s">
        <v>49</v>
      </c>
      <c r="D166" s="45">
        <v>0.5</v>
      </c>
      <c r="E166" s="44" t="s">
        <v>18</v>
      </c>
      <c r="F166" s="55">
        <v>45796</v>
      </c>
      <c r="G166" s="46" t="s">
        <v>19</v>
      </c>
      <c r="H166" s="46">
        <v>45821</v>
      </c>
      <c r="I166" s="46" t="s">
        <v>19</v>
      </c>
      <c r="J166" s="44" t="s">
        <v>40</v>
      </c>
      <c r="K166" s="44" t="s">
        <v>63</v>
      </c>
      <c r="L166" s="44" t="s">
        <v>7892</v>
      </c>
      <c r="M166" s="44" t="s">
        <v>195</v>
      </c>
      <c r="N166" t="str">
        <f>VLOOKUP(B166,CUCourses,36,FALSE)</f>
        <v>PTP</v>
      </c>
    </row>
    <row r="167" spans="1:14" ht="14.6" x14ac:dyDescent="0.4">
      <c r="A167" s="44" t="s">
        <v>107</v>
      </c>
      <c r="B167" s="44" t="s">
        <v>108</v>
      </c>
      <c r="C167" s="44" t="s">
        <v>49</v>
      </c>
      <c r="D167" s="45">
        <v>0.5</v>
      </c>
      <c r="E167" s="44" t="s">
        <v>18</v>
      </c>
      <c r="F167" s="46">
        <v>45831</v>
      </c>
      <c r="G167" s="46" t="s">
        <v>19</v>
      </c>
      <c r="H167" s="46">
        <v>45856</v>
      </c>
      <c r="I167" s="46" t="s">
        <v>19</v>
      </c>
      <c r="J167" s="44" t="s">
        <v>40</v>
      </c>
      <c r="K167" s="44" t="s">
        <v>21</v>
      </c>
      <c r="L167" s="44"/>
      <c r="M167" s="44" t="s">
        <v>64</v>
      </c>
      <c r="N167" t="str">
        <f>VLOOKUP(B167,CUCourses,36,FALSE)</f>
        <v>PTP</v>
      </c>
    </row>
    <row r="168" spans="1:14" ht="14.6" x14ac:dyDescent="0.4">
      <c r="A168" s="44" t="s">
        <v>163</v>
      </c>
      <c r="B168" s="44" t="s">
        <v>164</v>
      </c>
      <c r="C168" s="44" t="s">
        <v>49</v>
      </c>
      <c r="D168" s="45">
        <v>0.5</v>
      </c>
      <c r="E168" s="44" t="s">
        <v>18</v>
      </c>
      <c r="F168" s="46">
        <v>45845</v>
      </c>
      <c r="G168" s="46" t="s">
        <v>19</v>
      </c>
      <c r="H168" s="46">
        <v>45870</v>
      </c>
      <c r="I168" s="46" t="s">
        <v>19</v>
      </c>
      <c r="J168" s="44" t="s">
        <v>40</v>
      </c>
      <c r="K168" s="44" t="s">
        <v>21</v>
      </c>
      <c r="L168" s="44"/>
      <c r="M168" s="44" t="s">
        <v>64</v>
      </c>
      <c r="N168" t="str">
        <f>VLOOKUP(B168,CUCourses,36,FALSE)</f>
        <v>PTP</v>
      </c>
    </row>
    <row r="169" spans="1:14" ht="14.6" x14ac:dyDescent="0.4">
      <c r="A169" s="44" t="s">
        <v>165</v>
      </c>
      <c r="B169" s="44" t="s">
        <v>166</v>
      </c>
      <c r="C169" s="44" t="s">
        <v>49</v>
      </c>
      <c r="D169" s="45">
        <v>0.5</v>
      </c>
      <c r="E169" s="44" t="s">
        <v>18</v>
      </c>
      <c r="F169" s="46">
        <v>45831</v>
      </c>
      <c r="G169" s="46" t="s">
        <v>19</v>
      </c>
      <c r="H169" s="46">
        <v>45856</v>
      </c>
      <c r="I169" s="46" t="s">
        <v>19</v>
      </c>
      <c r="J169" s="44" t="s">
        <v>40</v>
      </c>
      <c r="K169" s="44" t="s">
        <v>21</v>
      </c>
      <c r="L169" s="44"/>
      <c r="M169" s="44" t="s">
        <v>64</v>
      </c>
      <c r="N169" t="str">
        <f>VLOOKUP(B169,CUCourses,36,FALSE)</f>
        <v>PTP</v>
      </c>
    </row>
    <row r="170" spans="1:14" ht="14.6" x14ac:dyDescent="0.4">
      <c r="A170" s="44" t="s">
        <v>6563</v>
      </c>
      <c r="B170" s="44" t="s">
        <v>545</v>
      </c>
      <c r="C170" s="44" t="s">
        <v>49</v>
      </c>
      <c r="D170" s="45">
        <v>0.5</v>
      </c>
      <c r="E170" s="44" t="s">
        <v>18</v>
      </c>
      <c r="F170" s="46">
        <v>45782</v>
      </c>
      <c r="G170" s="11">
        <v>45809</v>
      </c>
      <c r="H170" s="55">
        <v>45807</v>
      </c>
      <c r="I170" s="46" t="s">
        <v>19</v>
      </c>
      <c r="J170" s="44" t="s">
        <v>20</v>
      </c>
      <c r="K170" s="44" t="s">
        <v>63</v>
      </c>
      <c r="L170" s="44" t="s">
        <v>7892</v>
      </c>
      <c r="M170" s="44" t="s">
        <v>64</v>
      </c>
      <c r="N170" t="str">
        <f>VLOOKUP(B170,CUCourses,36,FALSE)</f>
        <v>PTP</v>
      </c>
    </row>
    <row r="171" spans="1:14" ht="14.6" x14ac:dyDescent="0.4">
      <c r="A171" s="44" t="s">
        <v>157</v>
      </c>
      <c r="B171" s="44" t="s">
        <v>158</v>
      </c>
      <c r="C171" s="44" t="s">
        <v>49</v>
      </c>
      <c r="D171" s="45">
        <v>0.5</v>
      </c>
      <c r="E171" s="44" t="s">
        <v>18</v>
      </c>
      <c r="F171" s="46">
        <v>45845</v>
      </c>
      <c r="G171" s="46" t="s">
        <v>19</v>
      </c>
      <c r="H171" s="46">
        <v>45870</v>
      </c>
      <c r="I171" s="46" t="s">
        <v>19</v>
      </c>
      <c r="J171" s="44" t="s">
        <v>40</v>
      </c>
      <c r="K171" s="44" t="s">
        <v>21</v>
      </c>
      <c r="L171" s="44"/>
      <c r="M171" s="44" t="s">
        <v>64</v>
      </c>
      <c r="N171" t="str">
        <f>VLOOKUP(B171,CUCourses,36,FALSE)</f>
        <v>PTP</v>
      </c>
    </row>
    <row r="172" spans="1:14" ht="14.6" x14ac:dyDescent="0.4">
      <c r="A172" s="44" t="s">
        <v>167</v>
      </c>
      <c r="B172" s="44" t="s">
        <v>168</v>
      </c>
      <c r="C172" s="44" t="s">
        <v>5894</v>
      </c>
      <c r="D172" s="45">
        <v>0.1</v>
      </c>
      <c r="E172" s="44" t="s">
        <v>18</v>
      </c>
      <c r="F172" s="46">
        <v>45845</v>
      </c>
      <c r="G172" s="46" t="s">
        <v>19</v>
      </c>
      <c r="H172" s="46">
        <v>45870</v>
      </c>
      <c r="I172" s="46" t="s">
        <v>19</v>
      </c>
      <c r="J172" s="44" t="s">
        <v>40</v>
      </c>
      <c r="K172" s="44" t="s">
        <v>21</v>
      </c>
      <c r="L172" s="44"/>
      <c r="M172" s="44" t="s">
        <v>64</v>
      </c>
      <c r="N172" t="str">
        <f>VLOOKUP(B172,CUCourses,36,FALSE)</f>
        <v>PTP</v>
      </c>
    </row>
    <row r="173" spans="1:14" ht="14.6" x14ac:dyDescent="0.4">
      <c r="A173" s="44" t="s">
        <v>527</v>
      </c>
      <c r="B173" s="44" t="s">
        <v>528</v>
      </c>
      <c r="C173" s="44" t="s">
        <v>49</v>
      </c>
      <c r="D173" s="45">
        <v>0.5</v>
      </c>
      <c r="E173" s="44" t="s">
        <v>18</v>
      </c>
      <c r="F173" s="46">
        <v>45845</v>
      </c>
      <c r="G173" s="46" t="s">
        <v>19</v>
      </c>
      <c r="H173" s="46">
        <v>45870</v>
      </c>
      <c r="I173" s="46" t="s">
        <v>19</v>
      </c>
      <c r="J173" s="44" t="s">
        <v>40</v>
      </c>
      <c r="K173" s="44" t="s">
        <v>21</v>
      </c>
      <c r="L173" s="44"/>
      <c r="M173" s="44" t="s">
        <v>64</v>
      </c>
      <c r="N173" t="str">
        <f>VLOOKUP(B173,CUCourses,36,FALSE)</f>
        <v>PTP</v>
      </c>
    </row>
    <row r="174" spans="1:14" ht="14.6" x14ac:dyDescent="0.4">
      <c r="A174" s="44" t="s">
        <v>529</v>
      </c>
      <c r="B174" s="44" t="s">
        <v>530</v>
      </c>
      <c r="C174" s="44" t="s">
        <v>49</v>
      </c>
      <c r="D174" s="45">
        <v>0.5</v>
      </c>
      <c r="E174" s="44" t="s">
        <v>18</v>
      </c>
      <c r="F174" s="46">
        <v>45845</v>
      </c>
      <c r="G174" s="46" t="s">
        <v>19</v>
      </c>
      <c r="H174" s="46">
        <v>45870</v>
      </c>
      <c r="I174" s="46" t="s">
        <v>19</v>
      </c>
      <c r="J174" s="44" t="s">
        <v>40</v>
      </c>
      <c r="K174" s="44" t="s">
        <v>21</v>
      </c>
      <c r="L174" s="44"/>
      <c r="M174" s="44" t="s">
        <v>64</v>
      </c>
      <c r="N174" t="str">
        <f>VLOOKUP(B174,CUCourses,36,FALSE)</f>
        <v>PTP</v>
      </c>
    </row>
    <row r="175" spans="1:14" ht="14.6" x14ac:dyDescent="0.4">
      <c r="A175" s="44" t="s">
        <v>511</v>
      </c>
      <c r="B175" s="44" t="s">
        <v>512</v>
      </c>
      <c r="C175" s="44" t="s">
        <v>49</v>
      </c>
      <c r="D175" s="45">
        <v>0.5</v>
      </c>
      <c r="E175" s="44" t="s">
        <v>18</v>
      </c>
      <c r="F175" s="46">
        <v>45796</v>
      </c>
      <c r="G175" s="46">
        <v>45805</v>
      </c>
      <c r="H175" s="46">
        <v>45821</v>
      </c>
      <c r="I175" s="46" t="s">
        <v>19</v>
      </c>
      <c r="J175" s="44" t="s">
        <v>20</v>
      </c>
      <c r="K175" s="44" t="s">
        <v>63</v>
      </c>
      <c r="L175" s="44" t="s">
        <v>7892</v>
      </c>
      <c r="M175" s="44" t="s">
        <v>60</v>
      </c>
      <c r="N175" t="str">
        <f>VLOOKUP(B175,CUCourses,36,FALSE)</f>
        <v>PTP</v>
      </c>
    </row>
    <row r="176" spans="1:14" ht="14.6" x14ac:dyDescent="0.4">
      <c r="A176" s="44" t="s">
        <v>513</v>
      </c>
      <c r="B176" s="44" t="s">
        <v>514</v>
      </c>
      <c r="C176" s="44" t="s">
        <v>49</v>
      </c>
      <c r="D176" s="45">
        <v>0.5</v>
      </c>
      <c r="E176" s="44" t="s">
        <v>18</v>
      </c>
      <c r="F176" s="46">
        <v>45796</v>
      </c>
      <c r="G176" s="46">
        <v>45808</v>
      </c>
      <c r="H176" s="46">
        <v>45821</v>
      </c>
      <c r="I176" s="46" t="s">
        <v>19</v>
      </c>
      <c r="J176" s="44" t="s">
        <v>20</v>
      </c>
      <c r="K176" s="44" t="s">
        <v>63</v>
      </c>
      <c r="L176" s="44" t="s">
        <v>7892</v>
      </c>
      <c r="M176" s="44" t="s">
        <v>60</v>
      </c>
      <c r="N176" t="str">
        <f>VLOOKUP(B176,CUCourses,36,FALSE)</f>
        <v>PTP</v>
      </c>
    </row>
    <row r="177" spans="1:14" ht="14.6" x14ac:dyDescent="0.4">
      <c r="A177" s="44" t="s">
        <v>523</v>
      </c>
      <c r="B177" s="44" t="s">
        <v>524</v>
      </c>
      <c r="C177" s="44" t="s">
        <v>49</v>
      </c>
      <c r="D177" s="45">
        <v>0.5</v>
      </c>
      <c r="E177" s="44" t="s">
        <v>18</v>
      </c>
      <c r="F177" s="46">
        <v>45845</v>
      </c>
      <c r="G177" s="46" t="s">
        <v>19</v>
      </c>
      <c r="H177" s="46">
        <v>45870</v>
      </c>
      <c r="I177" s="46" t="s">
        <v>19</v>
      </c>
      <c r="J177" s="44" t="s">
        <v>40</v>
      </c>
      <c r="K177" s="44" t="s">
        <v>21</v>
      </c>
      <c r="L177" s="44"/>
      <c r="M177" s="44" t="s">
        <v>64</v>
      </c>
      <c r="N177" t="str">
        <f>VLOOKUP(B177,CUCourses,36,FALSE)</f>
        <v>PTP</v>
      </c>
    </row>
    <row r="178" spans="1:14" ht="14.6" x14ac:dyDescent="0.4">
      <c r="A178" s="44" t="s">
        <v>6600</v>
      </c>
      <c r="B178" s="44" t="s">
        <v>539</v>
      </c>
      <c r="C178" s="44" t="s">
        <v>49</v>
      </c>
      <c r="D178" s="45">
        <v>0.5</v>
      </c>
      <c r="E178" s="44" t="s">
        <v>18</v>
      </c>
      <c r="F178" s="46">
        <v>45782</v>
      </c>
      <c r="G178" s="46">
        <v>45754</v>
      </c>
      <c r="H178" s="55">
        <v>45807</v>
      </c>
      <c r="I178" s="46" t="s">
        <v>19</v>
      </c>
      <c r="J178" s="44" t="s">
        <v>290</v>
      </c>
      <c r="K178" s="44" t="s">
        <v>63</v>
      </c>
      <c r="L178" s="44" t="s">
        <v>7892</v>
      </c>
      <c r="M178" s="44" t="s">
        <v>64</v>
      </c>
      <c r="N178" t="str">
        <f>VLOOKUP(B178,CUCourses,36,FALSE)</f>
        <v>PTP</v>
      </c>
    </row>
    <row r="179" spans="1:14" ht="14.6" x14ac:dyDescent="0.4">
      <c r="A179" s="44" t="s">
        <v>515</v>
      </c>
      <c r="B179" s="44" t="s">
        <v>516</v>
      </c>
      <c r="C179" s="44" t="s">
        <v>49</v>
      </c>
      <c r="D179" s="45">
        <v>0.5</v>
      </c>
      <c r="E179" s="44" t="s">
        <v>18</v>
      </c>
      <c r="F179" s="46">
        <v>45796</v>
      </c>
      <c r="G179" s="46">
        <v>45810</v>
      </c>
      <c r="H179" s="46">
        <v>45821</v>
      </c>
      <c r="I179" s="46" t="s">
        <v>19</v>
      </c>
      <c r="J179" s="5" t="s">
        <v>20</v>
      </c>
      <c r="K179" s="44" t="s">
        <v>63</v>
      </c>
      <c r="L179" s="44" t="s">
        <v>7892</v>
      </c>
      <c r="M179" s="44" t="s">
        <v>60</v>
      </c>
      <c r="N179" t="str">
        <f>VLOOKUP(B179,CUCourses,36,FALSE)</f>
        <v>PTP</v>
      </c>
    </row>
    <row r="180" spans="1:14" ht="14.6" x14ac:dyDescent="0.4">
      <c r="A180" s="44" t="s">
        <v>126</v>
      </c>
      <c r="B180" s="44" t="s">
        <v>127</v>
      </c>
      <c r="C180" s="44" t="s">
        <v>49</v>
      </c>
      <c r="D180" s="45">
        <v>0.5</v>
      </c>
      <c r="E180" s="44" t="s">
        <v>18</v>
      </c>
      <c r="F180" s="55">
        <v>45803</v>
      </c>
      <c r="G180" s="46" t="s">
        <v>19</v>
      </c>
      <c r="H180" s="46">
        <v>45828</v>
      </c>
      <c r="I180" s="46" t="s">
        <v>19</v>
      </c>
      <c r="J180" s="44" t="s">
        <v>40</v>
      </c>
      <c r="K180" s="44" t="s">
        <v>63</v>
      </c>
      <c r="L180" s="44" t="s">
        <v>7892</v>
      </c>
      <c r="M180" s="44" t="s">
        <v>60</v>
      </c>
      <c r="N180" t="str">
        <f>VLOOKUP(B180,CUCourses,36,FALSE)</f>
        <v>PTP</v>
      </c>
    </row>
    <row r="181" spans="1:14" ht="14.6" x14ac:dyDescent="0.4">
      <c r="A181" s="44" t="s">
        <v>147</v>
      </c>
      <c r="B181" s="44" t="s">
        <v>148</v>
      </c>
      <c r="C181" s="44" t="s">
        <v>5894</v>
      </c>
      <c r="D181" s="45">
        <v>0.1</v>
      </c>
      <c r="E181" s="44" t="s">
        <v>18</v>
      </c>
      <c r="F181" s="46">
        <v>45845</v>
      </c>
      <c r="G181" s="46" t="s">
        <v>19</v>
      </c>
      <c r="H181" s="46">
        <v>45870</v>
      </c>
      <c r="I181" s="46" t="s">
        <v>19</v>
      </c>
      <c r="J181" s="44" t="s">
        <v>40</v>
      </c>
      <c r="K181" s="44" t="s">
        <v>21</v>
      </c>
      <c r="L181" s="44"/>
      <c r="M181" s="44" t="s">
        <v>64</v>
      </c>
      <c r="N181" t="str">
        <f>VLOOKUP(B181,CUCourses,36,FALSE)</f>
        <v>PTP</v>
      </c>
    </row>
    <row r="182" spans="1:14" ht="14.6" x14ac:dyDescent="0.4">
      <c r="A182" s="44" t="s">
        <v>149</v>
      </c>
      <c r="B182" s="44" t="s">
        <v>150</v>
      </c>
      <c r="C182" s="44" t="s">
        <v>49</v>
      </c>
      <c r="D182" s="45">
        <v>0.5</v>
      </c>
      <c r="E182" s="44" t="s">
        <v>18</v>
      </c>
      <c r="F182" s="46">
        <v>45845</v>
      </c>
      <c r="G182" s="46" t="s">
        <v>19</v>
      </c>
      <c r="H182" s="46">
        <v>45870</v>
      </c>
      <c r="I182" s="46" t="s">
        <v>19</v>
      </c>
      <c r="J182" s="44" t="s">
        <v>40</v>
      </c>
      <c r="K182" s="44" t="s">
        <v>21</v>
      </c>
      <c r="L182" s="44"/>
      <c r="M182" s="44" t="s">
        <v>64</v>
      </c>
      <c r="N182" t="str">
        <f>VLOOKUP(B182,CUCourses,36,FALSE)</f>
        <v>PTP</v>
      </c>
    </row>
    <row r="183" spans="1:14" ht="14.6" x14ac:dyDescent="0.4">
      <c r="A183" s="44" t="s">
        <v>525</v>
      </c>
      <c r="B183" s="44" t="s">
        <v>526</v>
      </c>
      <c r="C183" s="44" t="s">
        <v>49</v>
      </c>
      <c r="D183" s="45">
        <v>0.5</v>
      </c>
      <c r="E183" s="44" t="s">
        <v>18</v>
      </c>
      <c r="F183" s="46">
        <v>45845</v>
      </c>
      <c r="G183" s="46" t="s">
        <v>19</v>
      </c>
      <c r="H183" s="46">
        <v>45870</v>
      </c>
      <c r="I183" s="46" t="s">
        <v>19</v>
      </c>
      <c r="J183" s="44" t="s">
        <v>40</v>
      </c>
      <c r="K183" s="44" t="s">
        <v>21</v>
      </c>
      <c r="L183" s="44"/>
      <c r="M183" s="44" t="s">
        <v>64</v>
      </c>
      <c r="N183" t="str">
        <f>VLOOKUP(B183,CUCourses,36,FALSE)</f>
        <v>PTP</v>
      </c>
    </row>
    <row r="184" spans="1:14" ht="14.6" x14ac:dyDescent="0.4">
      <c r="A184" s="44" t="s">
        <v>58</v>
      </c>
      <c r="B184" s="44" t="s">
        <v>59</v>
      </c>
      <c r="C184" s="44" t="s">
        <v>49</v>
      </c>
      <c r="D184" s="45">
        <v>0.5</v>
      </c>
      <c r="E184" s="44" t="s">
        <v>18</v>
      </c>
      <c r="F184" s="55">
        <v>45803</v>
      </c>
      <c r="G184" s="46" t="s">
        <v>19</v>
      </c>
      <c r="H184" s="46">
        <v>45828</v>
      </c>
      <c r="I184" s="46" t="s">
        <v>19</v>
      </c>
      <c r="J184" s="44" t="s">
        <v>40</v>
      </c>
      <c r="K184" s="44" t="s">
        <v>63</v>
      </c>
      <c r="L184" s="44" t="s">
        <v>7892</v>
      </c>
      <c r="M184" s="44" t="s">
        <v>60</v>
      </c>
      <c r="N184" t="str">
        <f>VLOOKUP(B184,CUCourses,36,FALSE)</f>
        <v>PTP</v>
      </c>
    </row>
    <row r="185" spans="1:14" ht="14.6" x14ac:dyDescent="0.4">
      <c r="A185" s="44" t="s">
        <v>509</v>
      </c>
      <c r="B185" s="44" t="s">
        <v>510</v>
      </c>
      <c r="C185" s="44" t="s">
        <v>49</v>
      </c>
      <c r="D185" s="45">
        <v>0.5</v>
      </c>
      <c r="E185" s="44" t="s">
        <v>18</v>
      </c>
      <c r="F185" s="46">
        <v>45838</v>
      </c>
      <c r="G185" s="46" t="s">
        <v>19</v>
      </c>
      <c r="H185" s="46">
        <v>45863</v>
      </c>
      <c r="I185" s="46" t="s">
        <v>19</v>
      </c>
      <c r="J185" s="44" t="s">
        <v>40</v>
      </c>
      <c r="K185" s="44" t="s">
        <v>21</v>
      </c>
      <c r="L185" s="44"/>
      <c r="M185" s="44" t="s">
        <v>60</v>
      </c>
      <c r="N185" t="str">
        <f>VLOOKUP(B185,CUCourses,36,FALSE)</f>
        <v>PTP</v>
      </c>
    </row>
    <row r="186" spans="1:14" ht="14.6" x14ac:dyDescent="0.4">
      <c r="A186" s="44" t="s">
        <v>6616</v>
      </c>
      <c r="B186" s="44" t="s">
        <v>140</v>
      </c>
      <c r="C186" s="44" t="s">
        <v>49</v>
      </c>
      <c r="D186" s="45">
        <v>0.5</v>
      </c>
      <c r="E186" s="44" t="s">
        <v>18</v>
      </c>
      <c r="F186" s="46">
        <v>45817</v>
      </c>
      <c r="G186" s="46" t="s">
        <v>19</v>
      </c>
      <c r="H186" s="46">
        <v>45842</v>
      </c>
      <c r="I186" s="46" t="s">
        <v>19</v>
      </c>
      <c r="J186" s="44" t="s">
        <v>40</v>
      </c>
      <c r="K186" s="44" t="s">
        <v>21</v>
      </c>
      <c r="L186" s="44"/>
      <c r="M186" s="44" t="s">
        <v>64</v>
      </c>
      <c r="N186" t="str">
        <f>VLOOKUP(B186,CUCourses,36,FALSE)</f>
        <v>PTP</v>
      </c>
    </row>
    <row r="187" spans="1:14" ht="14.6" x14ac:dyDescent="0.4">
      <c r="A187" s="44" t="s">
        <v>96</v>
      </c>
      <c r="B187" s="44" t="s">
        <v>97</v>
      </c>
      <c r="C187" s="44" t="s">
        <v>49</v>
      </c>
      <c r="D187" s="45">
        <v>0.5</v>
      </c>
      <c r="E187" s="44" t="s">
        <v>18</v>
      </c>
      <c r="F187" s="47">
        <v>45810</v>
      </c>
      <c r="G187" s="11">
        <v>45811</v>
      </c>
      <c r="H187" s="46">
        <v>45835</v>
      </c>
      <c r="I187" s="46" t="s">
        <v>19</v>
      </c>
      <c r="J187" s="5" t="s">
        <v>20</v>
      </c>
      <c r="K187" s="44" t="s">
        <v>21</v>
      </c>
      <c r="L187" s="44"/>
      <c r="M187" s="44" t="s">
        <v>64</v>
      </c>
      <c r="N187" t="str">
        <f>VLOOKUP(B187,CUCourses,36,FALSE)</f>
        <v>PTP</v>
      </c>
    </row>
    <row r="188" spans="1:14" ht="14.6" x14ac:dyDescent="0.4">
      <c r="A188" s="44" t="s">
        <v>143</v>
      </c>
      <c r="B188" s="44" t="s">
        <v>144</v>
      </c>
      <c r="C188" s="44" t="s">
        <v>49</v>
      </c>
      <c r="D188" s="45">
        <v>0.5</v>
      </c>
      <c r="E188" s="44" t="s">
        <v>18</v>
      </c>
      <c r="F188" s="55">
        <v>45810</v>
      </c>
      <c r="G188" s="46" t="s">
        <v>19</v>
      </c>
      <c r="H188" s="46">
        <v>45835</v>
      </c>
      <c r="I188" s="46" t="s">
        <v>19</v>
      </c>
      <c r="J188" s="44" t="s">
        <v>40</v>
      </c>
      <c r="K188" s="5" t="s">
        <v>63</v>
      </c>
      <c r="L188" s="44" t="s">
        <v>7894</v>
      </c>
      <c r="M188" s="44" t="s">
        <v>64</v>
      </c>
      <c r="N188" t="str">
        <f>VLOOKUP(B188,CUCourses,36,FALSE)</f>
        <v>PTP</v>
      </c>
    </row>
    <row r="189" spans="1:14" ht="14.6" x14ac:dyDescent="0.4">
      <c r="A189" s="44" t="s">
        <v>1601</v>
      </c>
      <c r="B189" s="44" t="s">
        <v>109</v>
      </c>
      <c r="C189" s="44" t="s">
        <v>49</v>
      </c>
      <c r="D189" s="45">
        <v>0.5</v>
      </c>
      <c r="E189" s="44" t="s">
        <v>18</v>
      </c>
      <c r="F189" s="55">
        <v>45810</v>
      </c>
      <c r="G189" s="46" t="s">
        <v>19</v>
      </c>
      <c r="H189" s="46">
        <v>45835</v>
      </c>
      <c r="I189" s="46" t="s">
        <v>19</v>
      </c>
      <c r="J189" s="44" t="s">
        <v>40</v>
      </c>
      <c r="K189" s="5" t="s">
        <v>63</v>
      </c>
      <c r="L189" s="44" t="s">
        <v>7894</v>
      </c>
      <c r="M189" s="44" t="s">
        <v>64</v>
      </c>
      <c r="N189" t="str">
        <f>VLOOKUP(B189,CUCourses,36,FALSE)</f>
        <v>PTP</v>
      </c>
    </row>
    <row r="190" spans="1:14" ht="14.6" x14ac:dyDescent="0.4">
      <c r="A190" s="44" t="s">
        <v>6594</v>
      </c>
      <c r="B190" s="44" t="s">
        <v>67</v>
      </c>
      <c r="C190" s="44" t="s">
        <v>49</v>
      </c>
      <c r="D190" s="45">
        <v>0.5</v>
      </c>
      <c r="E190" s="44" t="s">
        <v>18</v>
      </c>
      <c r="F190" s="46">
        <v>45817</v>
      </c>
      <c r="G190" s="46" t="s">
        <v>19</v>
      </c>
      <c r="H190" s="46">
        <v>45842</v>
      </c>
      <c r="I190" s="46" t="s">
        <v>19</v>
      </c>
      <c r="J190" s="44" t="s">
        <v>40</v>
      </c>
      <c r="K190" s="44" t="s">
        <v>21</v>
      </c>
      <c r="L190" s="44"/>
      <c r="M190" s="44" t="s">
        <v>64</v>
      </c>
      <c r="N190" t="str">
        <f>VLOOKUP(B190,CUCourses,36,FALSE)</f>
        <v>PTP</v>
      </c>
    </row>
    <row r="191" spans="1:14" ht="14.6" x14ac:dyDescent="0.4">
      <c r="A191" s="44" t="s">
        <v>128</v>
      </c>
      <c r="B191" s="44" t="s">
        <v>129</v>
      </c>
      <c r="C191" s="44" t="s">
        <v>49</v>
      </c>
      <c r="D191" s="45">
        <v>0.5</v>
      </c>
      <c r="E191" s="44" t="s">
        <v>18</v>
      </c>
      <c r="F191" s="46">
        <v>45817</v>
      </c>
      <c r="G191" s="46" t="s">
        <v>19</v>
      </c>
      <c r="H191" s="46">
        <v>45842</v>
      </c>
      <c r="I191" s="46" t="s">
        <v>19</v>
      </c>
      <c r="J191" s="44" t="s">
        <v>40</v>
      </c>
      <c r="K191" s="44" t="s">
        <v>21</v>
      </c>
      <c r="L191" s="44"/>
      <c r="M191" s="44" t="s">
        <v>64</v>
      </c>
      <c r="N191" t="str">
        <f>VLOOKUP(B191,CUCourses,36,FALSE)</f>
        <v>PTP</v>
      </c>
    </row>
    <row r="192" spans="1:14" ht="14.6" x14ac:dyDescent="0.4">
      <c r="A192" s="44" t="s">
        <v>89</v>
      </c>
      <c r="B192" s="44" t="s">
        <v>90</v>
      </c>
      <c r="C192" s="44" t="s">
        <v>49</v>
      </c>
      <c r="D192" s="45">
        <v>0.5</v>
      </c>
      <c r="E192" s="44" t="s">
        <v>18</v>
      </c>
      <c r="F192" s="55">
        <v>45810</v>
      </c>
      <c r="G192" s="46" t="s">
        <v>19</v>
      </c>
      <c r="H192" s="46">
        <v>45835</v>
      </c>
      <c r="I192" s="46" t="s">
        <v>19</v>
      </c>
      <c r="J192" s="44" t="s">
        <v>40</v>
      </c>
      <c r="K192" s="5" t="s">
        <v>63</v>
      </c>
      <c r="L192" s="44" t="s">
        <v>7892</v>
      </c>
      <c r="M192" s="44" t="s">
        <v>64</v>
      </c>
      <c r="N192" t="str">
        <f>VLOOKUP(B192,CUCourses,36,FALSE)</f>
        <v>PTP</v>
      </c>
    </row>
    <row r="193" spans="1:14" ht="14.6" x14ac:dyDescent="0.4">
      <c r="A193" s="44" t="s">
        <v>592</v>
      </c>
      <c r="B193" s="44" t="s">
        <v>593</v>
      </c>
      <c r="C193" s="44" t="s">
        <v>49</v>
      </c>
      <c r="D193" s="45">
        <v>0.5</v>
      </c>
      <c r="E193" s="44" t="s">
        <v>18</v>
      </c>
      <c r="F193" s="46">
        <v>45782</v>
      </c>
      <c r="G193" s="46">
        <v>45786</v>
      </c>
      <c r="H193" s="55">
        <v>45807</v>
      </c>
      <c r="I193" s="46" t="s">
        <v>19</v>
      </c>
      <c r="J193" s="5" t="s">
        <v>32</v>
      </c>
      <c r="K193" s="5" t="s">
        <v>63</v>
      </c>
      <c r="L193" s="44" t="s">
        <v>7892</v>
      </c>
      <c r="M193" s="44" t="s">
        <v>64</v>
      </c>
      <c r="N193" t="str">
        <f>VLOOKUP(B193,CUCourses,36,FALSE)</f>
        <v>PTP</v>
      </c>
    </row>
    <row r="194" spans="1:14" ht="14.6" x14ac:dyDescent="0.4">
      <c r="A194" s="44" t="s">
        <v>6598</v>
      </c>
      <c r="B194" s="44" t="s">
        <v>87</v>
      </c>
      <c r="C194" s="44" t="s">
        <v>49</v>
      </c>
      <c r="D194" s="45">
        <v>0.5</v>
      </c>
      <c r="E194" s="44" t="s">
        <v>18</v>
      </c>
      <c r="F194" s="46">
        <v>45782</v>
      </c>
      <c r="G194" s="11">
        <v>45743</v>
      </c>
      <c r="H194" s="55">
        <v>45807</v>
      </c>
      <c r="I194" s="46" t="s">
        <v>19</v>
      </c>
      <c r="J194" s="44" t="s">
        <v>290</v>
      </c>
      <c r="K194" s="5" t="s">
        <v>63</v>
      </c>
      <c r="L194" s="44" t="s">
        <v>7887</v>
      </c>
      <c r="M194" s="44" t="s">
        <v>64</v>
      </c>
      <c r="N194" t="str">
        <f>VLOOKUP(B194,CUCourses,36,FALSE)</f>
        <v>PTP</v>
      </c>
    </row>
    <row r="195" spans="1:14" ht="14.6" x14ac:dyDescent="0.4">
      <c r="A195" s="44" t="s">
        <v>585</v>
      </c>
      <c r="B195" s="44" t="s">
        <v>586</v>
      </c>
      <c r="C195" s="44" t="s">
        <v>49</v>
      </c>
      <c r="D195" s="45">
        <v>0.5</v>
      </c>
      <c r="E195" s="44" t="s">
        <v>18</v>
      </c>
      <c r="F195" s="55">
        <v>45796</v>
      </c>
      <c r="G195" s="46" t="s">
        <v>19</v>
      </c>
      <c r="H195" s="46">
        <v>45821</v>
      </c>
      <c r="I195" s="46" t="s">
        <v>19</v>
      </c>
      <c r="J195" s="5" t="s">
        <v>32</v>
      </c>
      <c r="K195" s="44" t="s">
        <v>63</v>
      </c>
      <c r="L195" s="44" t="s">
        <v>7892</v>
      </c>
      <c r="M195" s="44" t="s">
        <v>64</v>
      </c>
      <c r="N195" t="str">
        <f>VLOOKUP(B195,CUCourses,36,FALSE)</f>
        <v>PTP</v>
      </c>
    </row>
    <row r="196" spans="1:14" ht="14.6" x14ac:dyDescent="0.4">
      <c r="A196" s="44" t="s">
        <v>590</v>
      </c>
      <c r="B196" s="44" t="s">
        <v>591</v>
      </c>
      <c r="C196" s="44" t="s">
        <v>98</v>
      </c>
      <c r="D196" s="45">
        <v>0.1</v>
      </c>
      <c r="E196" s="44" t="s">
        <v>18</v>
      </c>
      <c r="F196" s="55">
        <v>45810</v>
      </c>
      <c r="G196" s="46" t="s">
        <v>19</v>
      </c>
      <c r="H196" s="46">
        <v>45835</v>
      </c>
      <c r="I196" s="46" t="s">
        <v>19</v>
      </c>
      <c r="J196" s="44" t="s">
        <v>40</v>
      </c>
      <c r="K196" s="5" t="s">
        <v>63</v>
      </c>
      <c r="L196" s="44" t="s">
        <v>7892</v>
      </c>
      <c r="M196" s="44" t="s">
        <v>64</v>
      </c>
      <c r="N196" t="str">
        <f>VLOOKUP(B196,CUCourses,36,FALSE)</f>
        <v>PTP</v>
      </c>
    </row>
    <row r="197" spans="1:14" ht="14.6" x14ac:dyDescent="0.4">
      <c r="A197" s="44" t="s">
        <v>582</v>
      </c>
      <c r="B197" s="44" t="s">
        <v>583</v>
      </c>
      <c r="C197" s="44" t="s">
        <v>49</v>
      </c>
      <c r="D197" s="45">
        <v>0.5</v>
      </c>
      <c r="E197" s="44" t="s">
        <v>18</v>
      </c>
      <c r="F197" s="46">
        <v>45782</v>
      </c>
      <c r="G197" s="46">
        <v>45783</v>
      </c>
      <c r="H197" s="55">
        <v>45807</v>
      </c>
      <c r="I197" s="46" t="s">
        <v>19</v>
      </c>
      <c r="J197" s="5" t="s">
        <v>2599</v>
      </c>
      <c r="K197" s="5" t="s">
        <v>63</v>
      </c>
      <c r="L197" s="44" t="s">
        <v>7887</v>
      </c>
      <c r="M197" s="44" t="s">
        <v>64</v>
      </c>
      <c r="N197" t="str">
        <f>VLOOKUP(B197,CUCourses,36,FALSE)</f>
        <v>PTP</v>
      </c>
    </row>
    <row r="198" spans="1:14" ht="14.6" x14ac:dyDescent="0.4">
      <c r="A198" s="44" t="s">
        <v>505</v>
      </c>
      <c r="B198" s="44" t="s">
        <v>506</v>
      </c>
      <c r="C198" s="44" t="s">
        <v>98</v>
      </c>
      <c r="D198" s="45">
        <v>0.1</v>
      </c>
      <c r="E198" s="44" t="s">
        <v>18</v>
      </c>
      <c r="F198" s="46">
        <v>45796</v>
      </c>
      <c r="G198" s="46">
        <v>45810</v>
      </c>
      <c r="H198" s="46">
        <v>45821</v>
      </c>
      <c r="I198" s="46" t="s">
        <v>19</v>
      </c>
      <c r="J198" s="44" t="s">
        <v>20</v>
      </c>
      <c r="K198" s="44" t="s">
        <v>63</v>
      </c>
      <c r="L198" s="44" t="s">
        <v>7892</v>
      </c>
      <c r="M198" s="44" t="s">
        <v>64</v>
      </c>
      <c r="N198" t="str">
        <f>VLOOKUP(B198,CUCourses,36,FALSE)</f>
        <v>PTP</v>
      </c>
    </row>
    <row r="199" spans="1:14" ht="14.6" x14ac:dyDescent="0.4">
      <c r="A199" s="44" t="s">
        <v>501</v>
      </c>
      <c r="B199" s="44" t="s">
        <v>502</v>
      </c>
      <c r="C199" s="44" t="s">
        <v>49</v>
      </c>
      <c r="D199" s="45">
        <v>0.5</v>
      </c>
      <c r="E199" s="44" t="s">
        <v>18</v>
      </c>
      <c r="F199" s="46">
        <v>45782</v>
      </c>
      <c r="G199" s="11">
        <v>45783</v>
      </c>
      <c r="H199" s="55">
        <v>45807</v>
      </c>
      <c r="I199" s="46" t="s">
        <v>19</v>
      </c>
      <c r="J199" s="5" t="s">
        <v>2599</v>
      </c>
      <c r="K199" s="5" t="s">
        <v>63</v>
      </c>
      <c r="L199" s="44" t="s">
        <v>7887</v>
      </c>
      <c r="M199" s="44" t="s">
        <v>64</v>
      </c>
      <c r="N199" t="str">
        <f>VLOOKUP(B199,CUCourses,36,FALSE)</f>
        <v>PTP</v>
      </c>
    </row>
    <row r="200" spans="1:14" ht="14.6" x14ac:dyDescent="0.4">
      <c r="A200" s="44" t="s">
        <v>499</v>
      </c>
      <c r="B200" s="44" t="s">
        <v>500</v>
      </c>
      <c r="C200" s="44" t="s">
        <v>49</v>
      </c>
      <c r="D200" s="45">
        <v>0.5</v>
      </c>
      <c r="E200" s="44" t="s">
        <v>18</v>
      </c>
      <c r="F200" s="46">
        <v>45782</v>
      </c>
      <c r="G200" s="11">
        <v>45782</v>
      </c>
      <c r="H200" s="55">
        <v>45807</v>
      </c>
      <c r="I200" s="46" t="s">
        <v>19</v>
      </c>
      <c r="J200" s="44" t="s">
        <v>20</v>
      </c>
      <c r="K200" s="44" t="s">
        <v>63</v>
      </c>
      <c r="L200" s="44" t="s">
        <v>7892</v>
      </c>
      <c r="M200" s="44" t="s">
        <v>64</v>
      </c>
      <c r="N200" t="str">
        <f>VLOOKUP(B200,CUCourses,36,FALSE)</f>
        <v>PTP</v>
      </c>
    </row>
    <row r="201" spans="1:14" ht="14.6" x14ac:dyDescent="0.4">
      <c r="A201" s="44" t="s">
        <v>6604</v>
      </c>
      <c r="B201" s="44" t="s">
        <v>589</v>
      </c>
      <c r="C201" s="44" t="s">
        <v>98</v>
      </c>
      <c r="D201" s="45">
        <v>0.1</v>
      </c>
      <c r="E201" s="44" t="s">
        <v>18</v>
      </c>
      <c r="F201" s="46">
        <v>45796</v>
      </c>
      <c r="G201" s="46">
        <v>45796</v>
      </c>
      <c r="H201" s="46">
        <v>45821</v>
      </c>
      <c r="I201" s="46" t="s">
        <v>19</v>
      </c>
      <c r="J201" s="5" t="s">
        <v>2599</v>
      </c>
      <c r="K201" s="44" t="s">
        <v>63</v>
      </c>
      <c r="L201" s="44" t="s">
        <v>7887</v>
      </c>
      <c r="M201" s="44" t="s">
        <v>64</v>
      </c>
      <c r="N201" t="str">
        <f>VLOOKUP(B201,CUCourses,36,FALSE)</f>
        <v>PTP</v>
      </c>
    </row>
    <row r="202" spans="1:14" ht="14.6" x14ac:dyDescent="0.4">
      <c r="A202" s="44" t="s">
        <v>580</v>
      </c>
      <c r="B202" s="44" t="s">
        <v>581</v>
      </c>
      <c r="C202" s="44" t="s">
        <v>49</v>
      </c>
      <c r="D202" s="45">
        <v>0.5</v>
      </c>
      <c r="E202" s="44" t="s">
        <v>18</v>
      </c>
      <c r="F202" s="46">
        <v>45775</v>
      </c>
      <c r="G202" s="46">
        <v>45743</v>
      </c>
      <c r="H202" s="55">
        <v>45800</v>
      </c>
      <c r="I202" s="46" t="s">
        <v>19</v>
      </c>
      <c r="J202" s="44" t="s">
        <v>290</v>
      </c>
      <c r="K202" s="44" t="s">
        <v>63</v>
      </c>
      <c r="L202" s="44" t="s">
        <v>7893</v>
      </c>
      <c r="M202" s="44" t="s">
        <v>64</v>
      </c>
      <c r="N202" t="str">
        <f>VLOOKUP(B202,CUCourses,36,FALSE)</f>
        <v>PTP</v>
      </c>
    </row>
    <row r="203" spans="1:14" ht="14.6" x14ac:dyDescent="0.4">
      <c r="A203" s="44" t="s">
        <v>497</v>
      </c>
      <c r="B203" s="44" t="s">
        <v>498</v>
      </c>
      <c r="C203" s="44" t="s">
        <v>49</v>
      </c>
      <c r="D203" s="45">
        <v>0.5</v>
      </c>
      <c r="E203" s="44" t="s">
        <v>18</v>
      </c>
      <c r="F203" s="46">
        <v>45782</v>
      </c>
      <c r="G203" s="46">
        <v>45782</v>
      </c>
      <c r="H203" s="55">
        <v>45807</v>
      </c>
      <c r="I203" s="46" t="s">
        <v>19</v>
      </c>
      <c r="J203" s="5" t="s">
        <v>2599</v>
      </c>
      <c r="K203" s="5" t="s">
        <v>63</v>
      </c>
      <c r="L203" s="44" t="s">
        <v>7887</v>
      </c>
      <c r="M203" s="44" t="s">
        <v>64</v>
      </c>
      <c r="N203" t="str">
        <f>VLOOKUP(B203,CUCourses,36,FALSE)</f>
        <v>PTP</v>
      </c>
    </row>
    <row r="204" spans="1:14" ht="14.6" x14ac:dyDescent="0.4">
      <c r="A204" s="44" t="s">
        <v>587</v>
      </c>
      <c r="B204" s="44" t="s">
        <v>588</v>
      </c>
      <c r="C204" s="44" t="s">
        <v>98</v>
      </c>
      <c r="D204" s="45">
        <v>0.1</v>
      </c>
      <c r="E204" s="44" t="s">
        <v>18</v>
      </c>
      <c r="F204" s="55">
        <v>45796</v>
      </c>
      <c r="G204" s="46" t="s">
        <v>19</v>
      </c>
      <c r="H204" s="46">
        <v>45821</v>
      </c>
      <c r="I204" s="46" t="s">
        <v>19</v>
      </c>
      <c r="J204" s="44" t="s">
        <v>40</v>
      </c>
      <c r="K204" s="44" t="s">
        <v>63</v>
      </c>
      <c r="L204" s="44" t="s">
        <v>7892</v>
      </c>
      <c r="M204" s="44" t="s">
        <v>64</v>
      </c>
      <c r="N204" t="str">
        <f>VLOOKUP(B204,CUCourses,36,FALSE)</f>
        <v>PTP</v>
      </c>
    </row>
    <row r="205" spans="1:14" ht="14.6" x14ac:dyDescent="0.4">
      <c r="A205" s="44" t="s">
        <v>496</v>
      </c>
      <c r="B205" s="44" t="s">
        <v>6075</v>
      </c>
      <c r="C205" s="44" t="s">
        <v>49</v>
      </c>
      <c r="D205" s="45">
        <v>0.5</v>
      </c>
      <c r="E205" s="44" t="s">
        <v>18</v>
      </c>
      <c r="F205" s="46">
        <v>45782</v>
      </c>
      <c r="G205" s="11">
        <v>45781</v>
      </c>
      <c r="H205" s="55">
        <v>45807</v>
      </c>
      <c r="I205" s="46"/>
      <c r="J205" s="5" t="s">
        <v>2599</v>
      </c>
      <c r="K205" s="5" t="s">
        <v>63</v>
      </c>
      <c r="L205" s="44" t="s">
        <v>7887</v>
      </c>
      <c r="M205" s="44" t="s">
        <v>64</v>
      </c>
      <c r="N205" t="str">
        <f>VLOOKUP(B205,CUCourses,36,FALSE)</f>
        <v>PTP</v>
      </c>
    </row>
    <row r="206" spans="1:14" ht="14.6" x14ac:dyDescent="0.4">
      <c r="A206" s="44" t="s">
        <v>114</v>
      </c>
      <c r="B206" s="44" t="s">
        <v>115</v>
      </c>
      <c r="C206" s="44" t="s">
        <v>49</v>
      </c>
      <c r="D206" s="45">
        <v>0.5</v>
      </c>
      <c r="E206" s="44" t="s">
        <v>18</v>
      </c>
      <c r="F206" s="55">
        <v>45810</v>
      </c>
      <c r="G206" s="46" t="s">
        <v>19</v>
      </c>
      <c r="H206" s="46">
        <v>45835</v>
      </c>
      <c r="I206" s="46" t="s">
        <v>19</v>
      </c>
      <c r="J206" s="44" t="s">
        <v>40</v>
      </c>
      <c r="K206" s="5" t="s">
        <v>63</v>
      </c>
      <c r="L206" s="44" t="s">
        <v>7894</v>
      </c>
      <c r="M206" s="44" t="s">
        <v>64</v>
      </c>
      <c r="N206" t="str">
        <f>VLOOKUP(B206,CUCourses,36,FALSE)</f>
        <v>PTP</v>
      </c>
    </row>
    <row r="207" spans="1:14" ht="14.6" x14ac:dyDescent="0.4">
      <c r="A207" s="44" t="s">
        <v>6602</v>
      </c>
      <c r="B207" s="44" t="s">
        <v>584</v>
      </c>
      <c r="C207" s="44" t="s">
        <v>49</v>
      </c>
      <c r="D207" s="45">
        <v>0.5</v>
      </c>
      <c r="E207" s="44" t="s">
        <v>18</v>
      </c>
      <c r="F207" s="46">
        <v>45796</v>
      </c>
      <c r="G207" s="46">
        <v>45785</v>
      </c>
      <c r="H207" s="46">
        <v>45821</v>
      </c>
      <c r="I207" s="46" t="s">
        <v>19</v>
      </c>
      <c r="J207" s="5" t="s">
        <v>2599</v>
      </c>
      <c r="K207" s="44" t="s">
        <v>21</v>
      </c>
      <c r="L207" s="44"/>
      <c r="M207" s="44" t="s">
        <v>64</v>
      </c>
      <c r="N207" t="str">
        <f>VLOOKUP(B207,CUCourses,36,FALSE)</f>
        <v>PTP</v>
      </c>
    </row>
    <row r="208" spans="1:14" ht="14.6" x14ac:dyDescent="0.4">
      <c r="A208" s="44" t="s">
        <v>654</v>
      </c>
      <c r="B208" s="44" t="s">
        <v>655</v>
      </c>
      <c r="C208" s="44" t="s">
        <v>49</v>
      </c>
      <c r="D208" s="45">
        <v>0.5</v>
      </c>
      <c r="E208" s="44" t="s">
        <v>18</v>
      </c>
      <c r="F208" s="46">
        <v>45796</v>
      </c>
      <c r="G208" s="11">
        <v>45818</v>
      </c>
      <c r="H208" s="46">
        <v>45821</v>
      </c>
      <c r="I208" s="46" t="s">
        <v>19</v>
      </c>
      <c r="J208" s="5" t="s">
        <v>32</v>
      </c>
      <c r="K208" s="44" t="s">
        <v>63</v>
      </c>
      <c r="L208" s="44" t="s">
        <v>7892</v>
      </c>
      <c r="M208" s="44" t="s">
        <v>64</v>
      </c>
      <c r="N208" t="str">
        <f>VLOOKUP(B208,CUCourses,36,FALSE)</f>
        <v>PTP</v>
      </c>
    </row>
    <row r="209" spans="1:14" ht="14.6" x14ac:dyDescent="0.4">
      <c r="A209" s="44" t="s">
        <v>491</v>
      </c>
      <c r="B209" s="44" t="s">
        <v>492</v>
      </c>
      <c r="C209" s="44" t="s">
        <v>49</v>
      </c>
      <c r="D209" s="45">
        <v>0.5</v>
      </c>
      <c r="E209" s="44" t="s">
        <v>18</v>
      </c>
      <c r="F209" s="46">
        <v>45838</v>
      </c>
      <c r="G209" s="46" t="s">
        <v>19</v>
      </c>
      <c r="H209" s="46">
        <v>45863</v>
      </c>
      <c r="I209" s="46" t="s">
        <v>19</v>
      </c>
      <c r="J209" s="44" t="s">
        <v>40</v>
      </c>
      <c r="K209" s="44" t="s">
        <v>21</v>
      </c>
      <c r="L209" s="44"/>
      <c r="M209" s="44" t="s">
        <v>493</v>
      </c>
      <c r="N209" t="str">
        <f>VLOOKUP(B209,CUCourses,36,FALSE)</f>
        <v>PTP</v>
      </c>
    </row>
    <row r="210" spans="1:14" ht="14.6" x14ac:dyDescent="0.4">
      <c r="A210" s="44" t="s">
        <v>110</v>
      </c>
      <c r="B210" s="44" t="s">
        <v>111</v>
      </c>
      <c r="C210" s="44" t="s">
        <v>17</v>
      </c>
      <c r="D210" s="45">
        <v>1</v>
      </c>
      <c r="E210" s="44" t="s">
        <v>18</v>
      </c>
      <c r="F210" s="46">
        <v>45852</v>
      </c>
      <c r="G210" s="46" t="s">
        <v>19</v>
      </c>
      <c r="H210" s="46">
        <v>45877</v>
      </c>
      <c r="I210" s="46" t="s">
        <v>19</v>
      </c>
      <c r="J210" s="44" t="s">
        <v>40</v>
      </c>
      <c r="K210" s="44" t="s">
        <v>21</v>
      </c>
      <c r="L210" s="44"/>
      <c r="M210" s="44" t="s">
        <v>64</v>
      </c>
      <c r="N210" t="str">
        <f>VLOOKUP(B210,CUCourses,36,FALSE)</f>
        <v>PTP</v>
      </c>
    </row>
    <row r="211" spans="1:14" ht="14.6" x14ac:dyDescent="0.4">
      <c r="A211" s="44" t="s">
        <v>656</v>
      </c>
      <c r="B211" s="44" t="s">
        <v>657</v>
      </c>
      <c r="C211" s="44" t="s">
        <v>49</v>
      </c>
      <c r="D211" s="45">
        <v>0.5</v>
      </c>
      <c r="E211" s="44" t="s">
        <v>18</v>
      </c>
      <c r="F211" s="46">
        <v>45859</v>
      </c>
      <c r="G211" s="46" t="s">
        <v>19</v>
      </c>
      <c r="H211" s="46">
        <v>45884</v>
      </c>
      <c r="I211" s="46" t="s">
        <v>19</v>
      </c>
      <c r="J211" s="44" t="s">
        <v>40</v>
      </c>
      <c r="K211" s="44" t="s">
        <v>21</v>
      </c>
      <c r="L211" s="44"/>
      <c r="M211" s="44" t="s">
        <v>64</v>
      </c>
      <c r="N211" t="str">
        <f>VLOOKUP(B211,CUCourses,36,FALSE)</f>
        <v>PTP</v>
      </c>
    </row>
    <row r="212" spans="1:14" ht="14.6" x14ac:dyDescent="0.4">
      <c r="A212" s="44" t="s">
        <v>665</v>
      </c>
      <c r="B212" s="44" t="s">
        <v>666</v>
      </c>
      <c r="C212" s="44" t="s">
        <v>49</v>
      </c>
      <c r="D212" s="45">
        <v>0.5</v>
      </c>
      <c r="E212" s="44" t="s">
        <v>18</v>
      </c>
      <c r="F212" s="46">
        <v>45859</v>
      </c>
      <c r="G212" s="46" t="s">
        <v>19</v>
      </c>
      <c r="H212" s="46">
        <v>45884</v>
      </c>
      <c r="I212" s="46" t="s">
        <v>19</v>
      </c>
      <c r="J212" s="44" t="s">
        <v>40</v>
      </c>
      <c r="K212" s="44" t="s">
        <v>21</v>
      </c>
      <c r="L212" s="44"/>
      <c r="M212" s="44" t="s">
        <v>64</v>
      </c>
      <c r="N212" t="str">
        <f>VLOOKUP(B212,CUCourses,36,FALSE)</f>
        <v>PTP</v>
      </c>
    </row>
    <row r="213" spans="1:14" ht="14.6" x14ac:dyDescent="0.4">
      <c r="A213" s="44" t="s">
        <v>494</v>
      </c>
      <c r="B213" s="44" t="s">
        <v>495</v>
      </c>
      <c r="C213" s="44" t="s">
        <v>98</v>
      </c>
      <c r="D213" s="45">
        <v>0.1</v>
      </c>
      <c r="E213" s="44" t="s">
        <v>18</v>
      </c>
      <c r="F213" s="46">
        <v>45838</v>
      </c>
      <c r="G213" s="46" t="s">
        <v>19</v>
      </c>
      <c r="H213" s="46">
        <v>45863</v>
      </c>
      <c r="I213" s="46" t="s">
        <v>19</v>
      </c>
      <c r="J213" s="44" t="s">
        <v>40</v>
      </c>
      <c r="K213" s="44" t="s">
        <v>21</v>
      </c>
      <c r="L213" s="44"/>
      <c r="M213" s="44" t="s">
        <v>493</v>
      </c>
      <c r="N213" t="str">
        <f>VLOOKUP(B213,CUCourses,36,FALSE)</f>
        <v>PTP</v>
      </c>
    </row>
    <row r="214" spans="1:14" ht="14.6" x14ac:dyDescent="0.4">
      <c r="A214" s="44" t="s">
        <v>91</v>
      </c>
      <c r="B214" s="44" t="s">
        <v>92</v>
      </c>
      <c r="C214" s="44" t="s">
        <v>49</v>
      </c>
      <c r="D214" s="45">
        <v>0.5</v>
      </c>
      <c r="E214" s="44" t="s">
        <v>18</v>
      </c>
      <c r="F214" s="46">
        <v>45824</v>
      </c>
      <c r="G214" s="46" t="s">
        <v>19</v>
      </c>
      <c r="H214" s="46">
        <v>45849</v>
      </c>
      <c r="I214" s="46" t="s">
        <v>19</v>
      </c>
      <c r="J214" s="44" t="s">
        <v>40</v>
      </c>
      <c r="K214" s="44" t="s">
        <v>21</v>
      </c>
      <c r="L214" s="44"/>
      <c r="M214" s="44" t="s">
        <v>64</v>
      </c>
      <c r="N214" t="str">
        <f>VLOOKUP(B214,CUCourses,36,FALSE)</f>
        <v>PTP</v>
      </c>
    </row>
    <row r="215" spans="1:14" ht="14.6" x14ac:dyDescent="0.4">
      <c r="A215" s="44" t="s">
        <v>650</v>
      </c>
      <c r="B215" s="44" t="s">
        <v>651</v>
      </c>
      <c r="C215" s="44" t="s">
        <v>49</v>
      </c>
      <c r="D215" s="45">
        <v>0.5</v>
      </c>
      <c r="E215" s="44" t="s">
        <v>18</v>
      </c>
      <c r="F215" s="46">
        <v>45866</v>
      </c>
      <c r="G215" s="46" t="s">
        <v>19</v>
      </c>
      <c r="H215" s="46">
        <v>45891</v>
      </c>
      <c r="I215" s="46" t="s">
        <v>19</v>
      </c>
      <c r="J215" s="44" t="s">
        <v>40</v>
      </c>
      <c r="K215" s="44" t="s">
        <v>21</v>
      </c>
      <c r="L215" s="44"/>
      <c r="M215" s="44" t="s">
        <v>64</v>
      </c>
      <c r="N215" t="str">
        <f>VLOOKUP(B215,CUCourses,36,FALSE)</f>
        <v>PTP</v>
      </c>
    </row>
    <row r="216" spans="1:14" ht="14.6" x14ac:dyDescent="0.4">
      <c r="A216" s="44" t="s">
        <v>659</v>
      </c>
      <c r="B216" s="44" t="s">
        <v>660</v>
      </c>
      <c r="C216" s="44" t="s">
        <v>49</v>
      </c>
      <c r="D216" s="45">
        <v>0.5</v>
      </c>
      <c r="E216" s="44" t="s">
        <v>18</v>
      </c>
      <c r="F216" s="46">
        <v>45859</v>
      </c>
      <c r="G216" s="46" t="s">
        <v>19</v>
      </c>
      <c r="H216" s="46">
        <v>45884</v>
      </c>
      <c r="I216" s="46" t="s">
        <v>19</v>
      </c>
      <c r="J216" s="44" t="s">
        <v>40</v>
      </c>
      <c r="K216" s="44" t="s">
        <v>21</v>
      </c>
      <c r="L216" s="44"/>
      <c r="M216" s="44" t="s">
        <v>64</v>
      </c>
      <c r="N216" t="str">
        <f>VLOOKUP(B216,CUCourses,36,FALSE)</f>
        <v>PTP</v>
      </c>
    </row>
    <row r="217" spans="1:14" ht="14.6" x14ac:dyDescent="0.4">
      <c r="A217" s="44" t="s">
        <v>134</v>
      </c>
      <c r="B217" s="44" t="s">
        <v>135</v>
      </c>
      <c r="C217" s="44" t="s">
        <v>49</v>
      </c>
      <c r="D217" s="45">
        <v>0.5</v>
      </c>
      <c r="E217" s="44" t="s">
        <v>18</v>
      </c>
      <c r="F217" s="46">
        <v>45817</v>
      </c>
      <c r="G217" s="46" t="s">
        <v>19</v>
      </c>
      <c r="H217" s="46">
        <v>45842</v>
      </c>
      <c r="I217" s="46" t="s">
        <v>19</v>
      </c>
      <c r="J217" s="44" t="s">
        <v>40</v>
      </c>
      <c r="K217" s="44" t="s">
        <v>21</v>
      </c>
      <c r="L217" s="44"/>
      <c r="M217" s="44" t="s">
        <v>64</v>
      </c>
      <c r="N217" t="str">
        <f>VLOOKUP(B217,CUCourses,36,FALSE)</f>
        <v>PTP</v>
      </c>
    </row>
    <row r="218" spans="1:14" ht="14.6" x14ac:dyDescent="0.4">
      <c r="A218" s="44" t="s">
        <v>6623</v>
      </c>
      <c r="B218" s="44" t="s">
        <v>386</v>
      </c>
      <c r="C218" s="44" t="s">
        <v>49</v>
      </c>
      <c r="D218" s="45">
        <v>0.5</v>
      </c>
      <c r="E218" s="44" t="s">
        <v>18</v>
      </c>
      <c r="F218" s="46">
        <v>45859</v>
      </c>
      <c r="G218" s="46" t="s">
        <v>19</v>
      </c>
      <c r="H218" s="46">
        <v>45884</v>
      </c>
      <c r="I218" s="46" t="s">
        <v>19</v>
      </c>
      <c r="J218" s="44" t="s">
        <v>40</v>
      </c>
      <c r="K218" s="44" t="s">
        <v>21</v>
      </c>
      <c r="L218" s="44"/>
      <c r="M218" s="44" t="s">
        <v>64</v>
      </c>
      <c r="N218" t="str">
        <f>VLOOKUP(B218,CUCourses,36,FALSE)</f>
        <v>PTP</v>
      </c>
    </row>
    <row r="219" spans="1:14" ht="14.6" x14ac:dyDescent="0.4">
      <c r="A219" s="5" t="s">
        <v>6954</v>
      </c>
      <c r="B219" s="44" t="s">
        <v>102</v>
      </c>
      <c r="C219" s="44" t="s">
        <v>49</v>
      </c>
      <c r="D219" s="45">
        <v>0.5</v>
      </c>
      <c r="E219" s="44" t="s">
        <v>18</v>
      </c>
      <c r="F219" s="46">
        <v>45866</v>
      </c>
      <c r="G219" s="46" t="s">
        <v>19</v>
      </c>
      <c r="H219" s="46">
        <v>45891</v>
      </c>
      <c r="I219" s="46" t="s">
        <v>19</v>
      </c>
      <c r="J219" s="44" t="s">
        <v>40</v>
      </c>
      <c r="K219" s="44" t="s">
        <v>21</v>
      </c>
      <c r="L219" s="44"/>
      <c r="M219" s="44" t="s">
        <v>64</v>
      </c>
      <c r="N219" t="str">
        <f>VLOOKUP(B219,CUCourses,36,FALSE)</f>
        <v>PTP</v>
      </c>
    </row>
    <row r="220" spans="1:14" ht="14.6" x14ac:dyDescent="0.4">
      <c r="A220" s="44" t="s">
        <v>663</v>
      </c>
      <c r="B220" s="44" t="s">
        <v>664</v>
      </c>
      <c r="C220" s="44" t="s">
        <v>49</v>
      </c>
      <c r="D220" s="45">
        <v>0.5</v>
      </c>
      <c r="E220" s="44" t="s">
        <v>18</v>
      </c>
      <c r="F220" s="46">
        <v>45859</v>
      </c>
      <c r="G220" s="46" t="s">
        <v>19</v>
      </c>
      <c r="H220" s="46">
        <v>45884</v>
      </c>
      <c r="I220" s="46" t="s">
        <v>19</v>
      </c>
      <c r="J220" s="44" t="s">
        <v>40</v>
      </c>
      <c r="K220" s="44" t="s">
        <v>21</v>
      </c>
      <c r="L220" s="44"/>
      <c r="M220" s="44" t="s">
        <v>64</v>
      </c>
      <c r="N220" t="str">
        <f>VLOOKUP(B220,CUCourses,36,FALSE)</f>
        <v>PTP</v>
      </c>
    </row>
    <row r="221" spans="1:14" ht="14.6" x14ac:dyDescent="0.4">
      <c r="A221" s="44" t="s">
        <v>6618</v>
      </c>
      <c r="B221" s="44" t="s">
        <v>82</v>
      </c>
      <c r="C221" s="44" t="s">
        <v>49</v>
      </c>
      <c r="D221" s="45">
        <v>0.5</v>
      </c>
      <c r="E221" s="44" t="s">
        <v>18</v>
      </c>
      <c r="F221" s="46">
        <v>45852</v>
      </c>
      <c r="G221" s="46" t="s">
        <v>19</v>
      </c>
      <c r="H221" s="46">
        <v>45877</v>
      </c>
      <c r="I221" s="46" t="s">
        <v>19</v>
      </c>
      <c r="J221" s="44" t="s">
        <v>40</v>
      </c>
      <c r="K221" s="44" t="s">
        <v>21</v>
      </c>
      <c r="L221" s="44"/>
      <c r="M221" s="44" t="s">
        <v>64</v>
      </c>
      <c r="N221" t="str">
        <f>VLOOKUP(B221,CUCourses,36,FALSE)</f>
        <v>PTP</v>
      </c>
    </row>
    <row r="222" spans="1:14" ht="14.6" x14ac:dyDescent="0.4">
      <c r="A222" s="44" t="s">
        <v>6619</v>
      </c>
      <c r="B222" s="44" t="s">
        <v>113</v>
      </c>
      <c r="C222" s="44" t="s">
        <v>49</v>
      </c>
      <c r="D222" s="45">
        <v>0.5</v>
      </c>
      <c r="E222" s="44" t="s">
        <v>18</v>
      </c>
      <c r="F222" s="46">
        <v>45852</v>
      </c>
      <c r="G222" s="46" t="s">
        <v>19</v>
      </c>
      <c r="H222" s="46">
        <v>45877</v>
      </c>
      <c r="I222" s="46" t="s">
        <v>19</v>
      </c>
      <c r="J222" s="44" t="s">
        <v>40</v>
      </c>
      <c r="K222" s="44" t="s">
        <v>21</v>
      </c>
      <c r="L222" s="44"/>
      <c r="M222" s="44" t="s">
        <v>64</v>
      </c>
      <c r="N222" t="str">
        <f>VLOOKUP(B222,CUCourses,36,FALSE)</f>
        <v>PTP</v>
      </c>
    </row>
    <row r="223" spans="1:14" ht="14.6" x14ac:dyDescent="0.4">
      <c r="A223" s="44" t="s">
        <v>6620</v>
      </c>
      <c r="B223" s="44" t="s">
        <v>118</v>
      </c>
      <c r="C223" s="44" t="s">
        <v>49</v>
      </c>
      <c r="D223" s="45">
        <v>0.5</v>
      </c>
      <c r="E223" s="44" t="s">
        <v>18</v>
      </c>
      <c r="F223" s="46">
        <v>45852</v>
      </c>
      <c r="G223" s="46" t="s">
        <v>19</v>
      </c>
      <c r="H223" s="46">
        <v>45877</v>
      </c>
      <c r="I223" s="46" t="s">
        <v>19</v>
      </c>
      <c r="J223" s="44" t="s">
        <v>40</v>
      </c>
      <c r="K223" s="44" t="s">
        <v>21</v>
      </c>
      <c r="L223" s="44"/>
      <c r="M223" s="44" t="s">
        <v>64</v>
      </c>
      <c r="N223" t="str">
        <f>VLOOKUP(B223,CUCourses,36,FALSE)</f>
        <v>PTP</v>
      </c>
    </row>
    <row r="224" spans="1:14" ht="14.6" x14ac:dyDescent="0.4">
      <c r="A224" s="44" t="s">
        <v>6617</v>
      </c>
      <c r="B224" s="44" t="s">
        <v>76</v>
      </c>
      <c r="C224" s="44" t="s">
        <v>17</v>
      </c>
      <c r="D224" s="45">
        <v>1</v>
      </c>
      <c r="E224" s="44" t="s">
        <v>18</v>
      </c>
      <c r="F224" s="46">
        <v>45852</v>
      </c>
      <c r="G224" s="46" t="s">
        <v>19</v>
      </c>
      <c r="H224" s="46">
        <v>45877</v>
      </c>
      <c r="I224" s="46" t="s">
        <v>19</v>
      </c>
      <c r="J224" s="44" t="s">
        <v>40</v>
      </c>
      <c r="K224" s="44" t="s">
        <v>21</v>
      </c>
      <c r="L224" s="44"/>
      <c r="M224" s="44" t="s">
        <v>64</v>
      </c>
      <c r="N224" t="str">
        <f>VLOOKUP(B224,CUCourses,36,FALSE)</f>
        <v>PTP</v>
      </c>
    </row>
    <row r="225" spans="1:14" ht="14.6" x14ac:dyDescent="0.4">
      <c r="A225" s="44" t="s">
        <v>6622</v>
      </c>
      <c r="B225" s="44" t="s">
        <v>112</v>
      </c>
      <c r="C225" s="44" t="s">
        <v>49</v>
      </c>
      <c r="D225" s="45">
        <v>0.5</v>
      </c>
      <c r="E225" s="44" t="s">
        <v>18</v>
      </c>
      <c r="F225" s="46">
        <v>45859</v>
      </c>
      <c r="G225" s="46" t="s">
        <v>19</v>
      </c>
      <c r="H225" s="46">
        <v>45884</v>
      </c>
      <c r="I225" s="46" t="s">
        <v>19</v>
      </c>
      <c r="J225" s="44" t="s">
        <v>40</v>
      </c>
      <c r="K225" s="44" t="s">
        <v>21</v>
      </c>
      <c r="L225" s="44"/>
      <c r="M225" s="44" t="s">
        <v>64</v>
      </c>
      <c r="N225" t="str">
        <f>VLOOKUP(B225,CUCourses,36,FALSE)</f>
        <v>PTP</v>
      </c>
    </row>
    <row r="226" spans="1:14" ht="14.6" x14ac:dyDescent="0.4">
      <c r="A226" s="44" t="s">
        <v>661</v>
      </c>
      <c r="B226" s="44" t="s">
        <v>662</v>
      </c>
      <c r="C226" s="44" t="s">
        <v>49</v>
      </c>
      <c r="D226" s="45">
        <v>0.5</v>
      </c>
      <c r="E226" s="44" t="s">
        <v>18</v>
      </c>
      <c r="F226" s="46">
        <v>45859</v>
      </c>
      <c r="G226" s="46" t="s">
        <v>19</v>
      </c>
      <c r="H226" s="46">
        <v>45884</v>
      </c>
      <c r="I226" s="46" t="s">
        <v>19</v>
      </c>
      <c r="J226" s="44" t="s">
        <v>40</v>
      </c>
      <c r="K226" s="44" t="s">
        <v>21</v>
      </c>
      <c r="L226" s="44"/>
      <c r="M226" s="44" t="s">
        <v>64</v>
      </c>
      <c r="N226" t="str">
        <f>VLOOKUP(B226,CUCourses,36,FALSE)</f>
        <v>PTP</v>
      </c>
    </row>
    <row r="227" spans="1:14" ht="14.6" x14ac:dyDescent="0.4">
      <c r="A227" s="44" t="s">
        <v>652</v>
      </c>
      <c r="B227" s="44" t="s">
        <v>653</v>
      </c>
      <c r="C227" s="44" t="s">
        <v>49</v>
      </c>
      <c r="D227" s="45">
        <v>0.5</v>
      </c>
      <c r="E227" s="44" t="s">
        <v>18</v>
      </c>
      <c r="F227" s="46">
        <v>45859</v>
      </c>
      <c r="G227" s="46" t="s">
        <v>19</v>
      </c>
      <c r="H227" s="46">
        <v>45884</v>
      </c>
      <c r="I227" s="46" t="s">
        <v>19</v>
      </c>
      <c r="J227" s="44" t="s">
        <v>40</v>
      </c>
      <c r="K227" s="44" t="s">
        <v>21</v>
      </c>
      <c r="L227" s="44"/>
      <c r="M227" s="44" t="s">
        <v>64</v>
      </c>
      <c r="N227" t="str">
        <f>VLOOKUP(B227,CUCourses,36,FALSE)</f>
        <v>PTP</v>
      </c>
    </row>
    <row r="228" spans="1:14" ht="14.6" x14ac:dyDescent="0.4">
      <c r="A228" s="44" t="s">
        <v>486</v>
      </c>
      <c r="B228" s="44" t="s">
        <v>487</v>
      </c>
      <c r="C228" s="44" t="s">
        <v>49</v>
      </c>
      <c r="D228" s="45">
        <v>0.5</v>
      </c>
      <c r="E228" s="44" t="s">
        <v>18</v>
      </c>
      <c r="F228" s="46">
        <v>45838</v>
      </c>
      <c r="G228" s="46" t="s">
        <v>19</v>
      </c>
      <c r="H228" s="46">
        <v>45863</v>
      </c>
      <c r="I228" s="46" t="s">
        <v>19</v>
      </c>
      <c r="J228" s="44" t="s">
        <v>40</v>
      </c>
      <c r="K228" s="44" t="s">
        <v>21</v>
      </c>
      <c r="L228" s="44"/>
      <c r="M228" s="44" t="s">
        <v>64</v>
      </c>
      <c r="N228" t="str">
        <f>VLOOKUP(B228,CUCourses,36,FALSE)</f>
        <v>PTP</v>
      </c>
    </row>
    <row r="229" spans="1:14" ht="14.6" x14ac:dyDescent="0.4">
      <c r="A229" s="44" t="s">
        <v>483</v>
      </c>
      <c r="B229" s="44" t="s">
        <v>484</v>
      </c>
      <c r="C229" s="44" t="s">
        <v>49</v>
      </c>
      <c r="D229" s="45">
        <v>0.5</v>
      </c>
      <c r="E229" s="44" t="s">
        <v>18</v>
      </c>
      <c r="F229" s="46">
        <v>45852</v>
      </c>
      <c r="G229" s="46" t="s">
        <v>19</v>
      </c>
      <c r="H229" s="46">
        <v>45877</v>
      </c>
      <c r="I229" s="46" t="s">
        <v>19</v>
      </c>
      <c r="J229" s="44" t="s">
        <v>40</v>
      </c>
      <c r="K229" s="44" t="s">
        <v>21</v>
      </c>
      <c r="L229" s="44"/>
      <c r="M229" s="44" t="s">
        <v>64</v>
      </c>
      <c r="N229" t="str">
        <f>VLOOKUP(B229,CUCourses,36,FALSE)</f>
        <v>PTP</v>
      </c>
    </row>
    <row r="230" spans="1:14" ht="14.6" x14ac:dyDescent="0.4">
      <c r="A230" s="44" t="s">
        <v>103</v>
      </c>
      <c r="B230" s="44" t="s">
        <v>104</v>
      </c>
      <c r="C230" s="44" t="s">
        <v>49</v>
      </c>
      <c r="D230" s="45">
        <v>0.5</v>
      </c>
      <c r="E230" s="44" t="s">
        <v>18</v>
      </c>
      <c r="F230" s="46">
        <v>45852</v>
      </c>
      <c r="G230" s="46" t="s">
        <v>19</v>
      </c>
      <c r="H230" s="46">
        <v>45877</v>
      </c>
      <c r="I230" s="46" t="s">
        <v>19</v>
      </c>
      <c r="J230" s="44" t="s">
        <v>40</v>
      </c>
      <c r="K230" s="44" t="s">
        <v>21</v>
      </c>
      <c r="L230" s="44"/>
      <c r="M230" s="44" t="s">
        <v>64</v>
      </c>
      <c r="N230" t="str">
        <f>VLOOKUP(B230,CUCourses,36,FALSE)</f>
        <v>PTP</v>
      </c>
    </row>
    <row r="231" spans="1:14" ht="14.6" x14ac:dyDescent="0.4">
      <c r="A231" s="44" t="s">
        <v>99</v>
      </c>
      <c r="B231" s="44" t="s">
        <v>100</v>
      </c>
      <c r="C231" s="44" t="s">
        <v>17</v>
      </c>
      <c r="D231" s="45">
        <v>1</v>
      </c>
      <c r="E231" s="44" t="s">
        <v>18</v>
      </c>
      <c r="F231" s="46">
        <v>45817</v>
      </c>
      <c r="G231" s="46" t="s">
        <v>19</v>
      </c>
      <c r="H231" s="46">
        <v>45842</v>
      </c>
      <c r="I231" s="46" t="s">
        <v>19</v>
      </c>
      <c r="J231" s="44" t="s">
        <v>40</v>
      </c>
      <c r="K231" s="44" t="s">
        <v>21</v>
      </c>
      <c r="L231" s="44"/>
      <c r="M231" s="44" t="s">
        <v>64</v>
      </c>
      <c r="N231" t="str">
        <f>VLOOKUP(B231,CUCourses,36,FALSE)</f>
        <v>PTP</v>
      </c>
    </row>
    <row r="232" spans="1:14" ht="14.6" x14ac:dyDescent="0.4">
      <c r="A232" s="44" t="s">
        <v>489</v>
      </c>
      <c r="B232" s="44" t="s">
        <v>490</v>
      </c>
      <c r="C232" s="44" t="s">
        <v>17</v>
      </c>
      <c r="D232" s="45">
        <v>1</v>
      </c>
      <c r="E232" s="44" t="s">
        <v>18</v>
      </c>
      <c r="F232" s="46">
        <v>45838</v>
      </c>
      <c r="G232" s="46" t="s">
        <v>19</v>
      </c>
      <c r="H232" s="46">
        <v>45863</v>
      </c>
      <c r="I232" s="46" t="s">
        <v>19</v>
      </c>
      <c r="J232" s="44" t="s">
        <v>40</v>
      </c>
      <c r="K232" s="44" t="s">
        <v>21</v>
      </c>
      <c r="L232" s="44"/>
      <c r="M232" s="44" t="s">
        <v>64</v>
      </c>
      <c r="N232" t="str">
        <f>VLOOKUP(B232,CUCourses,36,FALSE)</f>
        <v>PTP</v>
      </c>
    </row>
    <row r="233" spans="1:14" ht="14.6" x14ac:dyDescent="0.4">
      <c r="A233" s="44" t="s">
        <v>6596</v>
      </c>
      <c r="B233" s="44" t="s">
        <v>601</v>
      </c>
      <c r="C233" s="44" t="s">
        <v>49</v>
      </c>
      <c r="D233" s="45">
        <v>0.5</v>
      </c>
      <c r="E233" s="44" t="s">
        <v>18</v>
      </c>
      <c r="F233" s="46">
        <v>45775</v>
      </c>
      <c r="G233" s="46">
        <v>45733</v>
      </c>
      <c r="H233" s="55">
        <v>45744</v>
      </c>
      <c r="I233" s="46" t="s">
        <v>19</v>
      </c>
      <c r="J233" s="44" t="s">
        <v>242</v>
      </c>
      <c r="K233" s="44" t="s">
        <v>63</v>
      </c>
      <c r="L233" s="44" t="s">
        <v>7892</v>
      </c>
      <c r="M233" s="44" t="s">
        <v>64</v>
      </c>
      <c r="N233" t="str">
        <f>VLOOKUP(B233,CUCourses,36,FALSE)</f>
        <v>PTS</v>
      </c>
    </row>
    <row r="234" spans="1:14" ht="14.6" x14ac:dyDescent="0.4">
      <c r="A234" s="44" t="s">
        <v>192</v>
      </c>
      <c r="B234" s="44" t="s">
        <v>193</v>
      </c>
      <c r="C234" s="44" t="s">
        <v>17</v>
      </c>
      <c r="D234" s="45">
        <v>1</v>
      </c>
      <c r="E234" s="44" t="s">
        <v>18</v>
      </c>
      <c r="F234" s="46">
        <v>45775</v>
      </c>
      <c r="G234" s="46">
        <v>45609</v>
      </c>
      <c r="H234" s="55">
        <v>45744</v>
      </c>
      <c r="I234" s="46" t="s">
        <v>19</v>
      </c>
      <c r="J234" s="5" t="s">
        <v>242</v>
      </c>
      <c r="K234" s="44" t="s">
        <v>63</v>
      </c>
      <c r="L234" s="44" t="s">
        <v>7887</v>
      </c>
      <c r="M234" s="44" t="s">
        <v>195</v>
      </c>
      <c r="N234" t="str">
        <f>VLOOKUP(B234,CUCourses,36,FALSE)</f>
        <v>PTS</v>
      </c>
    </row>
    <row r="235" spans="1:14" ht="14.6" x14ac:dyDescent="0.4">
      <c r="A235" s="44" t="s">
        <v>235</v>
      </c>
      <c r="B235" s="44" t="s">
        <v>236</v>
      </c>
      <c r="C235" s="44" t="s">
        <v>49</v>
      </c>
      <c r="D235" s="45">
        <v>0.5</v>
      </c>
      <c r="E235" s="44" t="s">
        <v>18</v>
      </c>
      <c r="F235" s="46">
        <v>45775</v>
      </c>
      <c r="G235" s="46">
        <v>45754</v>
      </c>
      <c r="H235" s="55">
        <v>45800</v>
      </c>
      <c r="I235" s="46" t="s">
        <v>19</v>
      </c>
      <c r="J235" s="44" t="s">
        <v>20</v>
      </c>
      <c r="K235" s="44" t="s">
        <v>63</v>
      </c>
      <c r="L235" s="44" t="s">
        <v>7895</v>
      </c>
      <c r="M235" s="44" t="s">
        <v>182</v>
      </c>
      <c r="N235" t="str">
        <f>VLOOKUP(B235,CUCourses,36,FALSE)</f>
        <v>PTS</v>
      </c>
    </row>
    <row r="236" spans="1:14" ht="14.6" x14ac:dyDescent="0.4">
      <c r="A236" s="44" t="s">
        <v>578</v>
      </c>
      <c r="B236" s="44" t="s">
        <v>579</v>
      </c>
      <c r="C236" s="44" t="s">
        <v>49</v>
      </c>
      <c r="D236" s="45">
        <v>0.5</v>
      </c>
      <c r="E236" s="44" t="s">
        <v>18</v>
      </c>
      <c r="F236" s="46">
        <v>45775</v>
      </c>
      <c r="G236" s="46">
        <v>45754</v>
      </c>
      <c r="H236" s="55">
        <v>45800</v>
      </c>
      <c r="I236" s="46" t="s">
        <v>19</v>
      </c>
      <c r="J236" s="5" t="s">
        <v>32</v>
      </c>
      <c r="K236" s="44" t="s">
        <v>63</v>
      </c>
      <c r="L236" s="44" t="s">
        <v>7895</v>
      </c>
      <c r="M236" s="44" t="s">
        <v>195</v>
      </c>
      <c r="N236" t="str">
        <f>VLOOKUP(B236,CUCourses,36,FALSE)</f>
        <v>PTS</v>
      </c>
    </row>
    <row r="237" spans="1:14" ht="14.6" x14ac:dyDescent="0.4">
      <c r="A237" s="44" t="s">
        <v>562</v>
      </c>
      <c r="B237" s="44" t="s">
        <v>563</v>
      </c>
      <c r="C237" s="44" t="s">
        <v>49</v>
      </c>
      <c r="D237" s="45">
        <v>0.5</v>
      </c>
      <c r="E237" s="44" t="s">
        <v>18</v>
      </c>
      <c r="F237" s="46">
        <v>45782</v>
      </c>
      <c r="G237" s="46" t="s">
        <v>19</v>
      </c>
      <c r="H237" s="55">
        <v>45807</v>
      </c>
      <c r="I237" s="46" t="s">
        <v>19</v>
      </c>
      <c r="J237" s="44" t="s">
        <v>121</v>
      </c>
      <c r="K237" s="44" t="s">
        <v>63</v>
      </c>
      <c r="L237" s="44" t="s">
        <v>7896</v>
      </c>
      <c r="M237" s="44" t="s">
        <v>64</v>
      </c>
      <c r="N237" t="str">
        <f>VLOOKUP(B237,CUCourses,36,FALSE)</f>
        <v>PTS</v>
      </c>
    </row>
    <row r="238" spans="1:14" ht="14.6" x14ac:dyDescent="0.4">
      <c r="A238" s="44" t="s">
        <v>558</v>
      </c>
      <c r="B238" s="44" t="s">
        <v>559</v>
      </c>
      <c r="C238" s="44" t="s">
        <v>49</v>
      </c>
      <c r="D238" s="45">
        <v>0.5</v>
      </c>
      <c r="E238" s="44" t="s">
        <v>18</v>
      </c>
      <c r="F238" s="46">
        <v>45782</v>
      </c>
      <c r="G238" s="46">
        <v>45789</v>
      </c>
      <c r="H238" s="55">
        <v>45807</v>
      </c>
      <c r="I238" s="46" t="s">
        <v>19</v>
      </c>
      <c r="J238" s="5" t="s">
        <v>32</v>
      </c>
      <c r="K238" s="44" t="s">
        <v>63</v>
      </c>
      <c r="L238" s="44" t="s">
        <v>7887</v>
      </c>
      <c r="M238" s="44" t="s">
        <v>64</v>
      </c>
      <c r="N238" t="str">
        <f>VLOOKUP(B238,CUCourses,36,FALSE)</f>
        <v>PTS</v>
      </c>
    </row>
    <row r="239" spans="1:14" ht="14.6" x14ac:dyDescent="0.4">
      <c r="A239" s="44" t="s">
        <v>556</v>
      </c>
      <c r="B239" s="44" t="s">
        <v>557</v>
      </c>
      <c r="C239" s="44" t="s">
        <v>17</v>
      </c>
      <c r="D239" s="45">
        <v>1</v>
      </c>
      <c r="E239" s="44" t="s">
        <v>18</v>
      </c>
      <c r="F239" s="46">
        <v>45782</v>
      </c>
      <c r="G239" s="46">
        <v>45786</v>
      </c>
      <c r="H239" s="55">
        <v>45807</v>
      </c>
      <c r="I239" s="46" t="s">
        <v>19</v>
      </c>
      <c r="J239" s="44" t="s">
        <v>121</v>
      </c>
      <c r="K239" s="44" t="s">
        <v>63</v>
      </c>
      <c r="L239" s="44" t="s">
        <v>7888</v>
      </c>
      <c r="M239" s="44" t="s">
        <v>64</v>
      </c>
      <c r="N239" t="str">
        <f>VLOOKUP(B239,CUCourses,36,FALSE)</f>
        <v>PTS</v>
      </c>
    </row>
    <row r="240" spans="1:14" ht="14.6" x14ac:dyDescent="0.4">
      <c r="A240" s="44" t="s">
        <v>172</v>
      </c>
      <c r="B240" s="44" t="s">
        <v>173</v>
      </c>
      <c r="C240" s="44" t="s">
        <v>49</v>
      </c>
      <c r="D240" s="45">
        <v>0.5</v>
      </c>
      <c r="E240" s="44" t="s">
        <v>18</v>
      </c>
      <c r="F240" s="46">
        <v>45782</v>
      </c>
      <c r="G240" s="46">
        <v>45789</v>
      </c>
      <c r="H240" s="55">
        <v>45807</v>
      </c>
      <c r="I240" s="46" t="s">
        <v>19</v>
      </c>
      <c r="J240" s="5" t="s">
        <v>32</v>
      </c>
      <c r="K240" s="44" t="s">
        <v>63</v>
      </c>
      <c r="L240" s="44" t="s">
        <v>7887</v>
      </c>
      <c r="M240" s="44" t="s">
        <v>64</v>
      </c>
      <c r="N240" t="str">
        <f>VLOOKUP(B240,CUCourses,36,FALSE)</f>
        <v>PTS</v>
      </c>
    </row>
    <row r="241" spans="1:14" ht="14.6" x14ac:dyDescent="0.4">
      <c r="A241" s="44" t="s">
        <v>93</v>
      </c>
      <c r="B241" s="44" t="s">
        <v>94</v>
      </c>
      <c r="C241" s="44" t="s">
        <v>5894</v>
      </c>
      <c r="D241" s="45">
        <v>0.1</v>
      </c>
      <c r="E241" s="44" t="s">
        <v>18</v>
      </c>
      <c r="F241" s="46">
        <v>45782</v>
      </c>
      <c r="G241" s="46" t="s">
        <v>19</v>
      </c>
      <c r="H241" s="55">
        <v>45807</v>
      </c>
      <c r="I241" s="46" t="s">
        <v>19</v>
      </c>
      <c r="J241" s="44" t="s">
        <v>121</v>
      </c>
      <c r="K241" s="44" t="s">
        <v>63</v>
      </c>
      <c r="L241" s="44" t="s">
        <v>7896</v>
      </c>
      <c r="M241" s="44" t="s">
        <v>64</v>
      </c>
      <c r="N241" t="str">
        <f>VLOOKUP(B241,CUCourses,36,FALSE)</f>
        <v>PTS</v>
      </c>
    </row>
    <row r="242" spans="1:14" ht="14.6" x14ac:dyDescent="0.4">
      <c r="A242" s="44" t="s">
        <v>560</v>
      </c>
      <c r="B242" s="44" t="s">
        <v>561</v>
      </c>
      <c r="C242" s="44" t="s">
        <v>49</v>
      </c>
      <c r="D242" s="45">
        <v>0.5</v>
      </c>
      <c r="E242" s="44" t="s">
        <v>18</v>
      </c>
      <c r="F242" s="46">
        <v>45782</v>
      </c>
      <c r="G242" s="46">
        <v>45789</v>
      </c>
      <c r="H242" s="55">
        <v>45807</v>
      </c>
      <c r="I242" s="46" t="s">
        <v>19</v>
      </c>
      <c r="J242" s="5" t="s">
        <v>32</v>
      </c>
      <c r="K242" s="44" t="s">
        <v>63</v>
      </c>
      <c r="L242" s="44" t="s">
        <v>7887</v>
      </c>
      <c r="M242" s="44" t="s">
        <v>64</v>
      </c>
      <c r="N242" t="str">
        <f>VLOOKUP(B242,CUCourses,36,FALSE)</f>
        <v>PTS</v>
      </c>
    </row>
    <row r="243" spans="1:14" ht="14.6" x14ac:dyDescent="0.4">
      <c r="A243" s="44" t="s">
        <v>570</v>
      </c>
      <c r="B243" s="44" t="s">
        <v>571</v>
      </c>
      <c r="C243" s="44" t="s">
        <v>49</v>
      </c>
      <c r="D243" s="45">
        <v>0.5</v>
      </c>
      <c r="E243" s="44" t="s">
        <v>18</v>
      </c>
      <c r="F243" s="55">
        <v>45796</v>
      </c>
      <c r="G243" s="46" t="s">
        <v>19</v>
      </c>
      <c r="H243" s="46">
        <v>45821</v>
      </c>
      <c r="I243" s="46" t="s">
        <v>19</v>
      </c>
      <c r="J243" s="44" t="s">
        <v>40</v>
      </c>
      <c r="K243" s="44" t="s">
        <v>63</v>
      </c>
      <c r="L243" s="44" t="s">
        <v>7895</v>
      </c>
      <c r="M243" s="44" t="s">
        <v>64</v>
      </c>
      <c r="N243" t="str">
        <f>VLOOKUP(B243,CUCourses,36,FALSE)</f>
        <v>PTS</v>
      </c>
    </row>
    <row r="244" spans="1:14" ht="14.6" x14ac:dyDescent="0.4">
      <c r="A244" s="44" t="s">
        <v>564</v>
      </c>
      <c r="B244" s="44" t="s">
        <v>565</v>
      </c>
      <c r="C244" s="44" t="s">
        <v>49</v>
      </c>
      <c r="D244" s="45">
        <v>0.5</v>
      </c>
      <c r="E244" s="44" t="s">
        <v>18</v>
      </c>
      <c r="F244" s="55">
        <v>45796</v>
      </c>
      <c r="G244" s="46" t="s">
        <v>19</v>
      </c>
      <c r="H244" s="46">
        <v>45821</v>
      </c>
      <c r="I244" s="46" t="s">
        <v>19</v>
      </c>
      <c r="J244" s="44" t="s">
        <v>121</v>
      </c>
      <c r="K244" s="44" t="s">
        <v>63</v>
      </c>
      <c r="L244" s="44" t="s">
        <v>7888</v>
      </c>
      <c r="M244" s="44" t="s">
        <v>64</v>
      </c>
      <c r="N244" t="str">
        <f>VLOOKUP(B244,CUCourses,36,FALSE)</f>
        <v>PTS</v>
      </c>
    </row>
    <row r="245" spans="1:14" ht="14.6" x14ac:dyDescent="0.4">
      <c r="A245" s="44" t="s">
        <v>572</v>
      </c>
      <c r="B245" s="44" t="s">
        <v>573</v>
      </c>
      <c r="C245" s="44" t="s">
        <v>98</v>
      </c>
      <c r="D245" s="45">
        <v>0.1</v>
      </c>
      <c r="E245" s="44" t="s">
        <v>18</v>
      </c>
      <c r="F245" s="46">
        <v>45796</v>
      </c>
      <c r="G245" s="46">
        <v>45810</v>
      </c>
      <c r="H245" s="46">
        <v>45821</v>
      </c>
      <c r="I245" s="46" t="s">
        <v>19</v>
      </c>
      <c r="J245" s="5" t="s">
        <v>20</v>
      </c>
      <c r="K245" s="44" t="s">
        <v>63</v>
      </c>
      <c r="L245" s="44" t="s">
        <v>7895</v>
      </c>
      <c r="M245" s="44" t="s">
        <v>64</v>
      </c>
      <c r="N245" t="str">
        <f>VLOOKUP(B245,CUCourses,36,FALSE)</f>
        <v>PTS</v>
      </c>
    </row>
    <row r="246" spans="1:14" ht="14.6" x14ac:dyDescent="0.4">
      <c r="A246" s="44" t="s">
        <v>80</v>
      </c>
      <c r="B246" s="44" t="s">
        <v>81</v>
      </c>
      <c r="C246" s="44" t="s">
        <v>5894</v>
      </c>
      <c r="D246" s="45">
        <v>0.1</v>
      </c>
      <c r="E246" s="44" t="s">
        <v>18</v>
      </c>
      <c r="F246" s="55">
        <v>45796</v>
      </c>
      <c r="G246" s="46" t="s">
        <v>19</v>
      </c>
      <c r="H246" s="46">
        <v>45821</v>
      </c>
      <c r="I246" s="46" t="s">
        <v>19</v>
      </c>
      <c r="J246" s="44" t="s">
        <v>40</v>
      </c>
      <c r="K246" s="44" t="s">
        <v>63</v>
      </c>
      <c r="L246" s="44" t="s">
        <v>7895</v>
      </c>
      <c r="M246" s="44" t="s">
        <v>64</v>
      </c>
      <c r="N246" t="str">
        <f>VLOOKUP(B246,CUCourses,36,FALSE)</f>
        <v>PTS</v>
      </c>
    </row>
    <row r="247" spans="1:14" ht="14.6" x14ac:dyDescent="0.4">
      <c r="A247" s="44" t="s">
        <v>119</v>
      </c>
      <c r="B247" s="44" t="s">
        <v>120</v>
      </c>
      <c r="C247" s="44" t="s">
        <v>98</v>
      </c>
      <c r="D247" s="45">
        <v>0.1</v>
      </c>
      <c r="E247" s="44" t="s">
        <v>18</v>
      </c>
      <c r="F247" s="46">
        <v>45796</v>
      </c>
      <c r="G247" s="46">
        <v>45600</v>
      </c>
      <c r="H247" s="46">
        <v>45821</v>
      </c>
      <c r="I247" s="46" t="s">
        <v>19</v>
      </c>
      <c r="J247" s="44" t="s">
        <v>121</v>
      </c>
      <c r="K247" s="44" t="s">
        <v>63</v>
      </c>
      <c r="L247" s="44" t="s">
        <v>7888</v>
      </c>
      <c r="M247" s="44" t="s">
        <v>64</v>
      </c>
      <c r="N247" t="str">
        <f>VLOOKUP(B247,CUCourses,36,FALSE)</f>
        <v>PTS</v>
      </c>
    </row>
    <row r="248" spans="1:14" ht="14.6" x14ac:dyDescent="0.4">
      <c r="A248" s="44" t="s">
        <v>215</v>
      </c>
      <c r="B248" s="44" t="s">
        <v>216</v>
      </c>
      <c r="C248" s="44" t="s">
        <v>17</v>
      </c>
      <c r="D248" s="45">
        <v>1</v>
      </c>
      <c r="E248" s="44" t="s">
        <v>18</v>
      </c>
      <c r="F248" s="46">
        <v>45817</v>
      </c>
      <c r="G248" s="46" t="s">
        <v>19</v>
      </c>
      <c r="H248" s="46">
        <v>45842</v>
      </c>
      <c r="I248" s="46" t="s">
        <v>19</v>
      </c>
      <c r="J248" s="44" t="s">
        <v>40</v>
      </c>
      <c r="K248" s="44" t="s">
        <v>21</v>
      </c>
      <c r="L248" s="44"/>
      <c r="M248" s="44" t="s">
        <v>64</v>
      </c>
      <c r="N248" t="str">
        <f>VLOOKUP(B248,CUCourses,36,FALSE)</f>
        <v>PTS</v>
      </c>
    </row>
    <row r="249" spans="1:14" ht="14.6" x14ac:dyDescent="0.4">
      <c r="A249" s="44" t="s">
        <v>217</v>
      </c>
      <c r="B249" s="44" t="s">
        <v>218</v>
      </c>
      <c r="C249" s="44" t="s">
        <v>17</v>
      </c>
      <c r="D249" s="45">
        <v>1</v>
      </c>
      <c r="E249" s="44" t="s">
        <v>18</v>
      </c>
      <c r="F249" s="46">
        <v>45817</v>
      </c>
      <c r="G249" s="46" t="s">
        <v>19</v>
      </c>
      <c r="H249" s="46">
        <v>45842</v>
      </c>
      <c r="I249" s="46" t="s">
        <v>19</v>
      </c>
      <c r="J249" s="44" t="s">
        <v>40</v>
      </c>
      <c r="K249" s="44" t="s">
        <v>21</v>
      </c>
      <c r="L249" s="44"/>
      <c r="M249" s="44" t="s">
        <v>64</v>
      </c>
      <c r="N249" t="str">
        <f>VLOOKUP(B249,CUCourses,36,FALSE)</f>
        <v>PTS</v>
      </c>
    </row>
    <row r="250" spans="1:14" ht="14.6" x14ac:dyDescent="0.4">
      <c r="A250" s="44" t="s">
        <v>219</v>
      </c>
      <c r="B250" s="44" t="s">
        <v>220</v>
      </c>
      <c r="C250" s="44" t="s">
        <v>49</v>
      </c>
      <c r="D250" s="45">
        <v>0.5</v>
      </c>
      <c r="E250" s="44" t="s">
        <v>18</v>
      </c>
      <c r="F250" s="46">
        <v>45817</v>
      </c>
      <c r="G250" s="46" t="s">
        <v>19</v>
      </c>
      <c r="H250" s="46">
        <v>45842</v>
      </c>
      <c r="I250" s="46" t="s">
        <v>19</v>
      </c>
      <c r="J250" s="44" t="s">
        <v>40</v>
      </c>
      <c r="K250" s="44" t="s">
        <v>21</v>
      </c>
      <c r="L250" s="44"/>
      <c r="M250" s="44" t="s">
        <v>64</v>
      </c>
      <c r="N250" t="str">
        <f>VLOOKUP(B250,CUCourses,36,FALSE)</f>
        <v>PTS</v>
      </c>
    </row>
    <row r="251" spans="1:14" ht="14.6" x14ac:dyDescent="0.4">
      <c r="A251" s="44" t="s">
        <v>209</v>
      </c>
      <c r="B251" s="44" t="s">
        <v>210</v>
      </c>
      <c r="C251" s="44" t="s">
        <v>5894</v>
      </c>
      <c r="D251" s="45">
        <v>0.1</v>
      </c>
      <c r="E251" s="44" t="s">
        <v>18</v>
      </c>
      <c r="F251" s="46">
        <v>45817</v>
      </c>
      <c r="G251" s="46" t="s">
        <v>19</v>
      </c>
      <c r="H251" s="46">
        <v>45842</v>
      </c>
      <c r="I251" s="46" t="s">
        <v>19</v>
      </c>
      <c r="J251" s="44" t="s">
        <v>40</v>
      </c>
      <c r="K251" s="44" t="s">
        <v>21</v>
      </c>
      <c r="L251" s="44"/>
      <c r="M251" s="44" t="s">
        <v>64</v>
      </c>
      <c r="N251" t="str">
        <f>VLOOKUP(B251,CUCourses,36,FALSE)</f>
        <v>PTS</v>
      </c>
    </row>
    <row r="252" spans="1:14" ht="14.6" x14ac:dyDescent="0.4">
      <c r="A252" s="44" t="s">
        <v>211</v>
      </c>
      <c r="B252" s="44" t="s">
        <v>212</v>
      </c>
      <c r="C252" s="44" t="s">
        <v>17</v>
      </c>
      <c r="D252" s="45">
        <v>1</v>
      </c>
      <c r="E252" s="44" t="s">
        <v>18</v>
      </c>
      <c r="F252" s="46">
        <v>45817</v>
      </c>
      <c r="G252" s="46" t="s">
        <v>19</v>
      </c>
      <c r="H252" s="46">
        <v>45842</v>
      </c>
      <c r="I252" s="46" t="s">
        <v>19</v>
      </c>
      <c r="J252" s="44" t="s">
        <v>40</v>
      </c>
      <c r="K252" s="44" t="s">
        <v>21</v>
      </c>
      <c r="L252" s="44"/>
      <c r="M252" s="44" t="s">
        <v>64</v>
      </c>
      <c r="N252" t="str">
        <f>VLOOKUP(B252,CUCourses,36,FALSE)</f>
        <v>PTS</v>
      </c>
    </row>
    <row r="253" spans="1:14" ht="14.6" x14ac:dyDescent="0.4">
      <c r="A253" s="44" t="s">
        <v>221</v>
      </c>
      <c r="B253" s="44" t="s">
        <v>222</v>
      </c>
      <c r="C253" s="44" t="s">
        <v>17</v>
      </c>
      <c r="D253" s="45">
        <v>1</v>
      </c>
      <c r="E253" s="44" t="s">
        <v>18</v>
      </c>
      <c r="F253" s="46">
        <v>45817</v>
      </c>
      <c r="G253" s="46" t="s">
        <v>19</v>
      </c>
      <c r="H253" s="46">
        <v>45842</v>
      </c>
      <c r="I253" s="46" t="s">
        <v>19</v>
      </c>
      <c r="J253" s="44" t="s">
        <v>40</v>
      </c>
      <c r="K253" s="44" t="s">
        <v>21</v>
      </c>
      <c r="L253" s="44"/>
      <c r="M253" s="44" t="s">
        <v>64</v>
      </c>
      <c r="N253" t="str">
        <f>VLOOKUP(B253,CUCourses,36,FALSE)</f>
        <v>PTS</v>
      </c>
    </row>
    <row r="254" spans="1:14" ht="14.6" x14ac:dyDescent="0.4">
      <c r="A254" s="44" t="s">
        <v>223</v>
      </c>
      <c r="B254" s="44" t="s">
        <v>224</v>
      </c>
      <c r="C254" s="44" t="s">
        <v>17</v>
      </c>
      <c r="D254" s="45">
        <v>1</v>
      </c>
      <c r="E254" s="44" t="s">
        <v>18</v>
      </c>
      <c r="F254" s="46">
        <v>45817</v>
      </c>
      <c r="G254" s="46" t="s">
        <v>19</v>
      </c>
      <c r="H254" s="46">
        <v>45842</v>
      </c>
      <c r="I254" s="46" t="s">
        <v>19</v>
      </c>
      <c r="J254" s="44" t="s">
        <v>40</v>
      </c>
      <c r="K254" s="44" t="s">
        <v>21</v>
      </c>
      <c r="L254" s="44"/>
      <c r="M254" s="44" t="s">
        <v>64</v>
      </c>
      <c r="N254" t="str">
        <f>VLOOKUP(B254,CUCourses,36,FALSE)</f>
        <v>PTS</v>
      </c>
    </row>
    <row r="255" spans="1:14" ht="14.6" x14ac:dyDescent="0.4">
      <c r="A255" s="5" t="s">
        <v>6955</v>
      </c>
      <c r="B255" s="44" t="s">
        <v>226</v>
      </c>
      <c r="C255" s="44" t="s">
        <v>17</v>
      </c>
      <c r="D255" s="45">
        <v>1</v>
      </c>
      <c r="E255" s="44" t="s">
        <v>18</v>
      </c>
      <c r="F255" s="46">
        <v>45817</v>
      </c>
      <c r="G255" s="46" t="s">
        <v>19</v>
      </c>
      <c r="H255" s="46">
        <v>45842</v>
      </c>
      <c r="I255" s="46" t="s">
        <v>19</v>
      </c>
      <c r="J255" s="44" t="s">
        <v>40</v>
      </c>
      <c r="K255" s="44" t="s">
        <v>21</v>
      </c>
      <c r="L255" s="44"/>
      <c r="M255" s="44" t="s">
        <v>64</v>
      </c>
      <c r="N255" t="str">
        <f>VLOOKUP(B255,CUCourses,36,FALSE)</f>
        <v>PTS</v>
      </c>
    </row>
    <row r="256" spans="1:14" ht="14.6" x14ac:dyDescent="0.4">
      <c r="A256" s="44" t="s">
        <v>227</v>
      </c>
      <c r="B256" s="44" t="s">
        <v>228</v>
      </c>
      <c r="C256" s="44" t="s">
        <v>17</v>
      </c>
      <c r="D256" s="45">
        <v>1</v>
      </c>
      <c r="E256" s="44" t="s">
        <v>18</v>
      </c>
      <c r="F256" s="46">
        <v>45817</v>
      </c>
      <c r="G256" s="46" t="s">
        <v>19</v>
      </c>
      <c r="H256" s="46">
        <v>45842</v>
      </c>
      <c r="I256" s="46" t="s">
        <v>19</v>
      </c>
      <c r="J256" s="44" t="s">
        <v>40</v>
      </c>
      <c r="K256" s="44" t="s">
        <v>21</v>
      </c>
      <c r="L256" s="44"/>
      <c r="M256" s="44" t="s">
        <v>64</v>
      </c>
      <c r="N256" t="str">
        <f>VLOOKUP(B256,CUCourses,36,FALSE)</f>
        <v>PTS</v>
      </c>
    </row>
    <row r="257" spans="1:14" ht="14.6" x14ac:dyDescent="0.4">
      <c r="A257" s="44" t="s">
        <v>207</v>
      </c>
      <c r="B257" s="44" t="s">
        <v>208</v>
      </c>
      <c r="C257" s="44" t="s">
        <v>5894</v>
      </c>
      <c r="D257" s="45">
        <v>0.1</v>
      </c>
      <c r="E257" s="44" t="s">
        <v>18</v>
      </c>
      <c r="F257" s="46">
        <v>45817</v>
      </c>
      <c r="G257" s="46" t="s">
        <v>19</v>
      </c>
      <c r="H257" s="46">
        <v>45842</v>
      </c>
      <c r="I257" s="46" t="s">
        <v>19</v>
      </c>
      <c r="J257" s="5" t="s">
        <v>121</v>
      </c>
      <c r="K257" s="5" t="s">
        <v>63</v>
      </c>
      <c r="L257" s="44" t="s">
        <v>7888</v>
      </c>
      <c r="M257" s="44" t="s">
        <v>64</v>
      </c>
      <c r="N257" t="str">
        <f>VLOOKUP(B257,CUCourses,36,FALSE)</f>
        <v>PTS</v>
      </c>
    </row>
    <row r="258" spans="1:14" ht="14.6" x14ac:dyDescent="0.4">
      <c r="A258" s="44" t="s">
        <v>554</v>
      </c>
      <c r="B258" s="44" t="s">
        <v>555</v>
      </c>
      <c r="C258" s="44" t="s">
        <v>98</v>
      </c>
      <c r="D258" s="45">
        <v>0.1</v>
      </c>
      <c r="E258" s="44" t="s">
        <v>18</v>
      </c>
      <c r="F258" s="46">
        <v>45852</v>
      </c>
      <c r="G258" s="46" t="s">
        <v>19</v>
      </c>
      <c r="H258" s="46">
        <v>45877</v>
      </c>
      <c r="I258" s="46" t="s">
        <v>19</v>
      </c>
      <c r="J258" s="44" t="s">
        <v>40</v>
      </c>
      <c r="K258" s="44" t="s">
        <v>21</v>
      </c>
      <c r="L258" s="44"/>
      <c r="M258" s="44" t="s">
        <v>64</v>
      </c>
      <c r="N258" t="str">
        <f>VLOOKUP(B258,CUCourses,36,FALSE)</f>
        <v>PTS</v>
      </c>
    </row>
    <row r="259" spans="1:14" ht="14.6" x14ac:dyDescent="0.4">
      <c r="A259" s="44" t="s">
        <v>594</v>
      </c>
      <c r="B259" s="44" t="s">
        <v>595</v>
      </c>
      <c r="C259" s="44" t="s">
        <v>49</v>
      </c>
      <c r="D259" s="45">
        <v>0.5</v>
      </c>
      <c r="E259" s="44" t="s">
        <v>18</v>
      </c>
      <c r="F259" s="46">
        <v>45852</v>
      </c>
      <c r="G259" s="46" t="s">
        <v>19</v>
      </c>
      <c r="H259" s="46">
        <v>45877</v>
      </c>
      <c r="I259" s="46" t="s">
        <v>19</v>
      </c>
      <c r="J259" s="44" t="s">
        <v>40</v>
      </c>
      <c r="K259" s="44" t="s">
        <v>21</v>
      </c>
      <c r="L259" s="44"/>
      <c r="M259" s="44" t="s">
        <v>64</v>
      </c>
      <c r="N259" t="str">
        <f>VLOOKUP(B259,CUCourses,36,FALSE)</f>
        <v>PTS</v>
      </c>
    </row>
    <row r="260" spans="1:14" ht="14.6" x14ac:dyDescent="0.4">
      <c r="A260" s="44" t="s">
        <v>597</v>
      </c>
      <c r="B260" s="44" t="s">
        <v>598</v>
      </c>
      <c r="C260" s="44" t="s">
        <v>49</v>
      </c>
      <c r="D260" s="45">
        <v>0.5</v>
      </c>
      <c r="E260" s="44" t="s">
        <v>18</v>
      </c>
      <c r="F260" s="46">
        <v>45859</v>
      </c>
      <c r="G260" s="46" t="s">
        <v>19</v>
      </c>
      <c r="H260" s="46">
        <v>45884</v>
      </c>
      <c r="I260" s="46" t="s">
        <v>19</v>
      </c>
      <c r="J260" s="44" t="s">
        <v>40</v>
      </c>
      <c r="K260" s="44" t="s">
        <v>21</v>
      </c>
      <c r="L260" s="44"/>
      <c r="M260" s="44" t="s">
        <v>182</v>
      </c>
      <c r="N260" t="str">
        <f>VLOOKUP(B260,CUCourses,36,FALSE)</f>
        <v>PTS</v>
      </c>
    </row>
    <row r="261" spans="1:14" ht="14.6" x14ac:dyDescent="0.4">
      <c r="A261" s="44" t="s">
        <v>183</v>
      </c>
      <c r="B261" s="44" t="s">
        <v>184</v>
      </c>
      <c r="C261" s="44" t="s">
        <v>17</v>
      </c>
      <c r="D261" s="45">
        <v>1</v>
      </c>
      <c r="E261" s="44" t="s">
        <v>18</v>
      </c>
      <c r="F261" s="46">
        <v>45859</v>
      </c>
      <c r="G261" s="46" t="s">
        <v>19</v>
      </c>
      <c r="H261" s="46">
        <v>45884</v>
      </c>
      <c r="I261" s="46" t="s">
        <v>19</v>
      </c>
      <c r="J261" s="44" t="s">
        <v>40</v>
      </c>
      <c r="K261" s="44" t="s">
        <v>21</v>
      </c>
      <c r="L261" s="44"/>
      <c r="M261" s="44" t="s">
        <v>182</v>
      </c>
      <c r="N261" t="str">
        <f>VLOOKUP(B261,CUCourses,36,FALSE)</f>
        <v>PTS</v>
      </c>
    </row>
    <row r="262" spans="1:14" ht="14.6" x14ac:dyDescent="0.4">
      <c r="A262" s="44" t="s">
        <v>189</v>
      </c>
      <c r="B262" s="44" t="s">
        <v>190</v>
      </c>
      <c r="C262" s="44" t="s">
        <v>17</v>
      </c>
      <c r="D262" s="45">
        <v>1</v>
      </c>
      <c r="E262" s="44" t="s">
        <v>18</v>
      </c>
      <c r="F262" s="46">
        <v>45859</v>
      </c>
      <c r="G262" s="46" t="s">
        <v>19</v>
      </c>
      <c r="H262" s="46">
        <v>45884</v>
      </c>
      <c r="I262" s="46" t="s">
        <v>19</v>
      </c>
      <c r="J262" s="44" t="s">
        <v>40</v>
      </c>
      <c r="K262" s="44" t="s">
        <v>21</v>
      </c>
      <c r="L262" s="44"/>
      <c r="M262" s="44" t="s">
        <v>182</v>
      </c>
      <c r="N262" t="str">
        <f>VLOOKUP(B262,CUCourses,36,FALSE)</f>
        <v>PTS</v>
      </c>
    </row>
    <row r="263" spans="1:14" ht="14.6" x14ac:dyDescent="0.4">
      <c r="A263" s="44" t="s">
        <v>187</v>
      </c>
      <c r="B263" s="44" t="s">
        <v>188</v>
      </c>
      <c r="C263" s="44" t="s">
        <v>17</v>
      </c>
      <c r="D263" s="45">
        <v>1</v>
      </c>
      <c r="E263" s="44" t="s">
        <v>18</v>
      </c>
      <c r="F263" s="46">
        <v>45859</v>
      </c>
      <c r="G263" s="46" t="s">
        <v>19</v>
      </c>
      <c r="H263" s="46">
        <v>45884</v>
      </c>
      <c r="I263" s="46" t="s">
        <v>19</v>
      </c>
      <c r="J263" s="44" t="s">
        <v>40</v>
      </c>
      <c r="K263" s="44" t="s">
        <v>21</v>
      </c>
      <c r="L263" s="44"/>
      <c r="M263" s="44" t="s">
        <v>182</v>
      </c>
      <c r="N263" t="str">
        <f>VLOOKUP(B263,CUCourses,36,FALSE)</f>
        <v>PTS</v>
      </c>
    </row>
    <row r="264" spans="1:14" ht="14.6" x14ac:dyDescent="0.4">
      <c r="A264" s="44" t="s">
        <v>185</v>
      </c>
      <c r="B264" s="44" t="s">
        <v>186</v>
      </c>
      <c r="C264" s="44" t="s">
        <v>17</v>
      </c>
      <c r="D264" s="45">
        <v>1</v>
      </c>
      <c r="E264" s="44" t="s">
        <v>18</v>
      </c>
      <c r="F264" s="46">
        <v>45859</v>
      </c>
      <c r="G264" s="46" t="s">
        <v>19</v>
      </c>
      <c r="H264" s="46">
        <v>45884</v>
      </c>
      <c r="I264" s="46" t="s">
        <v>19</v>
      </c>
      <c r="J264" s="44" t="s">
        <v>40</v>
      </c>
      <c r="K264" s="44" t="s">
        <v>21</v>
      </c>
      <c r="L264" s="44"/>
      <c r="M264" s="44" t="s">
        <v>182</v>
      </c>
      <c r="N264" t="str">
        <f>VLOOKUP(B264,CUCourses,36,FALSE)</f>
        <v>PTS</v>
      </c>
    </row>
    <row r="265" spans="1:14" ht="14.6" x14ac:dyDescent="0.4">
      <c r="A265" s="44" t="s">
        <v>203</v>
      </c>
      <c r="B265" s="44" t="s">
        <v>204</v>
      </c>
      <c r="C265" s="44" t="s">
        <v>98</v>
      </c>
      <c r="D265" s="45">
        <v>0.1</v>
      </c>
      <c r="E265" s="44" t="s">
        <v>18</v>
      </c>
      <c r="F265" s="46">
        <v>45859</v>
      </c>
      <c r="G265" s="46" t="s">
        <v>19</v>
      </c>
      <c r="H265" s="46">
        <v>45884</v>
      </c>
      <c r="I265" s="46" t="s">
        <v>19</v>
      </c>
      <c r="J265" s="44" t="s">
        <v>40</v>
      </c>
      <c r="K265" s="44" t="s">
        <v>21</v>
      </c>
      <c r="L265" s="44"/>
      <c r="M265" s="44" t="s">
        <v>64</v>
      </c>
      <c r="N265" t="str">
        <f>VLOOKUP(B265,CUCourses,36,FALSE)</f>
        <v>PTS</v>
      </c>
    </row>
    <row r="266" spans="1:14" ht="14.6" x14ac:dyDescent="0.4">
      <c r="A266" s="44" t="s">
        <v>199</v>
      </c>
      <c r="B266" s="44" t="s">
        <v>200</v>
      </c>
      <c r="C266" s="44" t="s">
        <v>49</v>
      </c>
      <c r="D266" s="45">
        <v>0.5</v>
      </c>
      <c r="E266" s="44" t="s">
        <v>18</v>
      </c>
      <c r="F266" s="46">
        <v>45859</v>
      </c>
      <c r="G266" s="46" t="s">
        <v>19</v>
      </c>
      <c r="H266" s="46">
        <v>45884</v>
      </c>
      <c r="I266" s="46" t="s">
        <v>19</v>
      </c>
      <c r="J266" s="44" t="s">
        <v>40</v>
      </c>
      <c r="K266" s="44" t="s">
        <v>21</v>
      </c>
      <c r="L266" s="44"/>
      <c r="M266" s="44" t="s">
        <v>64</v>
      </c>
      <c r="N266" t="str">
        <f>VLOOKUP(B266,CUCourses,36,FALSE)</f>
        <v>PTS</v>
      </c>
    </row>
    <row r="267" spans="1:14" ht="14.6" x14ac:dyDescent="0.4">
      <c r="A267" s="44" t="s">
        <v>201</v>
      </c>
      <c r="B267" s="44" t="s">
        <v>202</v>
      </c>
      <c r="C267" s="44" t="s">
        <v>98</v>
      </c>
      <c r="D267" s="45">
        <v>0.1</v>
      </c>
      <c r="E267" s="44" t="s">
        <v>18</v>
      </c>
      <c r="F267" s="46">
        <v>45859</v>
      </c>
      <c r="G267" s="46" t="s">
        <v>19</v>
      </c>
      <c r="H267" s="46">
        <v>45884</v>
      </c>
      <c r="I267" s="46" t="s">
        <v>19</v>
      </c>
      <c r="J267" s="44" t="s">
        <v>40</v>
      </c>
      <c r="K267" s="44" t="s">
        <v>21</v>
      </c>
      <c r="L267" s="44"/>
      <c r="M267" s="44" t="s">
        <v>64</v>
      </c>
      <c r="N267" t="str">
        <f>VLOOKUP(B267,CUCourses,36,FALSE)</f>
        <v>PTS</v>
      </c>
    </row>
    <row r="268" spans="1:14" ht="14.6" x14ac:dyDescent="0.4">
      <c r="A268" s="44" t="s">
        <v>231</v>
      </c>
      <c r="B268" s="44" t="s">
        <v>232</v>
      </c>
      <c r="C268" s="44" t="s">
        <v>49</v>
      </c>
      <c r="D268" s="45">
        <v>0.5</v>
      </c>
      <c r="E268" s="44" t="s">
        <v>18</v>
      </c>
      <c r="F268" s="46">
        <v>45859</v>
      </c>
      <c r="G268" s="46">
        <v>45789</v>
      </c>
      <c r="H268" s="46">
        <v>45884</v>
      </c>
      <c r="I268" s="46" t="s">
        <v>19</v>
      </c>
      <c r="J268" s="5" t="s">
        <v>32</v>
      </c>
      <c r="K268" s="44" t="s">
        <v>21</v>
      </c>
      <c r="L268" s="44"/>
      <c r="M268" s="44" t="s">
        <v>64</v>
      </c>
      <c r="N268" t="str">
        <f>VLOOKUP(B268,CUCourses,36,FALSE)</f>
        <v>PTS</v>
      </c>
    </row>
    <row r="269" spans="1:14" ht="14.6" x14ac:dyDescent="0.4">
      <c r="A269" s="44" t="s">
        <v>205</v>
      </c>
      <c r="B269" s="44" t="s">
        <v>206</v>
      </c>
      <c r="C269" s="44" t="s">
        <v>98</v>
      </c>
      <c r="D269" s="45">
        <v>0.1</v>
      </c>
      <c r="E269" s="44" t="s">
        <v>18</v>
      </c>
      <c r="F269" s="46">
        <v>45859</v>
      </c>
      <c r="G269" s="46" t="s">
        <v>19</v>
      </c>
      <c r="H269" s="46">
        <v>45884</v>
      </c>
      <c r="I269" s="46" t="s">
        <v>19</v>
      </c>
      <c r="J269" s="44" t="s">
        <v>40</v>
      </c>
      <c r="K269" s="44" t="s">
        <v>21</v>
      </c>
      <c r="L269" s="44"/>
      <c r="M269" s="44" t="s">
        <v>64</v>
      </c>
      <c r="N269" t="str">
        <f>VLOOKUP(B269,CUCourses,36,FALSE)</f>
        <v>PTS</v>
      </c>
    </row>
    <row r="270" spans="1:14" ht="14.6" x14ac:dyDescent="0.4">
      <c r="A270" s="44" t="s">
        <v>552</v>
      </c>
      <c r="B270" s="44" t="s">
        <v>553</v>
      </c>
      <c r="C270" s="44" t="s">
        <v>98</v>
      </c>
      <c r="D270" s="45">
        <v>0.1</v>
      </c>
      <c r="E270" s="44" t="s">
        <v>18</v>
      </c>
      <c r="F270" s="46">
        <v>45859</v>
      </c>
      <c r="G270" s="46" t="s">
        <v>19</v>
      </c>
      <c r="H270" s="46">
        <v>45884</v>
      </c>
      <c r="I270" s="46" t="s">
        <v>19</v>
      </c>
      <c r="J270" s="44" t="s">
        <v>40</v>
      </c>
      <c r="K270" s="44" t="s">
        <v>21</v>
      </c>
      <c r="L270" s="44"/>
      <c r="M270" s="44" t="s">
        <v>64</v>
      </c>
      <c r="N270" t="str">
        <f>VLOOKUP(B270,CUCourses,36,FALSE)</f>
        <v>PTS</v>
      </c>
    </row>
    <row r="271" spans="1:14" ht="14.6" x14ac:dyDescent="0.4">
      <c r="A271" s="44" t="s">
        <v>566</v>
      </c>
      <c r="B271" s="44" t="s">
        <v>567</v>
      </c>
      <c r="C271" s="44" t="s">
        <v>49</v>
      </c>
      <c r="D271" s="45">
        <v>0.5</v>
      </c>
      <c r="E271" s="44" t="s">
        <v>18</v>
      </c>
      <c r="F271" s="46">
        <v>45859</v>
      </c>
      <c r="G271" s="46" t="s">
        <v>19</v>
      </c>
      <c r="H271" s="46">
        <v>45884</v>
      </c>
      <c r="I271" s="46" t="s">
        <v>19</v>
      </c>
      <c r="J271" s="44" t="s">
        <v>40</v>
      </c>
      <c r="K271" s="44" t="s">
        <v>21</v>
      </c>
      <c r="L271" s="44"/>
      <c r="M271" s="44" t="s">
        <v>64</v>
      </c>
      <c r="N271" t="str">
        <f>VLOOKUP(B271,CUCourses,36,FALSE)</f>
        <v>PTS</v>
      </c>
    </row>
    <row r="272" spans="1:14" ht="14.6" x14ac:dyDescent="0.4">
      <c r="A272" s="44" t="s">
        <v>229</v>
      </c>
      <c r="B272" s="44" t="s">
        <v>230</v>
      </c>
      <c r="C272" s="44" t="s">
        <v>17</v>
      </c>
      <c r="D272" s="45">
        <v>1</v>
      </c>
      <c r="E272" s="44" t="s">
        <v>18</v>
      </c>
      <c r="F272" s="46">
        <v>45859</v>
      </c>
      <c r="G272" s="46" t="s">
        <v>19</v>
      </c>
      <c r="H272" s="46">
        <v>45884</v>
      </c>
      <c r="I272" s="46" t="s">
        <v>19</v>
      </c>
      <c r="J272" s="44" t="s">
        <v>40</v>
      </c>
      <c r="K272" s="44" t="s">
        <v>21</v>
      </c>
      <c r="L272" s="44"/>
      <c r="M272" s="44" t="s">
        <v>64</v>
      </c>
      <c r="N272" t="str">
        <f>VLOOKUP(B272,CUCourses,36,FALSE)</f>
        <v>PTS</v>
      </c>
    </row>
    <row r="273" spans="1:14" ht="14.6" x14ac:dyDescent="0.4">
      <c r="A273" s="44" t="s">
        <v>180</v>
      </c>
      <c r="B273" s="44" t="s">
        <v>181</v>
      </c>
      <c r="C273" s="44" t="s">
        <v>49</v>
      </c>
      <c r="D273" s="45">
        <v>0.5</v>
      </c>
      <c r="E273" s="44" t="s">
        <v>18</v>
      </c>
      <c r="F273" s="46">
        <v>45866</v>
      </c>
      <c r="G273" s="46" t="s">
        <v>19</v>
      </c>
      <c r="H273" s="46">
        <v>45891</v>
      </c>
      <c r="I273" s="46" t="s">
        <v>19</v>
      </c>
      <c r="J273" s="44" t="s">
        <v>40</v>
      </c>
      <c r="K273" s="44" t="s">
        <v>21</v>
      </c>
      <c r="L273" s="44"/>
      <c r="M273" s="44" t="s">
        <v>182</v>
      </c>
      <c r="N273" t="str">
        <f>VLOOKUP(B273,CUCourses,36,FALSE)</f>
        <v>PTS</v>
      </c>
    </row>
    <row r="274" spans="1:14" ht="14.6" x14ac:dyDescent="0.4">
      <c r="A274" s="44" t="s">
        <v>602</v>
      </c>
      <c r="B274" s="44" t="s">
        <v>603</v>
      </c>
      <c r="C274" s="44" t="s">
        <v>49</v>
      </c>
      <c r="D274" s="45">
        <v>0.5</v>
      </c>
      <c r="E274" s="44" t="s">
        <v>18</v>
      </c>
      <c r="F274" s="46">
        <v>45866</v>
      </c>
      <c r="G274" s="46" t="s">
        <v>19</v>
      </c>
      <c r="H274" s="46">
        <v>45891</v>
      </c>
      <c r="I274" s="46" t="s">
        <v>19</v>
      </c>
      <c r="J274" s="44" t="s">
        <v>40</v>
      </c>
      <c r="K274" s="44" t="s">
        <v>21</v>
      </c>
      <c r="L274" s="44"/>
      <c r="M274" s="44" t="s">
        <v>64</v>
      </c>
      <c r="N274" t="str">
        <f>VLOOKUP(B274,CUCourses,36,FALSE)</f>
        <v>PTS</v>
      </c>
    </row>
    <row r="275" spans="1:14" ht="14.6" x14ac:dyDescent="0.4">
      <c r="A275" s="44" t="s">
        <v>283</v>
      </c>
      <c r="B275" s="44" t="s">
        <v>284</v>
      </c>
      <c r="C275" s="44" t="s">
        <v>49</v>
      </c>
      <c r="D275" s="45">
        <v>0.5</v>
      </c>
      <c r="E275" s="44" t="s">
        <v>18</v>
      </c>
      <c r="F275" s="46">
        <v>45859</v>
      </c>
      <c r="G275" s="46" t="s">
        <v>19</v>
      </c>
      <c r="H275" s="46">
        <v>45884</v>
      </c>
      <c r="I275" s="46" t="s">
        <v>19</v>
      </c>
      <c r="J275" s="44" t="s">
        <v>40</v>
      </c>
      <c r="K275" s="44" t="s">
        <v>21</v>
      </c>
      <c r="L275" s="44"/>
      <c r="M275" s="44" t="s">
        <v>64</v>
      </c>
      <c r="N275" t="str">
        <f>VLOOKUP(B275,CUCourses,36,FALSE)</f>
        <v>R2R</v>
      </c>
    </row>
    <row r="276" spans="1:14" ht="14.6" x14ac:dyDescent="0.4">
      <c r="A276" s="44" t="s">
        <v>266</v>
      </c>
      <c r="B276" s="44" t="s">
        <v>267</v>
      </c>
      <c r="C276" s="44" t="s">
        <v>49</v>
      </c>
      <c r="D276" s="45">
        <v>0.5</v>
      </c>
      <c r="E276" s="44" t="s">
        <v>18</v>
      </c>
      <c r="F276" s="46">
        <v>45859</v>
      </c>
      <c r="G276" s="46" t="s">
        <v>19</v>
      </c>
      <c r="H276" s="46">
        <v>45884</v>
      </c>
      <c r="I276" s="46" t="s">
        <v>19</v>
      </c>
      <c r="J276" s="44" t="s">
        <v>40</v>
      </c>
      <c r="K276" s="44" t="s">
        <v>21</v>
      </c>
      <c r="L276" s="44"/>
      <c r="M276" s="44" t="s">
        <v>64</v>
      </c>
      <c r="N276" t="str">
        <f>VLOOKUP(B276,CUCourses,36,FALSE)</f>
        <v>R2R</v>
      </c>
    </row>
    <row r="277" spans="1:14" ht="14.6" x14ac:dyDescent="0.4">
      <c r="A277" s="44" t="s">
        <v>277</v>
      </c>
      <c r="B277" s="44" t="s">
        <v>278</v>
      </c>
      <c r="C277" s="44" t="s">
        <v>49</v>
      </c>
      <c r="D277" s="45">
        <v>0.5</v>
      </c>
      <c r="E277" s="44" t="s">
        <v>18</v>
      </c>
      <c r="F277" s="46">
        <v>45782</v>
      </c>
      <c r="G277" s="46">
        <v>45792</v>
      </c>
      <c r="H277" s="55">
        <v>45807</v>
      </c>
      <c r="I277" s="46" t="s">
        <v>19</v>
      </c>
      <c r="J277" s="44" t="s">
        <v>121</v>
      </c>
      <c r="K277" s="44" t="s">
        <v>63</v>
      </c>
      <c r="L277" s="44" t="s">
        <v>7888</v>
      </c>
      <c r="M277" s="44" t="s">
        <v>64</v>
      </c>
      <c r="N277" t="str">
        <f>VLOOKUP(B277,CUCourses,36,FALSE)</f>
        <v>R2R</v>
      </c>
    </row>
    <row r="278" spans="1:14" ht="14.6" x14ac:dyDescent="0.4">
      <c r="A278" s="44" t="s">
        <v>6627</v>
      </c>
      <c r="B278" s="44" t="s">
        <v>6343</v>
      </c>
      <c r="C278" s="44" t="s">
        <v>49</v>
      </c>
      <c r="D278" s="45">
        <v>0.5</v>
      </c>
      <c r="E278" s="44" t="s">
        <v>18</v>
      </c>
      <c r="F278" s="46">
        <v>45796</v>
      </c>
      <c r="G278" s="11">
        <v>45800</v>
      </c>
      <c r="H278" s="46">
        <v>45821</v>
      </c>
      <c r="I278" s="46"/>
      <c r="J278" s="44" t="s">
        <v>20</v>
      </c>
      <c r="K278" s="44" t="s">
        <v>21</v>
      </c>
      <c r="L278" s="44"/>
      <c r="M278" s="44" t="s">
        <v>64</v>
      </c>
      <c r="N278" t="str">
        <f>VLOOKUP(B278,CUCourses,36,FALSE)</f>
        <v>R2R</v>
      </c>
    </row>
    <row r="279" spans="1:14" ht="14.6" x14ac:dyDescent="0.4">
      <c r="A279" s="44" t="s">
        <v>258</v>
      </c>
      <c r="B279" s="44" t="s">
        <v>259</v>
      </c>
      <c r="C279" s="44" t="s">
        <v>49</v>
      </c>
      <c r="D279" s="45">
        <v>0.5</v>
      </c>
      <c r="E279" s="44" t="s">
        <v>18</v>
      </c>
      <c r="F279" s="46">
        <v>45782</v>
      </c>
      <c r="G279" s="46">
        <v>45792</v>
      </c>
      <c r="H279" s="55">
        <v>45807</v>
      </c>
      <c r="I279" s="46" t="s">
        <v>19</v>
      </c>
      <c r="J279" s="44" t="s">
        <v>20</v>
      </c>
      <c r="K279" s="44" t="s">
        <v>63</v>
      </c>
      <c r="L279" s="44" t="s">
        <v>7893</v>
      </c>
      <c r="M279" s="44" t="s">
        <v>64</v>
      </c>
      <c r="N279" t="str">
        <f>VLOOKUP(B279,CUCourses,36,FALSE)</f>
        <v>R2R</v>
      </c>
    </row>
    <row r="280" spans="1:14" ht="14.6" x14ac:dyDescent="0.4">
      <c r="A280" s="44" t="s">
        <v>281</v>
      </c>
      <c r="B280" s="44" t="s">
        <v>282</v>
      </c>
      <c r="C280" s="44" t="s">
        <v>49</v>
      </c>
      <c r="D280" s="45">
        <v>0.5</v>
      </c>
      <c r="E280" s="44" t="s">
        <v>18</v>
      </c>
      <c r="F280" s="55">
        <v>45796</v>
      </c>
      <c r="G280" s="46" t="s">
        <v>19</v>
      </c>
      <c r="H280" s="46">
        <v>45821</v>
      </c>
      <c r="I280" s="46" t="s">
        <v>19</v>
      </c>
      <c r="J280" s="44" t="s">
        <v>40</v>
      </c>
      <c r="K280" s="44" t="s">
        <v>63</v>
      </c>
      <c r="L280" s="44" t="s">
        <v>7894</v>
      </c>
      <c r="M280" s="44" t="s">
        <v>64</v>
      </c>
      <c r="N280" t="str">
        <f>VLOOKUP(B280,CUCourses,36,FALSE)</f>
        <v>R2R</v>
      </c>
    </row>
    <row r="281" spans="1:14" ht="14.6" x14ac:dyDescent="0.4">
      <c r="A281" s="44" t="s">
        <v>262</v>
      </c>
      <c r="B281" s="44" t="s">
        <v>263</v>
      </c>
      <c r="C281" s="44" t="s">
        <v>49</v>
      </c>
      <c r="D281" s="45">
        <v>0.5</v>
      </c>
      <c r="E281" s="44" t="s">
        <v>18</v>
      </c>
      <c r="F281" s="46">
        <v>45775</v>
      </c>
      <c r="G281" s="46">
        <v>45719</v>
      </c>
      <c r="H281" s="55">
        <v>45744</v>
      </c>
      <c r="I281" s="46" t="s">
        <v>19</v>
      </c>
      <c r="J281" s="44" t="s">
        <v>121</v>
      </c>
      <c r="K281" s="44" t="s">
        <v>63</v>
      </c>
      <c r="L281" s="44" t="s">
        <v>7888</v>
      </c>
      <c r="M281" s="44" t="s">
        <v>64</v>
      </c>
      <c r="N281" t="str">
        <f>VLOOKUP(B281,CUCourses,36,FALSE)</f>
        <v>R2R</v>
      </c>
    </row>
    <row r="282" spans="1:14" ht="14.6" x14ac:dyDescent="0.4">
      <c r="A282" s="44" t="s">
        <v>260</v>
      </c>
      <c r="B282" s="44" t="s">
        <v>261</v>
      </c>
      <c r="C282" s="44" t="s">
        <v>49</v>
      </c>
      <c r="D282" s="45">
        <v>0.5</v>
      </c>
      <c r="E282" s="44" t="s">
        <v>18</v>
      </c>
      <c r="F282" s="46">
        <v>45782</v>
      </c>
      <c r="G282" s="46">
        <v>45792</v>
      </c>
      <c r="H282" s="55">
        <v>45807</v>
      </c>
      <c r="I282" s="46" t="s">
        <v>19</v>
      </c>
      <c r="J282" s="5" t="s">
        <v>20</v>
      </c>
      <c r="K282" s="44" t="s">
        <v>63</v>
      </c>
      <c r="L282" s="44" t="s">
        <v>7887</v>
      </c>
      <c r="M282" s="44" t="s">
        <v>64</v>
      </c>
      <c r="N282" t="str">
        <f>VLOOKUP(B282,CUCourses,36,FALSE)</f>
        <v>R2R</v>
      </c>
    </row>
    <row r="283" spans="1:14" ht="14.6" x14ac:dyDescent="0.4">
      <c r="A283" s="44" t="s">
        <v>271</v>
      </c>
      <c r="B283" s="44" t="s">
        <v>272</v>
      </c>
      <c r="C283" s="44" t="s">
        <v>49</v>
      </c>
      <c r="D283" s="45">
        <v>0.5</v>
      </c>
      <c r="E283" s="44" t="s">
        <v>18</v>
      </c>
      <c r="F283" s="46">
        <v>45775</v>
      </c>
      <c r="G283" s="46">
        <v>45751</v>
      </c>
      <c r="H283" s="46">
        <v>45800</v>
      </c>
      <c r="I283" s="46">
        <v>45777.70694444445</v>
      </c>
      <c r="J283" s="44" t="s">
        <v>2606</v>
      </c>
      <c r="K283" s="44" t="s">
        <v>21</v>
      </c>
      <c r="L283" s="44" t="s">
        <v>244</v>
      </c>
      <c r="M283" s="44" t="s">
        <v>64</v>
      </c>
      <c r="N283" t="str">
        <f>VLOOKUP(B283,CUCourses,36,FALSE)</f>
        <v>R2R</v>
      </c>
    </row>
    <row r="284" spans="1:14" ht="14.6" x14ac:dyDescent="0.4">
      <c r="A284" s="5" t="s">
        <v>6945</v>
      </c>
      <c r="B284" s="44" t="s">
        <v>265</v>
      </c>
      <c r="C284" s="44" t="s">
        <v>49</v>
      </c>
      <c r="D284" s="45">
        <v>0.5</v>
      </c>
      <c r="E284" s="44" t="s">
        <v>18</v>
      </c>
      <c r="F284" s="46">
        <v>45775</v>
      </c>
      <c r="G284" s="46">
        <v>45714</v>
      </c>
      <c r="H284" s="46">
        <v>45744</v>
      </c>
      <c r="I284" s="46">
        <v>45798.645138888889</v>
      </c>
      <c r="J284" s="44" t="s">
        <v>2606</v>
      </c>
      <c r="K284" s="44" t="s">
        <v>63</v>
      </c>
      <c r="L284" s="44" t="s">
        <v>244</v>
      </c>
      <c r="M284" s="44" t="s">
        <v>64</v>
      </c>
      <c r="N284" t="str">
        <f>VLOOKUP(B284,CUCourses,36,FALSE)</f>
        <v>R2R</v>
      </c>
    </row>
    <row r="285" spans="1:14" ht="14.6" x14ac:dyDescent="0.4">
      <c r="A285" s="44" t="s">
        <v>6626</v>
      </c>
      <c r="B285" s="44" t="s">
        <v>6347</v>
      </c>
      <c r="C285" s="44" t="s">
        <v>49</v>
      </c>
      <c r="D285" s="45">
        <v>0.5</v>
      </c>
      <c r="E285" s="44" t="s">
        <v>18</v>
      </c>
      <c r="F285" s="46">
        <v>45673</v>
      </c>
      <c r="G285" s="11">
        <v>45688</v>
      </c>
      <c r="H285" s="46">
        <v>45744</v>
      </c>
      <c r="I285" s="46">
        <v>45798.657638888893</v>
      </c>
      <c r="J285" s="44" t="s">
        <v>2606</v>
      </c>
      <c r="K285" s="44" t="s">
        <v>63</v>
      </c>
      <c r="L285" s="44" t="s">
        <v>244</v>
      </c>
      <c r="M285" s="44" t="s">
        <v>64</v>
      </c>
      <c r="N285" t="str">
        <f>VLOOKUP(B285,CUCourses,36,FALSE)</f>
        <v>R2R</v>
      </c>
    </row>
    <row r="286" spans="1:14" ht="14.6" x14ac:dyDescent="0.4">
      <c r="A286" s="44" t="s">
        <v>269</v>
      </c>
      <c r="B286" s="44" t="s">
        <v>270</v>
      </c>
      <c r="C286" s="44" t="s">
        <v>49</v>
      </c>
      <c r="D286" s="45">
        <v>0.5</v>
      </c>
      <c r="E286" s="44" t="s">
        <v>18</v>
      </c>
      <c r="F286" s="46">
        <v>45768</v>
      </c>
      <c r="G286" s="46">
        <v>45751</v>
      </c>
      <c r="H286" s="46">
        <v>45744</v>
      </c>
      <c r="I286" s="46">
        <v>45784.7</v>
      </c>
      <c r="J286" s="44" t="s">
        <v>2606</v>
      </c>
      <c r="K286" s="44" t="s">
        <v>63</v>
      </c>
      <c r="L286" s="44" t="s">
        <v>244</v>
      </c>
      <c r="M286" s="44" t="s">
        <v>64</v>
      </c>
      <c r="N286" t="str">
        <f>VLOOKUP(B286,CUCourses,36,FALSE)</f>
        <v>R2R</v>
      </c>
    </row>
    <row r="287" spans="1:14" ht="14.6" x14ac:dyDescent="0.4">
      <c r="A287" s="44" t="s">
        <v>275</v>
      </c>
      <c r="B287" s="44" t="s">
        <v>276</v>
      </c>
      <c r="C287" s="44" t="s">
        <v>49</v>
      </c>
      <c r="D287" s="45">
        <v>0.5</v>
      </c>
      <c r="E287" s="44" t="s">
        <v>18</v>
      </c>
      <c r="F287" s="46">
        <v>45761</v>
      </c>
      <c r="G287" s="46">
        <v>45705</v>
      </c>
      <c r="H287" s="46">
        <v>45744</v>
      </c>
      <c r="I287" s="46">
        <v>45777.75</v>
      </c>
      <c r="J287" s="44" t="s">
        <v>2606</v>
      </c>
      <c r="K287" s="44" t="s">
        <v>63</v>
      </c>
      <c r="L287" s="44" t="s">
        <v>244</v>
      </c>
      <c r="M287" s="44" t="s">
        <v>64</v>
      </c>
      <c r="N287" t="str">
        <f>VLOOKUP(B287,CUCourses,36,FALSE)</f>
        <v>R2R</v>
      </c>
    </row>
    <row r="288" spans="1:14" ht="14.6" x14ac:dyDescent="0.4">
      <c r="A288" s="44" t="s">
        <v>6565</v>
      </c>
      <c r="B288" s="44" t="s">
        <v>268</v>
      </c>
      <c r="C288" s="44" t="s">
        <v>49</v>
      </c>
      <c r="D288" s="45">
        <v>0.5</v>
      </c>
      <c r="E288" s="44" t="s">
        <v>18</v>
      </c>
      <c r="F288" s="46">
        <v>45775</v>
      </c>
      <c r="G288" s="46">
        <v>45693</v>
      </c>
      <c r="H288" s="46">
        <v>45744</v>
      </c>
      <c r="I288" s="46">
        <v>45789.735416666663</v>
      </c>
      <c r="J288" s="44" t="s">
        <v>2606</v>
      </c>
      <c r="K288" s="44" t="s">
        <v>63</v>
      </c>
      <c r="L288" s="44" t="s">
        <v>244</v>
      </c>
      <c r="M288" s="44" t="s">
        <v>64</v>
      </c>
      <c r="N288" t="str">
        <f>VLOOKUP(B288,CUCourses,36,FALSE)</f>
        <v>R2R</v>
      </c>
    </row>
    <row r="289" spans="1:14" ht="14.6" x14ac:dyDescent="0.4">
      <c r="A289" s="44" t="s">
        <v>279</v>
      </c>
      <c r="B289" s="44" t="s">
        <v>280</v>
      </c>
      <c r="C289" s="44" t="s">
        <v>49</v>
      </c>
      <c r="D289" s="45">
        <v>0.5</v>
      </c>
      <c r="E289" s="44" t="s">
        <v>18</v>
      </c>
      <c r="F289" s="46">
        <v>45768</v>
      </c>
      <c r="G289" s="46">
        <v>45720</v>
      </c>
      <c r="H289" s="46">
        <v>45744</v>
      </c>
      <c r="I289" s="46">
        <v>45783.463888888888</v>
      </c>
      <c r="J289" s="44" t="s">
        <v>2606</v>
      </c>
      <c r="K289" s="44" t="s">
        <v>63</v>
      </c>
      <c r="L289" s="44" t="s">
        <v>244</v>
      </c>
      <c r="M289" s="44" t="s">
        <v>64</v>
      </c>
      <c r="N289" t="str">
        <f>VLOOKUP(B289,CUCourses,36,FALSE)</f>
        <v>R2R</v>
      </c>
    </row>
    <row r="290" spans="1:14" ht="14.6" x14ac:dyDescent="0.4">
      <c r="A290" s="44" t="s">
        <v>273</v>
      </c>
      <c r="B290" s="44" t="s">
        <v>274</v>
      </c>
      <c r="C290" s="44" t="s">
        <v>49</v>
      </c>
      <c r="D290" s="45">
        <v>0.5</v>
      </c>
      <c r="E290" s="44" t="s">
        <v>18</v>
      </c>
      <c r="F290" s="46">
        <v>45761</v>
      </c>
      <c r="G290" s="46">
        <v>45720</v>
      </c>
      <c r="H290" s="46">
        <v>45744</v>
      </c>
      <c r="I290" s="46">
        <v>45777.712500000001</v>
      </c>
      <c r="J290" s="44" t="s">
        <v>2606</v>
      </c>
      <c r="K290" s="44" t="s">
        <v>63</v>
      </c>
      <c r="L290" s="44" t="s">
        <v>244</v>
      </c>
      <c r="M290" s="44" t="s">
        <v>64</v>
      </c>
      <c r="N290" t="str">
        <f>VLOOKUP(B290,CUCourses,36,FALSE)</f>
        <v>R2R</v>
      </c>
    </row>
    <row r="291" spans="1:14" ht="14.6" x14ac:dyDescent="0.4">
      <c r="A291" s="44" t="s">
        <v>288</v>
      </c>
      <c r="B291" s="44" t="s">
        <v>289</v>
      </c>
      <c r="C291" s="44" t="s">
        <v>49</v>
      </c>
      <c r="D291" s="45">
        <v>0.5</v>
      </c>
      <c r="E291" s="44" t="s">
        <v>18</v>
      </c>
      <c r="F291" s="46">
        <v>45775</v>
      </c>
      <c r="G291" s="46">
        <v>45751</v>
      </c>
      <c r="H291" s="46">
        <v>45800</v>
      </c>
      <c r="I291" s="46">
        <v>45798.554861111115</v>
      </c>
      <c r="J291" s="44" t="s">
        <v>2606</v>
      </c>
      <c r="K291" s="44" t="s">
        <v>21</v>
      </c>
      <c r="L291" s="44" t="s">
        <v>244</v>
      </c>
      <c r="M291" s="44" t="s">
        <v>64</v>
      </c>
      <c r="N291" t="str">
        <f>VLOOKUP(B291,CUCourses,36,FALSE)</f>
        <v>R2R</v>
      </c>
    </row>
    <row r="292" spans="1:14" ht="14.6" x14ac:dyDescent="0.4">
      <c r="A292" s="44" t="s">
        <v>7891</v>
      </c>
      <c r="B292" s="44" t="s">
        <v>241</v>
      </c>
      <c r="C292" s="44" t="s">
        <v>49</v>
      </c>
      <c r="D292" s="45">
        <v>0.5</v>
      </c>
      <c r="E292" s="44" t="s">
        <v>18</v>
      </c>
      <c r="F292" s="46">
        <v>45761</v>
      </c>
      <c r="G292" s="46">
        <v>45720</v>
      </c>
      <c r="H292" s="46">
        <v>45744</v>
      </c>
      <c r="I292" s="46">
        <v>45772.504166666666</v>
      </c>
      <c r="J292" s="44" t="s">
        <v>2606</v>
      </c>
      <c r="K292" s="44" t="s">
        <v>63</v>
      </c>
      <c r="L292" s="44" t="s">
        <v>244</v>
      </c>
      <c r="M292" s="44" t="s">
        <v>64</v>
      </c>
      <c r="N292" t="str">
        <f>VLOOKUP(B292,CUCourses,36,FALSE)</f>
        <v>R2R</v>
      </c>
    </row>
    <row r="293" spans="1:14" ht="14.6" x14ac:dyDescent="0.4">
      <c r="A293" s="44" t="s">
        <v>315</v>
      </c>
      <c r="B293" s="44" t="s">
        <v>316</v>
      </c>
      <c r="C293" s="44" t="s">
        <v>49</v>
      </c>
      <c r="D293" s="45">
        <v>0.5</v>
      </c>
      <c r="E293" s="44" t="s">
        <v>18</v>
      </c>
      <c r="F293" s="46">
        <v>45761</v>
      </c>
      <c r="G293" s="46">
        <v>45713</v>
      </c>
      <c r="H293" s="46">
        <v>45744</v>
      </c>
      <c r="I293" s="46">
        <v>45777.443055555559</v>
      </c>
      <c r="J293" s="44" t="s">
        <v>2606</v>
      </c>
      <c r="K293" s="44" t="s">
        <v>63</v>
      </c>
      <c r="L293" s="44" t="s">
        <v>244</v>
      </c>
      <c r="M293" s="44" t="s">
        <v>64</v>
      </c>
      <c r="N293" t="str">
        <f>VLOOKUP(B293,CUCourses,36,FALSE)</f>
        <v>R2R</v>
      </c>
    </row>
    <row r="294" spans="1:14" ht="14.6" x14ac:dyDescent="0.4">
      <c r="A294" s="44" t="s">
        <v>319</v>
      </c>
      <c r="B294" s="44" t="s">
        <v>320</v>
      </c>
      <c r="C294" s="44" t="s">
        <v>49</v>
      </c>
      <c r="D294" s="45">
        <v>0.5</v>
      </c>
      <c r="E294" s="44" t="s">
        <v>18</v>
      </c>
      <c r="F294" s="46">
        <v>45761</v>
      </c>
      <c r="G294" s="46">
        <v>45714</v>
      </c>
      <c r="H294" s="46">
        <v>45744</v>
      </c>
      <c r="I294" s="46">
        <v>45778.507638888885</v>
      </c>
      <c r="J294" s="44" t="s">
        <v>2606</v>
      </c>
      <c r="K294" s="44" t="s">
        <v>63</v>
      </c>
      <c r="L294" s="44" t="s">
        <v>244</v>
      </c>
      <c r="M294" s="44" t="s">
        <v>64</v>
      </c>
      <c r="N294" t="str">
        <f>VLOOKUP(B294,CUCourses,36,FALSE)</f>
        <v>R2R</v>
      </c>
    </row>
    <row r="295" spans="1:14" ht="14.6" x14ac:dyDescent="0.4">
      <c r="A295" s="44" t="s">
        <v>313</v>
      </c>
      <c r="B295" s="44" t="s">
        <v>314</v>
      </c>
      <c r="C295" s="44" t="s">
        <v>49</v>
      </c>
      <c r="D295" s="45">
        <v>0.5</v>
      </c>
      <c r="E295" s="44" t="s">
        <v>18</v>
      </c>
      <c r="F295" s="46">
        <v>45566</v>
      </c>
      <c r="G295" s="11">
        <v>45680</v>
      </c>
      <c r="H295" s="46">
        <v>45744</v>
      </c>
      <c r="I295" s="46">
        <v>45771.502083333333</v>
      </c>
      <c r="J295" s="44" t="s">
        <v>2606</v>
      </c>
      <c r="K295" s="44" t="s">
        <v>63</v>
      </c>
      <c r="L295" s="44" t="s">
        <v>244</v>
      </c>
      <c r="M295" s="44" t="s">
        <v>64</v>
      </c>
      <c r="N295" t="str">
        <f>VLOOKUP(B295,CUCourses,36,FALSE)</f>
        <v>R2R</v>
      </c>
    </row>
    <row r="296" spans="1:14" ht="14.6" x14ac:dyDescent="0.4">
      <c r="A296" s="44" t="s">
        <v>298</v>
      </c>
      <c r="B296" s="44" t="s">
        <v>299</v>
      </c>
      <c r="C296" s="44" t="s">
        <v>49</v>
      </c>
      <c r="D296" s="45">
        <v>0.5</v>
      </c>
      <c r="E296" s="44" t="s">
        <v>18</v>
      </c>
      <c r="F296" s="46">
        <v>45566</v>
      </c>
      <c r="G296" s="46">
        <v>45672</v>
      </c>
      <c r="H296" s="46">
        <v>45744</v>
      </c>
      <c r="I296" s="46">
        <v>45771.5</v>
      </c>
      <c r="J296" s="44" t="s">
        <v>2606</v>
      </c>
      <c r="K296" s="44" t="s">
        <v>63</v>
      </c>
      <c r="L296" s="44" t="s">
        <v>244</v>
      </c>
      <c r="M296" s="44" t="s">
        <v>64</v>
      </c>
      <c r="N296" t="str">
        <f>VLOOKUP(B296,CUCourses,36,FALSE)</f>
        <v>R2R</v>
      </c>
    </row>
    <row r="297" spans="1:14" ht="14.6" x14ac:dyDescent="0.4">
      <c r="A297" s="44" t="s">
        <v>255</v>
      </c>
      <c r="B297" s="44" t="s">
        <v>256</v>
      </c>
      <c r="C297" s="44" t="s">
        <v>49</v>
      </c>
      <c r="D297" s="45">
        <v>0.5</v>
      </c>
      <c r="E297" s="44" t="s">
        <v>18</v>
      </c>
      <c r="F297" s="46">
        <v>45566</v>
      </c>
      <c r="G297" s="46">
        <v>45680</v>
      </c>
      <c r="H297" s="46">
        <v>45744</v>
      </c>
      <c r="I297" s="46">
        <v>45771.502083333333</v>
      </c>
      <c r="J297" s="44" t="s">
        <v>2606</v>
      </c>
      <c r="K297" s="44" t="s">
        <v>63</v>
      </c>
      <c r="L297" s="44" t="s">
        <v>244</v>
      </c>
      <c r="M297" s="44" t="s">
        <v>64</v>
      </c>
      <c r="N297" t="str">
        <f>VLOOKUP(B297,CUCourses,36,FALSE)</f>
        <v>R2R</v>
      </c>
    </row>
    <row r="298" spans="1:14" ht="14.6" x14ac:dyDescent="0.4">
      <c r="A298" s="44" t="s">
        <v>292</v>
      </c>
      <c r="B298" s="44" t="s">
        <v>293</v>
      </c>
      <c r="C298" s="44" t="s">
        <v>49</v>
      </c>
      <c r="D298" s="45">
        <v>0.5</v>
      </c>
      <c r="E298" s="44" t="s">
        <v>18</v>
      </c>
      <c r="F298" s="55">
        <v>45796</v>
      </c>
      <c r="G298" s="46" t="s">
        <v>19</v>
      </c>
      <c r="H298" s="46">
        <v>45821</v>
      </c>
      <c r="I298" s="46" t="s">
        <v>19</v>
      </c>
      <c r="J298" s="44" t="s">
        <v>40</v>
      </c>
      <c r="K298" s="44" t="s">
        <v>63</v>
      </c>
      <c r="L298" s="44" t="s">
        <v>7894</v>
      </c>
      <c r="M298" s="44" t="s">
        <v>64</v>
      </c>
      <c r="N298" t="str">
        <f>VLOOKUP(B298,CUCourses,36,FALSE)</f>
        <v>R2R</v>
      </c>
    </row>
    <row r="299" spans="1:14" ht="14.6" x14ac:dyDescent="0.4">
      <c r="A299" s="44" t="s">
        <v>285</v>
      </c>
      <c r="B299" s="44" t="s">
        <v>286</v>
      </c>
      <c r="C299" s="44" t="s">
        <v>49</v>
      </c>
      <c r="D299" s="45">
        <v>0.5</v>
      </c>
      <c r="E299" s="44" t="s">
        <v>18</v>
      </c>
      <c r="F299" s="46">
        <v>45775</v>
      </c>
      <c r="G299" s="46">
        <v>45755</v>
      </c>
      <c r="H299" s="55">
        <v>45800</v>
      </c>
      <c r="I299" s="46" t="s">
        <v>19</v>
      </c>
      <c r="J299" s="44" t="s">
        <v>290</v>
      </c>
      <c r="K299" s="44" t="s">
        <v>63</v>
      </c>
      <c r="L299" s="44" t="s">
        <v>7887</v>
      </c>
      <c r="M299" s="44" t="s">
        <v>64</v>
      </c>
      <c r="N299" t="str">
        <f>VLOOKUP(B299,CUCourses,36,FALSE)</f>
        <v>R2R</v>
      </c>
    </row>
    <row r="300" spans="1:14" ht="14.6" x14ac:dyDescent="0.4">
      <c r="A300" s="44" t="s">
        <v>294</v>
      </c>
      <c r="B300" s="44" t="s">
        <v>295</v>
      </c>
      <c r="C300" s="44" t="s">
        <v>49</v>
      </c>
      <c r="D300" s="45">
        <v>0.5</v>
      </c>
      <c r="E300" s="44" t="s">
        <v>18</v>
      </c>
      <c r="F300" s="46">
        <v>45782</v>
      </c>
      <c r="G300" s="46">
        <v>45784</v>
      </c>
      <c r="H300" s="55">
        <v>45807</v>
      </c>
      <c r="I300" s="46" t="s">
        <v>19</v>
      </c>
      <c r="J300" s="5" t="s">
        <v>2599</v>
      </c>
      <c r="K300" s="44" t="s">
        <v>63</v>
      </c>
      <c r="L300" s="44" t="s">
        <v>7887</v>
      </c>
      <c r="M300" s="44" t="s">
        <v>64</v>
      </c>
      <c r="N300" t="str">
        <f>VLOOKUP(B300,CUCourses,36,FALSE)</f>
        <v>R2R</v>
      </c>
    </row>
    <row r="301" spans="1:14" ht="14.6" x14ac:dyDescent="0.4">
      <c r="A301" s="44" t="s">
        <v>296</v>
      </c>
      <c r="B301" s="44" t="s">
        <v>297</v>
      </c>
      <c r="C301" s="44" t="s">
        <v>49</v>
      </c>
      <c r="D301" s="45">
        <v>0.5</v>
      </c>
      <c r="E301" s="44" t="s">
        <v>18</v>
      </c>
      <c r="F301" s="55">
        <v>45796</v>
      </c>
      <c r="G301" s="46" t="s">
        <v>19</v>
      </c>
      <c r="H301" s="46">
        <v>45821</v>
      </c>
      <c r="I301" s="46" t="s">
        <v>19</v>
      </c>
      <c r="J301" s="44" t="s">
        <v>40</v>
      </c>
      <c r="K301" s="44" t="s">
        <v>63</v>
      </c>
      <c r="L301" s="44" t="s">
        <v>7896</v>
      </c>
      <c r="M301" s="44" t="s">
        <v>64</v>
      </c>
      <c r="N301" t="str">
        <f>VLOOKUP(B301,CUCourses,36,FALSE)</f>
        <v>R2R</v>
      </c>
    </row>
    <row r="302" spans="1:14" ht="14.6" x14ac:dyDescent="0.4">
      <c r="A302" s="44" t="s">
        <v>5460</v>
      </c>
      <c r="B302" s="44" t="s">
        <v>239</v>
      </c>
      <c r="C302" s="44" t="s">
        <v>49</v>
      </c>
      <c r="D302" s="45">
        <v>0.5</v>
      </c>
      <c r="E302" s="44" t="s">
        <v>18</v>
      </c>
      <c r="F302" s="46">
        <v>45796</v>
      </c>
      <c r="G302" s="11">
        <v>45761</v>
      </c>
      <c r="H302" s="46">
        <v>45821</v>
      </c>
      <c r="I302" s="46" t="s">
        <v>19</v>
      </c>
      <c r="J302" s="5" t="s">
        <v>32</v>
      </c>
      <c r="K302" s="44" t="s">
        <v>21</v>
      </c>
      <c r="L302" s="44"/>
      <c r="M302" s="44" t="s">
        <v>64</v>
      </c>
      <c r="N302" t="str">
        <f>VLOOKUP(B302,CUCourses,36,FALSE)</f>
        <v>R2R</v>
      </c>
    </row>
    <row r="303" spans="1:14" ht="14.6" x14ac:dyDescent="0.4">
      <c r="A303" s="44" t="s">
        <v>6567</v>
      </c>
      <c r="B303" s="44" t="s">
        <v>240</v>
      </c>
      <c r="C303" s="44" t="s">
        <v>49</v>
      </c>
      <c r="D303" s="45">
        <v>0.5</v>
      </c>
      <c r="E303" s="44" t="s">
        <v>18</v>
      </c>
      <c r="F303" s="46">
        <v>45775</v>
      </c>
      <c r="G303" s="46">
        <v>45763</v>
      </c>
      <c r="H303" s="55">
        <v>45800</v>
      </c>
      <c r="I303" s="46" t="s">
        <v>19</v>
      </c>
      <c r="J303" s="44" t="s">
        <v>20</v>
      </c>
      <c r="K303" s="44" t="s">
        <v>63</v>
      </c>
      <c r="L303" s="44" t="s">
        <v>7887</v>
      </c>
      <c r="M303" s="44" t="s">
        <v>64</v>
      </c>
      <c r="N303" t="str">
        <f>VLOOKUP(B303,CUCourses,36,FALSE)</f>
        <v>R2R</v>
      </c>
    </row>
    <row r="304" spans="1:14" ht="14.6" x14ac:dyDescent="0.4">
      <c r="A304" s="44" t="s">
        <v>6625</v>
      </c>
      <c r="B304" s="44" t="s">
        <v>6341</v>
      </c>
      <c r="C304" s="44" t="s">
        <v>49</v>
      </c>
      <c r="D304" s="45">
        <v>0.5</v>
      </c>
      <c r="E304" s="44" t="s">
        <v>18</v>
      </c>
      <c r="F304" s="46">
        <v>45796</v>
      </c>
      <c r="G304" s="11">
        <v>45776</v>
      </c>
      <c r="H304" s="55">
        <v>45744</v>
      </c>
      <c r="I304" s="46"/>
      <c r="J304" s="5" t="s">
        <v>242</v>
      </c>
      <c r="K304" s="44" t="s">
        <v>63</v>
      </c>
      <c r="L304" s="44" t="s">
        <v>7887</v>
      </c>
      <c r="M304" s="44" t="s">
        <v>64</v>
      </c>
      <c r="N304" t="str">
        <f>VLOOKUP(B304,CUCourses,36,FALSE)</f>
        <v>R2R</v>
      </c>
    </row>
    <row r="305" spans="1:14" ht="14.6" x14ac:dyDescent="0.4">
      <c r="A305" s="44" t="s">
        <v>237</v>
      </c>
      <c r="B305" s="44" t="s">
        <v>238</v>
      </c>
      <c r="C305" s="44" t="s">
        <v>49</v>
      </c>
      <c r="D305" s="45">
        <v>0.5</v>
      </c>
      <c r="E305" s="44" t="s">
        <v>18</v>
      </c>
      <c r="F305" s="46">
        <v>45866</v>
      </c>
      <c r="G305" s="46" t="s">
        <v>19</v>
      </c>
      <c r="H305" s="46">
        <v>45891</v>
      </c>
      <c r="I305" s="46" t="s">
        <v>19</v>
      </c>
      <c r="J305" s="44" t="s">
        <v>40</v>
      </c>
      <c r="K305" s="44" t="s">
        <v>21</v>
      </c>
      <c r="L305" s="44"/>
      <c r="M305" s="44" t="s">
        <v>64</v>
      </c>
      <c r="N305" t="str">
        <f>VLOOKUP(B305,CUCourses,36,FALSE)</f>
        <v>R2R</v>
      </c>
    </row>
    <row r="306" spans="1:14" ht="14.6" x14ac:dyDescent="0.4">
      <c r="A306" s="44" t="s">
        <v>245</v>
      </c>
      <c r="B306" s="44" t="s">
        <v>246</v>
      </c>
      <c r="C306" s="44" t="s">
        <v>49</v>
      </c>
      <c r="D306" s="45">
        <v>0.5</v>
      </c>
      <c r="E306" s="44" t="s">
        <v>18</v>
      </c>
      <c r="F306" s="55">
        <v>45796</v>
      </c>
      <c r="G306" s="46" t="s">
        <v>19</v>
      </c>
      <c r="H306" s="46">
        <v>45821</v>
      </c>
      <c r="I306" s="46" t="s">
        <v>19</v>
      </c>
      <c r="J306" s="44" t="s">
        <v>40</v>
      </c>
      <c r="K306" s="44" t="s">
        <v>63</v>
      </c>
      <c r="L306" s="44" t="s">
        <v>7894</v>
      </c>
      <c r="M306" s="44" t="s">
        <v>64</v>
      </c>
      <c r="N306" t="str">
        <f>VLOOKUP(B306,CUCourses,36,FALSE)</f>
        <v>R2R</v>
      </c>
    </row>
    <row r="307" spans="1:14" ht="14.6" x14ac:dyDescent="0.4">
      <c r="A307" s="44" t="s">
        <v>247</v>
      </c>
      <c r="B307" s="44" t="s">
        <v>248</v>
      </c>
      <c r="C307" s="44" t="s">
        <v>49</v>
      </c>
      <c r="D307" s="45">
        <v>0.5</v>
      </c>
      <c r="E307" s="44" t="s">
        <v>18</v>
      </c>
      <c r="F307" s="46">
        <v>45866</v>
      </c>
      <c r="G307" s="46" t="s">
        <v>19</v>
      </c>
      <c r="H307" s="46">
        <v>45891</v>
      </c>
      <c r="I307" s="46" t="s">
        <v>19</v>
      </c>
      <c r="J307" s="44" t="s">
        <v>40</v>
      </c>
      <c r="K307" s="44" t="s">
        <v>21</v>
      </c>
      <c r="L307" s="44"/>
      <c r="M307" s="44" t="s">
        <v>64</v>
      </c>
      <c r="N307" t="str">
        <f>VLOOKUP(B307,CUCourses,36,FALSE)</f>
        <v>R2R</v>
      </c>
    </row>
    <row r="308" spans="1:14" ht="14.6" x14ac:dyDescent="0.4">
      <c r="A308" s="44" t="s">
        <v>6957</v>
      </c>
      <c r="B308" s="44" t="s">
        <v>329</v>
      </c>
      <c r="C308" s="44" t="s">
        <v>49</v>
      </c>
      <c r="D308" s="45">
        <v>0.5</v>
      </c>
      <c r="E308" s="44" t="s">
        <v>18</v>
      </c>
      <c r="F308" s="46">
        <v>45796</v>
      </c>
      <c r="G308" s="46">
        <v>45782</v>
      </c>
      <c r="H308" s="46">
        <v>45821</v>
      </c>
      <c r="I308" s="46" t="s">
        <v>19</v>
      </c>
      <c r="J308" s="44" t="s">
        <v>20</v>
      </c>
      <c r="K308" s="44" t="s">
        <v>21</v>
      </c>
      <c r="L308" s="44" t="s">
        <v>7889</v>
      </c>
      <c r="M308" s="44" t="s">
        <v>325</v>
      </c>
      <c r="N308" t="str">
        <f>VLOOKUP(B308,CUCourses,36,FALSE)</f>
        <v>R2R</v>
      </c>
    </row>
    <row r="309" spans="1:14" ht="14.6" x14ac:dyDescent="0.4">
      <c r="A309" s="44" t="s">
        <v>249</v>
      </c>
      <c r="B309" s="44" t="s">
        <v>250</v>
      </c>
      <c r="C309" s="44" t="s">
        <v>49</v>
      </c>
      <c r="D309" s="45">
        <v>0.5</v>
      </c>
      <c r="E309" s="44" t="s">
        <v>18</v>
      </c>
      <c r="F309" s="55">
        <v>45810</v>
      </c>
      <c r="G309" s="46" t="s">
        <v>19</v>
      </c>
      <c r="H309" s="46">
        <v>45842</v>
      </c>
      <c r="I309" s="46" t="s">
        <v>19</v>
      </c>
      <c r="J309" s="5" t="s">
        <v>121</v>
      </c>
      <c r="K309" s="5" t="s">
        <v>63</v>
      </c>
      <c r="L309" s="44" t="s">
        <v>7892</v>
      </c>
      <c r="M309" s="44" t="s">
        <v>64</v>
      </c>
      <c r="N309" t="str">
        <f>VLOOKUP(B309,CUCourses,36,FALSE)</f>
        <v>R2R</v>
      </c>
    </row>
    <row r="310" spans="1:14" ht="14.6" x14ac:dyDescent="0.4">
      <c r="A310" s="44" t="s">
        <v>251</v>
      </c>
      <c r="B310" s="44" t="s">
        <v>252</v>
      </c>
      <c r="C310" s="44" t="s">
        <v>49</v>
      </c>
      <c r="D310" s="45">
        <v>0.5</v>
      </c>
      <c r="E310" s="44" t="s">
        <v>18</v>
      </c>
      <c r="F310" s="55">
        <v>45810</v>
      </c>
      <c r="G310" s="46" t="s">
        <v>19</v>
      </c>
      <c r="H310" s="46">
        <v>45842</v>
      </c>
      <c r="I310" s="46" t="s">
        <v>19</v>
      </c>
      <c r="J310" s="5" t="s">
        <v>121</v>
      </c>
      <c r="K310" s="5" t="s">
        <v>63</v>
      </c>
      <c r="L310" s="44" t="s">
        <v>7892</v>
      </c>
      <c r="M310" s="44" t="s">
        <v>64</v>
      </c>
      <c r="N310" t="str">
        <f>VLOOKUP(B310,CUCourses,36,FALSE)</f>
        <v>R2R</v>
      </c>
    </row>
    <row r="311" spans="1:14" ht="14.6" x14ac:dyDescent="0.4">
      <c r="A311" s="44" t="s">
        <v>253</v>
      </c>
      <c r="B311" s="44" t="s">
        <v>254</v>
      </c>
      <c r="C311" s="44" t="s">
        <v>49</v>
      </c>
      <c r="D311" s="45">
        <v>0.5</v>
      </c>
      <c r="E311" s="44" t="s">
        <v>18</v>
      </c>
      <c r="F311" s="55">
        <v>45810</v>
      </c>
      <c r="G311" s="46" t="s">
        <v>19</v>
      </c>
      <c r="H311" s="46">
        <v>45842</v>
      </c>
      <c r="I311" s="46" t="s">
        <v>19</v>
      </c>
      <c r="J311" s="5" t="s">
        <v>121</v>
      </c>
      <c r="K311" s="5" t="s">
        <v>63</v>
      </c>
      <c r="L311" s="44" t="s">
        <v>7892</v>
      </c>
      <c r="M311" s="44" t="s">
        <v>64</v>
      </c>
      <c r="N311" t="str">
        <f>VLOOKUP(B311,CUCourses,36,FALSE)</f>
        <v>R2R</v>
      </c>
    </row>
    <row r="312" spans="1:14" ht="14.6" x14ac:dyDescent="0.4">
      <c r="A312" s="44" t="s">
        <v>321</v>
      </c>
      <c r="B312" s="44" t="s">
        <v>322</v>
      </c>
      <c r="C312" s="44" t="s">
        <v>49</v>
      </c>
      <c r="D312" s="45">
        <v>0.5</v>
      </c>
      <c r="E312" s="44" t="s">
        <v>18</v>
      </c>
      <c r="F312" s="55">
        <v>45810</v>
      </c>
      <c r="G312" s="46" t="s">
        <v>19</v>
      </c>
      <c r="H312" s="46">
        <v>45842</v>
      </c>
      <c r="I312" s="46" t="s">
        <v>19</v>
      </c>
      <c r="J312" s="5" t="s">
        <v>121</v>
      </c>
      <c r="K312" s="5" t="s">
        <v>63</v>
      </c>
      <c r="L312" s="44" t="s">
        <v>7892</v>
      </c>
      <c r="M312" s="44" t="s">
        <v>64</v>
      </c>
      <c r="N312" t="str">
        <f>VLOOKUP(B312,CUCourses,36,FALSE)</f>
        <v>R2R</v>
      </c>
    </row>
    <row r="313" spans="1:14" ht="14.6" x14ac:dyDescent="0.4">
      <c r="A313" s="44" t="s">
        <v>330</v>
      </c>
      <c r="B313" s="44" t="s">
        <v>331</v>
      </c>
      <c r="C313" s="44" t="s">
        <v>49</v>
      </c>
      <c r="D313" s="45">
        <v>0.5</v>
      </c>
      <c r="E313" s="44" t="s">
        <v>18</v>
      </c>
      <c r="F313" s="46">
        <v>45866</v>
      </c>
      <c r="G313" s="46" t="s">
        <v>19</v>
      </c>
      <c r="H313" s="46">
        <v>45891</v>
      </c>
      <c r="I313" s="46" t="s">
        <v>19</v>
      </c>
      <c r="J313" s="44" t="s">
        <v>40</v>
      </c>
      <c r="K313" s="44" t="s">
        <v>21</v>
      </c>
      <c r="L313" s="44" t="s">
        <v>7889</v>
      </c>
      <c r="M313" s="44" t="s">
        <v>325</v>
      </c>
      <c r="N313" t="str">
        <f>VLOOKUP(B313,CUCourses,36,FALSE)</f>
        <v>R2R</v>
      </c>
    </row>
    <row r="314" spans="1:14" ht="14.6" x14ac:dyDescent="0.4">
      <c r="A314" s="44" t="s">
        <v>326</v>
      </c>
      <c r="B314" s="44" t="s">
        <v>327</v>
      </c>
      <c r="C314" s="44" t="s">
        <v>49</v>
      </c>
      <c r="D314" s="45">
        <v>0.5</v>
      </c>
      <c r="E314" s="44" t="s">
        <v>18</v>
      </c>
      <c r="F314" s="46">
        <v>45866</v>
      </c>
      <c r="G314" s="46" t="s">
        <v>19</v>
      </c>
      <c r="H314" s="46">
        <v>45891</v>
      </c>
      <c r="I314" s="46" t="s">
        <v>19</v>
      </c>
      <c r="J314" s="44" t="s">
        <v>40</v>
      </c>
      <c r="K314" s="44" t="s">
        <v>21</v>
      </c>
      <c r="L314" s="44" t="s">
        <v>7889</v>
      </c>
      <c r="M314" s="44" t="s">
        <v>325</v>
      </c>
      <c r="N314" t="str">
        <f>VLOOKUP(B314,CUCourses,36,FALSE)</f>
        <v>R2R</v>
      </c>
    </row>
    <row r="315" spans="1:14" ht="14.6" x14ac:dyDescent="0.4">
      <c r="A315" s="44" t="s">
        <v>606</v>
      </c>
      <c r="B315" s="44" t="s">
        <v>607</v>
      </c>
      <c r="C315" s="44" t="s">
        <v>17</v>
      </c>
      <c r="D315" s="45">
        <v>1</v>
      </c>
      <c r="E315" s="44" t="s">
        <v>18</v>
      </c>
      <c r="F315" s="46">
        <v>45866</v>
      </c>
      <c r="G315" s="46" t="s">
        <v>19</v>
      </c>
      <c r="H315" s="46">
        <v>45891</v>
      </c>
      <c r="I315" s="46" t="s">
        <v>19</v>
      </c>
      <c r="J315" s="44" t="s">
        <v>40</v>
      </c>
      <c r="K315" s="44" t="s">
        <v>21</v>
      </c>
      <c r="L315" s="44" t="s">
        <v>7889</v>
      </c>
      <c r="M315" s="44" t="s">
        <v>325</v>
      </c>
      <c r="N315" t="str">
        <f>VLOOKUP(B315,CUCourses,36,FALSE)</f>
        <v>R2R</v>
      </c>
    </row>
    <row r="316" spans="1:14" ht="14.6" x14ac:dyDescent="0.4">
      <c r="A316" s="44" t="s">
        <v>323</v>
      </c>
      <c r="B316" s="44" t="s">
        <v>324</v>
      </c>
      <c r="C316" s="44" t="s">
        <v>49</v>
      </c>
      <c r="D316" s="45">
        <v>0.5</v>
      </c>
      <c r="E316" s="44" t="s">
        <v>18</v>
      </c>
      <c r="F316" s="46">
        <v>45866</v>
      </c>
      <c r="G316" s="46" t="s">
        <v>19</v>
      </c>
      <c r="H316" s="46">
        <v>45891</v>
      </c>
      <c r="I316" s="46" t="s">
        <v>19</v>
      </c>
      <c r="J316" s="44" t="s">
        <v>40</v>
      </c>
      <c r="K316" s="44" t="s">
        <v>21</v>
      </c>
      <c r="L316" s="44" t="s">
        <v>7889</v>
      </c>
      <c r="M316" s="44" t="s">
        <v>325</v>
      </c>
      <c r="N316" t="str">
        <f>VLOOKUP(B316,CUCourses,36,FALSE)</f>
        <v>R2R</v>
      </c>
    </row>
    <row r="317" spans="1:14" ht="14.6" x14ac:dyDescent="0.4">
      <c r="A317" s="44" t="s">
        <v>73</v>
      </c>
      <c r="B317" s="44" t="s">
        <v>74</v>
      </c>
      <c r="C317" s="44" t="s">
        <v>49</v>
      </c>
      <c r="D317" s="45">
        <v>0.5</v>
      </c>
      <c r="E317" s="44" t="s">
        <v>18</v>
      </c>
      <c r="F317" s="46">
        <v>45782</v>
      </c>
      <c r="G317" s="46">
        <v>45784</v>
      </c>
      <c r="H317" s="55">
        <v>45807</v>
      </c>
      <c r="I317" s="46" t="s">
        <v>19</v>
      </c>
      <c r="J317" s="44" t="s">
        <v>194</v>
      </c>
      <c r="K317" s="44" t="s">
        <v>63</v>
      </c>
      <c r="L317" s="44" t="s">
        <v>7887</v>
      </c>
      <c r="M317" s="44" t="s">
        <v>3936</v>
      </c>
      <c r="N317" t="str">
        <f>VLOOKUP(B317,CUCourses,36,FALSE)</f>
        <v>SUS</v>
      </c>
    </row>
    <row r="318" spans="1:14" ht="14.6" x14ac:dyDescent="0.4">
      <c r="A318" s="44" t="s">
        <v>5786</v>
      </c>
      <c r="B318" s="44" t="s">
        <v>4157</v>
      </c>
      <c r="C318" s="44" t="s">
        <v>49</v>
      </c>
      <c r="D318" s="45">
        <v>0.5</v>
      </c>
      <c r="E318" s="44" t="s">
        <v>18</v>
      </c>
      <c r="F318" s="46">
        <v>45782</v>
      </c>
      <c r="G318" s="46">
        <v>45782</v>
      </c>
      <c r="H318" s="55">
        <v>45807</v>
      </c>
      <c r="I318" s="46"/>
      <c r="J318" s="44" t="s">
        <v>194</v>
      </c>
      <c r="K318" s="44" t="s">
        <v>63</v>
      </c>
      <c r="L318" s="44" t="s">
        <v>7887</v>
      </c>
      <c r="M318" s="44" t="s">
        <v>46</v>
      </c>
      <c r="N318" t="str">
        <f>VLOOKUP(B318,CUCourses,36,FALSE)</f>
        <v>SUS</v>
      </c>
    </row>
    <row r="319" spans="1:14" ht="14.6" x14ac:dyDescent="0.4">
      <c r="A319" s="44" t="s">
        <v>52</v>
      </c>
      <c r="B319" s="44" t="s">
        <v>53</v>
      </c>
      <c r="C319" s="44" t="s">
        <v>17</v>
      </c>
      <c r="D319" s="45">
        <v>1</v>
      </c>
      <c r="E319" s="44" t="s">
        <v>18</v>
      </c>
      <c r="F319" s="46">
        <v>45782</v>
      </c>
      <c r="G319" s="46">
        <v>45778</v>
      </c>
      <c r="H319" s="55">
        <v>45807</v>
      </c>
      <c r="I319" s="46" t="s">
        <v>19</v>
      </c>
      <c r="J319" s="5" t="s">
        <v>32</v>
      </c>
      <c r="K319" s="44" t="s">
        <v>63</v>
      </c>
      <c r="L319" s="44" t="s">
        <v>7887</v>
      </c>
      <c r="M319" s="44" t="s">
        <v>46</v>
      </c>
      <c r="N319" t="str">
        <f>VLOOKUP(B319,CUCourses,36,FALSE)</f>
        <v>SUS</v>
      </c>
    </row>
    <row r="320" spans="1:14" ht="14.6" x14ac:dyDescent="0.4">
      <c r="A320" s="44" t="s">
        <v>56</v>
      </c>
      <c r="B320" s="44" t="s">
        <v>57</v>
      </c>
      <c r="C320" s="44" t="s">
        <v>17</v>
      </c>
      <c r="D320" s="45">
        <v>1</v>
      </c>
      <c r="E320" s="44" t="s">
        <v>18</v>
      </c>
      <c r="F320" s="46">
        <v>45782</v>
      </c>
      <c r="G320" s="46">
        <v>45778</v>
      </c>
      <c r="H320" s="55">
        <v>45807</v>
      </c>
      <c r="I320" s="46" t="s">
        <v>19</v>
      </c>
      <c r="J320" s="5" t="s">
        <v>32</v>
      </c>
      <c r="K320" s="44" t="s">
        <v>63</v>
      </c>
      <c r="L320" s="44" t="s">
        <v>7887</v>
      </c>
      <c r="M320" s="44" t="s">
        <v>46</v>
      </c>
      <c r="N320" t="str">
        <f>VLOOKUP(B320,CUCourses,36,FALSE)</f>
        <v>SUS</v>
      </c>
    </row>
    <row r="321" spans="1:14" ht="14.6" x14ac:dyDescent="0.4">
      <c r="A321" s="44" t="s">
        <v>44</v>
      </c>
      <c r="B321" s="44" t="s">
        <v>45</v>
      </c>
      <c r="C321" s="44" t="s">
        <v>17</v>
      </c>
      <c r="D321" s="45">
        <v>1</v>
      </c>
      <c r="E321" s="44" t="s">
        <v>18</v>
      </c>
      <c r="F321" s="46">
        <v>45782</v>
      </c>
      <c r="G321" s="46">
        <v>45778</v>
      </c>
      <c r="H321" s="55">
        <v>45807</v>
      </c>
      <c r="I321" s="46" t="s">
        <v>19</v>
      </c>
      <c r="J321" s="5" t="s">
        <v>32</v>
      </c>
      <c r="K321" s="44" t="s">
        <v>63</v>
      </c>
      <c r="L321" s="44" t="s">
        <v>7887</v>
      </c>
      <c r="M321" s="44" t="s">
        <v>46</v>
      </c>
      <c r="N321" t="str">
        <f>VLOOKUP(B321,CUCourses,36,FALSE)</f>
        <v>SUS</v>
      </c>
    </row>
    <row r="322" spans="1:14" ht="14.6" x14ac:dyDescent="0.4">
      <c r="A322" s="44" t="s">
        <v>105</v>
      </c>
      <c r="B322" s="44" t="s">
        <v>106</v>
      </c>
      <c r="C322" s="44" t="s">
        <v>17</v>
      </c>
      <c r="D322" s="45">
        <v>1</v>
      </c>
      <c r="E322" s="44" t="s">
        <v>18</v>
      </c>
      <c r="F322" s="55">
        <v>45796</v>
      </c>
      <c r="G322" s="46" t="s">
        <v>19</v>
      </c>
      <c r="H322" s="46">
        <v>45821</v>
      </c>
      <c r="I322" s="46" t="s">
        <v>19</v>
      </c>
      <c r="J322" s="44" t="s">
        <v>40</v>
      </c>
      <c r="K322" s="44" t="s">
        <v>63</v>
      </c>
      <c r="L322" s="44" t="s">
        <v>7894</v>
      </c>
      <c r="M322" s="44" t="s">
        <v>6663</v>
      </c>
      <c r="N322" t="str">
        <f>VLOOKUP(B322,CUCourses,36,FALSE)</f>
        <v>SUS</v>
      </c>
    </row>
    <row r="323" spans="1:14" ht="14.6" x14ac:dyDescent="0.4">
      <c r="A323" s="44" t="s">
        <v>50</v>
      </c>
      <c r="B323" s="44" t="s">
        <v>51</v>
      </c>
      <c r="C323" s="44" t="s">
        <v>49</v>
      </c>
      <c r="D323" s="45">
        <v>0.5</v>
      </c>
      <c r="E323" s="44" t="s">
        <v>18</v>
      </c>
      <c r="F323" s="55">
        <v>45803</v>
      </c>
      <c r="G323" s="46" t="s">
        <v>19</v>
      </c>
      <c r="H323" s="46">
        <v>45828</v>
      </c>
      <c r="I323" s="46" t="s">
        <v>19</v>
      </c>
      <c r="J323" s="44" t="s">
        <v>40</v>
      </c>
      <c r="K323" s="44" t="s">
        <v>63</v>
      </c>
      <c r="L323" s="44" t="s">
        <v>7894</v>
      </c>
      <c r="M323" s="44" t="s">
        <v>46</v>
      </c>
      <c r="N323" t="str">
        <f>VLOOKUP(B323,CUCourses,36,FALSE)</f>
        <v>SUS</v>
      </c>
    </row>
    <row r="324" spans="1:14" ht="14.6" x14ac:dyDescent="0.4">
      <c r="A324" s="44" t="s">
        <v>54</v>
      </c>
      <c r="B324" s="44" t="s">
        <v>55</v>
      </c>
      <c r="C324" s="44" t="s">
        <v>49</v>
      </c>
      <c r="D324" s="45">
        <v>0.5</v>
      </c>
      <c r="E324" s="44" t="s">
        <v>18</v>
      </c>
      <c r="F324" s="55">
        <v>45803</v>
      </c>
      <c r="G324" s="46" t="s">
        <v>19</v>
      </c>
      <c r="H324" s="46">
        <v>45828</v>
      </c>
      <c r="I324" s="46" t="s">
        <v>19</v>
      </c>
      <c r="J324" s="44" t="s">
        <v>40</v>
      </c>
      <c r="K324" s="44" t="s">
        <v>63</v>
      </c>
      <c r="L324" s="44" t="s">
        <v>7894</v>
      </c>
      <c r="M324" s="44" t="s">
        <v>46</v>
      </c>
      <c r="N324" t="str">
        <f>VLOOKUP(B324,CUCourses,36,FALSE)</f>
        <v>SUS</v>
      </c>
    </row>
    <row r="325" spans="1:14" ht="14.6" x14ac:dyDescent="0.4">
      <c r="A325" s="44" t="s">
        <v>47</v>
      </c>
      <c r="B325" s="44" t="s">
        <v>48</v>
      </c>
      <c r="C325" s="44" t="s">
        <v>49</v>
      </c>
      <c r="D325" s="45">
        <v>0.5</v>
      </c>
      <c r="E325" s="44" t="s">
        <v>18</v>
      </c>
      <c r="F325" s="55">
        <v>45803</v>
      </c>
      <c r="G325" s="46" t="s">
        <v>19</v>
      </c>
      <c r="H325" s="46">
        <v>45828</v>
      </c>
      <c r="I325" s="46" t="s">
        <v>19</v>
      </c>
      <c r="J325" s="44" t="s">
        <v>40</v>
      </c>
      <c r="K325" s="44" t="s">
        <v>63</v>
      </c>
      <c r="L325" s="44" t="s">
        <v>7894</v>
      </c>
      <c r="M325" s="44" t="s">
        <v>41</v>
      </c>
      <c r="N325" t="str">
        <f>VLOOKUP(B325,CUCourses,36,FALSE)</f>
        <v>SUS</v>
      </c>
    </row>
    <row r="326" spans="1:14" ht="14.6" x14ac:dyDescent="0.4">
      <c r="A326" s="44" t="s">
        <v>38</v>
      </c>
      <c r="B326" s="44" t="s">
        <v>39</v>
      </c>
      <c r="C326" s="44" t="s">
        <v>17</v>
      </c>
      <c r="D326" s="45">
        <v>1</v>
      </c>
      <c r="E326" s="44" t="s">
        <v>18</v>
      </c>
      <c r="F326" s="55">
        <v>45803</v>
      </c>
      <c r="G326" s="46"/>
      <c r="H326" s="46">
        <v>45828</v>
      </c>
      <c r="I326" s="46" t="s">
        <v>19</v>
      </c>
      <c r="J326" s="44" t="s">
        <v>40</v>
      </c>
      <c r="K326" s="5" t="s">
        <v>63</v>
      </c>
      <c r="L326" s="44" t="s">
        <v>7894</v>
      </c>
      <c r="M326" s="44" t="s">
        <v>41</v>
      </c>
      <c r="N326" t="str">
        <f>VLOOKUP(B326,CUCourses,36,FALSE)</f>
        <v>SUS</v>
      </c>
    </row>
    <row r="327" spans="1:14" ht="14.6" x14ac:dyDescent="0.4">
      <c r="A327" s="44" t="s">
        <v>174</v>
      </c>
      <c r="B327" s="44" t="s">
        <v>175</v>
      </c>
      <c r="C327" s="44" t="s">
        <v>5894</v>
      </c>
      <c r="D327" s="45">
        <v>0.1</v>
      </c>
      <c r="E327" s="44" t="s">
        <v>18</v>
      </c>
      <c r="F327" s="55">
        <v>45803</v>
      </c>
      <c r="G327" s="46" t="s">
        <v>19</v>
      </c>
      <c r="H327" s="46">
        <v>45828</v>
      </c>
      <c r="I327" s="46" t="s">
        <v>19</v>
      </c>
      <c r="J327" s="44" t="s">
        <v>40</v>
      </c>
      <c r="K327" s="44" t="s">
        <v>63</v>
      </c>
      <c r="L327" s="44" t="s">
        <v>7894</v>
      </c>
      <c r="M327" s="44" t="s">
        <v>41</v>
      </c>
      <c r="N327" t="str">
        <f>VLOOKUP(B327,CUCourses,36,FALSE)</f>
        <v>SUS</v>
      </c>
    </row>
    <row r="328" spans="1:14" ht="14.6" x14ac:dyDescent="0.4">
      <c r="A328" s="44" t="s">
        <v>178</v>
      </c>
      <c r="B328" s="44" t="s">
        <v>179</v>
      </c>
      <c r="C328" s="44" t="s">
        <v>5894</v>
      </c>
      <c r="D328" s="45">
        <v>0.1</v>
      </c>
      <c r="E328" s="44" t="s">
        <v>18</v>
      </c>
      <c r="F328" s="55">
        <v>45803</v>
      </c>
      <c r="G328" s="46" t="s">
        <v>19</v>
      </c>
      <c r="H328" s="46">
        <v>45828</v>
      </c>
      <c r="I328" s="46" t="s">
        <v>19</v>
      </c>
      <c r="J328" s="44" t="s">
        <v>40</v>
      </c>
      <c r="K328" s="44" t="s">
        <v>63</v>
      </c>
      <c r="L328" s="44" t="s">
        <v>7894</v>
      </c>
      <c r="M328" s="44" t="s">
        <v>41</v>
      </c>
      <c r="N328" t="str">
        <f>VLOOKUP(B328,CUCourses,36,FALSE)</f>
        <v>SUS</v>
      </c>
    </row>
    <row r="329" spans="1:14" ht="14.6" x14ac:dyDescent="0.4">
      <c r="A329" s="44" t="s">
        <v>176</v>
      </c>
      <c r="B329" s="44" t="s">
        <v>177</v>
      </c>
      <c r="C329" s="44" t="s">
        <v>5894</v>
      </c>
      <c r="D329" s="45">
        <v>0.1</v>
      </c>
      <c r="E329" s="44" t="s">
        <v>18</v>
      </c>
      <c r="F329" s="55">
        <v>45803</v>
      </c>
      <c r="G329" s="46" t="s">
        <v>19</v>
      </c>
      <c r="H329" s="46">
        <v>45828</v>
      </c>
      <c r="I329" s="46" t="s">
        <v>19</v>
      </c>
      <c r="J329" s="44" t="s">
        <v>40</v>
      </c>
      <c r="K329" s="44" t="s">
        <v>63</v>
      </c>
      <c r="L329" s="44" t="s">
        <v>7894</v>
      </c>
      <c r="M329" s="44" t="s">
        <v>41</v>
      </c>
      <c r="N329" t="str">
        <f>VLOOKUP(B329,CUCourses,36,FALSE)</f>
        <v>SUS</v>
      </c>
    </row>
    <row r="330" spans="1:14" ht="14.6" x14ac:dyDescent="0.4">
      <c r="A330" s="44" t="s">
        <v>624</v>
      </c>
      <c r="B330" s="44" t="s">
        <v>625</v>
      </c>
      <c r="C330" s="44" t="s">
        <v>49</v>
      </c>
      <c r="D330" s="45">
        <v>0.5</v>
      </c>
      <c r="E330" s="44" t="s">
        <v>18</v>
      </c>
      <c r="F330" s="46">
        <v>45866</v>
      </c>
      <c r="G330" s="46" t="s">
        <v>19</v>
      </c>
      <c r="H330" s="46">
        <v>45891</v>
      </c>
      <c r="I330" s="46" t="s">
        <v>19</v>
      </c>
      <c r="J330" s="44" t="s">
        <v>40</v>
      </c>
      <c r="K330" s="44" t="s">
        <v>21</v>
      </c>
      <c r="L330" s="44"/>
      <c r="M330" s="44" t="s">
        <v>64</v>
      </c>
      <c r="N330" t="str">
        <f>VLOOKUP(B330,CUCourses,36,FALSE)</f>
        <v>SUS</v>
      </c>
    </row>
    <row r="331" spans="1:14" ht="14.6" x14ac:dyDescent="0.4">
      <c r="A331" s="44" t="s">
        <v>626</v>
      </c>
      <c r="B331" s="44" t="s">
        <v>627</v>
      </c>
      <c r="C331" s="44" t="s">
        <v>49</v>
      </c>
      <c r="D331" s="45">
        <v>0.5</v>
      </c>
      <c r="E331" s="44" t="s">
        <v>18</v>
      </c>
      <c r="F331" s="46">
        <v>45866</v>
      </c>
      <c r="G331" s="46" t="s">
        <v>19</v>
      </c>
      <c r="H331" s="46">
        <v>45891</v>
      </c>
      <c r="I331" s="46" t="s">
        <v>19</v>
      </c>
      <c r="J331" s="44" t="s">
        <v>40</v>
      </c>
      <c r="K331" s="44" t="s">
        <v>21</v>
      </c>
      <c r="L331" s="44"/>
      <c r="M331" s="44" t="s">
        <v>64</v>
      </c>
      <c r="N331" t="str">
        <f>VLOOKUP(B331,CUCourses,36,FALSE)</f>
        <v>SUS</v>
      </c>
    </row>
    <row r="332" spans="1:14" ht="14.6" x14ac:dyDescent="0.4">
      <c r="A332" s="44" t="s">
        <v>628</v>
      </c>
      <c r="B332" s="44" t="s">
        <v>629</v>
      </c>
      <c r="C332" s="44" t="s">
        <v>49</v>
      </c>
      <c r="D332" s="45">
        <v>0.5</v>
      </c>
      <c r="E332" s="44" t="s">
        <v>18</v>
      </c>
      <c r="F332" s="46">
        <v>45866</v>
      </c>
      <c r="G332" s="46" t="s">
        <v>19</v>
      </c>
      <c r="H332" s="46">
        <v>45891</v>
      </c>
      <c r="I332" s="46" t="s">
        <v>19</v>
      </c>
      <c r="J332" s="44" t="s">
        <v>40</v>
      </c>
      <c r="K332" s="44" t="s">
        <v>21</v>
      </c>
      <c r="L332" s="44"/>
      <c r="M332" s="44" t="s">
        <v>64</v>
      </c>
      <c r="N332" t="str">
        <f>VLOOKUP(B332,CUCourses,36,FALSE)</f>
        <v>SUS</v>
      </c>
    </row>
    <row r="333" spans="1:14" x14ac:dyDescent="0.3">
      <c r="N333" t="e">
        <f>VLOOKUP(B333,CUCourses,36,FALSE)</f>
        <v>#N/A</v>
      </c>
    </row>
    <row r="334" spans="1:14" x14ac:dyDescent="0.3">
      <c r="N334" t="e">
        <f>VLOOKUP(B334,CUCourses,36,FALSE)</f>
        <v>#N/A</v>
      </c>
    </row>
    <row r="335" spans="1:14" x14ac:dyDescent="0.3">
      <c r="N335" t="e">
        <f>VLOOKUP(B335,CUCourses,36,FALSE)</f>
        <v>#N/A</v>
      </c>
    </row>
  </sheetData>
  <autoFilter ref="A1:N335" xr:uid="{D78A36F1-F60D-4DBE-8E76-B2EDD7FA094E}"/>
  <pageMargins left="0.7" right="0.7" top="0.75" bottom="0.75" header="0.3" footer="0.3"/>
  <pageSetup orientation="portrait" r:id="rId1"/>
  <headerFooter>
    <oddHeader>&amp;C&amp;"Calibri"&amp;10&amp;K000000 Lockheed Martin Proprietary Information&amp;1#_x000D_</oddHeader>
    <oddFooter>&amp;C_x000D_&amp;1#&amp;"Calibri"&amp;10&amp;K000000 Lockheed Martin Proprietary Information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59BDF-6731-4E1B-B6C4-6E5910F2B966}">
  <sheetPr>
    <tabColor theme="4" tint="0.39997558519241921"/>
  </sheetPr>
  <dimension ref="A1:H1512"/>
  <sheetViews>
    <sheetView workbookViewId="0">
      <pane xSplit="1" ySplit="2" topLeftCell="E3" activePane="bottomRight" state="frozen"/>
      <selection pane="topRight" activeCell="B1" sqref="B1"/>
      <selection pane="bottomLeft" activeCell="A3" sqref="A3"/>
      <selection pane="bottomRight" activeCell="E3" sqref="E3"/>
    </sheetView>
  </sheetViews>
  <sheetFormatPr defaultColWidth="9.23046875" defaultRowHeight="14.6" x14ac:dyDescent="0.4"/>
  <cols>
    <col min="1" max="1" width="65.53515625" style="42" customWidth="1"/>
    <col min="2" max="2" width="13.765625" style="42" bestFit="1" customWidth="1"/>
    <col min="3" max="3" width="89.23046875" style="42" bestFit="1" customWidth="1"/>
    <col min="4" max="4" width="14.15234375" style="42" bestFit="1" customWidth="1"/>
    <col min="5" max="5" width="78" style="42" bestFit="1" customWidth="1"/>
    <col min="6" max="6" width="11.53515625" style="42" bestFit="1" customWidth="1"/>
    <col min="7" max="7" width="21.69140625" style="42" bestFit="1" customWidth="1"/>
    <col min="8" max="8" width="66.69140625" style="42" bestFit="1" customWidth="1"/>
    <col min="9" max="16384" width="9.23046875" style="42"/>
  </cols>
  <sheetData>
    <row r="1" spans="1:8" s="12" customFormat="1" x14ac:dyDescent="0.4">
      <c r="A1" s="7" t="s">
        <v>2571</v>
      </c>
      <c r="B1" s="7" t="s">
        <v>2571</v>
      </c>
      <c r="C1" s="6" t="s">
        <v>2572</v>
      </c>
      <c r="D1" s="6" t="s">
        <v>2572</v>
      </c>
      <c r="E1" s="6" t="s">
        <v>2572</v>
      </c>
      <c r="F1" s="6" t="s">
        <v>2572</v>
      </c>
      <c r="G1" s="6" t="s">
        <v>2572</v>
      </c>
      <c r="H1" s="8" t="s">
        <v>2572</v>
      </c>
    </row>
    <row r="2" spans="1:8" x14ac:dyDescent="0.4">
      <c r="A2" s="1" t="s">
        <v>0</v>
      </c>
      <c r="B2" s="1" t="s">
        <v>1</v>
      </c>
      <c r="C2" s="2" t="s">
        <v>672</v>
      </c>
      <c r="D2" s="2" t="s">
        <v>673</v>
      </c>
      <c r="E2" s="2" t="s">
        <v>674</v>
      </c>
      <c r="F2" s="2" t="s">
        <v>675</v>
      </c>
      <c r="G2" s="2" t="s">
        <v>676</v>
      </c>
      <c r="H2" s="3" t="s">
        <v>677</v>
      </c>
    </row>
    <row r="3" spans="1:8" x14ac:dyDescent="0.4">
      <c r="A3" s="48" t="s">
        <v>15</v>
      </c>
      <c r="B3" s="48" t="s">
        <v>16</v>
      </c>
      <c r="C3" s="48" t="s">
        <v>1817</v>
      </c>
      <c r="D3" s="48" t="s">
        <v>1818</v>
      </c>
      <c r="E3" s="48" t="s">
        <v>1819</v>
      </c>
      <c r="F3" s="12" t="s">
        <v>1820</v>
      </c>
      <c r="G3" s="48" t="s">
        <v>711</v>
      </c>
      <c r="H3" s="44"/>
    </row>
    <row r="4" spans="1:8" x14ac:dyDescent="0.4">
      <c r="A4" s="44" t="s">
        <v>15</v>
      </c>
      <c r="B4" s="44" t="s">
        <v>16</v>
      </c>
      <c r="C4" s="44" t="s">
        <v>2019</v>
      </c>
      <c r="D4" s="44" t="s">
        <v>2020</v>
      </c>
      <c r="E4" s="44" t="s">
        <v>1819</v>
      </c>
      <c r="F4" s="62" t="s">
        <v>1820</v>
      </c>
      <c r="G4" s="44" t="s">
        <v>711</v>
      </c>
      <c r="H4" s="44"/>
    </row>
    <row r="5" spans="1:8" x14ac:dyDescent="0.4">
      <c r="A5" s="44" t="s">
        <v>15</v>
      </c>
      <c r="B5" s="44" t="s">
        <v>16</v>
      </c>
      <c r="C5" s="44" t="s">
        <v>2028</v>
      </c>
      <c r="D5" s="44" t="s">
        <v>2029</v>
      </c>
      <c r="E5" s="44" t="s">
        <v>1819</v>
      </c>
      <c r="F5" s="62" t="s">
        <v>1820</v>
      </c>
      <c r="G5" s="44" t="s">
        <v>711</v>
      </c>
      <c r="H5" s="44"/>
    </row>
    <row r="6" spans="1:8" x14ac:dyDescent="0.4">
      <c r="A6" s="44" t="s">
        <v>15</v>
      </c>
      <c r="B6" s="44" t="s">
        <v>16</v>
      </c>
      <c r="C6" s="44" t="s">
        <v>2038</v>
      </c>
      <c r="D6" s="44" t="s">
        <v>2039</v>
      </c>
      <c r="E6" s="44" t="s">
        <v>1819</v>
      </c>
      <c r="F6" s="62" t="s">
        <v>1820</v>
      </c>
      <c r="G6" s="44" t="s">
        <v>711</v>
      </c>
      <c r="H6" s="44"/>
    </row>
    <row r="7" spans="1:8" x14ac:dyDescent="0.4">
      <c r="A7" s="44" t="s">
        <v>15</v>
      </c>
      <c r="B7" s="44" t="s">
        <v>16</v>
      </c>
      <c r="C7" s="44" t="s">
        <v>2048</v>
      </c>
      <c r="D7" s="44" t="s">
        <v>2049</v>
      </c>
      <c r="E7" s="44" t="s">
        <v>1819</v>
      </c>
      <c r="F7" s="62" t="s">
        <v>1820</v>
      </c>
      <c r="G7" s="44" t="s">
        <v>711</v>
      </c>
      <c r="H7" s="44"/>
    </row>
    <row r="8" spans="1:8" x14ac:dyDescent="0.4">
      <c r="A8" s="48" t="s">
        <v>26</v>
      </c>
      <c r="B8" s="48" t="s">
        <v>27</v>
      </c>
      <c r="C8" s="48" t="s">
        <v>2021</v>
      </c>
      <c r="D8" s="48" t="s">
        <v>5551</v>
      </c>
      <c r="E8" s="44" t="s">
        <v>1819</v>
      </c>
      <c r="F8" s="62" t="s">
        <v>1820</v>
      </c>
      <c r="G8" s="48" t="s">
        <v>711</v>
      </c>
      <c r="H8" s="44"/>
    </row>
    <row r="9" spans="1:8" x14ac:dyDescent="0.4">
      <c r="A9" s="48" t="s">
        <v>30</v>
      </c>
      <c r="B9" s="48" t="s">
        <v>31</v>
      </c>
      <c r="C9" s="48" t="s">
        <v>1985</v>
      </c>
      <c r="D9" s="48" t="s">
        <v>5552</v>
      </c>
      <c r="E9" s="44" t="s">
        <v>1819</v>
      </c>
      <c r="F9" s="62" t="s">
        <v>1820</v>
      </c>
      <c r="G9" s="44" t="s">
        <v>762</v>
      </c>
      <c r="H9" s="44" t="s">
        <v>891</v>
      </c>
    </row>
    <row r="10" spans="1:8" x14ac:dyDescent="0.4">
      <c r="A10" s="44" t="s">
        <v>34</v>
      </c>
      <c r="B10" s="44" t="s">
        <v>35</v>
      </c>
      <c r="C10" s="44" t="s">
        <v>1929</v>
      </c>
      <c r="D10" s="44" t="s">
        <v>1930</v>
      </c>
      <c r="E10" s="44" t="s">
        <v>1819</v>
      </c>
      <c r="F10" s="62" t="s">
        <v>1820</v>
      </c>
      <c r="G10" s="44" t="s">
        <v>711</v>
      </c>
      <c r="H10" s="44"/>
    </row>
    <row r="11" spans="1:8" x14ac:dyDescent="0.4">
      <c r="A11" s="44" t="s">
        <v>34</v>
      </c>
      <c r="B11" s="44" t="s">
        <v>35</v>
      </c>
      <c r="C11" s="44" t="s">
        <v>1958</v>
      </c>
      <c r="D11" s="44" t="s">
        <v>1959</v>
      </c>
      <c r="E11" s="44" t="s">
        <v>1819</v>
      </c>
      <c r="F11" s="62" t="s">
        <v>1820</v>
      </c>
      <c r="G11" s="44" t="s">
        <v>711</v>
      </c>
      <c r="H11" s="44"/>
    </row>
    <row r="12" spans="1:8" x14ac:dyDescent="0.4">
      <c r="A12" s="48" t="s">
        <v>34</v>
      </c>
      <c r="B12" s="48" t="s">
        <v>35</v>
      </c>
      <c r="C12" s="48" t="s">
        <v>1996</v>
      </c>
      <c r="D12" s="48" t="s">
        <v>1997</v>
      </c>
      <c r="E12" s="48" t="s">
        <v>1819</v>
      </c>
      <c r="F12" s="12" t="s">
        <v>1820</v>
      </c>
      <c r="G12" s="48" t="s">
        <v>711</v>
      </c>
      <c r="H12" s="44"/>
    </row>
    <row r="13" spans="1:8" x14ac:dyDescent="0.4">
      <c r="A13" s="44" t="s">
        <v>34</v>
      </c>
      <c r="B13" s="44" t="s">
        <v>35</v>
      </c>
      <c r="C13" s="44" t="s">
        <v>2004</v>
      </c>
      <c r="D13" s="44" t="s">
        <v>2005</v>
      </c>
      <c r="E13" s="44" t="s">
        <v>1819</v>
      </c>
      <c r="F13" s="62" t="s">
        <v>1820</v>
      </c>
      <c r="G13" s="44" t="s">
        <v>711</v>
      </c>
      <c r="H13" s="44"/>
    </row>
    <row r="14" spans="1:8" x14ac:dyDescent="0.4">
      <c r="A14" s="44" t="s">
        <v>34</v>
      </c>
      <c r="B14" s="44" t="s">
        <v>35</v>
      </c>
      <c r="C14" s="44" t="s">
        <v>2026</v>
      </c>
      <c r="D14" s="44" t="s">
        <v>2027</v>
      </c>
      <c r="E14" s="44" t="s">
        <v>1819</v>
      </c>
      <c r="F14" s="62" t="s">
        <v>1820</v>
      </c>
      <c r="G14" s="44" t="s">
        <v>711</v>
      </c>
      <c r="H14" s="44"/>
    </row>
    <row r="15" spans="1:8" x14ac:dyDescent="0.4">
      <c r="A15" s="44" t="s">
        <v>34</v>
      </c>
      <c r="B15" s="44" t="s">
        <v>35</v>
      </c>
      <c r="C15" s="44" t="s">
        <v>2076</v>
      </c>
      <c r="D15" s="44" t="s">
        <v>2077</v>
      </c>
      <c r="E15" s="44" t="s">
        <v>1819</v>
      </c>
      <c r="F15" s="62" t="s">
        <v>1820</v>
      </c>
      <c r="G15" s="44" t="s">
        <v>711</v>
      </c>
      <c r="H15" s="44"/>
    </row>
    <row r="16" spans="1:8" x14ac:dyDescent="0.4">
      <c r="A16" s="48" t="s">
        <v>36</v>
      </c>
      <c r="B16" s="48" t="s">
        <v>37</v>
      </c>
      <c r="C16" s="48" t="s">
        <v>1919</v>
      </c>
      <c r="D16" s="48" t="s">
        <v>5553</v>
      </c>
      <c r="E16" s="44" t="s">
        <v>1819</v>
      </c>
      <c r="F16" s="62" t="s">
        <v>1820</v>
      </c>
      <c r="G16" s="44" t="s">
        <v>711</v>
      </c>
      <c r="H16" s="44"/>
    </row>
    <row r="17" spans="1:8" x14ac:dyDescent="0.4">
      <c r="A17" s="44" t="s">
        <v>38</v>
      </c>
      <c r="B17" s="44" t="s">
        <v>39</v>
      </c>
      <c r="C17" s="44" t="s">
        <v>7142</v>
      </c>
      <c r="D17" s="44" t="s">
        <v>1495</v>
      </c>
      <c r="E17" s="44" t="s">
        <v>1316</v>
      </c>
      <c r="F17" s="62"/>
      <c r="G17" s="44" t="s">
        <v>40</v>
      </c>
      <c r="H17" s="44" t="s">
        <v>1317</v>
      </c>
    </row>
    <row r="18" spans="1:8" x14ac:dyDescent="0.4">
      <c r="A18" s="44" t="s">
        <v>38</v>
      </c>
      <c r="B18" s="44" t="s">
        <v>39</v>
      </c>
      <c r="C18" s="44" t="s">
        <v>7176</v>
      </c>
      <c r="D18" s="44" t="s">
        <v>1539</v>
      </c>
      <c r="E18" s="44" t="s">
        <v>1316</v>
      </c>
      <c r="F18" s="62"/>
      <c r="G18" s="44" t="s">
        <v>40</v>
      </c>
      <c r="H18" s="44" t="s">
        <v>1317</v>
      </c>
    </row>
    <row r="19" spans="1:8" x14ac:dyDescent="0.4">
      <c r="A19" s="44" t="s">
        <v>38</v>
      </c>
      <c r="B19" s="44" t="s">
        <v>39</v>
      </c>
      <c r="C19" s="44" t="s">
        <v>7143</v>
      </c>
      <c r="D19" s="44" t="s">
        <v>1516</v>
      </c>
      <c r="E19" s="44" t="s">
        <v>1316</v>
      </c>
      <c r="F19" s="62"/>
      <c r="G19" s="44" t="s">
        <v>40</v>
      </c>
      <c r="H19" s="44" t="s">
        <v>1317</v>
      </c>
    </row>
    <row r="20" spans="1:8" x14ac:dyDescent="0.4">
      <c r="A20" s="48" t="s">
        <v>38</v>
      </c>
      <c r="B20" s="48" t="s">
        <v>39</v>
      </c>
      <c r="C20" s="48" t="s">
        <v>5532</v>
      </c>
      <c r="D20" s="48" t="s">
        <v>1603</v>
      </c>
      <c r="E20" s="48" t="s">
        <v>1316</v>
      </c>
      <c r="F20" s="62"/>
      <c r="G20" s="48" t="s">
        <v>40</v>
      </c>
      <c r="H20" s="44" t="s">
        <v>1317</v>
      </c>
    </row>
    <row r="21" spans="1:8" x14ac:dyDescent="0.4">
      <c r="A21" s="44" t="s">
        <v>38</v>
      </c>
      <c r="B21" s="44" t="s">
        <v>39</v>
      </c>
      <c r="C21" s="44" t="s">
        <v>7175</v>
      </c>
      <c r="D21" s="44" t="s">
        <v>1550</v>
      </c>
      <c r="E21" s="44" t="s">
        <v>1316</v>
      </c>
      <c r="F21" s="62"/>
      <c r="G21" s="44" t="s">
        <v>40</v>
      </c>
      <c r="H21" s="44" t="s">
        <v>1317</v>
      </c>
    </row>
    <row r="22" spans="1:8" x14ac:dyDescent="0.4">
      <c r="A22" s="44" t="s">
        <v>38</v>
      </c>
      <c r="B22" s="44" t="s">
        <v>39</v>
      </c>
      <c r="C22" s="44" t="s">
        <v>7133</v>
      </c>
      <c r="D22" s="44" t="s">
        <v>1549</v>
      </c>
      <c r="E22" s="44" t="s">
        <v>1316</v>
      </c>
      <c r="F22" s="62"/>
      <c r="G22" s="44" t="s">
        <v>40</v>
      </c>
      <c r="H22" s="44" t="s">
        <v>1317</v>
      </c>
    </row>
    <row r="23" spans="1:8" x14ac:dyDescent="0.4">
      <c r="A23" s="44" t="s">
        <v>38</v>
      </c>
      <c r="B23" s="44" t="s">
        <v>39</v>
      </c>
      <c r="C23" s="44" t="s">
        <v>7172</v>
      </c>
      <c r="D23" s="44" t="s">
        <v>1567</v>
      </c>
      <c r="E23" s="44" t="s">
        <v>1316</v>
      </c>
      <c r="F23" s="62"/>
      <c r="G23" s="44" t="s">
        <v>40</v>
      </c>
      <c r="H23" s="44" t="s">
        <v>1317</v>
      </c>
    </row>
    <row r="24" spans="1:8" x14ac:dyDescent="0.4">
      <c r="A24" s="44" t="s">
        <v>38</v>
      </c>
      <c r="B24" s="44" t="s">
        <v>39</v>
      </c>
      <c r="C24" s="44" t="s">
        <v>7214</v>
      </c>
      <c r="D24" s="44" t="s">
        <v>1551</v>
      </c>
      <c r="E24" s="44" t="s">
        <v>1316</v>
      </c>
      <c r="F24" s="62"/>
      <c r="G24" s="44" t="s">
        <v>40</v>
      </c>
      <c r="H24" s="44" t="s">
        <v>1317</v>
      </c>
    </row>
    <row r="25" spans="1:8" x14ac:dyDescent="0.4">
      <c r="A25" s="44" t="s">
        <v>38</v>
      </c>
      <c r="B25" s="44" t="s">
        <v>39</v>
      </c>
      <c r="C25" s="44" t="s">
        <v>7178</v>
      </c>
      <c r="D25" s="44" t="s">
        <v>1574</v>
      </c>
      <c r="E25" s="44" t="s">
        <v>1316</v>
      </c>
      <c r="F25" s="44"/>
      <c r="G25" s="44" t="s">
        <v>40</v>
      </c>
      <c r="H25" s="44" t="s">
        <v>1317</v>
      </c>
    </row>
    <row r="26" spans="1:8" x14ac:dyDescent="0.4">
      <c r="A26" s="44" t="s">
        <v>38</v>
      </c>
      <c r="B26" s="44" t="s">
        <v>39</v>
      </c>
      <c r="C26" s="44" t="s">
        <v>7089</v>
      </c>
      <c r="D26" s="44" t="s">
        <v>1527</v>
      </c>
      <c r="E26" s="44" t="s">
        <v>1316</v>
      </c>
      <c r="F26" s="44"/>
      <c r="G26" s="44" t="s">
        <v>40</v>
      </c>
      <c r="H26" s="44" t="s">
        <v>1317</v>
      </c>
    </row>
    <row r="27" spans="1:8" x14ac:dyDescent="0.4">
      <c r="A27" s="44" t="s">
        <v>38</v>
      </c>
      <c r="B27" s="44" t="s">
        <v>39</v>
      </c>
      <c r="C27" s="44" t="s">
        <v>7216</v>
      </c>
      <c r="D27" s="44" t="s">
        <v>1587</v>
      </c>
      <c r="E27" s="44" t="s">
        <v>1316</v>
      </c>
      <c r="F27" s="44"/>
      <c r="G27" s="44" t="s">
        <v>40</v>
      </c>
      <c r="H27" s="44" t="s">
        <v>1317</v>
      </c>
    </row>
    <row r="28" spans="1:8" x14ac:dyDescent="0.4">
      <c r="A28" s="44" t="s">
        <v>38</v>
      </c>
      <c r="B28" s="44" t="s">
        <v>39</v>
      </c>
      <c r="C28" s="44" t="s">
        <v>7099</v>
      </c>
      <c r="D28" s="44" t="s">
        <v>1543</v>
      </c>
      <c r="E28" s="44" t="s">
        <v>1316</v>
      </c>
      <c r="F28" s="44"/>
      <c r="G28" s="44" t="s">
        <v>40</v>
      </c>
      <c r="H28" s="44" t="s">
        <v>1317</v>
      </c>
    </row>
    <row r="29" spans="1:8" x14ac:dyDescent="0.4">
      <c r="A29" s="44" t="s">
        <v>38</v>
      </c>
      <c r="B29" s="44" t="s">
        <v>39</v>
      </c>
      <c r="C29" s="44" t="s">
        <v>7169</v>
      </c>
      <c r="D29" s="44" t="s">
        <v>1595</v>
      </c>
      <c r="E29" s="44" t="s">
        <v>1316</v>
      </c>
      <c r="F29" s="44"/>
      <c r="G29" s="44" t="s">
        <v>40</v>
      </c>
      <c r="H29" s="44" t="s">
        <v>1317</v>
      </c>
    </row>
    <row r="30" spans="1:8" x14ac:dyDescent="0.4">
      <c r="A30" s="44" t="s">
        <v>38</v>
      </c>
      <c r="B30" s="44" t="s">
        <v>39</v>
      </c>
      <c r="C30" s="44" t="s">
        <v>7168</v>
      </c>
      <c r="D30" s="44" t="s">
        <v>1593</v>
      </c>
      <c r="E30" s="44" t="s">
        <v>1316</v>
      </c>
      <c r="F30" s="44"/>
      <c r="G30" s="44" t="s">
        <v>40</v>
      </c>
      <c r="H30" s="44" t="s">
        <v>1317</v>
      </c>
    </row>
    <row r="31" spans="1:8" x14ac:dyDescent="0.4">
      <c r="A31" s="44" t="s">
        <v>44</v>
      </c>
      <c r="B31" s="44" t="s">
        <v>45</v>
      </c>
      <c r="C31" s="44" t="s">
        <v>7181</v>
      </c>
      <c r="D31" s="44" t="s">
        <v>1512</v>
      </c>
      <c r="E31" s="44" t="s">
        <v>1365</v>
      </c>
      <c r="F31" s="44" t="s">
        <v>1366</v>
      </c>
      <c r="G31" s="44" t="s">
        <v>40</v>
      </c>
      <c r="H31" s="44"/>
    </row>
    <row r="32" spans="1:8" x14ac:dyDescent="0.4">
      <c r="A32" s="44" t="s">
        <v>44</v>
      </c>
      <c r="B32" s="44" t="s">
        <v>45</v>
      </c>
      <c r="C32" s="44" t="s">
        <v>7120</v>
      </c>
      <c r="D32" s="44" t="s">
        <v>1511</v>
      </c>
      <c r="E32" s="44" t="s">
        <v>1365</v>
      </c>
      <c r="F32" s="44" t="s">
        <v>1366</v>
      </c>
      <c r="G32" s="44" t="s">
        <v>40</v>
      </c>
      <c r="H32" s="44"/>
    </row>
    <row r="33" spans="1:8" x14ac:dyDescent="0.4">
      <c r="A33" s="48" t="s">
        <v>44</v>
      </c>
      <c r="B33" s="48" t="s">
        <v>45</v>
      </c>
      <c r="C33" s="48" t="s">
        <v>1455</v>
      </c>
      <c r="D33" s="48" t="s">
        <v>1456</v>
      </c>
      <c r="E33" s="48" t="s">
        <v>1365</v>
      </c>
      <c r="F33" s="48" t="s">
        <v>1366</v>
      </c>
      <c r="G33" s="44" t="s">
        <v>878</v>
      </c>
      <c r="H33" s="44"/>
    </row>
    <row r="34" spans="1:8" x14ac:dyDescent="0.4">
      <c r="A34" s="48" t="s">
        <v>47</v>
      </c>
      <c r="B34" s="48" t="s">
        <v>48</v>
      </c>
      <c r="C34" s="48" t="s">
        <v>5503</v>
      </c>
      <c r="D34" s="48" t="s">
        <v>5554</v>
      </c>
      <c r="E34" s="48" t="s">
        <v>1316</v>
      </c>
      <c r="F34" s="48"/>
      <c r="G34" s="44" t="s">
        <v>40</v>
      </c>
      <c r="H34" s="44" t="s">
        <v>1317</v>
      </c>
    </row>
    <row r="35" spans="1:8" x14ac:dyDescent="0.4">
      <c r="A35" s="44" t="s">
        <v>50</v>
      </c>
      <c r="B35" s="44" t="s">
        <v>51</v>
      </c>
      <c r="C35" s="44" t="s">
        <v>7126</v>
      </c>
      <c r="D35" s="44" t="s">
        <v>1625</v>
      </c>
      <c r="E35" s="44" t="s">
        <v>1365</v>
      </c>
      <c r="F35" s="44" t="s">
        <v>1366</v>
      </c>
      <c r="G35" s="44" t="s">
        <v>40</v>
      </c>
      <c r="H35" s="44"/>
    </row>
    <row r="36" spans="1:8" x14ac:dyDescent="0.4">
      <c r="A36" s="48" t="s">
        <v>50</v>
      </c>
      <c r="B36" s="48" t="s">
        <v>51</v>
      </c>
      <c r="C36" s="48" t="s">
        <v>1488</v>
      </c>
      <c r="D36" s="48" t="s">
        <v>1489</v>
      </c>
      <c r="E36" s="48" t="s">
        <v>1365</v>
      </c>
      <c r="F36" s="48" t="s">
        <v>1366</v>
      </c>
      <c r="G36" s="48" t="s">
        <v>40</v>
      </c>
      <c r="H36" s="44"/>
    </row>
    <row r="37" spans="1:8" x14ac:dyDescent="0.4">
      <c r="A37" s="44" t="s">
        <v>52</v>
      </c>
      <c r="B37" s="44" t="s">
        <v>53</v>
      </c>
      <c r="C37" s="44" t="s">
        <v>7246</v>
      </c>
      <c r="D37" s="44" t="s">
        <v>1548</v>
      </c>
      <c r="E37" s="44" t="s">
        <v>1365</v>
      </c>
      <c r="F37" s="44" t="s">
        <v>1366</v>
      </c>
      <c r="G37" s="44" t="s">
        <v>40</v>
      </c>
      <c r="H37" s="44"/>
    </row>
    <row r="38" spans="1:8" x14ac:dyDescent="0.4">
      <c r="A38" s="44" t="s">
        <v>52</v>
      </c>
      <c r="B38" s="44" t="s">
        <v>53</v>
      </c>
      <c r="C38" s="44" t="s">
        <v>7100</v>
      </c>
      <c r="D38" s="44" t="s">
        <v>1579</v>
      </c>
      <c r="E38" s="44" t="s">
        <v>1365</v>
      </c>
      <c r="F38" s="44" t="s">
        <v>1366</v>
      </c>
      <c r="G38" s="44" t="s">
        <v>40</v>
      </c>
      <c r="H38" s="44"/>
    </row>
    <row r="39" spans="1:8" x14ac:dyDescent="0.4">
      <c r="A39" s="44" t="s">
        <v>52</v>
      </c>
      <c r="B39" s="44" t="s">
        <v>53</v>
      </c>
      <c r="C39" s="44" t="s">
        <v>7140</v>
      </c>
      <c r="D39" s="44" t="s">
        <v>1584</v>
      </c>
      <c r="E39" s="44" t="s">
        <v>1365</v>
      </c>
      <c r="F39" s="44" t="s">
        <v>1366</v>
      </c>
      <c r="G39" s="44" t="s">
        <v>40</v>
      </c>
      <c r="H39" s="44"/>
    </row>
    <row r="40" spans="1:8" x14ac:dyDescent="0.4">
      <c r="A40" s="44" t="s">
        <v>52</v>
      </c>
      <c r="B40" s="44" t="s">
        <v>53</v>
      </c>
      <c r="C40" s="44" t="s">
        <v>7094</v>
      </c>
      <c r="D40" s="44" t="s">
        <v>1581</v>
      </c>
      <c r="E40" s="44" t="s">
        <v>1365</v>
      </c>
      <c r="F40" s="44" t="s">
        <v>1366</v>
      </c>
      <c r="G40" s="44" t="s">
        <v>40</v>
      </c>
      <c r="H40" s="44"/>
    </row>
    <row r="41" spans="1:8" x14ac:dyDescent="0.4">
      <c r="A41" s="48" t="s">
        <v>52</v>
      </c>
      <c r="B41" s="48" t="s">
        <v>53</v>
      </c>
      <c r="C41" s="48" t="s">
        <v>1451</v>
      </c>
      <c r="D41" s="48" t="s">
        <v>1452</v>
      </c>
      <c r="E41" s="48" t="s">
        <v>1365</v>
      </c>
      <c r="F41" s="48" t="s">
        <v>1366</v>
      </c>
      <c r="G41" s="44" t="s">
        <v>878</v>
      </c>
      <c r="H41" s="44"/>
    </row>
    <row r="42" spans="1:8" x14ac:dyDescent="0.4">
      <c r="A42" s="44" t="s">
        <v>54</v>
      </c>
      <c r="B42" s="44" t="s">
        <v>55</v>
      </c>
      <c r="C42" s="44" t="s">
        <v>7513</v>
      </c>
      <c r="D42" s="44" t="s">
        <v>1570</v>
      </c>
      <c r="E42" s="44" t="s">
        <v>1365</v>
      </c>
      <c r="F42" s="44" t="s">
        <v>1366</v>
      </c>
      <c r="G42" s="44" t="s">
        <v>40</v>
      </c>
      <c r="H42" s="44"/>
    </row>
    <row r="43" spans="1:8" x14ac:dyDescent="0.4">
      <c r="A43" s="48" t="s">
        <v>54</v>
      </c>
      <c r="B43" s="48" t="s">
        <v>55</v>
      </c>
      <c r="C43" s="48" t="s">
        <v>1363</v>
      </c>
      <c r="D43" s="48" t="s">
        <v>1364</v>
      </c>
      <c r="E43" s="48" t="s">
        <v>1365</v>
      </c>
      <c r="F43" s="48" t="s">
        <v>1366</v>
      </c>
      <c r="G43" s="48" t="s">
        <v>40</v>
      </c>
      <c r="H43" s="44"/>
    </row>
    <row r="44" spans="1:8" x14ac:dyDescent="0.4">
      <c r="A44" s="44" t="s">
        <v>56</v>
      </c>
      <c r="B44" s="44" t="s">
        <v>57</v>
      </c>
      <c r="C44" s="44" t="s">
        <v>7220</v>
      </c>
      <c r="D44" s="44" t="s">
        <v>1384</v>
      </c>
      <c r="E44" s="44" t="s">
        <v>1365</v>
      </c>
      <c r="F44" s="44" t="s">
        <v>1366</v>
      </c>
      <c r="G44" s="44" t="s">
        <v>40</v>
      </c>
      <c r="H44" s="44"/>
    </row>
    <row r="45" spans="1:8" x14ac:dyDescent="0.4">
      <c r="A45" s="44" t="s">
        <v>56</v>
      </c>
      <c r="B45" s="44" t="s">
        <v>57</v>
      </c>
      <c r="C45" s="44" t="s">
        <v>7093</v>
      </c>
      <c r="D45" s="44" t="s">
        <v>1510</v>
      </c>
      <c r="E45" s="44" t="s">
        <v>1365</v>
      </c>
      <c r="F45" s="44" t="s">
        <v>1366</v>
      </c>
      <c r="G45" s="44" t="s">
        <v>40</v>
      </c>
      <c r="H45" s="44"/>
    </row>
    <row r="46" spans="1:8" x14ac:dyDescent="0.4">
      <c r="A46" s="44" t="s">
        <v>56</v>
      </c>
      <c r="B46" s="44" t="s">
        <v>57</v>
      </c>
      <c r="C46" s="44" t="s">
        <v>7213</v>
      </c>
      <c r="D46" s="44" t="s">
        <v>1555</v>
      </c>
      <c r="E46" s="44" t="s">
        <v>1365</v>
      </c>
      <c r="F46" s="44" t="s">
        <v>1366</v>
      </c>
      <c r="G46" s="44" t="s">
        <v>40</v>
      </c>
      <c r="H46" s="44"/>
    </row>
    <row r="47" spans="1:8" x14ac:dyDescent="0.4">
      <c r="A47" s="44" t="s">
        <v>56</v>
      </c>
      <c r="B47" s="44" t="s">
        <v>57</v>
      </c>
      <c r="C47" s="48" t="s">
        <v>1453</v>
      </c>
      <c r="D47" s="44" t="s">
        <v>1454</v>
      </c>
      <c r="E47" s="44" t="s">
        <v>1365</v>
      </c>
      <c r="F47" s="44" t="s">
        <v>1366</v>
      </c>
      <c r="G47" s="44" t="s">
        <v>878</v>
      </c>
      <c r="H47" s="44"/>
    </row>
    <row r="48" spans="1:8" x14ac:dyDescent="0.4">
      <c r="A48" s="48" t="s">
        <v>58</v>
      </c>
      <c r="B48" s="48" t="s">
        <v>59</v>
      </c>
      <c r="C48" s="48" t="s">
        <v>2043</v>
      </c>
      <c r="D48" s="48" t="s">
        <v>5555</v>
      </c>
      <c r="E48" s="44" t="s">
        <v>696</v>
      </c>
      <c r="F48" s="63" t="s">
        <v>697</v>
      </c>
      <c r="G48" s="44" t="s">
        <v>40</v>
      </c>
      <c r="H48" s="44"/>
    </row>
    <row r="49" spans="1:8" x14ac:dyDescent="0.4">
      <c r="A49" s="44" t="s">
        <v>6594</v>
      </c>
      <c r="B49" s="44" t="s">
        <v>67</v>
      </c>
      <c r="C49" s="44" t="s">
        <v>7423</v>
      </c>
      <c r="D49" s="44" t="s">
        <v>1433</v>
      </c>
      <c r="E49" s="44" t="s">
        <v>1234</v>
      </c>
      <c r="F49" s="62" t="s">
        <v>1235</v>
      </c>
      <c r="G49" s="44" t="s">
        <v>40</v>
      </c>
      <c r="H49" s="44"/>
    </row>
    <row r="50" spans="1:8" x14ac:dyDescent="0.4">
      <c r="A50" s="44" t="s">
        <v>6594</v>
      </c>
      <c r="B50" s="48" t="s">
        <v>67</v>
      </c>
      <c r="C50" s="4" t="s">
        <v>7528</v>
      </c>
      <c r="D50" s="48" t="s">
        <v>1450</v>
      </c>
      <c r="E50" s="48" t="s">
        <v>1234</v>
      </c>
      <c r="F50" s="12" t="s">
        <v>1235</v>
      </c>
      <c r="G50" s="48" t="s">
        <v>40</v>
      </c>
      <c r="H50" s="44"/>
    </row>
    <row r="51" spans="1:8" x14ac:dyDescent="0.4">
      <c r="A51" s="48" t="s">
        <v>68</v>
      </c>
      <c r="B51" s="48" t="s">
        <v>69</v>
      </c>
      <c r="C51" s="44" t="s">
        <v>6063</v>
      </c>
      <c r="D51" s="48" t="s">
        <v>5801</v>
      </c>
      <c r="E51" s="48" t="s">
        <v>729</v>
      </c>
      <c r="F51" s="12" t="s">
        <v>691</v>
      </c>
      <c r="G51" s="44" t="s">
        <v>40</v>
      </c>
      <c r="H51" s="44" t="s">
        <v>6634</v>
      </c>
    </row>
    <row r="52" spans="1:8" x14ac:dyDescent="0.4">
      <c r="A52" s="48" t="s">
        <v>68</v>
      </c>
      <c r="B52" s="48" t="s">
        <v>69</v>
      </c>
      <c r="C52" s="44" t="s">
        <v>7812</v>
      </c>
      <c r="D52" s="48" t="s">
        <v>5556</v>
      </c>
      <c r="E52" s="48" t="s">
        <v>729</v>
      </c>
      <c r="F52" s="63" t="s">
        <v>691</v>
      </c>
      <c r="G52" s="44" t="s">
        <v>40</v>
      </c>
      <c r="H52" s="44" t="s">
        <v>6634</v>
      </c>
    </row>
    <row r="53" spans="1:8" x14ac:dyDescent="0.4">
      <c r="A53" s="48" t="s">
        <v>71</v>
      </c>
      <c r="B53" s="48" t="s">
        <v>72</v>
      </c>
      <c r="C53" s="44" t="s">
        <v>7866</v>
      </c>
      <c r="D53" s="48" t="s">
        <v>5557</v>
      </c>
      <c r="E53" s="48" t="s">
        <v>729</v>
      </c>
      <c r="F53" s="51" t="s">
        <v>691</v>
      </c>
      <c r="G53" s="44" t="s">
        <v>40</v>
      </c>
      <c r="H53" s="44" t="s">
        <v>6634</v>
      </c>
    </row>
    <row r="54" spans="1:8" x14ac:dyDescent="0.4">
      <c r="A54" s="44" t="s">
        <v>73</v>
      </c>
      <c r="B54" s="44" t="s">
        <v>74</v>
      </c>
      <c r="C54" s="44" t="s">
        <v>6967</v>
      </c>
      <c r="D54" s="44" t="s">
        <v>1432</v>
      </c>
      <c r="E54" s="44" t="s">
        <v>1298</v>
      </c>
      <c r="F54" s="44"/>
      <c r="G54" s="44" t="s">
        <v>40</v>
      </c>
      <c r="H54" s="44" t="s">
        <v>1299</v>
      </c>
    </row>
    <row r="55" spans="1:8" x14ac:dyDescent="0.4">
      <c r="A55" s="48" t="s">
        <v>73</v>
      </c>
      <c r="B55" s="48" t="s">
        <v>74</v>
      </c>
      <c r="C55" s="48" t="s">
        <v>1306</v>
      </c>
      <c r="D55" s="48" t="s">
        <v>1307</v>
      </c>
      <c r="E55" s="48" t="s">
        <v>1298</v>
      </c>
      <c r="F55" s="48"/>
      <c r="G55" s="44" t="s">
        <v>878</v>
      </c>
      <c r="H55" s="44" t="s">
        <v>1299</v>
      </c>
    </row>
    <row r="56" spans="1:8" x14ac:dyDescent="0.4">
      <c r="A56" s="44" t="s">
        <v>6617</v>
      </c>
      <c r="B56" s="44" t="s">
        <v>76</v>
      </c>
      <c r="C56" s="44" t="s">
        <v>7392</v>
      </c>
      <c r="D56" s="44" t="s">
        <v>2293</v>
      </c>
      <c r="E56" s="44" t="s">
        <v>1405</v>
      </c>
      <c r="F56" s="44" t="s">
        <v>1406</v>
      </c>
      <c r="G56" s="44" t="s">
        <v>40</v>
      </c>
      <c r="H56" s="44"/>
    </row>
    <row r="57" spans="1:8" x14ac:dyDescent="0.4">
      <c r="A57" s="44" t="s">
        <v>6617</v>
      </c>
      <c r="B57" s="44" t="s">
        <v>76</v>
      </c>
      <c r="C57" s="44" t="s">
        <v>7391</v>
      </c>
      <c r="D57" s="44" t="s">
        <v>2314</v>
      </c>
      <c r="E57" s="44" t="s">
        <v>1405</v>
      </c>
      <c r="F57" s="44" t="s">
        <v>1406</v>
      </c>
      <c r="G57" s="44" t="s">
        <v>40</v>
      </c>
      <c r="H57" s="44"/>
    </row>
    <row r="58" spans="1:8" x14ac:dyDescent="0.4">
      <c r="A58" s="44" t="s">
        <v>6617</v>
      </c>
      <c r="B58" s="44" t="s">
        <v>76</v>
      </c>
      <c r="C58" s="44" t="s">
        <v>7396</v>
      </c>
      <c r="D58" s="44" t="s">
        <v>2393</v>
      </c>
      <c r="E58" s="44" t="s">
        <v>1405</v>
      </c>
      <c r="F58" s="44" t="s">
        <v>1406</v>
      </c>
      <c r="G58" s="44" t="s">
        <v>40</v>
      </c>
      <c r="H58" s="44"/>
    </row>
    <row r="59" spans="1:8" x14ac:dyDescent="0.4">
      <c r="A59" s="44" t="s">
        <v>6617</v>
      </c>
      <c r="B59" s="44" t="s">
        <v>76</v>
      </c>
      <c r="C59" s="44" t="s">
        <v>7390</v>
      </c>
      <c r="D59" s="44" t="s">
        <v>2349</v>
      </c>
      <c r="E59" s="44" t="s">
        <v>1405</v>
      </c>
      <c r="F59" s="44" t="s">
        <v>1406</v>
      </c>
      <c r="G59" s="44" t="s">
        <v>40</v>
      </c>
      <c r="H59" s="44"/>
    </row>
    <row r="60" spans="1:8" x14ac:dyDescent="0.4">
      <c r="A60" s="44" t="s">
        <v>6617</v>
      </c>
      <c r="B60" s="44" t="s">
        <v>76</v>
      </c>
      <c r="C60" s="44" t="s">
        <v>7393</v>
      </c>
      <c r="D60" s="44" t="s">
        <v>2357</v>
      </c>
      <c r="E60" s="44" t="s">
        <v>1405</v>
      </c>
      <c r="F60" s="44" t="s">
        <v>1406</v>
      </c>
      <c r="G60" s="44" t="s">
        <v>40</v>
      </c>
      <c r="H60" s="44"/>
    </row>
    <row r="61" spans="1:8" x14ac:dyDescent="0.4">
      <c r="A61" s="44" t="s">
        <v>6617</v>
      </c>
      <c r="B61" s="44" t="s">
        <v>76</v>
      </c>
      <c r="C61" s="44" t="s">
        <v>7395</v>
      </c>
      <c r="D61" s="44" t="s">
        <v>2408</v>
      </c>
      <c r="E61" s="44" t="s">
        <v>1405</v>
      </c>
      <c r="F61" s="44" t="s">
        <v>1406</v>
      </c>
      <c r="G61" s="44" t="s">
        <v>40</v>
      </c>
      <c r="H61" s="44"/>
    </row>
    <row r="62" spans="1:8" x14ac:dyDescent="0.4">
      <c r="A62" s="44" t="s">
        <v>6617</v>
      </c>
      <c r="B62" s="48" t="s">
        <v>76</v>
      </c>
      <c r="C62" s="48" t="s">
        <v>2414</v>
      </c>
      <c r="D62" s="48" t="s">
        <v>2415</v>
      </c>
      <c r="E62" s="44" t="s">
        <v>1405</v>
      </c>
      <c r="F62" s="48" t="s">
        <v>1406</v>
      </c>
      <c r="G62" s="48" t="s">
        <v>40</v>
      </c>
      <c r="H62" s="44"/>
    </row>
    <row r="63" spans="1:8" x14ac:dyDescent="0.4">
      <c r="A63" s="44" t="s">
        <v>6617</v>
      </c>
      <c r="B63" s="44" t="s">
        <v>76</v>
      </c>
      <c r="C63" s="44" t="s">
        <v>7398</v>
      </c>
      <c r="D63" s="44" t="s">
        <v>2394</v>
      </c>
      <c r="E63" s="44" t="s">
        <v>1405</v>
      </c>
      <c r="F63" s="44" t="s">
        <v>1406</v>
      </c>
      <c r="G63" s="44" t="s">
        <v>40</v>
      </c>
      <c r="H63" s="44"/>
    </row>
    <row r="64" spans="1:8" x14ac:dyDescent="0.4">
      <c r="A64" s="44" t="s">
        <v>6617</v>
      </c>
      <c r="B64" s="44" t="s">
        <v>76</v>
      </c>
      <c r="C64" s="44" t="s">
        <v>7397</v>
      </c>
      <c r="D64" s="44" t="s">
        <v>2459</v>
      </c>
      <c r="E64" s="44" t="s">
        <v>1405</v>
      </c>
      <c r="F64" s="44" t="s">
        <v>1406</v>
      </c>
      <c r="G64" s="44" t="s">
        <v>40</v>
      </c>
      <c r="H64" s="44"/>
    </row>
    <row r="65" spans="1:8" x14ac:dyDescent="0.4">
      <c r="A65" s="44" t="s">
        <v>6617</v>
      </c>
      <c r="B65" s="44" t="s">
        <v>76</v>
      </c>
      <c r="C65" s="44" t="s">
        <v>7394</v>
      </c>
      <c r="D65" s="44" t="s">
        <v>2407</v>
      </c>
      <c r="E65" s="44" t="s">
        <v>1405</v>
      </c>
      <c r="F65" s="44" t="s">
        <v>1406</v>
      </c>
      <c r="G65" s="44" t="s">
        <v>40</v>
      </c>
      <c r="H65" s="44"/>
    </row>
    <row r="66" spans="1:8" x14ac:dyDescent="0.4">
      <c r="A66" s="44" t="s">
        <v>6610</v>
      </c>
      <c r="B66" s="48" t="s">
        <v>78</v>
      </c>
      <c r="C66" s="44" t="s">
        <v>7861</v>
      </c>
      <c r="D66" s="48" t="s">
        <v>1377</v>
      </c>
      <c r="E66" s="48" t="s">
        <v>729</v>
      </c>
      <c r="F66" s="48" t="s">
        <v>691</v>
      </c>
      <c r="G66" s="48" t="s">
        <v>40</v>
      </c>
      <c r="H66" s="44" t="s">
        <v>6634</v>
      </c>
    </row>
    <row r="67" spans="1:8" x14ac:dyDescent="0.4">
      <c r="A67" s="44" t="s">
        <v>6610</v>
      </c>
      <c r="B67" s="44" t="s">
        <v>78</v>
      </c>
      <c r="C67" s="44" t="s">
        <v>7279</v>
      </c>
      <c r="D67" s="44" t="s">
        <v>1546</v>
      </c>
      <c r="E67" s="48" t="s">
        <v>729</v>
      </c>
      <c r="F67" s="51" t="s">
        <v>691</v>
      </c>
      <c r="G67" s="44" t="s">
        <v>40</v>
      </c>
      <c r="H67" s="44" t="s">
        <v>6634</v>
      </c>
    </row>
    <row r="68" spans="1:8" x14ac:dyDescent="0.4">
      <c r="A68" s="48" t="s">
        <v>80</v>
      </c>
      <c r="B68" s="48" t="s">
        <v>81</v>
      </c>
      <c r="C68" s="48" t="s">
        <v>7534</v>
      </c>
      <c r="D68" s="48" t="s">
        <v>5558</v>
      </c>
      <c r="E68" s="48" t="s">
        <v>1565</v>
      </c>
      <c r="F68" s="51" t="s">
        <v>1566</v>
      </c>
      <c r="G68" s="44" t="s">
        <v>40</v>
      </c>
      <c r="H68" s="44"/>
    </row>
    <row r="69" spans="1:8" x14ac:dyDescent="0.4">
      <c r="A69" s="44" t="s">
        <v>6618</v>
      </c>
      <c r="B69" s="48" t="s">
        <v>82</v>
      </c>
      <c r="C69" s="44" t="s">
        <v>5541</v>
      </c>
      <c r="D69" s="48" t="s">
        <v>1589</v>
      </c>
      <c r="E69" s="44" t="s">
        <v>1405</v>
      </c>
      <c r="F69" s="51" t="s">
        <v>1406</v>
      </c>
      <c r="G69" s="44" t="s">
        <v>40</v>
      </c>
      <c r="H69" s="44"/>
    </row>
    <row r="70" spans="1:8" x14ac:dyDescent="0.4">
      <c r="A70" s="44" t="s">
        <v>6618</v>
      </c>
      <c r="B70" s="48" t="s">
        <v>82</v>
      </c>
      <c r="C70" s="44" t="s">
        <v>5530</v>
      </c>
      <c r="D70" s="48" t="s">
        <v>1604</v>
      </c>
      <c r="E70" s="44" t="s">
        <v>1405</v>
      </c>
      <c r="F70" s="51" t="s">
        <v>1406</v>
      </c>
      <c r="G70" s="44" t="s">
        <v>40</v>
      </c>
      <c r="H70" s="44"/>
    </row>
    <row r="71" spans="1:8" x14ac:dyDescent="0.4">
      <c r="A71" s="44" t="s">
        <v>6618</v>
      </c>
      <c r="B71" s="48" t="s">
        <v>82</v>
      </c>
      <c r="C71" s="44" t="s">
        <v>7487</v>
      </c>
      <c r="D71" s="48" t="s">
        <v>1404</v>
      </c>
      <c r="E71" s="44" t="s">
        <v>1405</v>
      </c>
      <c r="F71" s="51" t="s">
        <v>1406</v>
      </c>
      <c r="G71" s="44" t="s">
        <v>40</v>
      </c>
      <c r="H71" s="44"/>
    </row>
    <row r="72" spans="1:8" x14ac:dyDescent="0.4">
      <c r="A72" s="44" t="s">
        <v>6618</v>
      </c>
      <c r="B72" s="48" t="s">
        <v>82</v>
      </c>
      <c r="C72" s="44" t="s">
        <v>7480</v>
      </c>
      <c r="D72" s="48" t="s">
        <v>1412</v>
      </c>
      <c r="E72" s="44" t="s">
        <v>1405</v>
      </c>
      <c r="F72" s="63" t="s">
        <v>1406</v>
      </c>
      <c r="G72" s="44" t="s">
        <v>40</v>
      </c>
      <c r="H72" s="44"/>
    </row>
    <row r="73" spans="1:8" x14ac:dyDescent="0.4">
      <c r="A73" s="44" t="s">
        <v>6618</v>
      </c>
      <c r="B73" s="48" t="s">
        <v>82</v>
      </c>
      <c r="C73" s="44" t="s">
        <v>7488</v>
      </c>
      <c r="D73" s="48" t="s">
        <v>1430</v>
      </c>
      <c r="E73" s="44" t="s">
        <v>1405</v>
      </c>
      <c r="F73" s="63" t="s">
        <v>1406</v>
      </c>
      <c r="G73" s="44" t="s">
        <v>40</v>
      </c>
      <c r="H73" s="44"/>
    </row>
    <row r="74" spans="1:8" x14ac:dyDescent="0.4">
      <c r="A74" s="44" t="s">
        <v>6618</v>
      </c>
      <c r="B74" s="44" t="s">
        <v>82</v>
      </c>
      <c r="C74" s="5" t="s">
        <v>7784</v>
      </c>
      <c r="D74" s="44" t="s">
        <v>82</v>
      </c>
      <c r="E74" s="44" t="s">
        <v>1405</v>
      </c>
      <c r="F74" s="44" t="s">
        <v>1406</v>
      </c>
      <c r="G74" s="44" t="s">
        <v>40</v>
      </c>
      <c r="H74" s="44"/>
    </row>
    <row r="75" spans="1:8" x14ac:dyDescent="0.4">
      <c r="A75" s="44" t="s">
        <v>6618</v>
      </c>
      <c r="B75" s="48" t="s">
        <v>82</v>
      </c>
      <c r="C75" s="48" t="s">
        <v>7490</v>
      </c>
      <c r="D75" s="48" t="s">
        <v>1484</v>
      </c>
      <c r="E75" s="44" t="s">
        <v>1405</v>
      </c>
      <c r="F75" s="51" t="s">
        <v>1406</v>
      </c>
      <c r="G75" s="44" t="s">
        <v>40</v>
      </c>
      <c r="H75" s="44"/>
    </row>
    <row r="76" spans="1:8" x14ac:dyDescent="0.4">
      <c r="A76" s="44" t="s">
        <v>6618</v>
      </c>
      <c r="B76" s="48" t="s">
        <v>82</v>
      </c>
      <c r="C76" s="44" t="s">
        <v>7489</v>
      </c>
      <c r="D76" s="48" t="s">
        <v>1483</v>
      </c>
      <c r="E76" s="44" t="s">
        <v>1405</v>
      </c>
      <c r="F76" s="51" t="s">
        <v>1406</v>
      </c>
      <c r="G76" s="44" t="s">
        <v>40</v>
      </c>
      <c r="H76" s="44"/>
    </row>
    <row r="77" spans="1:8" x14ac:dyDescent="0.4">
      <c r="A77" s="44" t="s">
        <v>6618</v>
      </c>
      <c r="B77" s="48" t="s">
        <v>82</v>
      </c>
      <c r="C77" s="4" t="s">
        <v>7535</v>
      </c>
      <c r="D77" s="48" t="s">
        <v>1498</v>
      </c>
      <c r="E77" s="44" t="s">
        <v>1405</v>
      </c>
      <c r="F77" s="51" t="s">
        <v>1406</v>
      </c>
      <c r="G77" s="44" t="s">
        <v>40</v>
      </c>
      <c r="H77" s="44"/>
    </row>
    <row r="78" spans="1:8" x14ac:dyDescent="0.4">
      <c r="A78" s="44" t="s">
        <v>6611</v>
      </c>
      <c r="B78" s="44" t="s">
        <v>84</v>
      </c>
      <c r="C78" s="44" t="s">
        <v>7869</v>
      </c>
      <c r="D78" s="44" t="s">
        <v>1268</v>
      </c>
      <c r="E78" s="48" t="s">
        <v>729</v>
      </c>
      <c r="F78" s="44" t="s">
        <v>691</v>
      </c>
      <c r="G78" s="44" t="s">
        <v>40</v>
      </c>
      <c r="H78" s="44" t="s">
        <v>6634</v>
      </c>
    </row>
    <row r="79" spans="1:8" x14ac:dyDescent="0.4">
      <c r="A79" s="44" t="s">
        <v>6611</v>
      </c>
      <c r="B79" s="44" t="s">
        <v>84</v>
      </c>
      <c r="C79" s="44" t="s">
        <v>7277</v>
      </c>
      <c r="D79" s="44" t="s">
        <v>1285</v>
      </c>
      <c r="E79" s="48" t="s">
        <v>729</v>
      </c>
      <c r="F79" s="51" t="s">
        <v>691</v>
      </c>
      <c r="G79" s="44" t="s">
        <v>40</v>
      </c>
      <c r="H79" s="44" t="s">
        <v>6634</v>
      </c>
    </row>
    <row r="80" spans="1:8" x14ac:dyDescent="0.4">
      <c r="A80" s="44" t="s">
        <v>6611</v>
      </c>
      <c r="B80" s="44" t="s">
        <v>84</v>
      </c>
      <c r="C80" s="44" t="s">
        <v>7276</v>
      </c>
      <c r="D80" s="44" t="s">
        <v>1262</v>
      </c>
      <c r="E80" s="48" t="s">
        <v>729</v>
      </c>
      <c r="F80" s="51" t="s">
        <v>691</v>
      </c>
      <c r="G80" s="44" t="s">
        <v>40</v>
      </c>
      <c r="H80" s="44" t="s">
        <v>6634</v>
      </c>
    </row>
    <row r="81" spans="1:8" x14ac:dyDescent="0.4">
      <c r="A81" s="44" t="s">
        <v>6612</v>
      </c>
      <c r="B81" s="44" t="s">
        <v>85</v>
      </c>
      <c r="C81" s="44" t="s">
        <v>7291</v>
      </c>
      <c r="D81" s="44" t="s">
        <v>1568</v>
      </c>
      <c r="E81" s="48" t="s">
        <v>729</v>
      </c>
      <c r="F81" s="51" t="s">
        <v>691</v>
      </c>
      <c r="G81" s="44" t="s">
        <v>40</v>
      </c>
      <c r="H81" s="44" t="s">
        <v>6634</v>
      </c>
    </row>
    <row r="82" spans="1:8" x14ac:dyDescent="0.4">
      <c r="A82" s="44" t="s">
        <v>6612</v>
      </c>
      <c r="B82" s="48" t="s">
        <v>85</v>
      </c>
      <c r="C82" s="44" t="s">
        <v>7797</v>
      </c>
      <c r="D82" s="48" t="s">
        <v>1499</v>
      </c>
      <c r="E82" s="48" t="s">
        <v>729</v>
      </c>
      <c r="F82" s="48" t="s">
        <v>691</v>
      </c>
      <c r="G82" s="48" t="s">
        <v>40</v>
      </c>
      <c r="H82" s="44" t="s">
        <v>6634</v>
      </c>
    </row>
    <row r="83" spans="1:8" x14ac:dyDescent="0.4">
      <c r="A83" s="44" t="s">
        <v>6598</v>
      </c>
      <c r="B83" s="44" t="s">
        <v>87</v>
      </c>
      <c r="C83" s="44" t="s">
        <v>7154</v>
      </c>
      <c r="D83" s="44" t="s">
        <v>1440</v>
      </c>
      <c r="E83" s="44" t="s">
        <v>820</v>
      </c>
      <c r="F83" s="44" t="s">
        <v>821</v>
      </c>
      <c r="G83" s="44" t="s">
        <v>878</v>
      </c>
      <c r="H83" s="44"/>
    </row>
    <row r="84" spans="1:8" x14ac:dyDescent="0.4">
      <c r="A84" s="44" t="s">
        <v>6598</v>
      </c>
      <c r="B84" s="44" t="s">
        <v>87</v>
      </c>
      <c r="C84" s="44" t="s">
        <v>7206</v>
      </c>
      <c r="D84" s="44" t="s">
        <v>1460</v>
      </c>
      <c r="E84" s="44" t="s">
        <v>820</v>
      </c>
      <c r="F84" s="44" t="s">
        <v>821</v>
      </c>
      <c r="G84" s="44" t="s">
        <v>878</v>
      </c>
      <c r="H84" s="44"/>
    </row>
    <row r="85" spans="1:8" x14ac:dyDescent="0.4">
      <c r="A85" s="44" t="s">
        <v>6598</v>
      </c>
      <c r="B85" s="44" t="s">
        <v>87</v>
      </c>
      <c r="C85" s="44" t="s">
        <v>7131</v>
      </c>
      <c r="D85" s="44" t="s">
        <v>1471</v>
      </c>
      <c r="E85" s="44" t="s">
        <v>820</v>
      </c>
      <c r="F85" s="44" t="s">
        <v>821</v>
      </c>
      <c r="G85" s="44" t="s">
        <v>878</v>
      </c>
      <c r="H85" s="44"/>
    </row>
    <row r="86" spans="1:8" x14ac:dyDescent="0.4">
      <c r="A86" s="44" t="s">
        <v>6598</v>
      </c>
      <c r="B86" s="52" t="s">
        <v>87</v>
      </c>
      <c r="C86" s="44" t="s">
        <v>6662</v>
      </c>
      <c r="D86" s="52" t="s">
        <v>1618</v>
      </c>
      <c r="E86" s="48" t="s">
        <v>820</v>
      </c>
      <c r="F86" s="48" t="s">
        <v>821</v>
      </c>
      <c r="G86" s="44" t="s">
        <v>711</v>
      </c>
      <c r="H86" s="52"/>
    </row>
    <row r="87" spans="1:8" x14ac:dyDescent="0.4">
      <c r="A87" s="44" t="s">
        <v>6598</v>
      </c>
      <c r="B87" s="48" t="s">
        <v>87</v>
      </c>
      <c r="C87" s="48" t="s">
        <v>1544</v>
      </c>
      <c r="D87" s="48" t="s">
        <v>1545</v>
      </c>
      <c r="E87" s="48" t="s">
        <v>820</v>
      </c>
      <c r="F87" s="48" t="s">
        <v>821</v>
      </c>
      <c r="G87" s="44" t="s">
        <v>711</v>
      </c>
      <c r="H87" s="44"/>
    </row>
    <row r="88" spans="1:8" x14ac:dyDescent="0.4">
      <c r="A88" s="48" t="s">
        <v>89</v>
      </c>
      <c r="B88" s="48" t="s">
        <v>90</v>
      </c>
      <c r="C88" s="48" t="s">
        <v>1203</v>
      </c>
      <c r="D88" s="48" t="s">
        <v>1204</v>
      </c>
      <c r="E88" s="48" t="s">
        <v>682</v>
      </c>
      <c r="F88" s="48" t="s">
        <v>683</v>
      </c>
      <c r="G88" s="48" t="s">
        <v>40</v>
      </c>
      <c r="H88" s="44"/>
    </row>
    <row r="89" spans="1:8" x14ac:dyDescent="0.4">
      <c r="A89" s="44" t="s">
        <v>89</v>
      </c>
      <c r="B89" s="44" t="s">
        <v>90</v>
      </c>
      <c r="C89" s="44" t="s">
        <v>7102</v>
      </c>
      <c r="D89" s="44" t="s">
        <v>1428</v>
      </c>
      <c r="E89" s="44" t="s">
        <v>682</v>
      </c>
      <c r="F89" s="44" t="s">
        <v>683</v>
      </c>
      <c r="G89" s="44" t="s">
        <v>40</v>
      </c>
      <c r="H89" s="44"/>
    </row>
    <row r="90" spans="1:8" x14ac:dyDescent="0.4">
      <c r="A90" s="44" t="s">
        <v>89</v>
      </c>
      <c r="B90" s="44" t="s">
        <v>90</v>
      </c>
      <c r="C90" s="44" t="s">
        <v>7445</v>
      </c>
      <c r="D90" s="44" t="s">
        <v>1469</v>
      </c>
      <c r="E90" s="44" t="s">
        <v>682</v>
      </c>
      <c r="F90" s="44" t="s">
        <v>683</v>
      </c>
      <c r="G90" s="44" t="s">
        <v>40</v>
      </c>
      <c r="H90" s="44"/>
    </row>
    <row r="91" spans="1:8" x14ac:dyDescent="0.4">
      <c r="A91" s="44" t="s">
        <v>89</v>
      </c>
      <c r="B91" s="44" t="s">
        <v>90</v>
      </c>
      <c r="C91" s="44" t="s">
        <v>7116</v>
      </c>
      <c r="D91" s="44" t="s">
        <v>1596</v>
      </c>
      <c r="E91" s="44" t="s">
        <v>682</v>
      </c>
      <c r="F91" s="44" t="s">
        <v>683</v>
      </c>
      <c r="G91" s="44" t="s">
        <v>40</v>
      </c>
      <c r="H91" s="44"/>
    </row>
    <row r="92" spans="1:8" x14ac:dyDescent="0.4">
      <c r="A92" s="44" t="s">
        <v>89</v>
      </c>
      <c r="B92" s="44" t="s">
        <v>90</v>
      </c>
      <c r="C92" s="44" t="s">
        <v>7444</v>
      </c>
      <c r="D92" s="44" t="s">
        <v>1597</v>
      </c>
      <c r="E92" s="44" t="s">
        <v>682</v>
      </c>
      <c r="F92" s="44" t="s">
        <v>683</v>
      </c>
      <c r="G92" s="44" t="s">
        <v>40</v>
      </c>
      <c r="H92" s="44"/>
    </row>
    <row r="93" spans="1:8" x14ac:dyDescent="0.4">
      <c r="A93" s="44" t="s">
        <v>91</v>
      </c>
      <c r="B93" s="44" t="s">
        <v>92</v>
      </c>
      <c r="C93" s="44" t="s">
        <v>7408</v>
      </c>
      <c r="D93" s="44" t="s">
        <v>1582</v>
      </c>
      <c r="E93" s="62" t="s">
        <v>1576</v>
      </c>
      <c r="F93" s="44" t="s">
        <v>1577</v>
      </c>
      <c r="G93" s="44" t="s">
        <v>40</v>
      </c>
      <c r="H93" s="44"/>
    </row>
    <row r="94" spans="1:8" x14ac:dyDescent="0.4">
      <c r="A94" s="44" t="s">
        <v>91</v>
      </c>
      <c r="B94" s="44" t="s">
        <v>92</v>
      </c>
      <c r="C94" s="44" t="s">
        <v>7409</v>
      </c>
      <c r="D94" s="44" t="s">
        <v>1580</v>
      </c>
      <c r="E94" s="62" t="s">
        <v>1576</v>
      </c>
      <c r="F94" s="44" t="s">
        <v>1577</v>
      </c>
      <c r="G94" s="44" t="s">
        <v>40</v>
      </c>
      <c r="H94" s="44"/>
    </row>
    <row r="95" spans="1:8" x14ac:dyDescent="0.4">
      <c r="A95" s="48" t="s">
        <v>91</v>
      </c>
      <c r="B95" s="48" t="s">
        <v>92</v>
      </c>
      <c r="C95" s="4" t="s">
        <v>7536</v>
      </c>
      <c r="D95" s="48" t="s">
        <v>1575</v>
      </c>
      <c r="E95" s="12" t="s">
        <v>1576</v>
      </c>
      <c r="F95" s="48" t="s">
        <v>1577</v>
      </c>
      <c r="G95" s="48" t="s">
        <v>40</v>
      </c>
      <c r="H95" s="44"/>
    </row>
    <row r="96" spans="1:8" x14ac:dyDescent="0.4">
      <c r="A96" s="48" t="s">
        <v>93</v>
      </c>
      <c r="B96" s="48" t="s">
        <v>94</v>
      </c>
      <c r="C96" s="44" t="s">
        <v>7881</v>
      </c>
      <c r="D96" s="48" t="s">
        <v>5559</v>
      </c>
      <c r="E96" s="12" t="s">
        <v>717</v>
      </c>
      <c r="F96" s="51" t="s">
        <v>718</v>
      </c>
      <c r="G96" s="44" t="s">
        <v>40</v>
      </c>
      <c r="H96" s="44" t="s">
        <v>6634</v>
      </c>
    </row>
    <row r="97" spans="1:8" x14ac:dyDescent="0.4">
      <c r="A97" s="44" t="s">
        <v>96</v>
      </c>
      <c r="B97" s="44" t="s">
        <v>97</v>
      </c>
      <c r="C97" s="44" t="s">
        <v>5508</v>
      </c>
      <c r="D97" s="44" t="s">
        <v>1610</v>
      </c>
      <c r="E97" s="62" t="s">
        <v>1234</v>
      </c>
      <c r="F97" s="44" t="s">
        <v>1235</v>
      </c>
      <c r="G97" s="44" t="s">
        <v>40</v>
      </c>
      <c r="H97" s="44"/>
    </row>
    <row r="98" spans="1:8" x14ac:dyDescent="0.4">
      <c r="A98" s="44" t="s">
        <v>96</v>
      </c>
      <c r="B98" s="44" t="s">
        <v>97</v>
      </c>
      <c r="C98" s="44" t="s">
        <v>7416</v>
      </c>
      <c r="D98" s="44" t="s">
        <v>1427</v>
      </c>
      <c r="E98" s="62" t="s">
        <v>1234</v>
      </c>
      <c r="F98" s="44" t="s">
        <v>1235</v>
      </c>
      <c r="G98" s="44" t="s">
        <v>40</v>
      </c>
      <c r="H98" s="44"/>
    </row>
    <row r="99" spans="1:8" x14ac:dyDescent="0.4">
      <c r="A99" s="48" t="s">
        <v>96</v>
      </c>
      <c r="B99" s="48" t="s">
        <v>97</v>
      </c>
      <c r="C99" s="48" t="s">
        <v>1508</v>
      </c>
      <c r="D99" s="48" t="s">
        <v>1509</v>
      </c>
      <c r="E99" s="12" t="s">
        <v>1234</v>
      </c>
      <c r="F99" s="48" t="s">
        <v>1235</v>
      </c>
      <c r="G99" s="48" t="s">
        <v>40</v>
      </c>
      <c r="H99" s="44"/>
    </row>
    <row r="100" spans="1:8" x14ac:dyDescent="0.4">
      <c r="A100" s="48" t="s">
        <v>99</v>
      </c>
      <c r="B100" s="48" t="s">
        <v>100</v>
      </c>
      <c r="C100" s="48" t="s">
        <v>1553</v>
      </c>
      <c r="D100" s="48" t="s">
        <v>5560</v>
      </c>
      <c r="E100" s="12" t="s">
        <v>682</v>
      </c>
      <c r="F100" s="44" t="s">
        <v>683</v>
      </c>
      <c r="G100" s="44" t="s">
        <v>40</v>
      </c>
      <c r="H100" s="44"/>
    </row>
    <row r="101" spans="1:8" x14ac:dyDescent="0.4">
      <c r="A101" s="48" t="s">
        <v>101</v>
      </c>
      <c r="B101" s="48" t="s">
        <v>102</v>
      </c>
      <c r="C101" s="44" t="s">
        <v>7494</v>
      </c>
      <c r="D101" s="48" t="s">
        <v>2261</v>
      </c>
      <c r="E101" s="48" t="s">
        <v>2193</v>
      </c>
      <c r="F101" s="44" t="s">
        <v>2194</v>
      </c>
      <c r="G101" s="44" t="s">
        <v>40</v>
      </c>
      <c r="H101" s="44"/>
    </row>
    <row r="102" spans="1:8" x14ac:dyDescent="0.4">
      <c r="A102" s="48" t="s">
        <v>101</v>
      </c>
      <c r="B102" s="48" t="s">
        <v>102</v>
      </c>
      <c r="C102" s="48" t="s">
        <v>7407</v>
      </c>
      <c r="D102" s="48" t="s">
        <v>485</v>
      </c>
      <c r="E102" s="48" t="s">
        <v>2193</v>
      </c>
      <c r="F102" s="44" t="s">
        <v>2194</v>
      </c>
      <c r="G102" s="44" t="s">
        <v>40</v>
      </c>
      <c r="H102" s="44"/>
    </row>
    <row r="103" spans="1:8" x14ac:dyDescent="0.4">
      <c r="A103" s="48" t="s">
        <v>101</v>
      </c>
      <c r="B103" s="48" t="s">
        <v>102</v>
      </c>
      <c r="C103" s="48" t="s">
        <v>7545</v>
      </c>
      <c r="D103" s="48" t="s">
        <v>2192</v>
      </c>
      <c r="E103" s="48" t="s">
        <v>2193</v>
      </c>
      <c r="F103" s="44" t="s">
        <v>2194</v>
      </c>
      <c r="G103" s="44" t="s">
        <v>40</v>
      </c>
      <c r="H103" s="44"/>
    </row>
    <row r="104" spans="1:8" x14ac:dyDescent="0.4">
      <c r="A104" s="44" t="s">
        <v>103</v>
      </c>
      <c r="B104" s="44" t="s">
        <v>104</v>
      </c>
      <c r="C104" s="44" t="s">
        <v>7204</v>
      </c>
      <c r="D104" s="44" t="s">
        <v>2277</v>
      </c>
      <c r="E104" s="44" t="s">
        <v>2278</v>
      </c>
      <c r="F104" s="44" t="s">
        <v>2279</v>
      </c>
      <c r="G104" s="44" t="s">
        <v>40</v>
      </c>
      <c r="H104" s="44"/>
    </row>
    <row r="105" spans="1:8" x14ac:dyDescent="0.4">
      <c r="A105" s="44" t="s">
        <v>103</v>
      </c>
      <c r="B105" s="44" t="s">
        <v>104</v>
      </c>
      <c r="C105" s="48" t="s">
        <v>2327</v>
      </c>
      <c r="D105" s="44" t="s">
        <v>2328</v>
      </c>
      <c r="E105" s="44" t="s">
        <v>2278</v>
      </c>
      <c r="F105" s="44" t="s">
        <v>2279</v>
      </c>
      <c r="G105" s="44" t="s">
        <v>40</v>
      </c>
      <c r="H105" s="44"/>
    </row>
    <row r="106" spans="1:8" x14ac:dyDescent="0.4">
      <c r="A106" s="44" t="s">
        <v>103</v>
      </c>
      <c r="B106" s="44" t="s">
        <v>104</v>
      </c>
      <c r="C106" s="44" t="s">
        <v>7124</v>
      </c>
      <c r="D106" s="44" t="s">
        <v>2417</v>
      </c>
      <c r="E106" s="44" t="s">
        <v>2278</v>
      </c>
      <c r="F106" s="44" t="s">
        <v>2279</v>
      </c>
      <c r="G106" s="44" t="s">
        <v>40</v>
      </c>
      <c r="H106" s="44"/>
    </row>
    <row r="107" spans="1:8" x14ac:dyDescent="0.4">
      <c r="A107" s="44" t="s">
        <v>103</v>
      </c>
      <c r="B107" s="44" t="s">
        <v>104</v>
      </c>
      <c r="C107" s="44" t="s">
        <v>7145</v>
      </c>
      <c r="D107" s="44" t="s">
        <v>2449</v>
      </c>
      <c r="E107" s="44" t="s">
        <v>2278</v>
      </c>
      <c r="F107" s="44" t="s">
        <v>2279</v>
      </c>
      <c r="G107" s="44" t="s">
        <v>40</v>
      </c>
      <c r="H107" s="44"/>
    </row>
    <row r="108" spans="1:8" x14ac:dyDescent="0.4">
      <c r="A108" s="44" t="s">
        <v>105</v>
      </c>
      <c r="B108" s="44" t="s">
        <v>106</v>
      </c>
      <c r="C108" s="44" t="s">
        <v>7730</v>
      </c>
      <c r="D108" s="44" t="s">
        <v>1494</v>
      </c>
      <c r="E108" s="44" t="s">
        <v>1298</v>
      </c>
      <c r="F108" s="44"/>
      <c r="G108" s="44" t="s">
        <v>40</v>
      </c>
      <c r="H108" s="44" t="s">
        <v>1299</v>
      </c>
    </row>
    <row r="109" spans="1:8" x14ac:dyDescent="0.4">
      <c r="A109" s="44" t="s">
        <v>105</v>
      </c>
      <c r="B109" s="44" t="s">
        <v>106</v>
      </c>
      <c r="C109" s="48" t="s">
        <v>1296</v>
      </c>
      <c r="D109" s="44" t="s">
        <v>1297</v>
      </c>
      <c r="E109" s="44" t="s">
        <v>1298</v>
      </c>
      <c r="F109" s="44"/>
      <c r="G109" s="44" t="s">
        <v>40</v>
      </c>
      <c r="H109" s="44" t="s">
        <v>1299</v>
      </c>
    </row>
    <row r="110" spans="1:8" x14ac:dyDescent="0.4">
      <c r="A110" s="44" t="s">
        <v>105</v>
      </c>
      <c r="B110" s="44" t="s">
        <v>106</v>
      </c>
      <c r="C110" s="44" t="s">
        <v>5547</v>
      </c>
      <c r="D110" s="44" t="s">
        <v>1609</v>
      </c>
      <c r="E110" s="44" t="s">
        <v>1298</v>
      </c>
      <c r="F110" s="44"/>
      <c r="G110" s="44" t="s">
        <v>40</v>
      </c>
      <c r="H110" s="44" t="s">
        <v>1299</v>
      </c>
    </row>
    <row r="111" spans="1:8" x14ac:dyDescent="0.4">
      <c r="A111" s="44" t="s">
        <v>107</v>
      </c>
      <c r="B111" s="44" t="s">
        <v>108</v>
      </c>
      <c r="C111" s="44" t="s">
        <v>5509</v>
      </c>
      <c r="D111" s="44" t="s">
        <v>2122</v>
      </c>
      <c r="E111" s="44" t="s">
        <v>690</v>
      </c>
      <c r="F111" s="44" t="s">
        <v>691</v>
      </c>
      <c r="G111" s="44" t="s">
        <v>40</v>
      </c>
      <c r="H111" s="44"/>
    </row>
    <row r="112" spans="1:8" x14ac:dyDescent="0.4">
      <c r="A112" s="44" t="s">
        <v>107</v>
      </c>
      <c r="B112" s="44" t="s">
        <v>108</v>
      </c>
      <c r="C112" s="44" t="s">
        <v>7234</v>
      </c>
      <c r="D112" s="44" t="s">
        <v>2042</v>
      </c>
      <c r="E112" s="44" t="s">
        <v>690</v>
      </c>
      <c r="F112" s="44" t="s">
        <v>691</v>
      </c>
      <c r="G112" s="44" t="s">
        <v>40</v>
      </c>
      <c r="H112" s="44"/>
    </row>
    <row r="113" spans="1:8" x14ac:dyDescent="0.4">
      <c r="A113" s="44" t="s">
        <v>107</v>
      </c>
      <c r="B113" s="44" t="s">
        <v>108</v>
      </c>
      <c r="C113" s="44" t="s">
        <v>7233</v>
      </c>
      <c r="D113" s="44" t="s">
        <v>2059</v>
      </c>
      <c r="E113" s="44" t="s">
        <v>690</v>
      </c>
      <c r="F113" s="44" t="s">
        <v>691</v>
      </c>
      <c r="G113" s="44" t="s">
        <v>40</v>
      </c>
      <c r="H113" s="44"/>
    </row>
    <row r="114" spans="1:8" x14ac:dyDescent="0.4">
      <c r="A114" s="48" t="s">
        <v>107</v>
      </c>
      <c r="B114" s="48" t="s">
        <v>108</v>
      </c>
      <c r="C114" s="48" t="s">
        <v>2060</v>
      </c>
      <c r="D114" s="48" t="s">
        <v>2061</v>
      </c>
      <c r="E114" s="48" t="s">
        <v>690</v>
      </c>
      <c r="F114" s="48" t="s">
        <v>691</v>
      </c>
      <c r="G114" s="44" t="s">
        <v>40</v>
      </c>
      <c r="H114" s="44"/>
    </row>
    <row r="115" spans="1:8" x14ac:dyDescent="0.4">
      <c r="A115" s="44" t="s">
        <v>1601</v>
      </c>
      <c r="B115" s="44" t="s">
        <v>109</v>
      </c>
      <c r="C115" s="44" t="s">
        <v>7420</v>
      </c>
      <c r="D115" s="44" t="s">
        <v>1233</v>
      </c>
      <c r="E115" s="44" t="s">
        <v>1234</v>
      </c>
      <c r="F115" s="44" t="s">
        <v>1235</v>
      </c>
      <c r="G115" s="44" t="s">
        <v>40</v>
      </c>
      <c r="H115" s="44"/>
    </row>
    <row r="116" spans="1:8" x14ac:dyDescent="0.4">
      <c r="A116" s="44" t="s">
        <v>1601</v>
      </c>
      <c r="B116" s="44" t="s">
        <v>109</v>
      </c>
      <c r="C116" s="44" t="s">
        <v>5531</v>
      </c>
      <c r="D116" s="44" t="s">
        <v>1602</v>
      </c>
      <c r="E116" s="44" t="s">
        <v>1234</v>
      </c>
      <c r="F116" s="44" t="s">
        <v>1235</v>
      </c>
      <c r="G116" s="44" t="s">
        <v>40</v>
      </c>
      <c r="H116" s="44"/>
    </row>
    <row r="117" spans="1:8" x14ac:dyDescent="0.4">
      <c r="A117" s="44" t="s">
        <v>1601</v>
      </c>
      <c r="B117" s="44" t="s">
        <v>109</v>
      </c>
      <c r="C117" s="44" t="s">
        <v>7422</v>
      </c>
      <c r="D117" s="44" t="s">
        <v>1403</v>
      </c>
      <c r="E117" s="44" t="s">
        <v>1234</v>
      </c>
      <c r="F117" s="44" t="s">
        <v>1235</v>
      </c>
      <c r="G117" s="44" t="s">
        <v>40</v>
      </c>
      <c r="H117" s="44"/>
    </row>
    <row r="118" spans="1:8" x14ac:dyDescent="0.4">
      <c r="A118" s="44" t="s">
        <v>1601</v>
      </c>
      <c r="B118" s="44" t="s">
        <v>109</v>
      </c>
      <c r="C118" s="44" t="s">
        <v>7421</v>
      </c>
      <c r="D118" s="44" t="s">
        <v>1420</v>
      </c>
      <c r="E118" s="44" t="s">
        <v>1234</v>
      </c>
      <c r="F118" s="44" t="s">
        <v>1235</v>
      </c>
      <c r="G118" s="44" t="s">
        <v>40</v>
      </c>
      <c r="H118" s="44"/>
    </row>
    <row r="119" spans="1:8" x14ac:dyDescent="0.4">
      <c r="A119" s="44" t="s">
        <v>1601</v>
      </c>
      <c r="B119" s="48" t="s">
        <v>109</v>
      </c>
      <c r="C119" s="4" t="s">
        <v>7529</v>
      </c>
      <c r="D119" s="48" t="s">
        <v>1449</v>
      </c>
      <c r="E119" s="48" t="s">
        <v>1234</v>
      </c>
      <c r="F119" s="48" t="s">
        <v>1235</v>
      </c>
      <c r="G119" s="44" t="s">
        <v>40</v>
      </c>
      <c r="H119" s="44"/>
    </row>
    <row r="120" spans="1:8" x14ac:dyDescent="0.4">
      <c r="A120" s="44" t="s">
        <v>110</v>
      </c>
      <c r="B120" s="44" t="s">
        <v>111</v>
      </c>
      <c r="C120" s="44" t="s">
        <v>7387</v>
      </c>
      <c r="D120" s="44" t="s">
        <v>2472</v>
      </c>
      <c r="E120" s="44" t="s">
        <v>1405</v>
      </c>
      <c r="F120" s="44" t="s">
        <v>1406</v>
      </c>
      <c r="G120" s="44" t="s">
        <v>40</v>
      </c>
      <c r="H120" s="44"/>
    </row>
    <row r="121" spans="1:8" x14ac:dyDescent="0.4">
      <c r="A121" s="44" t="s">
        <v>110</v>
      </c>
      <c r="B121" s="44" t="s">
        <v>111</v>
      </c>
      <c r="C121" s="44" t="s">
        <v>7388</v>
      </c>
      <c r="D121" s="44" t="s">
        <v>2478</v>
      </c>
      <c r="E121" s="44" t="s">
        <v>1405</v>
      </c>
      <c r="F121" s="44" t="s">
        <v>1406</v>
      </c>
      <c r="G121" s="44" t="s">
        <v>40</v>
      </c>
      <c r="H121" s="44"/>
    </row>
    <row r="122" spans="1:8" x14ac:dyDescent="0.4">
      <c r="A122" s="48" t="s">
        <v>110</v>
      </c>
      <c r="B122" s="48" t="s">
        <v>111</v>
      </c>
      <c r="C122" s="48" t="s">
        <v>2432</v>
      </c>
      <c r="D122" s="48" t="s">
        <v>2433</v>
      </c>
      <c r="E122" s="44" t="s">
        <v>1405</v>
      </c>
      <c r="F122" s="48" t="s">
        <v>1406</v>
      </c>
      <c r="G122" s="44" t="s">
        <v>40</v>
      </c>
      <c r="H122" s="44"/>
    </row>
    <row r="123" spans="1:8" x14ac:dyDescent="0.4">
      <c r="A123" s="44" t="s">
        <v>6622</v>
      </c>
      <c r="B123" s="48" t="s">
        <v>112</v>
      </c>
      <c r="C123" s="44" t="s">
        <v>7469</v>
      </c>
      <c r="D123" s="48" t="s">
        <v>2230</v>
      </c>
      <c r="E123" s="48" t="s">
        <v>2188</v>
      </c>
      <c r="F123" s="51" t="s">
        <v>2189</v>
      </c>
      <c r="G123" s="44" t="s">
        <v>40</v>
      </c>
      <c r="H123" s="44"/>
    </row>
    <row r="124" spans="1:8" x14ac:dyDescent="0.4">
      <c r="A124" s="44" t="s">
        <v>6622</v>
      </c>
      <c r="B124" s="48" t="s">
        <v>112</v>
      </c>
      <c r="C124" s="44" t="s">
        <v>7467</v>
      </c>
      <c r="D124" s="48" t="s">
        <v>2317</v>
      </c>
      <c r="E124" s="48" t="s">
        <v>2188</v>
      </c>
      <c r="F124" s="51" t="s">
        <v>2189</v>
      </c>
      <c r="G124" s="44" t="s">
        <v>40</v>
      </c>
      <c r="H124" s="44"/>
    </row>
    <row r="125" spans="1:8" x14ac:dyDescent="0.4">
      <c r="A125" s="44" t="s">
        <v>6622</v>
      </c>
      <c r="B125" s="48" t="s">
        <v>112</v>
      </c>
      <c r="C125" s="44" t="s">
        <v>7468</v>
      </c>
      <c r="D125" s="48" t="s">
        <v>2375</v>
      </c>
      <c r="E125" s="48" t="s">
        <v>2188</v>
      </c>
      <c r="F125" s="51" t="s">
        <v>2189</v>
      </c>
      <c r="G125" s="44" t="s">
        <v>40</v>
      </c>
      <c r="H125" s="44"/>
    </row>
    <row r="126" spans="1:8" x14ac:dyDescent="0.4">
      <c r="A126" s="44" t="s">
        <v>6622</v>
      </c>
      <c r="B126" s="48" t="s">
        <v>112</v>
      </c>
      <c r="C126" s="48" t="s">
        <v>7527</v>
      </c>
      <c r="D126" s="48" t="s">
        <v>2404</v>
      </c>
      <c r="E126" s="48" t="s">
        <v>2188</v>
      </c>
      <c r="F126" s="51" t="s">
        <v>2189</v>
      </c>
      <c r="G126" s="44" t="s">
        <v>40</v>
      </c>
      <c r="H126" s="44"/>
    </row>
    <row r="127" spans="1:8" x14ac:dyDescent="0.4">
      <c r="A127" s="44" t="s">
        <v>6622</v>
      </c>
      <c r="B127" s="48" t="s">
        <v>112</v>
      </c>
      <c r="C127" s="44" t="s">
        <v>7470</v>
      </c>
      <c r="D127" s="48" t="s">
        <v>2305</v>
      </c>
      <c r="E127" s="48" t="s">
        <v>2188</v>
      </c>
      <c r="F127" s="51" t="s">
        <v>2189</v>
      </c>
      <c r="G127" s="44" t="s">
        <v>40</v>
      </c>
      <c r="H127" s="44"/>
    </row>
    <row r="128" spans="1:8" x14ac:dyDescent="0.4">
      <c r="A128" s="44" t="s">
        <v>6619</v>
      </c>
      <c r="B128" s="44" t="s">
        <v>113</v>
      </c>
      <c r="C128" s="44" t="s">
        <v>7402</v>
      </c>
      <c r="D128" s="44" t="s">
        <v>2323</v>
      </c>
      <c r="E128" s="44" t="s">
        <v>2193</v>
      </c>
      <c r="F128" s="44" t="s">
        <v>2194</v>
      </c>
      <c r="G128" s="44" t="s">
        <v>40</v>
      </c>
      <c r="H128" s="44"/>
    </row>
    <row r="129" spans="1:8" x14ac:dyDescent="0.4">
      <c r="A129" s="44" t="s">
        <v>6619</v>
      </c>
      <c r="B129" s="48" t="s">
        <v>113</v>
      </c>
      <c r="C129" s="48" t="s">
        <v>5544</v>
      </c>
      <c r="D129" s="48" t="s">
        <v>2473</v>
      </c>
      <c r="E129" s="48" t="s">
        <v>2193</v>
      </c>
      <c r="F129" s="48" t="s">
        <v>2194</v>
      </c>
      <c r="G129" s="44" t="s">
        <v>40</v>
      </c>
      <c r="H129" s="44"/>
    </row>
    <row r="130" spans="1:8" x14ac:dyDescent="0.4">
      <c r="A130" s="44" t="s">
        <v>6619</v>
      </c>
      <c r="B130" s="44" t="s">
        <v>113</v>
      </c>
      <c r="C130" s="44" t="s">
        <v>7405</v>
      </c>
      <c r="D130" s="44" t="s">
        <v>2413</v>
      </c>
      <c r="E130" s="44" t="s">
        <v>2193</v>
      </c>
      <c r="F130" s="44" t="s">
        <v>2194</v>
      </c>
      <c r="G130" s="44" t="s">
        <v>40</v>
      </c>
      <c r="H130" s="44"/>
    </row>
    <row r="131" spans="1:8" x14ac:dyDescent="0.4">
      <c r="A131" s="44" t="s">
        <v>6619</v>
      </c>
      <c r="B131" s="44" t="s">
        <v>113</v>
      </c>
      <c r="C131" s="44" t="s">
        <v>7788</v>
      </c>
      <c r="D131" s="44" t="s">
        <v>2503</v>
      </c>
      <c r="E131" s="44" t="s">
        <v>2193</v>
      </c>
      <c r="F131" s="44" t="s">
        <v>2194</v>
      </c>
      <c r="G131" s="44" t="s">
        <v>40</v>
      </c>
      <c r="H131" s="44"/>
    </row>
    <row r="132" spans="1:8" x14ac:dyDescent="0.4">
      <c r="A132" s="44" t="s">
        <v>6619</v>
      </c>
      <c r="B132" s="44" t="s">
        <v>113</v>
      </c>
      <c r="C132" s="44" t="s">
        <v>7403</v>
      </c>
      <c r="D132" s="44" t="s">
        <v>2479</v>
      </c>
      <c r="E132" s="44" t="s">
        <v>2193</v>
      </c>
      <c r="F132" s="44" t="s">
        <v>2194</v>
      </c>
      <c r="G132" s="44" t="s">
        <v>40</v>
      </c>
      <c r="H132" s="44"/>
    </row>
    <row r="133" spans="1:8" x14ac:dyDescent="0.4">
      <c r="A133" s="44" t="s">
        <v>6619</v>
      </c>
      <c r="B133" s="44" t="s">
        <v>113</v>
      </c>
      <c r="C133" s="44" t="s">
        <v>7404</v>
      </c>
      <c r="D133" s="44" t="s">
        <v>2480</v>
      </c>
      <c r="E133" s="44" t="s">
        <v>2193</v>
      </c>
      <c r="F133" s="44" t="s">
        <v>2194</v>
      </c>
      <c r="G133" s="44" t="s">
        <v>40</v>
      </c>
      <c r="H133" s="44"/>
    </row>
    <row r="134" spans="1:8" x14ac:dyDescent="0.4">
      <c r="A134" s="44" t="s">
        <v>6619</v>
      </c>
      <c r="B134" s="44" t="s">
        <v>113</v>
      </c>
      <c r="C134" s="44" t="s">
        <v>7406</v>
      </c>
      <c r="D134" s="44" t="s">
        <v>2500</v>
      </c>
      <c r="E134" s="44" t="s">
        <v>2193</v>
      </c>
      <c r="F134" s="44" t="s">
        <v>2194</v>
      </c>
      <c r="G134" s="44" t="s">
        <v>40</v>
      </c>
      <c r="H134" s="44"/>
    </row>
    <row r="135" spans="1:8" x14ac:dyDescent="0.4">
      <c r="A135" s="44" t="s">
        <v>114</v>
      </c>
      <c r="B135" s="44" t="s">
        <v>115</v>
      </c>
      <c r="C135" s="44" t="s">
        <v>7428</v>
      </c>
      <c r="D135" s="44" t="s">
        <v>1480</v>
      </c>
      <c r="E135" s="48" t="s">
        <v>682</v>
      </c>
      <c r="F135" s="44" t="s">
        <v>683</v>
      </c>
      <c r="G135" s="44" t="s">
        <v>40</v>
      </c>
      <c r="H135" s="44"/>
    </row>
    <row r="136" spans="1:8" x14ac:dyDescent="0.4">
      <c r="A136" s="44" t="s">
        <v>114</v>
      </c>
      <c r="B136" s="44" t="s">
        <v>115</v>
      </c>
      <c r="C136" s="44" t="s">
        <v>7429</v>
      </c>
      <c r="D136" s="44" t="s">
        <v>1611</v>
      </c>
      <c r="E136" s="48" t="s">
        <v>682</v>
      </c>
      <c r="F136" s="44" t="s">
        <v>683</v>
      </c>
      <c r="G136" s="44" t="s">
        <v>40</v>
      </c>
      <c r="H136" s="44"/>
    </row>
    <row r="137" spans="1:8" x14ac:dyDescent="0.4">
      <c r="A137" s="44" t="s">
        <v>114</v>
      </c>
      <c r="B137" s="44" t="s">
        <v>115</v>
      </c>
      <c r="C137" s="44" t="s">
        <v>7446</v>
      </c>
      <c r="D137" s="44" t="s">
        <v>1612</v>
      </c>
      <c r="E137" s="48" t="s">
        <v>682</v>
      </c>
      <c r="F137" s="44" t="s">
        <v>683</v>
      </c>
      <c r="G137" s="44" t="s">
        <v>40</v>
      </c>
      <c r="H137" s="44"/>
    </row>
    <row r="138" spans="1:8" x14ac:dyDescent="0.4">
      <c r="A138" s="48" t="s">
        <v>114</v>
      </c>
      <c r="B138" s="48" t="s">
        <v>115</v>
      </c>
      <c r="C138" s="48" t="s">
        <v>1531</v>
      </c>
      <c r="D138" s="48" t="s">
        <v>1532</v>
      </c>
      <c r="E138" s="48" t="s">
        <v>682</v>
      </c>
      <c r="F138" s="44" t="s">
        <v>683</v>
      </c>
      <c r="G138" s="44" t="s">
        <v>40</v>
      </c>
      <c r="H138" s="44"/>
    </row>
    <row r="139" spans="1:8" x14ac:dyDescent="0.4">
      <c r="A139" s="48" t="s">
        <v>116</v>
      </c>
      <c r="B139" s="48" t="s">
        <v>117</v>
      </c>
      <c r="C139" s="44" t="s">
        <v>7811</v>
      </c>
      <c r="D139" s="48" t="s">
        <v>5561</v>
      </c>
      <c r="E139" s="44" t="s">
        <v>1115</v>
      </c>
      <c r="F139" s="44" t="s">
        <v>1116</v>
      </c>
      <c r="G139" s="44" t="s">
        <v>40</v>
      </c>
      <c r="H139" s="44" t="s">
        <v>6634</v>
      </c>
    </row>
    <row r="140" spans="1:8" x14ac:dyDescent="0.4">
      <c r="A140" s="48" t="s">
        <v>116</v>
      </c>
      <c r="B140" s="44" t="s">
        <v>117</v>
      </c>
      <c r="C140" s="44" t="s">
        <v>6067</v>
      </c>
      <c r="D140" s="44" t="s">
        <v>117</v>
      </c>
      <c r="E140" s="44" t="s">
        <v>1115</v>
      </c>
      <c r="F140" s="44" t="s">
        <v>1116</v>
      </c>
      <c r="G140" s="44" t="s">
        <v>40</v>
      </c>
      <c r="H140" s="44" t="s">
        <v>6634</v>
      </c>
    </row>
    <row r="141" spans="1:8" x14ac:dyDescent="0.4">
      <c r="A141" s="44" t="s">
        <v>6620</v>
      </c>
      <c r="B141" s="48" t="s">
        <v>118</v>
      </c>
      <c r="C141" s="48" t="s">
        <v>7492</v>
      </c>
      <c r="D141" s="48" t="s">
        <v>2190</v>
      </c>
      <c r="E141" s="44" t="s">
        <v>1405</v>
      </c>
      <c r="F141" s="51" t="s">
        <v>1406</v>
      </c>
      <c r="G141" s="44" t="s">
        <v>40</v>
      </c>
      <c r="H141" s="44"/>
    </row>
    <row r="142" spans="1:8" x14ac:dyDescent="0.4">
      <c r="A142" s="44" t="s">
        <v>6620</v>
      </c>
      <c r="B142" s="48" t="s">
        <v>118</v>
      </c>
      <c r="C142" s="48" t="s">
        <v>7493</v>
      </c>
      <c r="D142" s="48" t="s">
        <v>2218</v>
      </c>
      <c r="E142" s="44" t="s">
        <v>1405</v>
      </c>
      <c r="F142" s="51" t="s">
        <v>1406</v>
      </c>
      <c r="G142" s="44" t="s">
        <v>40</v>
      </c>
      <c r="H142" s="44"/>
    </row>
    <row r="143" spans="1:8" x14ac:dyDescent="0.4">
      <c r="A143" s="44" t="s">
        <v>6620</v>
      </c>
      <c r="B143" s="48" t="s">
        <v>118</v>
      </c>
      <c r="C143" s="44" t="s">
        <v>7389</v>
      </c>
      <c r="D143" s="48" t="s">
        <v>388</v>
      </c>
      <c r="E143" s="44" t="s">
        <v>1405</v>
      </c>
      <c r="F143" s="51" t="s">
        <v>1406</v>
      </c>
      <c r="G143" s="44" t="s">
        <v>40</v>
      </c>
      <c r="H143" s="44"/>
    </row>
    <row r="144" spans="1:8" x14ac:dyDescent="0.4">
      <c r="A144" s="44" t="s">
        <v>6620</v>
      </c>
      <c r="B144" s="48" t="s">
        <v>118</v>
      </c>
      <c r="C144" s="44" t="s">
        <v>7491</v>
      </c>
      <c r="D144" s="48" t="s">
        <v>2361</v>
      </c>
      <c r="E144" s="44" t="s">
        <v>1405</v>
      </c>
      <c r="F144" s="51" t="s">
        <v>1406</v>
      </c>
      <c r="G144" s="44" t="s">
        <v>40</v>
      </c>
      <c r="H144" s="44"/>
    </row>
    <row r="145" spans="1:8" x14ac:dyDescent="0.4">
      <c r="A145" s="44" t="s">
        <v>6620</v>
      </c>
      <c r="B145" s="48" t="s">
        <v>118</v>
      </c>
      <c r="C145" s="48" t="s">
        <v>2411</v>
      </c>
      <c r="D145" s="48" t="s">
        <v>2412</v>
      </c>
      <c r="E145" s="44" t="s">
        <v>1405</v>
      </c>
      <c r="F145" s="51" t="s">
        <v>1406</v>
      </c>
      <c r="G145" s="44" t="s">
        <v>40</v>
      </c>
      <c r="H145" s="44"/>
    </row>
    <row r="146" spans="1:8" x14ac:dyDescent="0.4">
      <c r="A146" s="48" t="s">
        <v>119</v>
      </c>
      <c r="B146" s="48" t="s">
        <v>120</v>
      </c>
      <c r="C146" s="44" t="s">
        <v>7793</v>
      </c>
      <c r="D146" s="48" t="s">
        <v>5562</v>
      </c>
      <c r="E146" s="44" t="s">
        <v>717</v>
      </c>
      <c r="F146" s="44" t="s">
        <v>718</v>
      </c>
      <c r="G146" s="44" t="s">
        <v>40</v>
      </c>
      <c r="H146" s="44" t="s">
        <v>6634</v>
      </c>
    </row>
    <row r="147" spans="1:8" x14ac:dyDescent="0.4">
      <c r="A147" s="48" t="s">
        <v>124</v>
      </c>
      <c r="B147" s="48" t="s">
        <v>125</v>
      </c>
      <c r="C147" s="48" t="s">
        <v>1932</v>
      </c>
      <c r="D147" s="48" t="s">
        <v>5563</v>
      </c>
      <c r="E147" s="44" t="s">
        <v>696</v>
      </c>
      <c r="F147" s="51" t="s">
        <v>697</v>
      </c>
      <c r="G147" s="44" t="s">
        <v>40</v>
      </c>
      <c r="H147" s="44"/>
    </row>
    <row r="148" spans="1:8" x14ac:dyDescent="0.4">
      <c r="A148" s="44" t="s">
        <v>124</v>
      </c>
      <c r="B148" s="44" t="s">
        <v>125</v>
      </c>
      <c r="C148" s="44" t="s">
        <v>7150</v>
      </c>
      <c r="D148" s="44" t="s">
        <v>772</v>
      </c>
      <c r="E148" s="44" t="s">
        <v>696</v>
      </c>
      <c r="F148" s="44" t="s">
        <v>697</v>
      </c>
      <c r="G148" s="44" t="s">
        <v>711</v>
      </c>
      <c r="H148" s="50"/>
    </row>
    <row r="149" spans="1:8" x14ac:dyDescent="0.4">
      <c r="A149" s="48" t="s">
        <v>126</v>
      </c>
      <c r="B149" s="48" t="s">
        <v>127</v>
      </c>
      <c r="C149" s="48" t="s">
        <v>1912</v>
      </c>
      <c r="D149" s="48" t="s">
        <v>5564</v>
      </c>
      <c r="E149" s="44" t="s">
        <v>696</v>
      </c>
      <c r="F149" s="51" t="s">
        <v>697</v>
      </c>
      <c r="G149" s="44" t="s">
        <v>40</v>
      </c>
      <c r="H149" s="44"/>
    </row>
    <row r="150" spans="1:8" x14ac:dyDescent="0.4">
      <c r="A150" s="48" t="s">
        <v>128</v>
      </c>
      <c r="B150" s="48" t="s">
        <v>129</v>
      </c>
      <c r="C150" s="48" t="s">
        <v>5542</v>
      </c>
      <c r="D150" s="44" t="s">
        <v>1583</v>
      </c>
      <c r="E150" s="48" t="s">
        <v>1234</v>
      </c>
      <c r="F150" s="51" t="s">
        <v>1235</v>
      </c>
      <c r="G150" s="44" t="s">
        <v>40</v>
      </c>
      <c r="H150" s="44"/>
    </row>
    <row r="151" spans="1:8" x14ac:dyDescent="0.4">
      <c r="A151" s="44" t="s">
        <v>128</v>
      </c>
      <c r="B151" s="44" t="s">
        <v>129</v>
      </c>
      <c r="C151" s="44" t="s">
        <v>5523</v>
      </c>
      <c r="D151" s="44" t="s">
        <v>1607</v>
      </c>
      <c r="E151" s="44" t="s">
        <v>1234</v>
      </c>
      <c r="F151" s="44" t="s">
        <v>1235</v>
      </c>
      <c r="G151" s="44" t="s">
        <v>40</v>
      </c>
      <c r="H151" s="44"/>
    </row>
    <row r="152" spans="1:8" x14ac:dyDescent="0.4">
      <c r="A152" s="44" t="s">
        <v>128</v>
      </c>
      <c r="B152" s="44" t="s">
        <v>129</v>
      </c>
      <c r="C152" s="44" t="s">
        <v>7417</v>
      </c>
      <c r="D152" s="44" t="s">
        <v>1538</v>
      </c>
      <c r="E152" s="44" t="s">
        <v>1234</v>
      </c>
      <c r="F152" s="44" t="s">
        <v>1235</v>
      </c>
      <c r="G152" s="44" t="s">
        <v>40</v>
      </c>
      <c r="H152" s="44"/>
    </row>
    <row r="153" spans="1:8" x14ac:dyDescent="0.4">
      <c r="A153" s="44" t="s">
        <v>128</v>
      </c>
      <c r="B153" s="44" t="s">
        <v>129</v>
      </c>
      <c r="C153" s="44" t="s">
        <v>7418</v>
      </c>
      <c r="D153" s="44" t="s">
        <v>1547</v>
      </c>
      <c r="E153" s="44" t="s">
        <v>1234</v>
      </c>
      <c r="F153" s="44" t="s">
        <v>1235</v>
      </c>
      <c r="G153" s="44" t="s">
        <v>40</v>
      </c>
      <c r="H153" s="44"/>
    </row>
    <row r="154" spans="1:8" x14ac:dyDescent="0.4">
      <c r="A154" s="44" t="s">
        <v>6624</v>
      </c>
      <c r="B154" s="48" t="s">
        <v>132</v>
      </c>
      <c r="C154" s="44" t="s">
        <v>7118</v>
      </c>
      <c r="D154" s="48" t="s">
        <v>95</v>
      </c>
      <c r="E154" s="44" t="s">
        <v>2147</v>
      </c>
      <c r="F154" s="44" t="s">
        <v>2148</v>
      </c>
      <c r="G154" s="44" t="s">
        <v>40</v>
      </c>
      <c r="H154" s="44"/>
    </row>
    <row r="155" spans="1:8" x14ac:dyDescent="0.4">
      <c r="A155" s="44" t="s">
        <v>6624</v>
      </c>
      <c r="B155" s="48" t="s">
        <v>132</v>
      </c>
      <c r="C155" s="44" t="s">
        <v>7111</v>
      </c>
      <c r="D155" s="48" t="s">
        <v>86</v>
      </c>
      <c r="E155" s="44" t="s">
        <v>2147</v>
      </c>
      <c r="F155" s="44" t="s">
        <v>2148</v>
      </c>
      <c r="G155" s="44" t="s">
        <v>40</v>
      </c>
      <c r="H155" s="44"/>
    </row>
    <row r="156" spans="1:8" x14ac:dyDescent="0.4">
      <c r="A156" s="44" t="s">
        <v>6624</v>
      </c>
      <c r="B156" s="48" t="s">
        <v>132</v>
      </c>
      <c r="C156" s="44" t="s">
        <v>5791</v>
      </c>
      <c r="D156" s="48" t="s">
        <v>191</v>
      </c>
      <c r="E156" s="44" t="s">
        <v>2147</v>
      </c>
      <c r="F156" s="44" t="s">
        <v>2148</v>
      </c>
      <c r="G156" s="44" t="s">
        <v>40</v>
      </c>
      <c r="H156" s="44"/>
    </row>
    <row r="157" spans="1:8" x14ac:dyDescent="0.4">
      <c r="A157" s="44" t="s">
        <v>6624</v>
      </c>
      <c r="B157" s="48" t="s">
        <v>132</v>
      </c>
      <c r="C157" s="44" t="s">
        <v>5790</v>
      </c>
      <c r="D157" s="48" t="s">
        <v>2204</v>
      </c>
      <c r="E157" s="44" t="s">
        <v>2147</v>
      </c>
      <c r="F157" s="44" t="s">
        <v>2148</v>
      </c>
      <c r="G157" s="44" t="s">
        <v>40</v>
      </c>
      <c r="H157" s="44"/>
    </row>
    <row r="158" spans="1:8" x14ac:dyDescent="0.4">
      <c r="A158" s="48" t="s">
        <v>134</v>
      </c>
      <c r="B158" s="48" t="s">
        <v>135</v>
      </c>
      <c r="C158" s="48" t="s">
        <v>1224</v>
      </c>
      <c r="D158" s="48" t="s">
        <v>1225</v>
      </c>
      <c r="E158" s="48" t="s">
        <v>1226</v>
      </c>
      <c r="F158" s="51" t="s">
        <v>1227</v>
      </c>
      <c r="G158" s="44" t="s">
        <v>40</v>
      </c>
      <c r="H158" s="44"/>
    </row>
    <row r="159" spans="1:8" x14ac:dyDescent="0.4">
      <c r="A159" s="44" t="s">
        <v>134</v>
      </c>
      <c r="B159" s="44" t="s">
        <v>135</v>
      </c>
      <c r="C159" s="44" t="s">
        <v>5489</v>
      </c>
      <c r="D159" s="44" t="s">
        <v>1627</v>
      </c>
      <c r="E159" s="48" t="s">
        <v>1226</v>
      </c>
      <c r="F159" s="51" t="s">
        <v>1227</v>
      </c>
      <c r="G159" s="44" t="s">
        <v>40</v>
      </c>
      <c r="H159" s="44"/>
    </row>
    <row r="160" spans="1:8" x14ac:dyDescent="0.4">
      <c r="A160" s="48" t="s">
        <v>134</v>
      </c>
      <c r="B160" s="48" t="s">
        <v>135</v>
      </c>
      <c r="C160" s="44" t="s">
        <v>7497</v>
      </c>
      <c r="D160" s="48" t="s">
        <v>1284</v>
      </c>
      <c r="E160" s="48" t="s">
        <v>1226</v>
      </c>
      <c r="F160" s="51" t="s">
        <v>1227</v>
      </c>
      <c r="G160" s="44" t="s">
        <v>40</v>
      </c>
      <c r="H160" s="44"/>
    </row>
    <row r="161" spans="1:8" x14ac:dyDescent="0.4">
      <c r="A161" s="44" t="s">
        <v>134</v>
      </c>
      <c r="B161" s="44" t="s">
        <v>135</v>
      </c>
      <c r="C161" s="44" t="s">
        <v>7410</v>
      </c>
      <c r="D161" s="44" t="s">
        <v>1598</v>
      </c>
      <c r="E161" s="48" t="s">
        <v>1226</v>
      </c>
      <c r="F161" s="51" t="s">
        <v>1227</v>
      </c>
      <c r="G161" s="44" t="s">
        <v>40</v>
      </c>
      <c r="H161" s="44"/>
    </row>
    <row r="162" spans="1:8" x14ac:dyDescent="0.4">
      <c r="A162" s="44" t="s">
        <v>6613</v>
      </c>
      <c r="B162" s="44" t="s">
        <v>136</v>
      </c>
      <c r="C162" s="44" t="s">
        <v>7292</v>
      </c>
      <c r="D162" s="44" t="s">
        <v>1578</v>
      </c>
      <c r="E162" s="48" t="s">
        <v>729</v>
      </c>
      <c r="F162" s="51" t="s">
        <v>691</v>
      </c>
      <c r="G162" s="44" t="s">
        <v>40</v>
      </c>
      <c r="H162" s="44" t="s">
        <v>6634</v>
      </c>
    </row>
    <row r="163" spans="1:8" x14ac:dyDescent="0.4">
      <c r="A163" s="44" t="s">
        <v>6613</v>
      </c>
      <c r="B163" s="44" t="s">
        <v>136</v>
      </c>
      <c r="C163" s="44" t="s">
        <v>7294</v>
      </c>
      <c r="D163" s="44" t="s">
        <v>1626</v>
      </c>
      <c r="E163" s="48" t="s">
        <v>729</v>
      </c>
      <c r="F163" s="51" t="s">
        <v>691</v>
      </c>
      <c r="G163" s="44" t="s">
        <v>40</v>
      </c>
      <c r="H163" s="44" t="s">
        <v>6634</v>
      </c>
    </row>
    <row r="164" spans="1:8" x14ac:dyDescent="0.4">
      <c r="A164" s="44" t="s">
        <v>6613</v>
      </c>
      <c r="B164" s="44" t="s">
        <v>136</v>
      </c>
      <c r="C164" s="44" t="s">
        <v>7293</v>
      </c>
      <c r="D164" s="44" t="s">
        <v>1613</v>
      </c>
      <c r="E164" s="48" t="s">
        <v>729</v>
      </c>
      <c r="F164" s="51" t="s">
        <v>691</v>
      </c>
      <c r="G164" s="44" t="s">
        <v>40</v>
      </c>
      <c r="H164" s="44" t="s">
        <v>6634</v>
      </c>
    </row>
    <row r="165" spans="1:8" x14ac:dyDescent="0.4">
      <c r="A165" s="44" t="s">
        <v>6613</v>
      </c>
      <c r="B165" s="48" t="s">
        <v>136</v>
      </c>
      <c r="C165" s="44" t="s">
        <v>7809</v>
      </c>
      <c r="D165" s="48" t="s">
        <v>1500</v>
      </c>
      <c r="E165" s="48" t="s">
        <v>729</v>
      </c>
      <c r="F165" s="48" t="s">
        <v>691</v>
      </c>
      <c r="G165" s="44" t="s">
        <v>40</v>
      </c>
      <c r="H165" s="44" t="s">
        <v>6634</v>
      </c>
    </row>
    <row r="166" spans="1:8" x14ac:dyDescent="0.4">
      <c r="A166" s="48" t="s">
        <v>138</v>
      </c>
      <c r="B166" s="48" t="s">
        <v>139</v>
      </c>
      <c r="C166" s="48" t="s">
        <v>1907</v>
      </c>
      <c r="D166" s="48" t="s">
        <v>5565</v>
      </c>
      <c r="E166" s="44" t="s">
        <v>696</v>
      </c>
      <c r="F166" s="51" t="s">
        <v>697</v>
      </c>
      <c r="G166" s="44" t="s">
        <v>40</v>
      </c>
      <c r="H166" s="44"/>
    </row>
    <row r="167" spans="1:8" x14ac:dyDescent="0.4">
      <c r="A167" s="44" t="s">
        <v>6616</v>
      </c>
      <c r="B167" s="48" t="s">
        <v>140</v>
      </c>
      <c r="C167" s="48" t="s">
        <v>1332</v>
      </c>
      <c r="D167" s="48" t="s">
        <v>2570</v>
      </c>
      <c r="E167" s="44" t="s">
        <v>1234</v>
      </c>
      <c r="F167" s="51" t="s">
        <v>1235</v>
      </c>
      <c r="G167" s="44" t="s">
        <v>40</v>
      </c>
      <c r="H167" s="44"/>
    </row>
    <row r="168" spans="1:8" x14ac:dyDescent="0.4">
      <c r="A168" s="44" t="s">
        <v>6616</v>
      </c>
      <c r="B168" s="48" t="s">
        <v>140</v>
      </c>
      <c r="C168" s="44" t="s">
        <v>7509</v>
      </c>
      <c r="D168" s="48" t="s">
        <v>2569</v>
      </c>
      <c r="E168" s="44" t="s">
        <v>1234</v>
      </c>
      <c r="F168" s="51" t="s">
        <v>1235</v>
      </c>
      <c r="G168" s="44" t="s">
        <v>40</v>
      </c>
      <c r="H168" s="49"/>
    </row>
    <row r="169" spans="1:8" x14ac:dyDescent="0.4">
      <c r="A169" s="44" t="s">
        <v>6590</v>
      </c>
      <c r="B169" s="48" t="s">
        <v>141</v>
      </c>
      <c r="C169" s="44" t="s">
        <v>7615</v>
      </c>
      <c r="D169" s="48" t="s">
        <v>2517</v>
      </c>
      <c r="E169" s="44" t="s">
        <v>1756</v>
      </c>
      <c r="F169" s="44" t="s">
        <v>1757</v>
      </c>
      <c r="G169" s="44" t="s">
        <v>40</v>
      </c>
      <c r="H169" s="44" t="s">
        <v>6634</v>
      </c>
    </row>
    <row r="170" spans="1:8" x14ac:dyDescent="0.4">
      <c r="A170" s="44" t="s">
        <v>6590</v>
      </c>
      <c r="B170" s="48" t="s">
        <v>141</v>
      </c>
      <c r="C170" s="44" t="s">
        <v>7804</v>
      </c>
      <c r="D170" s="48" t="s">
        <v>2518</v>
      </c>
      <c r="E170" s="48" t="s">
        <v>816</v>
      </c>
      <c r="F170" s="44" t="s">
        <v>1757</v>
      </c>
      <c r="G170" s="44" t="s">
        <v>40</v>
      </c>
      <c r="H170" s="44" t="s">
        <v>6634</v>
      </c>
    </row>
    <row r="171" spans="1:8" x14ac:dyDescent="0.4">
      <c r="A171" s="44" t="s">
        <v>143</v>
      </c>
      <c r="B171" s="44" t="s">
        <v>144</v>
      </c>
      <c r="C171" s="44" t="s">
        <v>7419</v>
      </c>
      <c r="D171" s="44" t="s">
        <v>1375</v>
      </c>
      <c r="E171" s="44" t="s">
        <v>1234</v>
      </c>
      <c r="F171" s="44" t="s">
        <v>1235</v>
      </c>
      <c r="G171" s="44" t="s">
        <v>40</v>
      </c>
      <c r="H171" s="44"/>
    </row>
    <row r="172" spans="1:8" x14ac:dyDescent="0.4">
      <c r="A172" s="44" t="s">
        <v>143</v>
      </c>
      <c r="B172" s="44" t="s">
        <v>144</v>
      </c>
      <c r="C172" s="44" t="s">
        <v>7198</v>
      </c>
      <c r="D172" s="44" t="s">
        <v>1535</v>
      </c>
      <c r="E172" s="44" t="s">
        <v>1234</v>
      </c>
      <c r="F172" s="44" t="s">
        <v>1235</v>
      </c>
      <c r="G172" s="44" t="s">
        <v>40</v>
      </c>
      <c r="H172" s="44"/>
    </row>
    <row r="173" spans="1:8" x14ac:dyDescent="0.4">
      <c r="A173" s="48" t="s">
        <v>143</v>
      </c>
      <c r="B173" s="48" t="s">
        <v>144</v>
      </c>
      <c r="C173" s="48" t="s">
        <v>1536</v>
      </c>
      <c r="D173" s="48" t="s">
        <v>1537</v>
      </c>
      <c r="E173" s="48" t="s">
        <v>1234</v>
      </c>
      <c r="F173" s="48" t="s">
        <v>1235</v>
      </c>
      <c r="G173" s="44" t="s">
        <v>40</v>
      </c>
      <c r="H173" s="44"/>
    </row>
    <row r="174" spans="1:8" x14ac:dyDescent="0.4">
      <c r="A174" s="44" t="s">
        <v>145</v>
      </c>
      <c r="B174" s="44" t="s">
        <v>146</v>
      </c>
      <c r="C174" s="44" t="s">
        <v>5476</v>
      </c>
      <c r="D174" s="44" t="s">
        <v>2133</v>
      </c>
      <c r="E174" s="44" t="s">
        <v>696</v>
      </c>
      <c r="F174" s="44" t="s">
        <v>697</v>
      </c>
      <c r="G174" s="44" t="s">
        <v>711</v>
      </c>
      <c r="H174" s="44"/>
    </row>
    <row r="175" spans="1:8" x14ac:dyDescent="0.4">
      <c r="A175" s="48" t="s">
        <v>145</v>
      </c>
      <c r="B175" s="48" t="s">
        <v>146</v>
      </c>
      <c r="C175" s="48" t="s">
        <v>1864</v>
      </c>
      <c r="D175" s="48" t="s">
        <v>1865</v>
      </c>
      <c r="E175" s="44" t="s">
        <v>696</v>
      </c>
      <c r="F175" s="48" t="s">
        <v>697</v>
      </c>
      <c r="G175" s="44" t="s">
        <v>40</v>
      </c>
      <c r="H175" s="44"/>
    </row>
    <row r="176" spans="1:8" x14ac:dyDescent="0.4">
      <c r="A176" s="48" t="s">
        <v>147</v>
      </c>
      <c r="B176" s="48" t="s">
        <v>148</v>
      </c>
      <c r="C176" s="48" t="s">
        <v>1243</v>
      </c>
      <c r="D176" s="48" t="s">
        <v>5566</v>
      </c>
      <c r="E176" s="48" t="s">
        <v>690</v>
      </c>
      <c r="F176" s="44" t="s">
        <v>691</v>
      </c>
      <c r="G176" s="44" t="s">
        <v>40</v>
      </c>
      <c r="H176" s="44"/>
    </row>
    <row r="177" spans="1:8" x14ac:dyDescent="0.4">
      <c r="A177" s="48" t="s">
        <v>149</v>
      </c>
      <c r="B177" s="48" t="s">
        <v>150</v>
      </c>
      <c r="C177" s="48" t="s">
        <v>1244</v>
      </c>
      <c r="D177" s="48" t="s">
        <v>1245</v>
      </c>
      <c r="E177" s="48" t="s">
        <v>690</v>
      </c>
      <c r="F177" s="48" t="s">
        <v>691</v>
      </c>
      <c r="G177" s="44" t="s">
        <v>40</v>
      </c>
      <c r="H177" s="44"/>
    </row>
    <row r="178" spans="1:8" x14ac:dyDescent="0.4">
      <c r="A178" s="44" t="s">
        <v>149</v>
      </c>
      <c r="B178" s="44" t="s">
        <v>150</v>
      </c>
      <c r="C178" s="44" t="s">
        <v>7222</v>
      </c>
      <c r="D178" s="44" t="s">
        <v>1560</v>
      </c>
      <c r="E178" s="44" t="s">
        <v>690</v>
      </c>
      <c r="F178" s="44" t="s">
        <v>691</v>
      </c>
      <c r="G178" s="44" t="s">
        <v>40</v>
      </c>
      <c r="H178" s="44"/>
    </row>
    <row r="179" spans="1:8" x14ac:dyDescent="0.4">
      <c r="A179" s="44" t="s">
        <v>149</v>
      </c>
      <c r="B179" s="44" t="s">
        <v>150</v>
      </c>
      <c r="C179" s="44" t="s">
        <v>7223</v>
      </c>
      <c r="D179" s="44" t="s">
        <v>1600</v>
      </c>
      <c r="E179" s="44" t="s">
        <v>690</v>
      </c>
      <c r="F179" s="44" t="s">
        <v>691</v>
      </c>
      <c r="G179" s="44" t="s">
        <v>40</v>
      </c>
      <c r="H179" s="44"/>
    </row>
    <row r="180" spans="1:8" x14ac:dyDescent="0.4">
      <c r="A180" s="44" t="s">
        <v>149</v>
      </c>
      <c r="B180" s="44" t="s">
        <v>150</v>
      </c>
      <c r="C180" s="44" t="s">
        <v>7224</v>
      </c>
      <c r="D180" s="44" t="s">
        <v>1606</v>
      </c>
      <c r="E180" s="44" t="s">
        <v>690</v>
      </c>
      <c r="F180" s="44" t="s">
        <v>691</v>
      </c>
      <c r="G180" s="44" t="s">
        <v>40</v>
      </c>
      <c r="H180" s="44"/>
    </row>
    <row r="181" spans="1:8" x14ac:dyDescent="0.4">
      <c r="A181" s="48" t="s">
        <v>151</v>
      </c>
      <c r="B181" s="48" t="s">
        <v>152</v>
      </c>
      <c r="C181" s="48" t="s">
        <v>1323</v>
      </c>
      <c r="D181" s="48" t="s">
        <v>1324</v>
      </c>
      <c r="E181" s="44" t="s">
        <v>690</v>
      </c>
      <c r="F181" s="44" t="s">
        <v>691</v>
      </c>
      <c r="G181" s="44" t="s">
        <v>40</v>
      </c>
      <c r="H181" s="44"/>
    </row>
    <row r="182" spans="1:8" x14ac:dyDescent="0.4">
      <c r="A182" s="44" t="s">
        <v>151</v>
      </c>
      <c r="B182" s="44" t="s">
        <v>152</v>
      </c>
      <c r="C182" s="44" t="s">
        <v>7226</v>
      </c>
      <c r="D182" s="44" t="s">
        <v>1559</v>
      </c>
      <c r="E182" s="44" t="s">
        <v>690</v>
      </c>
      <c r="F182" s="44" t="s">
        <v>691</v>
      </c>
      <c r="G182" s="44" t="s">
        <v>40</v>
      </c>
      <c r="H182" s="44"/>
    </row>
    <row r="183" spans="1:8" x14ac:dyDescent="0.4">
      <c r="A183" s="44" t="s">
        <v>151</v>
      </c>
      <c r="B183" s="44" t="s">
        <v>152</v>
      </c>
      <c r="C183" s="44" t="s">
        <v>7227</v>
      </c>
      <c r="D183" s="44" t="s">
        <v>1605</v>
      </c>
      <c r="E183" s="44" t="s">
        <v>690</v>
      </c>
      <c r="F183" s="44" t="s">
        <v>691</v>
      </c>
      <c r="G183" s="44" t="s">
        <v>40</v>
      </c>
      <c r="H183" s="44"/>
    </row>
    <row r="184" spans="1:8" x14ac:dyDescent="0.4">
      <c r="A184" s="44" t="s">
        <v>153</v>
      </c>
      <c r="B184" s="44" t="s">
        <v>154</v>
      </c>
      <c r="C184" s="44" t="s">
        <v>5502</v>
      </c>
      <c r="D184" s="44" t="s">
        <v>1617</v>
      </c>
      <c r="E184" s="44" t="s">
        <v>690</v>
      </c>
      <c r="F184" s="44" t="s">
        <v>691</v>
      </c>
      <c r="G184" s="44" t="s">
        <v>40</v>
      </c>
      <c r="H184" s="44"/>
    </row>
    <row r="185" spans="1:8" x14ac:dyDescent="0.4">
      <c r="A185" s="44" t="s">
        <v>153</v>
      </c>
      <c r="B185" s="44" t="s">
        <v>154</v>
      </c>
      <c r="C185" s="44" t="s">
        <v>7228</v>
      </c>
      <c r="D185" s="44" t="s">
        <v>1518</v>
      </c>
      <c r="E185" s="44" t="s">
        <v>690</v>
      </c>
      <c r="F185" s="44" t="s">
        <v>691</v>
      </c>
      <c r="G185" s="44" t="s">
        <v>40</v>
      </c>
      <c r="H185" s="44"/>
    </row>
    <row r="186" spans="1:8" x14ac:dyDescent="0.4">
      <c r="A186" s="48" t="s">
        <v>153</v>
      </c>
      <c r="B186" s="48" t="s">
        <v>154</v>
      </c>
      <c r="C186" s="48" t="s">
        <v>1415</v>
      </c>
      <c r="D186" s="48" t="s">
        <v>1416</v>
      </c>
      <c r="E186" s="48" t="s">
        <v>690</v>
      </c>
      <c r="F186" s="48" t="s">
        <v>691</v>
      </c>
      <c r="G186" s="44" t="s">
        <v>40</v>
      </c>
      <c r="H186" s="44"/>
    </row>
    <row r="187" spans="1:8" x14ac:dyDescent="0.4">
      <c r="A187" s="44" t="s">
        <v>155</v>
      </c>
      <c r="B187" s="44" t="s">
        <v>156</v>
      </c>
      <c r="C187" s="44" t="s">
        <v>7229</v>
      </c>
      <c r="D187" s="44" t="s">
        <v>1393</v>
      </c>
      <c r="E187" s="44" t="s">
        <v>690</v>
      </c>
      <c r="F187" s="44" t="s">
        <v>691</v>
      </c>
      <c r="G187" s="44" t="s">
        <v>40</v>
      </c>
      <c r="H187" s="44"/>
    </row>
    <row r="188" spans="1:8" x14ac:dyDescent="0.4">
      <c r="A188" s="44" t="s">
        <v>155</v>
      </c>
      <c r="B188" s="44" t="s">
        <v>156</v>
      </c>
      <c r="C188" s="44" t="s">
        <v>7439</v>
      </c>
      <c r="D188" s="44" t="s">
        <v>1519</v>
      </c>
      <c r="E188" s="44" t="s">
        <v>690</v>
      </c>
      <c r="F188" s="44" t="s">
        <v>691</v>
      </c>
      <c r="G188" s="44" t="s">
        <v>40</v>
      </c>
      <c r="H188" s="44"/>
    </row>
    <row r="189" spans="1:8" x14ac:dyDescent="0.4">
      <c r="A189" s="48" t="s">
        <v>155</v>
      </c>
      <c r="B189" s="48" t="s">
        <v>156</v>
      </c>
      <c r="C189" s="48" t="s">
        <v>1417</v>
      </c>
      <c r="D189" s="48" t="s">
        <v>1418</v>
      </c>
      <c r="E189" s="48" t="s">
        <v>690</v>
      </c>
      <c r="F189" s="48" t="s">
        <v>691</v>
      </c>
      <c r="G189" s="44" t="s">
        <v>40</v>
      </c>
      <c r="H189" s="44"/>
    </row>
    <row r="190" spans="1:8" x14ac:dyDescent="0.4">
      <c r="A190" s="44" t="s">
        <v>157</v>
      </c>
      <c r="B190" s="44" t="s">
        <v>158</v>
      </c>
      <c r="C190" s="44" t="s">
        <v>5535</v>
      </c>
      <c r="D190" s="44" t="s">
        <v>1594</v>
      </c>
      <c r="E190" s="44" t="s">
        <v>690</v>
      </c>
      <c r="F190" s="44" t="s">
        <v>691</v>
      </c>
      <c r="G190" s="44" t="s">
        <v>40</v>
      </c>
      <c r="H190" s="44"/>
    </row>
    <row r="191" spans="1:8" x14ac:dyDescent="0.4">
      <c r="A191" s="44" t="s">
        <v>157</v>
      </c>
      <c r="B191" s="44" t="s">
        <v>158</v>
      </c>
      <c r="C191" s="44" t="s">
        <v>5510</v>
      </c>
      <c r="D191" s="44" t="s">
        <v>1608</v>
      </c>
      <c r="E191" s="44" t="s">
        <v>690</v>
      </c>
      <c r="F191" s="44" t="s">
        <v>691</v>
      </c>
      <c r="G191" s="44" t="s">
        <v>40</v>
      </c>
      <c r="H191" s="44"/>
    </row>
    <row r="192" spans="1:8" x14ac:dyDescent="0.4">
      <c r="A192" s="48" t="s">
        <v>157</v>
      </c>
      <c r="B192" s="48" t="s">
        <v>158</v>
      </c>
      <c r="C192" s="48" t="s">
        <v>1387</v>
      </c>
      <c r="D192" s="48" t="s">
        <v>1388</v>
      </c>
      <c r="E192" s="48" t="s">
        <v>690</v>
      </c>
      <c r="F192" s="48" t="s">
        <v>691</v>
      </c>
      <c r="G192" s="44" t="s">
        <v>40</v>
      </c>
      <c r="H192" s="44"/>
    </row>
    <row r="193" spans="1:8" x14ac:dyDescent="0.4">
      <c r="A193" s="44" t="s">
        <v>159</v>
      </c>
      <c r="B193" s="44" t="s">
        <v>160</v>
      </c>
      <c r="C193" s="44" t="s">
        <v>7232</v>
      </c>
      <c r="D193" s="44" t="s">
        <v>1473</v>
      </c>
      <c r="E193" s="44" t="s">
        <v>690</v>
      </c>
      <c r="F193" s="44" t="s">
        <v>691</v>
      </c>
      <c r="G193" s="44" t="s">
        <v>40</v>
      </c>
      <c r="H193" s="44"/>
    </row>
    <row r="194" spans="1:8" x14ac:dyDescent="0.4">
      <c r="A194" s="44" t="s">
        <v>159</v>
      </c>
      <c r="B194" s="44" t="s">
        <v>160</v>
      </c>
      <c r="C194" s="44" t="s">
        <v>7231</v>
      </c>
      <c r="D194" s="44" t="s">
        <v>1506</v>
      </c>
      <c r="E194" s="44" t="s">
        <v>690</v>
      </c>
      <c r="F194" s="44" t="s">
        <v>691</v>
      </c>
      <c r="G194" s="44" t="s">
        <v>40</v>
      </c>
      <c r="H194" s="44"/>
    </row>
    <row r="195" spans="1:8" x14ac:dyDescent="0.4">
      <c r="A195" s="48" t="s">
        <v>159</v>
      </c>
      <c r="B195" s="48" t="s">
        <v>160</v>
      </c>
      <c r="C195" s="48" t="s">
        <v>1501</v>
      </c>
      <c r="D195" s="48" t="s">
        <v>1502</v>
      </c>
      <c r="E195" s="48" t="s">
        <v>690</v>
      </c>
      <c r="F195" s="48" t="s">
        <v>691</v>
      </c>
      <c r="G195" s="44" t="s">
        <v>40</v>
      </c>
      <c r="H195" s="44"/>
    </row>
    <row r="196" spans="1:8" x14ac:dyDescent="0.4">
      <c r="A196" s="44" t="s">
        <v>161</v>
      </c>
      <c r="B196" s="44" t="s">
        <v>162</v>
      </c>
      <c r="C196" s="44" t="s">
        <v>7235</v>
      </c>
      <c r="D196" s="44" t="s">
        <v>1380</v>
      </c>
      <c r="E196" s="62" t="s">
        <v>690</v>
      </c>
      <c r="F196" s="44" t="s">
        <v>691</v>
      </c>
      <c r="G196" s="44" t="s">
        <v>40</v>
      </c>
      <c r="H196" s="44"/>
    </row>
    <row r="197" spans="1:8" x14ac:dyDescent="0.4">
      <c r="A197" s="44" t="s">
        <v>161</v>
      </c>
      <c r="B197" s="44" t="s">
        <v>162</v>
      </c>
      <c r="C197" s="44" t="s">
        <v>7236</v>
      </c>
      <c r="D197" s="44" t="s">
        <v>1448</v>
      </c>
      <c r="E197" s="62" t="s">
        <v>690</v>
      </c>
      <c r="F197" s="44" t="s">
        <v>691</v>
      </c>
      <c r="G197" s="44" t="s">
        <v>40</v>
      </c>
      <c r="H197" s="44"/>
    </row>
    <row r="198" spans="1:8" x14ac:dyDescent="0.4">
      <c r="A198" s="44" t="s">
        <v>161</v>
      </c>
      <c r="B198" s="44" t="s">
        <v>162</v>
      </c>
      <c r="C198" s="44" t="s">
        <v>7238</v>
      </c>
      <c r="D198" s="44" t="s">
        <v>1492</v>
      </c>
      <c r="E198" s="62" t="s">
        <v>690</v>
      </c>
      <c r="F198" s="44" t="s">
        <v>691</v>
      </c>
      <c r="G198" s="44" t="s">
        <v>40</v>
      </c>
      <c r="H198" s="44"/>
    </row>
    <row r="199" spans="1:8" x14ac:dyDescent="0.4">
      <c r="A199" s="44" t="s">
        <v>161</v>
      </c>
      <c r="B199" s="44" t="s">
        <v>162</v>
      </c>
      <c r="C199" s="44" t="s">
        <v>7237</v>
      </c>
      <c r="D199" s="44" t="s">
        <v>1541</v>
      </c>
      <c r="E199" s="62" t="s">
        <v>690</v>
      </c>
      <c r="F199" s="44" t="s">
        <v>691</v>
      </c>
      <c r="G199" s="44" t="s">
        <v>40</v>
      </c>
      <c r="H199" s="44"/>
    </row>
    <row r="200" spans="1:8" x14ac:dyDescent="0.4">
      <c r="A200" s="48" t="s">
        <v>161</v>
      </c>
      <c r="B200" s="48" t="s">
        <v>162</v>
      </c>
      <c r="C200" s="48" t="s">
        <v>1425</v>
      </c>
      <c r="D200" s="48" t="s">
        <v>1426</v>
      </c>
      <c r="E200" s="48" t="s">
        <v>690</v>
      </c>
      <c r="F200" s="48" t="s">
        <v>691</v>
      </c>
      <c r="G200" s="44" t="s">
        <v>40</v>
      </c>
      <c r="H200" s="44"/>
    </row>
    <row r="201" spans="1:8" x14ac:dyDescent="0.4">
      <c r="A201" s="48" t="s">
        <v>163</v>
      </c>
      <c r="B201" s="48" t="s">
        <v>164</v>
      </c>
      <c r="C201" s="48" t="s">
        <v>1131</v>
      </c>
      <c r="D201" s="48" t="s">
        <v>1132</v>
      </c>
      <c r="E201" s="48" t="s">
        <v>690</v>
      </c>
      <c r="F201" s="48" t="s">
        <v>691</v>
      </c>
      <c r="G201" s="44" t="s">
        <v>40</v>
      </c>
      <c r="H201" s="44"/>
    </row>
    <row r="202" spans="1:8" x14ac:dyDescent="0.4">
      <c r="A202" s="44" t="s">
        <v>163</v>
      </c>
      <c r="B202" s="44" t="s">
        <v>164</v>
      </c>
      <c r="C202" s="44" t="s">
        <v>7243</v>
      </c>
      <c r="D202" s="44" t="s">
        <v>1520</v>
      </c>
      <c r="E202" s="44" t="s">
        <v>690</v>
      </c>
      <c r="F202" s="44" t="s">
        <v>691</v>
      </c>
      <c r="G202" s="44" t="s">
        <v>40</v>
      </c>
      <c r="H202" s="44"/>
    </row>
    <row r="203" spans="1:8" x14ac:dyDescent="0.4">
      <c r="A203" s="44" t="s">
        <v>163</v>
      </c>
      <c r="B203" s="44" t="s">
        <v>164</v>
      </c>
      <c r="C203" s="44" t="s">
        <v>7244</v>
      </c>
      <c r="D203" s="44" t="s">
        <v>1614</v>
      </c>
      <c r="E203" s="44" t="s">
        <v>690</v>
      </c>
      <c r="F203" s="44" t="s">
        <v>691</v>
      </c>
      <c r="G203" s="44" t="s">
        <v>40</v>
      </c>
      <c r="H203" s="44"/>
    </row>
    <row r="204" spans="1:8" x14ac:dyDescent="0.4">
      <c r="A204" s="44" t="s">
        <v>163</v>
      </c>
      <c r="B204" s="44" t="s">
        <v>164</v>
      </c>
      <c r="C204" s="44" t="s">
        <v>7245</v>
      </c>
      <c r="D204" s="44" t="s">
        <v>1621</v>
      </c>
      <c r="E204" s="44" t="s">
        <v>690</v>
      </c>
      <c r="F204" s="44" t="s">
        <v>691</v>
      </c>
      <c r="G204" s="44" t="s">
        <v>40</v>
      </c>
      <c r="H204" s="44"/>
    </row>
    <row r="205" spans="1:8" x14ac:dyDescent="0.4">
      <c r="A205" s="48" t="s">
        <v>165</v>
      </c>
      <c r="B205" s="48" t="s">
        <v>166</v>
      </c>
      <c r="C205" s="48" t="s">
        <v>1168</v>
      </c>
      <c r="D205" s="48" t="s">
        <v>1169</v>
      </c>
      <c r="E205" s="48" t="s">
        <v>690</v>
      </c>
      <c r="F205" s="48" t="s">
        <v>691</v>
      </c>
      <c r="G205" s="44" t="s">
        <v>40</v>
      </c>
      <c r="H205" s="44"/>
    </row>
    <row r="206" spans="1:8" x14ac:dyDescent="0.4">
      <c r="A206" s="44" t="s">
        <v>165</v>
      </c>
      <c r="B206" s="44" t="s">
        <v>166</v>
      </c>
      <c r="C206" s="44" t="s">
        <v>7241</v>
      </c>
      <c r="D206" s="44" t="s">
        <v>1419</v>
      </c>
      <c r="E206" s="44" t="s">
        <v>690</v>
      </c>
      <c r="F206" s="44" t="s">
        <v>691</v>
      </c>
      <c r="G206" s="44" t="s">
        <v>40</v>
      </c>
      <c r="H206" s="44"/>
    </row>
    <row r="207" spans="1:8" x14ac:dyDescent="0.4">
      <c r="A207" s="44" t="s">
        <v>165</v>
      </c>
      <c r="B207" s="44" t="s">
        <v>166</v>
      </c>
      <c r="C207" s="44" t="s">
        <v>7242</v>
      </c>
      <c r="D207" s="44" t="s">
        <v>1599</v>
      </c>
      <c r="E207" s="44" t="s">
        <v>690</v>
      </c>
      <c r="F207" s="44" t="s">
        <v>691</v>
      </c>
      <c r="G207" s="44" t="s">
        <v>40</v>
      </c>
      <c r="H207" s="44"/>
    </row>
    <row r="208" spans="1:8" x14ac:dyDescent="0.4">
      <c r="A208" s="48" t="s">
        <v>167</v>
      </c>
      <c r="B208" s="48" t="s">
        <v>168</v>
      </c>
      <c r="C208" s="48" t="s">
        <v>1133</v>
      </c>
      <c r="D208" s="48" t="s">
        <v>5567</v>
      </c>
      <c r="E208" s="48" t="s">
        <v>690</v>
      </c>
      <c r="F208" s="44" t="s">
        <v>691</v>
      </c>
      <c r="G208" s="44" t="s">
        <v>40</v>
      </c>
      <c r="H208" s="44"/>
    </row>
    <row r="209" spans="1:8" x14ac:dyDescent="0.4">
      <c r="A209" s="48" t="s">
        <v>169</v>
      </c>
      <c r="B209" s="48" t="s">
        <v>170</v>
      </c>
      <c r="C209" s="48" t="s">
        <v>1414</v>
      </c>
      <c r="D209" s="48" t="s">
        <v>5568</v>
      </c>
      <c r="E209" s="48" t="s">
        <v>690</v>
      </c>
      <c r="F209" s="44" t="s">
        <v>691</v>
      </c>
      <c r="G209" s="44" t="s">
        <v>40</v>
      </c>
      <c r="H209" s="44"/>
    </row>
    <row r="210" spans="1:8" x14ac:dyDescent="0.4">
      <c r="A210" s="44" t="s">
        <v>6615</v>
      </c>
      <c r="B210" s="48" t="s">
        <v>171</v>
      </c>
      <c r="C210" s="44" t="s">
        <v>7857</v>
      </c>
      <c r="D210" s="48" t="s">
        <v>5569</v>
      </c>
      <c r="E210" s="48" t="s">
        <v>729</v>
      </c>
      <c r="F210" s="51" t="s">
        <v>691</v>
      </c>
      <c r="G210" s="44" t="s">
        <v>40</v>
      </c>
      <c r="H210" s="44" t="s">
        <v>6634</v>
      </c>
    </row>
    <row r="211" spans="1:8" x14ac:dyDescent="0.4">
      <c r="A211" s="48" t="s">
        <v>172</v>
      </c>
      <c r="B211" s="48" t="s">
        <v>173</v>
      </c>
      <c r="C211" s="48" t="s">
        <v>5545</v>
      </c>
      <c r="D211" s="48" t="s">
        <v>1571</v>
      </c>
      <c r="E211" s="44" t="s">
        <v>1557</v>
      </c>
      <c r="F211" s="44" t="s">
        <v>1558</v>
      </c>
      <c r="G211" s="44" t="s">
        <v>878</v>
      </c>
      <c r="H211" s="44"/>
    </row>
    <row r="212" spans="1:8" x14ac:dyDescent="0.4">
      <c r="A212" s="44" t="s">
        <v>172</v>
      </c>
      <c r="B212" s="44" t="s">
        <v>173</v>
      </c>
      <c r="C212" s="44" t="s">
        <v>7351</v>
      </c>
      <c r="D212" s="44" t="s">
        <v>1556</v>
      </c>
      <c r="E212" s="44" t="s">
        <v>1557</v>
      </c>
      <c r="F212" s="44" t="s">
        <v>1558</v>
      </c>
      <c r="G212" s="44" t="s">
        <v>40</v>
      </c>
      <c r="H212" s="44" t="s">
        <v>6634</v>
      </c>
    </row>
    <row r="213" spans="1:8" x14ac:dyDescent="0.4">
      <c r="A213" s="48" t="s">
        <v>174</v>
      </c>
      <c r="B213" s="48" t="s">
        <v>175</v>
      </c>
      <c r="C213" s="48" t="s">
        <v>1315</v>
      </c>
      <c r="D213" s="48" t="s">
        <v>5570</v>
      </c>
      <c r="E213" s="48" t="s">
        <v>1316</v>
      </c>
      <c r="F213" s="48"/>
      <c r="G213" s="44" t="s">
        <v>40</v>
      </c>
      <c r="H213" s="44" t="s">
        <v>1317</v>
      </c>
    </row>
    <row r="214" spans="1:8" x14ac:dyDescent="0.4">
      <c r="A214" s="48" t="s">
        <v>176</v>
      </c>
      <c r="B214" s="48" t="s">
        <v>177</v>
      </c>
      <c r="C214" s="48" t="s">
        <v>1477</v>
      </c>
      <c r="D214" s="48" t="s">
        <v>5571</v>
      </c>
      <c r="E214" s="48" t="s">
        <v>1316</v>
      </c>
      <c r="F214" s="48"/>
      <c r="G214" s="44" t="s">
        <v>40</v>
      </c>
      <c r="H214" s="44" t="s">
        <v>1317</v>
      </c>
    </row>
    <row r="215" spans="1:8" x14ac:dyDescent="0.4">
      <c r="A215" s="48" t="s">
        <v>178</v>
      </c>
      <c r="B215" s="48" t="s">
        <v>179</v>
      </c>
      <c r="C215" s="48" t="s">
        <v>1496</v>
      </c>
      <c r="D215" s="48" t="s">
        <v>5572</v>
      </c>
      <c r="E215" s="48" t="s">
        <v>1316</v>
      </c>
      <c r="F215" s="48"/>
      <c r="G215" s="44" t="s">
        <v>40</v>
      </c>
      <c r="H215" s="44" t="s">
        <v>1317</v>
      </c>
    </row>
    <row r="216" spans="1:8" x14ac:dyDescent="0.4">
      <c r="A216" s="44" t="s">
        <v>180</v>
      </c>
      <c r="B216" s="44" t="s">
        <v>181</v>
      </c>
      <c r="C216" s="44" t="s">
        <v>5516</v>
      </c>
      <c r="D216" s="44" t="s">
        <v>2491</v>
      </c>
      <c r="E216" s="44" t="s">
        <v>2365</v>
      </c>
      <c r="F216" s="44" t="s">
        <v>2366</v>
      </c>
      <c r="G216" s="44" t="s">
        <v>40</v>
      </c>
      <c r="H216" s="44"/>
    </row>
    <row r="217" spans="1:8" x14ac:dyDescent="0.4">
      <c r="A217" s="44" t="s">
        <v>180</v>
      </c>
      <c r="B217" s="44" t="s">
        <v>181</v>
      </c>
      <c r="C217" s="44" t="s">
        <v>5463</v>
      </c>
      <c r="D217" s="44" t="s">
        <v>2505</v>
      </c>
      <c r="E217" s="44" t="s">
        <v>2365</v>
      </c>
      <c r="F217" s="44" t="s">
        <v>2366</v>
      </c>
      <c r="G217" s="44" t="s">
        <v>40</v>
      </c>
      <c r="H217" s="44"/>
    </row>
    <row r="218" spans="1:8" x14ac:dyDescent="0.4">
      <c r="A218" s="44" t="s">
        <v>180</v>
      </c>
      <c r="B218" s="44" t="s">
        <v>181</v>
      </c>
      <c r="C218" s="44" t="s">
        <v>5462</v>
      </c>
      <c r="D218" s="44" t="s">
        <v>2507</v>
      </c>
      <c r="E218" s="44" t="s">
        <v>2365</v>
      </c>
      <c r="F218" s="44" t="s">
        <v>2366</v>
      </c>
      <c r="G218" s="44" t="s">
        <v>40</v>
      </c>
      <c r="H218" s="44"/>
    </row>
    <row r="219" spans="1:8" x14ac:dyDescent="0.4">
      <c r="A219" s="44" t="s">
        <v>180</v>
      </c>
      <c r="B219" s="44" t="s">
        <v>181</v>
      </c>
      <c r="C219" s="44" t="s">
        <v>7378</v>
      </c>
      <c r="D219" s="44" t="s">
        <v>2400</v>
      </c>
      <c r="E219" s="44" t="s">
        <v>2365</v>
      </c>
      <c r="F219" s="44" t="s">
        <v>2366</v>
      </c>
      <c r="G219" s="44" t="s">
        <v>40</v>
      </c>
      <c r="H219" s="44"/>
    </row>
    <row r="220" spans="1:8" x14ac:dyDescent="0.4">
      <c r="A220" s="48" t="s">
        <v>180</v>
      </c>
      <c r="B220" s="48" t="s">
        <v>181</v>
      </c>
      <c r="C220" s="48" t="s">
        <v>2363</v>
      </c>
      <c r="D220" s="48" t="s">
        <v>2364</v>
      </c>
      <c r="E220" s="48" t="s">
        <v>2365</v>
      </c>
      <c r="F220" s="48" t="s">
        <v>2366</v>
      </c>
      <c r="G220" s="44" t="s">
        <v>40</v>
      </c>
      <c r="H220" s="44"/>
    </row>
    <row r="221" spans="1:8" x14ac:dyDescent="0.4">
      <c r="A221" s="44" t="s">
        <v>183</v>
      </c>
      <c r="B221" s="44" t="s">
        <v>184</v>
      </c>
      <c r="C221" s="44" t="s">
        <v>7382</v>
      </c>
      <c r="D221" s="44" t="s">
        <v>2342</v>
      </c>
      <c r="E221" s="44" t="s">
        <v>2340</v>
      </c>
      <c r="F221" s="44" t="s">
        <v>2341</v>
      </c>
      <c r="G221" s="44" t="s">
        <v>40</v>
      </c>
      <c r="H221" s="44"/>
    </row>
    <row r="222" spans="1:8" x14ac:dyDescent="0.4">
      <c r="A222" s="44" t="s">
        <v>183</v>
      </c>
      <c r="B222" s="44" t="s">
        <v>184</v>
      </c>
      <c r="C222" s="44" t="s">
        <v>7380</v>
      </c>
      <c r="D222" s="44" t="s">
        <v>2339</v>
      </c>
      <c r="E222" s="44" t="s">
        <v>2340</v>
      </c>
      <c r="F222" s="44" t="s">
        <v>2341</v>
      </c>
      <c r="G222" s="44" t="s">
        <v>40</v>
      </c>
      <c r="H222" s="44"/>
    </row>
    <row r="223" spans="1:8" x14ac:dyDescent="0.4">
      <c r="A223" s="44" t="s">
        <v>183</v>
      </c>
      <c r="B223" s="44" t="s">
        <v>184</v>
      </c>
      <c r="C223" s="44" t="s">
        <v>7381</v>
      </c>
      <c r="D223" s="44" t="s">
        <v>2389</v>
      </c>
      <c r="E223" s="44" t="s">
        <v>2340</v>
      </c>
      <c r="F223" s="44" t="s">
        <v>2341</v>
      </c>
      <c r="G223" s="44" t="s">
        <v>40</v>
      </c>
      <c r="H223" s="44"/>
    </row>
    <row r="224" spans="1:8" x14ac:dyDescent="0.4">
      <c r="A224" s="44" t="s">
        <v>183</v>
      </c>
      <c r="B224" s="44" t="s">
        <v>184</v>
      </c>
      <c r="C224" s="44" t="s">
        <v>7379</v>
      </c>
      <c r="D224" s="44" t="s">
        <v>2436</v>
      </c>
      <c r="E224" s="44" t="s">
        <v>2340</v>
      </c>
      <c r="F224" s="44" t="s">
        <v>2341</v>
      </c>
      <c r="G224" s="44" t="s">
        <v>40</v>
      </c>
      <c r="H224" s="44"/>
    </row>
    <row r="225" spans="1:8" x14ac:dyDescent="0.4">
      <c r="A225" s="44" t="s">
        <v>183</v>
      </c>
      <c r="B225" s="44" t="s">
        <v>184</v>
      </c>
      <c r="C225" s="44" t="s">
        <v>7383</v>
      </c>
      <c r="D225" s="44" t="s">
        <v>2471</v>
      </c>
      <c r="E225" s="44" t="s">
        <v>2340</v>
      </c>
      <c r="F225" s="44" t="s">
        <v>2341</v>
      </c>
      <c r="G225" s="44" t="s">
        <v>40</v>
      </c>
      <c r="H225" s="44"/>
    </row>
    <row r="226" spans="1:8" x14ac:dyDescent="0.4">
      <c r="A226" s="48" t="s">
        <v>183</v>
      </c>
      <c r="B226" s="48" t="s">
        <v>184</v>
      </c>
      <c r="C226" s="48" t="s">
        <v>2437</v>
      </c>
      <c r="D226" s="48" t="s">
        <v>2438</v>
      </c>
      <c r="E226" s="48" t="s">
        <v>2340</v>
      </c>
      <c r="F226" s="48" t="s">
        <v>2341</v>
      </c>
      <c r="G226" s="44" t="s">
        <v>40</v>
      </c>
      <c r="H226" s="44"/>
    </row>
    <row r="227" spans="1:8" x14ac:dyDescent="0.4">
      <c r="A227" s="44" t="s">
        <v>183</v>
      </c>
      <c r="B227" s="44" t="s">
        <v>184</v>
      </c>
      <c r="C227" s="44" t="s">
        <v>183</v>
      </c>
      <c r="D227" s="44" t="s">
        <v>2482</v>
      </c>
      <c r="E227" s="44" t="s">
        <v>2340</v>
      </c>
      <c r="F227" s="44" t="s">
        <v>2341</v>
      </c>
      <c r="G227" s="44" t="s">
        <v>40</v>
      </c>
      <c r="H227" s="44"/>
    </row>
    <row r="228" spans="1:8" x14ac:dyDescent="0.4">
      <c r="A228" s="44" t="s">
        <v>185</v>
      </c>
      <c r="B228" s="44" t="s">
        <v>186</v>
      </c>
      <c r="C228" s="44" t="s">
        <v>5511</v>
      </c>
      <c r="D228" s="44" t="s">
        <v>2495</v>
      </c>
      <c r="E228" s="44" t="s">
        <v>2340</v>
      </c>
      <c r="F228" s="44" t="s">
        <v>2341</v>
      </c>
      <c r="G228" s="44" t="s">
        <v>40</v>
      </c>
      <c r="H228" s="44"/>
    </row>
    <row r="229" spans="1:8" x14ac:dyDescent="0.4">
      <c r="A229" s="44" t="s">
        <v>185</v>
      </c>
      <c r="B229" s="44" t="s">
        <v>186</v>
      </c>
      <c r="C229" s="44" t="s">
        <v>7384</v>
      </c>
      <c r="D229" s="44" t="s">
        <v>2444</v>
      </c>
      <c r="E229" s="44" t="s">
        <v>2340</v>
      </c>
      <c r="F229" s="44" t="s">
        <v>2341</v>
      </c>
      <c r="G229" s="44" t="s">
        <v>40</v>
      </c>
      <c r="H229" s="44"/>
    </row>
    <row r="230" spans="1:8" x14ac:dyDescent="0.4">
      <c r="A230" s="44" t="s">
        <v>185</v>
      </c>
      <c r="B230" s="44" t="s">
        <v>186</v>
      </c>
      <c r="C230" s="44" t="s">
        <v>7385</v>
      </c>
      <c r="D230" s="44" t="s">
        <v>2474</v>
      </c>
      <c r="E230" s="44" t="s">
        <v>2340</v>
      </c>
      <c r="F230" s="44" t="s">
        <v>2341</v>
      </c>
      <c r="G230" s="44" t="s">
        <v>40</v>
      </c>
      <c r="H230" s="44"/>
    </row>
    <row r="231" spans="1:8" x14ac:dyDescent="0.4">
      <c r="A231" s="48" t="s">
        <v>185</v>
      </c>
      <c r="B231" s="48" t="s">
        <v>186</v>
      </c>
      <c r="C231" s="48" t="s">
        <v>2465</v>
      </c>
      <c r="D231" s="48" t="s">
        <v>2466</v>
      </c>
      <c r="E231" s="48" t="s">
        <v>2340</v>
      </c>
      <c r="F231" s="48" t="s">
        <v>2341</v>
      </c>
      <c r="G231" s="44" t="s">
        <v>40</v>
      </c>
      <c r="H231" s="44"/>
    </row>
    <row r="232" spans="1:8" x14ac:dyDescent="0.4">
      <c r="A232" s="48" t="s">
        <v>187</v>
      </c>
      <c r="B232" s="48" t="s">
        <v>188</v>
      </c>
      <c r="C232" s="48" t="s">
        <v>2424</v>
      </c>
      <c r="D232" s="48" t="s">
        <v>5573</v>
      </c>
      <c r="E232" s="48" t="s">
        <v>2340</v>
      </c>
      <c r="F232" s="44" t="s">
        <v>2341</v>
      </c>
      <c r="G232" s="44" t="s">
        <v>40</v>
      </c>
      <c r="H232" s="44"/>
    </row>
    <row r="233" spans="1:8" x14ac:dyDescent="0.4">
      <c r="A233" s="48" t="s">
        <v>189</v>
      </c>
      <c r="B233" s="48" t="s">
        <v>190</v>
      </c>
      <c r="C233" s="48" t="s">
        <v>2427</v>
      </c>
      <c r="D233" s="48" t="s">
        <v>5574</v>
      </c>
      <c r="E233" s="48" t="s">
        <v>2340</v>
      </c>
      <c r="F233" s="44" t="s">
        <v>2341</v>
      </c>
      <c r="G233" s="44" t="s">
        <v>40</v>
      </c>
      <c r="H233" s="44"/>
    </row>
    <row r="234" spans="1:8" x14ac:dyDescent="0.4">
      <c r="A234" s="44" t="s">
        <v>192</v>
      </c>
      <c r="B234" s="44" t="s">
        <v>193</v>
      </c>
      <c r="C234" s="44" t="s">
        <v>915</v>
      </c>
      <c r="D234" s="44" t="s">
        <v>916</v>
      </c>
      <c r="E234" s="44" t="s">
        <v>917</v>
      </c>
      <c r="F234" s="44" t="s">
        <v>918</v>
      </c>
      <c r="G234" s="44" t="s">
        <v>711</v>
      </c>
      <c r="H234" s="44"/>
    </row>
    <row r="235" spans="1:8" x14ac:dyDescent="0.4">
      <c r="A235" s="44" t="s">
        <v>192</v>
      </c>
      <c r="B235" s="44" t="s">
        <v>193</v>
      </c>
      <c r="C235" s="44" t="s">
        <v>932</v>
      </c>
      <c r="D235" s="44" t="s">
        <v>933</v>
      </c>
      <c r="E235" s="44" t="s">
        <v>917</v>
      </c>
      <c r="F235" s="44" t="s">
        <v>918</v>
      </c>
      <c r="G235" s="44" t="s">
        <v>711</v>
      </c>
      <c r="H235" s="44"/>
    </row>
    <row r="236" spans="1:8" x14ac:dyDescent="0.4">
      <c r="A236" s="44" t="s">
        <v>192</v>
      </c>
      <c r="B236" s="44" t="s">
        <v>193</v>
      </c>
      <c r="C236" s="44" t="s">
        <v>7360</v>
      </c>
      <c r="D236" s="44" t="s">
        <v>1061</v>
      </c>
      <c r="E236" s="44" t="s">
        <v>917</v>
      </c>
      <c r="F236" s="44" t="s">
        <v>918</v>
      </c>
      <c r="G236" s="44" t="s">
        <v>878</v>
      </c>
      <c r="H236" s="44"/>
    </row>
    <row r="237" spans="1:8" x14ac:dyDescent="0.4">
      <c r="A237" s="44" t="s">
        <v>192</v>
      </c>
      <c r="B237" s="44" t="s">
        <v>193</v>
      </c>
      <c r="C237" s="44" t="s">
        <v>7086</v>
      </c>
      <c r="D237" s="44" t="s">
        <v>1028</v>
      </c>
      <c r="E237" s="44" t="s">
        <v>917</v>
      </c>
      <c r="F237" s="44" t="s">
        <v>918</v>
      </c>
      <c r="G237" s="44" t="s">
        <v>878</v>
      </c>
      <c r="H237" s="44"/>
    </row>
    <row r="238" spans="1:8" x14ac:dyDescent="0.4">
      <c r="A238" s="44" t="s">
        <v>192</v>
      </c>
      <c r="B238" s="44" t="s">
        <v>193</v>
      </c>
      <c r="C238" s="44" t="s">
        <v>7358</v>
      </c>
      <c r="D238" s="44" t="s">
        <v>1077</v>
      </c>
      <c r="E238" s="44" t="s">
        <v>917</v>
      </c>
      <c r="F238" s="44" t="s">
        <v>918</v>
      </c>
      <c r="G238" s="44" t="s">
        <v>878</v>
      </c>
      <c r="H238" s="44"/>
    </row>
    <row r="239" spans="1:8" x14ac:dyDescent="0.4">
      <c r="A239" s="44" t="s">
        <v>192</v>
      </c>
      <c r="B239" s="44" t="s">
        <v>193</v>
      </c>
      <c r="C239" s="44" t="s">
        <v>7359</v>
      </c>
      <c r="D239" s="44" t="s">
        <v>986</v>
      </c>
      <c r="E239" s="44" t="s">
        <v>917</v>
      </c>
      <c r="F239" s="44" t="s">
        <v>918</v>
      </c>
      <c r="G239" s="44" t="s">
        <v>878</v>
      </c>
      <c r="H239" s="44"/>
    </row>
    <row r="240" spans="1:8" x14ac:dyDescent="0.4">
      <c r="A240" s="44" t="s">
        <v>192</v>
      </c>
      <c r="B240" s="44" t="s">
        <v>193</v>
      </c>
      <c r="C240" s="44" t="s">
        <v>7361</v>
      </c>
      <c r="D240" s="44" t="s">
        <v>1073</v>
      </c>
      <c r="E240" s="44" t="s">
        <v>917</v>
      </c>
      <c r="F240" s="44" t="s">
        <v>918</v>
      </c>
      <c r="G240" s="44" t="s">
        <v>878</v>
      </c>
      <c r="H240" s="44"/>
    </row>
    <row r="241" spans="1:8" x14ac:dyDescent="0.4">
      <c r="A241" s="44" t="s">
        <v>192</v>
      </c>
      <c r="B241" s="44" t="s">
        <v>193</v>
      </c>
      <c r="C241" s="44" t="s">
        <v>7357</v>
      </c>
      <c r="D241" s="44" t="s">
        <v>1058</v>
      </c>
      <c r="E241" s="44" t="s">
        <v>917</v>
      </c>
      <c r="F241" s="44" t="s">
        <v>918</v>
      </c>
      <c r="G241" s="44" t="s">
        <v>878</v>
      </c>
      <c r="H241" s="44"/>
    </row>
    <row r="242" spans="1:8" x14ac:dyDescent="0.4">
      <c r="A242" s="48" t="s">
        <v>192</v>
      </c>
      <c r="B242" s="48" t="s">
        <v>193</v>
      </c>
      <c r="C242" s="48" t="s">
        <v>1062</v>
      </c>
      <c r="D242" s="48" t="s">
        <v>1063</v>
      </c>
      <c r="E242" s="48" t="s">
        <v>917</v>
      </c>
      <c r="F242" s="48" t="s">
        <v>918</v>
      </c>
      <c r="G242" s="44" t="s">
        <v>878</v>
      </c>
      <c r="H242" s="44"/>
    </row>
    <row r="243" spans="1:8" x14ac:dyDescent="0.4">
      <c r="A243" s="48" t="s">
        <v>197</v>
      </c>
      <c r="B243" s="48" t="s">
        <v>198</v>
      </c>
      <c r="C243" s="48" t="s">
        <v>2516</v>
      </c>
      <c r="D243" s="48" t="s">
        <v>5575</v>
      </c>
      <c r="E243" s="48" t="s">
        <v>816</v>
      </c>
      <c r="F243" s="48" t="s">
        <v>5459</v>
      </c>
      <c r="G243" s="44" t="s">
        <v>711</v>
      </c>
      <c r="H243" s="44" t="s">
        <v>816</v>
      </c>
    </row>
    <row r="244" spans="1:8" x14ac:dyDescent="0.4">
      <c r="A244" s="48" t="s">
        <v>199</v>
      </c>
      <c r="B244" s="48" t="s">
        <v>200</v>
      </c>
      <c r="C244" s="48" t="s">
        <v>2354</v>
      </c>
      <c r="D244" s="48" t="s">
        <v>2355</v>
      </c>
      <c r="E244" s="48" t="s">
        <v>820</v>
      </c>
      <c r="F244" s="44" t="s">
        <v>821</v>
      </c>
      <c r="G244" s="44" t="s">
        <v>40</v>
      </c>
      <c r="H244" s="44"/>
    </row>
    <row r="245" spans="1:8" x14ac:dyDescent="0.4">
      <c r="A245" s="44" t="s">
        <v>199</v>
      </c>
      <c r="B245" s="44" t="s">
        <v>200</v>
      </c>
      <c r="C245" s="44" t="s">
        <v>5524</v>
      </c>
      <c r="D245" s="44" t="s">
        <v>2488</v>
      </c>
      <c r="E245" s="44" t="s">
        <v>745</v>
      </c>
      <c r="F245" s="44" t="s">
        <v>746</v>
      </c>
      <c r="G245" s="44" t="s">
        <v>40</v>
      </c>
      <c r="H245" s="44"/>
    </row>
    <row r="246" spans="1:8" x14ac:dyDescent="0.4">
      <c r="A246" s="44" t="s">
        <v>199</v>
      </c>
      <c r="B246" s="44" t="s">
        <v>200</v>
      </c>
      <c r="C246" s="44" t="s">
        <v>5467</v>
      </c>
      <c r="D246" s="44" t="s">
        <v>2509</v>
      </c>
      <c r="E246" s="44" t="s">
        <v>745</v>
      </c>
      <c r="F246" s="44" t="s">
        <v>746</v>
      </c>
      <c r="G246" s="44" t="s">
        <v>40</v>
      </c>
      <c r="H246" s="44"/>
    </row>
    <row r="247" spans="1:8" x14ac:dyDescent="0.4">
      <c r="A247" s="44" t="s">
        <v>199</v>
      </c>
      <c r="B247" s="44" t="s">
        <v>200</v>
      </c>
      <c r="C247" s="44" t="s">
        <v>5466</v>
      </c>
      <c r="D247" s="44" t="s">
        <v>2510</v>
      </c>
      <c r="E247" s="44" t="s">
        <v>745</v>
      </c>
      <c r="F247" s="44" t="s">
        <v>746</v>
      </c>
      <c r="G247" s="44" t="s">
        <v>40</v>
      </c>
      <c r="H247" s="44"/>
    </row>
    <row r="248" spans="1:8" x14ac:dyDescent="0.4">
      <c r="A248" s="44" t="s">
        <v>199</v>
      </c>
      <c r="B248" s="44" t="s">
        <v>200</v>
      </c>
      <c r="C248" s="44" t="s">
        <v>5504</v>
      </c>
      <c r="D248" s="44" t="s">
        <v>2499</v>
      </c>
      <c r="E248" s="44" t="s">
        <v>745</v>
      </c>
      <c r="F248" s="44" t="s">
        <v>746</v>
      </c>
      <c r="G248" s="44" t="s">
        <v>40</v>
      </c>
      <c r="H248" s="44"/>
    </row>
    <row r="249" spans="1:8" x14ac:dyDescent="0.4">
      <c r="A249" s="44" t="s">
        <v>199</v>
      </c>
      <c r="B249" s="44" t="s">
        <v>200</v>
      </c>
      <c r="C249" s="44" t="s">
        <v>5465</v>
      </c>
      <c r="D249" s="44" t="s">
        <v>2512</v>
      </c>
      <c r="E249" s="44" t="s">
        <v>745</v>
      </c>
      <c r="F249" s="44" t="s">
        <v>746</v>
      </c>
      <c r="G249" s="44" t="s">
        <v>40</v>
      </c>
      <c r="H249" s="44"/>
    </row>
    <row r="250" spans="1:8" x14ac:dyDescent="0.4">
      <c r="A250" s="44" t="s">
        <v>199</v>
      </c>
      <c r="B250" s="44" t="s">
        <v>200</v>
      </c>
      <c r="C250" s="44" t="s">
        <v>5468</v>
      </c>
      <c r="D250" s="44" t="s">
        <v>2506</v>
      </c>
      <c r="E250" s="44" t="s">
        <v>745</v>
      </c>
      <c r="F250" s="44" t="s">
        <v>746</v>
      </c>
      <c r="G250" s="44" t="s">
        <v>40</v>
      </c>
      <c r="H250" s="44"/>
    </row>
    <row r="251" spans="1:8" x14ac:dyDescent="0.4">
      <c r="A251" s="44" t="s">
        <v>199</v>
      </c>
      <c r="B251" s="44" t="s">
        <v>200</v>
      </c>
      <c r="C251" s="44" t="s">
        <v>5464</v>
      </c>
      <c r="D251" s="44" t="s">
        <v>2513</v>
      </c>
      <c r="E251" s="44" t="s">
        <v>745</v>
      </c>
      <c r="F251" s="44" t="s">
        <v>746</v>
      </c>
      <c r="G251" s="44" t="s">
        <v>40</v>
      </c>
      <c r="H251" s="44"/>
    </row>
    <row r="252" spans="1:8" x14ac:dyDescent="0.4">
      <c r="A252" s="48" t="s">
        <v>201</v>
      </c>
      <c r="B252" s="48" t="s">
        <v>202</v>
      </c>
      <c r="C252" s="48" t="s">
        <v>2270</v>
      </c>
      <c r="D252" s="48" t="s">
        <v>5576</v>
      </c>
      <c r="E252" s="48" t="s">
        <v>820</v>
      </c>
      <c r="F252" s="44" t="s">
        <v>821</v>
      </c>
      <c r="G252" s="44" t="s">
        <v>40</v>
      </c>
      <c r="H252" s="44"/>
    </row>
    <row r="253" spans="1:8" x14ac:dyDescent="0.4">
      <c r="A253" s="48" t="s">
        <v>203</v>
      </c>
      <c r="B253" s="48" t="s">
        <v>204</v>
      </c>
      <c r="C253" s="48" t="s">
        <v>2183</v>
      </c>
      <c r="D253" s="48" t="s">
        <v>5577</v>
      </c>
      <c r="E253" s="48" t="s">
        <v>820</v>
      </c>
      <c r="F253" s="44" t="s">
        <v>821</v>
      </c>
      <c r="G253" s="44" t="s">
        <v>40</v>
      </c>
      <c r="H253" s="44"/>
    </row>
    <row r="254" spans="1:8" x14ac:dyDescent="0.4">
      <c r="A254" s="48" t="s">
        <v>205</v>
      </c>
      <c r="B254" s="48" t="s">
        <v>206</v>
      </c>
      <c r="C254" s="48" t="s">
        <v>2153</v>
      </c>
      <c r="D254" s="48" t="s">
        <v>5578</v>
      </c>
      <c r="E254" s="48" t="s">
        <v>820</v>
      </c>
      <c r="F254" s="44" t="s">
        <v>821</v>
      </c>
      <c r="G254" s="44" t="s">
        <v>40</v>
      </c>
      <c r="H254" s="44"/>
    </row>
    <row r="255" spans="1:8" x14ac:dyDescent="0.4">
      <c r="A255" s="48" t="s">
        <v>207</v>
      </c>
      <c r="B255" s="48" t="s">
        <v>208</v>
      </c>
      <c r="C255" s="44" t="s">
        <v>7882</v>
      </c>
      <c r="D255" s="48" t="s">
        <v>5579</v>
      </c>
      <c r="E255" s="44" t="s">
        <v>745</v>
      </c>
      <c r="F255" s="51" t="s">
        <v>746</v>
      </c>
      <c r="G255" s="44" t="s">
        <v>40</v>
      </c>
      <c r="H255" s="44" t="s">
        <v>6634</v>
      </c>
    </row>
    <row r="256" spans="1:8" x14ac:dyDescent="0.4">
      <c r="A256" s="48" t="s">
        <v>209</v>
      </c>
      <c r="B256" s="48" t="s">
        <v>210</v>
      </c>
      <c r="C256" s="48" t="s">
        <v>1474</v>
      </c>
      <c r="D256" s="48" t="s">
        <v>5580</v>
      </c>
      <c r="E256" s="44" t="s">
        <v>745</v>
      </c>
      <c r="F256" s="51" t="s">
        <v>746</v>
      </c>
      <c r="G256" s="44" t="s">
        <v>40</v>
      </c>
      <c r="H256" s="44"/>
    </row>
    <row r="257" spans="1:8" x14ac:dyDescent="0.4">
      <c r="A257" s="48" t="s">
        <v>211</v>
      </c>
      <c r="B257" s="48" t="s">
        <v>212</v>
      </c>
      <c r="C257" s="44" t="s">
        <v>213</v>
      </c>
      <c r="D257" s="48" t="s">
        <v>214</v>
      </c>
      <c r="E257" s="44" t="s">
        <v>745</v>
      </c>
      <c r="F257" s="51" t="s">
        <v>746</v>
      </c>
      <c r="G257" s="44" t="s">
        <v>40</v>
      </c>
      <c r="H257" s="44"/>
    </row>
    <row r="258" spans="1:8" x14ac:dyDescent="0.4">
      <c r="A258" s="48" t="s">
        <v>211</v>
      </c>
      <c r="B258" s="48" t="s">
        <v>212</v>
      </c>
      <c r="C258" s="44" t="s">
        <v>7463</v>
      </c>
      <c r="D258" s="48" t="s">
        <v>604</v>
      </c>
      <c r="E258" s="44" t="s">
        <v>745</v>
      </c>
      <c r="F258" s="51" t="s">
        <v>746</v>
      </c>
      <c r="G258" s="44" t="s">
        <v>40</v>
      </c>
      <c r="H258" s="44"/>
    </row>
    <row r="259" spans="1:8" x14ac:dyDescent="0.4">
      <c r="A259" s="48" t="s">
        <v>211</v>
      </c>
      <c r="B259" s="48" t="s">
        <v>212</v>
      </c>
      <c r="C259" s="48" t="s">
        <v>1563</v>
      </c>
      <c r="D259" s="48" t="s">
        <v>5581</v>
      </c>
      <c r="E259" s="44" t="s">
        <v>745</v>
      </c>
      <c r="F259" s="51" t="s">
        <v>746</v>
      </c>
      <c r="G259" s="44" t="s">
        <v>40</v>
      </c>
      <c r="H259" s="44"/>
    </row>
    <row r="260" spans="1:8" x14ac:dyDescent="0.4">
      <c r="A260" s="48" t="s">
        <v>211</v>
      </c>
      <c r="B260" s="52" t="s">
        <v>212</v>
      </c>
      <c r="C260" s="44" t="s">
        <v>6658</v>
      </c>
      <c r="D260" s="52" t="s">
        <v>6539</v>
      </c>
      <c r="E260" s="44" t="s">
        <v>745</v>
      </c>
      <c r="F260" s="51" t="s">
        <v>746</v>
      </c>
      <c r="G260" s="44" t="s">
        <v>40</v>
      </c>
      <c r="H260" s="52"/>
    </row>
    <row r="261" spans="1:8" x14ac:dyDescent="0.4">
      <c r="A261" s="48" t="s">
        <v>215</v>
      </c>
      <c r="B261" s="48" t="s">
        <v>216</v>
      </c>
      <c r="C261" s="4" t="s">
        <v>7540</v>
      </c>
      <c r="D261" s="48" t="s">
        <v>5582</v>
      </c>
      <c r="E261" s="44" t="s">
        <v>745</v>
      </c>
      <c r="F261" s="51" t="s">
        <v>746</v>
      </c>
      <c r="G261" s="44" t="s">
        <v>40</v>
      </c>
      <c r="H261" s="44"/>
    </row>
    <row r="262" spans="1:8" x14ac:dyDescent="0.4">
      <c r="A262" s="48" t="s">
        <v>217</v>
      </c>
      <c r="B262" s="48" t="s">
        <v>218</v>
      </c>
      <c r="C262" s="48" t="s">
        <v>1457</v>
      </c>
      <c r="D262" s="48" t="s">
        <v>5583</v>
      </c>
      <c r="E262" s="44" t="s">
        <v>745</v>
      </c>
      <c r="F262" s="51" t="s">
        <v>746</v>
      </c>
      <c r="G262" s="44" t="s">
        <v>40</v>
      </c>
      <c r="H262" s="44"/>
    </row>
    <row r="263" spans="1:8" x14ac:dyDescent="0.4">
      <c r="A263" s="44" t="s">
        <v>219</v>
      </c>
      <c r="B263" s="44" t="s">
        <v>220</v>
      </c>
      <c r="C263" s="44" t="s">
        <v>5471</v>
      </c>
      <c r="D263" s="44" t="s">
        <v>1622</v>
      </c>
      <c r="E263" s="44" t="s">
        <v>745</v>
      </c>
      <c r="F263" s="44" t="s">
        <v>746</v>
      </c>
      <c r="G263" s="44" t="s">
        <v>40</v>
      </c>
      <c r="H263" s="44"/>
    </row>
    <row r="264" spans="1:8" x14ac:dyDescent="0.4">
      <c r="A264" s="48" t="s">
        <v>219</v>
      </c>
      <c r="B264" s="48" t="s">
        <v>220</v>
      </c>
      <c r="C264" s="48" t="s">
        <v>1513</v>
      </c>
      <c r="D264" s="48" t="s">
        <v>1514</v>
      </c>
      <c r="E264" s="44" t="s">
        <v>745</v>
      </c>
      <c r="F264" s="48" t="s">
        <v>746</v>
      </c>
      <c r="G264" s="44" t="s">
        <v>40</v>
      </c>
      <c r="H264" s="44"/>
    </row>
    <row r="265" spans="1:8" x14ac:dyDescent="0.4">
      <c r="A265" s="48" t="s">
        <v>221</v>
      </c>
      <c r="B265" s="48" t="s">
        <v>222</v>
      </c>
      <c r="C265" s="48" t="s">
        <v>5536</v>
      </c>
      <c r="D265" s="48" t="s">
        <v>5584</v>
      </c>
      <c r="E265" s="48" t="s">
        <v>1565</v>
      </c>
      <c r="F265" s="51" t="s">
        <v>1566</v>
      </c>
      <c r="G265" s="44" t="s">
        <v>40</v>
      </c>
      <c r="H265" s="44"/>
    </row>
    <row r="266" spans="1:8" x14ac:dyDescent="0.4">
      <c r="A266" s="44" t="s">
        <v>223</v>
      </c>
      <c r="B266" s="48" t="s">
        <v>224</v>
      </c>
      <c r="C266" s="44" t="s">
        <v>6636</v>
      </c>
      <c r="D266" s="48" t="s">
        <v>6528</v>
      </c>
      <c r="E266" s="48" t="s">
        <v>717</v>
      </c>
      <c r="F266" s="51" t="s">
        <v>718</v>
      </c>
      <c r="G266" s="44" t="s">
        <v>40</v>
      </c>
      <c r="H266" s="44"/>
    </row>
    <row r="267" spans="1:8" x14ac:dyDescent="0.4">
      <c r="A267" s="44" t="s">
        <v>223</v>
      </c>
      <c r="B267" s="48" t="s">
        <v>224</v>
      </c>
      <c r="C267" s="44" t="s">
        <v>6637</v>
      </c>
      <c r="D267" s="48" t="s">
        <v>6530</v>
      </c>
      <c r="E267" s="48" t="s">
        <v>717</v>
      </c>
      <c r="F267" s="51" t="s">
        <v>718</v>
      </c>
      <c r="G267" s="44" t="s">
        <v>40</v>
      </c>
      <c r="H267" s="44"/>
    </row>
    <row r="268" spans="1:8" x14ac:dyDescent="0.4">
      <c r="A268" s="44" t="s">
        <v>223</v>
      </c>
      <c r="B268" s="48" t="s">
        <v>224</v>
      </c>
      <c r="C268" s="44" t="s">
        <v>6635</v>
      </c>
      <c r="D268" s="48" t="s">
        <v>6526</v>
      </c>
      <c r="E268" s="48" t="s">
        <v>717</v>
      </c>
      <c r="F268" s="51" t="s">
        <v>718</v>
      </c>
      <c r="G268" s="44" t="s">
        <v>40</v>
      </c>
      <c r="H268" s="44"/>
    </row>
    <row r="269" spans="1:8" x14ac:dyDescent="0.4">
      <c r="A269" s="48" t="s">
        <v>223</v>
      </c>
      <c r="B269" s="48" t="s">
        <v>224</v>
      </c>
      <c r="C269" s="48" t="s">
        <v>1564</v>
      </c>
      <c r="D269" s="48" t="s">
        <v>5585</v>
      </c>
      <c r="E269" s="48" t="s">
        <v>717</v>
      </c>
      <c r="F269" s="51" t="s">
        <v>718</v>
      </c>
      <c r="G269" s="44" t="s">
        <v>40</v>
      </c>
      <c r="H269" s="44"/>
    </row>
    <row r="270" spans="1:8" x14ac:dyDescent="0.4">
      <c r="A270" s="44" t="s">
        <v>225</v>
      </c>
      <c r="B270" s="48" t="s">
        <v>226</v>
      </c>
      <c r="C270" s="44" t="s">
        <v>6639</v>
      </c>
      <c r="D270" s="48" t="s">
        <v>6534</v>
      </c>
      <c r="E270" s="48" t="s">
        <v>1565</v>
      </c>
      <c r="F270" s="51" t="s">
        <v>1566</v>
      </c>
      <c r="G270" s="44" t="s">
        <v>40</v>
      </c>
      <c r="H270" s="44"/>
    </row>
    <row r="271" spans="1:8" x14ac:dyDescent="0.4">
      <c r="A271" s="44" t="s">
        <v>225</v>
      </c>
      <c r="B271" s="48" t="s">
        <v>226</v>
      </c>
      <c r="C271" s="44" t="s">
        <v>6640</v>
      </c>
      <c r="D271" s="48" t="s">
        <v>6536</v>
      </c>
      <c r="E271" s="48" t="s">
        <v>1565</v>
      </c>
      <c r="F271" s="51" t="s">
        <v>1566</v>
      </c>
      <c r="G271" s="44" t="s">
        <v>40</v>
      </c>
      <c r="H271" s="44"/>
    </row>
    <row r="272" spans="1:8" x14ac:dyDescent="0.4">
      <c r="A272" s="48" t="s">
        <v>225</v>
      </c>
      <c r="B272" s="48" t="s">
        <v>226</v>
      </c>
      <c r="C272" s="4" t="s">
        <v>7533</v>
      </c>
      <c r="D272" s="48" t="s">
        <v>5586</v>
      </c>
      <c r="E272" s="48" t="s">
        <v>1565</v>
      </c>
      <c r="F272" s="51" t="s">
        <v>1566</v>
      </c>
      <c r="G272" s="44" t="s">
        <v>40</v>
      </c>
      <c r="H272" s="44"/>
    </row>
    <row r="273" spans="1:8" x14ac:dyDescent="0.4">
      <c r="A273" s="44" t="s">
        <v>225</v>
      </c>
      <c r="B273" s="48" t="s">
        <v>226</v>
      </c>
      <c r="C273" s="44" t="s">
        <v>6638</v>
      </c>
      <c r="D273" s="48" t="s">
        <v>6532</v>
      </c>
      <c r="E273" s="48" t="s">
        <v>1565</v>
      </c>
      <c r="F273" s="51" t="s">
        <v>1566</v>
      </c>
      <c r="G273" s="44" t="s">
        <v>40</v>
      </c>
      <c r="H273" s="44"/>
    </row>
    <row r="274" spans="1:8" x14ac:dyDescent="0.4">
      <c r="A274" s="44" t="s">
        <v>227</v>
      </c>
      <c r="B274" s="48" t="s">
        <v>228</v>
      </c>
      <c r="C274" s="44" t="s">
        <v>7780</v>
      </c>
      <c r="D274" s="48" t="s">
        <v>6538</v>
      </c>
      <c r="E274" s="48" t="s">
        <v>1572</v>
      </c>
      <c r="F274" s="51" t="s">
        <v>1573</v>
      </c>
      <c r="G274" s="44" t="s">
        <v>40</v>
      </c>
      <c r="H274" s="44"/>
    </row>
    <row r="275" spans="1:8" x14ac:dyDescent="0.4">
      <c r="A275" s="48" t="s">
        <v>227</v>
      </c>
      <c r="B275" s="48" t="s">
        <v>228</v>
      </c>
      <c r="C275" s="4" t="s">
        <v>7537</v>
      </c>
      <c r="D275" s="48" t="s">
        <v>5587</v>
      </c>
      <c r="E275" s="48" t="s">
        <v>1572</v>
      </c>
      <c r="F275" s="51" t="s">
        <v>1573</v>
      </c>
      <c r="G275" s="44" t="s">
        <v>40</v>
      </c>
      <c r="H275" s="44"/>
    </row>
    <row r="276" spans="1:8" x14ac:dyDescent="0.4">
      <c r="A276" s="48" t="s">
        <v>229</v>
      </c>
      <c r="B276" s="48" t="s">
        <v>230</v>
      </c>
      <c r="C276" s="48" t="s">
        <v>2429</v>
      </c>
      <c r="D276" s="48" t="s">
        <v>5588</v>
      </c>
      <c r="E276" s="48" t="s">
        <v>2430</v>
      </c>
      <c r="F276" s="51" t="s">
        <v>2431</v>
      </c>
      <c r="G276" s="44" t="s">
        <v>40</v>
      </c>
      <c r="H276" s="44"/>
    </row>
    <row r="277" spans="1:8" x14ac:dyDescent="0.4">
      <c r="A277" s="44" t="s">
        <v>231</v>
      </c>
      <c r="B277" s="44" t="s">
        <v>232</v>
      </c>
      <c r="C277" s="44" t="s">
        <v>7283</v>
      </c>
      <c r="D277" s="44" t="s">
        <v>2304</v>
      </c>
      <c r="E277" s="44" t="s">
        <v>693</v>
      </c>
      <c r="F277" s="44" t="s">
        <v>694</v>
      </c>
      <c r="G277" s="44" t="s">
        <v>40</v>
      </c>
      <c r="H277" s="44" t="s">
        <v>6634</v>
      </c>
    </row>
    <row r="278" spans="1:8" x14ac:dyDescent="0.4">
      <c r="A278" s="48" t="s">
        <v>231</v>
      </c>
      <c r="B278" s="48" t="s">
        <v>232</v>
      </c>
      <c r="C278" s="48" t="s">
        <v>5537</v>
      </c>
      <c r="D278" s="48" t="s">
        <v>2484</v>
      </c>
      <c r="E278" s="48" t="s">
        <v>693</v>
      </c>
      <c r="F278" s="48" t="s">
        <v>694</v>
      </c>
      <c r="G278" s="44" t="s">
        <v>878</v>
      </c>
      <c r="H278" s="44"/>
    </row>
    <row r="279" spans="1:8" x14ac:dyDescent="0.4">
      <c r="A279" s="44" t="s">
        <v>231</v>
      </c>
      <c r="B279" s="44" t="s">
        <v>232</v>
      </c>
      <c r="C279" s="44" t="s">
        <v>5525</v>
      </c>
      <c r="D279" s="44" t="s">
        <v>2489</v>
      </c>
      <c r="E279" s="44" t="s">
        <v>693</v>
      </c>
      <c r="F279" s="44" t="s">
        <v>694</v>
      </c>
      <c r="G279" s="44" t="s">
        <v>40</v>
      </c>
      <c r="H279" s="44" t="s">
        <v>6634</v>
      </c>
    </row>
    <row r="280" spans="1:8" x14ac:dyDescent="0.4">
      <c r="A280" s="44" t="s">
        <v>231</v>
      </c>
      <c r="B280" s="44" t="s">
        <v>232</v>
      </c>
      <c r="C280" s="44" t="s">
        <v>7786</v>
      </c>
      <c r="D280" s="44" t="s">
        <v>2445</v>
      </c>
      <c r="E280" s="44" t="s">
        <v>693</v>
      </c>
      <c r="F280" s="44" t="s">
        <v>694</v>
      </c>
      <c r="G280" s="44" t="s">
        <v>40</v>
      </c>
      <c r="H280" s="44" t="s">
        <v>6634</v>
      </c>
    </row>
    <row r="281" spans="1:8" x14ac:dyDescent="0.4">
      <c r="A281" s="44" t="s">
        <v>231</v>
      </c>
      <c r="B281" s="44" t="s">
        <v>232</v>
      </c>
      <c r="C281" s="44" t="s">
        <v>7783</v>
      </c>
      <c r="D281" s="44" t="s">
        <v>2456</v>
      </c>
      <c r="E281" s="44" t="s">
        <v>693</v>
      </c>
      <c r="F281" s="44" t="s">
        <v>694</v>
      </c>
      <c r="G281" s="44" t="s">
        <v>40</v>
      </c>
      <c r="H281" s="44" t="s">
        <v>6634</v>
      </c>
    </row>
    <row r="282" spans="1:8" x14ac:dyDescent="0.4">
      <c r="A282" s="44" t="s">
        <v>231</v>
      </c>
      <c r="B282" s="44" t="s">
        <v>232</v>
      </c>
      <c r="C282" s="44" t="s">
        <v>7781</v>
      </c>
      <c r="D282" s="44" t="s">
        <v>2467</v>
      </c>
      <c r="E282" s="44" t="s">
        <v>693</v>
      </c>
      <c r="F282" s="44" t="s">
        <v>694</v>
      </c>
      <c r="G282" s="44" t="s">
        <v>40</v>
      </c>
      <c r="H282" s="44" t="s">
        <v>6634</v>
      </c>
    </row>
    <row r="283" spans="1:8" x14ac:dyDescent="0.4">
      <c r="A283" s="48" t="s">
        <v>233</v>
      </c>
      <c r="B283" s="48" t="s">
        <v>234</v>
      </c>
      <c r="C283" s="48" t="s">
        <v>2460</v>
      </c>
      <c r="D283" s="48" t="s">
        <v>5589</v>
      </c>
      <c r="E283" s="48" t="s">
        <v>2461</v>
      </c>
      <c r="F283" s="51" t="s">
        <v>2462</v>
      </c>
      <c r="G283" s="44" t="s">
        <v>40</v>
      </c>
      <c r="H283" s="44"/>
    </row>
    <row r="284" spans="1:8" x14ac:dyDescent="0.4">
      <c r="A284" s="48" t="s">
        <v>235</v>
      </c>
      <c r="B284" s="48" t="s">
        <v>236</v>
      </c>
      <c r="C284" s="48" t="s">
        <v>2520</v>
      </c>
      <c r="D284" s="48" t="s">
        <v>5590</v>
      </c>
      <c r="E284" s="48" t="s">
        <v>2365</v>
      </c>
      <c r="F284" s="48" t="s">
        <v>2366</v>
      </c>
      <c r="G284" s="44" t="s">
        <v>711</v>
      </c>
      <c r="H284" s="44"/>
    </row>
    <row r="285" spans="1:8" x14ac:dyDescent="0.4">
      <c r="A285" s="44" t="s">
        <v>237</v>
      </c>
      <c r="B285" s="44" t="s">
        <v>238</v>
      </c>
      <c r="C285" s="44" t="s">
        <v>7166</v>
      </c>
      <c r="D285" s="44" t="s">
        <v>2281</v>
      </c>
      <c r="E285" s="44" t="s">
        <v>2282</v>
      </c>
      <c r="F285" s="44" t="s">
        <v>2283</v>
      </c>
      <c r="G285" s="44" t="s">
        <v>40</v>
      </c>
      <c r="H285" s="44"/>
    </row>
    <row r="286" spans="1:8" x14ac:dyDescent="0.4">
      <c r="A286" s="44" t="s">
        <v>237</v>
      </c>
      <c r="B286" s="44" t="s">
        <v>238</v>
      </c>
      <c r="C286" s="44" t="s">
        <v>7127</v>
      </c>
      <c r="D286" s="44" t="s">
        <v>2298</v>
      </c>
      <c r="E286" s="44" t="s">
        <v>2282</v>
      </c>
      <c r="F286" s="44" t="s">
        <v>2283</v>
      </c>
      <c r="G286" s="44" t="s">
        <v>40</v>
      </c>
      <c r="H286" s="44"/>
    </row>
    <row r="287" spans="1:8" x14ac:dyDescent="0.4">
      <c r="A287" s="48" t="s">
        <v>237</v>
      </c>
      <c r="B287" s="48" t="s">
        <v>238</v>
      </c>
      <c r="C287" s="48" t="s">
        <v>7834</v>
      </c>
      <c r="D287" s="48" t="s">
        <v>2399</v>
      </c>
      <c r="E287" s="44" t="s">
        <v>2282</v>
      </c>
      <c r="F287" s="44" t="s">
        <v>2283</v>
      </c>
      <c r="G287" s="48" t="s">
        <v>40</v>
      </c>
      <c r="H287" s="44"/>
    </row>
    <row r="288" spans="1:8" x14ac:dyDescent="0.4">
      <c r="A288" s="44" t="s">
        <v>5460</v>
      </c>
      <c r="B288" s="48" t="s">
        <v>239</v>
      </c>
      <c r="C288" s="44" t="s">
        <v>7710</v>
      </c>
      <c r="D288" s="48" t="s">
        <v>2531</v>
      </c>
      <c r="E288" s="44" t="s">
        <v>1149</v>
      </c>
      <c r="F288" s="44" t="s">
        <v>1150</v>
      </c>
      <c r="G288" s="44" t="s">
        <v>40</v>
      </c>
      <c r="H288" s="49"/>
    </row>
    <row r="289" spans="1:8" x14ac:dyDescent="0.4">
      <c r="A289" s="44" t="s">
        <v>5460</v>
      </c>
      <c r="B289" s="48" t="s">
        <v>239</v>
      </c>
      <c r="C289" s="44" t="s">
        <v>7697</v>
      </c>
      <c r="D289" s="48" t="s">
        <v>1263</v>
      </c>
      <c r="E289" s="44" t="s">
        <v>1149</v>
      </c>
      <c r="F289" s="44" t="s">
        <v>1150</v>
      </c>
      <c r="G289" s="44" t="s">
        <v>40</v>
      </c>
      <c r="H289" s="49"/>
    </row>
    <row r="290" spans="1:8" x14ac:dyDescent="0.4">
      <c r="A290" s="44" t="s">
        <v>5460</v>
      </c>
      <c r="B290" s="48" t="s">
        <v>239</v>
      </c>
      <c r="C290" s="44" t="s">
        <v>7645</v>
      </c>
      <c r="D290" s="48" t="s">
        <v>1269</v>
      </c>
      <c r="E290" s="48" t="s">
        <v>1149</v>
      </c>
      <c r="F290" s="44" t="s">
        <v>1150</v>
      </c>
      <c r="G290" s="44" t="s">
        <v>711</v>
      </c>
      <c r="H290" s="49"/>
    </row>
    <row r="291" spans="1:8" x14ac:dyDescent="0.4">
      <c r="A291" s="44" t="s">
        <v>5460</v>
      </c>
      <c r="B291" s="48" t="s">
        <v>239</v>
      </c>
      <c r="C291" s="44" t="s">
        <v>7587</v>
      </c>
      <c r="D291" s="48" t="s">
        <v>1392</v>
      </c>
      <c r="E291" s="44" t="s">
        <v>1149</v>
      </c>
      <c r="F291" s="44" t="s">
        <v>1150</v>
      </c>
      <c r="G291" s="44" t="s">
        <v>40</v>
      </c>
      <c r="H291" s="49"/>
    </row>
    <row r="292" spans="1:8" x14ac:dyDescent="0.4">
      <c r="A292" s="44" t="s">
        <v>5460</v>
      </c>
      <c r="B292" s="48" t="s">
        <v>239</v>
      </c>
      <c r="C292" s="44" t="s">
        <v>5488</v>
      </c>
      <c r="D292" s="48" t="s">
        <v>2524</v>
      </c>
      <c r="E292" s="44" t="s">
        <v>1149</v>
      </c>
      <c r="F292" s="44" t="s">
        <v>1150</v>
      </c>
      <c r="G292" s="48" t="s">
        <v>762</v>
      </c>
      <c r="H292" s="44" t="s">
        <v>891</v>
      </c>
    </row>
    <row r="293" spans="1:8" x14ac:dyDescent="0.4">
      <c r="A293" s="44" t="s">
        <v>5460</v>
      </c>
      <c r="B293" s="48" t="s">
        <v>239</v>
      </c>
      <c r="C293" s="44" t="s">
        <v>7731</v>
      </c>
      <c r="D293" s="48" t="s">
        <v>1322</v>
      </c>
      <c r="E293" s="44" t="s">
        <v>1149</v>
      </c>
      <c r="F293" s="44" t="s">
        <v>1150</v>
      </c>
      <c r="G293" s="44" t="s">
        <v>762</v>
      </c>
      <c r="H293" s="44" t="s">
        <v>891</v>
      </c>
    </row>
    <row r="294" spans="1:8" x14ac:dyDescent="0.4">
      <c r="A294" s="44" t="s">
        <v>5460</v>
      </c>
      <c r="B294" s="48" t="s">
        <v>239</v>
      </c>
      <c r="C294" s="44" t="s">
        <v>7646</v>
      </c>
      <c r="D294" s="48" t="s">
        <v>1275</v>
      </c>
      <c r="E294" s="44" t="s">
        <v>1149</v>
      </c>
      <c r="F294" s="44" t="s">
        <v>1150</v>
      </c>
      <c r="G294" s="44" t="s">
        <v>40</v>
      </c>
      <c r="H294" s="49"/>
    </row>
    <row r="295" spans="1:8" x14ac:dyDescent="0.4">
      <c r="A295" s="44" t="s">
        <v>5460</v>
      </c>
      <c r="B295" s="48" t="s">
        <v>239</v>
      </c>
      <c r="C295" s="44" t="s">
        <v>7081</v>
      </c>
      <c r="D295" s="48" t="s">
        <v>669</v>
      </c>
      <c r="E295" s="48" t="s">
        <v>1149</v>
      </c>
      <c r="F295" s="44" t="s">
        <v>1150</v>
      </c>
      <c r="G295" s="44" t="s">
        <v>711</v>
      </c>
      <c r="H295" s="44"/>
    </row>
    <row r="296" spans="1:8" x14ac:dyDescent="0.4">
      <c r="A296" s="44" t="s">
        <v>5460</v>
      </c>
      <c r="B296" s="48" t="s">
        <v>239</v>
      </c>
      <c r="C296" s="44" t="s">
        <v>7729</v>
      </c>
      <c r="D296" s="48" t="s">
        <v>2526</v>
      </c>
      <c r="E296" s="44" t="s">
        <v>1149</v>
      </c>
      <c r="F296" s="44" t="s">
        <v>1150</v>
      </c>
      <c r="G296" s="48" t="s">
        <v>762</v>
      </c>
      <c r="H296" s="44" t="s">
        <v>891</v>
      </c>
    </row>
    <row r="297" spans="1:8" x14ac:dyDescent="0.4">
      <c r="A297" s="44" t="s">
        <v>5460</v>
      </c>
      <c r="B297" s="48" t="s">
        <v>239</v>
      </c>
      <c r="C297" s="44" t="s">
        <v>7082</v>
      </c>
      <c r="D297" s="48" t="s">
        <v>1148</v>
      </c>
      <c r="E297" s="48" t="s">
        <v>1149</v>
      </c>
      <c r="F297" s="44" t="s">
        <v>1150</v>
      </c>
      <c r="G297" s="44" t="s">
        <v>40</v>
      </c>
      <c r="H297" s="44"/>
    </row>
    <row r="298" spans="1:8" x14ac:dyDescent="0.4">
      <c r="A298" s="44" t="s">
        <v>5460</v>
      </c>
      <c r="B298" s="48" t="s">
        <v>239</v>
      </c>
      <c r="C298" s="44" t="s">
        <v>7647</v>
      </c>
      <c r="D298" s="48" t="s">
        <v>1402</v>
      </c>
      <c r="E298" s="48" t="s">
        <v>1149</v>
      </c>
      <c r="F298" s="44" t="s">
        <v>1150</v>
      </c>
      <c r="G298" s="48" t="s">
        <v>762</v>
      </c>
      <c r="H298" s="44" t="s">
        <v>891</v>
      </c>
    </row>
    <row r="299" spans="1:8" x14ac:dyDescent="0.4">
      <c r="A299" s="44" t="s">
        <v>5460</v>
      </c>
      <c r="B299" s="48" t="s">
        <v>239</v>
      </c>
      <c r="C299" s="44" t="s">
        <v>7648</v>
      </c>
      <c r="D299" s="48" t="s">
        <v>1335</v>
      </c>
      <c r="E299" s="48" t="s">
        <v>1149</v>
      </c>
      <c r="F299" s="44" t="s">
        <v>1150</v>
      </c>
      <c r="G299" s="44" t="s">
        <v>711</v>
      </c>
      <c r="H299" s="49"/>
    </row>
    <row r="300" spans="1:8" x14ac:dyDescent="0.4">
      <c r="A300" s="44" t="s">
        <v>5460</v>
      </c>
      <c r="B300" s="48" t="s">
        <v>239</v>
      </c>
      <c r="C300" s="44" t="s">
        <v>7618</v>
      </c>
      <c r="D300" s="48" t="s">
        <v>2533</v>
      </c>
      <c r="E300" s="44" t="s">
        <v>1149</v>
      </c>
      <c r="F300" s="44" t="s">
        <v>1150</v>
      </c>
      <c r="G300" s="44" t="s">
        <v>40</v>
      </c>
      <c r="H300" s="49"/>
    </row>
    <row r="301" spans="1:8" x14ac:dyDescent="0.4">
      <c r="A301" s="44" t="s">
        <v>5460</v>
      </c>
      <c r="B301" s="48" t="s">
        <v>239</v>
      </c>
      <c r="C301" s="44" t="s">
        <v>5485</v>
      </c>
      <c r="D301" s="48" t="s">
        <v>2532</v>
      </c>
      <c r="E301" s="44" t="s">
        <v>1149</v>
      </c>
      <c r="F301" s="44" t="s">
        <v>1150</v>
      </c>
      <c r="G301" s="44" t="s">
        <v>40</v>
      </c>
      <c r="H301" s="49"/>
    </row>
    <row r="302" spans="1:8" x14ac:dyDescent="0.4">
      <c r="A302" s="44" t="s">
        <v>5460</v>
      </c>
      <c r="B302" s="48" t="s">
        <v>239</v>
      </c>
      <c r="C302" s="44" t="s">
        <v>7649</v>
      </c>
      <c r="D302" s="48" t="s">
        <v>1321</v>
      </c>
      <c r="E302" s="44" t="s">
        <v>1149</v>
      </c>
      <c r="F302" s="44" t="s">
        <v>1150</v>
      </c>
      <c r="G302" s="44" t="s">
        <v>40</v>
      </c>
      <c r="H302" s="49"/>
    </row>
    <row r="303" spans="1:8" x14ac:dyDescent="0.4">
      <c r="A303" s="44" t="s">
        <v>5460</v>
      </c>
      <c r="B303" s="48" t="s">
        <v>239</v>
      </c>
      <c r="C303" s="44" t="s">
        <v>7466</v>
      </c>
      <c r="D303" s="48" t="s">
        <v>668</v>
      </c>
      <c r="E303" s="48" t="s">
        <v>1149</v>
      </c>
      <c r="F303" s="44" t="s">
        <v>1150</v>
      </c>
      <c r="G303" s="44" t="s">
        <v>40</v>
      </c>
      <c r="H303" s="44"/>
    </row>
    <row r="304" spans="1:8" x14ac:dyDescent="0.4">
      <c r="A304" s="44" t="s">
        <v>5460</v>
      </c>
      <c r="B304" s="48" t="s">
        <v>239</v>
      </c>
      <c r="C304" s="44" t="s">
        <v>7650</v>
      </c>
      <c r="D304" s="48" t="s">
        <v>1413</v>
      </c>
      <c r="E304" s="48" t="s">
        <v>1149</v>
      </c>
      <c r="F304" s="44" t="s">
        <v>1150</v>
      </c>
      <c r="G304" s="44" t="s">
        <v>40</v>
      </c>
      <c r="H304" s="49"/>
    </row>
    <row r="305" spans="1:8" x14ac:dyDescent="0.4">
      <c r="A305" s="44" t="s">
        <v>5460</v>
      </c>
      <c r="B305" s="48" t="s">
        <v>239</v>
      </c>
      <c r="C305" s="44" t="s">
        <v>7639</v>
      </c>
      <c r="D305" s="48" t="s">
        <v>2530</v>
      </c>
      <c r="E305" s="44" t="s">
        <v>1149</v>
      </c>
      <c r="F305" s="44" t="s">
        <v>1150</v>
      </c>
      <c r="G305" s="44" t="s">
        <v>40</v>
      </c>
      <c r="H305" s="49"/>
    </row>
    <row r="306" spans="1:8" x14ac:dyDescent="0.4">
      <c r="A306" s="44" t="s">
        <v>5460</v>
      </c>
      <c r="B306" s="48" t="s">
        <v>239</v>
      </c>
      <c r="C306" s="44" t="s">
        <v>7640</v>
      </c>
      <c r="D306" s="48" t="s">
        <v>2529</v>
      </c>
      <c r="E306" s="44" t="s">
        <v>1149</v>
      </c>
      <c r="F306" s="44" t="s">
        <v>1150</v>
      </c>
      <c r="G306" s="44" t="s">
        <v>40</v>
      </c>
      <c r="H306" s="49"/>
    </row>
    <row r="307" spans="1:8" x14ac:dyDescent="0.4">
      <c r="A307" s="44" t="s">
        <v>5460</v>
      </c>
      <c r="B307" s="48" t="s">
        <v>239</v>
      </c>
      <c r="C307" s="44" t="s">
        <v>7651</v>
      </c>
      <c r="D307" s="48" t="s">
        <v>1328</v>
      </c>
      <c r="E307" s="44" t="s">
        <v>1149</v>
      </c>
      <c r="F307" s="44" t="s">
        <v>1150</v>
      </c>
      <c r="G307" s="44" t="s">
        <v>40</v>
      </c>
      <c r="H307" s="49"/>
    </row>
    <row r="308" spans="1:8" x14ac:dyDescent="0.4">
      <c r="A308" s="44" t="s">
        <v>5460</v>
      </c>
      <c r="B308" s="48" t="s">
        <v>239</v>
      </c>
      <c r="C308" s="44" t="s">
        <v>61</v>
      </c>
      <c r="D308" s="48" t="s">
        <v>241</v>
      </c>
      <c r="E308" s="44" t="s">
        <v>1149</v>
      </c>
      <c r="F308" s="44" t="s">
        <v>1150</v>
      </c>
      <c r="G308" s="44" t="s">
        <v>762</v>
      </c>
      <c r="H308" s="44" t="s">
        <v>891</v>
      </c>
    </row>
    <row r="309" spans="1:8" x14ac:dyDescent="0.4">
      <c r="A309" s="44" t="s">
        <v>5460</v>
      </c>
      <c r="B309" s="52" t="s">
        <v>239</v>
      </c>
      <c r="C309" s="44" t="s">
        <v>7778</v>
      </c>
      <c r="D309" s="52" t="s">
        <v>6557</v>
      </c>
      <c r="E309" s="48" t="s">
        <v>1149</v>
      </c>
      <c r="F309" s="44" t="s">
        <v>1150</v>
      </c>
      <c r="G309" s="52" t="s">
        <v>762</v>
      </c>
      <c r="H309" s="52" t="s">
        <v>891</v>
      </c>
    </row>
    <row r="310" spans="1:8" x14ac:dyDescent="0.4">
      <c r="A310" s="44" t="s">
        <v>5460</v>
      </c>
      <c r="B310" s="48" t="s">
        <v>239</v>
      </c>
      <c r="C310" s="44" t="s">
        <v>7654</v>
      </c>
      <c r="D310" s="48" t="s">
        <v>1372</v>
      </c>
      <c r="E310" s="48" t="s">
        <v>1149</v>
      </c>
      <c r="F310" s="44" t="s">
        <v>1150</v>
      </c>
      <c r="G310" s="44" t="s">
        <v>762</v>
      </c>
      <c r="H310" s="44" t="s">
        <v>891</v>
      </c>
    </row>
    <row r="311" spans="1:8" x14ac:dyDescent="0.4">
      <c r="A311" s="44" t="s">
        <v>5460</v>
      </c>
      <c r="B311" s="48" t="s">
        <v>239</v>
      </c>
      <c r="C311" s="44" t="s">
        <v>7655</v>
      </c>
      <c r="D311" s="48" t="s">
        <v>1336</v>
      </c>
      <c r="E311" s="44" t="s">
        <v>1149</v>
      </c>
      <c r="F311" s="44" t="s">
        <v>1150</v>
      </c>
      <c r="G311" s="44" t="s">
        <v>40</v>
      </c>
      <c r="H311" s="49"/>
    </row>
    <row r="312" spans="1:8" x14ac:dyDescent="0.4">
      <c r="A312" s="44" t="s">
        <v>5460</v>
      </c>
      <c r="B312" s="48" t="s">
        <v>239</v>
      </c>
      <c r="C312" s="44" t="s">
        <v>7656</v>
      </c>
      <c r="D312" s="48" t="s">
        <v>1348</v>
      </c>
      <c r="E312" s="44" t="s">
        <v>1149</v>
      </c>
      <c r="F312" s="44" t="s">
        <v>1150</v>
      </c>
      <c r="G312" s="44" t="s">
        <v>40</v>
      </c>
      <c r="H312" s="49"/>
    </row>
    <row r="313" spans="1:8" x14ac:dyDescent="0.4">
      <c r="A313" s="44" t="s">
        <v>5460</v>
      </c>
      <c r="B313" s="48" t="s">
        <v>239</v>
      </c>
      <c r="C313" s="4" t="s">
        <v>7657</v>
      </c>
      <c r="D313" s="48" t="s">
        <v>1347</v>
      </c>
      <c r="E313" s="44" t="s">
        <v>1149</v>
      </c>
      <c r="F313" s="44" t="s">
        <v>1150</v>
      </c>
      <c r="G313" s="44" t="s">
        <v>40</v>
      </c>
      <c r="H313" s="49"/>
    </row>
    <row r="314" spans="1:8" x14ac:dyDescent="0.4">
      <c r="A314" s="44" t="s">
        <v>5460</v>
      </c>
      <c r="B314" s="48" t="s">
        <v>239</v>
      </c>
      <c r="C314" s="44" t="s">
        <v>7658</v>
      </c>
      <c r="D314" s="48" t="s">
        <v>1349</v>
      </c>
      <c r="E314" s="44" t="s">
        <v>1149</v>
      </c>
      <c r="F314" s="44" t="s">
        <v>1150</v>
      </c>
      <c r="G314" s="44" t="s">
        <v>40</v>
      </c>
      <c r="H314" s="49"/>
    </row>
    <row r="315" spans="1:8" x14ac:dyDescent="0.4">
      <c r="A315" s="44" t="s">
        <v>5460</v>
      </c>
      <c r="B315" s="48" t="s">
        <v>239</v>
      </c>
      <c r="C315" s="44" t="s">
        <v>7659</v>
      </c>
      <c r="D315" s="48" t="s">
        <v>1346</v>
      </c>
      <c r="E315" s="48" t="s">
        <v>1149</v>
      </c>
      <c r="F315" s="44" t="s">
        <v>1150</v>
      </c>
      <c r="G315" s="44" t="s">
        <v>711</v>
      </c>
      <c r="H315" s="44"/>
    </row>
    <row r="316" spans="1:8" x14ac:dyDescent="0.4">
      <c r="A316" s="44" t="s">
        <v>5460</v>
      </c>
      <c r="B316" s="48" t="s">
        <v>239</v>
      </c>
      <c r="C316" s="44" t="s">
        <v>5486</v>
      </c>
      <c r="D316" s="48" t="s">
        <v>2523</v>
      </c>
      <c r="E316" s="44" t="s">
        <v>1149</v>
      </c>
      <c r="F316" s="44" t="s">
        <v>1150</v>
      </c>
      <c r="G316" s="48" t="s">
        <v>762</v>
      </c>
      <c r="H316" s="44" t="s">
        <v>891</v>
      </c>
    </row>
    <row r="317" spans="1:8" x14ac:dyDescent="0.4">
      <c r="A317" s="44" t="s">
        <v>5460</v>
      </c>
      <c r="B317" s="48" t="s">
        <v>239</v>
      </c>
      <c r="C317" s="44" t="s">
        <v>7662</v>
      </c>
      <c r="D317" s="48" t="s">
        <v>1373</v>
      </c>
      <c r="E317" s="44" t="s">
        <v>1149</v>
      </c>
      <c r="F317" s="44" t="s">
        <v>1150</v>
      </c>
      <c r="G317" s="44" t="s">
        <v>40</v>
      </c>
      <c r="H317" s="49"/>
    </row>
    <row r="318" spans="1:8" x14ac:dyDescent="0.4">
      <c r="A318" s="44" t="s">
        <v>5460</v>
      </c>
      <c r="B318" s="48" t="s">
        <v>239</v>
      </c>
      <c r="C318" s="44" t="s">
        <v>5487</v>
      </c>
      <c r="D318" s="48" t="s">
        <v>2522</v>
      </c>
      <c r="E318" s="44" t="s">
        <v>1149</v>
      </c>
      <c r="F318" s="44" t="s">
        <v>1150</v>
      </c>
      <c r="G318" s="44" t="s">
        <v>40</v>
      </c>
      <c r="H318" s="49"/>
    </row>
    <row r="319" spans="1:8" x14ac:dyDescent="0.4">
      <c r="A319" s="44" t="s">
        <v>5460</v>
      </c>
      <c r="B319" s="48" t="s">
        <v>239</v>
      </c>
      <c r="C319" s="44" t="s">
        <v>7663</v>
      </c>
      <c r="D319" s="48" t="s">
        <v>1379</v>
      </c>
      <c r="E319" s="44" t="s">
        <v>1149</v>
      </c>
      <c r="F319" s="44" t="s">
        <v>1150</v>
      </c>
      <c r="G319" s="44" t="s">
        <v>40</v>
      </c>
      <c r="H319" s="49"/>
    </row>
    <row r="320" spans="1:8" x14ac:dyDescent="0.4">
      <c r="A320" s="44" t="s">
        <v>5460</v>
      </c>
      <c r="B320" s="48" t="s">
        <v>239</v>
      </c>
      <c r="C320" s="44" t="s">
        <v>7664</v>
      </c>
      <c r="D320" s="48" t="s">
        <v>1378</v>
      </c>
      <c r="E320" s="48" t="s">
        <v>1149</v>
      </c>
      <c r="F320" s="44" t="s">
        <v>1150</v>
      </c>
      <c r="G320" s="44" t="s">
        <v>711</v>
      </c>
      <c r="H320" s="49"/>
    </row>
    <row r="321" spans="1:8" x14ac:dyDescent="0.4">
      <c r="A321" s="44" t="s">
        <v>5460</v>
      </c>
      <c r="B321" s="48" t="s">
        <v>239</v>
      </c>
      <c r="C321" s="48" t="s">
        <v>6068</v>
      </c>
      <c r="D321" s="48" t="s">
        <v>1446</v>
      </c>
      <c r="E321" s="48" t="s">
        <v>1149</v>
      </c>
      <c r="F321" s="44" t="s">
        <v>1150</v>
      </c>
      <c r="G321" s="44" t="s">
        <v>40</v>
      </c>
      <c r="H321" s="44"/>
    </row>
    <row r="322" spans="1:8" x14ac:dyDescent="0.4">
      <c r="A322" s="44" t="s">
        <v>5460</v>
      </c>
      <c r="B322" s="48" t="s">
        <v>239</v>
      </c>
      <c r="C322" s="44" t="s">
        <v>7514</v>
      </c>
      <c r="D322" s="48" t="s">
        <v>62</v>
      </c>
      <c r="E322" s="44" t="s">
        <v>1149</v>
      </c>
      <c r="F322" s="44" t="s">
        <v>1150</v>
      </c>
      <c r="G322" s="44" t="s">
        <v>762</v>
      </c>
      <c r="H322" s="44" t="s">
        <v>891</v>
      </c>
    </row>
    <row r="323" spans="1:8" x14ac:dyDescent="0.4">
      <c r="A323" s="44" t="s">
        <v>5460</v>
      </c>
      <c r="B323" s="44" t="s">
        <v>239</v>
      </c>
      <c r="C323" s="5" t="s">
        <v>6966</v>
      </c>
      <c r="D323" s="44" t="s">
        <v>1590</v>
      </c>
      <c r="E323" s="44" t="s">
        <v>1149</v>
      </c>
      <c r="F323" s="44" t="s">
        <v>1150</v>
      </c>
      <c r="G323" s="44" t="s">
        <v>40</v>
      </c>
      <c r="H323" s="44"/>
    </row>
    <row r="324" spans="1:8" x14ac:dyDescent="0.4">
      <c r="A324" s="44" t="s">
        <v>5460</v>
      </c>
      <c r="B324" s="48" t="s">
        <v>239</v>
      </c>
      <c r="C324" s="44" t="s">
        <v>5490</v>
      </c>
      <c r="D324" s="48" t="s">
        <v>2525</v>
      </c>
      <c r="E324" s="44" t="s">
        <v>1149</v>
      </c>
      <c r="F324" s="44" t="s">
        <v>1150</v>
      </c>
      <c r="G324" s="48" t="s">
        <v>762</v>
      </c>
      <c r="H324" s="44" t="s">
        <v>891</v>
      </c>
    </row>
    <row r="325" spans="1:8" x14ac:dyDescent="0.4">
      <c r="A325" s="44" t="s">
        <v>5460</v>
      </c>
      <c r="B325" s="48" t="s">
        <v>239</v>
      </c>
      <c r="C325" s="44" t="s">
        <v>245</v>
      </c>
      <c r="D325" s="48" t="s">
        <v>246</v>
      </c>
      <c r="E325" s="44" t="s">
        <v>1149</v>
      </c>
      <c r="F325" s="44" t="s">
        <v>1150</v>
      </c>
      <c r="G325" s="44" t="s">
        <v>40</v>
      </c>
      <c r="H325" s="49"/>
    </row>
    <row r="326" spans="1:8" x14ac:dyDescent="0.4">
      <c r="A326" s="44" t="s">
        <v>6567</v>
      </c>
      <c r="B326" s="48" t="s">
        <v>240</v>
      </c>
      <c r="C326" s="44" t="s">
        <v>7718</v>
      </c>
      <c r="D326" s="48" t="s">
        <v>5969</v>
      </c>
      <c r="E326" s="48" t="s">
        <v>1149</v>
      </c>
      <c r="F326" s="44" t="s">
        <v>1150</v>
      </c>
      <c r="G326" s="44" t="s">
        <v>711</v>
      </c>
      <c r="H326" s="44"/>
    </row>
    <row r="327" spans="1:8" x14ac:dyDescent="0.4">
      <c r="A327" s="44" t="s">
        <v>6567</v>
      </c>
      <c r="B327" s="48" t="s">
        <v>240</v>
      </c>
      <c r="C327" s="44" t="s">
        <v>7680</v>
      </c>
      <c r="D327" s="48" t="s">
        <v>5967</v>
      </c>
      <c r="E327" s="48" t="s">
        <v>1149</v>
      </c>
      <c r="F327" s="44" t="s">
        <v>1150</v>
      </c>
      <c r="G327" s="44" t="s">
        <v>878</v>
      </c>
      <c r="H327" s="44"/>
    </row>
    <row r="328" spans="1:8" x14ac:dyDescent="0.4">
      <c r="A328" s="44" t="s">
        <v>6567</v>
      </c>
      <c r="B328" s="48" t="s">
        <v>240</v>
      </c>
      <c r="C328" s="44" t="s">
        <v>7719</v>
      </c>
      <c r="D328" s="48" t="s">
        <v>5970</v>
      </c>
      <c r="E328" s="48" t="s">
        <v>1149</v>
      </c>
      <c r="F328" s="44" t="s">
        <v>1150</v>
      </c>
      <c r="G328" s="44" t="s">
        <v>878</v>
      </c>
      <c r="H328" s="44"/>
    </row>
    <row r="329" spans="1:8" x14ac:dyDescent="0.4">
      <c r="A329" s="44" t="s">
        <v>6567</v>
      </c>
      <c r="B329" s="48" t="s">
        <v>240</v>
      </c>
      <c r="C329" s="44" t="s">
        <v>7737</v>
      </c>
      <c r="D329" s="48" t="s">
        <v>5959</v>
      </c>
      <c r="E329" s="48" t="s">
        <v>1149</v>
      </c>
      <c r="F329" s="44" t="s">
        <v>1150</v>
      </c>
      <c r="G329" s="44" t="s">
        <v>878</v>
      </c>
      <c r="H329" s="44"/>
    </row>
    <row r="330" spans="1:8" x14ac:dyDescent="0.4">
      <c r="A330" s="44" t="s">
        <v>6567</v>
      </c>
      <c r="B330" s="48" t="s">
        <v>240</v>
      </c>
      <c r="C330" s="44" t="s">
        <v>7738</v>
      </c>
      <c r="D330" s="48" t="s">
        <v>5958</v>
      </c>
      <c r="E330" s="48" t="s">
        <v>1149</v>
      </c>
      <c r="F330" s="44" t="s">
        <v>1150</v>
      </c>
      <c r="G330" s="44" t="s">
        <v>878</v>
      </c>
      <c r="H330" s="44"/>
    </row>
    <row r="331" spans="1:8" x14ac:dyDescent="0.4">
      <c r="A331" s="44" t="s">
        <v>6567</v>
      </c>
      <c r="B331" s="44" t="s">
        <v>240</v>
      </c>
      <c r="C331" s="44" t="s">
        <v>7515</v>
      </c>
      <c r="D331" s="44" t="s">
        <v>667</v>
      </c>
      <c r="E331" s="48" t="s">
        <v>1149</v>
      </c>
      <c r="F331" s="44" t="s">
        <v>1150</v>
      </c>
      <c r="G331" s="44" t="s">
        <v>711</v>
      </c>
      <c r="H331" s="44"/>
    </row>
    <row r="332" spans="1:8" x14ac:dyDescent="0.4">
      <c r="A332" s="44" t="s">
        <v>6567</v>
      </c>
      <c r="B332" s="48" t="s">
        <v>240</v>
      </c>
      <c r="C332" s="48" t="s">
        <v>7833</v>
      </c>
      <c r="D332" s="48" t="s">
        <v>1371</v>
      </c>
      <c r="E332" s="48" t="s">
        <v>1149</v>
      </c>
      <c r="F332" s="44" t="s">
        <v>1150</v>
      </c>
      <c r="G332" s="44" t="s">
        <v>40</v>
      </c>
      <c r="H332" s="44"/>
    </row>
    <row r="333" spans="1:8" x14ac:dyDescent="0.4">
      <c r="A333" s="44" t="s">
        <v>6567</v>
      </c>
      <c r="B333" s="48" t="s">
        <v>240</v>
      </c>
      <c r="C333" s="44" t="s">
        <v>6072</v>
      </c>
      <c r="D333" s="48" t="s">
        <v>5965</v>
      </c>
      <c r="E333" s="48" t="s">
        <v>1149</v>
      </c>
      <c r="F333" s="44" t="s">
        <v>1150</v>
      </c>
      <c r="G333" s="44" t="s">
        <v>878</v>
      </c>
      <c r="H333" s="44"/>
    </row>
    <row r="334" spans="1:8" x14ac:dyDescent="0.4">
      <c r="A334" s="44" t="s">
        <v>6567</v>
      </c>
      <c r="B334" s="48" t="s">
        <v>240</v>
      </c>
      <c r="C334" s="44" t="s">
        <v>6069</v>
      </c>
      <c r="D334" s="48" t="s">
        <v>5962</v>
      </c>
      <c r="E334" s="48" t="s">
        <v>1149</v>
      </c>
      <c r="F334" s="44" t="s">
        <v>1150</v>
      </c>
      <c r="G334" s="44" t="s">
        <v>878</v>
      </c>
      <c r="H334" s="44"/>
    </row>
    <row r="335" spans="1:8" x14ac:dyDescent="0.4">
      <c r="A335" s="44" t="s">
        <v>6567</v>
      </c>
      <c r="B335" s="48" t="s">
        <v>240</v>
      </c>
      <c r="C335" s="44" t="s">
        <v>6070</v>
      </c>
      <c r="D335" s="48" t="s">
        <v>5961</v>
      </c>
      <c r="E335" s="48" t="s">
        <v>1149</v>
      </c>
      <c r="F335" s="44" t="s">
        <v>1150</v>
      </c>
      <c r="G335" s="44" t="s">
        <v>878</v>
      </c>
      <c r="H335" s="44"/>
    </row>
    <row r="336" spans="1:8" x14ac:dyDescent="0.4">
      <c r="A336" s="44" t="s">
        <v>6567</v>
      </c>
      <c r="B336" s="48" t="s">
        <v>240</v>
      </c>
      <c r="C336" s="44" t="s">
        <v>6071</v>
      </c>
      <c r="D336" s="48" t="s">
        <v>5964</v>
      </c>
      <c r="E336" s="48" t="s">
        <v>1149</v>
      </c>
      <c r="F336" s="44" t="s">
        <v>1150</v>
      </c>
      <c r="G336" s="44" t="s">
        <v>711</v>
      </c>
      <c r="H336" s="44"/>
    </row>
    <row r="337" spans="1:8" x14ac:dyDescent="0.4">
      <c r="A337" s="44" t="s">
        <v>6567</v>
      </c>
      <c r="B337" s="44" t="s">
        <v>240</v>
      </c>
      <c r="C337" s="44" t="s">
        <v>7584</v>
      </c>
      <c r="D337" s="44" t="s">
        <v>1445</v>
      </c>
      <c r="E337" s="44" t="s">
        <v>1192</v>
      </c>
      <c r="F337" s="44" t="s">
        <v>896</v>
      </c>
      <c r="G337" s="44" t="s">
        <v>762</v>
      </c>
      <c r="H337" s="44" t="s">
        <v>891</v>
      </c>
    </row>
    <row r="338" spans="1:8" x14ac:dyDescent="0.4">
      <c r="A338" s="44" t="s">
        <v>6567</v>
      </c>
      <c r="B338" s="52" t="s">
        <v>240</v>
      </c>
      <c r="C338" s="44" t="s">
        <v>7641</v>
      </c>
      <c r="D338" s="52" t="s">
        <v>6560</v>
      </c>
      <c r="E338" s="44" t="s">
        <v>1192</v>
      </c>
      <c r="F338" s="44" t="s">
        <v>896</v>
      </c>
      <c r="G338" s="52" t="s">
        <v>711</v>
      </c>
      <c r="H338" s="52"/>
    </row>
    <row r="339" spans="1:8" x14ac:dyDescent="0.4">
      <c r="A339" s="44" t="s">
        <v>6567</v>
      </c>
      <c r="B339" s="44" t="s">
        <v>240</v>
      </c>
      <c r="C339" s="44" t="s">
        <v>7779</v>
      </c>
      <c r="D339" s="44" t="s">
        <v>1191</v>
      </c>
      <c r="E339" s="44" t="s">
        <v>1192</v>
      </c>
      <c r="F339" s="44" t="s">
        <v>896</v>
      </c>
      <c r="G339" s="44" t="s">
        <v>762</v>
      </c>
      <c r="H339" s="44" t="s">
        <v>891</v>
      </c>
    </row>
    <row r="340" spans="1:8" x14ac:dyDescent="0.4">
      <c r="A340" s="44" t="s">
        <v>6595</v>
      </c>
      <c r="B340" s="44" t="s">
        <v>241</v>
      </c>
      <c r="C340" s="44" t="s">
        <v>7263</v>
      </c>
      <c r="D340" s="44" t="s">
        <v>1037</v>
      </c>
      <c r="E340" s="44" t="s">
        <v>969</v>
      </c>
      <c r="F340" s="44" t="s">
        <v>877</v>
      </c>
      <c r="G340" s="48" t="s">
        <v>762</v>
      </c>
      <c r="H340" s="44" t="s">
        <v>891</v>
      </c>
    </row>
    <row r="341" spans="1:8" x14ac:dyDescent="0.4">
      <c r="A341" s="44" t="s">
        <v>6595</v>
      </c>
      <c r="B341" s="44" t="s">
        <v>241</v>
      </c>
      <c r="C341" s="44" t="s">
        <v>7260</v>
      </c>
      <c r="D341" s="44" t="s">
        <v>1008</v>
      </c>
      <c r="E341" s="51" t="s">
        <v>944</v>
      </c>
      <c r="F341" s="44" t="s">
        <v>877</v>
      </c>
      <c r="G341" s="44" t="s">
        <v>762</v>
      </c>
      <c r="H341" s="44" t="s">
        <v>891</v>
      </c>
    </row>
    <row r="342" spans="1:8" x14ac:dyDescent="0.4">
      <c r="A342" s="44" t="s">
        <v>6595</v>
      </c>
      <c r="B342" s="44" t="s">
        <v>241</v>
      </c>
      <c r="C342" s="44" t="s">
        <v>7266</v>
      </c>
      <c r="D342" s="44" t="s">
        <v>1026</v>
      </c>
      <c r="E342" s="51" t="s">
        <v>944</v>
      </c>
      <c r="F342" s="44" t="s">
        <v>877</v>
      </c>
      <c r="G342" s="44" t="s">
        <v>762</v>
      </c>
      <c r="H342" s="44" t="s">
        <v>891</v>
      </c>
    </row>
    <row r="343" spans="1:8" x14ac:dyDescent="0.4">
      <c r="A343" s="44" t="s">
        <v>6595</v>
      </c>
      <c r="B343" s="44" t="s">
        <v>241</v>
      </c>
      <c r="C343" s="44" t="s">
        <v>7258</v>
      </c>
      <c r="D343" s="44" t="s">
        <v>1025</v>
      </c>
      <c r="E343" s="51" t="s">
        <v>944</v>
      </c>
      <c r="F343" s="44" t="s">
        <v>877</v>
      </c>
      <c r="G343" s="44" t="s">
        <v>762</v>
      </c>
      <c r="H343" s="44" t="s">
        <v>891</v>
      </c>
    </row>
    <row r="344" spans="1:8" x14ac:dyDescent="0.4">
      <c r="A344" s="44" t="s">
        <v>6595</v>
      </c>
      <c r="B344" s="44" t="s">
        <v>241</v>
      </c>
      <c r="C344" s="44" t="s">
        <v>7261</v>
      </c>
      <c r="D344" s="44" t="s">
        <v>1050</v>
      </c>
      <c r="E344" s="51" t="s">
        <v>944</v>
      </c>
      <c r="F344" s="44" t="s">
        <v>877</v>
      </c>
      <c r="G344" s="44" t="s">
        <v>762</v>
      </c>
      <c r="H344" s="44" t="s">
        <v>891</v>
      </c>
    </row>
    <row r="345" spans="1:8" x14ac:dyDescent="0.4">
      <c r="A345" s="44" t="s">
        <v>6595</v>
      </c>
      <c r="B345" s="44" t="s">
        <v>241</v>
      </c>
      <c r="C345" s="44" t="s">
        <v>7264</v>
      </c>
      <c r="D345" s="44" t="s">
        <v>1064</v>
      </c>
      <c r="E345" s="51" t="s">
        <v>944</v>
      </c>
      <c r="F345" s="44" t="s">
        <v>877</v>
      </c>
      <c r="G345" s="44" t="s">
        <v>762</v>
      </c>
      <c r="H345" s="44" t="s">
        <v>891</v>
      </c>
    </row>
    <row r="346" spans="1:8" x14ac:dyDescent="0.4">
      <c r="A346" s="44" t="s">
        <v>6595</v>
      </c>
      <c r="B346" s="44" t="s">
        <v>241</v>
      </c>
      <c r="C346" s="44" t="s">
        <v>7259</v>
      </c>
      <c r="D346" s="44" t="s">
        <v>1074</v>
      </c>
      <c r="E346" s="51" t="s">
        <v>944</v>
      </c>
      <c r="F346" s="44" t="s">
        <v>877</v>
      </c>
      <c r="G346" s="44" t="s">
        <v>762</v>
      </c>
      <c r="H346" s="44" t="s">
        <v>891</v>
      </c>
    </row>
    <row r="347" spans="1:8" x14ac:dyDescent="0.4">
      <c r="A347" s="44" t="s">
        <v>6595</v>
      </c>
      <c r="B347" s="48" t="s">
        <v>241</v>
      </c>
      <c r="C347" s="44" t="s">
        <v>7848</v>
      </c>
      <c r="D347" s="48" t="s">
        <v>1096</v>
      </c>
      <c r="E347" s="51" t="s">
        <v>944</v>
      </c>
      <c r="F347" s="44" t="s">
        <v>877</v>
      </c>
      <c r="G347" s="48" t="s">
        <v>762</v>
      </c>
      <c r="H347" s="44" t="s">
        <v>891</v>
      </c>
    </row>
    <row r="348" spans="1:8" x14ac:dyDescent="0.4">
      <c r="A348" s="44" t="s">
        <v>6595</v>
      </c>
      <c r="B348" s="44" t="s">
        <v>241</v>
      </c>
      <c r="C348" s="44" t="s">
        <v>7262</v>
      </c>
      <c r="D348" s="44" t="s">
        <v>1081</v>
      </c>
      <c r="E348" s="51" t="s">
        <v>944</v>
      </c>
      <c r="F348" s="44" t="s">
        <v>877</v>
      </c>
      <c r="G348" s="44" t="s">
        <v>762</v>
      </c>
      <c r="H348" s="44" t="s">
        <v>891</v>
      </c>
    </row>
    <row r="349" spans="1:8" x14ac:dyDescent="0.4">
      <c r="A349" s="44" t="s">
        <v>6595</v>
      </c>
      <c r="B349" s="44" t="s">
        <v>241</v>
      </c>
      <c r="C349" s="44" t="s">
        <v>7265</v>
      </c>
      <c r="D349" s="44" t="s">
        <v>1087</v>
      </c>
      <c r="E349" s="51" t="s">
        <v>944</v>
      </c>
      <c r="F349" s="44" t="s">
        <v>877</v>
      </c>
      <c r="G349" s="44" t="s">
        <v>762</v>
      </c>
      <c r="H349" s="44" t="s">
        <v>891</v>
      </c>
    </row>
    <row r="350" spans="1:8" x14ac:dyDescent="0.4">
      <c r="A350" s="44" t="s">
        <v>245</v>
      </c>
      <c r="B350" s="44" t="s">
        <v>246</v>
      </c>
      <c r="C350" s="44" t="s">
        <v>1640</v>
      </c>
      <c r="D350" s="44" t="s">
        <v>1641</v>
      </c>
      <c r="E350" s="44" t="s">
        <v>1642</v>
      </c>
      <c r="F350" s="44" t="s">
        <v>1643</v>
      </c>
      <c r="G350" s="44" t="s">
        <v>40</v>
      </c>
      <c r="H350" s="44"/>
    </row>
    <row r="351" spans="1:8" x14ac:dyDescent="0.4">
      <c r="A351" s="44" t="s">
        <v>245</v>
      </c>
      <c r="B351" s="44" t="s">
        <v>246</v>
      </c>
      <c r="C351" s="44" t="s">
        <v>7548</v>
      </c>
      <c r="D351" s="44" t="s">
        <v>1679</v>
      </c>
      <c r="E351" s="44" t="s">
        <v>1642</v>
      </c>
      <c r="F351" s="44" t="s">
        <v>1643</v>
      </c>
      <c r="G351" s="44" t="s">
        <v>40</v>
      </c>
      <c r="H351" s="44"/>
    </row>
    <row r="352" spans="1:8" x14ac:dyDescent="0.4">
      <c r="A352" s="44" t="s">
        <v>245</v>
      </c>
      <c r="B352" s="44" t="s">
        <v>246</v>
      </c>
      <c r="C352" s="44" t="s">
        <v>1688</v>
      </c>
      <c r="D352" s="44" t="s">
        <v>1689</v>
      </c>
      <c r="E352" s="44" t="s">
        <v>1642</v>
      </c>
      <c r="F352" s="44" t="s">
        <v>1643</v>
      </c>
      <c r="G352" s="44" t="s">
        <v>40</v>
      </c>
      <c r="H352" s="44"/>
    </row>
    <row r="353" spans="1:8" x14ac:dyDescent="0.4">
      <c r="A353" s="44" t="s">
        <v>245</v>
      </c>
      <c r="B353" s="44" t="s">
        <v>246</v>
      </c>
      <c r="C353" s="44" t="s">
        <v>7583</v>
      </c>
      <c r="D353" s="44" t="s">
        <v>1840</v>
      </c>
      <c r="E353" s="44" t="s">
        <v>1642</v>
      </c>
      <c r="F353" s="44" t="s">
        <v>1643</v>
      </c>
      <c r="G353" s="44" t="s">
        <v>40</v>
      </c>
      <c r="H353" s="44"/>
    </row>
    <row r="354" spans="1:8" x14ac:dyDescent="0.4">
      <c r="A354" s="44" t="s">
        <v>245</v>
      </c>
      <c r="B354" s="44" t="s">
        <v>246</v>
      </c>
      <c r="C354" s="44" t="s">
        <v>1779</v>
      </c>
      <c r="D354" s="44" t="s">
        <v>1780</v>
      </c>
      <c r="E354" s="44" t="s">
        <v>1642</v>
      </c>
      <c r="F354" s="44" t="s">
        <v>1643</v>
      </c>
      <c r="G354" s="44" t="s">
        <v>40</v>
      </c>
      <c r="H354" s="44"/>
    </row>
    <row r="355" spans="1:8" x14ac:dyDescent="0.4">
      <c r="A355" s="44" t="s">
        <v>245</v>
      </c>
      <c r="B355" s="44" t="s">
        <v>246</v>
      </c>
      <c r="C355" s="44" t="s">
        <v>1797</v>
      </c>
      <c r="D355" s="44" t="s">
        <v>1798</v>
      </c>
      <c r="E355" s="44" t="s">
        <v>1642</v>
      </c>
      <c r="F355" s="44" t="s">
        <v>1643</v>
      </c>
      <c r="G355" s="44" t="s">
        <v>40</v>
      </c>
      <c r="H355" s="44"/>
    </row>
    <row r="356" spans="1:8" x14ac:dyDescent="0.4">
      <c r="A356" s="44" t="s">
        <v>245</v>
      </c>
      <c r="B356" s="44" t="s">
        <v>246</v>
      </c>
      <c r="C356" s="44" t="s">
        <v>7104</v>
      </c>
      <c r="D356" s="44" t="s">
        <v>1971</v>
      </c>
      <c r="E356" s="44" t="s">
        <v>1642</v>
      </c>
      <c r="F356" s="44" t="s">
        <v>1643</v>
      </c>
      <c r="G356" s="44" t="s">
        <v>40</v>
      </c>
      <c r="H356" s="44"/>
    </row>
    <row r="357" spans="1:8" x14ac:dyDescent="0.4">
      <c r="A357" s="48" t="s">
        <v>245</v>
      </c>
      <c r="B357" s="48" t="s">
        <v>246</v>
      </c>
      <c r="C357" s="48" t="s">
        <v>7835</v>
      </c>
      <c r="D357" s="48" t="s">
        <v>1998</v>
      </c>
      <c r="E357" s="44" t="s">
        <v>1642</v>
      </c>
      <c r="F357" s="44" t="s">
        <v>1643</v>
      </c>
      <c r="G357" s="48" t="s">
        <v>40</v>
      </c>
      <c r="H357" s="44"/>
    </row>
    <row r="358" spans="1:8" x14ac:dyDescent="0.4">
      <c r="A358" s="44" t="s">
        <v>247</v>
      </c>
      <c r="B358" s="44" t="s">
        <v>248</v>
      </c>
      <c r="C358" s="44" t="s">
        <v>7626</v>
      </c>
      <c r="D358" s="44" t="s">
        <v>2143</v>
      </c>
      <c r="E358" s="44" t="s">
        <v>2135</v>
      </c>
      <c r="F358" s="62" t="s">
        <v>2136</v>
      </c>
      <c r="G358" s="44" t="s">
        <v>40</v>
      </c>
      <c r="H358" s="44"/>
    </row>
    <row r="359" spans="1:8" x14ac:dyDescent="0.4">
      <c r="A359" s="44" t="s">
        <v>247</v>
      </c>
      <c r="B359" s="44" t="s">
        <v>248</v>
      </c>
      <c r="C359" s="44" t="s">
        <v>7627</v>
      </c>
      <c r="D359" s="44" t="s">
        <v>2134</v>
      </c>
      <c r="E359" s="44" t="s">
        <v>2135</v>
      </c>
      <c r="F359" s="62" t="s">
        <v>2136</v>
      </c>
      <c r="G359" s="44" t="s">
        <v>40</v>
      </c>
      <c r="H359" s="44"/>
    </row>
    <row r="360" spans="1:8" x14ac:dyDescent="0.4">
      <c r="A360" s="44" t="s">
        <v>247</v>
      </c>
      <c r="B360" s="44" t="s">
        <v>248</v>
      </c>
      <c r="C360" s="44" t="s">
        <v>2138</v>
      </c>
      <c r="D360" s="44" t="s">
        <v>2139</v>
      </c>
      <c r="E360" s="44" t="s">
        <v>2135</v>
      </c>
      <c r="F360" s="62" t="s">
        <v>2136</v>
      </c>
      <c r="G360" s="44" t="s">
        <v>40</v>
      </c>
      <c r="H360" s="44"/>
    </row>
    <row r="361" spans="1:8" x14ac:dyDescent="0.4">
      <c r="A361" s="44" t="s">
        <v>247</v>
      </c>
      <c r="B361" s="44" t="s">
        <v>248</v>
      </c>
      <c r="C361" s="44" t="s">
        <v>2141</v>
      </c>
      <c r="D361" s="44" t="s">
        <v>2142</v>
      </c>
      <c r="E361" s="44" t="s">
        <v>2135</v>
      </c>
      <c r="F361" s="62" t="s">
        <v>2136</v>
      </c>
      <c r="G361" s="44" t="s">
        <v>40</v>
      </c>
      <c r="H361" s="44"/>
    </row>
    <row r="362" spans="1:8" x14ac:dyDescent="0.4">
      <c r="A362" s="44" t="s">
        <v>247</v>
      </c>
      <c r="B362" s="44" t="s">
        <v>248</v>
      </c>
      <c r="C362" s="44" t="s">
        <v>2154</v>
      </c>
      <c r="D362" s="44" t="s">
        <v>2155</v>
      </c>
      <c r="E362" s="44" t="s">
        <v>2135</v>
      </c>
      <c r="F362" s="62" t="s">
        <v>2136</v>
      </c>
      <c r="G362" s="44" t="s">
        <v>40</v>
      </c>
      <c r="H362" s="44"/>
    </row>
    <row r="363" spans="1:8" x14ac:dyDescent="0.4">
      <c r="A363" s="48" t="s">
        <v>247</v>
      </c>
      <c r="B363" s="48" t="s">
        <v>248</v>
      </c>
      <c r="C363" s="48" t="s">
        <v>7836</v>
      </c>
      <c r="D363" s="48" t="s">
        <v>2156</v>
      </c>
      <c r="E363" s="44" t="s">
        <v>2135</v>
      </c>
      <c r="F363" s="44" t="s">
        <v>2136</v>
      </c>
      <c r="G363" s="48" t="s">
        <v>40</v>
      </c>
      <c r="H363" s="44"/>
    </row>
    <row r="364" spans="1:8" x14ac:dyDescent="0.4">
      <c r="A364" s="44" t="s">
        <v>249</v>
      </c>
      <c r="B364" s="44" t="s">
        <v>250</v>
      </c>
      <c r="C364" s="44" t="s">
        <v>1680</v>
      </c>
      <c r="D364" s="44" t="s">
        <v>1681</v>
      </c>
      <c r="E364" s="44" t="s">
        <v>1682</v>
      </c>
      <c r="F364" s="44" t="s">
        <v>1653</v>
      </c>
      <c r="G364" s="44" t="s">
        <v>40</v>
      </c>
      <c r="H364" s="44" t="s">
        <v>6634</v>
      </c>
    </row>
    <row r="365" spans="1:8" x14ac:dyDescent="0.4">
      <c r="A365" s="44" t="s">
        <v>249</v>
      </c>
      <c r="B365" s="44" t="s">
        <v>250</v>
      </c>
      <c r="C365" s="44" t="s">
        <v>7552</v>
      </c>
      <c r="D365" s="44" t="s">
        <v>1845</v>
      </c>
      <c r="E365" s="44" t="s">
        <v>1682</v>
      </c>
      <c r="F365" s="44" t="s">
        <v>1653</v>
      </c>
      <c r="G365" s="44" t="s">
        <v>40</v>
      </c>
      <c r="H365" s="44" t="s">
        <v>6634</v>
      </c>
    </row>
    <row r="366" spans="1:8" x14ac:dyDescent="0.4">
      <c r="A366" s="44" t="s">
        <v>249</v>
      </c>
      <c r="B366" s="44" t="s">
        <v>250</v>
      </c>
      <c r="C366" s="44" t="s">
        <v>7554</v>
      </c>
      <c r="D366" s="44" t="s">
        <v>1901</v>
      </c>
      <c r="E366" s="44" t="s">
        <v>1682</v>
      </c>
      <c r="F366" s="44" t="s">
        <v>1653</v>
      </c>
      <c r="G366" s="44" t="s">
        <v>40</v>
      </c>
      <c r="H366" s="44" t="s">
        <v>6634</v>
      </c>
    </row>
    <row r="367" spans="1:8" x14ac:dyDescent="0.4">
      <c r="A367" s="44" t="s">
        <v>249</v>
      </c>
      <c r="B367" s="44" t="s">
        <v>250</v>
      </c>
      <c r="C367" s="44" t="s">
        <v>1733</v>
      </c>
      <c r="D367" s="44" t="s">
        <v>1734</v>
      </c>
      <c r="E367" s="44" t="s">
        <v>1682</v>
      </c>
      <c r="F367" s="44" t="s">
        <v>1653</v>
      </c>
      <c r="G367" s="44" t="s">
        <v>40</v>
      </c>
      <c r="H367" s="44" t="s">
        <v>6634</v>
      </c>
    </row>
    <row r="368" spans="1:8" x14ac:dyDescent="0.4">
      <c r="A368" s="44" t="s">
        <v>249</v>
      </c>
      <c r="B368" s="44" t="s">
        <v>250</v>
      </c>
      <c r="C368" s="44" t="s">
        <v>1740</v>
      </c>
      <c r="D368" s="44" t="s">
        <v>1741</v>
      </c>
      <c r="E368" s="44" t="s">
        <v>1682</v>
      </c>
      <c r="F368" s="44" t="s">
        <v>1653</v>
      </c>
      <c r="G368" s="44" t="s">
        <v>40</v>
      </c>
      <c r="H368" s="44" t="s">
        <v>6634</v>
      </c>
    </row>
    <row r="369" spans="1:8" x14ac:dyDescent="0.4">
      <c r="A369" s="44" t="s">
        <v>249</v>
      </c>
      <c r="B369" s="44" t="s">
        <v>250</v>
      </c>
      <c r="C369" s="44" t="s">
        <v>1738</v>
      </c>
      <c r="D369" s="44" t="s">
        <v>1739</v>
      </c>
      <c r="E369" s="44" t="s">
        <v>1682</v>
      </c>
      <c r="F369" s="44" t="s">
        <v>1653</v>
      </c>
      <c r="G369" s="44" t="s">
        <v>40</v>
      </c>
      <c r="H369" s="44" t="s">
        <v>6634</v>
      </c>
    </row>
    <row r="370" spans="1:8" x14ac:dyDescent="0.4">
      <c r="A370" s="48" t="s">
        <v>249</v>
      </c>
      <c r="B370" s="48" t="s">
        <v>250</v>
      </c>
      <c r="C370" s="44" t="s">
        <v>7867</v>
      </c>
      <c r="D370" s="48" t="s">
        <v>1889</v>
      </c>
      <c r="E370" s="44" t="s">
        <v>1682</v>
      </c>
      <c r="F370" s="44" t="s">
        <v>1653</v>
      </c>
      <c r="G370" s="48" t="s">
        <v>40</v>
      </c>
      <c r="H370" s="44" t="s">
        <v>6634</v>
      </c>
    </row>
    <row r="371" spans="1:8" x14ac:dyDescent="0.4">
      <c r="A371" s="44" t="s">
        <v>249</v>
      </c>
      <c r="B371" s="44" t="s">
        <v>250</v>
      </c>
      <c r="C371" s="44" t="s">
        <v>1781</v>
      </c>
      <c r="D371" s="44" t="s">
        <v>1782</v>
      </c>
      <c r="E371" s="44" t="s">
        <v>1682</v>
      </c>
      <c r="F371" s="44" t="s">
        <v>1653</v>
      </c>
      <c r="G371" s="44" t="s">
        <v>40</v>
      </c>
      <c r="H371" s="44" t="s">
        <v>6634</v>
      </c>
    </row>
    <row r="372" spans="1:8" x14ac:dyDescent="0.4">
      <c r="A372" s="44" t="s">
        <v>249</v>
      </c>
      <c r="B372" s="44" t="s">
        <v>250</v>
      </c>
      <c r="C372" s="44" t="s">
        <v>1809</v>
      </c>
      <c r="D372" s="44" t="s">
        <v>1810</v>
      </c>
      <c r="E372" s="44" t="s">
        <v>1682</v>
      </c>
      <c r="F372" s="44" t="s">
        <v>1653</v>
      </c>
      <c r="G372" s="44" t="s">
        <v>40</v>
      </c>
      <c r="H372" s="44" t="s">
        <v>6634</v>
      </c>
    </row>
    <row r="373" spans="1:8" x14ac:dyDescent="0.4">
      <c r="A373" s="48" t="s">
        <v>251</v>
      </c>
      <c r="B373" s="48" t="s">
        <v>252</v>
      </c>
      <c r="C373" s="44" t="s">
        <v>7880</v>
      </c>
      <c r="D373" s="48" t="s">
        <v>2041</v>
      </c>
      <c r="E373" s="44" t="s">
        <v>1647</v>
      </c>
      <c r="F373" s="44" t="s">
        <v>1648</v>
      </c>
      <c r="G373" s="48" t="s">
        <v>40</v>
      </c>
      <c r="H373" s="44" t="s">
        <v>6634</v>
      </c>
    </row>
    <row r="374" spans="1:8" x14ac:dyDescent="0.4">
      <c r="A374" s="44" t="s">
        <v>251</v>
      </c>
      <c r="B374" s="44" t="s">
        <v>252</v>
      </c>
      <c r="C374" s="44" t="s">
        <v>7296</v>
      </c>
      <c r="D374" s="44" t="s">
        <v>1848</v>
      </c>
      <c r="E374" s="44" t="s">
        <v>1647</v>
      </c>
      <c r="F374" s="44" t="s">
        <v>1648</v>
      </c>
      <c r="G374" s="44" t="s">
        <v>40</v>
      </c>
      <c r="H374" s="44" t="s">
        <v>6634</v>
      </c>
    </row>
    <row r="375" spans="1:8" x14ac:dyDescent="0.4">
      <c r="A375" s="44" t="s">
        <v>251</v>
      </c>
      <c r="B375" s="44" t="s">
        <v>252</v>
      </c>
      <c r="C375" s="44" t="s">
        <v>7588</v>
      </c>
      <c r="D375" s="44" t="s">
        <v>1824</v>
      </c>
      <c r="E375" s="44" t="s">
        <v>1647</v>
      </c>
      <c r="F375" s="44" t="s">
        <v>1648</v>
      </c>
      <c r="G375" s="44" t="s">
        <v>40</v>
      </c>
      <c r="H375" s="44" t="s">
        <v>6634</v>
      </c>
    </row>
    <row r="376" spans="1:8" x14ac:dyDescent="0.4">
      <c r="A376" s="44" t="s">
        <v>251</v>
      </c>
      <c r="B376" s="44" t="s">
        <v>252</v>
      </c>
      <c r="C376" s="44" t="s">
        <v>1645</v>
      </c>
      <c r="D376" s="44" t="s">
        <v>1646</v>
      </c>
      <c r="E376" s="44" t="s">
        <v>1647</v>
      </c>
      <c r="F376" s="44" t="s">
        <v>1648</v>
      </c>
      <c r="G376" s="44" t="s">
        <v>40</v>
      </c>
      <c r="H376" s="44" t="s">
        <v>6634</v>
      </c>
    </row>
    <row r="377" spans="1:8" x14ac:dyDescent="0.4">
      <c r="A377" s="44" t="s">
        <v>251</v>
      </c>
      <c r="B377" s="44" t="s">
        <v>252</v>
      </c>
      <c r="C377" s="44" t="s">
        <v>7301</v>
      </c>
      <c r="D377" s="44" t="s">
        <v>1855</v>
      </c>
      <c r="E377" s="44" t="s">
        <v>1647</v>
      </c>
      <c r="F377" s="44" t="s">
        <v>1648</v>
      </c>
      <c r="G377" s="44" t="s">
        <v>40</v>
      </c>
      <c r="H377" s="44" t="s">
        <v>6634</v>
      </c>
    </row>
    <row r="378" spans="1:8" x14ac:dyDescent="0.4">
      <c r="A378" s="44" t="s">
        <v>251</v>
      </c>
      <c r="B378" s="44" t="s">
        <v>252</v>
      </c>
      <c r="C378" s="44" t="s">
        <v>7582</v>
      </c>
      <c r="D378" s="44" t="s">
        <v>1841</v>
      </c>
      <c r="E378" s="44" t="s">
        <v>1647</v>
      </c>
      <c r="F378" s="44" t="s">
        <v>1648</v>
      </c>
      <c r="G378" s="44" t="s">
        <v>40</v>
      </c>
      <c r="H378" s="44" t="s">
        <v>6634</v>
      </c>
    </row>
    <row r="379" spans="1:8" x14ac:dyDescent="0.4">
      <c r="A379" s="44" t="s">
        <v>251</v>
      </c>
      <c r="B379" s="44" t="s">
        <v>252</v>
      </c>
      <c r="C379" s="44" t="s">
        <v>7591</v>
      </c>
      <c r="D379" s="44" t="s">
        <v>1831</v>
      </c>
      <c r="E379" s="44" t="s">
        <v>1647</v>
      </c>
      <c r="F379" s="44" t="s">
        <v>1648</v>
      </c>
      <c r="G379" s="44" t="s">
        <v>40</v>
      </c>
      <c r="H379" s="44" t="s">
        <v>6634</v>
      </c>
    </row>
    <row r="380" spans="1:8" x14ac:dyDescent="0.4">
      <c r="A380" s="44" t="s">
        <v>251</v>
      </c>
      <c r="B380" s="44" t="s">
        <v>252</v>
      </c>
      <c r="C380" s="44" t="s">
        <v>1684</v>
      </c>
      <c r="D380" s="44" t="s">
        <v>1685</v>
      </c>
      <c r="E380" s="44" t="s">
        <v>1647</v>
      </c>
      <c r="F380" s="44" t="s">
        <v>1648</v>
      </c>
      <c r="G380" s="44" t="s">
        <v>40</v>
      </c>
      <c r="H380" s="44" t="s">
        <v>6634</v>
      </c>
    </row>
    <row r="381" spans="1:8" x14ac:dyDescent="0.4">
      <c r="A381" s="44" t="s">
        <v>251</v>
      </c>
      <c r="B381" s="44" t="s">
        <v>252</v>
      </c>
      <c r="C381" s="44" t="s">
        <v>7305</v>
      </c>
      <c r="D381" s="44" t="s">
        <v>1863</v>
      </c>
      <c r="E381" s="44" t="s">
        <v>1647</v>
      </c>
      <c r="F381" s="44" t="s">
        <v>1648</v>
      </c>
      <c r="G381" s="44" t="s">
        <v>40</v>
      </c>
      <c r="H381" s="44" t="s">
        <v>6634</v>
      </c>
    </row>
    <row r="382" spans="1:8" x14ac:dyDescent="0.4">
      <c r="A382" s="44" t="s">
        <v>251</v>
      </c>
      <c r="B382" s="44" t="s">
        <v>252</v>
      </c>
      <c r="C382" s="44" t="s">
        <v>7297</v>
      </c>
      <c r="D382" s="44" t="s">
        <v>1878</v>
      </c>
      <c r="E382" s="44" t="s">
        <v>1647</v>
      </c>
      <c r="F382" s="44" t="s">
        <v>1648</v>
      </c>
      <c r="G382" s="44" t="s">
        <v>40</v>
      </c>
      <c r="H382" s="44" t="s">
        <v>6634</v>
      </c>
    </row>
    <row r="383" spans="1:8" x14ac:dyDescent="0.4">
      <c r="A383" s="44" t="s">
        <v>251</v>
      </c>
      <c r="B383" s="44" t="s">
        <v>252</v>
      </c>
      <c r="C383" s="44" t="s">
        <v>7298</v>
      </c>
      <c r="D383" s="44" t="s">
        <v>1890</v>
      </c>
      <c r="E383" s="44" t="s">
        <v>1647</v>
      </c>
      <c r="F383" s="44" t="s">
        <v>1648</v>
      </c>
      <c r="G383" s="44" t="s">
        <v>40</v>
      </c>
      <c r="H383" s="44" t="s">
        <v>6634</v>
      </c>
    </row>
    <row r="384" spans="1:8" x14ac:dyDescent="0.4">
      <c r="A384" s="44" t="s">
        <v>251</v>
      </c>
      <c r="B384" s="44" t="s">
        <v>252</v>
      </c>
      <c r="C384" s="44" t="s">
        <v>7558</v>
      </c>
      <c r="D384" s="44" t="s">
        <v>1744</v>
      </c>
      <c r="E384" s="44" t="s">
        <v>1647</v>
      </c>
      <c r="F384" s="44" t="s">
        <v>1648</v>
      </c>
      <c r="G384" s="44" t="s">
        <v>40</v>
      </c>
      <c r="H384" s="44" t="s">
        <v>6634</v>
      </c>
    </row>
    <row r="385" spans="1:8" x14ac:dyDescent="0.4">
      <c r="A385" s="44" t="s">
        <v>251</v>
      </c>
      <c r="B385" s="44" t="s">
        <v>252</v>
      </c>
      <c r="C385" s="44" t="s">
        <v>1742</v>
      </c>
      <c r="D385" s="44" t="s">
        <v>1743</v>
      </c>
      <c r="E385" s="44" t="s">
        <v>1647</v>
      </c>
      <c r="F385" s="44" t="s">
        <v>1648</v>
      </c>
      <c r="G385" s="44" t="s">
        <v>40</v>
      </c>
      <c r="H385" s="44" t="s">
        <v>6634</v>
      </c>
    </row>
    <row r="386" spans="1:8" x14ac:dyDescent="0.4">
      <c r="A386" s="44" t="s">
        <v>251</v>
      </c>
      <c r="B386" s="44" t="s">
        <v>252</v>
      </c>
      <c r="C386" s="44" t="s">
        <v>7560</v>
      </c>
      <c r="D386" s="44" t="s">
        <v>1762</v>
      </c>
      <c r="E386" s="44" t="s">
        <v>1647</v>
      </c>
      <c r="F386" s="44" t="s">
        <v>1648</v>
      </c>
      <c r="G386" s="44" t="s">
        <v>40</v>
      </c>
      <c r="H386" s="44" t="s">
        <v>6634</v>
      </c>
    </row>
    <row r="387" spans="1:8" x14ac:dyDescent="0.4">
      <c r="A387" s="44" t="s">
        <v>251</v>
      </c>
      <c r="B387" s="44" t="s">
        <v>252</v>
      </c>
      <c r="C387" s="44" t="s">
        <v>7304</v>
      </c>
      <c r="D387" s="44" t="s">
        <v>1905</v>
      </c>
      <c r="E387" s="44" t="s">
        <v>1647</v>
      </c>
      <c r="F387" s="44" t="s">
        <v>1648</v>
      </c>
      <c r="G387" s="44" t="s">
        <v>40</v>
      </c>
      <c r="H387" s="44" t="s">
        <v>6634</v>
      </c>
    </row>
    <row r="388" spans="1:8" x14ac:dyDescent="0.4">
      <c r="A388" s="44" t="s">
        <v>251</v>
      </c>
      <c r="B388" s="44" t="s">
        <v>252</v>
      </c>
      <c r="C388" s="44" t="s">
        <v>7300</v>
      </c>
      <c r="D388" s="44" t="s">
        <v>1920</v>
      </c>
      <c r="E388" s="44" t="s">
        <v>1647</v>
      </c>
      <c r="F388" s="44" t="s">
        <v>1648</v>
      </c>
      <c r="G388" s="44" t="s">
        <v>40</v>
      </c>
      <c r="H388" s="44" t="s">
        <v>6634</v>
      </c>
    </row>
    <row r="389" spans="1:8" x14ac:dyDescent="0.4">
      <c r="A389" s="44" t="s">
        <v>251</v>
      </c>
      <c r="B389" s="44" t="s">
        <v>252</v>
      </c>
      <c r="C389" s="44" t="s">
        <v>7644</v>
      </c>
      <c r="D389" s="44" t="s">
        <v>1790</v>
      </c>
      <c r="E389" s="44" t="s">
        <v>1647</v>
      </c>
      <c r="F389" s="44" t="s">
        <v>1648</v>
      </c>
      <c r="G389" s="44" t="s">
        <v>40</v>
      </c>
      <c r="H389" s="44" t="s">
        <v>6634</v>
      </c>
    </row>
    <row r="390" spans="1:8" x14ac:dyDescent="0.4">
      <c r="A390" s="44" t="s">
        <v>251</v>
      </c>
      <c r="B390" s="44" t="s">
        <v>252</v>
      </c>
      <c r="C390" s="44" t="s">
        <v>7302</v>
      </c>
      <c r="D390" s="44" t="s">
        <v>1972</v>
      </c>
      <c r="E390" s="44" t="s">
        <v>1647</v>
      </c>
      <c r="F390" s="44" t="s">
        <v>1648</v>
      </c>
      <c r="G390" s="44" t="s">
        <v>40</v>
      </c>
      <c r="H390" s="44" t="s">
        <v>6634</v>
      </c>
    </row>
    <row r="391" spans="1:8" x14ac:dyDescent="0.4">
      <c r="A391" s="44" t="s">
        <v>251</v>
      </c>
      <c r="B391" s="44" t="s">
        <v>252</v>
      </c>
      <c r="C391" s="44" t="s">
        <v>7299</v>
      </c>
      <c r="D391" s="44" t="s">
        <v>1999</v>
      </c>
      <c r="E391" s="44" t="s">
        <v>1647</v>
      </c>
      <c r="F391" s="44" t="s">
        <v>1648</v>
      </c>
      <c r="G391" s="44" t="s">
        <v>40</v>
      </c>
      <c r="H391" s="44" t="s">
        <v>6634</v>
      </c>
    </row>
    <row r="392" spans="1:8" x14ac:dyDescent="0.4">
      <c r="A392" s="44" t="s">
        <v>251</v>
      </c>
      <c r="B392" s="44" t="s">
        <v>252</v>
      </c>
      <c r="C392" s="44" t="s">
        <v>7303</v>
      </c>
      <c r="D392" s="44" t="s">
        <v>2006</v>
      </c>
      <c r="E392" s="44" t="s">
        <v>1647</v>
      </c>
      <c r="F392" s="44" t="s">
        <v>1648</v>
      </c>
      <c r="G392" s="44" t="s">
        <v>40</v>
      </c>
      <c r="H392" s="44" t="s">
        <v>6634</v>
      </c>
    </row>
    <row r="393" spans="1:8" x14ac:dyDescent="0.4">
      <c r="A393" s="44" t="s">
        <v>253</v>
      </c>
      <c r="B393" s="44" t="s">
        <v>254</v>
      </c>
      <c r="C393" s="44" t="s">
        <v>1650</v>
      </c>
      <c r="D393" s="44" t="s">
        <v>1651</v>
      </c>
      <c r="E393" s="44" t="s">
        <v>1652</v>
      </c>
      <c r="F393" s="44" t="s">
        <v>1653</v>
      </c>
      <c r="G393" s="44" t="s">
        <v>40</v>
      </c>
      <c r="H393" s="44" t="s">
        <v>6634</v>
      </c>
    </row>
    <row r="394" spans="1:8" x14ac:dyDescent="0.4">
      <c r="A394" s="44" t="s">
        <v>253</v>
      </c>
      <c r="B394" s="44" t="s">
        <v>254</v>
      </c>
      <c r="C394" s="44" t="s">
        <v>7549</v>
      </c>
      <c r="D394" s="44" t="s">
        <v>1811</v>
      </c>
      <c r="E394" s="44" t="s">
        <v>1652</v>
      </c>
      <c r="F394" s="44" t="s">
        <v>1653</v>
      </c>
      <c r="G394" s="44" t="s">
        <v>40</v>
      </c>
      <c r="H394" s="44" t="s">
        <v>6634</v>
      </c>
    </row>
    <row r="395" spans="1:8" x14ac:dyDescent="0.4">
      <c r="A395" s="44" t="s">
        <v>253</v>
      </c>
      <c r="B395" s="44" t="s">
        <v>254</v>
      </c>
      <c r="C395" s="44" t="s">
        <v>1690</v>
      </c>
      <c r="D395" s="44" t="s">
        <v>1691</v>
      </c>
      <c r="E395" s="44" t="s">
        <v>1652</v>
      </c>
      <c r="F395" s="44" t="s">
        <v>1653</v>
      </c>
      <c r="G395" s="44" t="s">
        <v>40</v>
      </c>
      <c r="H395" s="44" t="s">
        <v>6634</v>
      </c>
    </row>
    <row r="396" spans="1:8" x14ac:dyDescent="0.4">
      <c r="A396" s="44" t="s">
        <v>253</v>
      </c>
      <c r="B396" s="44" t="s">
        <v>254</v>
      </c>
      <c r="C396" s="44" t="s">
        <v>7743</v>
      </c>
      <c r="D396" s="44" t="s">
        <v>1655</v>
      </c>
      <c r="E396" s="44" t="s">
        <v>1652</v>
      </c>
      <c r="F396" s="44" t="s">
        <v>1653</v>
      </c>
      <c r="G396" s="44" t="s">
        <v>40</v>
      </c>
      <c r="H396" s="44" t="s">
        <v>6634</v>
      </c>
    </row>
    <row r="397" spans="1:8" x14ac:dyDescent="0.4">
      <c r="A397" s="44" t="s">
        <v>253</v>
      </c>
      <c r="B397" s="44" t="s">
        <v>254</v>
      </c>
      <c r="C397" s="44" t="s">
        <v>1718</v>
      </c>
      <c r="D397" s="44" t="s">
        <v>1719</v>
      </c>
      <c r="E397" s="44" t="s">
        <v>1652</v>
      </c>
      <c r="F397" s="44" t="s">
        <v>1653</v>
      </c>
      <c r="G397" s="44" t="s">
        <v>40</v>
      </c>
      <c r="H397" s="44" t="s">
        <v>6634</v>
      </c>
    </row>
    <row r="398" spans="1:8" x14ac:dyDescent="0.4">
      <c r="A398" s="44" t="s">
        <v>253</v>
      </c>
      <c r="B398" s="44" t="s">
        <v>254</v>
      </c>
      <c r="C398" s="44" t="s">
        <v>1716</v>
      </c>
      <c r="D398" s="44" t="s">
        <v>1717</v>
      </c>
      <c r="E398" s="44" t="s">
        <v>1652</v>
      </c>
      <c r="F398" s="44" t="s">
        <v>1653</v>
      </c>
      <c r="G398" s="44" t="s">
        <v>40</v>
      </c>
      <c r="H398" s="44" t="s">
        <v>6634</v>
      </c>
    </row>
    <row r="399" spans="1:8" x14ac:dyDescent="0.4">
      <c r="A399" s="44" t="s">
        <v>253</v>
      </c>
      <c r="B399" s="44" t="s">
        <v>254</v>
      </c>
      <c r="C399" s="44" t="s">
        <v>7633</v>
      </c>
      <c r="D399" s="44" t="s">
        <v>1763</v>
      </c>
      <c r="E399" s="44" t="s">
        <v>1652</v>
      </c>
      <c r="F399" s="44" t="s">
        <v>1653</v>
      </c>
      <c r="G399" s="44" t="s">
        <v>40</v>
      </c>
      <c r="H399" s="44" t="s">
        <v>6634</v>
      </c>
    </row>
    <row r="400" spans="1:8" x14ac:dyDescent="0.4">
      <c r="A400" s="44" t="s">
        <v>253</v>
      </c>
      <c r="B400" s="44" t="s">
        <v>254</v>
      </c>
      <c r="C400" s="44" t="s">
        <v>1745</v>
      </c>
      <c r="D400" s="44" t="s">
        <v>1746</v>
      </c>
      <c r="E400" s="44" t="s">
        <v>1652</v>
      </c>
      <c r="F400" s="44" t="s">
        <v>1653</v>
      </c>
      <c r="G400" s="44" t="s">
        <v>40</v>
      </c>
      <c r="H400" s="44" t="s">
        <v>6634</v>
      </c>
    </row>
    <row r="401" spans="1:8" x14ac:dyDescent="0.4">
      <c r="A401" s="44" t="s">
        <v>253</v>
      </c>
      <c r="B401" s="44" t="s">
        <v>254</v>
      </c>
      <c r="C401" s="44" t="s">
        <v>1764</v>
      </c>
      <c r="D401" s="44" t="s">
        <v>1765</v>
      </c>
      <c r="E401" s="44" t="s">
        <v>1652</v>
      </c>
      <c r="F401" s="44" t="s">
        <v>1653</v>
      </c>
      <c r="G401" s="44" t="s">
        <v>40</v>
      </c>
      <c r="H401" s="44" t="s">
        <v>6634</v>
      </c>
    </row>
    <row r="402" spans="1:8" x14ac:dyDescent="0.4">
      <c r="A402" s="44" t="s">
        <v>253</v>
      </c>
      <c r="B402" s="44" t="s">
        <v>254</v>
      </c>
      <c r="C402" s="44" t="s">
        <v>7695</v>
      </c>
      <c r="D402" s="44" t="s">
        <v>1791</v>
      </c>
      <c r="E402" s="44" t="s">
        <v>1652</v>
      </c>
      <c r="F402" s="44" t="s">
        <v>1653</v>
      </c>
      <c r="G402" s="44" t="s">
        <v>40</v>
      </c>
      <c r="H402" s="44" t="s">
        <v>6634</v>
      </c>
    </row>
    <row r="403" spans="1:8" x14ac:dyDescent="0.4">
      <c r="A403" s="48" t="s">
        <v>253</v>
      </c>
      <c r="B403" s="48" t="s">
        <v>254</v>
      </c>
      <c r="C403" s="44" t="s">
        <v>7853</v>
      </c>
      <c r="D403" s="48" t="s">
        <v>1906</v>
      </c>
      <c r="E403" s="48" t="s">
        <v>1652</v>
      </c>
      <c r="F403" s="44" t="s">
        <v>1653</v>
      </c>
      <c r="G403" s="48" t="s">
        <v>40</v>
      </c>
      <c r="H403" s="44" t="s">
        <v>6634</v>
      </c>
    </row>
    <row r="404" spans="1:8" x14ac:dyDescent="0.4">
      <c r="A404" s="44" t="s">
        <v>255</v>
      </c>
      <c r="B404" s="44" t="s">
        <v>256</v>
      </c>
      <c r="C404" s="44" t="s">
        <v>874</v>
      </c>
      <c r="D404" s="44" t="s">
        <v>875</v>
      </c>
      <c r="E404" s="44" t="s">
        <v>876</v>
      </c>
      <c r="F404" s="44" t="s">
        <v>877</v>
      </c>
      <c r="G404" s="44" t="s">
        <v>762</v>
      </c>
      <c r="H404" s="44" t="s">
        <v>891</v>
      </c>
    </row>
    <row r="405" spans="1:8" x14ac:dyDescent="0.4">
      <c r="A405" s="44" t="s">
        <v>255</v>
      </c>
      <c r="B405" s="44" t="s">
        <v>256</v>
      </c>
      <c r="C405" s="44" t="s">
        <v>7564</v>
      </c>
      <c r="D405" s="44" t="s">
        <v>880</v>
      </c>
      <c r="E405" s="44" t="s">
        <v>876</v>
      </c>
      <c r="F405" s="44" t="s">
        <v>877</v>
      </c>
      <c r="G405" s="44" t="s">
        <v>762</v>
      </c>
      <c r="H405" s="44" t="s">
        <v>891</v>
      </c>
    </row>
    <row r="406" spans="1:8" x14ac:dyDescent="0.4">
      <c r="A406" s="44" t="s">
        <v>255</v>
      </c>
      <c r="B406" s="44" t="s">
        <v>256</v>
      </c>
      <c r="C406" s="44" t="s">
        <v>7704</v>
      </c>
      <c r="D406" s="44" t="s">
        <v>881</v>
      </c>
      <c r="E406" s="44" t="s">
        <v>876</v>
      </c>
      <c r="F406" s="44" t="s">
        <v>877</v>
      </c>
      <c r="G406" s="44" t="s">
        <v>762</v>
      </c>
      <c r="H406" s="44" t="s">
        <v>891</v>
      </c>
    </row>
    <row r="407" spans="1:8" x14ac:dyDescent="0.4">
      <c r="A407" s="44" t="s">
        <v>255</v>
      </c>
      <c r="B407" s="44" t="s">
        <v>256</v>
      </c>
      <c r="C407" s="44" t="s">
        <v>6995</v>
      </c>
      <c r="D407" s="44" t="s">
        <v>902</v>
      </c>
      <c r="E407" s="44" t="s">
        <v>876</v>
      </c>
      <c r="F407" s="44" t="s">
        <v>877</v>
      </c>
      <c r="G407" s="44" t="s">
        <v>762</v>
      </c>
      <c r="H407" s="44" t="s">
        <v>891</v>
      </c>
    </row>
    <row r="408" spans="1:8" x14ac:dyDescent="0.4">
      <c r="A408" s="44" t="s">
        <v>255</v>
      </c>
      <c r="B408" s="44" t="s">
        <v>256</v>
      </c>
      <c r="C408" s="44" t="s">
        <v>887</v>
      </c>
      <c r="D408" s="44" t="s">
        <v>888</v>
      </c>
      <c r="E408" s="44" t="s">
        <v>876</v>
      </c>
      <c r="F408" s="44" t="s">
        <v>877</v>
      </c>
      <c r="G408" s="44" t="s">
        <v>762</v>
      </c>
      <c r="H408" s="44" t="s">
        <v>891</v>
      </c>
    </row>
    <row r="409" spans="1:8" x14ac:dyDescent="0.4">
      <c r="A409" s="44" t="s">
        <v>255</v>
      </c>
      <c r="B409" s="44" t="s">
        <v>256</v>
      </c>
      <c r="C409" s="44" t="s">
        <v>7732</v>
      </c>
      <c r="D409" s="44" t="s">
        <v>894</v>
      </c>
      <c r="E409" s="48" t="s">
        <v>876</v>
      </c>
      <c r="F409" s="44" t="s">
        <v>877</v>
      </c>
      <c r="G409" s="44" t="s">
        <v>762</v>
      </c>
      <c r="H409" s="44" t="s">
        <v>891</v>
      </c>
    </row>
    <row r="410" spans="1:8" x14ac:dyDescent="0.4">
      <c r="A410" s="44" t="s">
        <v>255</v>
      </c>
      <c r="B410" s="48" t="s">
        <v>256</v>
      </c>
      <c r="C410" s="44" t="s">
        <v>7816</v>
      </c>
      <c r="D410" s="48" t="s">
        <v>903</v>
      </c>
      <c r="E410" s="48" t="s">
        <v>876</v>
      </c>
      <c r="F410" s="44" t="s">
        <v>877</v>
      </c>
      <c r="G410" s="48" t="s">
        <v>762</v>
      </c>
      <c r="H410" s="44" t="s">
        <v>891</v>
      </c>
    </row>
    <row r="411" spans="1:8" x14ac:dyDescent="0.4">
      <c r="A411" s="44" t="s">
        <v>258</v>
      </c>
      <c r="B411" s="44" t="s">
        <v>259</v>
      </c>
      <c r="C411" s="44" t="s">
        <v>7255</v>
      </c>
      <c r="D411" s="44" t="s">
        <v>1361</v>
      </c>
      <c r="E411" s="44" t="s">
        <v>1216</v>
      </c>
      <c r="F411" s="44" t="s">
        <v>1217</v>
      </c>
      <c r="G411" s="44" t="s">
        <v>878</v>
      </c>
      <c r="H411" s="44"/>
    </row>
    <row r="412" spans="1:8" x14ac:dyDescent="0.4">
      <c r="A412" s="44" t="s">
        <v>258</v>
      </c>
      <c r="B412" s="44" t="s">
        <v>259</v>
      </c>
      <c r="C412" s="44" t="s">
        <v>7256</v>
      </c>
      <c r="D412" s="44" t="s">
        <v>1362</v>
      </c>
      <c r="E412" s="44" t="s">
        <v>1216</v>
      </c>
      <c r="F412" s="44" t="s">
        <v>1217</v>
      </c>
      <c r="G412" s="44" t="s">
        <v>878</v>
      </c>
      <c r="H412" s="44"/>
    </row>
    <row r="413" spans="1:8" x14ac:dyDescent="0.4">
      <c r="A413" s="44" t="s">
        <v>258</v>
      </c>
      <c r="B413" s="44" t="s">
        <v>259</v>
      </c>
      <c r="C413" s="44" t="s">
        <v>7606</v>
      </c>
      <c r="D413" s="44" t="s">
        <v>1290</v>
      </c>
      <c r="E413" s="44" t="s">
        <v>1216</v>
      </c>
      <c r="F413" s="44" t="s">
        <v>1217</v>
      </c>
      <c r="G413" s="44" t="s">
        <v>878</v>
      </c>
      <c r="H413" s="44"/>
    </row>
    <row r="414" spans="1:8" x14ac:dyDescent="0.4">
      <c r="A414" s="48" t="s">
        <v>258</v>
      </c>
      <c r="B414" s="48" t="s">
        <v>259</v>
      </c>
      <c r="C414" s="44" t="s">
        <v>6049</v>
      </c>
      <c r="D414" s="48" t="s">
        <v>6029</v>
      </c>
      <c r="E414" s="48" t="s">
        <v>1216</v>
      </c>
      <c r="F414" s="48" t="s">
        <v>1217</v>
      </c>
      <c r="G414" s="44" t="s">
        <v>711</v>
      </c>
      <c r="H414" s="44"/>
    </row>
    <row r="415" spans="1:8" x14ac:dyDescent="0.4">
      <c r="A415" s="48" t="s">
        <v>258</v>
      </c>
      <c r="B415" s="52" t="s">
        <v>259</v>
      </c>
      <c r="C415" s="44" t="s">
        <v>6657</v>
      </c>
      <c r="D415" s="52" t="s">
        <v>6554</v>
      </c>
      <c r="E415" s="44" t="s">
        <v>1216</v>
      </c>
      <c r="F415" s="44" t="s">
        <v>1217</v>
      </c>
      <c r="G415" s="44" t="s">
        <v>711</v>
      </c>
      <c r="H415" s="52"/>
    </row>
    <row r="416" spans="1:8" x14ac:dyDescent="0.4">
      <c r="A416" s="44" t="s">
        <v>258</v>
      </c>
      <c r="B416" s="44" t="s">
        <v>259</v>
      </c>
      <c r="C416" s="44" t="s">
        <v>7679</v>
      </c>
      <c r="D416" s="44" t="s">
        <v>1215</v>
      </c>
      <c r="E416" s="44" t="s">
        <v>1216</v>
      </c>
      <c r="F416" s="44" t="s">
        <v>1217</v>
      </c>
      <c r="G416" s="44" t="s">
        <v>878</v>
      </c>
      <c r="H416" s="44"/>
    </row>
    <row r="417" spans="1:8" x14ac:dyDescent="0.4">
      <c r="A417" s="44" t="s">
        <v>258</v>
      </c>
      <c r="B417" s="44" t="s">
        <v>259</v>
      </c>
      <c r="C417" s="44" t="s">
        <v>1288</v>
      </c>
      <c r="D417" s="44" t="s">
        <v>1289</v>
      </c>
      <c r="E417" s="44" t="s">
        <v>1216</v>
      </c>
      <c r="F417" s="44" t="s">
        <v>1217</v>
      </c>
      <c r="G417" s="44" t="s">
        <v>878</v>
      </c>
      <c r="H417" s="44"/>
    </row>
    <row r="418" spans="1:8" x14ac:dyDescent="0.4">
      <c r="A418" s="48" t="s">
        <v>258</v>
      </c>
      <c r="B418" s="52" t="s">
        <v>259</v>
      </c>
      <c r="C418" s="44" t="s">
        <v>6656</v>
      </c>
      <c r="D418" s="52" t="s">
        <v>6551</v>
      </c>
      <c r="E418" s="44" t="s">
        <v>1216</v>
      </c>
      <c r="F418" s="44" t="s">
        <v>1217</v>
      </c>
      <c r="G418" s="44" t="s">
        <v>878</v>
      </c>
      <c r="H418" s="52"/>
    </row>
    <row r="419" spans="1:8" x14ac:dyDescent="0.4">
      <c r="A419" s="44" t="s">
        <v>258</v>
      </c>
      <c r="B419" s="44" t="s">
        <v>259</v>
      </c>
      <c r="C419" s="44" t="s">
        <v>7333</v>
      </c>
      <c r="D419" s="44" t="s">
        <v>1562</v>
      </c>
      <c r="E419" s="44" t="s">
        <v>1216</v>
      </c>
      <c r="F419" s="44" t="s">
        <v>1217</v>
      </c>
      <c r="G419" s="44" t="s">
        <v>711</v>
      </c>
      <c r="H419" s="44"/>
    </row>
    <row r="420" spans="1:8" x14ac:dyDescent="0.4">
      <c r="A420" s="48" t="s">
        <v>258</v>
      </c>
      <c r="B420" s="48" t="s">
        <v>259</v>
      </c>
      <c r="C420" s="48" t="s">
        <v>1467</v>
      </c>
      <c r="D420" s="48" t="s">
        <v>1468</v>
      </c>
      <c r="E420" s="44" t="s">
        <v>1216</v>
      </c>
      <c r="F420" s="44" t="s">
        <v>1217</v>
      </c>
      <c r="G420" s="44" t="s">
        <v>711</v>
      </c>
      <c r="H420" s="44"/>
    </row>
    <row r="421" spans="1:8" x14ac:dyDescent="0.4">
      <c r="A421" s="44" t="s">
        <v>260</v>
      </c>
      <c r="B421" s="44" t="s">
        <v>261</v>
      </c>
      <c r="C421" s="44" t="s">
        <v>7607</v>
      </c>
      <c r="D421" s="44" t="s">
        <v>1291</v>
      </c>
      <c r="E421" s="44" t="s">
        <v>1251</v>
      </c>
      <c r="F421" s="44" t="s">
        <v>1252</v>
      </c>
      <c r="G421" s="44" t="s">
        <v>40</v>
      </c>
      <c r="H421" s="44"/>
    </row>
    <row r="422" spans="1:8" x14ac:dyDescent="0.4">
      <c r="A422" s="44" t="s">
        <v>260</v>
      </c>
      <c r="B422" s="44" t="s">
        <v>261</v>
      </c>
      <c r="C422" s="44" t="s">
        <v>7605</v>
      </c>
      <c r="D422" s="44" t="s">
        <v>1254</v>
      </c>
      <c r="E422" s="44" t="s">
        <v>1251</v>
      </c>
      <c r="F422" s="44" t="s">
        <v>1252</v>
      </c>
      <c r="G422" s="44" t="s">
        <v>40</v>
      </c>
      <c r="H422" s="44"/>
    </row>
    <row r="423" spans="1:8" x14ac:dyDescent="0.4">
      <c r="A423" s="44" t="s">
        <v>260</v>
      </c>
      <c r="B423" s="44" t="s">
        <v>261</v>
      </c>
      <c r="C423" s="44" t="s">
        <v>7594</v>
      </c>
      <c r="D423" s="44" t="s">
        <v>1250</v>
      </c>
      <c r="E423" s="44" t="s">
        <v>1251</v>
      </c>
      <c r="F423" s="44" t="s">
        <v>1252</v>
      </c>
      <c r="G423" s="44" t="s">
        <v>762</v>
      </c>
      <c r="H423" s="44" t="s">
        <v>891</v>
      </c>
    </row>
    <row r="424" spans="1:8" x14ac:dyDescent="0.4">
      <c r="A424" s="48" t="s">
        <v>260</v>
      </c>
      <c r="B424" s="48" t="s">
        <v>261</v>
      </c>
      <c r="C424" s="48" t="s">
        <v>7519</v>
      </c>
      <c r="D424" s="48" t="s">
        <v>1441</v>
      </c>
      <c r="E424" s="44" t="s">
        <v>1251</v>
      </c>
      <c r="F424" s="44" t="s">
        <v>1252</v>
      </c>
      <c r="G424" s="44" t="s">
        <v>40</v>
      </c>
      <c r="H424" s="44" t="s">
        <v>6634</v>
      </c>
    </row>
    <row r="425" spans="1:8" x14ac:dyDescent="0.4">
      <c r="A425" s="44" t="s">
        <v>262</v>
      </c>
      <c r="B425" s="44" t="s">
        <v>263</v>
      </c>
      <c r="C425" s="44" t="s">
        <v>7576</v>
      </c>
      <c r="D425" s="44" t="s">
        <v>1024</v>
      </c>
      <c r="E425" s="44" t="s">
        <v>923</v>
      </c>
      <c r="F425" s="44" t="s">
        <v>924</v>
      </c>
      <c r="G425" s="44" t="s">
        <v>40</v>
      </c>
      <c r="H425" s="44" t="s">
        <v>6634</v>
      </c>
    </row>
    <row r="426" spans="1:8" x14ac:dyDescent="0.4">
      <c r="A426" s="44" t="s">
        <v>262</v>
      </c>
      <c r="B426" s="44" t="s">
        <v>263</v>
      </c>
      <c r="C426" s="44" t="s">
        <v>7621</v>
      </c>
      <c r="D426" s="44" t="s">
        <v>966</v>
      </c>
      <c r="E426" s="44" t="s">
        <v>923</v>
      </c>
      <c r="F426" s="44" t="s">
        <v>924</v>
      </c>
      <c r="G426" s="44" t="s">
        <v>762</v>
      </c>
      <c r="H426" s="44" t="s">
        <v>6634</v>
      </c>
    </row>
    <row r="427" spans="1:8" x14ac:dyDescent="0.4">
      <c r="A427" s="44" t="s">
        <v>262</v>
      </c>
      <c r="B427" s="44" t="s">
        <v>263</v>
      </c>
      <c r="C427" s="44" t="s">
        <v>7675</v>
      </c>
      <c r="D427" s="44" t="s">
        <v>962</v>
      </c>
      <c r="E427" s="44" t="s">
        <v>923</v>
      </c>
      <c r="F427" s="44" t="s">
        <v>924</v>
      </c>
      <c r="G427" s="44" t="s">
        <v>40</v>
      </c>
      <c r="H427" s="44" t="s">
        <v>6634</v>
      </c>
    </row>
    <row r="428" spans="1:8" x14ac:dyDescent="0.4">
      <c r="A428" s="44" t="s">
        <v>262</v>
      </c>
      <c r="B428" s="44" t="s">
        <v>263</v>
      </c>
      <c r="C428" s="44" t="s">
        <v>7622</v>
      </c>
      <c r="D428" s="44" t="s">
        <v>977</v>
      </c>
      <c r="E428" s="44" t="s">
        <v>923</v>
      </c>
      <c r="F428" s="44" t="s">
        <v>924</v>
      </c>
      <c r="G428" s="44" t="s">
        <v>40</v>
      </c>
      <c r="H428" s="44" t="s">
        <v>6634</v>
      </c>
    </row>
    <row r="429" spans="1:8" x14ac:dyDescent="0.4">
      <c r="A429" s="44" t="s">
        <v>262</v>
      </c>
      <c r="B429" s="44" t="s">
        <v>263</v>
      </c>
      <c r="C429" s="44" t="s">
        <v>942</v>
      </c>
      <c r="D429" s="44" t="s">
        <v>943</v>
      </c>
      <c r="E429" s="44" t="s">
        <v>923</v>
      </c>
      <c r="F429" s="44" t="s">
        <v>924</v>
      </c>
      <c r="G429" s="44" t="s">
        <v>762</v>
      </c>
      <c r="H429" s="44" t="s">
        <v>6634</v>
      </c>
    </row>
    <row r="430" spans="1:8" x14ac:dyDescent="0.4">
      <c r="A430" s="44" t="s">
        <v>262</v>
      </c>
      <c r="B430" s="44" t="s">
        <v>263</v>
      </c>
      <c r="C430" s="44" t="s">
        <v>7288</v>
      </c>
      <c r="D430" s="44" t="s">
        <v>1056</v>
      </c>
      <c r="E430" s="44" t="s">
        <v>923</v>
      </c>
      <c r="F430" s="44" t="s">
        <v>924</v>
      </c>
      <c r="G430" s="44" t="s">
        <v>40</v>
      </c>
      <c r="H430" s="44" t="s">
        <v>6634</v>
      </c>
    </row>
    <row r="431" spans="1:8" x14ac:dyDescent="0.4">
      <c r="A431" s="44" t="s">
        <v>262</v>
      </c>
      <c r="B431" s="44" t="s">
        <v>263</v>
      </c>
      <c r="C431" s="44" t="s">
        <v>7692</v>
      </c>
      <c r="D431" s="44" t="s">
        <v>929</v>
      </c>
      <c r="E431" s="44" t="s">
        <v>923</v>
      </c>
      <c r="F431" s="44" t="s">
        <v>924</v>
      </c>
      <c r="G431" s="44" t="s">
        <v>762</v>
      </c>
      <c r="H431" s="44" t="s">
        <v>6634</v>
      </c>
    </row>
    <row r="432" spans="1:8" x14ac:dyDescent="0.4">
      <c r="A432" s="44" t="s">
        <v>262</v>
      </c>
      <c r="B432" s="44" t="s">
        <v>263</v>
      </c>
      <c r="C432" s="44" t="s">
        <v>7290</v>
      </c>
      <c r="D432" s="44" t="s">
        <v>1057</v>
      </c>
      <c r="E432" s="44" t="s">
        <v>923</v>
      </c>
      <c r="F432" s="44" t="s">
        <v>924</v>
      </c>
      <c r="G432" s="44" t="s">
        <v>40</v>
      </c>
      <c r="H432" s="44" t="s">
        <v>6634</v>
      </c>
    </row>
    <row r="433" spans="1:8" x14ac:dyDescent="0.4">
      <c r="A433" s="44" t="s">
        <v>262</v>
      </c>
      <c r="B433" s="44" t="s">
        <v>263</v>
      </c>
      <c r="C433" s="44" t="s">
        <v>7693</v>
      </c>
      <c r="D433" s="44" t="s">
        <v>922</v>
      </c>
      <c r="E433" s="44" t="s">
        <v>923</v>
      </c>
      <c r="F433" s="44" t="s">
        <v>924</v>
      </c>
      <c r="G433" s="44" t="s">
        <v>762</v>
      </c>
      <c r="H433" s="44" t="s">
        <v>6634</v>
      </c>
    </row>
    <row r="434" spans="1:8" x14ac:dyDescent="0.4">
      <c r="A434" s="44" t="s">
        <v>262</v>
      </c>
      <c r="B434" s="44" t="s">
        <v>263</v>
      </c>
      <c r="C434" s="44" t="s">
        <v>7694</v>
      </c>
      <c r="D434" s="44" t="s">
        <v>926</v>
      </c>
      <c r="E434" s="44" t="s">
        <v>923</v>
      </c>
      <c r="F434" s="44" t="s">
        <v>924</v>
      </c>
      <c r="G434" s="44" t="s">
        <v>762</v>
      </c>
      <c r="H434" s="44" t="s">
        <v>6634</v>
      </c>
    </row>
    <row r="435" spans="1:8" x14ac:dyDescent="0.4">
      <c r="A435" s="44" t="s">
        <v>262</v>
      </c>
      <c r="B435" s="44" t="s">
        <v>263</v>
      </c>
      <c r="C435" s="44" t="s">
        <v>7289</v>
      </c>
      <c r="D435" s="44" t="s">
        <v>1069</v>
      </c>
      <c r="E435" s="44" t="s">
        <v>923</v>
      </c>
      <c r="F435" s="44" t="s">
        <v>924</v>
      </c>
      <c r="G435" s="44" t="s">
        <v>40</v>
      </c>
      <c r="H435" s="44" t="s">
        <v>6634</v>
      </c>
    </row>
    <row r="436" spans="1:8" x14ac:dyDescent="0.4">
      <c r="A436" s="44" t="s">
        <v>262</v>
      </c>
      <c r="B436" s="48" t="s">
        <v>263</v>
      </c>
      <c r="C436" s="44" t="s">
        <v>2540</v>
      </c>
      <c r="D436" s="48" t="s">
        <v>2541</v>
      </c>
      <c r="E436" s="44" t="s">
        <v>923</v>
      </c>
      <c r="F436" s="44" t="s">
        <v>924</v>
      </c>
      <c r="G436" s="44" t="s">
        <v>40</v>
      </c>
      <c r="H436" s="44" t="s">
        <v>6634</v>
      </c>
    </row>
    <row r="437" spans="1:8" x14ac:dyDescent="0.4">
      <c r="A437" s="44" t="s">
        <v>262</v>
      </c>
      <c r="B437" s="44" t="s">
        <v>263</v>
      </c>
      <c r="C437" s="44" t="s">
        <v>6625</v>
      </c>
      <c r="D437" s="44" t="s">
        <v>1051</v>
      </c>
      <c r="E437" s="44" t="s">
        <v>923</v>
      </c>
      <c r="F437" s="44" t="s">
        <v>924</v>
      </c>
      <c r="G437" s="44" t="s">
        <v>711</v>
      </c>
      <c r="H437" s="44" t="s">
        <v>6634</v>
      </c>
    </row>
    <row r="438" spans="1:8" x14ac:dyDescent="0.4">
      <c r="A438" s="44" t="s">
        <v>262</v>
      </c>
      <c r="B438" s="48" t="s">
        <v>263</v>
      </c>
      <c r="C438" s="44" t="s">
        <v>7810</v>
      </c>
      <c r="D438" s="48" t="s">
        <v>1070</v>
      </c>
      <c r="E438" s="44" t="s">
        <v>923</v>
      </c>
      <c r="F438" s="44" t="s">
        <v>924</v>
      </c>
      <c r="G438" s="48" t="s">
        <v>40</v>
      </c>
      <c r="H438" s="44" t="s">
        <v>6634</v>
      </c>
    </row>
    <row r="439" spans="1:8" x14ac:dyDescent="0.4">
      <c r="A439" s="44" t="s">
        <v>264</v>
      </c>
      <c r="B439" s="44" t="s">
        <v>265</v>
      </c>
      <c r="C439" s="44" t="s">
        <v>7624</v>
      </c>
      <c r="D439" s="44" t="s">
        <v>1053</v>
      </c>
      <c r="E439" s="44" t="s">
        <v>951</v>
      </c>
      <c r="F439" s="44" t="s">
        <v>952</v>
      </c>
      <c r="G439" s="44" t="s">
        <v>762</v>
      </c>
      <c r="H439" s="44" t="s">
        <v>891</v>
      </c>
    </row>
    <row r="440" spans="1:8" x14ac:dyDescent="0.4">
      <c r="A440" s="44" t="s">
        <v>264</v>
      </c>
      <c r="B440" s="44" t="s">
        <v>265</v>
      </c>
      <c r="C440" s="44" t="s">
        <v>7573</v>
      </c>
      <c r="D440" s="44" t="s">
        <v>1068</v>
      </c>
      <c r="E440" s="44" t="s">
        <v>951</v>
      </c>
      <c r="F440" s="44" t="s">
        <v>952</v>
      </c>
      <c r="G440" s="44" t="s">
        <v>762</v>
      </c>
      <c r="H440" s="44" t="s">
        <v>891</v>
      </c>
    </row>
    <row r="441" spans="1:8" x14ac:dyDescent="0.4">
      <c r="A441" s="48" t="s">
        <v>264</v>
      </c>
      <c r="B441" s="48" t="s">
        <v>265</v>
      </c>
      <c r="C441" s="44" t="s">
        <v>7862</v>
      </c>
      <c r="D441" s="48" t="s">
        <v>1054</v>
      </c>
      <c r="E441" s="44" t="s">
        <v>951</v>
      </c>
      <c r="F441" s="44" t="s">
        <v>952</v>
      </c>
      <c r="G441" s="48" t="s">
        <v>762</v>
      </c>
      <c r="H441" s="44" t="s">
        <v>891</v>
      </c>
    </row>
    <row r="442" spans="1:8" x14ac:dyDescent="0.4">
      <c r="A442" s="44" t="s">
        <v>264</v>
      </c>
      <c r="B442" s="44" t="s">
        <v>265</v>
      </c>
      <c r="C442" s="44" t="s">
        <v>7724</v>
      </c>
      <c r="D442" s="44" t="s">
        <v>950</v>
      </c>
      <c r="E442" s="44" t="s">
        <v>951</v>
      </c>
      <c r="F442" s="44" t="s">
        <v>952</v>
      </c>
      <c r="G442" s="44" t="s">
        <v>762</v>
      </c>
      <c r="H442" s="44" t="s">
        <v>891</v>
      </c>
    </row>
    <row r="443" spans="1:8" x14ac:dyDescent="0.4">
      <c r="A443" s="44" t="s">
        <v>264</v>
      </c>
      <c r="B443" s="44" t="s">
        <v>265</v>
      </c>
      <c r="C443" s="44" t="s">
        <v>992</v>
      </c>
      <c r="D443" s="44" t="s">
        <v>993</v>
      </c>
      <c r="E443" s="44" t="s">
        <v>951</v>
      </c>
      <c r="F443" s="44" t="s">
        <v>952</v>
      </c>
      <c r="G443" s="44" t="s">
        <v>762</v>
      </c>
      <c r="H443" s="44" t="s">
        <v>891</v>
      </c>
    </row>
    <row r="444" spans="1:8" x14ac:dyDescent="0.4">
      <c r="A444" s="44" t="s">
        <v>264</v>
      </c>
      <c r="B444" s="44" t="s">
        <v>265</v>
      </c>
      <c r="C444" s="44" t="s">
        <v>1006</v>
      </c>
      <c r="D444" s="44" t="s">
        <v>1007</v>
      </c>
      <c r="E444" s="44" t="s">
        <v>951</v>
      </c>
      <c r="F444" s="44" t="s">
        <v>952</v>
      </c>
      <c r="G444" s="44" t="s">
        <v>762</v>
      </c>
      <c r="H444" s="44" t="s">
        <v>891</v>
      </c>
    </row>
    <row r="445" spans="1:8" x14ac:dyDescent="0.4">
      <c r="A445" s="44" t="s">
        <v>264</v>
      </c>
      <c r="B445" s="44" t="s">
        <v>265</v>
      </c>
      <c r="C445" s="44" t="s">
        <v>1011</v>
      </c>
      <c r="D445" s="44" t="s">
        <v>1012</v>
      </c>
      <c r="E445" s="44" t="s">
        <v>951</v>
      </c>
      <c r="F445" s="44" t="s">
        <v>952</v>
      </c>
      <c r="G445" s="44" t="s">
        <v>762</v>
      </c>
      <c r="H445" s="44" t="s">
        <v>891</v>
      </c>
    </row>
    <row r="446" spans="1:8" x14ac:dyDescent="0.4">
      <c r="A446" s="44" t="s">
        <v>264</v>
      </c>
      <c r="B446" s="44" t="s">
        <v>265</v>
      </c>
      <c r="C446" s="44" t="s">
        <v>1013</v>
      </c>
      <c r="D446" s="44" t="s">
        <v>1014</v>
      </c>
      <c r="E446" s="44" t="s">
        <v>951</v>
      </c>
      <c r="F446" s="44" t="s">
        <v>952</v>
      </c>
      <c r="G446" s="44" t="s">
        <v>762</v>
      </c>
      <c r="H446" s="44" t="s">
        <v>891</v>
      </c>
    </row>
    <row r="447" spans="1:8" x14ac:dyDescent="0.4">
      <c r="A447" s="48" t="s">
        <v>264</v>
      </c>
      <c r="B447" s="48" t="s">
        <v>265</v>
      </c>
      <c r="C447" s="44" t="s">
        <v>6626</v>
      </c>
      <c r="D447" s="48" t="s">
        <v>1038</v>
      </c>
      <c r="E447" s="44" t="s">
        <v>951</v>
      </c>
      <c r="F447" s="44" t="s">
        <v>952</v>
      </c>
      <c r="G447" s="44" t="s">
        <v>762</v>
      </c>
      <c r="H447" s="44" t="s">
        <v>891</v>
      </c>
    </row>
    <row r="448" spans="1:8" x14ac:dyDescent="0.4">
      <c r="A448" s="44" t="s">
        <v>266</v>
      </c>
      <c r="B448" s="44" t="s">
        <v>267</v>
      </c>
      <c r="C448" s="44" t="s">
        <v>7665</v>
      </c>
      <c r="D448" s="44" t="s">
        <v>2257</v>
      </c>
      <c r="E448" s="44" t="s">
        <v>2250</v>
      </c>
      <c r="F448" s="44" t="s">
        <v>2251</v>
      </c>
      <c r="G448" s="44" t="s">
        <v>40</v>
      </c>
      <c r="H448" s="44"/>
    </row>
    <row r="449" spans="1:8" x14ac:dyDescent="0.4">
      <c r="A449" s="44" t="s">
        <v>266</v>
      </c>
      <c r="B449" s="44" t="s">
        <v>267</v>
      </c>
      <c r="C449" s="44" t="s">
        <v>7334</v>
      </c>
      <c r="D449" s="44" t="s">
        <v>2348</v>
      </c>
      <c r="E449" s="44" t="s">
        <v>2250</v>
      </c>
      <c r="F449" s="44" t="s">
        <v>2251</v>
      </c>
      <c r="G449" s="44" t="s">
        <v>40</v>
      </c>
      <c r="H449" s="44"/>
    </row>
    <row r="450" spans="1:8" x14ac:dyDescent="0.4">
      <c r="A450" s="44" t="s">
        <v>266</v>
      </c>
      <c r="B450" s="44" t="s">
        <v>267</v>
      </c>
      <c r="C450" s="44" t="s">
        <v>7726</v>
      </c>
      <c r="D450" s="44" t="s">
        <v>2397</v>
      </c>
      <c r="E450" s="44" t="s">
        <v>2250</v>
      </c>
      <c r="F450" s="44" t="s">
        <v>2251</v>
      </c>
      <c r="G450" s="44" t="s">
        <v>40</v>
      </c>
      <c r="H450" s="44"/>
    </row>
    <row r="451" spans="1:8" x14ac:dyDescent="0.4">
      <c r="A451" s="44" t="s">
        <v>266</v>
      </c>
      <c r="B451" s="44" t="s">
        <v>267</v>
      </c>
      <c r="C451" s="44" t="s">
        <v>7674</v>
      </c>
      <c r="D451" s="44" t="s">
        <v>2249</v>
      </c>
      <c r="E451" s="44" t="s">
        <v>2250</v>
      </c>
      <c r="F451" s="44" t="s">
        <v>2251</v>
      </c>
      <c r="G451" s="44" t="s">
        <v>40</v>
      </c>
      <c r="H451" s="44"/>
    </row>
    <row r="452" spans="1:8" x14ac:dyDescent="0.4">
      <c r="A452" s="44" t="s">
        <v>266</v>
      </c>
      <c r="B452" s="44" t="s">
        <v>267</v>
      </c>
      <c r="C452" s="44" t="s">
        <v>7337</v>
      </c>
      <c r="D452" s="44" t="s">
        <v>2374</v>
      </c>
      <c r="E452" s="44" t="s">
        <v>2250</v>
      </c>
      <c r="F452" s="44" t="s">
        <v>2251</v>
      </c>
      <c r="G452" s="44" t="s">
        <v>40</v>
      </c>
      <c r="H452" s="44"/>
    </row>
    <row r="453" spans="1:8" x14ac:dyDescent="0.4">
      <c r="A453" s="44" t="s">
        <v>266</v>
      </c>
      <c r="B453" s="44" t="s">
        <v>267</v>
      </c>
      <c r="C453" s="44" t="s">
        <v>7335</v>
      </c>
      <c r="D453" s="44" t="s">
        <v>2386</v>
      </c>
      <c r="E453" s="44" t="s">
        <v>2250</v>
      </c>
      <c r="F453" s="44" t="s">
        <v>2251</v>
      </c>
      <c r="G453" s="44" t="s">
        <v>40</v>
      </c>
      <c r="H453" s="44"/>
    </row>
    <row r="454" spans="1:8" x14ac:dyDescent="0.4">
      <c r="A454" s="44" t="s">
        <v>266</v>
      </c>
      <c r="B454" s="44" t="s">
        <v>267</v>
      </c>
      <c r="C454" s="44" t="s">
        <v>7336</v>
      </c>
      <c r="D454" s="44" t="s">
        <v>2396</v>
      </c>
      <c r="E454" s="44" t="s">
        <v>2250</v>
      </c>
      <c r="F454" s="44" t="s">
        <v>2251</v>
      </c>
      <c r="G454" s="44" t="s">
        <v>40</v>
      </c>
      <c r="H454" s="44"/>
    </row>
    <row r="455" spans="1:8" x14ac:dyDescent="0.4">
      <c r="A455" s="48" t="s">
        <v>266</v>
      </c>
      <c r="B455" s="48" t="s">
        <v>267</v>
      </c>
      <c r="C455" s="48" t="s">
        <v>2382</v>
      </c>
      <c r="D455" s="48" t="s">
        <v>2383</v>
      </c>
      <c r="E455" s="44" t="s">
        <v>2250</v>
      </c>
      <c r="F455" s="48" t="s">
        <v>2251</v>
      </c>
      <c r="G455" s="44" t="s">
        <v>40</v>
      </c>
      <c r="H455" s="44"/>
    </row>
    <row r="456" spans="1:8" x14ac:dyDescent="0.4">
      <c r="A456" s="44" t="s">
        <v>6565</v>
      </c>
      <c r="B456" s="44" t="s">
        <v>268</v>
      </c>
      <c r="C456" s="44" t="s">
        <v>7570</v>
      </c>
      <c r="D456" s="44" t="s">
        <v>1095</v>
      </c>
      <c r="E456" s="44" t="s">
        <v>996</v>
      </c>
      <c r="F456" s="44" t="s">
        <v>997</v>
      </c>
      <c r="G456" s="44" t="s">
        <v>762</v>
      </c>
      <c r="H456" s="44" t="s">
        <v>998</v>
      </c>
    </row>
    <row r="457" spans="1:8" x14ac:dyDescent="0.4">
      <c r="A457" s="44" t="s">
        <v>6565</v>
      </c>
      <c r="B457" s="44" t="s">
        <v>268</v>
      </c>
      <c r="C457" s="44" t="s">
        <v>6994</v>
      </c>
      <c r="D457" s="44" t="s">
        <v>1102</v>
      </c>
      <c r="E457" s="44" t="s">
        <v>996</v>
      </c>
      <c r="F457" s="44" t="s">
        <v>997</v>
      </c>
      <c r="G457" s="44" t="s">
        <v>762</v>
      </c>
      <c r="H457" s="44" t="s">
        <v>891</v>
      </c>
    </row>
    <row r="458" spans="1:8" x14ac:dyDescent="0.4">
      <c r="A458" s="44" t="s">
        <v>6565</v>
      </c>
      <c r="B458" s="48" t="s">
        <v>268</v>
      </c>
      <c r="C458" s="44" t="s">
        <v>7832</v>
      </c>
      <c r="D458" s="48" t="s">
        <v>1080</v>
      </c>
      <c r="E458" s="48" t="s">
        <v>996</v>
      </c>
      <c r="F458" s="44" t="s">
        <v>997</v>
      </c>
      <c r="G458" s="48" t="s">
        <v>762</v>
      </c>
      <c r="H458" s="44" t="s">
        <v>891</v>
      </c>
    </row>
    <row r="459" spans="1:8" x14ac:dyDescent="0.4">
      <c r="A459" s="44" t="s">
        <v>6565</v>
      </c>
      <c r="B459" s="44" t="s">
        <v>268</v>
      </c>
      <c r="C459" s="44" t="s">
        <v>994</v>
      </c>
      <c r="D459" s="44" t="s">
        <v>995</v>
      </c>
      <c r="E459" s="44" t="s">
        <v>996</v>
      </c>
      <c r="F459" s="44" t="s">
        <v>997</v>
      </c>
      <c r="G459" s="44" t="s">
        <v>762</v>
      </c>
      <c r="H459" s="44" t="s">
        <v>998</v>
      </c>
    </row>
    <row r="460" spans="1:8" x14ac:dyDescent="0.4">
      <c r="A460" s="44" t="s">
        <v>6565</v>
      </c>
      <c r="B460" s="44" t="s">
        <v>268</v>
      </c>
      <c r="C460" s="44" t="s">
        <v>1035</v>
      </c>
      <c r="D460" s="44" t="s">
        <v>1036</v>
      </c>
      <c r="E460" s="44" t="s">
        <v>996</v>
      </c>
      <c r="F460" s="44" t="s">
        <v>997</v>
      </c>
      <c r="G460" s="44" t="s">
        <v>762</v>
      </c>
      <c r="H460" s="44" t="s">
        <v>998</v>
      </c>
    </row>
    <row r="461" spans="1:8" x14ac:dyDescent="0.4">
      <c r="A461" s="44" t="s">
        <v>6565</v>
      </c>
      <c r="B461" s="44" t="s">
        <v>268</v>
      </c>
      <c r="C461" s="44" t="s">
        <v>1044</v>
      </c>
      <c r="D461" s="44" t="s">
        <v>1045</v>
      </c>
      <c r="E461" s="44" t="s">
        <v>996</v>
      </c>
      <c r="F461" s="44" t="s">
        <v>997</v>
      </c>
      <c r="G461" s="44" t="s">
        <v>762</v>
      </c>
      <c r="H461" s="44" t="s">
        <v>998</v>
      </c>
    </row>
    <row r="462" spans="1:8" x14ac:dyDescent="0.4">
      <c r="A462" s="44" t="s">
        <v>6565</v>
      </c>
      <c r="B462" s="44" t="s">
        <v>268</v>
      </c>
      <c r="C462" s="44" t="s">
        <v>7739</v>
      </c>
      <c r="D462" s="44" t="s">
        <v>1000</v>
      </c>
      <c r="E462" s="44" t="s">
        <v>996</v>
      </c>
      <c r="F462" s="44" t="s">
        <v>997</v>
      </c>
      <c r="G462" s="44" t="s">
        <v>762</v>
      </c>
      <c r="H462" s="44" t="s">
        <v>891</v>
      </c>
    </row>
    <row r="463" spans="1:8" x14ac:dyDescent="0.4">
      <c r="A463" s="44" t="s">
        <v>6565</v>
      </c>
      <c r="B463" s="44" t="s">
        <v>268</v>
      </c>
      <c r="C463" s="44" t="s">
        <v>1059</v>
      </c>
      <c r="D463" s="44" t="s">
        <v>1060</v>
      </c>
      <c r="E463" s="44" t="s">
        <v>996</v>
      </c>
      <c r="F463" s="44" t="s">
        <v>997</v>
      </c>
      <c r="G463" s="44" t="s">
        <v>762</v>
      </c>
      <c r="H463" s="44" t="s">
        <v>998</v>
      </c>
    </row>
    <row r="464" spans="1:8" x14ac:dyDescent="0.4">
      <c r="A464" s="44" t="s">
        <v>269</v>
      </c>
      <c r="B464" s="44" t="s">
        <v>270</v>
      </c>
      <c r="C464" s="44" t="s">
        <v>7270</v>
      </c>
      <c r="D464" s="44" t="s">
        <v>1031</v>
      </c>
      <c r="E464" s="44" t="s">
        <v>1032</v>
      </c>
      <c r="F464" s="44" t="s">
        <v>1033</v>
      </c>
      <c r="G464" s="44" t="s">
        <v>762</v>
      </c>
      <c r="H464" s="44" t="s">
        <v>891</v>
      </c>
    </row>
    <row r="465" spans="1:8" x14ac:dyDescent="0.4">
      <c r="A465" s="44" t="s">
        <v>269</v>
      </c>
      <c r="B465" s="44" t="s">
        <v>270</v>
      </c>
      <c r="C465" s="44" t="s">
        <v>7269</v>
      </c>
      <c r="D465" s="44" t="s">
        <v>1055</v>
      </c>
      <c r="E465" s="44" t="s">
        <v>1032</v>
      </c>
      <c r="F465" s="44" t="s">
        <v>1033</v>
      </c>
      <c r="G465" s="44" t="s">
        <v>762</v>
      </c>
      <c r="H465" s="44" t="s">
        <v>891</v>
      </c>
    </row>
    <row r="466" spans="1:8" x14ac:dyDescent="0.4">
      <c r="A466" s="48" t="s">
        <v>269</v>
      </c>
      <c r="B466" s="48" t="s">
        <v>270</v>
      </c>
      <c r="C466" s="44" t="s">
        <v>7878</v>
      </c>
      <c r="D466" s="48" t="s">
        <v>1076</v>
      </c>
      <c r="E466" s="44" t="s">
        <v>1032</v>
      </c>
      <c r="F466" s="44" t="s">
        <v>1033</v>
      </c>
      <c r="G466" s="48" t="s">
        <v>762</v>
      </c>
      <c r="H466" s="44" t="s">
        <v>891</v>
      </c>
    </row>
    <row r="467" spans="1:8" x14ac:dyDescent="0.4">
      <c r="A467" s="44" t="s">
        <v>269</v>
      </c>
      <c r="B467" s="44" t="s">
        <v>270</v>
      </c>
      <c r="C467" s="44" t="s">
        <v>7271</v>
      </c>
      <c r="D467" s="44" t="s">
        <v>1086</v>
      </c>
      <c r="E467" s="44" t="s">
        <v>1032</v>
      </c>
      <c r="F467" s="44" t="s">
        <v>1033</v>
      </c>
      <c r="G467" s="44" t="s">
        <v>762</v>
      </c>
      <c r="H467" s="44" t="s">
        <v>891</v>
      </c>
    </row>
    <row r="468" spans="1:8" x14ac:dyDescent="0.4">
      <c r="A468" s="48" t="s">
        <v>271</v>
      </c>
      <c r="B468" s="48" t="s">
        <v>272</v>
      </c>
      <c r="C468" s="44" t="s">
        <v>7800</v>
      </c>
      <c r="D468" s="48" t="s">
        <v>5591</v>
      </c>
      <c r="E468" s="44" t="s">
        <v>1464</v>
      </c>
      <c r="F468" s="44" t="s">
        <v>1465</v>
      </c>
      <c r="G468" s="48" t="s">
        <v>762</v>
      </c>
      <c r="H468" s="44" t="s">
        <v>891</v>
      </c>
    </row>
    <row r="469" spans="1:8" x14ac:dyDescent="0.4">
      <c r="A469" s="44" t="s">
        <v>271</v>
      </c>
      <c r="B469" s="44" t="s">
        <v>272</v>
      </c>
      <c r="C469" s="44" t="s">
        <v>7275</v>
      </c>
      <c r="D469" s="44" t="s">
        <v>1463</v>
      </c>
      <c r="E469" s="44" t="s">
        <v>1464</v>
      </c>
      <c r="F469" s="44" t="s">
        <v>1465</v>
      </c>
      <c r="G469" s="44" t="s">
        <v>762</v>
      </c>
      <c r="H469" s="44" t="s">
        <v>891</v>
      </c>
    </row>
    <row r="470" spans="1:8" x14ac:dyDescent="0.4">
      <c r="A470" s="44" t="s">
        <v>273</v>
      </c>
      <c r="B470" s="44" t="s">
        <v>274</v>
      </c>
      <c r="C470" s="44" t="s">
        <v>7257</v>
      </c>
      <c r="D470" s="44" t="s">
        <v>1093</v>
      </c>
      <c r="E470" s="44" t="s">
        <v>1019</v>
      </c>
      <c r="F470" s="44" t="s">
        <v>1020</v>
      </c>
      <c r="G470" s="44" t="s">
        <v>762</v>
      </c>
      <c r="H470" s="44" t="s">
        <v>891</v>
      </c>
    </row>
    <row r="471" spans="1:8" x14ac:dyDescent="0.4">
      <c r="A471" s="48" t="s">
        <v>273</v>
      </c>
      <c r="B471" s="48" t="s">
        <v>274</v>
      </c>
      <c r="C471" s="44" t="s">
        <v>7808</v>
      </c>
      <c r="D471" s="48" t="s">
        <v>5592</v>
      </c>
      <c r="E471" s="44" t="s">
        <v>1019</v>
      </c>
      <c r="F471" s="44" t="s">
        <v>1020</v>
      </c>
      <c r="G471" s="48" t="s">
        <v>762</v>
      </c>
      <c r="H471" s="44" t="s">
        <v>891</v>
      </c>
    </row>
    <row r="472" spans="1:8" x14ac:dyDescent="0.4">
      <c r="A472" s="44" t="s">
        <v>275</v>
      </c>
      <c r="B472" s="44" t="s">
        <v>276</v>
      </c>
      <c r="C472" s="44" t="s">
        <v>7568</v>
      </c>
      <c r="D472" s="44" t="s">
        <v>1015</v>
      </c>
      <c r="E472" s="44" t="s">
        <v>1016</v>
      </c>
      <c r="F472" s="44" t="s">
        <v>1017</v>
      </c>
      <c r="G472" s="44" t="s">
        <v>762</v>
      </c>
      <c r="H472" s="44" t="s">
        <v>891</v>
      </c>
    </row>
    <row r="473" spans="1:8" x14ac:dyDescent="0.4">
      <c r="A473" s="48" t="s">
        <v>275</v>
      </c>
      <c r="B473" s="48" t="s">
        <v>276</v>
      </c>
      <c r="C473" s="44" t="s">
        <v>7864</v>
      </c>
      <c r="D473" s="48" t="s">
        <v>5593</v>
      </c>
      <c r="E473" s="44" t="s">
        <v>1016</v>
      </c>
      <c r="F473" s="44" t="s">
        <v>1017</v>
      </c>
      <c r="G473" s="48" t="s">
        <v>762</v>
      </c>
      <c r="H473" s="44" t="s">
        <v>891</v>
      </c>
    </row>
    <row r="474" spans="1:8" x14ac:dyDescent="0.4">
      <c r="A474" s="44" t="s">
        <v>275</v>
      </c>
      <c r="B474" s="44" t="s">
        <v>276</v>
      </c>
      <c r="C474" s="44" t="s">
        <v>7267</v>
      </c>
      <c r="D474" s="44" t="s">
        <v>1043</v>
      </c>
      <c r="E474" s="44" t="s">
        <v>1016</v>
      </c>
      <c r="F474" s="44" t="s">
        <v>1017</v>
      </c>
      <c r="G474" s="44" t="s">
        <v>762</v>
      </c>
      <c r="H474" s="44" t="s">
        <v>891</v>
      </c>
    </row>
    <row r="475" spans="1:8" x14ac:dyDescent="0.4">
      <c r="A475" s="48" t="s">
        <v>277</v>
      </c>
      <c r="B475" s="48" t="s">
        <v>278</v>
      </c>
      <c r="C475" s="44" t="s">
        <v>7863</v>
      </c>
      <c r="D475" s="48" t="s">
        <v>5594</v>
      </c>
      <c r="E475" s="48" t="s">
        <v>1197</v>
      </c>
      <c r="F475" s="44" t="s">
        <v>1198</v>
      </c>
      <c r="G475" s="44" t="s">
        <v>40</v>
      </c>
      <c r="H475" s="44" t="s">
        <v>6634</v>
      </c>
    </row>
    <row r="476" spans="1:8" x14ac:dyDescent="0.4">
      <c r="A476" s="48" t="s">
        <v>277</v>
      </c>
      <c r="B476" s="48" t="s">
        <v>278</v>
      </c>
      <c r="C476" s="44" t="s">
        <v>6050</v>
      </c>
      <c r="D476" s="48" t="s">
        <v>6033</v>
      </c>
      <c r="E476" s="48" t="s">
        <v>1197</v>
      </c>
      <c r="F476" s="48" t="s">
        <v>1198</v>
      </c>
      <c r="G476" s="44" t="s">
        <v>711</v>
      </c>
      <c r="H476" s="44" t="s">
        <v>6634</v>
      </c>
    </row>
    <row r="477" spans="1:8" x14ac:dyDescent="0.4">
      <c r="A477" s="48" t="s">
        <v>277</v>
      </c>
      <c r="B477" s="48" t="s">
        <v>278</v>
      </c>
      <c r="C477" s="44" t="s">
        <v>6062</v>
      </c>
      <c r="D477" s="48" t="s">
        <v>6031</v>
      </c>
      <c r="E477" s="48" t="s">
        <v>1197</v>
      </c>
      <c r="F477" s="48" t="s">
        <v>1198</v>
      </c>
      <c r="G477" s="44" t="s">
        <v>40</v>
      </c>
      <c r="H477" s="44" t="s">
        <v>6634</v>
      </c>
    </row>
    <row r="478" spans="1:8" x14ac:dyDescent="0.4">
      <c r="A478" s="44" t="s">
        <v>277</v>
      </c>
      <c r="B478" s="44" t="s">
        <v>278</v>
      </c>
      <c r="C478" s="44" t="s">
        <v>7733</v>
      </c>
      <c r="D478" s="44" t="s">
        <v>1196</v>
      </c>
      <c r="E478" s="48" t="s">
        <v>1197</v>
      </c>
      <c r="F478" s="44" t="s">
        <v>1198</v>
      </c>
      <c r="G478" s="44" t="s">
        <v>878</v>
      </c>
      <c r="H478" s="44" t="s">
        <v>6634</v>
      </c>
    </row>
    <row r="479" spans="1:8" x14ac:dyDescent="0.4">
      <c r="A479" s="44" t="s">
        <v>277</v>
      </c>
      <c r="B479" s="44" t="s">
        <v>278</v>
      </c>
      <c r="C479" s="44" t="s">
        <v>1210</v>
      </c>
      <c r="D479" s="44" t="s">
        <v>1211</v>
      </c>
      <c r="E479" s="48" t="s">
        <v>1197</v>
      </c>
      <c r="F479" s="44" t="s">
        <v>1198</v>
      </c>
      <c r="G479" s="44" t="s">
        <v>40</v>
      </c>
      <c r="H479" s="44" t="s">
        <v>6634</v>
      </c>
    </row>
    <row r="480" spans="1:8" x14ac:dyDescent="0.4">
      <c r="A480" s="48" t="s">
        <v>279</v>
      </c>
      <c r="B480" s="48" t="s">
        <v>280</v>
      </c>
      <c r="C480" s="44" t="s">
        <v>7840</v>
      </c>
      <c r="D480" s="48" t="s">
        <v>5595</v>
      </c>
      <c r="E480" s="44" t="s">
        <v>1047</v>
      </c>
      <c r="F480" s="44" t="s">
        <v>1048</v>
      </c>
      <c r="G480" s="48" t="s">
        <v>762</v>
      </c>
      <c r="H480" s="44" t="s">
        <v>891</v>
      </c>
    </row>
    <row r="481" spans="1:8" x14ac:dyDescent="0.4">
      <c r="A481" s="44" t="s">
        <v>279</v>
      </c>
      <c r="B481" s="44" t="s">
        <v>280</v>
      </c>
      <c r="C481" s="44" t="s">
        <v>7268</v>
      </c>
      <c r="D481" s="44" t="s">
        <v>1046</v>
      </c>
      <c r="E481" s="44" t="s">
        <v>1047</v>
      </c>
      <c r="F481" s="44" t="s">
        <v>1048</v>
      </c>
      <c r="G481" s="44" t="s">
        <v>762</v>
      </c>
      <c r="H481" s="44" t="s">
        <v>891</v>
      </c>
    </row>
    <row r="482" spans="1:8" x14ac:dyDescent="0.4">
      <c r="A482" s="44" t="s">
        <v>281</v>
      </c>
      <c r="B482" s="44" t="s">
        <v>282</v>
      </c>
      <c r="C482" s="44" t="s">
        <v>7338</v>
      </c>
      <c r="D482" s="44" t="s">
        <v>1410</v>
      </c>
      <c r="E482" s="44" t="s">
        <v>1272</v>
      </c>
      <c r="F482" s="44" t="s">
        <v>1273</v>
      </c>
      <c r="G482" s="44" t="s">
        <v>878</v>
      </c>
      <c r="H482" s="44"/>
    </row>
    <row r="483" spans="1:8" x14ac:dyDescent="0.4">
      <c r="A483" s="48" t="s">
        <v>281</v>
      </c>
      <c r="B483" s="48" t="s">
        <v>282</v>
      </c>
      <c r="C483" s="48" t="s">
        <v>1383</v>
      </c>
      <c r="D483" s="48" t="s">
        <v>5596</v>
      </c>
      <c r="E483" s="44" t="s">
        <v>1272</v>
      </c>
      <c r="F483" s="44" t="s">
        <v>1273</v>
      </c>
      <c r="G483" s="44" t="s">
        <v>40</v>
      </c>
      <c r="H483" s="44"/>
    </row>
    <row r="484" spans="1:8" x14ac:dyDescent="0.4">
      <c r="A484" s="44" t="s">
        <v>283</v>
      </c>
      <c r="B484" s="44" t="s">
        <v>284</v>
      </c>
      <c r="C484" s="44" t="s">
        <v>7625</v>
      </c>
      <c r="D484" s="44" t="s">
        <v>2248</v>
      </c>
      <c r="E484" s="44" t="s">
        <v>1047</v>
      </c>
      <c r="F484" s="44" t="s">
        <v>1048</v>
      </c>
      <c r="G484" s="44" t="s">
        <v>40</v>
      </c>
      <c r="H484" s="44"/>
    </row>
    <row r="485" spans="1:8" x14ac:dyDescent="0.4">
      <c r="A485" s="44" t="s">
        <v>283</v>
      </c>
      <c r="B485" s="44" t="s">
        <v>284</v>
      </c>
      <c r="C485" s="44" t="s">
        <v>2144</v>
      </c>
      <c r="D485" s="44" t="s">
        <v>2145</v>
      </c>
      <c r="E485" s="44" t="s">
        <v>1047</v>
      </c>
      <c r="F485" s="44" t="s">
        <v>1048</v>
      </c>
      <c r="G485" s="44" t="s">
        <v>40</v>
      </c>
      <c r="H485" s="44"/>
    </row>
    <row r="486" spans="1:8" x14ac:dyDescent="0.4">
      <c r="A486" s="44" t="s">
        <v>283</v>
      </c>
      <c r="B486" s="44" t="s">
        <v>284</v>
      </c>
      <c r="C486" s="44" t="s">
        <v>2172</v>
      </c>
      <c r="D486" s="44" t="s">
        <v>2173</v>
      </c>
      <c r="E486" s="44" t="s">
        <v>1047</v>
      </c>
      <c r="F486" s="44" t="s">
        <v>1048</v>
      </c>
      <c r="G486" s="44" t="s">
        <v>40</v>
      </c>
      <c r="H486" s="44"/>
    </row>
    <row r="487" spans="1:8" x14ac:dyDescent="0.4">
      <c r="A487" s="48" t="s">
        <v>283</v>
      </c>
      <c r="B487" s="48" t="s">
        <v>284</v>
      </c>
      <c r="C487" s="48" t="s">
        <v>2337</v>
      </c>
      <c r="D487" s="48" t="s">
        <v>5597</v>
      </c>
      <c r="E487" s="44" t="s">
        <v>1047</v>
      </c>
      <c r="F487" s="44" t="s">
        <v>1048</v>
      </c>
      <c r="G487" s="44" t="s">
        <v>40</v>
      </c>
      <c r="H487" s="44"/>
    </row>
    <row r="488" spans="1:8" x14ac:dyDescent="0.4">
      <c r="A488" s="48" t="s">
        <v>285</v>
      </c>
      <c r="B488" s="48" t="s">
        <v>286</v>
      </c>
      <c r="C488" s="48" t="s">
        <v>2519</v>
      </c>
      <c r="D488" s="48" t="s">
        <v>5598</v>
      </c>
      <c r="E488" s="44" t="s">
        <v>1145</v>
      </c>
      <c r="F488" s="44" t="s">
        <v>1146</v>
      </c>
      <c r="G488" s="44" t="s">
        <v>711</v>
      </c>
      <c r="H488" s="44"/>
    </row>
    <row r="489" spans="1:8" x14ac:dyDescent="0.4">
      <c r="A489" s="44" t="s">
        <v>285</v>
      </c>
      <c r="B489" s="44" t="s">
        <v>286</v>
      </c>
      <c r="C489" s="44" t="s">
        <v>7085</v>
      </c>
      <c r="D489" s="44" t="s">
        <v>2521</v>
      </c>
      <c r="E489" s="44" t="s">
        <v>1145</v>
      </c>
      <c r="F489" s="44" t="s">
        <v>1146</v>
      </c>
      <c r="G489" s="44" t="s">
        <v>711</v>
      </c>
      <c r="H489" s="44"/>
    </row>
    <row r="490" spans="1:8" x14ac:dyDescent="0.4">
      <c r="A490" s="44" t="s">
        <v>288</v>
      </c>
      <c r="B490" s="44" t="s">
        <v>289</v>
      </c>
      <c r="C490" s="44" t="s">
        <v>7272</v>
      </c>
      <c r="D490" s="44" t="s">
        <v>1333</v>
      </c>
      <c r="E490" s="44" t="s">
        <v>1308</v>
      </c>
      <c r="F490" s="44" t="s">
        <v>1309</v>
      </c>
      <c r="G490" s="44" t="s">
        <v>762</v>
      </c>
      <c r="H490" s="44" t="s">
        <v>891</v>
      </c>
    </row>
    <row r="491" spans="1:8" x14ac:dyDescent="0.4">
      <c r="A491" s="44" t="s">
        <v>288</v>
      </c>
      <c r="B491" s="44" t="s">
        <v>289</v>
      </c>
      <c r="C491" s="44" t="s">
        <v>7273</v>
      </c>
      <c r="D491" s="44" t="s">
        <v>1523</v>
      </c>
      <c r="E491" s="44" t="s">
        <v>1308</v>
      </c>
      <c r="F491" s="44" t="s">
        <v>1309</v>
      </c>
      <c r="G491" s="44" t="s">
        <v>762</v>
      </c>
      <c r="H491" s="44" t="s">
        <v>891</v>
      </c>
    </row>
    <row r="492" spans="1:8" x14ac:dyDescent="0.4">
      <c r="A492" s="44" t="s">
        <v>288</v>
      </c>
      <c r="B492" s="44" t="s">
        <v>289</v>
      </c>
      <c r="C492" s="44" t="s">
        <v>7274</v>
      </c>
      <c r="D492" s="44" t="s">
        <v>1524</v>
      </c>
      <c r="E492" s="44" t="s">
        <v>1308</v>
      </c>
      <c r="F492" s="44" t="s">
        <v>1309</v>
      </c>
      <c r="G492" s="44" t="s">
        <v>762</v>
      </c>
      <c r="H492" s="44" t="s">
        <v>891</v>
      </c>
    </row>
    <row r="493" spans="1:8" x14ac:dyDescent="0.4">
      <c r="A493" s="48" t="s">
        <v>288</v>
      </c>
      <c r="B493" s="48" t="s">
        <v>289</v>
      </c>
      <c r="C493" s="44" t="s">
        <v>7801</v>
      </c>
      <c r="D493" s="48" t="s">
        <v>5599</v>
      </c>
      <c r="E493" s="44" t="s">
        <v>1308</v>
      </c>
      <c r="F493" s="44" t="s">
        <v>1309</v>
      </c>
      <c r="G493" s="48" t="s">
        <v>762</v>
      </c>
      <c r="H493" s="44" t="s">
        <v>891</v>
      </c>
    </row>
    <row r="494" spans="1:8" x14ac:dyDescent="0.4">
      <c r="A494" s="44" t="s">
        <v>292</v>
      </c>
      <c r="B494" s="44" t="s">
        <v>293</v>
      </c>
      <c r="C494" s="44" t="s">
        <v>1674</v>
      </c>
      <c r="D494" s="44" t="s">
        <v>1675</v>
      </c>
      <c r="E494" s="44" t="s">
        <v>1308</v>
      </c>
      <c r="F494" s="44" t="s">
        <v>1309</v>
      </c>
      <c r="G494" s="44" t="s">
        <v>40</v>
      </c>
      <c r="H494" s="44"/>
    </row>
    <row r="495" spans="1:8" x14ac:dyDescent="0.4">
      <c r="A495" s="44" t="s">
        <v>292</v>
      </c>
      <c r="B495" s="44" t="s">
        <v>293</v>
      </c>
      <c r="C495" s="44" t="s">
        <v>1671</v>
      </c>
      <c r="D495" s="44" t="s">
        <v>1672</v>
      </c>
      <c r="E495" s="44" t="s">
        <v>1308</v>
      </c>
      <c r="F495" s="44" t="s">
        <v>1309</v>
      </c>
      <c r="G495" s="44" t="s">
        <v>40</v>
      </c>
      <c r="H495" s="44"/>
    </row>
    <row r="496" spans="1:8" x14ac:dyDescent="0.4">
      <c r="A496" s="44" t="s">
        <v>292</v>
      </c>
      <c r="B496" s="44" t="s">
        <v>293</v>
      </c>
      <c r="C496" s="44" t="s">
        <v>1704</v>
      </c>
      <c r="D496" s="44" t="s">
        <v>1705</v>
      </c>
      <c r="E496" s="44" t="s">
        <v>1308</v>
      </c>
      <c r="F496" s="44" t="s">
        <v>1309</v>
      </c>
      <c r="G496" s="44" t="s">
        <v>40</v>
      </c>
      <c r="H496" s="44"/>
    </row>
    <row r="497" spans="1:8" x14ac:dyDescent="0.4">
      <c r="A497" s="44" t="s">
        <v>292</v>
      </c>
      <c r="B497" s="44" t="s">
        <v>293</v>
      </c>
      <c r="C497" s="44" t="s">
        <v>1777</v>
      </c>
      <c r="D497" s="44" t="s">
        <v>1778</v>
      </c>
      <c r="E497" s="44" t="s">
        <v>1308</v>
      </c>
      <c r="F497" s="44" t="s">
        <v>1309</v>
      </c>
      <c r="G497" s="44" t="s">
        <v>40</v>
      </c>
      <c r="H497" s="44"/>
    </row>
    <row r="498" spans="1:8" x14ac:dyDescent="0.4">
      <c r="A498" s="48" t="s">
        <v>292</v>
      </c>
      <c r="B498" s="48" t="s">
        <v>293</v>
      </c>
      <c r="C498" s="48" t="s">
        <v>1789</v>
      </c>
      <c r="D498" s="48" t="s">
        <v>5600</v>
      </c>
      <c r="E498" s="44" t="s">
        <v>1308</v>
      </c>
      <c r="F498" s="44" t="s">
        <v>1309</v>
      </c>
      <c r="G498" s="44" t="s">
        <v>40</v>
      </c>
      <c r="H498" s="44"/>
    </row>
    <row r="499" spans="1:8" x14ac:dyDescent="0.4">
      <c r="A499" s="44" t="s">
        <v>294</v>
      </c>
      <c r="B499" s="44" t="s">
        <v>295</v>
      </c>
      <c r="C499" s="44" t="s">
        <v>7566</v>
      </c>
      <c r="D499" s="44" t="s">
        <v>1434</v>
      </c>
      <c r="E499" s="44" t="s">
        <v>1339</v>
      </c>
      <c r="F499" s="44" t="s">
        <v>1340</v>
      </c>
      <c r="G499" s="44" t="s">
        <v>711</v>
      </c>
      <c r="H499" s="44"/>
    </row>
    <row r="500" spans="1:8" x14ac:dyDescent="0.4">
      <c r="A500" s="44" t="s">
        <v>294</v>
      </c>
      <c r="B500" s="44" t="s">
        <v>295</v>
      </c>
      <c r="C500" s="44" t="s">
        <v>7364</v>
      </c>
      <c r="D500" s="44" t="s">
        <v>1338</v>
      </c>
      <c r="E500" s="44" t="s">
        <v>1339</v>
      </c>
      <c r="F500" s="44" t="s">
        <v>1340</v>
      </c>
      <c r="G500" s="44" t="s">
        <v>40</v>
      </c>
      <c r="H500" s="44"/>
    </row>
    <row r="501" spans="1:8" x14ac:dyDescent="0.4">
      <c r="A501" s="44" t="s">
        <v>294</v>
      </c>
      <c r="B501" s="44" t="s">
        <v>295</v>
      </c>
      <c r="C501" s="44" t="s">
        <v>7363</v>
      </c>
      <c r="D501" s="44" t="s">
        <v>1399</v>
      </c>
      <c r="E501" s="44" t="s">
        <v>1339</v>
      </c>
      <c r="F501" s="44" t="s">
        <v>1340</v>
      </c>
      <c r="G501" s="44" t="s">
        <v>40</v>
      </c>
      <c r="H501" s="44"/>
    </row>
    <row r="502" spans="1:8" x14ac:dyDescent="0.4">
      <c r="A502" s="44" t="s">
        <v>294</v>
      </c>
      <c r="B502" s="44" t="s">
        <v>295</v>
      </c>
      <c r="C502" s="44" t="s">
        <v>7148</v>
      </c>
      <c r="D502" s="44" t="s">
        <v>1389</v>
      </c>
      <c r="E502" s="44" t="s">
        <v>1339</v>
      </c>
      <c r="F502" s="44" t="s">
        <v>1340</v>
      </c>
      <c r="G502" s="44" t="s">
        <v>878</v>
      </c>
      <c r="H502" s="44"/>
    </row>
    <row r="503" spans="1:8" x14ac:dyDescent="0.4">
      <c r="A503" s="48" t="s">
        <v>294</v>
      </c>
      <c r="B503" s="48" t="s">
        <v>295</v>
      </c>
      <c r="C503" s="48" t="s">
        <v>1525</v>
      </c>
      <c r="D503" s="48" t="s">
        <v>5601</v>
      </c>
      <c r="E503" s="44" t="s">
        <v>1339</v>
      </c>
      <c r="F503" s="44" t="s">
        <v>1340</v>
      </c>
      <c r="G503" s="44" t="s">
        <v>711</v>
      </c>
      <c r="H503" s="44"/>
    </row>
    <row r="504" spans="1:8" x14ac:dyDescent="0.4">
      <c r="A504" s="44" t="s">
        <v>296</v>
      </c>
      <c r="B504" s="44" t="s">
        <v>297</v>
      </c>
      <c r="C504" s="44" t="s">
        <v>7170</v>
      </c>
      <c r="D504" s="44" t="s">
        <v>1629</v>
      </c>
      <c r="E504" s="44" t="s">
        <v>1145</v>
      </c>
      <c r="F504" s="44" t="s">
        <v>1146</v>
      </c>
      <c r="G504" s="44" t="s">
        <v>40</v>
      </c>
      <c r="H504" s="44"/>
    </row>
    <row r="505" spans="1:8" x14ac:dyDescent="0.4">
      <c r="A505" s="44" t="s">
        <v>296</v>
      </c>
      <c r="B505" s="44" t="s">
        <v>297</v>
      </c>
      <c r="C505" s="44" t="s">
        <v>7113</v>
      </c>
      <c r="D505" s="44" t="s">
        <v>1628</v>
      </c>
      <c r="E505" s="44" t="s">
        <v>1145</v>
      </c>
      <c r="F505" s="44" t="s">
        <v>1146</v>
      </c>
      <c r="G505" s="44" t="s">
        <v>40</v>
      </c>
      <c r="H505" s="44"/>
    </row>
    <row r="506" spans="1:8" x14ac:dyDescent="0.4">
      <c r="A506" s="44" t="s">
        <v>296</v>
      </c>
      <c r="B506" s="44" t="s">
        <v>297</v>
      </c>
      <c r="C506" s="44" t="s">
        <v>7123</v>
      </c>
      <c r="D506" s="44" t="s">
        <v>1630</v>
      </c>
      <c r="E506" s="44" t="s">
        <v>1145</v>
      </c>
      <c r="F506" s="44" t="s">
        <v>1146</v>
      </c>
      <c r="G506" s="44" t="s">
        <v>40</v>
      </c>
      <c r="H506" s="44"/>
    </row>
    <row r="507" spans="1:8" x14ac:dyDescent="0.4">
      <c r="A507" s="44" t="s">
        <v>296</v>
      </c>
      <c r="B507" s="44" t="s">
        <v>297</v>
      </c>
      <c r="C507" s="44" t="s">
        <v>7186</v>
      </c>
      <c r="D507" s="44" t="s">
        <v>1631</v>
      </c>
      <c r="E507" s="44" t="s">
        <v>1145</v>
      </c>
      <c r="F507" s="44" t="s">
        <v>1146</v>
      </c>
      <c r="G507" s="44" t="s">
        <v>40</v>
      </c>
      <c r="H507" s="44"/>
    </row>
    <row r="508" spans="1:8" x14ac:dyDescent="0.4">
      <c r="A508" s="44" t="s">
        <v>296</v>
      </c>
      <c r="B508" s="44" t="s">
        <v>297</v>
      </c>
      <c r="C508" s="44" t="s">
        <v>7209</v>
      </c>
      <c r="D508" s="44" t="s">
        <v>1632</v>
      </c>
      <c r="E508" s="44" t="s">
        <v>1145</v>
      </c>
      <c r="F508" s="44" t="s">
        <v>1146</v>
      </c>
      <c r="G508" s="44" t="s">
        <v>40</v>
      </c>
      <c r="H508" s="44"/>
    </row>
    <row r="509" spans="1:8" x14ac:dyDescent="0.4">
      <c r="A509" s="44" t="s">
        <v>296</v>
      </c>
      <c r="B509" s="44" t="s">
        <v>297</v>
      </c>
      <c r="C509" s="44" t="s">
        <v>7141</v>
      </c>
      <c r="D509" s="44" t="s">
        <v>1633</v>
      </c>
      <c r="E509" s="44" t="s">
        <v>1145</v>
      </c>
      <c r="F509" s="44" t="s">
        <v>1146</v>
      </c>
      <c r="G509" s="44" t="s">
        <v>40</v>
      </c>
      <c r="H509" s="44"/>
    </row>
    <row r="510" spans="1:8" x14ac:dyDescent="0.4">
      <c r="A510" s="44" t="s">
        <v>296</v>
      </c>
      <c r="B510" s="44" t="s">
        <v>297</v>
      </c>
      <c r="C510" s="44" t="s">
        <v>7161</v>
      </c>
      <c r="D510" s="44" t="s">
        <v>1634</v>
      </c>
      <c r="E510" s="44" t="s">
        <v>1145</v>
      </c>
      <c r="F510" s="44" t="s">
        <v>1146</v>
      </c>
      <c r="G510" s="44" t="s">
        <v>40</v>
      </c>
      <c r="H510" s="44"/>
    </row>
    <row r="511" spans="1:8" x14ac:dyDescent="0.4">
      <c r="A511" s="44" t="s">
        <v>296</v>
      </c>
      <c r="B511" s="44" t="s">
        <v>297</v>
      </c>
      <c r="C511" s="44" t="s">
        <v>7128</v>
      </c>
      <c r="D511" s="44" t="s">
        <v>1635</v>
      </c>
      <c r="E511" s="44" t="s">
        <v>1145</v>
      </c>
      <c r="F511" s="44" t="s">
        <v>1146</v>
      </c>
      <c r="G511" s="44" t="s">
        <v>40</v>
      </c>
      <c r="H511" s="44"/>
    </row>
    <row r="512" spans="1:8" x14ac:dyDescent="0.4">
      <c r="A512" s="48" t="s">
        <v>296</v>
      </c>
      <c r="B512" s="48" t="s">
        <v>297</v>
      </c>
      <c r="C512" s="4" t="s">
        <v>7542</v>
      </c>
      <c r="D512" s="48" t="s">
        <v>5602</v>
      </c>
      <c r="E512" s="44" t="s">
        <v>1145</v>
      </c>
      <c r="F512" s="44" t="s">
        <v>1146</v>
      </c>
      <c r="G512" s="44" t="s">
        <v>40</v>
      </c>
      <c r="H512" s="44"/>
    </row>
    <row r="513" spans="1:8" x14ac:dyDescent="0.4">
      <c r="A513" s="44" t="s">
        <v>298</v>
      </c>
      <c r="B513" s="44" t="s">
        <v>299</v>
      </c>
      <c r="C513" s="44" t="s">
        <v>7589</v>
      </c>
      <c r="D513" s="44" t="s">
        <v>892</v>
      </c>
      <c r="E513" s="44" t="s">
        <v>884</v>
      </c>
      <c r="F513" s="44" t="s">
        <v>885</v>
      </c>
      <c r="G513" s="44" t="s">
        <v>762</v>
      </c>
      <c r="H513" s="44" t="s">
        <v>891</v>
      </c>
    </row>
    <row r="514" spans="1:8" x14ac:dyDescent="0.4">
      <c r="A514" s="48" t="s">
        <v>298</v>
      </c>
      <c r="B514" s="48" t="s">
        <v>299</v>
      </c>
      <c r="C514" s="44" t="s">
        <v>7860</v>
      </c>
      <c r="D514" s="48" t="s">
        <v>5603</v>
      </c>
      <c r="E514" s="48" t="s">
        <v>884</v>
      </c>
      <c r="F514" s="44" t="s">
        <v>885</v>
      </c>
      <c r="G514" s="48" t="s">
        <v>762</v>
      </c>
      <c r="H514" s="44" t="s">
        <v>891</v>
      </c>
    </row>
    <row r="515" spans="1:8" x14ac:dyDescent="0.4">
      <c r="A515" s="44" t="s">
        <v>298</v>
      </c>
      <c r="B515" s="44" t="s">
        <v>299</v>
      </c>
      <c r="C515" s="44" t="s">
        <v>7604</v>
      </c>
      <c r="D515" s="44" t="s">
        <v>893</v>
      </c>
      <c r="E515" s="48" t="s">
        <v>884</v>
      </c>
      <c r="F515" s="44" t="s">
        <v>885</v>
      </c>
      <c r="G515" s="44" t="s">
        <v>762</v>
      </c>
      <c r="H515" s="44" t="s">
        <v>891</v>
      </c>
    </row>
    <row r="516" spans="1:8" x14ac:dyDescent="0.4">
      <c r="A516" s="44" t="s">
        <v>298</v>
      </c>
      <c r="B516" s="44" t="s">
        <v>299</v>
      </c>
      <c r="C516" s="44" t="s">
        <v>882</v>
      </c>
      <c r="D516" s="44" t="s">
        <v>883</v>
      </c>
      <c r="E516" s="48" t="s">
        <v>884</v>
      </c>
      <c r="F516" s="44" t="s">
        <v>885</v>
      </c>
      <c r="G516" s="44" t="s">
        <v>762</v>
      </c>
      <c r="H516" s="44" t="s">
        <v>891</v>
      </c>
    </row>
    <row r="517" spans="1:8" x14ac:dyDescent="0.4">
      <c r="A517" s="48" t="s">
        <v>300</v>
      </c>
      <c r="B517" s="48" t="s">
        <v>301</v>
      </c>
      <c r="C517" s="44" t="s">
        <v>7837</v>
      </c>
      <c r="D517" s="48" t="s">
        <v>5604</v>
      </c>
      <c r="E517" s="44" t="s">
        <v>1115</v>
      </c>
      <c r="F517" s="44" t="s">
        <v>1116</v>
      </c>
      <c r="G517" s="44" t="s">
        <v>40</v>
      </c>
      <c r="H517" s="44" t="s">
        <v>6634</v>
      </c>
    </row>
    <row r="518" spans="1:8" x14ac:dyDescent="0.4">
      <c r="A518" s="44" t="s">
        <v>300</v>
      </c>
      <c r="B518" s="44" t="s">
        <v>301</v>
      </c>
      <c r="C518" s="44" t="s">
        <v>7318</v>
      </c>
      <c r="D518" s="44" t="s">
        <v>1357</v>
      </c>
      <c r="E518" s="44" t="s">
        <v>1115</v>
      </c>
      <c r="F518" s="44" t="s">
        <v>1116</v>
      </c>
      <c r="G518" s="44" t="s">
        <v>40</v>
      </c>
      <c r="H518" s="44" t="s">
        <v>6634</v>
      </c>
    </row>
    <row r="519" spans="1:8" x14ac:dyDescent="0.4">
      <c r="A519" s="44" t="s">
        <v>300</v>
      </c>
      <c r="B519" s="44" t="s">
        <v>301</v>
      </c>
      <c r="C519" s="44" t="s">
        <v>7319</v>
      </c>
      <c r="D519" s="44" t="s">
        <v>1438</v>
      </c>
      <c r="E519" s="44" t="s">
        <v>1115</v>
      </c>
      <c r="F519" s="44" t="s">
        <v>1116</v>
      </c>
      <c r="G519" s="44" t="s">
        <v>40</v>
      </c>
      <c r="H519" s="44" t="s">
        <v>6634</v>
      </c>
    </row>
    <row r="520" spans="1:8" x14ac:dyDescent="0.4">
      <c r="A520" s="44" t="s">
        <v>300</v>
      </c>
      <c r="B520" s="44" t="s">
        <v>301</v>
      </c>
      <c r="C520" s="44" t="s">
        <v>7317</v>
      </c>
      <c r="D520" s="44" t="s">
        <v>1437</v>
      </c>
      <c r="E520" s="44" t="s">
        <v>1115</v>
      </c>
      <c r="F520" s="44" t="s">
        <v>1116</v>
      </c>
      <c r="G520" s="44" t="s">
        <v>40</v>
      </c>
      <c r="H520" s="44" t="s">
        <v>6634</v>
      </c>
    </row>
    <row r="521" spans="1:8" x14ac:dyDescent="0.4">
      <c r="A521" s="44" t="s">
        <v>302</v>
      </c>
      <c r="B521" s="44" t="s">
        <v>303</v>
      </c>
      <c r="C521" s="44" t="s">
        <v>7331</v>
      </c>
      <c r="D521" s="44" t="s">
        <v>1200</v>
      </c>
      <c r="E521" s="44" t="s">
        <v>1115</v>
      </c>
      <c r="F521" s="44" t="s">
        <v>1116</v>
      </c>
      <c r="G521" s="44" t="s">
        <v>40</v>
      </c>
      <c r="H521" s="44" t="s">
        <v>6634</v>
      </c>
    </row>
    <row r="522" spans="1:8" x14ac:dyDescent="0.4">
      <c r="A522" s="44" t="s">
        <v>302</v>
      </c>
      <c r="B522" s="44" t="s">
        <v>303</v>
      </c>
      <c r="C522" s="44" t="s">
        <v>7327</v>
      </c>
      <c r="D522" s="44" t="s">
        <v>1334</v>
      </c>
      <c r="E522" s="44" t="s">
        <v>1115</v>
      </c>
      <c r="F522" s="44" t="s">
        <v>1116</v>
      </c>
      <c r="G522" s="44" t="s">
        <v>40</v>
      </c>
      <c r="H522" s="44" t="s">
        <v>6634</v>
      </c>
    </row>
    <row r="523" spans="1:8" x14ac:dyDescent="0.4">
      <c r="A523" s="44" t="s">
        <v>302</v>
      </c>
      <c r="B523" s="44" t="s">
        <v>303</v>
      </c>
      <c r="C523" s="44" t="s">
        <v>7328</v>
      </c>
      <c r="D523" s="44" t="s">
        <v>1367</v>
      </c>
      <c r="E523" s="44" t="s">
        <v>1115</v>
      </c>
      <c r="F523" s="44" t="s">
        <v>1116</v>
      </c>
      <c r="G523" s="44" t="s">
        <v>40</v>
      </c>
      <c r="H523" s="44" t="s">
        <v>6634</v>
      </c>
    </row>
    <row r="524" spans="1:8" x14ac:dyDescent="0.4">
      <c r="A524" s="44" t="s">
        <v>302</v>
      </c>
      <c r="B524" s="44" t="s">
        <v>303</v>
      </c>
      <c r="C524" s="44" t="s">
        <v>7332</v>
      </c>
      <c r="D524" s="44" t="s">
        <v>1400</v>
      </c>
      <c r="E524" s="44" t="s">
        <v>1115</v>
      </c>
      <c r="F524" s="44" t="s">
        <v>1116</v>
      </c>
      <c r="G524" s="44" t="s">
        <v>40</v>
      </c>
      <c r="H524" s="44" t="s">
        <v>6634</v>
      </c>
    </row>
    <row r="525" spans="1:8" x14ac:dyDescent="0.4">
      <c r="A525" s="48" t="s">
        <v>302</v>
      </c>
      <c r="B525" s="48" t="s">
        <v>303</v>
      </c>
      <c r="C525" s="44" t="s">
        <v>7823</v>
      </c>
      <c r="D525" s="48" t="s">
        <v>5605</v>
      </c>
      <c r="E525" s="44" t="s">
        <v>1115</v>
      </c>
      <c r="F525" s="44" t="s">
        <v>1116</v>
      </c>
      <c r="G525" s="44" t="s">
        <v>40</v>
      </c>
      <c r="H525" s="44" t="s">
        <v>6634</v>
      </c>
    </row>
    <row r="526" spans="1:8" x14ac:dyDescent="0.4">
      <c r="A526" s="44" t="s">
        <v>302</v>
      </c>
      <c r="B526" s="44" t="s">
        <v>303</v>
      </c>
      <c r="C526" s="44" t="s">
        <v>7330</v>
      </c>
      <c r="D526" s="44" t="s">
        <v>1443</v>
      </c>
      <c r="E526" s="44" t="s">
        <v>1115</v>
      </c>
      <c r="F526" s="44" t="s">
        <v>1116</v>
      </c>
      <c r="G526" s="44" t="s">
        <v>40</v>
      </c>
      <c r="H526" s="44" t="s">
        <v>6634</v>
      </c>
    </row>
    <row r="527" spans="1:8" x14ac:dyDescent="0.4">
      <c r="A527" s="44" t="s">
        <v>302</v>
      </c>
      <c r="B527" s="44" t="s">
        <v>303</v>
      </c>
      <c r="C527" s="44" t="s">
        <v>7329</v>
      </c>
      <c r="D527" s="44" t="s">
        <v>1442</v>
      </c>
      <c r="E527" s="44" t="s">
        <v>1115</v>
      </c>
      <c r="F527" s="44" t="s">
        <v>1116</v>
      </c>
      <c r="G527" s="44" t="s">
        <v>40</v>
      </c>
      <c r="H527" s="44" t="s">
        <v>6634</v>
      </c>
    </row>
    <row r="528" spans="1:8" x14ac:dyDescent="0.4">
      <c r="A528" s="44" t="s">
        <v>304</v>
      </c>
      <c r="B528" s="44" t="s">
        <v>305</v>
      </c>
      <c r="C528" s="44" t="s">
        <v>1113</v>
      </c>
      <c r="D528" s="44" t="s">
        <v>1114</v>
      </c>
      <c r="E528" s="44" t="s">
        <v>1115</v>
      </c>
      <c r="F528" s="44" t="s">
        <v>1116</v>
      </c>
      <c r="G528" s="44" t="s">
        <v>40</v>
      </c>
      <c r="H528" s="44" t="s">
        <v>6634</v>
      </c>
    </row>
    <row r="529" spans="1:8" x14ac:dyDescent="0.4">
      <c r="A529" s="48" t="s">
        <v>304</v>
      </c>
      <c r="B529" s="48" t="s">
        <v>305</v>
      </c>
      <c r="C529" s="44" t="s">
        <v>7815</v>
      </c>
      <c r="D529" s="48" t="s">
        <v>5606</v>
      </c>
      <c r="E529" s="44" t="s">
        <v>1115</v>
      </c>
      <c r="F529" s="44" t="s">
        <v>1116</v>
      </c>
      <c r="G529" s="44" t="s">
        <v>40</v>
      </c>
      <c r="H529" s="44" t="s">
        <v>6634</v>
      </c>
    </row>
    <row r="530" spans="1:8" x14ac:dyDescent="0.4">
      <c r="A530" s="44" t="s">
        <v>304</v>
      </c>
      <c r="B530" s="44" t="s">
        <v>305</v>
      </c>
      <c r="C530" s="44" t="s">
        <v>5499</v>
      </c>
      <c r="D530" s="44" t="s">
        <v>1619</v>
      </c>
      <c r="E530" s="44" t="s">
        <v>1115</v>
      </c>
      <c r="F530" s="44" t="s">
        <v>1116</v>
      </c>
      <c r="G530" s="44" t="s">
        <v>40</v>
      </c>
      <c r="H530" s="44" t="s">
        <v>6634</v>
      </c>
    </row>
    <row r="531" spans="1:8" x14ac:dyDescent="0.4">
      <c r="A531" s="44" t="s">
        <v>304</v>
      </c>
      <c r="B531" s="44" t="s">
        <v>305</v>
      </c>
      <c r="C531" s="44" t="s">
        <v>7278</v>
      </c>
      <c r="D531" s="44" t="s">
        <v>1526</v>
      </c>
      <c r="E531" s="44" t="s">
        <v>1115</v>
      </c>
      <c r="F531" s="44" t="s">
        <v>1116</v>
      </c>
      <c r="G531" s="44" t="s">
        <v>40</v>
      </c>
      <c r="H531" s="44" t="s">
        <v>6634</v>
      </c>
    </row>
    <row r="532" spans="1:8" x14ac:dyDescent="0.4">
      <c r="A532" s="44" t="s">
        <v>6606</v>
      </c>
      <c r="B532" s="48" t="s">
        <v>306</v>
      </c>
      <c r="C532" s="44" t="s">
        <v>7851</v>
      </c>
      <c r="D532" s="48" t="s">
        <v>5607</v>
      </c>
      <c r="E532" s="44" t="s">
        <v>1115</v>
      </c>
      <c r="F532" s="44" t="s">
        <v>1116</v>
      </c>
      <c r="G532" s="44" t="s">
        <v>40</v>
      </c>
      <c r="H532" s="44" t="s">
        <v>6634</v>
      </c>
    </row>
    <row r="533" spans="1:8" x14ac:dyDescent="0.4">
      <c r="A533" s="44" t="s">
        <v>6606</v>
      </c>
      <c r="B533" s="44" t="s">
        <v>306</v>
      </c>
      <c r="C533" s="44" t="s">
        <v>1237</v>
      </c>
      <c r="D533" s="44" t="s">
        <v>306</v>
      </c>
      <c r="E533" s="44" t="s">
        <v>1115</v>
      </c>
      <c r="F533" s="44" t="s">
        <v>1116</v>
      </c>
      <c r="G533" s="44" t="s">
        <v>40</v>
      </c>
      <c r="H533" s="44" t="s">
        <v>6634</v>
      </c>
    </row>
    <row r="534" spans="1:8" x14ac:dyDescent="0.4">
      <c r="A534" s="48" t="s">
        <v>307</v>
      </c>
      <c r="B534" s="48" t="s">
        <v>308</v>
      </c>
      <c r="C534" s="44" t="s">
        <v>7876</v>
      </c>
      <c r="D534" s="48" t="s">
        <v>5608</v>
      </c>
      <c r="E534" s="44" t="s">
        <v>1115</v>
      </c>
      <c r="F534" s="44" t="s">
        <v>1116</v>
      </c>
      <c r="G534" s="44" t="s">
        <v>40</v>
      </c>
      <c r="H534" s="44" t="s">
        <v>6634</v>
      </c>
    </row>
    <row r="535" spans="1:8" x14ac:dyDescent="0.4">
      <c r="A535" s="44" t="s">
        <v>307</v>
      </c>
      <c r="B535" s="44" t="s">
        <v>308</v>
      </c>
      <c r="C535" s="44" t="s">
        <v>7322</v>
      </c>
      <c r="D535" s="44" t="s">
        <v>1277</v>
      </c>
      <c r="E535" s="44" t="s">
        <v>1115</v>
      </c>
      <c r="F535" s="44" t="s">
        <v>1116</v>
      </c>
      <c r="G535" s="44" t="s">
        <v>40</v>
      </c>
      <c r="H535" s="44" t="s">
        <v>6634</v>
      </c>
    </row>
    <row r="536" spans="1:8" x14ac:dyDescent="0.4">
      <c r="A536" s="44" t="s">
        <v>307</v>
      </c>
      <c r="B536" s="44" t="s">
        <v>308</v>
      </c>
      <c r="C536" s="44" t="s">
        <v>7326</v>
      </c>
      <c r="D536" s="44" t="s">
        <v>1327</v>
      </c>
      <c r="E536" s="44" t="s">
        <v>1115</v>
      </c>
      <c r="F536" s="44" t="s">
        <v>1116</v>
      </c>
      <c r="G536" s="44" t="s">
        <v>40</v>
      </c>
      <c r="H536" s="44" t="s">
        <v>6634</v>
      </c>
    </row>
    <row r="537" spans="1:8" x14ac:dyDescent="0.4">
      <c r="A537" s="44" t="s">
        <v>307</v>
      </c>
      <c r="B537" s="44" t="s">
        <v>308</v>
      </c>
      <c r="C537" s="44" t="s">
        <v>7324</v>
      </c>
      <c r="D537" s="44" t="s">
        <v>1421</v>
      </c>
      <c r="E537" s="44" t="s">
        <v>1115</v>
      </c>
      <c r="F537" s="44" t="s">
        <v>1116</v>
      </c>
      <c r="G537" s="44" t="s">
        <v>40</v>
      </c>
      <c r="H537" s="44" t="s">
        <v>6634</v>
      </c>
    </row>
    <row r="538" spans="1:8" x14ac:dyDescent="0.4">
      <c r="A538" s="44" t="s">
        <v>307</v>
      </c>
      <c r="B538" s="44" t="s">
        <v>308</v>
      </c>
      <c r="C538" s="44" t="s">
        <v>7323</v>
      </c>
      <c r="D538" s="44" t="s">
        <v>1436</v>
      </c>
      <c r="E538" s="44" t="s">
        <v>1115</v>
      </c>
      <c r="F538" s="62" t="s">
        <v>1116</v>
      </c>
      <c r="G538" s="44" t="s">
        <v>40</v>
      </c>
      <c r="H538" s="44" t="s">
        <v>6634</v>
      </c>
    </row>
    <row r="539" spans="1:8" x14ac:dyDescent="0.4">
      <c r="A539" s="44" t="s">
        <v>307</v>
      </c>
      <c r="B539" s="44" t="s">
        <v>308</v>
      </c>
      <c r="C539" s="44" t="s">
        <v>7321</v>
      </c>
      <c r="D539" s="44" t="s">
        <v>1435</v>
      </c>
      <c r="E539" s="44" t="s">
        <v>1115</v>
      </c>
      <c r="F539" s="44" t="s">
        <v>1116</v>
      </c>
      <c r="G539" s="44" t="s">
        <v>40</v>
      </c>
      <c r="H539" s="44" t="s">
        <v>6634</v>
      </c>
    </row>
    <row r="540" spans="1:8" x14ac:dyDescent="0.4">
      <c r="A540" s="44" t="s">
        <v>307</v>
      </c>
      <c r="B540" s="44" t="s">
        <v>308</v>
      </c>
      <c r="C540" s="44" t="s">
        <v>7325</v>
      </c>
      <c r="D540" s="44" t="s">
        <v>1490</v>
      </c>
      <c r="E540" s="44" t="s">
        <v>1115</v>
      </c>
      <c r="F540" s="44" t="s">
        <v>1116</v>
      </c>
      <c r="G540" s="44" t="s">
        <v>40</v>
      </c>
      <c r="H540" s="44" t="s">
        <v>6634</v>
      </c>
    </row>
    <row r="541" spans="1:8" x14ac:dyDescent="0.4">
      <c r="A541" s="48" t="s">
        <v>307</v>
      </c>
      <c r="B541" s="44" t="s">
        <v>308</v>
      </c>
      <c r="C541" s="44" t="s">
        <v>7320</v>
      </c>
      <c r="D541" s="44" t="s">
        <v>2078</v>
      </c>
      <c r="E541" s="44" t="s">
        <v>1676</v>
      </c>
      <c r="F541" s="44" t="s">
        <v>1677</v>
      </c>
      <c r="G541" s="44" t="s">
        <v>40</v>
      </c>
      <c r="H541" s="44" t="s">
        <v>6634</v>
      </c>
    </row>
    <row r="542" spans="1:8" x14ac:dyDescent="0.4">
      <c r="A542" s="44" t="s">
        <v>309</v>
      </c>
      <c r="B542" s="44" t="s">
        <v>310</v>
      </c>
      <c r="C542" s="44" t="s">
        <v>5546</v>
      </c>
      <c r="D542" s="44" t="s">
        <v>1585</v>
      </c>
      <c r="E542" s="44" t="s">
        <v>1115</v>
      </c>
      <c r="F542" s="44" t="s">
        <v>1116</v>
      </c>
      <c r="G542" s="44" t="s">
        <v>40</v>
      </c>
      <c r="H542" s="44" t="s">
        <v>6634</v>
      </c>
    </row>
    <row r="543" spans="1:8" x14ac:dyDescent="0.4">
      <c r="A543" s="44" t="s">
        <v>309</v>
      </c>
      <c r="B543" s="44" t="s">
        <v>310</v>
      </c>
      <c r="C543" s="44" t="s">
        <v>7740</v>
      </c>
      <c r="D543" s="44" t="s">
        <v>1142</v>
      </c>
      <c r="E543" s="44" t="s">
        <v>1115</v>
      </c>
      <c r="F543" s="44" t="s">
        <v>1116</v>
      </c>
      <c r="G543" s="44" t="s">
        <v>40</v>
      </c>
      <c r="H543" s="44" t="s">
        <v>6634</v>
      </c>
    </row>
    <row r="544" spans="1:8" x14ac:dyDescent="0.4">
      <c r="A544" s="44" t="s">
        <v>309</v>
      </c>
      <c r="B544" s="44" t="s">
        <v>310</v>
      </c>
      <c r="C544" s="44" t="s">
        <v>1189</v>
      </c>
      <c r="D544" s="44" t="s">
        <v>1190</v>
      </c>
      <c r="E544" s="44" t="s">
        <v>1115</v>
      </c>
      <c r="F544" s="44" t="s">
        <v>1116</v>
      </c>
      <c r="G544" s="44" t="s">
        <v>40</v>
      </c>
      <c r="H544" s="44" t="s">
        <v>6634</v>
      </c>
    </row>
    <row r="545" spans="1:8" x14ac:dyDescent="0.4">
      <c r="A545" s="48" t="s">
        <v>309</v>
      </c>
      <c r="B545" s="48" t="s">
        <v>310</v>
      </c>
      <c r="C545" s="44" t="s">
        <v>7849</v>
      </c>
      <c r="D545" s="48" t="s">
        <v>5609</v>
      </c>
      <c r="E545" s="44" t="s">
        <v>1115</v>
      </c>
      <c r="F545" s="44" t="s">
        <v>1116</v>
      </c>
      <c r="G545" s="44" t="s">
        <v>40</v>
      </c>
      <c r="H545" s="44" t="s">
        <v>6634</v>
      </c>
    </row>
    <row r="546" spans="1:8" x14ac:dyDescent="0.4">
      <c r="A546" s="44" t="s">
        <v>309</v>
      </c>
      <c r="B546" s="44" t="s">
        <v>310</v>
      </c>
      <c r="C546" s="44" t="s">
        <v>7278</v>
      </c>
      <c r="D546" s="44" t="s">
        <v>1447</v>
      </c>
      <c r="E546" s="44" t="s">
        <v>1115</v>
      </c>
      <c r="F546" s="44" t="s">
        <v>1116</v>
      </c>
      <c r="G546" s="44" t="s">
        <v>40</v>
      </c>
      <c r="H546" s="44" t="s">
        <v>6634</v>
      </c>
    </row>
    <row r="547" spans="1:8" x14ac:dyDescent="0.4">
      <c r="A547" s="44" t="s">
        <v>6597</v>
      </c>
      <c r="B547" s="48" t="s">
        <v>311</v>
      </c>
      <c r="C547" s="4" t="s">
        <v>7516</v>
      </c>
      <c r="D547" s="48" t="s">
        <v>5610</v>
      </c>
      <c r="E547" s="44" t="s">
        <v>1676</v>
      </c>
      <c r="F547" s="44" t="s">
        <v>1677</v>
      </c>
      <c r="G547" s="44" t="s">
        <v>711</v>
      </c>
      <c r="H547" s="44" t="s">
        <v>6634</v>
      </c>
    </row>
    <row r="548" spans="1:8" x14ac:dyDescent="0.4">
      <c r="A548" s="44" t="s">
        <v>6597</v>
      </c>
      <c r="B548" s="52" t="s">
        <v>311</v>
      </c>
      <c r="C548" s="44" t="s">
        <v>6653</v>
      </c>
      <c r="D548" s="52" t="s">
        <v>2010</v>
      </c>
      <c r="E548" s="44" t="s">
        <v>1676</v>
      </c>
      <c r="F548" s="44" t="s">
        <v>1677</v>
      </c>
      <c r="G548" s="44" t="s">
        <v>40</v>
      </c>
      <c r="H548" s="52" t="s">
        <v>6634</v>
      </c>
    </row>
    <row r="549" spans="1:8" x14ac:dyDescent="0.4">
      <c r="A549" s="44" t="s">
        <v>6597</v>
      </c>
      <c r="B549" s="44" t="s">
        <v>311</v>
      </c>
      <c r="C549" s="44" t="s">
        <v>7369</v>
      </c>
      <c r="D549" s="44" t="s">
        <v>1968</v>
      </c>
      <c r="E549" s="44" t="s">
        <v>1676</v>
      </c>
      <c r="F549" s="44" t="s">
        <v>1677</v>
      </c>
      <c r="G549" s="44" t="s">
        <v>40</v>
      </c>
      <c r="H549" s="44" t="s">
        <v>6634</v>
      </c>
    </row>
    <row r="550" spans="1:8" x14ac:dyDescent="0.4">
      <c r="A550" s="44" t="s">
        <v>6597</v>
      </c>
      <c r="B550" s="44" t="s">
        <v>311</v>
      </c>
      <c r="C550" s="44" t="s">
        <v>7374</v>
      </c>
      <c r="D550" s="44" t="s">
        <v>1986</v>
      </c>
      <c r="E550" s="44" t="s">
        <v>1676</v>
      </c>
      <c r="F550" s="44" t="s">
        <v>1677</v>
      </c>
      <c r="G550" s="44" t="s">
        <v>40</v>
      </c>
      <c r="H550" s="44" t="s">
        <v>6634</v>
      </c>
    </row>
    <row r="551" spans="1:8" x14ac:dyDescent="0.4">
      <c r="A551" s="44" t="s">
        <v>6597</v>
      </c>
      <c r="B551" s="44" t="s">
        <v>311</v>
      </c>
      <c r="C551" s="44" t="s">
        <v>7370</v>
      </c>
      <c r="D551" s="44" t="s">
        <v>2030</v>
      </c>
      <c r="E551" s="44" t="s">
        <v>1676</v>
      </c>
      <c r="F551" s="44" t="s">
        <v>1677</v>
      </c>
      <c r="G551" s="44" t="s">
        <v>40</v>
      </c>
      <c r="H551" s="44" t="s">
        <v>6634</v>
      </c>
    </row>
    <row r="552" spans="1:8" x14ac:dyDescent="0.4">
      <c r="A552" s="44" t="s">
        <v>6597</v>
      </c>
      <c r="B552" s="52" t="s">
        <v>311</v>
      </c>
      <c r="C552" s="52" t="s">
        <v>6655</v>
      </c>
      <c r="D552" s="52" t="s">
        <v>2105</v>
      </c>
      <c r="E552" s="44" t="s">
        <v>1676</v>
      </c>
      <c r="F552" s="44" t="s">
        <v>1677</v>
      </c>
      <c r="G552" s="52" t="s">
        <v>40</v>
      </c>
      <c r="H552" s="52" t="s">
        <v>6634</v>
      </c>
    </row>
    <row r="553" spans="1:8" x14ac:dyDescent="0.4">
      <c r="A553" s="44" t="s">
        <v>6597</v>
      </c>
      <c r="B553" s="52" t="s">
        <v>311</v>
      </c>
      <c r="C553" s="44" t="s">
        <v>6654</v>
      </c>
      <c r="D553" s="52" t="s">
        <v>2128</v>
      </c>
      <c r="E553" s="44" t="s">
        <v>1676</v>
      </c>
      <c r="F553" s="44" t="s">
        <v>1677</v>
      </c>
      <c r="G553" s="52" t="s">
        <v>40</v>
      </c>
      <c r="H553" s="52" t="s">
        <v>6634</v>
      </c>
    </row>
    <row r="554" spans="1:8" x14ac:dyDescent="0.4">
      <c r="A554" s="44" t="s">
        <v>6607</v>
      </c>
      <c r="B554" s="52" t="s">
        <v>312</v>
      </c>
      <c r="C554" s="44" t="s">
        <v>6652</v>
      </c>
      <c r="D554" s="52" t="s">
        <v>1768</v>
      </c>
      <c r="E554" s="44" t="s">
        <v>1676</v>
      </c>
      <c r="F554" s="44" t="s">
        <v>1677</v>
      </c>
      <c r="G554" s="52" t="s">
        <v>40</v>
      </c>
      <c r="H554" s="52" t="s">
        <v>6634</v>
      </c>
    </row>
    <row r="555" spans="1:8" x14ac:dyDescent="0.4">
      <c r="A555" s="44" t="s">
        <v>6607</v>
      </c>
      <c r="B555" s="44" t="s">
        <v>312</v>
      </c>
      <c r="C555" s="44" t="s">
        <v>7373</v>
      </c>
      <c r="D555" s="44" t="s">
        <v>1969</v>
      </c>
      <c r="E555" s="44" t="s">
        <v>1676</v>
      </c>
      <c r="F555" s="44" t="s">
        <v>1677</v>
      </c>
      <c r="G555" s="44" t="s">
        <v>40</v>
      </c>
      <c r="H555" s="44" t="s">
        <v>6634</v>
      </c>
    </row>
    <row r="556" spans="1:8" x14ac:dyDescent="0.4">
      <c r="A556" s="44" t="s">
        <v>6607</v>
      </c>
      <c r="B556" s="48" t="s">
        <v>312</v>
      </c>
      <c r="C556" s="4" t="s">
        <v>7518</v>
      </c>
      <c r="D556" s="48" t="s">
        <v>5611</v>
      </c>
      <c r="E556" s="44" t="s">
        <v>1676</v>
      </c>
      <c r="F556" s="44" t="s">
        <v>1677</v>
      </c>
      <c r="G556" s="44" t="s">
        <v>40</v>
      </c>
      <c r="H556" s="44"/>
    </row>
    <row r="557" spans="1:8" x14ac:dyDescent="0.4">
      <c r="A557" s="44" t="s">
        <v>6607</v>
      </c>
      <c r="B557" s="48" t="s">
        <v>312</v>
      </c>
      <c r="C557" s="44" t="s">
        <v>7510</v>
      </c>
      <c r="D557" s="48" t="s">
        <v>6164</v>
      </c>
      <c r="E557" s="44" t="s">
        <v>1676</v>
      </c>
      <c r="F557" s="44" t="s">
        <v>1677</v>
      </c>
      <c r="G557" s="48" t="s">
        <v>40</v>
      </c>
      <c r="H557" s="44" t="s">
        <v>6634</v>
      </c>
    </row>
    <row r="558" spans="1:8" x14ac:dyDescent="0.4">
      <c r="A558" s="44" t="s">
        <v>6607</v>
      </c>
      <c r="B558" s="44" t="s">
        <v>312</v>
      </c>
      <c r="C558" s="44" t="s">
        <v>7372</v>
      </c>
      <c r="D558" s="44" t="s">
        <v>1940</v>
      </c>
      <c r="E558" s="44" t="s">
        <v>1676</v>
      </c>
      <c r="F558" s="44" t="s">
        <v>1677</v>
      </c>
      <c r="G558" s="44" t="s">
        <v>40</v>
      </c>
      <c r="H558" s="44" t="s">
        <v>6634</v>
      </c>
    </row>
    <row r="559" spans="1:8" x14ac:dyDescent="0.4">
      <c r="A559" s="44" t="s">
        <v>6607</v>
      </c>
      <c r="B559" s="44" t="s">
        <v>312</v>
      </c>
      <c r="C559" s="44" t="s">
        <v>7371</v>
      </c>
      <c r="D559" s="44" t="s">
        <v>2094</v>
      </c>
      <c r="E559" s="44" t="s">
        <v>1676</v>
      </c>
      <c r="F559" s="44" t="s">
        <v>1677</v>
      </c>
      <c r="G559" s="44" t="s">
        <v>40</v>
      </c>
      <c r="H559" s="44"/>
    </row>
    <row r="560" spans="1:8" x14ac:dyDescent="0.4">
      <c r="A560" s="44" t="s">
        <v>313</v>
      </c>
      <c r="B560" s="44" t="s">
        <v>314</v>
      </c>
      <c r="C560" s="44" t="s">
        <v>7590</v>
      </c>
      <c r="D560" s="44" t="s">
        <v>904</v>
      </c>
      <c r="E560" s="44" t="s">
        <v>895</v>
      </c>
      <c r="F560" s="44" t="s">
        <v>896</v>
      </c>
      <c r="G560" s="44" t="s">
        <v>762</v>
      </c>
      <c r="H560" s="44" t="s">
        <v>891</v>
      </c>
    </row>
    <row r="561" spans="1:8" x14ac:dyDescent="0.4">
      <c r="A561" s="44" t="s">
        <v>313</v>
      </c>
      <c r="B561" s="48" t="s">
        <v>314</v>
      </c>
      <c r="C561" s="44" t="s">
        <v>7859</v>
      </c>
      <c r="D561" s="48" t="s">
        <v>5612</v>
      </c>
      <c r="E561" s="44" t="s">
        <v>895</v>
      </c>
      <c r="F561" s="44" t="s">
        <v>896</v>
      </c>
      <c r="G561" s="48" t="s">
        <v>762</v>
      </c>
      <c r="H561" s="44" t="s">
        <v>891</v>
      </c>
    </row>
    <row r="562" spans="1:8" x14ac:dyDescent="0.4">
      <c r="A562" s="44" t="s">
        <v>315</v>
      </c>
      <c r="B562" s="44" t="s">
        <v>316</v>
      </c>
      <c r="C562" s="44" t="s">
        <v>7612</v>
      </c>
      <c r="D562" s="44" t="s">
        <v>1052</v>
      </c>
      <c r="E562" s="44" t="s">
        <v>969</v>
      </c>
      <c r="F562" s="44" t="s">
        <v>877</v>
      </c>
      <c r="G562" s="44" t="s">
        <v>762</v>
      </c>
      <c r="H562" s="44" t="s">
        <v>891</v>
      </c>
    </row>
    <row r="563" spans="1:8" x14ac:dyDescent="0.4">
      <c r="A563" s="48" t="s">
        <v>315</v>
      </c>
      <c r="B563" s="48" t="s">
        <v>316</v>
      </c>
      <c r="C563" s="44" t="s">
        <v>7856</v>
      </c>
      <c r="D563" s="48" t="s">
        <v>5613</v>
      </c>
      <c r="E563" s="44" t="s">
        <v>969</v>
      </c>
      <c r="F563" s="44" t="s">
        <v>877</v>
      </c>
      <c r="G563" s="44" t="s">
        <v>762</v>
      </c>
      <c r="H563" s="44" t="s">
        <v>891</v>
      </c>
    </row>
    <row r="564" spans="1:8" x14ac:dyDescent="0.4">
      <c r="A564" s="44" t="s">
        <v>315</v>
      </c>
      <c r="B564" s="44" t="s">
        <v>316</v>
      </c>
      <c r="C564" s="44" t="s">
        <v>7652</v>
      </c>
      <c r="D564" s="44" t="s">
        <v>1010</v>
      </c>
      <c r="E564" s="44" t="s">
        <v>969</v>
      </c>
      <c r="F564" s="44" t="s">
        <v>877</v>
      </c>
      <c r="G564" s="44" t="s">
        <v>762</v>
      </c>
      <c r="H564" s="44" t="s">
        <v>891</v>
      </c>
    </row>
    <row r="565" spans="1:8" x14ac:dyDescent="0.4">
      <c r="A565" s="44" t="s">
        <v>315</v>
      </c>
      <c r="B565" s="44" t="s">
        <v>316</v>
      </c>
      <c r="C565" s="44" t="s">
        <v>7653</v>
      </c>
      <c r="D565" s="44" t="s">
        <v>1009</v>
      </c>
      <c r="E565" s="44" t="s">
        <v>969</v>
      </c>
      <c r="F565" s="44" t="s">
        <v>877</v>
      </c>
      <c r="G565" s="44" t="s">
        <v>762</v>
      </c>
      <c r="H565" s="44" t="s">
        <v>891</v>
      </c>
    </row>
    <row r="566" spans="1:8" x14ac:dyDescent="0.4">
      <c r="A566" s="44" t="s">
        <v>315</v>
      </c>
      <c r="B566" s="44" t="s">
        <v>316</v>
      </c>
      <c r="C566" s="44" t="s">
        <v>967</v>
      </c>
      <c r="D566" s="44" t="s">
        <v>968</v>
      </c>
      <c r="E566" s="44" t="s">
        <v>969</v>
      </c>
      <c r="F566" s="44" t="s">
        <v>877</v>
      </c>
      <c r="G566" s="44" t="s">
        <v>762</v>
      </c>
      <c r="H566" s="44" t="s">
        <v>891</v>
      </c>
    </row>
    <row r="567" spans="1:8" x14ac:dyDescent="0.4">
      <c r="A567" s="44" t="s">
        <v>315</v>
      </c>
      <c r="B567" s="44" t="s">
        <v>316</v>
      </c>
      <c r="C567" s="44" t="s">
        <v>7660</v>
      </c>
      <c r="D567" s="44" t="s">
        <v>1065</v>
      </c>
      <c r="E567" s="44" t="s">
        <v>969</v>
      </c>
      <c r="F567" s="44" t="s">
        <v>877</v>
      </c>
      <c r="G567" s="44" t="s">
        <v>762</v>
      </c>
      <c r="H567" s="44" t="s">
        <v>891</v>
      </c>
    </row>
    <row r="568" spans="1:8" x14ac:dyDescent="0.4">
      <c r="A568" s="44" t="s">
        <v>315</v>
      </c>
      <c r="B568" s="44" t="s">
        <v>316</v>
      </c>
      <c r="C568" s="44" t="s">
        <v>7661</v>
      </c>
      <c r="D568" s="44" t="s">
        <v>1027</v>
      </c>
      <c r="E568" s="44" t="s">
        <v>969</v>
      </c>
      <c r="F568" s="44" t="s">
        <v>877</v>
      </c>
      <c r="G568" s="44" t="s">
        <v>762</v>
      </c>
      <c r="H568" s="44" t="s">
        <v>891</v>
      </c>
    </row>
    <row r="569" spans="1:8" x14ac:dyDescent="0.4">
      <c r="A569" s="48" t="s">
        <v>317</v>
      </c>
      <c r="B569" s="48" t="s">
        <v>318</v>
      </c>
      <c r="C569" s="48" t="s">
        <v>1904</v>
      </c>
      <c r="D569" s="48" t="s">
        <v>5614</v>
      </c>
      <c r="E569" s="44" t="s">
        <v>1676</v>
      </c>
      <c r="F569" s="44" t="s">
        <v>1677</v>
      </c>
      <c r="G569" s="44" t="s">
        <v>40</v>
      </c>
      <c r="H569" s="44"/>
    </row>
    <row r="570" spans="1:8" x14ac:dyDescent="0.4">
      <c r="A570" s="44" t="s">
        <v>317</v>
      </c>
      <c r="B570" s="44" t="s">
        <v>318</v>
      </c>
      <c r="C570" s="44" t="s">
        <v>7377</v>
      </c>
      <c r="D570" s="44" t="s">
        <v>1987</v>
      </c>
      <c r="E570" s="44" t="s">
        <v>1676</v>
      </c>
      <c r="F570" s="44" t="s">
        <v>1677</v>
      </c>
      <c r="G570" s="44" t="s">
        <v>40</v>
      </c>
      <c r="H570" s="44" t="s">
        <v>6634</v>
      </c>
    </row>
    <row r="571" spans="1:8" x14ac:dyDescent="0.4">
      <c r="A571" s="44" t="s">
        <v>317</v>
      </c>
      <c r="B571" s="44" t="s">
        <v>318</v>
      </c>
      <c r="C571" s="44" t="s">
        <v>7376</v>
      </c>
      <c r="D571" s="44" t="s">
        <v>2040</v>
      </c>
      <c r="E571" s="44" t="s">
        <v>1676</v>
      </c>
      <c r="F571" s="44" t="s">
        <v>1677</v>
      </c>
      <c r="G571" s="44" t="s">
        <v>40</v>
      </c>
      <c r="H571" s="44" t="s">
        <v>6634</v>
      </c>
    </row>
    <row r="572" spans="1:8" x14ac:dyDescent="0.4">
      <c r="A572" s="44" t="s">
        <v>317</v>
      </c>
      <c r="B572" s="44" t="s">
        <v>318</v>
      </c>
      <c r="C572" s="44" t="s">
        <v>7375</v>
      </c>
      <c r="D572" s="44" t="s">
        <v>2057</v>
      </c>
      <c r="E572" s="44" t="s">
        <v>1676</v>
      </c>
      <c r="F572" s="44" t="s">
        <v>1677</v>
      </c>
      <c r="G572" s="44" t="s">
        <v>40</v>
      </c>
      <c r="H572" s="44"/>
    </row>
    <row r="573" spans="1:8" x14ac:dyDescent="0.4">
      <c r="A573" s="48" t="s">
        <v>319</v>
      </c>
      <c r="B573" s="48" t="s">
        <v>320</v>
      </c>
      <c r="C573" s="44" t="s">
        <v>7884</v>
      </c>
      <c r="D573" s="48" t="s">
        <v>5615</v>
      </c>
      <c r="E573" s="51" t="s">
        <v>944</v>
      </c>
      <c r="F573" s="44" t="s">
        <v>877</v>
      </c>
      <c r="G573" s="48" t="s">
        <v>762</v>
      </c>
      <c r="H573" s="44" t="s">
        <v>891</v>
      </c>
    </row>
    <row r="574" spans="1:8" x14ac:dyDescent="0.4">
      <c r="A574" s="44" t="s">
        <v>319</v>
      </c>
      <c r="B574" s="44" t="s">
        <v>320</v>
      </c>
      <c r="C574" s="44" t="s">
        <v>7706</v>
      </c>
      <c r="D574" s="44" t="s">
        <v>989</v>
      </c>
      <c r="E574" s="44" t="s">
        <v>944</v>
      </c>
      <c r="F574" s="44" t="s">
        <v>877</v>
      </c>
      <c r="G574" s="44" t="s">
        <v>762</v>
      </c>
      <c r="H574" s="44" t="s">
        <v>891</v>
      </c>
    </row>
    <row r="575" spans="1:8" x14ac:dyDescent="0.4">
      <c r="A575" s="44" t="s">
        <v>321</v>
      </c>
      <c r="B575" s="44" t="s">
        <v>322</v>
      </c>
      <c r="C575" s="44" t="s">
        <v>7722</v>
      </c>
      <c r="D575" s="44" t="s">
        <v>1686</v>
      </c>
      <c r="E575" s="44" t="s">
        <v>1657</v>
      </c>
      <c r="F575" s="44" t="s">
        <v>1648</v>
      </c>
      <c r="G575" s="44" t="s">
        <v>40</v>
      </c>
      <c r="H575" s="44" t="s">
        <v>6634</v>
      </c>
    </row>
    <row r="576" spans="1:8" x14ac:dyDescent="0.4">
      <c r="A576" s="44" t="s">
        <v>321</v>
      </c>
      <c r="B576" s="44" t="s">
        <v>322</v>
      </c>
      <c r="C576" s="44" t="s">
        <v>7592</v>
      </c>
      <c r="D576" s="44" t="s">
        <v>1832</v>
      </c>
      <c r="E576" s="44" t="s">
        <v>1657</v>
      </c>
      <c r="F576" s="44" t="s">
        <v>1648</v>
      </c>
      <c r="G576" s="44" t="s">
        <v>40</v>
      </c>
      <c r="H576" s="44" t="s">
        <v>6634</v>
      </c>
    </row>
    <row r="577" spans="1:8" x14ac:dyDescent="0.4">
      <c r="A577" s="44" t="s">
        <v>321</v>
      </c>
      <c r="B577" s="44" t="s">
        <v>322</v>
      </c>
      <c r="C577" s="44" t="s">
        <v>7629</v>
      </c>
      <c r="D577" s="44" t="s">
        <v>1747</v>
      </c>
      <c r="E577" s="44" t="s">
        <v>1657</v>
      </c>
      <c r="F577" s="44" t="s">
        <v>1648</v>
      </c>
      <c r="G577" s="44" t="s">
        <v>40</v>
      </c>
      <c r="H577" s="44" t="s">
        <v>6634</v>
      </c>
    </row>
    <row r="578" spans="1:8" x14ac:dyDescent="0.4">
      <c r="A578" s="44" t="s">
        <v>321</v>
      </c>
      <c r="B578" s="44" t="s">
        <v>322</v>
      </c>
      <c r="C578" s="44" t="s">
        <v>7628</v>
      </c>
      <c r="D578" s="44" t="s">
        <v>1692</v>
      </c>
      <c r="E578" s="44" t="s">
        <v>1657</v>
      </c>
      <c r="F578" s="44" t="s">
        <v>1648</v>
      </c>
      <c r="G578" s="44" t="s">
        <v>40</v>
      </c>
      <c r="H578" s="44" t="s">
        <v>6634</v>
      </c>
    </row>
    <row r="579" spans="1:8" x14ac:dyDescent="0.4">
      <c r="A579" s="44" t="s">
        <v>321</v>
      </c>
      <c r="B579" s="44" t="s">
        <v>322</v>
      </c>
      <c r="C579" s="44" t="s">
        <v>7307</v>
      </c>
      <c r="D579" s="44" t="s">
        <v>1879</v>
      </c>
      <c r="E579" s="44" t="s">
        <v>1657</v>
      </c>
      <c r="F579" s="44" t="s">
        <v>1648</v>
      </c>
      <c r="G579" s="44" t="s">
        <v>40</v>
      </c>
      <c r="H579" s="44" t="s">
        <v>6634</v>
      </c>
    </row>
    <row r="580" spans="1:8" x14ac:dyDescent="0.4">
      <c r="A580" s="44" t="s">
        <v>321</v>
      </c>
      <c r="B580" s="44" t="s">
        <v>322</v>
      </c>
      <c r="C580" s="44" t="s">
        <v>1722</v>
      </c>
      <c r="D580" s="44" t="s">
        <v>1723</v>
      </c>
      <c r="E580" s="44" t="s">
        <v>1657</v>
      </c>
      <c r="F580" s="44" t="s">
        <v>1648</v>
      </c>
      <c r="G580" s="44" t="s">
        <v>40</v>
      </c>
      <c r="H580" s="44" t="s">
        <v>6634</v>
      </c>
    </row>
    <row r="581" spans="1:8" x14ac:dyDescent="0.4">
      <c r="A581" s="44" t="s">
        <v>321</v>
      </c>
      <c r="B581" s="44" t="s">
        <v>322</v>
      </c>
      <c r="C581" s="44" t="s">
        <v>1720</v>
      </c>
      <c r="D581" s="44" t="s">
        <v>1721</v>
      </c>
      <c r="E581" s="44" t="s">
        <v>1657</v>
      </c>
      <c r="F581" s="44" t="s">
        <v>1648</v>
      </c>
      <c r="G581" s="44" t="s">
        <v>40</v>
      </c>
      <c r="H581" s="44" t="s">
        <v>6634</v>
      </c>
    </row>
    <row r="582" spans="1:8" x14ac:dyDescent="0.4">
      <c r="A582" s="44" t="s">
        <v>321</v>
      </c>
      <c r="B582" s="44" t="s">
        <v>322</v>
      </c>
      <c r="C582" s="44" t="s">
        <v>7696</v>
      </c>
      <c r="D582" s="44" t="s">
        <v>1656</v>
      </c>
      <c r="E582" s="44" t="s">
        <v>1657</v>
      </c>
      <c r="F582" s="44" t="s">
        <v>1648</v>
      </c>
      <c r="G582" s="44" t="s">
        <v>40</v>
      </c>
      <c r="H582" s="44" t="s">
        <v>6634</v>
      </c>
    </row>
    <row r="583" spans="1:8" x14ac:dyDescent="0.4">
      <c r="A583" s="44" t="s">
        <v>321</v>
      </c>
      <c r="B583" s="44" t="s">
        <v>322</v>
      </c>
      <c r="C583" s="44" t="s">
        <v>7557</v>
      </c>
      <c r="D583" s="44" t="s">
        <v>1748</v>
      </c>
      <c r="E583" s="44" t="s">
        <v>1657</v>
      </c>
      <c r="F583" s="44" t="s">
        <v>1648</v>
      </c>
      <c r="G583" s="44" t="s">
        <v>40</v>
      </c>
      <c r="H583" s="44" t="s">
        <v>6634</v>
      </c>
    </row>
    <row r="584" spans="1:8" x14ac:dyDescent="0.4">
      <c r="A584" s="44" t="s">
        <v>321</v>
      </c>
      <c r="B584" s="44" t="s">
        <v>322</v>
      </c>
      <c r="C584" s="44" t="s">
        <v>7643</v>
      </c>
      <c r="D584" s="44" t="s">
        <v>1735</v>
      </c>
      <c r="E584" s="44" t="s">
        <v>1657</v>
      </c>
      <c r="F584" s="44" t="s">
        <v>1648</v>
      </c>
      <c r="G584" s="44" t="s">
        <v>40</v>
      </c>
      <c r="H584" s="44" t="s">
        <v>6634</v>
      </c>
    </row>
    <row r="585" spans="1:8" x14ac:dyDescent="0.4">
      <c r="A585" s="44" t="s">
        <v>321</v>
      </c>
      <c r="B585" s="44" t="s">
        <v>322</v>
      </c>
      <c r="C585" s="44" t="s">
        <v>1891</v>
      </c>
      <c r="D585" s="44" t="s">
        <v>1892</v>
      </c>
      <c r="E585" s="44" t="s">
        <v>1657</v>
      </c>
      <c r="F585" s="44" t="s">
        <v>1648</v>
      </c>
      <c r="G585" s="44" t="s">
        <v>40</v>
      </c>
      <c r="H585" s="44" t="s">
        <v>6634</v>
      </c>
    </row>
    <row r="586" spans="1:8" x14ac:dyDescent="0.4">
      <c r="A586" s="48" t="s">
        <v>321</v>
      </c>
      <c r="B586" s="48" t="s">
        <v>322</v>
      </c>
      <c r="C586" s="44" t="s">
        <v>7824</v>
      </c>
      <c r="D586" s="48" t="s">
        <v>5616</v>
      </c>
      <c r="E586" s="44" t="s">
        <v>1657</v>
      </c>
      <c r="F586" s="44" t="s">
        <v>1648</v>
      </c>
      <c r="G586" s="44" t="s">
        <v>40</v>
      </c>
      <c r="H586" s="44" t="s">
        <v>6634</v>
      </c>
    </row>
    <row r="587" spans="1:8" x14ac:dyDescent="0.4">
      <c r="A587" s="44" t="s">
        <v>323</v>
      </c>
      <c r="B587" s="44" t="s">
        <v>324</v>
      </c>
      <c r="C587" s="44" t="s">
        <v>7715</v>
      </c>
      <c r="D587" s="44" t="s">
        <v>2232</v>
      </c>
      <c r="E587" s="44" t="s">
        <v>2135</v>
      </c>
      <c r="F587" s="44" t="s">
        <v>2136</v>
      </c>
      <c r="G587" s="44" t="s">
        <v>40</v>
      </c>
      <c r="H587" s="44"/>
    </row>
    <row r="588" spans="1:8" x14ac:dyDescent="0.4">
      <c r="A588" s="44" t="s">
        <v>323</v>
      </c>
      <c r="B588" s="44" t="s">
        <v>324</v>
      </c>
      <c r="C588" s="44" t="s">
        <v>2162</v>
      </c>
      <c r="D588" s="44" t="s">
        <v>2163</v>
      </c>
      <c r="E588" s="44" t="s">
        <v>2135</v>
      </c>
      <c r="F588" s="44" t="s">
        <v>2136</v>
      </c>
      <c r="G588" s="44" t="s">
        <v>40</v>
      </c>
      <c r="H588" s="44"/>
    </row>
    <row r="589" spans="1:8" x14ac:dyDescent="0.4">
      <c r="A589" s="44" t="s">
        <v>323</v>
      </c>
      <c r="B589" s="44" t="s">
        <v>324</v>
      </c>
      <c r="C589" s="44" t="s">
        <v>2164</v>
      </c>
      <c r="D589" s="44" t="s">
        <v>2165</v>
      </c>
      <c r="E589" s="44" t="s">
        <v>2135</v>
      </c>
      <c r="F589" s="44" t="s">
        <v>2136</v>
      </c>
      <c r="G589" s="44" t="s">
        <v>40</v>
      </c>
      <c r="H589" s="44"/>
    </row>
    <row r="590" spans="1:8" x14ac:dyDescent="0.4">
      <c r="A590" s="44" t="s">
        <v>323</v>
      </c>
      <c r="B590" s="44" t="s">
        <v>324</v>
      </c>
      <c r="C590" s="44" t="s">
        <v>2168</v>
      </c>
      <c r="D590" s="44" t="s">
        <v>2169</v>
      </c>
      <c r="E590" s="44" t="s">
        <v>2135</v>
      </c>
      <c r="F590" s="44" t="s">
        <v>2136</v>
      </c>
      <c r="G590" s="44" t="s">
        <v>40</v>
      </c>
      <c r="H590" s="44"/>
    </row>
    <row r="591" spans="1:8" x14ac:dyDescent="0.4">
      <c r="A591" s="44" t="s">
        <v>323</v>
      </c>
      <c r="B591" s="44" t="s">
        <v>324</v>
      </c>
      <c r="C591" s="44" t="s">
        <v>2170</v>
      </c>
      <c r="D591" s="44" t="s">
        <v>2171</v>
      </c>
      <c r="E591" s="44" t="s">
        <v>2135</v>
      </c>
      <c r="F591" s="44" t="s">
        <v>2136</v>
      </c>
      <c r="G591" s="44" t="s">
        <v>40</v>
      </c>
      <c r="H591" s="44"/>
    </row>
    <row r="592" spans="1:8" x14ac:dyDescent="0.4">
      <c r="A592" s="44" t="s">
        <v>323</v>
      </c>
      <c r="B592" s="44" t="s">
        <v>324</v>
      </c>
      <c r="C592" s="44" t="s">
        <v>7705</v>
      </c>
      <c r="D592" s="44" t="s">
        <v>2336</v>
      </c>
      <c r="E592" s="44" t="s">
        <v>2135</v>
      </c>
      <c r="F592" s="44" t="s">
        <v>2136</v>
      </c>
      <c r="G592" s="44" t="s">
        <v>40</v>
      </c>
      <c r="H592" s="44"/>
    </row>
    <row r="593" spans="1:8" x14ac:dyDescent="0.4">
      <c r="A593" s="44" t="s">
        <v>323</v>
      </c>
      <c r="B593" s="44" t="s">
        <v>324</v>
      </c>
      <c r="C593" s="44" t="s">
        <v>2180</v>
      </c>
      <c r="D593" s="44" t="s">
        <v>2181</v>
      </c>
      <c r="E593" s="44" t="s">
        <v>2135</v>
      </c>
      <c r="F593" s="44" t="s">
        <v>2136</v>
      </c>
      <c r="G593" s="44" t="s">
        <v>40</v>
      </c>
      <c r="H593" s="44"/>
    </row>
    <row r="594" spans="1:8" x14ac:dyDescent="0.4">
      <c r="A594" s="48" t="s">
        <v>323</v>
      </c>
      <c r="B594" s="48" t="s">
        <v>324</v>
      </c>
      <c r="C594" s="48" t="s">
        <v>7845</v>
      </c>
      <c r="D594" s="48" t="s">
        <v>5617</v>
      </c>
      <c r="E594" s="44" t="s">
        <v>2135</v>
      </c>
      <c r="F594" s="44" t="s">
        <v>2136</v>
      </c>
      <c r="G594" s="44" t="s">
        <v>40</v>
      </c>
      <c r="H594" s="44"/>
    </row>
    <row r="595" spans="1:8" x14ac:dyDescent="0.4">
      <c r="A595" s="44" t="s">
        <v>323</v>
      </c>
      <c r="B595" s="44" t="s">
        <v>324</v>
      </c>
      <c r="C595" s="44" t="s">
        <v>2212</v>
      </c>
      <c r="D595" s="44" t="s">
        <v>2213</v>
      </c>
      <c r="E595" s="44" t="s">
        <v>2135</v>
      </c>
      <c r="F595" s="44" t="s">
        <v>2136</v>
      </c>
      <c r="G595" s="44" t="s">
        <v>40</v>
      </c>
      <c r="H595" s="44"/>
    </row>
    <row r="596" spans="1:8" x14ac:dyDescent="0.4">
      <c r="A596" s="44" t="s">
        <v>323</v>
      </c>
      <c r="B596" s="44" t="s">
        <v>324</v>
      </c>
      <c r="C596" s="44" t="s">
        <v>7721</v>
      </c>
      <c r="D596" s="44" t="s">
        <v>2140</v>
      </c>
      <c r="E596" s="44" t="s">
        <v>2135</v>
      </c>
      <c r="F596" s="44" t="s">
        <v>2136</v>
      </c>
      <c r="G596" s="44" t="s">
        <v>40</v>
      </c>
      <c r="H596" s="44"/>
    </row>
    <row r="597" spans="1:8" x14ac:dyDescent="0.4">
      <c r="A597" s="44" t="s">
        <v>323</v>
      </c>
      <c r="B597" s="44" t="s">
        <v>324</v>
      </c>
      <c r="C597" s="44" t="s">
        <v>2220</v>
      </c>
      <c r="D597" s="44" t="s">
        <v>2221</v>
      </c>
      <c r="E597" s="44" t="s">
        <v>2135</v>
      </c>
      <c r="F597" s="44" t="s">
        <v>2136</v>
      </c>
      <c r="G597" s="44" t="s">
        <v>40</v>
      </c>
      <c r="H597" s="44"/>
    </row>
    <row r="598" spans="1:8" x14ac:dyDescent="0.4">
      <c r="A598" s="44" t="s">
        <v>323</v>
      </c>
      <c r="B598" s="44" t="s">
        <v>324</v>
      </c>
      <c r="C598" s="44" t="s">
        <v>2228</v>
      </c>
      <c r="D598" s="44" t="s">
        <v>2229</v>
      </c>
      <c r="E598" s="44" t="s">
        <v>2135</v>
      </c>
      <c r="F598" s="44" t="s">
        <v>2136</v>
      </c>
      <c r="G598" s="44" t="s">
        <v>40</v>
      </c>
      <c r="H598" s="44"/>
    </row>
    <row r="599" spans="1:8" x14ac:dyDescent="0.4">
      <c r="A599" s="44" t="s">
        <v>323</v>
      </c>
      <c r="B599" s="44" t="s">
        <v>324</v>
      </c>
      <c r="C599" s="44" t="s">
        <v>2242</v>
      </c>
      <c r="D599" s="44" t="s">
        <v>2243</v>
      </c>
      <c r="E599" s="44" t="s">
        <v>2135</v>
      </c>
      <c r="F599" s="44" t="s">
        <v>2136</v>
      </c>
      <c r="G599" s="44" t="s">
        <v>40</v>
      </c>
      <c r="H599" s="44"/>
    </row>
    <row r="600" spans="1:8" x14ac:dyDescent="0.4">
      <c r="A600" s="44" t="s">
        <v>323</v>
      </c>
      <c r="B600" s="44" t="s">
        <v>324</v>
      </c>
      <c r="C600" s="44" t="s">
        <v>2246</v>
      </c>
      <c r="D600" s="44" t="s">
        <v>2247</v>
      </c>
      <c r="E600" s="44" t="s">
        <v>2135</v>
      </c>
      <c r="F600" s="44" t="s">
        <v>2136</v>
      </c>
      <c r="G600" s="44" t="s">
        <v>40</v>
      </c>
      <c r="H600" s="44"/>
    </row>
    <row r="601" spans="1:8" x14ac:dyDescent="0.4">
      <c r="A601" s="44" t="s">
        <v>323</v>
      </c>
      <c r="B601" s="44" t="s">
        <v>324</v>
      </c>
      <c r="C601" s="44" t="s">
        <v>2267</v>
      </c>
      <c r="D601" s="44" t="s">
        <v>2268</v>
      </c>
      <c r="E601" s="44" t="s">
        <v>2135</v>
      </c>
      <c r="F601" s="44" t="s">
        <v>2136</v>
      </c>
      <c r="G601" s="44" t="s">
        <v>40</v>
      </c>
      <c r="H601" s="44"/>
    </row>
    <row r="602" spans="1:8" x14ac:dyDescent="0.4">
      <c r="A602" s="44" t="s">
        <v>323</v>
      </c>
      <c r="B602" s="44" t="s">
        <v>324</v>
      </c>
      <c r="C602" s="44" t="s">
        <v>2265</v>
      </c>
      <c r="D602" s="44" t="s">
        <v>2266</v>
      </c>
      <c r="E602" s="44" t="s">
        <v>2135</v>
      </c>
      <c r="F602" s="44" t="s">
        <v>2136</v>
      </c>
      <c r="G602" s="44" t="s">
        <v>40</v>
      </c>
      <c r="H602" s="44"/>
    </row>
    <row r="603" spans="1:8" x14ac:dyDescent="0.4">
      <c r="A603" s="44" t="s">
        <v>323</v>
      </c>
      <c r="B603" s="44" t="s">
        <v>324</v>
      </c>
      <c r="C603" s="44" t="s">
        <v>2289</v>
      </c>
      <c r="D603" s="44" t="s">
        <v>2290</v>
      </c>
      <c r="E603" s="44" t="s">
        <v>2135</v>
      </c>
      <c r="F603" s="44" t="s">
        <v>2136</v>
      </c>
      <c r="G603" s="44" t="s">
        <v>40</v>
      </c>
      <c r="H603" s="44"/>
    </row>
    <row r="604" spans="1:8" x14ac:dyDescent="0.4">
      <c r="A604" s="44" t="s">
        <v>323</v>
      </c>
      <c r="B604" s="44" t="s">
        <v>324</v>
      </c>
      <c r="C604" s="44" t="s">
        <v>6641</v>
      </c>
      <c r="D604" s="44" t="s">
        <v>2264</v>
      </c>
      <c r="E604" s="44" t="s">
        <v>2135</v>
      </c>
      <c r="F604" s="44" t="s">
        <v>2136</v>
      </c>
      <c r="G604" s="44" t="s">
        <v>40</v>
      </c>
      <c r="H604" s="44"/>
    </row>
    <row r="605" spans="1:8" x14ac:dyDescent="0.4">
      <c r="A605" s="44" t="s">
        <v>326</v>
      </c>
      <c r="B605" s="44" t="s">
        <v>327</v>
      </c>
      <c r="C605" s="44" t="s">
        <v>7713</v>
      </c>
      <c r="D605" s="44" t="s">
        <v>2177</v>
      </c>
      <c r="E605" s="44" t="s">
        <v>2135</v>
      </c>
      <c r="F605" s="44" t="s">
        <v>2136</v>
      </c>
      <c r="G605" s="44" t="s">
        <v>40</v>
      </c>
      <c r="H605" s="44"/>
    </row>
    <row r="606" spans="1:8" x14ac:dyDescent="0.4">
      <c r="A606" s="44" t="s">
        <v>326</v>
      </c>
      <c r="B606" s="44" t="s">
        <v>327</v>
      </c>
      <c r="C606" s="44" t="s">
        <v>7342</v>
      </c>
      <c r="D606" s="44" t="s">
        <v>2372</v>
      </c>
      <c r="E606" s="44" t="s">
        <v>2135</v>
      </c>
      <c r="F606" s="44" t="s">
        <v>2136</v>
      </c>
      <c r="G606" s="44" t="s">
        <v>40</v>
      </c>
      <c r="H606" s="44"/>
    </row>
    <row r="607" spans="1:8" x14ac:dyDescent="0.4">
      <c r="A607" s="44" t="s">
        <v>326</v>
      </c>
      <c r="B607" s="44" t="s">
        <v>327</v>
      </c>
      <c r="C607" s="44" t="s">
        <v>7616</v>
      </c>
      <c r="D607" s="44" t="s">
        <v>2263</v>
      </c>
      <c r="E607" s="44" t="s">
        <v>2135</v>
      </c>
      <c r="F607" s="44" t="s">
        <v>2136</v>
      </c>
      <c r="G607" s="44" t="s">
        <v>40</v>
      </c>
      <c r="H607" s="44"/>
    </row>
    <row r="608" spans="1:8" x14ac:dyDescent="0.4">
      <c r="A608" s="44" t="s">
        <v>326</v>
      </c>
      <c r="B608" s="44" t="s">
        <v>327</v>
      </c>
      <c r="C608" s="44" t="s">
        <v>7617</v>
      </c>
      <c r="D608" s="44" t="s">
        <v>2262</v>
      </c>
      <c r="E608" s="44" t="s">
        <v>2135</v>
      </c>
      <c r="F608" s="44" t="s">
        <v>2136</v>
      </c>
      <c r="G608" s="44" t="s">
        <v>40</v>
      </c>
      <c r="H608" s="44"/>
    </row>
    <row r="609" spans="1:8" x14ac:dyDescent="0.4">
      <c r="A609" s="44" t="s">
        <v>326</v>
      </c>
      <c r="B609" s="44" t="s">
        <v>327</v>
      </c>
      <c r="C609" s="44" t="s">
        <v>2160</v>
      </c>
      <c r="D609" s="44" t="s">
        <v>2161</v>
      </c>
      <c r="E609" s="44" t="s">
        <v>2135</v>
      </c>
      <c r="F609" s="44" t="s">
        <v>2136</v>
      </c>
      <c r="G609" s="44" t="s">
        <v>40</v>
      </c>
      <c r="H609" s="44"/>
    </row>
    <row r="610" spans="1:8" x14ac:dyDescent="0.4">
      <c r="A610" s="44" t="s">
        <v>326</v>
      </c>
      <c r="B610" s="44" t="s">
        <v>327</v>
      </c>
      <c r="C610" s="44" t="s">
        <v>7630</v>
      </c>
      <c r="D610" s="44" t="s">
        <v>2202</v>
      </c>
      <c r="E610" s="44" t="s">
        <v>2135</v>
      </c>
      <c r="F610" s="44" t="s">
        <v>2136</v>
      </c>
      <c r="G610" s="44" t="s">
        <v>40</v>
      </c>
      <c r="H610" s="44"/>
    </row>
    <row r="611" spans="1:8" x14ac:dyDescent="0.4">
      <c r="A611" s="44" t="s">
        <v>326</v>
      </c>
      <c r="B611" s="44" t="s">
        <v>327</v>
      </c>
      <c r="C611" s="44" t="s">
        <v>7631</v>
      </c>
      <c r="D611" s="44" t="s">
        <v>2203</v>
      </c>
      <c r="E611" s="44" t="s">
        <v>2135</v>
      </c>
      <c r="F611" s="44" t="s">
        <v>2136</v>
      </c>
      <c r="G611" s="44" t="s">
        <v>40</v>
      </c>
      <c r="H611" s="44"/>
    </row>
    <row r="612" spans="1:8" x14ac:dyDescent="0.4">
      <c r="A612" s="44" t="s">
        <v>326</v>
      </c>
      <c r="B612" s="44" t="s">
        <v>327</v>
      </c>
      <c r="C612" s="44" t="s">
        <v>7593</v>
      </c>
      <c r="D612" s="44" t="s">
        <v>2350</v>
      </c>
      <c r="E612" s="44" t="s">
        <v>2135</v>
      </c>
      <c r="F612" s="44" t="s">
        <v>2136</v>
      </c>
      <c r="G612" s="44" t="s">
        <v>40</v>
      </c>
      <c r="H612" s="44"/>
    </row>
    <row r="613" spans="1:8" x14ac:dyDescent="0.4">
      <c r="A613" s="44" t="s">
        <v>326</v>
      </c>
      <c r="B613" s="44" t="s">
        <v>327</v>
      </c>
      <c r="C613" s="44" t="s">
        <v>2166</v>
      </c>
      <c r="D613" s="44" t="s">
        <v>2167</v>
      </c>
      <c r="E613" s="44" t="s">
        <v>2135</v>
      </c>
      <c r="F613" s="44" t="s">
        <v>2136</v>
      </c>
      <c r="G613" s="44" t="s">
        <v>40</v>
      </c>
      <c r="H613" s="44"/>
    </row>
    <row r="614" spans="1:8" x14ac:dyDescent="0.4">
      <c r="A614" s="44" t="s">
        <v>326</v>
      </c>
      <c r="B614" s="44" t="s">
        <v>327</v>
      </c>
      <c r="C614" s="44" t="s">
        <v>7632</v>
      </c>
      <c r="D614" s="44" t="s">
        <v>2300</v>
      </c>
      <c r="E614" s="44" t="s">
        <v>2135</v>
      </c>
      <c r="F614" s="44" t="s">
        <v>2136</v>
      </c>
      <c r="G614" s="44" t="s">
        <v>40</v>
      </c>
      <c r="H614" s="44"/>
    </row>
    <row r="615" spans="1:8" x14ac:dyDescent="0.4">
      <c r="A615" s="44" t="s">
        <v>326</v>
      </c>
      <c r="B615" s="44" t="s">
        <v>327</v>
      </c>
      <c r="C615" s="44" t="s">
        <v>2178</v>
      </c>
      <c r="D615" s="44" t="s">
        <v>2179</v>
      </c>
      <c r="E615" s="44" t="s">
        <v>2135</v>
      </c>
      <c r="F615" s="44" t="s">
        <v>2136</v>
      </c>
      <c r="G615" s="44" t="s">
        <v>40</v>
      </c>
      <c r="H615" s="44"/>
    </row>
    <row r="616" spans="1:8" x14ac:dyDescent="0.4">
      <c r="A616" s="44" t="s">
        <v>326</v>
      </c>
      <c r="B616" s="44" t="s">
        <v>327</v>
      </c>
      <c r="C616" s="44" t="s">
        <v>7634</v>
      </c>
      <c r="D616" s="44" t="s">
        <v>2209</v>
      </c>
      <c r="E616" s="44" t="s">
        <v>2135</v>
      </c>
      <c r="F616" s="44" t="s">
        <v>2136</v>
      </c>
      <c r="G616" s="44" t="s">
        <v>40</v>
      </c>
      <c r="H616" s="44"/>
    </row>
    <row r="617" spans="1:8" x14ac:dyDescent="0.4">
      <c r="A617" s="44" t="s">
        <v>326</v>
      </c>
      <c r="B617" s="44" t="s">
        <v>327</v>
      </c>
      <c r="C617" s="44" t="s">
        <v>7635</v>
      </c>
      <c r="D617" s="44" t="s">
        <v>2227</v>
      </c>
      <c r="E617" s="44" t="s">
        <v>2135</v>
      </c>
      <c r="F617" s="44" t="s">
        <v>2136</v>
      </c>
      <c r="G617" s="44" t="s">
        <v>40</v>
      </c>
      <c r="H617" s="44"/>
    </row>
    <row r="618" spans="1:8" x14ac:dyDescent="0.4">
      <c r="A618" s="44" t="s">
        <v>326</v>
      </c>
      <c r="B618" s="44" t="s">
        <v>327</v>
      </c>
      <c r="C618" s="44" t="s">
        <v>2205</v>
      </c>
      <c r="D618" s="44" t="s">
        <v>2206</v>
      </c>
      <c r="E618" s="44" t="s">
        <v>2135</v>
      </c>
      <c r="F618" s="44" t="s">
        <v>2136</v>
      </c>
      <c r="G618" s="44" t="s">
        <v>40</v>
      </c>
      <c r="H618" s="44"/>
    </row>
    <row r="619" spans="1:8" x14ac:dyDescent="0.4">
      <c r="A619" s="44" t="s">
        <v>326</v>
      </c>
      <c r="B619" s="44" t="s">
        <v>327</v>
      </c>
      <c r="C619" s="44" t="s">
        <v>2207</v>
      </c>
      <c r="D619" s="44" t="s">
        <v>2208</v>
      </c>
      <c r="E619" s="44" t="s">
        <v>2135</v>
      </c>
      <c r="F619" s="44" t="s">
        <v>2136</v>
      </c>
      <c r="G619" s="44" t="s">
        <v>40</v>
      </c>
      <c r="H619" s="44"/>
    </row>
    <row r="620" spans="1:8" x14ac:dyDescent="0.4">
      <c r="A620" s="44" t="s">
        <v>326</v>
      </c>
      <c r="B620" s="44" t="s">
        <v>327</v>
      </c>
      <c r="C620" s="44" t="s">
        <v>7636</v>
      </c>
      <c r="D620" s="44" t="s">
        <v>2219</v>
      </c>
      <c r="E620" s="44" t="s">
        <v>2135</v>
      </c>
      <c r="F620" s="44" t="s">
        <v>2136</v>
      </c>
      <c r="G620" s="44" t="s">
        <v>40</v>
      </c>
      <c r="H620" s="44"/>
    </row>
    <row r="621" spans="1:8" x14ac:dyDescent="0.4">
      <c r="A621" s="44" t="s">
        <v>326</v>
      </c>
      <c r="B621" s="44" t="s">
        <v>327</v>
      </c>
      <c r="C621" s="44" t="s">
        <v>7637</v>
      </c>
      <c r="D621" s="44" t="s">
        <v>2231</v>
      </c>
      <c r="E621" s="44" t="s">
        <v>2135</v>
      </c>
      <c r="F621" s="44" t="s">
        <v>2136</v>
      </c>
      <c r="G621" s="44" t="s">
        <v>40</v>
      </c>
      <c r="H621" s="44"/>
    </row>
    <row r="622" spans="1:8" x14ac:dyDescent="0.4">
      <c r="A622" s="44" t="s">
        <v>326</v>
      </c>
      <c r="B622" s="44" t="s">
        <v>327</v>
      </c>
      <c r="C622" s="44" t="s">
        <v>7642</v>
      </c>
      <c r="D622" s="44" t="s">
        <v>2241</v>
      </c>
      <c r="E622" s="44" t="s">
        <v>2135</v>
      </c>
      <c r="F622" s="44" t="s">
        <v>2136</v>
      </c>
      <c r="G622" s="44" t="s">
        <v>40</v>
      </c>
      <c r="H622" s="44"/>
    </row>
    <row r="623" spans="1:8" x14ac:dyDescent="0.4">
      <c r="A623" s="48" t="s">
        <v>326</v>
      </c>
      <c r="B623" s="48" t="s">
        <v>327</v>
      </c>
      <c r="C623" s="48" t="s">
        <v>7843</v>
      </c>
      <c r="D623" s="48" t="s">
        <v>5618</v>
      </c>
      <c r="E623" s="44" t="s">
        <v>2135</v>
      </c>
      <c r="F623" s="44" t="s">
        <v>2136</v>
      </c>
      <c r="G623" s="44" t="s">
        <v>40</v>
      </c>
      <c r="H623" s="44"/>
    </row>
    <row r="624" spans="1:8" x14ac:dyDescent="0.4">
      <c r="A624" s="44" t="s">
        <v>328</v>
      </c>
      <c r="B624" s="48" t="s">
        <v>329</v>
      </c>
      <c r="C624" s="44" t="s">
        <v>1159</v>
      </c>
      <c r="D624" s="48" t="s">
        <v>1160</v>
      </c>
      <c r="E624" s="44" t="s">
        <v>1153</v>
      </c>
      <c r="F624" s="44" t="s">
        <v>1154</v>
      </c>
      <c r="G624" s="44" t="s">
        <v>40</v>
      </c>
      <c r="H624" s="49"/>
    </row>
    <row r="625" spans="1:8" x14ac:dyDescent="0.4">
      <c r="A625" s="48" t="s">
        <v>328</v>
      </c>
      <c r="B625" s="48" t="s">
        <v>329</v>
      </c>
      <c r="C625" s="4" t="s">
        <v>7838</v>
      </c>
      <c r="D625" s="48" t="s">
        <v>5619</v>
      </c>
      <c r="E625" s="44" t="s">
        <v>1153</v>
      </c>
      <c r="F625" s="44" t="s">
        <v>1154</v>
      </c>
      <c r="G625" s="44" t="s">
        <v>40</v>
      </c>
      <c r="H625" s="44"/>
    </row>
    <row r="626" spans="1:8" x14ac:dyDescent="0.4">
      <c r="A626" s="44" t="s">
        <v>328</v>
      </c>
      <c r="B626" s="48" t="s">
        <v>329</v>
      </c>
      <c r="C626" s="44" t="s">
        <v>1179</v>
      </c>
      <c r="D626" s="48" t="s">
        <v>1180</v>
      </c>
      <c r="E626" s="44" t="s">
        <v>1153</v>
      </c>
      <c r="F626" s="44" t="s">
        <v>1154</v>
      </c>
      <c r="G626" s="44" t="s">
        <v>40</v>
      </c>
      <c r="H626" s="49"/>
    </row>
    <row r="627" spans="1:8" x14ac:dyDescent="0.4">
      <c r="A627" s="44" t="s">
        <v>328</v>
      </c>
      <c r="B627" s="48" t="s">
        <v>329</v>
      </c>
      <c r="C627" s="44" t="s">
        <v>7638</v>
      </c>
      <c r="D627" s="48" t="s">
        <v>1152</v>
      </c>
      <c r="E627" s="44" t="s">
        <v>1153</v>
      </c>
      <c r="F627" s="44" t="s">
        <v>1154</v>
      </c>
      <c r="G627" s="48" t="s">
        <v>711</v>
      </c>
      <c r="H627" s="44"/>
    </row>
    <row r="628" spans="1:8" x14ac:dyDescent="0.4">
      <c r="A628" s="44" t="s">
        <v>328</v>
      </c>
      <c r="B628" s="44" t="s">
        <v>329</v>
      </c>
      <c r="C628" s="44" t="s">
        <v>1293</v>
      </c>
      <c r="D628" s="44" t="s">
        <v>1294</v>
      </c>
      <c r="E628" s="44" t="s">
        <v>1153</v>
      </c>
      <c r="F628" s="44" t="s">
        <v>1154</v>
      </c>
      <c r="G628" s="44" t="s">
        <v>40</v>
      </c>
      <c r="H628" s="44"/>
    </row>
    <row r="629" spans="1:8" x14ac:dyDescent="0.4">
      <c r="A629" s="44" t="s">
        <v>330</v>
      </c>
      <c r="B629" s="44" t="s">
        <v>331</v>
      </c>
      <c r="C629" s="44" t="s">
        <v>7340</v>
      </c>
      <c r="D629" s="44" t="s">
        <v>2273</v>
      </c>
      <c r="E629" s="44" t="s">
        <v>2157</v>
      </c>
      <c r="F629" s="44" t="s">
        <v>2158</v>
      </c>
      <c r="G629" s="44" t="s">
        <v>40</v>
      </c>
      <c r="H629" s="44"/>
    </row>
    <row r="630" spans="1:8" x14ac:dyDescent="0.4">
      <c r="A630" s="44" t="s">
        <v>330</v>
      </c>
      <c r="B630" s="44" t="s">
        <v>331</v>
      </c>
      <c r="C630" s="44" t="s">
        <v>7586</v>
      </c>
      <c r="D630" s="44" t="s">
        <v>2254</v>
      </c>
      <c r="E630" s="44" t="s">
        <v>2157</v>
      </c>
      <c r="F630" s="44" t="s">
        <v>2158</v>
      </c>
      <c r="G630" s="44" t="s">
        <v>40</v>
      </c>
      <c r="H630" s="44"/>
    </row>
    <row r="631" spans="1:8" x14ac:dyDescent="0.4">
      <c r="A631" s="44" t="s">
        <v>330</v>
      </c>
      <c r="B631" s="44" t="s">
        <v>331</v>
      </c>
      <c r="C631" s="44" t="s">
        <v>7550</v>
      </c>
      <c r="D631" s="44" t="s">
        <v>2294</v>
      </c>
      <c r="E631" s="44" t="s">
        <v>2157</v>
      </c>
      <c r="F631" s="44" t="s">
        <v>2158</v>
      </c>
      <c r="G631" s="44" t="s">
        <v>40</v>
      </c>
      <c r="H631" s="44"/>
    </row>
    <row r="632" spans="1:8" x14ac:dyDescent="0.4">
      <c r="A632" s="44" t="s">
        <v>330</v>
      </c>
      <c r="B632" s="44" t="s">
        <v>331</v>
      </c>
      <c r="C632" s="44" t="s">
        <v>7339</v>
      </c>
      <c r="D632" s="44" t="s">
        <v>2299</v>
      </c>
      <c r="E632" s="44" t="s">
        <v>2157</v>
      </c>
      <c r="F632" s="44" t="s">
        <v>2158</v>
      </c>
      <c r="G632" s="44" t="s">
        <v>40</v>
      </c>
      <c r="H632" s="44"/>
    </row>
    <row r="633" spans="1:8" x14ac:dyDescent="0.4">
      <c r="A633" s="44" t="s">
        <v>330</v>
      </c>
      <c r="B633" s="44" t="s">
        <v>331</v>
      </c>
      <c r="C633" s="44" t="s">
        <v>2175</v>
      </c>
      <c r="D633" s="44" t="s">
        <v>2176</v>
      </c>
      <c r="E633" s="44" t="s">
        <v>2157</v>
      </c>
      <c r="F633" s="44" t="s">
        <v>2158</v>
      </c>
      <c r="G633" s="44" t="s">
        <v>40</v>
      </c>
      <c r="H633" s="44"/>
    </row>
    <row r="634" spans="1:8" x14ac:dyDescent="0.4">
      <c r="A634" s="44" t="s">
        <v>330</v>
      </c>
      <c r="B634" s="44" t="s">
        <v>331</v>
      </c>
      <c r="C634" s="44" t="s">
        <v>2196</v>
      </c>
      <c r="D634" s="44" t="s">
        <v>2197</v>
      </c>
      <c r="E634" s="44" t="s">
        <v>2157</v>
      </c>
      <c r="F634" s="44" t="s">
        <v>2158</v>
      </c>
      <c r="G634" s="44" t="s">
        <v>40</v>
      </c>
      <c r="H634" s="44"/>
    </row>
    <row r="635" spans="1:8" x14ac:dyDescent="0.4">
      <c r="A635" s="44" t="s">
        <v>330</v>
      </c>
      <c r="B635" s="44" t="s">
        <v>331</v>
      </c>
      <c r="C635" s="44" t="s">
        <v>7341</v>
      </c>
      <c r="D635" s="44" t="s">
        <v>2315</v>
      </c>
      <c r="E635" s="44" t="s">
        <v>2157</v>
      </c>
      <c r="F635" s="44" t="s">
        <v>2158</v>
      </c>
      <c r="G635" s="44" t="s">
        <v>40</v>
      </c>
      <c r="H635" s="44"/>
    </row>
    <row r="636" spans="1:8" x14ac:dyDescent="0.4">
      <c r="A636" s="44" t="s">
        <v>330</v>
      </c>
      <c r="B636" s="44" t="s">
        <v>331</v>
      </c>
      <c r="C636" s="44" t="s">
        <v>7603</v>
      </c>
      <c r="D636" s="44" t="s">
        <v>2245</v>
      </c>
      <c r="E636" s="44" t="s">
        <v>2157</v>
      </c>
      <c r="F636" s="44" t="s">
        <v>2158</v>
      </c>
      <c r="G636" s="44" t="s">
        <v>40</v>
      </c>
      <c r="H636" s="44"/>
    </row>
    <row r="637" spans="1:8" x14ac:dyDescent="0.4">
      <c r="A637" s="44" t="s">
        <v>330</v>
      </c>
      <c r="B637" s="44" t="s">
        <v>331</v>
      </c>
      <c r="C637" s="44" t="s">
        <v>2200</v>
      </c>
      <c r="D637" s="44" t="s">
        <v>2201</v>
      </c>
      <c r="E637" s="44" t="s">
        <v>2157</v>
      </c>
      <c r="F637" s="44" t="s">
        <v>2158</v>
      </c>
      <c r="G637" s="44" t="s">
        <v>40</v>
      </c>
      <c r="H637" s="44"/>
    </row>
    <row r="638" spans="1:8" x14ac:dyDescent="0.4">
      <c r="A638" s="44" t="s">
        <v>330</v>
      </c>
      <c r="B638" s="44" t="s">
        <v>331</v>
      </c>
      <c r="C638" s="44" t="s">
        <v>2198</v>
      </c>
      <c r="D638" s="44" t="s">
        <v>2199</v>
      </c>
      <c r="E638" s="44" t="s">
        <v>2157</v>
      </c>
      <c r="F638" s="44" t="s">
        <v>2158</v>
      </c>
      <c r="G638" s="44" t="s">
        <v>40</v>
      </c>
      <c r="H638" s="44"/>
    </row>
    <row r="639" spans="1:8" x14ac:dyDescent="0.4">
      <c r="A639" s="44" t="s">
        <v>330</v>
      </c>
      <c r="B639" s="44" t="s">
        <v>331</v>
      </c>
      <c r="C639" s="44" t="s">
        <v>7562</v>
      </c>
      <c r="D639" s="44" t="s">
        <v>2346</v>
      </c>
      <c r="E639" s="44" t="s">
        <v>2157</v>
      </c>
      <c r="F639" s="44" t="s">
        <v>2158</v>
      </c>
      <c r="G639" s="44" t="s">
        <v>40</v>
      </c>
      <c r="H639" s="44"/>
    </row>
    <row r="640" spans="1:8" x14ac:dyDescent="0.4">
      <c r="A640" s="44" t="s">
        <v>330</v>
      </c>
      <c r="B640" s="44" t="s">
        <v>331</v>
      </c>
      <c r="C640" s="44" t="s">
        <v>2239</v>
      </c>
      <c r="D640" s="44" t="s">
        <v>2240</v>
      </c>
      <c r="E640" s="44" t="s">
        <v>2157</v>
      </c>
      <c r="F640" s="44" t="s">
        <v>2158</v>
      </c>
      <c r="G640" s="44" t="s">
        <v>40</v>
      </c>
      <c r="H640" s="44"/>
    </row>
    <row r="641" spans="1:8" x14ac:dyDescent="0.4">
      <c r="A641" s="48" t="s">
        <v>330</v>
      </c>
      <c r="B641" s="48" t="s">
        <v>331</v>
      </c>
      <c r="C641" s="48" t="s">
        <v>7842</v>
      </c>
      <c r="D641" s="48" t="s">
        <v>5620</v>
      </c>
      <c r="E641" s="48" t="s">
        <v>2157</v>
      </c>
      <c r="F641" s="44" t="s">
        <v>2158</v>
      </c>
      <c r="G641" s="44" t="s">
        <v>40</v>
      </c>
      <c r="H641" s="44"/>
    </row>
    <row r="642" spans="1:8" x14ac:dyDescent="0.4">
      <c r="A642" s="44" t="s">
        <v>330</v>
      </c>
      <c r="B642" s="44" t="s">
        <v>331</v>
      </c>
      <c r="C642" s="44" t="s">
        <v>2285</v>
      </c>
      <c r="D642" s="44" t="s">
        <v>2286</v>
      </c>
      <c r="E642" s="44" t="s">
        <v>2157</v>
      </c>
      <c r="F642" s="44" t="s">
        <v>2158</v>
      </c>
      <c r="G642" s="44" t="s">
        <v>40</v>
      </c>
      <c r="H642" s="44"/>
    </row>
    <row r="643" spans="1:8" x14ac:dyDescent="0.4">
      <c r="A643" s="44" t="s">
        <v>330</v>
      </c>
      <c r="B643" s="44" t="s">
        <v>331</v>
      </c>
      <c r="C643" s="44" t="s">
        <v>2329</v>
      </c>
      <c r="D643" s="44" t="s">
        <v>2330</v>
      </c>
      <c r="E643" s="44" t="s">
        <v>2157</v>
      </c>
      <c r="F643" s="44" t="s">
        <v>2158</v>
      </c>
      <c r="G643" s="44" t="s">
        <v>40</v>
      </c>
      <c r="H643" s="44"/>
    </row>
    <row r="644" spans="1:8" x14ac:dyDescent="0.4">
      <c r="A644" s="44" t="s">
        <v>332</v>
      </c>
      <c r="B644" s="44" t="s">
        <v>333</v>
      </c>
      <c r="C644" s="44" t="s">
        <v>7314</v>
      </c>
      <c r="D644" s="44" t="s">
        <v>1885</v>
      </c>
      <c r="E644" s="44" t="s">
        <v>1886</v>
      </c>
      <c r="F644" s="44" t="s">
        <v>1887</v>
      </c>
      <c r="G644" s="44" t="s">
        <v>40</v>
      </c>
      <c r="H644" s="44" t="s">
        <v>6634</v>
      </c>
    </row>
    <row r="645" spans="1:8" x14ac:dyDescent="0.4">
      <c r="A645" s="44" t="s">
        <v>332</v>
      </c>
      <c r="B645" s="44" t="s">
        <v>333</v>
      </c>
      <c r="C645" s="44" t="s">
        <v>7313</v>
      </c>
      <c r="D645" s="44" t="s">
        <v>1900</v>
      </c>
      <c r="E645" s="44" t="s">
        <v>1886</v>
      </c>
      <c r="F645" s="44" t="s">
        <v>1887</v>
      </c>
      <c r="G645" s="44" t="s">
        <v>40</v>
      </c>
      <c r="H645" s="44" t="s">
        <v>6634</v>
      </c>
    </row>
    <row r="646" spans="1:8" x14ac:dyDescent="0.4">
      <c r="A646" s="44" t="s">
        <v>332</v>
      </c>
      <c r="B646" s="44" t="s">
        <v>333</v>
      </c>
      <c r="C646" s="44" t="s">
        <v>7308</v>
      </c>
      <c r="D646" s="44" t="s">
        <v>1984</v>
      </c>
      <c r="E646" s="44" t="s">
        <v>1886</v>
      </c>
      <c r="F646" s="44" t="s">
        <v>1887</v>
      </c>
      <c r="G646" s="44" t="s">
        <v>40</v>
      </c>
      <c r="H646" s="44" t="s">
        <v>6634</v>
      </c>
    </row>
    <row r="647" spans="1:8" x14ac:dyDescent="0.4">
      <c r="A647" s="44" t="s">
        <v>332</v>
      </c>
      <c r="B647" s="44" t="s">
        <v>333</v>
      </c>
      <c r="C647" s="44" t="s">
        <v>7312</v>
      </c>
      <c r="D647" s="44" t="s">
        <v>1995</v>
      </c>
      <c r="E647" s="44" t="s">
        <v>1886</v>
      </c>
      <c r="F647" s="44" t="s">
        <v>1887</v>
      </c>
      <c r="G647" s="44" t="s">
        <v>40</v>
      </c>
      <c r="H647" s="44" t="s">
        <v>6634</v>
      </c>
    </row>
    <row r="648" spans="1:8" x14ac:dyDescent="0.4">
      <c r="A648" s="44" t="s">
        <v>332</v>
      </c>
      <c r="B648" s="44" t="s">
        <v>333</v>
      </c>
      <c r="C648" s="44" t="s">
        <v>7311</v>
      </c>
      <c r="D648" s="44" t="s">
        <v>2018</v>
      </c>
      <c r="E648" s="44" t="s">
        <v>1886</v>
      </c>
      <c r="F648" s="44" t="s">
        <v>1887</v>
      </c>
      <c r="G648" s="44" t="s">
        <v>40</v>
      </c>
      <c r="H648" s="44" t="s">
        <v>6634</v>
      </c>
    </row>
    <row r="649" spans="1:8" x14ac:dyDescent="0.4">
      <c r="A649" s="48" t="s">
        <v>332</v>
      </c>
      <c r="B649" s="48" t="s">
        <v>333</v>
      </c>
      <c r="C649" s="44" t="s">
        <v>7830</v>
      </c>
      <c r="D649" s="48" t="s">
        <v>5621</v>
      </c>
      <c r="E649" s="48" t="s">
        <v>1886</v>
      </c>
      <c r="F649" s="44" t="s">
        <v>1887</v>
      </c>
      <c r="G649" s="48" t="s">
        <v>40</v>
      </c>
      <c r="H649" s="44" t="s">
        <v>6634</v>
      </c>
    </row>
    <row r="650" spans="1:8" x14ac:dyDescent="0.4">
      <c r="A650" s="44" t="s">
        <v>332</v>
      </c>
      <c r="B650" s="44" t="s">
        <v>333</v>
      </c>
      <c r="C650" s="44" t="s">
        <v>7309</v>
      </c>
      <c r="D650" s="44" t="s">
        <v>2081</v>
      </c>
      <c r="E650" s="44" t="s">
        <v>1886</v>
      </c>
      <c r="F650" s="44" t="s">
        <v>1887</v>
      </c>
      <c r="G650" s="44" t="s">
        <v>40</v>
      </c>
      <c r="H650" s="44" t="s">
        <v>6634</v>
      </c>
    </row>
    <row r="651" spans="1:8" x14ac:dyDescent="0.4">
      <c r="A651" s="44" t="s">
        <v>332</v>
      </c>
      <c r="B651" s="44" t="s">
        <v>333</v>
      </c>
      <c r="C651" s="44" t="s">
        <v>7310</v>
      </c>
      <c r="D651" s="44" t="s">
        <v>2084</v>
      </c>
      <c r="E651" s="44" t="s">
        <v>1886</v>
      </c>
      <c r="F651" s="44" t="s">
        <v>1887</v>
      </c>
      <c r="G651" s="44" t="s">
        <v>40</v>
      </c>
      <c r="H651" s="44" t="s">
        <v>6634</v>
      </c>
    </row>
    <row r="652" spans="1:8" x14ac:dyDescent="0.4">
      <c r="A652" s="48" t="s">
        <v>334</v>
      </c>
      <c r="B652" s="48" t="s">
        <v>335</v>
      </c>
      <c r="C652" s="44" t="s">
        <v>7870</v>
      </c>
      <c r="D652" s="48" t="s">
        <v>5622</v>
      </c>
      <c r="E652" s="48" t="s">
        <v>1157</v>
      </c>
      <c r="F652" s="44" t="s">
        <v>1158</v>
      </c>
      <c r="G652" s="44" t="s">
        <v>40</v>
      </c>
      <c r="H652" s="44" t="s">
        <v>6634</v>
      </c>
    </row>
    <row r="653" spans="1:8" x14ac:dyDescent="0.4">
      <c r="A653" s="44" t="s">
        <v>334</v>
      </c>
      <c r="B653" s="44" t="s">
        <v>335</v>
      </c>
      <c r="C653" s="44" t="s">
        <v>7072</v>
      </c>
      <c r="D653" s="44" t="s">
        <v>1542</v>
      </c>
      <c r="E653" s="44" t="s">
        <v>1157</v>
      </c>
      <c r="F653" s="44" t="s">
        <v>1158</v>
      </c>
      <c r="G653" s="44" t="s">
        <v>40</v>
      </c>
      <c r="H653" s="44" t="s">
        <v>6634</v>
      </c>
    </row>
    <row r="654" spans="1:8" x14ac:dyDescent="0.4">
      <c r="A654" s="44" t="s">
        <v>334</v>
      </c>
      <c r="B654" s="44" t="s">
        <v>335</v>
      </c>
      <c r="C654" s="44" t="s">
        <v>7073</v>
      </c>
      <c r="D654" s="44" t="s">
        <v>1591</v>
      </c>
      <c r="E654" s="44" t="s">
        <v>1157</v>
      </c>
      <c r="F654" s="44" t="s">
        <v>1158</v>
      </c>
      <c r="G654" s="44" t="s">
        <v>40</v>
      </c>
      <c r="H654" s="44" t="s">
        <v>6634</v>
      </c>
    </row>
    <row r="655" spans="1:8" x14ac:dyDescent="0.4">
      <c r="A655" s="48" t="s">
        <v>336</v>
      </c>
      <c r="B655" s="48" t="s">
        <v>337</v>
      </c>
      <c r="C655" s="44" t="s">
        <v>7886</v>
      </c>
      <c r="D655" s="48" t="s">
        <v>2566</v>
      </c>
      <c r="E655" s="48" t="s">
        <v>1157</v>
      </c>
      <c r="F655" s="44" t="s">
        <v>1158</v>
      </c>
      <c r="G655" s="44" t="s">
        <v>40</v>
      </c>
      <c r="H655" s="44" t="s">
        <v>6634</v>
      </c>
    </row>
    <row r="656" spans="1:8" x14ac:dyDescent="0.4">
      <c r="A656" s="44" t="s">
        <v>336</v>
      </c>
      <c r="B656" s="44" t="s">
        <v>337</v>
      </c>
      <c r="C656" s="44" t="s">
        <v>1228</v>
      </c>
      <c r="D656" s="44" t="s">
        <v>1229</v>
      </c>
      <c r="E656" s="44" t="s">
        <v>1157</v>
      </c>
      <c r="F656" s="44" t="s">
        <v>1158</v>
      </c>
      <c r="G656" s="44" t="s">
        <v>40</v>
      </c>
      <c r="H656" s="44" t="s">
        <v>6634</v>
      </c>
    </row>
    <row r="657" spans="1:8" x14ac:dyDescent="0.4">
      <c r="A657" s="44" t="s">
        <v>336</v>
      </c>
      <c r="B657" s="44" t="s">
        <v>337</v>
      </c>
      <c r="C657" s="44" t="s">
        <v>1264</v>
      </c>
      <c r="D657" s="44" t="s">
        <v>1265</v>
      </c>
      <c r="E657" s="44" t="s">
        <v>1157</v>
      </c>
      <c r="F657" s="44" t="s">
        <v>1158</v>
      </c>
      <c r="G657" s="44" t="s">
        <v>40</v>
      </c>
      <c r="H657" s="44" t="s">
        <v>6634</v>
      </c>
    </row>
    <row r="658" spans="1:8" x14ac:dyDescent="0.4">
      <c r="A658" s="44" t="s">
        <v>336</v>
      </c>
      <c r="B658" s="44" t="s">
        <v>337</v>
      </c>
      <c r="C658" s="44" t="s">
        <v>7067</v>
      </c>
      <c r="D658" s="44" t="s">
        <v>1329</v>
      </c>
      <c r="E658" s="44" t="s">
        <v>1157</v>
      </c>
      <c r="F658" s="44" t="s">
        <v>1158</v>
      </c>
      <c r="G658" s="44" t="s">
        <v>40</v>
      </c>
      <c r="H658" s="44" t="s">
        <v>6634</v>
      </c>
    </row>
    <row r="659" spans="1:8" x14ac:dyDescent="0.4">
      <c r="A659" s="48" t="s">
        <v>336</v>
      </c>
      <c r="B659" s="48" t="s">
        <v>337</v>
      </c>
      <c r="C659" s="44" t="s">
        <v>2567</v>
      </c>
      <c r="D659" s="48" t="s">
        <v>2568</v>
      </c>
      <c r="E659" s="48" t="s">
        <v>1157</v>
      </c>
      <c r="F659" s="44" t="s">
        <v>1158</v>
      </c>
      <c r="G659" s="44" t="s">
        <v>40</v>
      </c>
      <c r="H659" s="44" t="s">
        <v>6634</v>
      </c>
    </row>
    <row r="660" spans="1:8" x14ac:dyDescent="0.4">
      <c r="A660" s="44" t="s">
        <v>6591</v>
      </c>
      <c r="B660" s="44" t="s">
        <v>338</v>
      </c>
      <c r="C660" s="44" t="s">
        <v>7071</v>
      </c>
      <c r="D660" s="44" t="s">
        <v>1172</v>
      </c>
      <c r="E660" s="44" t="s">
        <v>1157</v>
      </c>
      <c r="F660" s="44" t="s">
        <v>1158</v>
      </c>
      <c r="G660" s="44" t="s">
        <v>40</v>
      </c>
      <c r="H660" s="44" t="s">
        <v>6634</v>
      </c>
    </row>
    <row r="661" spans="1:8" x14ac:dyDescent="0.4">
      <c r="A661" s="44" t="s">
        <v>6591</v>
      </c>
      <c r="B661" s="44" t="s">
        <v>338</v>
      </c>
      <c r="C661" s="44" t="s">
        <v>7069</v>
      </c>
      <c r="D661" s="44" t="s">
        <v>1170</v>
      </c>
      <c r="E661" s="44" t="s">
        <v>1157</v>
      </c>
      <c r="F661" s="44" t="s">
        <v>1158</v>
      </c>
      <c r="G661" s="44" t="s">
        <v>40</v>
      </c>
      <c r="H661" s="44" t="s">
        <v>6634</v>
      </c>
    </row>
    <row r="662" spans="1:8" x14ac:dyDescent="0.4">
      <c r="A662" s="44" t="s">
        <v>6591</v>
      </c>
      <c r="B662" s="48" t="s">
        <v>338</v>
      </c>
      <c r="C662" s="44" t="s">
        <v>7822</v>
      </c>
      <c r="D662" s="48" t="s">
        <v>5623</v>
      </c>
      <c r="E662" s="48" t="s">
        <v>1157</v>
      </c>
      <c r="F662" s="44" t="s">
        <v>1158</v>
      </c>
      <c r="G662" s="44" t="s">
        <v>40</v>
      </c>
      <c r="H662" s="44" t="s">
        <v>6634</v>
      </c>
    </row>
    <row r="663" spans="1:8" x14ac:dyDescent="0.4">
      <c r="A663" s="44" t="s">
        <v>6591</v>
      </c>
      <c r="B663" s="44" t="s">
        <v>338</v>
      </c>
      <c r="C663" s="44" t="s">
        <v>7070</v>
      </c>
      <c r="D663" s="44" t="s">
        <v>1171</v>
      </c>
      <c r="E663" s="44" t="s">
        <v>1157</v>
      </c>
      <c r="F663" s="44" t="s">
        <v>1158</v>
      </c>
      <c r="G663" s="44" t="s">
        <v>40</v>
      </c>
      <c r="H663" s="44" t="s">
        <v>6634</v>
      </c>
    </row>
    <row r="664" spans="1:8" x14ac:dyDescent="0.4">
      <c r="A664" s="44" t="s">
        <v>6591</v>
      </c>
      <c r="B664" s="44" t="s">
        <v>338</v>
      </c>
      <c r="C664" s="44" t="s">
        <v>7068</v>
      </c>
      <c r="D664" s="44" t="s">
        <v>1156</v>
      </c>
      <c r="E664" s="44" t="s">
        <v>1157</v>
      </c>
      <c r="F664" s="44" t="s">
        <v>1158</v>
      </c>
      <c r="G664" s="44" t="s">
        <v>40</v>
      </c>
      <c r="H664" s="44" t="s">
        <v>6634</v>
      </c>
    </row>
    <row r="665" spans="1:8" x14ac:dyDescent="0.4">
      <c r="A665" s="44" t="s">
        <v>339</v>
      </c>
      <c r="B665" s="44" t="s">
        <v>340</v>
      </c>
      <c r="C665" s="44" t="s">
        <v>7051</v>
      </c>
      <c r="D665" s="44" t="s">
        <v>1246</v>
      </c>
      <c r="E665" s="44" t="s">
        <v>1247</v>
      </c>
      <c r="F665" s="44" t="s">
        <v>1248</v>
      </c>
      <c r="G665" s="44" t="s">
        <v>40</v>
      </c>
      <c r="H665" s="44" t="s">
        <v>6634</v>
      </c>
    </row>
    <row r="666" spans="1:8" x14ac:dyDescent="0.4">
      <c r="A666" s="48" t="s">
        <v>339</v>
      </c>
      <c r="B666" s="48" t="s">
        <v>340</v>
      </c>
      <c r="C666" s="44" t="s">
        <v>7827</v>
      </c>
      <c r="D666" s="48" t="s">
        <v>5624</v>
      </c>
      <c r="E666" s="44" t="s">
        <v>1247</v>
      </c>
      <c r="F666" s="44" t="s">
        <v>1248</v>
      </c>
      <c r="G666" s="44" t="s">
        <v>40</v>
      </c>
      <c r="H666" s="44" t="s">
        <v>6634</v>
      </c>
    </row>
    <row r="667" spans="1:8" x14ac:dyDescent="0.4">
      <c r="A667" s="48" t="s">
        <v>341</v>
      </c>
      <c r="B667" s="48" t="s">
        <v>342</v>
      </c>
      <c r="C667" s="44" t="s">
        <v>7874</v>
      </c>
      <c r="D667" s="48" t="s">
        <v>2565</v>
      </c>
      <c r="E667" s="48" t="s">
        <v>1247</v>
      </c>
      <c r="F667" s="44" t="s">
        <v>1248</v>
      </c>
      <c r="G667" s="44" t="s">
        <v>40</v>
      </c>
      <c r="H667" s="44" t="s">
        <v>6634</v>
      </c>
    </row>
    <row r="668" spans="1:8" x14ac:dyDescent="0.4">
      <c r="A668" s="44" t="s">
        <v>341</v>
      </c>
      <c r="B668" s="44" t="s">
        <v>342</v>
      </c>
      <c r="C668" s="44" t="s">
        <v>7062</v>
      </c>
      <c r="D668" s="44" t="s">
        <v>1783</v>
      </c>
      <c r="E668" s="44" t="s">
        <v>1247</v>
      </c>
      <c r="F668" s="44" t="s">
        <v>1248</v>
      </c>
      <c r="G668" s="44" t="s">
        <v>40</v>
      </c>
      <c r="H668" s="44" t="s">
        <v>6634</v>
      </c>
    </row>
    <row r="669" spans="1:8" x14ac:dyDescent="0.4">
      <c r="A669" s="48" t="s">
        <v>341</v>
      </c>
      <c r="B669" s="48" t="s">
        <v>342</v>
      </c>
      <c r="C669" s="44" t="s">
        <v>2563</v>
      </c>
      <c r="D669" s="48" t="s">
        <v>2564</v>
      </c>
      <c r="E669" s="48" t="s">
        <v>1247</v>
      </c>
      <c r="F669" s="44" t="s">
        <v>1248</v>
      </c>
      <c r="G669" s="44" t="s">
        <v>40</v>
      </c>
      <c r="H669" s="44" t="s">
        <v>6634</v>
      </c>
    </row>
    <row r="670" spans="1:8" x14ac:dyDescent="0.4">
      <c r="A670" s="44" t="s">
        <v>341</v>
      </c>
      <c r="B670" s="44" t="s">
        <v>342</v>
      </c>
      <c r="C670" s="44" t="s">
        <v>7063</v>
      </c>
      <c r="D670" s="44" t="s">
        <v>1941</v>
      </c>
      <c r="E670" s="44" t="s">
        <v>1247</v>
      </c>
      <c r="F670" s="44" t="s">
        <v>1248</v>
      </c>
      <c r="G670" s="44" t="s">
        <v>40</v>
      </c>
      <c r="H670" s="44" t="s">
        <v>6634</v>
      </c>
    </row>
    <row r="671" spans="1:8" x14ac:dyDescent="0.4">
      <c r="A671" s="44" t="s">
        <v>341</v>
      </c>
      <c r="B671" s="44" t="s">
        <v>342</v>
      </c>
      <c r="C671" s="44" t="s">
        <v>7064</v>
      </c>
      <c r="D671" s="44" t="s">
        <v>2022</v>
      </c>
      <c r="E671" s="44" t="s">
        <v>1247</v>
      </c>
      <c r="F671" s="44" t="s">
        <v>1248</v>
      </c>
      <c r="G671" s="44" t="s">
        <v>40</v>
      </c>
      <c r="H671" s="44" t="s">
        <v>6634</v>
      </c>
    </row>
    <row r="672" spans="1:8" x14ac:dyDescent="0.4">
      <c r="A672" s="44" t="s">
        <v>343</v>
      </c>
      <c r="B672" s="44" t="s">
        <v>344</v>
      </c>
      <c r="C672" s="44" t="s">
        <v>6960</v>
      </c>
      <c r="D672" s="44" t="s">
        <v>1804</v>
      </c>
      <c r="E672" s="44" t="s">
        <v>1183</v>
      </c>
      <c r="F672" s="44" t="s">
        <v>1184</v>
      </c>
      <c r="G672" s="44" t="s">
        <v>40</v>
      </c>
      <c r="H672" s="44"/>
    </row>
    <row r="673" spans="1:8" x14ac:dyDescent="0.4">
      <c r="A673" s="44" t="s">
        <v>343</v>
      </c>
      <c r="B673" s="44" t="s">
        <v>344</v>
      </c>
      <c r="C673" s="44" t="s">
        <v>1701</v>
      </c>
      <c r="D673" s="44" t="s">
        <v>1702</v>
      </c>
      <c r="E673" s="44" t="s">
        <v>1183</v>
      </c>
      <c r="F673" s="44" t="s">
        <v>1184</v>
      </c>
      <c r="G673" s="44" t="s">
        <v>40</v>
      </c>
      <c r="H673" s="44"/>
    </row>
    <row r="674" spans="1:8" x14ac:dyDescent="0.4">
      <c r="A674" s="44" t="s">
        <v>343</v>
      </c>
      <c r="B674" s="44" t="s">
        <v>344</v>
      </c>
      <c r="C674" s="44" t="s">
        <v>6975</v>
      </c>
      <c r="D674" s="44" t="s">
        <v>1842</v>
      </c>
      <c r="E674" s="44" t="s">
        <v>1183</v>
      </c>
      <c r="F674" s="44" t="s">
        <v>1184</v>
      </c>
      <c r="G674" s="44" t="s">
        <v>40</v>
      </c>
      <c r="H674" s="44"/>
    </row>
    <row r="675" spans="1:8" x14ac:dyDescent="0.4">
      <c r="A675" s="44" t="s">
        <v>343</v>
      </c>
      <c r="B675" s="44" t="s">
        <v>344</v>
      </c>
      <c r="C675" s="44" t="s">
        <v>7701</v>
      </c>
      <c r="D675" s="44" t="s">
        <v>1753</v>
      </c>
      <c r="E675" s="44" t="s">
        <v>1183</v>
      </c>
      <c r="F675" s="44" t="s">
        <v>1184</v>
      </c>
      <c r="G675" s="44" t="s">
        <v>40</v>
      </c>
      <c r="H675" s="44"/>
    </row>
    <row r="676" spans="1:8" x14ac:dyDescent="0.4">
      <c r="A676" s="48" t="s">
        <v>343</v>
      </c>
      <c r="B676" s="48" t="s">
        <v>344</v>
      </c>
      <c r="C676" s="48" t="s">
        <v>2032</v>
      </c>
      <c r="D676" s="48" t="s">
        <v>5625</v>
      </c>
      <c r="E676" s="44" t="s">
        <v>1183</v>
      </c>
      <c r="F676" s="44" t="s">
        <v>1184</v>
      </c>
      <c r="G676" s="44" t="s">
        <v>40</v>
      </c>
      <c r="H676" s="44"/>
    </row>
    <row r="677" spans="1:8" x14ac:dyDescent="0.4">
      <c r="A677" s="48" t="s">
        <v>345</v>
      </c>
      <c r="B677" s="48" t="s">
        <v>346</v>
      </c>
      <c r="C677" s="44" t="s">
        <v>2545</v>
      </c>
      <c r="D677" s="48" t="s">
        <v>2546</v>
      </c>
      <c r="E677" s="44" t="s">
        <v>1183</v>
      </c>
      <c r="F677" s="44" t="s">
        <v>1184</v>
      </c>
      <c r="G677" s="44" t="s">
        <v>40</v>
      </c>
      <c r="H677" s="49"/>
    </row>
    <row r="678" spans="1:8" x14ac:dyDescent="0.4">
      <c r="A678" s="44" t="s">
        <v>345</v>
      </c>
      <c r="B678" s="44" t="s">
        <v>346</v>
      </c>
      <c r="C678" s="44" t="s">
        <v>1181</v>
      </c>
      <c r="D678" s="44" t="s">
        <v>1182</v>
      </c>
      <c r="E678" s="44" t="s">
        <v>1183</v>
      </c>
      <c r="F678" s="44" t="s">
        <v>1184</v>
      </c>
      <c r="G678" s="44" t="s">
        <v>40</v>
      </c>
      <c r="H678" s="44"/>
    </row>
    <row r="679" spans="1:8" x14ac:dyDescent="0.4">
      <c r="A679" s="44" t="s">
        <v>345</v>
      </c>
      <c r="B679" s="44" t="s">
        <v>346</v>
      </c>
      <c r="C679" s="44" t="s">
        <v>6969</v>
      </c>
      <c r="D679" s="44" t="s">
        <v>1359</v>
      </c>
      <c r="E679" s="44" t="s">
        <v>1183</v>
      </c>
      <c r="F679" s="44" t="s">
        <v>1184</v>
      </c>
      <c r="G679" s="44" t="s">
        <v>40</v>
      </c>
      <c r="H679" s="44"/>
    </row>
    <row r="680" spans="1:8" x14ac:dyDescent="0.4">
      <c r="A680" s="48" t="s">
        <v>345</v>
      </c>
      <c r="B680" s="48" t="s">
        <v>346</v>
      </c>
      <c r="C680" s="48" t="s">
        <v>1486</v>
      </c>
      <c r="D680" s="48" t="s">
        <v>2547</v>
      </c>
      <c r="E680" s="44" t="s">
        <v>1183</v>
      </c>
      <c r="F680" s="44" t="s">
        <v>1184</v>
      </c>
      <c r="G680" s="44" t="s">
        <v>40</v>
      </c>
      <c r="H680" s="44"/>
    </row>
    <row r="681" spans="1:8" x14ac:dyDescent="0.4">
      <c r="A681" s="44" t="s">
        <v>347</v>
      </c>
      <c r="B681" s="44" t="s">
        <v>348</v>
      </c>
      <c r="C681" s="44" t="s">
        <v>6962</v>
      </c>
      <c r="D681" s="44" t="s">
        <v>1397</v>
      </c>
      <c r="E681" s="44" t="s">
        <v>1183</v>
      </c>
      <c r="F681" s="44" t="s">
        <v>1184</v>
      </c>
      <c r="G681" s="44" t="s">
        <v>40</v>
      </c>
      <c r="H681" s="44"/>
    </row>
    <row r="682" spans="1:8" x14ac:dyDescent="0.4">
      <c r="A682" s="44" t="s">
        <v>347</v>
      </c>
      <c r="B682" s="44" t="s">
        <v>348</v>
      </c>
      <c r="C682" s="44" t="s">
        <v>6976</v>
      </c>
      <c r="D682" s="44" t="s">
        <v>1209</v>
      </c>
      <c r="E682" s="44" t="s">
        <v>1183</v>
      </c>
      <c r="F682" s="44" t="s">
        <v>1184</v>
      </c>
      <c r="G682" s="44" t="s">
        <v>40</v>
      </c>
      <c r="H682" s="44"/>
    </row>
    <row r="683" spans="1:8" x14ac:dyDescent="0.4">
      <c r="A683" s="48" t="s">
        <v>347</v>
      </c>
      <c r="B683" s="48" t="s">
        <v>348</v>
      </c>
      <c r="C683" s="48" t="s">
        <v>1504</v>
      </c>
      <c r="D683" s="48" t="s">
        <v>5626</v>
      </c>
      <c r="E683" s="44" t="s">
        <v>1183</v>
      </c>
      <c r="F683" s="44" t="s">
        <v>1184</v>
      </c>
      <c r="G683" s="44" t="s">
        <v>40</v>
      </c>
      <c r="H683" s="44"/>
    </row>
    <row r="684" spans="1:8" x14ac:dyDescent="0.4">
      <c r="A684" s="44" t="s">
        <v>349</v>
      </c>
      <c r="B684" s="44" t="s">
        <v>350</v>
      </c>
      <c r="C684" s="44" t="s">
        <v>1134</v>
      </c>
      <c r="D684" s="44" t="s">
        <v>1135</v>
      </c>
      <c r="E684" s="44" t="s">
        <v>1107</v>
      </c>
      <c r="F684" s="44" t="s">
        <v>1108</v>
      </c>
      <c r="G684" s="44" t="s">
        <v>40</v>
      </c>
      <c r="H684" s="44"/>
    </row>
    <row r="685" spans="1:8" x14ac:dyDescent="0.4">
      <c r="A685" s="44" t="s">
        <v>349</v>
      </c>
      <c r="B685" s="44" t="s">
        <v>350</v>
      </c>
      <c r="C685" s="44" t="s">
        <v>7114</v>
      </c>
      <c r="D685" s="44" t="s">
        <v>1303</v>
      </c>
      <c r="E685" s="44" t="s">
        <v>1107</v>
      </c>
      <c r="F685" s="44" t="s">
        <v>1108</v>
      </c>
      <c r="G685" s="44" t="s">
        <v>40</v>
      </c>
      <c r="H685" s="44"/>
    </row>
    <row r="686" spans="1:8" x14ac:dyDescent="0.4">
      <c r="A686" s="44" t="s">
        <v>349</v>
      </c>
      <c r="B686" s="44" t="s">
        <v>350</v>
      </c>
      <c r="C686" s="44" t="s">
        <v>7217</v>
      </c>
      <c r="D686" s="44" t="s">
        <v>1304</v>
      </c>
      <c r="E686" s="44" t="s">
        <v>1107</v>
      </c>
      <c r="F686" s="44" t="s">
        <v>1108</v>
      </c>
      <c r="G686" s="44" t="s">
        <v>40</v>
      </c>
      <c r="H686" s="44"/>
    </row>
    <row r="687" spans="1:8" x14ac:dyDescent="0.4">
      <c r="A687" s="44" t="s">
        <v>349</v>
      </c>
      <c r="B687" s="44" t="s">
        <v>350</v>
      </c>
      <c r="C687" s="44" t="s">
        <v>7171</v>
      </c>
      <c r="D687" s="44" t="s">
        <v>1381</v>
      </c>
      <c r="E687" s="44" t="s">
        <v>1107</v>
      </c>
      <c r="F687" s="44" t="s">
        <v>1108</v>
      </c>
      <c r="G687" s="44" t="s">
        <v>40</v>
      </c>
      <c r="H687" s="44"/>
    </row>
    <row r="688" spans="1:8" x14ac:dyDescent="0.4">
      <c r="A688" s="48" t="s">
        <v>349</v>
      </c>
      <c r="B688" s="48" t="s">
        <v>350</v>
      </c>
      <c r="C688" s="48" t="s">
        <v>1503</v>
      </c>
      <c r="D688" s="48" t="s">
        <v>5627</v>
      </c>
      <c r="E688" s="44" t="s">
        <v>1107</v>
      </c>
      <c r="F688" s="44" t="s">
        <v>1108</v>
      </c>
      <c r="G688" s="44" t="s">
        <v>40</v>
      </c>
      <c r="H688" s="44"/>
    </row>
    <row r="689" spans="1:8" x14ac:dyDescent="0.4">
      <c r="A689" s="44" t="s">
        <v>6605</v>
      </c>
      <c r="B689" s="48" t="s">
        <v>351</v>
      </c>
      <c r="C689" s="48" t="s">
        <v>2548</v>
      </c>
      <c r="D689" s="48" t="s">
        <v>2549</v>
      </c>
      <c r="E689" s="44" t="s">
        <v>1107</v>
      </c>
      <c r="F689" s="44" t="s">
        <v>1108</v>
      </c>
      <c r="G689" s="44" t="s">
        <v>40</v>
      </c>
      <c r="H689" s="49"/>
    </row>
    <row r="690" spans="1:8" x14ac:dyDescent="0.4">
      <c r="A690" s="44" t="s">
        <v>6605</v>
      </c>
      <c r="B690" s="44" t="s">
        <v>351</v>
      </c>
      <c r="C690" s="44" t="s">
        <v>6961</v>
      </c>
      <c r="D690" s="44" t="s">
        <v>1462</v>
      </c>
      <c r="E690" s="44" t="s">
        <v>1107</v>
      </c>
      <c r="F690" s="44" t="s">
        <v>1108</v>
      </c>
      <c r="G690" s="44" t="s">
        <v>40</v>
      </c>
      <c r="H690" s="44"/>
    </row>
    <row r="691" spans="1:8" x14ac:dyDescent="0.4">
      <c r="A691" s="44" t="s">
        <v>6605</v>
      </c>
      <c r="B691" s="44" t="s">
        <v>351</v>
      </c>
      <c r="C691" s="44" t="s">
        <v>6993</v>
      </c>
      <c r="D691" s="44" t="s">
        <v>1507</v>
      </c>
      <c r="E691" s="44" t="s">
        <v>1107</v>
      </c>
      <c r="F691" s="44" t="s">
        <v>1108</v>
      </c>
      <c r="G691" s="44" t="s">
        <v>40</v>
      </c>
      <c r="H691" s="44"/>
    </row>
    <row r="692" spans="1:8" x14ac:dyDescent="0.4">
      <c r="A692" s="44" t="s">
        <v>6605</v>
      </c>
      <c r="B692" s="44" t="s">
        <v>351</v>
      </c>
      <c r="C692" s="44" t="s">
        <v>6970</v>
      </c>
      <c r="D692" s="44" t="s">
        <v>1615</v>
      </c>
      <c r="E692" s="44" t="s">
        <v>1107</v>
      </c>
      <c r="F692" s="44" t="s">
        <v>1108</v>
      </c>
      <c r="G692" s="44" t="s">
        <v>40</v>
      </c>
      <c r="H692" s="44"/>
    </row>
    <row r="693" spans="1:8" x14ac:dyDescent="0.4">
      <c r="A693" s="44" t="s">
        <v>6605</v>
      </c>
      <c r="B693" s="44" t="s">
        <v>351</v>
      </c>
      <c r="C693" s="44" t="s">
        <v>6972</v>
      </c>
      <c r="D693" s="44" t="s">
        <v>1561</v>
      </c>
      <c r="E693" s="44" t="s">
        <v>1107</v>
      </c>
      <c r="F693" s="44" t="s">
        <v>1108</v>
      </c>
      <c r="G693" s="44" t="s">
        <v>40</v>
      </c>
      <c r="H693" s="44"/>
    </row>
    <row r="694" spans="1:8" x14ac:dyDescent="0.4">
      <c r="A694" s="44" t="s">
        <v>6605</v>
      </c>
      <c r="B694" s="44" t="s">
        <v>351</v>
      </c>
      <c r="C694" s="44" t="s">
        <v>6987</v>
      </c>
      <c r="D694" s="44" t="s">
        <v>1569</v>
      </c>
      <c r="E694" s="44" t="s">
        <v>1107</v>
      </c>
      <c r="F694" s="44" t="s">
        <v>1108</v>
      </c>
      <c r="G694" s="44" t="s">
        <v>40</v>
      </c>
      <c r="H694" s="44"/>
    </row>
    <row r="695" spans="1:8" x14ac:dyDescent="0.4">
      <c r="A695" s="44" t="s">
        <v>6605</v>
      </c>
      <c r="B695" s="48" t="s">
        <v>351</v>
      </c>
      <c r="C695" s="44" t="s">
        <v>2550</v>
      </c>
      <c r="D695" s="48" t="s">
        <v>2551</v>
      </c>
      <c r="E695" s="44" t="s">
        <v>1107</v>
      </c>
      <c r="F695" s="44" t="s">
        <v>1108</v>
      </c>
      <c r="G695" s="44" t="s">
        <v>40</v>
      </c>
      <c r="H695" s="49"/>
    </row>
    <row r="696" spans="1:8" x14ac:dyDescent="0.4">
      <c r="A696" s="44" t="s">
        <v>6605</v>
      </c>
      <c r="B696" s="44" t="s">
        <v>351</v>
      </c>
      <c r="C696" s="44" t="s">
        <v>6978</v>
      </c>
      <c r="D696" s="44" t="s">
        <v>1624</v>
      </c>
      <c r="E696" s="44" t="s">
        <v>1107</v>
      </c>
      <c r="F696" s="44" t="s">
        <v>1108</v>
      </c>
      <c r="G696" s="44" t="s">
        <v>40</v>
      </c>
      <c r="H696" s="44"/>
    </row>
    <row r="697" spans="1:8" x14ac:dyDescent="0.4">
      <c r="A697" s="44" t="s">
        <v>6605</v>
      </c>
      <c r="B697" s="44" t="s">
        <v>351</v>
      </c>
      <c r="C697" s="44" t="s">
        <v>6974</v>
      </c>
      <c r="D697" s="44" t="s">
        <v>1623</v>
      </c>
      <c r="E697" s="44" t="s">
        <v>1107</v>
      </c>
      <c r="F697" s="44" t="s">
        <v>1108</v>
      </c>
      <c r="G697" s="44" t="s">
        <v>40</v>
      </c>
      <c r="H697" s="44"/>
    </row>
    <row r="698" spans="1:8" x14ac:dyDescent="0.4">
      <c r="A698" s="44" t="s">
        <v>6605</v>
      </c>
      <c r="B698" s="48" t="s">
        <v>351</v>
      </c>
      <c r="C698" s="4" t="s">
        <v>7546</v>
      </c>
      <c r="D698" s="48" t="s">
        <v>2552</v>
      </c>
      <c r="E698" s="44" t="s">
        <v>1107</v>
      </c>
      <c r="F698" s="44" t="s">
        <v>1108</v>
      </c>
      <c r="G698" s="44" t="s">
        <v>40</v>
      </c>
      <c r="H698" s="44"/>
    </row>
    <row r="699" spans="1:8" x14ac:dyDescent="0.4">
      <c r="A699" s="44" t="s">
        <v>6592</v>
      </c>
      <c r="B699" s="44" t="s">
        <v>352</v>
      </c>
      <c r="C699" s="44" t="s">
        <v>6968</v>
      </c>
      <c r="D699" s="44" t="s">
        <v>1161</v>
      </c>
      <c r="E699" s="44" t="s">
        <v>1107</v>
      </c>
      <c r="F699" s="44" t="s">
        <v>1108</v>
      </c>
      <c r="G699" s="44" t="s">
        <v>40</v>
      </c>
      <c r="H699" s="44"/>
    </row>
    <row r="700" spans="1:8" x14ac:dyDescent="0.4">
      <c r="A700" s="44" t="s">
        <v>6592</v>
      </c>
      <c r="B700" s="44" t="s">
        <v>352</v>
      </c>
      <c r="C700" s="44" t="s">
        <v>6984</v>
      </c>
      <c r="D700" s="44" t="s">
        <v>1194</v>
      </c>
      <c r="E700" s="44" t="s">
        <v>1107</v>
      </c>
      <c r="F700" s="44" t="s">
        <v>1108</v>
      </c>
      <c r="G700" s="44" t="s">
        <v>40</v>
      </c>
      <c r="H700" s="44"/>
    </row>
    <row r="701" spans="1:8" x14ac:dyDescent="0.4">
      <c r="A701" s="44" t="s">
        <v>6592</v>
      </c>
      <c r="B701" s="44" t="s">
        <v>352</v>
      </c>
      <c r="C701" s="44" t="s">
        <v>6982</v>
      </c>
      <c r="D701" s="44" t="s">
        <v>1208</v>
      </c>
      <c r="E701" s="44" t="s">
        <v>1107</v>
      </c>
      <c r="F701" s="44" t="s">
        <v>1108</v>
      </c>
      <c r="G701" s="44" t="s">
        <v>40</v>
      </c>
      <c r="H701" s="44"/>
    </row>
    <row r="702" spans="1:8" x14ac:dyDescent="0.4">
      <c r="A702" s="44" t="s">
        <v>6592</v>
      </c>
      <c r="B702" s="48" t="s">
        <v>352</v>
      </c>
      <c r="C702" s="4" t="s">
        <v>7520</v>
      </c>
      <c r="D702" s="48" t="s">
        <v>5628</v>
      </c>
      <c r="E702" s="44" t="s">
        <v>1107</v>
      </c>
      <c r="F702" s="44" t="s">
        <v>1108</v>
      </c>
      <c r="G702" s="44" t="s">
        <v>40</v>
      </c>
      <c r="H702" s="44"/>
    </row>
    <row r="703" spans="1:8" x14ac:dyDescent="0.4">
      <c r="A703" s="48" t="s">
        <v>2559</v>
      </c>
      <c r="B703" s="48" t="s">
        <v>353</v>
      </c>
      <c r="C703" s="44" t="s">
        <v>2560</v>
      </c>
      <c r="D703" s="48" t="s">
        <v>2561</v>
      </c>
      <c r="E703" s="44" t="s">
        <v>1107</v>
      </c>
      <c r="F703" s="44" t="s">
        <v>1108</v>
      </c>
      <c r="G703" s="44" t="s">
        <v>40</v>
      </c>
      <c r="H703" s="49"/>
    </row>
    <row r="704" spans="1:8" x14ac:dyDescent="0.4">
      <c r="A704" s="44" t="s">
        <v>2559</v>
      </c>
      <c r="B704" s="44" t="s">
        <v>353</v>
      </c>
      <c r="C704" s="44" t="s">
        <v>6964</v>
      </c>
      <c r="D704" s="44" t="s">
        <v>1266</v>
      </c>
      <c r="E704" s="44" t="s">
        <v>1107</v>
      </c>
      <c r="F704" s="44" t="s">
        <v>1108</v>
      </c>
      <c r="G704" s="44" t="s">
        <v>40</v>
      </c>
      <c r="H704" s="44"/>
    </row>
    <row r="705" spans="1:8" x14ac:dyDescent="0.4">
      <c r="A705" s="44" t="s">
        <v>2559</v>
      </c>
      <c r="B705" s="48" t="s">
        <v>353</v>
      </c>
      <c r="C705" s="4" t="s">
        <v>7521</v>
      </c>
      <c r="D705" s="48" t="s">
        <v>2562</v>
      </c>
      <c r="E705" s="44" t="s">
        <v>1107</v>
      </c>
      <c r="F705" s="44" t="s">
        <v>1108</v>
      </c>
      <c r="G705" s="44" t="s">
        <v>40</v>
      </c>
      <c r="H705" s="44"/>
    </row>
    <row r="706" spans="1:8" x14ac:dyDescent="0.4">
      <c r="A706" s="44" t="s">
        <v>354</v>
      </c>
      <c r="B706" s="44" t="s">
        <v>355</v>
      </c>
      <c r="C706" s="44" t="s">
        <v>7144</v>
      </c>
      <c r="D706" s="44" t="s">
        <v>1394</v>
      </c>
      <c r="E706" s="44" t="s">
        <v>1395</v>
      </c>
      <c r="F706" s="44" t="s">
        <v>1396</v>
      </c>
      <c r="G706" s="44" t="s">
        <v>40</v>
      </c>
      <c r="H706" s="44"/>
    </row>
    <row r="707" spans="1:8" x14ac:dyDescent="0.4">
      <c r="A707" s="44" t="s">
        <v>354</v>
      </c>
      <c r="B707" s="44" t="s">
        <v>355</v>
      </c>
      <c r="C707" s="44" t="s">
        <v>7190</v>
      </c>
      <c r="D707" s="44" t="s">
        <v>1408</v>
      </c>
      <c r="E707" s="44" t="s">
        <v>1395</v>
      </c>
      <c r="F707" s="44" t="s">
        <v>1396</v>
      </c>
      <c r="G707" s="44" t="s">
        <v>40</v>
      </c>
      <c r="H707" s="44"/>
    </row>
    <row r="708" spans="1:8" x14ac:dyDescent="0.4">
      <c r="A708" s="44" t="s">
        <v>354</v>
      </c>
      <c r="B708" s="44" t="s">
        <v>355</v>
      </c>
      <c r="C708" s="44" t="s">
        <v>7191</v>
      </c>
      <c r="D708" s="44" t="s">
        <v>1485</v>
      </c>
      <c r="E708" s="44" t="s">
        <v>1395</v>
      </c>
      <c r="F708" s="44" t="s">
        <v>1396</v>
      </c>
      <c r="G708" s="44" t="s">
        <v>40</v>
      </c>
      <c r="H708" s="44"/>
    </row>
    <row r="709" spans="1:8" x14ac:dyDescent="0.4">
      <c r="A709" s="48" t="s">
        <v>354</v>
      </c>
      <c r="B709" s="48" t="s">
        <v>355</v>
      </c>
      <c r="C709" s="48" t="s">
        <v>5526</v>
      </c>
      <c r="D709" s="48" t="s">
        <v>5629</v>
      </c>
      <c r="E709" s="48" t="s">
        <v>1395</v>
      </c>
      <c r="F709" s="51" t="s">
        <v>1396</v>
      </c>
      <c r="G709" s="44" t="s">
        <v>40</v>
      </c>
      <c r="H709" s="44"/>
    </row>
    <row r="710" spans="1:8" x14ac:dyDescent="0.4">
      <c r="A710" s="44" t="s">
        <v>354</v>
      </c>
      <c r="B710" s="44" t="s">
        <v>355</v>
      </c>
      <c r="C710" s="44" t="s">
        <v>7173</v>
      </c>
      <c r="D710" s="44" t="s">
        <v>1592</v>
      </c>
      <c r="E710" s="44" t="s">
        <v>1395</v>
      </c>
      <c r="F710" s="44" t="s">
        <v>1396</v>
      </c>
      <c r="G710" s="44" t="s">
        <v>40</v>
      </c>
      <c r="H710" s="44"/>
    </row>
    <row r="711" spans="1:8" x14ac:dyDescent="0.4">
      <c r="A711" s="44" t="s">
        <v>356</v>
      </c>
      <c r="B711" s="44" t="s">
        <v>357</v>
      </c>
      <c r="C711" s="44" t="s">
        <v>6986</v>
      </c>
      <c r="D711" s="44" t="s">
        <v>1925</v>
      </c>
      <c r="E711" s="44" t="s">
        <v>1107</v>
      </c>
      <c r="F711" s="44" t="s">
        <v>1108</v>
      </c>
      <c r="G711" s="44" t="s">
        <v>40</v>
      </c>
      <c r="H711" s="44"/>
    </row>
    <row r="712" spans="1:8" x14ac:dyDescent="0.4">
      <c r="A712" s="44" t="s">
        <v>356</v>
      </c>
      <c r="B712" s="44" t="s">
        <v>357</v>
      </c>
      <c r="C712" s="44" t="s">
        <v>6979</v>
      </c>
      <c r="D712" s="44" t="s">
        <v>1934</v>
      </c>
      <c r="E712" s="44" t="s">
        <v>1107</v>
      </c>
      <c r="F712" s="44" t="s">
        <v>1108</v>
      </c>
      <c r="G712" s="44" t="s">
        <v>40</v>
      </c>
      <c r="H712" s="44"/>
    </row>
    <row r="713" spans="1:8" x14ac:dyDescent="0.4">
      <c r="A713" s="44" t="s">
        <v>356</v>
      </c>
      <c r="B713" s="44" t="s">
        <v>357</v>
      </c>
      <c r="C713" s="44" t="s">
        <v>6981</v>
      </c>
      <c r="D713" s="44" t="s">
        <v>1989</v>
      </c>
      <c r="E713" s="44" t="s">
        <v>1107</v>
      </c>
      <c r="F713" s="44" t="s">
        <v>1108</v>
      </c>
      <c r="G713" s="44" t="s">
        <v>40</v>
      </c>
      <c r="H713" s="44"/>
    </row>
    <row r="714" spans="1:8" x14ac:dyDescent="0.4">
      <c r="A714" s="44" t="s">
        <v>356</v>
      </c>
      <c r="B714" s="44" t="s">
        <v>357</v>
      </c>
      <c r="C714" s="44" t="s">
        <v>6992</v>
      </c>
      <c r="D714" s="44" t="s">
        <v>1935</v>
      </c>
      <c r="E714" s="44" t="s">
        <v>1107</v>
      </c>
      <c r="F714" s="44" t="s">
        <v>1108</v>
      </c>
      <c r="G714" s="44" t="s">
        <v>40</v>
      </c>
      <c r="H714" s="44"/>
    </row>
    <row r="715" spans="1:8" x14ac:dyDescent="0.4">
      <c r="A715" s="44" t="s">
        <v>356</v>
      </c>
      <c r="B715" s="44" t="s">
        <v>357</v>
      </c>
      <c r="C715" s="44" t="s">
        <v>6973</v>
      </c>
      <c r="D715" s="44" t="s">
        <v>2024</v>
      </c>
      <c r="E715" s="44" t="s">
        <v>1107</v>
      </c>
      <c r="F715" s="44" t="s">
        <v>1108</v>
      </c>
      <c r="G715" s="44" t="s">
        <v>40</v>
      </c>
      <c r="H715" s="44"/>
    </row>
    <row r="716" spans="1:8" x14ac:dyDescent="0.4">
      <c r="A716" s="44" t="s">
        <v>356</v>
      </c>
      <c r="B716" s="44" t="s">
        <v>357</v>
      </c>
      <c r="C716" s="44" t="s">
        <v>6965</v>
      </c>
      <c r="D716" s="44" t="s">
        <v>1944</v>
      </c>
      <c r="E716" s="44" t="s">
        <v>1107</v>
      </c>
      <c r="F716" s="44" t="s">
        <v>1108</v>
      </c>
      <c r="G716" s="44" t="s">
        <v>40</v>
      </c>
      <c r="H716" s="44"/>
    </row>
    <row r="717" spans="1:8" x14ac:dyDescent="0.4">
      <c r="A717" s="48" t="s">
        <v>356</v>
      </c>
      <c r="B717" s="48" t="s">
        <v>357</v>
      </c>
      <c r="C717" s="48" t="s">
        <v>2067</v>
      </c>
      <c r="D717" s="48" t="s">
        <v>5630</v>
      </c>
      <c r="E717" s="44" t="s">
        <v>1107</v>
      </c>
      <c r="F717" s="44" t="s">
        <v>1108</v>
      </c>
      <c r="G717" s="44" t="s">
        <v>711</v>
      </c>
      <c r="H717" s="44"/>
    </row>
    <row r="718" spans="1:8" x14ac:dyDescent="0.4">
      <c r="A718" s="44" t="s">
        <v>358</v>
      </c>
      <c r="B718" s="44" t="s">
        <v>359</v>
      </c>
      <c r="C718" s="44" t="s">
        <v>6980</v>
      </c>
      <c r="D718" s="44" t="s">
        <v>1870</v>
      </c>
      <c r="E718" s="44" t="s">
        <v>1107</v>
      </c>
      <c r="F718" s="44" t="s">
        <v>1108</v>
      </c>
      <c r="G718" s="44" t="s">
        <v>40</v>
      </c>
      <c r="H718" s="44"/>
    </row>
    <row r="719" spans="1:8" x14ac:dyDescent="0.4">
      <c r="A719" s="44" t="s">
        <v>358</v>
      </c>
      <c r="B719" s="44" t="s">
        <v>359</v>
      </c>
      <c r="C719" s="44" t="s">
        <v>6959</v>
      </c>
      <c r="D719" s="44" t="s">
        <v>1883</v>
      </c>
      <c r="E719" s="44" t="s">
        <v>1107</v>
      </c>
      <c r="F719" s="44" t="s">
        <v>1108</v>
      </c>
      <c r="G719" s="44" t="s">
        <v>40</v>
      </c>
      <c r="H719" s="44"/>
    </row>
    <row r="720" spans="1:8" x14ac:dyDescent="0.4">
      <c r="A720" s="44" t="s">
        <v>358</v>
      </c>
      <c r="B720" s="44" t="s">
        <v>359</v>
      </c>
      <c r="C720" s="44" t="s">
        <v>6977</v>
      </c>
      <c r="D720" s="44" t="s">
        <v>1869</v>
      </c>
      <c r="E720" s="44" t="s">
        <v>1107</v>
      </c>
      <c r="F720" s="44" t="s">
        <v>1108</v>
      </c>
      <c r="G720" s="44" t="s">
        <v>40</v>
      </c>
      <c r="H720" s="44"/>
    </row>
    <row r="721" spans="1:8" x14ac:dyDescent="0.4">
      <c r="A721" s="48" t="s">
        <v>358</v>
      </c>
      <c r="B721" s="48" t="s">
        <v>359</v>
      </c>
      <c r="C721" s="44" t="s">
        <v>2542</v>
      </c>
      <c r="D721" s="48" t="s">
        <v>2543</v>
      </c>
      <c r="E721" s="44" t="s">
        <v>1107</v>
      </c>
      <c r="F721" s="44" t="s">
        <v>1108</v>
      </c>
      <c r="G721" s="44" t="s">
        <v>40</v>
      </c>
      <c r="H721" s="49"/>
    </row>
    <row r="722" spans="1:8" x14ac:dyDescent="0.4">
      <c r="A722" s="44" t="s">
        <v>358</v>
      </c>
      <c r="B722" s="44" t="s">
        <v>359</v>
      </c>
      <c r="C722" s="44" t="s">
        <v>6963</v>
      </c>
      <c r="D722" s="44" t="s">
        <v>1990</v>
      </c>
      <c r="E722" s="44" t="s">
        <v>1107</v>
      </c>
      <c r="F722" s="44" t="s">
        <v>1108</v>
      </c>
      <c r="G722" s="44" t="s">
        <v>40</v>
      </c>
      <c r="H722" s="44"/>
    </row>
    <row r="723" spans="1:8" x14ac:dyDescent="0.4">
      <c r="A723" s="44" t="s">
        <v>358</v>
      </c>
      <c r="B723" s="44" t="s">
        <v>359</v>
      </c>
      <c r="C723" s="44" t="s">
        <v>6983</v>
      </c>
      <c r="D723" s="44" t="s">
        <v>1898</v>
      </c>
      <c r="E723" s="44" t="s">
        <v>1107</v>
      </c>
      <c r="F723" s="44" t="s">
        <v>1108</v>
      </c>
      <c r="G723" s="44" t="s">
        <v>40</v>
      </c>
      <c r="H723" s="44"/>
    </row>
    <row r="724" spans="1:8" x14ac:dyDescent="0.4">
      <c r="A724" s="48" t="s">
        <v>358</v>
      </c>
      <c r="B724" s="48" t="s">
        <v>359</v>
      </c>
      <c r="C724" s="48" t="s">
        <v>2012</v>
      </c>
      <c r="D724" s="48" t="s">
        <v>2544</v>
      </c>
      <c r="E724" s="44" t="s">
        <v>1107</v>
      </c>
      <c r="F724" s="44" t="s">
        <v>1108</v>
      </c>
      <c r="G724" s="44" t="s">
        <v>40</v>
      </c>
      <c r="H724" s="44"/>
    </row>
    <row r="725" spans="1:8" x14ac:dyDescent="0.4">
      <c r="A725" s="44" t="s">
        <v>360</v>
      </c>
      <c r="B725" s="44" t="s">
        <v>361</v>
      </c>
      <c r="C725" s="44" t="s">
        <v>7723</v>
      </c>
      <c r="D725" s="44" t="s">
        <v>1823</v>
      </c>
      <c r="E725" s="44" t="s">
        <v>872</v>
      </c>
      <c r="F725" s="44" t="s">
        <v>873</v>
      </c>
      <c r="G725" s="44" t="s">
        <v>40</v>
      </c>
      <c r="H725" s="44" t="s">
        <v>6634</v>
      </c>
    </row>
    <row r="726" spans="1:8" x14ac:dyDescent="0.4">
      <c r="A726" s="44" t="s">
        <v>360</v>
      </c>
      <c r="B726" s="44" t="s">
        <v>361</v>
      </c>
      <c r="C726" s="44" t="s">
        <v>7725</v>
      </c>
      <c r="D726" s="44" t="s">
        <v>1822</v>
      </c>
      <c r="E726" s="44" t="s">
        <v>872</v>
      </c>
      <c r="F726" s="44" t="s">
        <v>873</v>
      </c>
      <c r="G726" s="44" t="s">
        <v>40</v>
      </c>
      <c r="H726" s="44" t="s">
        <v>6634</v>
      </c>
    </row>
    <row r="727" spans="1:8" x14ac:dyDescent="0.4">
      <c r="A727" s="44" t="s">
        <v>360</v>
      </c>
      <c r="B727" s="44" t="s">
        <v>361</v>
      </c>
      <c r="C727" s="44" t="s">
        <v>7678</v>
      </c>
      <c r="D727" s="44" t="s">
        <v>1670</v>
      </c>
      <c r="E727" s="44" t="s">
        <v>872</v>
      </c>
      <c r="F727" s="44" t="s">
        <v>873</v>
      </c>
      <c r="G727" s="44" t="s">
        <v>40</v>
      </c>
      <c r="H727" s="44" t="s">
        <v>6634</v>
      </c>
    </row>
    <row r="728" spans="1:8" x14ac:dyDescent="0.4">
      <c r="A728" s="48" t="s">
        <v>360</v>
      </c>
      <c r="B728" s="48" t="s">
        <v>361</v>
      </c>
      <c r="C728" s="44" t="s">
        <v>7865</v>
      </c>
      <c r="D728" s="48" t="s">
        <v>5631</v>
      </c>
      <c r="E728" s="48" t="s">
        <v>872</v>
      </c>
      <c r="F728" s="44" t="s">
        <v>873</v>
      </c>
      <c r="G728" s="48" t="s">
        <v>40</v>
      </c>
      <c r="H728" s="44" t="s">
        <v>6634</v>
      </c>
    </row>
    <row r="729" spans="1:8" x14ac:dyDescent="0.4">
      <c r="A729" s="48" t="s">
        <v>362</v>
      </c>
      <c r="B729" s="48" t="s">
        <v>363</v>
      </c>
      <c r="C729" s="48" t="s">
        <v>871</v>
      </c>
      <c r="D729" s="48" t="s">
        <v>5632</v>
      </c>
      <c r="E729" s="48" t="s">
        <v>872</v>
      </c>
      <c r="F729" s="44" t="s">
        <v>873</v>
      </c>
      <c r="G729" s="48" t="s">
        <v>762</v>
      </c>
      <c r="H729" s="44" t="s">
        <v>891</v>
      </c>
    </row>
    <row r="730" spans="1:8" x14ac:dyDescent="0.4">
      <c r="A730" s="44" t="s">
        <v>362</v>
      </c>
      <c r="B730" s="44" t="s">
        <v>363</v>
      </c>
      <c r="C730" s="44" t="s">
        <v>889</v>
      </c>
      <c r="D730" s="44" t="s">
        <v>890</v>
      </c>
      <c r="E730" s="44" t="s">
        <v>872</v>
      </c>
      <c r="F730" s="44" t="s">
        <v>873</v>
      </c>
      <c r="G730" s="44" t="s">
        <v>762</v>
      </c>
      <c r="H730" s="44" t="s">
        <v>891</v>
      </c>
    </row>
    <row r="731" spans="1:8" x14ac:dyDescent="0.4">
      <c r="A731" s="44" t="s">
        <v>366</v>
      </c>
      <c r="B731" s="44" t="s">
        <v>367</v>
      </c>
      <c r="C731" s="44" t="s">
        <v>7611</v>
      </c>
      <c r="D731" s="44" t="s">
        <v>905</v>
      </c>
      <c r="E731" s="44" t="s">
        <v>899</v>
      </c>
      <c r="F731" s="44" t="s">
        <v>900</v>
      </c>
      <c r="G731" s="44" t="s">
        <v>762</v>
      </c>
      <c r="H731" s="44" t="s">
        <v>891</v>
      </c>
    </row>
    <row r="732" spans="1:8" x14ac:dyDescent="0.4">
      <c r="A732" s="48" t="s">
        <v>366</v>
      </c>
      <c r="B732" s="48" t="s">
        <v>367</v>
      </c>
      <c r="C732" s="48" t="s">
        <v>898</v>
      </c>
      <c r="D732" s="48" t="s">
        <v>5633</v>
      </c>
      <c r="E732" s="44" t="s">
        <v>899</v>
      </c>
      <c r="F732" s="44" t="s">
        <v>900</v>
      </c>
      <c r="G732" s="48" t="s">
        <v>762</v>
      </c>
      <c r="H732" s="44" t="s">
        <v>891</v>
      </c>
    </row>
    <row r="733" spans="1:8" x14ac:dyDescent="0.4">
      <c r="A733" s="48" t="s">
        <v>368</v>
      </c>
      <c r="B733" s="48" t="s">
        <v>369</v>
      </c>
      <c r="C733" s="44" t="s">
        <v>7716</v>
      </c>
      <c r="D733" s="48" t="s">
        <v>919</v>
      </c>
      <c r="E733" s="44" t="s">
        <v>920</v>
      </c>
      <c r="F733" s="51" t="s">
        <v>921</v>
      </c>
      <c r="G733" s="48" t="s">
        <v>762</v>
      </c>
      <c r="H733" s="44" t="s">
        <v>891</v>
      </c>
    </row>
    <row r="734" spans="1:8" x14ac:dyDescent="0.4">
      <c r="A734" s="48" t="s">
        <v>368</v>
      </c>
      <c r="B734" s="48" t="s">
        <v>369</v>
      </c>
      <c r="C734" s="44" t="s">
        <v>973</v>
      </c>
      <c r="D734" s="48" t="s">
        <v>974</v>
      </c>
      <c r="E734" s="44" t="s">
        <v>920</v>
      </c>
      <c r="F734" s="51" t="s">
        <v>921</v>
      </c>
      <c r="G734" s="44" t="s">
        <v>762</v>
      </c>
      <c r="H734" s="44" t="s">
        <v>891</v>
      </c>
    </row>
    <row r="735" spans="1:8" x14ac:dyDescent="0.4">
      <c r="A735" s="48" t="s">
        <v>368</v>
      </c>
      <c r="B735" s="48" t="s">
        <v>369</v>
      </c>
      <c r="C735" s="44" t="s">
        <v>980</v>
      </c>
      <c r="D735" s="48" t="s">
        <v>981</v>
      </c>
      <c r="E735" s="44" t="s">
        <v>920</v>
      </c>
      <c r="F735" s="51" t="s">
        <v>921</v>
      </c>
      <c r="G735" s="48" t="s">
        <v>762</v>
      </c>
      <c r="H735" s="44" t="s">
        <v>891</v>
      </c>
    </row>
    <row r="736" spans="1:8" x14ac:dyDescent="0.4">
      <c r="A736" s="48" t="s">
        <v>368</v>
      </c>
      <c r="B736" s="48" t="s">
        <v>369</v>
      </c>
      <c r="C736" s="44" t="s">
        <v>987</v>
      </c>
      <c r="D736" s="48" t="s">
        <v>988</v>
      </c>
      <c r="E736" s="44" t="s">
        <v>920</v>
      </c>
      <c r="F736" s="51" t="s">
        <v>921</v>
      </c>
      <c r="G736" s="44" t="s">
        <v>762</v>
      </c>
      <c r="H736" s="44" t="s">
        <v>891</v>
      </c>
    </row>
    <row r="737" spans="1:8" x14ac:dyDescent="0.4">
      <c r="A737" s="48" t="s">
        <v>368</v>
      </c>
      <c r="B737" s="48" t="s">
        <v>369</v>
      </c>
      <c r="C737" s="44" t="s">
        <v>1039</v>
      </c>
      <c r="D737" s="48" t="s">
        <v>1040</v>
      </c>
      <c r="E737" s="44" t="s">
        <v>920</v>
      </c>
      <c r="F737" s="51" t="s">
        <v>921</v>
      </c>
      <c r="G737" s="44" t="s">
        <v>762</v>
      </c>
      <c r="H737" s="44" t="s">
        <v>891</v>
      </c>
    </row>
    <row r="738" spans="1:8" x14ac:dyDescent="0.4">
      <c r="A738" s="48" t="s">
        <v>368</v>
      </c>
      <c r="B738" s="48" t="s">
        <v>369</v>
      </c>
      <c r="C738" s="48" t="s">
        <v>1089</v>
      </c>
      <c r="D738" s="48" t="s">
        <v>5634</v>
      </c>
      <c r="E738" s="48" t="s">
        <v>920</v>
      </c>
      <c r="F738" s="44" t="s">
        <v>921</v>
      </c>
      <c r="G738" s="48" t="s">
        <v>762</v>
      </c>
      <c r="H738" s="44" t="s">
        <v>891</v>
      </c>
    </row>
    <row r="739" spans="1:8" x14ac:dyDescent="0.4">
      <c r="A739" s="48" t="s">
        <v>370</v>
      </c>
      <c r="B739" s="48" t="s">
        <v>371</v>
      </c>
      <c r="C739" s="44" t="s">
        <v>906</v>
      </c>
      <c r="D739" s="48" t="s">
        <v>907</v>
      </c>
      <c r="E739" s="44" t="s">
        <v>908</v>
      </c>
      <c r="F739" s="44" t="s">
        <v>909</v>
      </c>
      <c r="G739" s="48" t="s">
        <v>762</v>
      </c>
      <c r="H739" s="44" t="s">
        <v>891</v>
      </c>
    </row>
    <row r="740" spans="1:8" x14ac:dyDescent="0.4">
      <c r="A740" s="48" t="s">
        <v>370</v>
      </c>
      <c r="B740" s="48" t="s">
        <v>371</v>
      </c>
      <c r="C740" s="44" t="s">
        <v>7572</v>
      </c>
      <c r="D740" s="48" t="s">
        <v>985</v>
      </c>
      <c r="E740" s="44" t="s">
        <v>908</v>
      </c>
      <c r="F740" s="44" t="s">
        <v>909</v>
      </c>
      <c r="G740" s="48" t="s">
        <v>762</v>
      </c>
      <c r="H740" s="44" t="s">
        <v>891</v>
      </c>
    </row>
    <row r="741" spans="1:8" x14ac:dyDescent="0.4">
      <c r="A741" s="48" t="s">
        <v>370</v>
      </c>
      <c r="B741" s="48" t="s">
        <v>371</v>
      </c>
      <c r="C741" s="44" t="s">
        <v>934</v>
      </c>
      <c r="D741" s="48" t="s">
        <v>935</v>
      </c>
      <c r="E741" s="44" t="s">
        <v>908</v>
      </c>
      <c r="F741" s="44" t="s">
        <v>909</v>
      </c>
      <c r="G741" s="48" t="s">
        <v>762</v>
      </c>
      <c r="H741" s="44" t="s">
        <v>891</v>
      </c>
    </row>
    <row r="742" spans="1:8" x14ac:dyDescent="0.4">
      <c r="A742" s="48" t="s">
        <v>370</v>
      </c>
      <c r="B742" s="48" t="s">
        <v>371</v>
      </c>
      <c r="C742" s="44" t="s">
        <v>1003</v>
      </c>
      <c r="D742" s="48" t="s">
        <v>1004</v>
      </c>
      <c r="E742" s="44" t="s">
        <v>908</v>
      </c>
      <c r="F742" s="44" t="s">
        <v>909</v>
      </c>
      <c r="G742" s="48" t="s">
        <v>762</v>
      </c>
      <c r="H742" s="44" t="s">
        <v>891</v>
      </c>
    </row>
    <row r="743" spans="1:8" x14ac:dyDescent="0.4">
      <c r="A743" s="48" t="s">
        <v>370</v>
      </c>
      <c r="B743" s="48" t="s">
        <v>371</v>
      </c>
      <c r="C743" s="48" t="s">
        <v>1075</v>
      </c>
      <c r="D743" s="48" t="s">
        <v>5635</v>
      </c>
      <c r="E743" s="48" t="s">
        <v>908</v>
      </c>
      <c r="F743" s="44" t="s">
        <v>909</v>
      </c>
      <c r="G743" s="48" t="s">
        <v>762</v>
      </c>
      <c r="H743" s="44" t="s">
        <v>891</v>
      </c>
    </row>
    <row r="744" spans="1:8" x14ac:dyDescent="0.4">
      <c r="A744" s="48" t="s">
        <v>372</v>
      </c>
      <c r="B744" s="48" t="s">
        <v>373</v>
      </c>
      <c r="C744" s="44" t="s">
        <v>7571</v>
      </c>
      <c r="D744" s="48" t="s">
        <v>979</v>
      </c>
      <c r="E744" s="44" t="s">
        <v>908</v>
      </c>
      <c r="F744" s="44" t="s">
        <v>909</v>
      </c>
      <c r="G744" s="44" t="s">
        <v>762</v>
      </c>
      <c r="H744" s="44" t="s">
        <v>891</v>
      </c>
    </row>
    <row r="745" spans="1:8" x14ac:dyDescent="0.4">
      <c r="A745" s="48" t="s">
        <v>372</v>
      </c>
      <c r="B745" s="48" t="s">
        <v>373</v>
      </c>
      <c r="C745" s="44" t="s">
        <v>940</v>
      </c>
      <c r="D745" s="48" t="s">
        <v>941</v>
      </c>
      <c r="E745" s="44" t="s">
        <v>908</v>
      </c>
      <c r="F745" s="44" t="s">
        <v>909</v>
      </c>
      <c r="G745" s="44" t="s">
        <v>762</v>
      </c>
      <c r="H745" s="44" t="s">
        <v>891</v>
      </c>
    </row>
    <row r="746" spans="1:8" x14ac:dyDescent="0.4">
      <c r="A746" s="48" t="s">
        <v>372</v>
      </c>
      <c r="B746" s="48" t="s">
        <v>373</v>
      </c>
      <c r="C746" s="44" t="s">
        <v>956</v>
      </c>
      <c r="D746" s="48" t="s">
        <v>957</v>
      </c>
      <c r="E746" s="44" t="s">
        <v>908</v>
      </c>
      <c r="F746" s="44" t="s">
        <v>909</v>
      </c>
      <c r="G746" s="44" t="s">
        <v>762</v>
      </c>
      <c r="H746" s="44" t="s">
        <v>891</v>
      </c>
    </row>
    <row r="747" spans="1:8" x14ac:dyDescent="0.4">
      <c r="A747" s="48" t="s">
        <v>372</v>
      </c>
      <c r="B747" s="48" t="s">
        <v>373</v>
      </c>
      <c r="C747" s="48" t="s">
        <v>1067</v>
      </c>
      <c r="D747" s="48" t="s">
        <v>5636</v>
      </c>
      <c r="E747" s="48" t="s">
        <v>908</v>
      </c>
      <c r="F747" s="44" t="s">
        <v>909</v>
      </c>
      <c r="G747" s="48" t="s">
        <v>762</v>
      </c>
      <c r="H747" s="44" t="s">
        <v>891</v>
      </c>
    </row>
    <row r="748" spans="1:8" x14ac:dyDescent="0.4">
      <c r="A748" s="48" t="s">
        <v>374</v>
      </c>
      <c r="B748" s="48" t="s">
        <v>375</v>
      </c>
      <c r="C748" s="44" t="s">
        <v>983</v>
      </c>
      <c r="D748" s="48" t="s">
        <v>984</v>
      </c>
      <c r="E748" s="44" t="s">
        <v>908</v>
      </c>
      <c r="F748" s="44" t="s">
        <v>909</v>
      </c>
      <c r="G748" s="48" t="s">
        <v>762</v>
      </c>
      <c r="H748" s="44" t="s">
        <v>891</v>
      </c>
    </row>
    <row r="749" spans="1:8" x14ac:dyDescent="0.4">
      <c r="A749" s="48" t="s">
        <v>374</v>
      </c>
      <c r="B749" s="48" t="s">
        <v>375</v>
      </c>
      <c r="C749" s="44" t="s">
        <v>990</v>
      </c>
      <c r="D749" s="48" t="s">
        <v>991</v>
      </c>
      <c r="E749" s="44" t="s">
        <v>908</v>
      </c>
      <c r="F749" s="44" t="s">
        <v>909</v>
      </c>
      <c r="G749" s="48" t="s">
        <v>762</v>
      </c>
      <c r="H749" s="44" t="s">
        <v>891</v>
      </c>
    </row>
    <row r="750" spans="1:8" x14ac:dyDescent="0.4">
      <c r="A750" s="48" t="s">
        <v>374</v>
      </c>
      <c r="B750" s="48" t="s">
        <v>375</v>
      </c>
      <c r="C750" s="44" t="s">
        <v>1071</v>
      </c>
      <c r="D750" s="48" t="s">
        <v>1072</v>
      </c>
      <c r="E750" s="44" t="s">
        <v>908</v>
      </c>
      <c r="F750" s="44" t="s">
        <v>909</v>
      </c>
      <c r="G750" s="48" t="s">
        <v>762</v>
      </c>
      <c r="H750" s="44" t="s">
        <v>891</v>
      </c>
    </row>
    <row r="751" spans="1:8" x14ac:dyDescent="0.4">
      <c r="A751" s="48" t="s">
        <v>374</v>
      </c>
      <c r="B751" s="48" t="s">
        <v>375</v>
      </c>
      <c r="C751" s="48" t="s">
        <v>1101</v>
      </c>
      <c r="D751" s="48" t="s">
        <v>5637</v>
      </c>
      <c r="E751" s="48" t="s">
        <v>908</v>
      </c>
      <c r="F751" s="44" t="s">
        <v>909</v>
      </c>
      <c r="G751" s="48" t="s">
        <v>762</v>
      </c>
      <c r="H751" s="44" t="s">
        <v>891</v>
      </c>
    </row>
    <row r="752" spans="1:8" x14ac:dyDescent="0.4">
      <c r="A752" s="44" t="s">
        <v>376</v>
      </c>
      <c r="B752" s="44" t="s">
        <v>377</v>
      </c>
      <c r="C752" s="44" t="s">
        <v>1693</v>
      </c>
      <c r="D752" s="44" t="s">
        <v>1694</v>
      </c>
      <c r="E752" s="44" t="s">
        <v>908</v>
      </c>
      <c r="F752" s="44" t="s">
        <v>909</v>
      </c>
      <c r="G752" s="44" t="s">
        <v>40</v>
      </c>
      <c r="H752" s="44" t="s">
        <v>6634</v>
      </c>
    </row>
    <row r="753" spans="1:8" x14ac:dyDescent="0.4">
      <c r="A753" s="44" t="s">
        <v>376</v>
      </c>
      <c r="B753" s="44" t="s">
        <v>377</v>
      </c>
      <c r="C753" s="44" t="s">
        <v>1769</v>
      </c>
      <c r="D753" s="44" t="s">
        <v>1770</v>
      </c>
      <c r="E753" s="44" t="s">
        <v>908</v>
      </c>
      <c r="F753" s="44" t="s">
        <v>909</v>
      </c>
      <c r="G753" s="44" t="s">
        <v>40</v>
      </c>
      <c r="H753" s="44" t="s">
        <v>6634</v>
      </c>
    </row>
    <row r="754" spans="1:8" x14ac:dyDescent="0.4">
      <c r="A754" s="44" t="s">
        <v>376</v>
      </c>
      <c r="B754" s="44" t="s">
        <v>377</v>
      </c>
      <c r="C754" s="44" t="s">
        <v>1792</v>
      </c>
      <c r="D754" s="44" t="s">
        <v>1793</v>
      </c>
      <c r="E754" s="44" t="s">
        <v>908</v>
      </c>
      <c r="F754" s="44" t="s">
        <v>909</v>
      </c>
      <c r="G754" s="44" t="s">
        <v>40</v>
      </c>
      <c r="H754" s="44" t="s">
        <v>6634</v>
      </c>
    </row>
    <row r="755" spans="1:8" x14ac:dyDescent="0.4">
      <c r="A755" s="44" t="s">
        <v>376</v>
      </c>
      <c r="B755" s="44" t="s">
        <v>377</v>
      </c>
      <c r="C755" s="44" t="s">
        <v>7295</v>
      </c>
      <c r="D755" s="44" t="s">
        <v>1960</v>
      </c>
      <c r="E755" s="44" t="s">
        <v>908</v>
      </c>
      <c r="F755" s="44" t="s">
        <v>909</v>
      </c>
      <c r="G755" s="44" t="s">
        <v>40</v>
      </c>
      <c r="H755" s="44" t="s">
        <v>6634</v>
      </c>
    </row>
    <row r="756" spans="1:8" x14ac:dyDescent="0.4">
      <c r="A756" s="48" t="s">
        <v>376</v>
      </c>
      <c r="B756" s="48" t="s">
        <v>377</v>
      </c>
      <c r="C756" s="44" t="s">
        <v>7817</v>
      </c>
      <c r="D756" s="48" t="s">
        <v>5638</v>
      </c>
      <c r="E756" s="48" t="s">
        <v>1661</v>
      </c>
      <c r="F756" s="44" t="s">
        <v>909</v>
      </c>
      <c r="G756" s="48" t="s">
        <v>40</v>
      </c>
      <c r="H756" s="44" t="s">
        <v>6634</v>
      </c>
    </row>
    <row r="757" spans="1:8" x14ac:dyDescent="0.4">
      <c r="A757" s="44" t="s">
        <v>378</v>
      </c>
      <c r="B757" s="48" t="s">
        <v>379</v>
      </c>
      <c r="C757" s="44" t="s">
        <v>7108</v>
      </c>
      <c r="D757" s="48" t="s">
        <v>1078</v>
      </c>
      <c r="E757" s="44" t="s">
        <v>908</v>
      </c>
      <c r="F757" s="44" t="s">
        <v>909</v>
      </c>
      <c r="G757" s="48" t="s">
        <v>762</v>
      </c>
      <c r="H757" s="44" t="s">
        <v>891</v>
      </c>
    </row>
    <row r="758" spans="1:8" x14ac:dyDescent="0.4">
      <c r="A758" s="44" t="s">
        <v>378</v>
      </c>
      <c r="B758" s="48" t="s">
        <v>379</v>
      </c>
      <c r="C758" s="44" t="s">
        <v>7202</v>
      </c>
      <c r="D758" s="48" t="s">
        <v>1079</v>
      </c>
      <c r="E758" s="44" t="s">
        <v>908</v>
      </c>
      <c r="F758" s="44" t="s">
        <v>909</v>
      </c>
      <c r="G758" s="48" t="s">
        <v>762</v>
      </c>
      <c r="H758" s="44" t="s">
        <v>891</v>
      </c>
    </row>
    <row r="759" spans="1:8" x14ac:dyDescent="0.4">
      <c r="A759" s="44" t="s">
        <v>378</v>
      </c>
      <c r="B759" s="48" t="s">
        <v>379</v>
      </c>
      <c r="C759" s="44" t="s">
        <v>7215</v>
      </c>
      <c r="D759" s="48" t="s">
        <v>1085</v>
      </c>
      <c r="E759" s="44" t="s">
        <v>908</v>
      </c>
      <c r="F759" s="44" t="s">
        <v>909</v>
      </c>
      <c r="G759" s="48" t="s">
        <v>762</v>
      </c>
      <c r="H759" s="44" t="s">
        <v>891</v>
      </c>
    </row>
    <row r="760" spans="1:8" x14ac:dyDescent="0.4">
      <c r="A760" s="44" t="s">
        <v>378</v>
      </c>
      <c r="B760" s="48" t="s">
        <v>379</v>
      </c>
      <c r="C760" s="44" t="s">
        <v>7147</v>
      </c>
      <c r="D760" s="48" t="s">
        <v>1090</v>
      </c>
      <c r="E760" s="44" t="s">
        <v>908</v>
      </c>
      <c r="F760" s="44" t="s">
        <v>909</v>
      </c>
      <c r="G760" s="48" t="s">
        <v>762</v>
      </c>
      <c r="H760" s="44" t="s">
        <v>891</v>
      </c>
    </row>
    <row r="761" spans="1:8" x14ac:dyDescent="0.4">
      <c r="A761" s="44" t="s">
        <v>378</v>
      </c>
      <c r="B761" s="48" t="s">
        <v>379</v>
      </c>
      <c r="C761" s="44" t="s">
        <v>7199</v>
      </c>
      <c r="D761" s="48" t="s">
        <v>1091</v>
      </c>
      <c r="E761" s="44" t="s">
        <v>908</v>
      </c>
      <c r="F761" s="44" t="s">
        <v>909</v>
      </c>
      <c r="G761" s="48" t="s">
        <v>762</v>
      </c>
      <c r="H761" s="44" t="s">
        <v>891</v>
      </c>
    </row>
    <row r="762" spans="1:8" x14ac:dyDescent="0.4">
      <c r="A762" s="44" t="s">
        <v>378</v>
      </c>
      <c r="B762" s="48" t="s">
        <v>379</v>
      </c>
      <c r="C762" s="44" t="s">
        <v>7151</v>
      </c>
      <c r="D762" s="48" t="s">
        <v>1092</v>
      </c>
      <c r="E762" s="44" t="s">
        <v>908</v>
      </c>
      <c r="F762" s="44" t="s">
        <v>909</v>
      </c>
      <c r="G762" s="48" t="s">
        <v>762</v>
      </c>
      <c r="H762" s="44" t="s">
        <v>891</v>
      </c>
    </row>
    <row r="763" spans="1:8" x14ac:dyDescent="0.4">
      <c r="A763" s="44" t="s">
        <v>378</v>
      </c>
      <c r="B763" s="48" t="s">
        <v>379</v>
      </c>
      <c r="C763" s="44" t="s">
        <v>7106</v>
      </c>
      <c r="D763" s="48" t="s">
        <v>1094</v>
      </c>
      <c r="E763" s="44" t="s">
        <v>908</v>
      </c>
      <c r="F763" s="44" t="s">
        <v>909</v>
      </c>
      <c r="G763" s="48" t="s">
        <v>762</v>
      </c>
      <c r="H763" s="44" t="s">
        <v>891</v>
      </c>
    </row>
    <row r="764" spans="1:8" x14ac:dyDescent="0.4">
      <c r="A764" s="48" t="s">
        <v>378</v>
      </c>
      <c r="B764" s="48" t="s">
        <v>379</v>
      </c>
      <c r="C764" s="48" t="s">
        <v>1097</v>
      </c>
      <c r="D764" s="48" t="s">
        <v>5639</v>
      </c>
      <c r="E764" s="48" t="s">
        <v>908</v>
      </c>
      <c r="F764" s="44" t="s">
        <v>909</v>
      </c>
      <c r="G764" s="48" t="s">
        <v>762</v>
      </c>
      <c r="H764" s="44" t="s">
        <v>891</v>
      </c>
    </row>
    <row r="765" spans="1:8" x14ac:dyDescent="0.4">
      <c r="A765" s="44" t="s">
        <v>380</v>
      </c>
      <c r="B765" s="44" t="s">
        <v>381</v>
      </c>
      <c r="C765" s="44" t="s">
        <v>7015</v>
      </c>
      <c r="D765" s="44" t="s">
        <v>1856</v>
      </c>
      <c r="E765" s="44" t="s">
        <v>908</v>
      </c>
      <c r="F765" s="44" t="s">
        <v>909</v>
      </c>
      <c r="G765" s="44" t="s">
        <v>40</v>
      </c>
      <c r="H765" s="44" t="s">
        <v>6634</v>
      </c>
    </row>
    <row r="766" spans="1:8" x14ac:dyDescent="0.4">
      <c r="A766" s="44" t="s">
        <v>380</v>
      </c>
      <c r="B766" s="44" t="s">
        <v>381</v>
      </c>
      <c r="C766" s="44" t="s">
        <v>7014</v>
      </c>
      <c r="D766" s="44" t="s">
        <v>1974</v>
      </c>
      <c r="E766" s="44" t="s">
        <v>908</v>
      </c>
      <c r="F766" s="44" t="s">
        <v>909</v>
      </c>
      <c r="G766" s="44" t="s">
        <v>40</v>
      </c>
      <c r="H766" s="44" t="s">
        <v>6634</v>
      </c>
    </row>
    <row r="767" spans="1:8" x14ac:dyDescent="0.4">
      <c r="A767" s="48" t="s">
        <v>380</v>
      </c>
      <c r="B767" s="48" t="s">
        <v>381</v>
      </c>
      <c r="C767" s="44" t="s">
        <v>7814</v>
      </c>
      <c r="D767" s="48" t="s">
        <v>5640</v>
      </c>
      <c r="E767" s="48" t="s">
        <v>1661</v>
      </c>
      <c r="F767" s="44" t="s">
        <v>909</v>
      </c>
      <c r="G767" s="48" t="s">
        <v>40</v>
      </c>
      <c r="H767" s="44" t="s">
        <v>6634</v>
      </c>
    </row>
    <row r="768" spans="1:8" x14ac:dyDescent="0.4">
      <c r="A768" s="48" t="s">
        <v>382</v>
      </c>
      <c r="B768" s="48" t="s">
        <v>383</v>
      </c>
      <c r="C768" s="44" t="s">
        <v>946</v>
      </c>
      <c r="D768" s="48" t="s">
        <v>947</v>
      </c>
      <c r="E768" s="44" t="s">
        <v>908</v>
      </c>
      <c r="F768" s="44" t="s">
        <v>909</v>
      </c>
      <c r="G768" s="48" t="s">
        <v>762</v>
      </c>
      <c r="H768" s="44" t="s">
        <v>891</v>
      </c>
    </row>
    <row r="769" spans="1:8" x14ac:dyDescent="0.4">
      <c r="A769" s="48" t="s">
        <v>382</v>
      </c>
      <c r="B769" s="48" t="s">
        <v>383</v>
      </c>
      <c r="C769" s="44" t="s">
        <v>971</v>
      </c>
      <c r="D769" s="48" t="s">
        <v>972</v>
      </c>
      <c r="E769" s="44" t="s">
        <v>908</v>
      </c>
      <c r="F769" s="44" t="s">
        <v>909</v>
      </c>
      <c r="G769" s="48" t="s">
        <v>762</v>
      </c>
      <c r="H769" s="44" t="s">
        <v>891</v>
      </c>
    </row>
    <row r="770" spans="1:8" x14ac:dyDescent="0.4">
      <c r="A770" s="48" t="s">
        <v>382</v>
      </c>
      <c r="B770" s="48" t="s">
        <v>383</v>
      </c>
      <c r="C770" s="44" t="s">
        <v>1029</v>
      </c>
      <c r="D770" s="48" t="s">
        <v>1030</v>
      </c>
      <c r="E770" s="44" t="s">
        <v>908</v>
      </c>
      <c r="F770" s="44" t="s">
        <v>909</v>
      </c>
      <c r="G770" s="48" t="s">
        <v>762</v>
      </c>
      <c r="H770" s="44" t="s">
        <v>891</v>
      </c>
    </row>
    <row r="771" spans="1:8" x14ac:dyDescent="0.4">
      <c r="A771" s="48" t="s">
        <v>382</v>
      </c>
      <c r="B771" s="48" t="s">
        <v>383</v>
      </c>
      <c r="C771" s="48" t="s">
        <v>1088</v>
      </c>
      <c r="D771" s="48" t="s">
        <v>5641</v>
      </c>
      <c r="E771" s="48" t="s">
        <v>908</v>
      </c>
      <c r="F771" s="44" t="s">
        <v>909</v>
      </c>
      <c r="G771" s="48" t="s">
        <v>762</v>
      </c>
      <c r="H771" s="44" t="s">
        <v>891</v>
      </c>
    </row>
    <row r="772" spans="1:8" x14ac:dyDescent="0.4">
      <c r="A772" s="48" t="s">
        <v>384</v>
      </c>
      <c r="B772" s="48" t="s">
        <v>385</v>
      </c>
      <c r="C772" s="44" t="s">
        <v>910</v>
      </c>
      <c r="D772" s="48" t="s">
        <v>911</v>
      </c>
      <c r="E772" s="44" t="s">
        <v>912</v>
      </c>
      <c r="F772" s="51" t="s">
        <v>913</v>
      </c>
      <c r="G772" s="48" t="s">
        <v>762</v>
      </c>
      <c r="H772" s="44" t="s">
        <v>891</v>
      </c>
    </row>
    <row r="773" spans="1:8" x14ac:dyDescent="0.4">
      <c r="A773" s="48" t="s">
        <v>384</v>
      </c>
      <c r="B773" s="48" t="s">
        <v>385</v>
      </c>
      <c r="C773" s="44" t="s">
        <v>7569</v>
      </c>
      <c r="D773" s="48" t="s">
        <v>982</v>
      </c>
      <c r="E773" s="44" t="s">
        <v>912</v>
      </c>
      <c r="F773" s="51" t="s">
        <v>913</v>
      </c>
      <c r="G773" s="48" t="s">
        <v>762</v>
      </c>
      <c r="H773" s="44" t="s">
        <v>891</v>
      </c>
    </row>
    <row r="774" spans="1:8" x14ac:dyDescent="0.4">
      <c r="A774" s="48" t="s">
        <v>384</v>
      </c>
      <c r="B774" s="48" t="s">
        <v>385</v>
      </c>
      <c r="C774" s="44" t="s">
        <v>927</v>
      </c>
      <c r="D774" s="48" t="s">
        <v>928</v>
      </c>
      <c r="E774" s="44" t="s">
        <v>912</v>
      </c>
      <c r="F774" s="51" t="s">
        <v>913</v>
      </c>
      <c r="G774" s="48" t="s">
        <v>762</v>
      </c>
      <c r="H774" s="44" t="s">
        <v>891</v>
      </c>
    </row>
    <row r="775" spans="1:8" x14ac:dyDescent="0.4">
      <c r="A775" s="48" t="s">
        <v>384</v>
      </c>
      <c r="B775" s="48" t="s">
        <v>385</v>
      </c>
      <c r="C775" s="44" t="s">
        <v>930</v>
      </c>
      <c r="D775" s="48" t="s">
        <v>931</v>
      </c>
      <c r="E775" s="44" t="s">
        <v>912</v>
      </c>
      <c r="F775" s="51" t="s">
        <v>913</v>
      </c>
      <c r="G775" s="48" t="s">
        <v>762</v>
      </c>
      <c r="H775" s="44" t="s">
        <v>891</v>
      </c>
    </row>
    <row r="776" spans="1:8" x14ac:dyDescent="0.4">
      <c r="A776" s="48" t="s">
        <v>384</v>
      </c>
      <c r="B776" s="48" t="s">
        <v>385</v>
      </c>
      <c r="C776" s="44" t="s">
        <v>936</v>
      </c>
      <c r="D776" s="48" t="s">
        <v>937</v>
      </c>
      <c r="E776" s="44" t="s">
        <v>912</v>
      </c>
      <c r="F776" s="51" t="s">
        <v>913</v>
      </c>
      <c r="G776" s="48" t="s">
        <v>762</v>
      </c>
      <c r="H776" s="44" t="s">
        <v>891</v>
      </c>
    </row>
    <row r="777" spans="1:8" x14ac:dyDescent="0.4">
      <c r="A777" s="48" t="s">
        <v>384</v>
      </c>
      <c r="B777" s="48" t="s">
        <v>385</v>
      </c>
      <c r="C777" s="44" t="s">
        <v>7669</v>
      </c>
      <c r="D777" s="48" t="s">
        <v>978</v>
      </c>
      <c r="E777" s="44" t="s">
        <v>912</v>
      </c>
      <c r="F777" s="51" t="s">
        <v>913</v>
      </c>
      <c r="G777" s="48" t="s">
        <v>762</v>
      </c>
      <c r="H777" s="44" t="s">
        <v>891</v>
      </c>
    </row>
    <row r="778" spans="1:8" x14ac:dyDescent="0.4">
      <c r="A778" s="48" t="s">
        <v>384</v>
      </c>
      <c r="B778" s="48" t="s">
        <v>385</v>
      </c>
      <c r="C778" s="44" t="s">
        <v>954</v>
      </c>
      <c r="D778" s="48" t="s">
        <v>955</v>
      </c>
      <c r="E778" s="44" t="s">
        <v>912</v>
      </c>
      <c r="F778" s="51" t="s">
        <v>913</v>
      </c>
      <c r="G778" s="48" t="s">
        <v>762</v>
      </c>
      <c r="H778" s="44" t="s">
        <v>891</v>
      </c>
    </row>
    <row r="779" spans="1:8" x14ac:dyDescent="0.4">
      <c r="A779" s="48" t="s">
        <v>384</v>
      </c>
      <c r="B779" s="48" t="s">
        <v>385</v>
      </c>
      <c r="C779" s="44" t="s">
        <v>963</v>
      </c>
      <c r="D779" s="48" t="s">
        <v>964</v>
      </c>
      <c r="E779" s="44" t="s">
        <v>912</v>
      </c>
      <c r="F779" s="51" t="s">
        <v>913</v>
      </c>
      <c r="G779" s="48" t="s">
        <v>762</v>
      </c>
      <c r="H779" s="44" t="s">
        <v>891</v>
      </c>
    </row>
    <row r="780" spans="1:8" x14ac:dyDescent="0.4">
      <c r="A780" s="48" t="s">
        <v>384</v>
      </c>
      <c r="B780" s="48" t="s">
        <v>385</v>
      </c>
      <c r="C780" s="48" t="s">
        <v>1005</v>
      </c>
      <c r="D780" s="48" t="s">
        <v>5642</v>
      </c>
      <c r="E780" s="48" t="s">
        <v>912</v>
      </c>
      <c r="F780" s="51" t="s">
        <v>913</v>
      </c>
      <c r="G780" s="48" t="s">
        <v>762</v>
      </c>
      <c r="H780" s="44" t="s">
        <v>891</v>
      </c>
    </row>
    <row r="781" spans="1:8" x14ac:dyDescent="0.4">
      <c r="A781" s="44" t="s">
        <v>6623</v>
      </c>
      <c r="B781" s="48" t="s">
        <v>386</v>
      </c>
      <c r="C781" s="44" t="s">
        <v>7472</v>
      </c>
      <c r="D781" s="48" t="s">
        <v>2216</v>
      </c>
      <c r="E781" s="48" t="s">
        <v>2188</v>
      </c>
      <c r="F781" s="51" t="s">
        <v>2189</v>
      </c>
      <c r="G781" s="44" t="s">
        <v>40</v>
      </c>
      <c r="H781" s="44"/>
    </row>
    <row r="782" spans="1:8" x14ac:dyDescent="0.4">
      <c r="A782" s="44" t="s">
        <v>6623</v>
      </c>
      <c r="B782" s="48" t="s">
        <v>386</v>
      </c>
      <c r="C782" s="44" t="s">
        <v>7474</v>
      </c>
      <c r="D782" s="48" t="s">
        <v>2236</v>
      </c>
      <c r="E782" s="48" t="s">
        <v>2188</v>
      </c>
      <c r="F782" s="51" t="s">
        <v>2189</v>
      </c>
      <c r="G782" s="44" t="s">
        <v>40</v>
      </c>
      <c r="H782" s="44"/>
    </row>
    <row r="783" spans="1:8" x14ac:dyDescent="0.4">
      <c r="A783" s="44" t="s">
        <v>6623</v>
      </c>
      <c r="B783" s="48" t="s">
        <v>386</v>
      </c>
      <c r="C783" s="44" t="s">
        <v>7471</v>
      </c>
      <c r="D783" s="48" t="s">
        <v>2309</v>
      </c>
      <c r="E783" s="48" t="s">
        <v>2188</v>
      </c>
      <c r="F783" s="51" t="s">
        <v>2189</v>
      </c>
      <c r="G783" s="44" t="s">
        <v>40</v>
      </c>
      <c r="H783" s="44"/>
    </row>
    <row r="784" spans="1:8" x14ac:dyDescent="0.4">
      <c r="A784" s="44" t="s">
        <v>6623</v>
      </c>
      <c r="B784" s="48" t="s">
        <v>386</v>
      </c>
      <c r="C784" s="44" t="s">
        <v>7473</v>
      </c>
      <c r="D784" s="48" t="s">
        <v>2369</v>
      </c>
      <c r="E784" s="48" t="s">
        <v>2188</v>
      </c>
      <c r="F784" s="51" t="s">
        <v>2189</v>
      </c>
      <c r="G784" s="44" t="s">
        <v>40</v>
      </c>
      <c r="H784" s="44"/>
    </row>
    <row r="785" spans="1:8" x14ac:dyDescent="0.4">
      <c r="A785" s="44" t="s">
        <v>6623</v>
      </c>
      <c r="B785" s="48" t="s">
        <v>386</v>
      </c>
      <c r="C785" s="44" t="s">
        <v>7792</v>
      </c>
      <c r="D785" s="48" t="s">
        <v>2452</v>
      </c>
      <c r="E785" s="48" t="s">
        <v>2188</v>
      </c>
      <c r="F785" s="51" t="s">
        <v>2189</v>
      </c>
      <c r="G785" s="44" t="s">
        <v>40</v>
      </c>
      <c r="H785" s="44"/>
    </row>
    <row r="786" spans="1:8" x14ac:dyDescent="0.4">
      <c r="A786" s="44" t="s">
        <v>6623</v>
      </c>
      <c r="B786" s="48" t="s">
        <v>386</v>
      </c>
      <c r="C786" s="44" t="s">
        <v>7195</v>
      </c>
      <c r="D786" s="48" t="s">
        <v>2387</v>
      </c>
      <c r="E786" s="48" t="s">
        <v>2188</v>
      </c>
      <c r="F786" s="51" t="s">
        <v>2189</v>
      </c>
      <c r="G786" s="44" t="s">
        <v>40</v>
      </c>
      <c r="H786" s="44"/>
    </row>
    <row r="787" spans="1:8" x14ac:dyDescent="0.4">
      <c r="A787" s="44" t="s">
        <v>6623</v>
      </c>
      <c r="B787" s="48" t="s">
        <v>386</v>
      </c>
      <c r="C787" s="48" t="s">
        <v>2422</v>
      </c>
      <c r="D787" s="48" t="s">
        <v>2423</v>
      </c>
      <c r="E787" s="48" t="s">
        <v>2188</v>
      </c>
      <c r="F787" s="51" t="s">
        <v>2189</v>
      </c>
      <c r="G787" s="44" t="s">
        <v>40</v>
      </c>
      <c r="H787" s="44"/>
    </row>
    <row r="788" spans="1:8" x14ac:dyDescent="0.4">
      <c r="A788" s="44" t="s">
        <v>389</v>
      </c>
      <c r="B788" s="44" t="s">
        <v>390</v>
      </c>
      <c r="C788" s="44" t="s">
        <v>7672</v>
      </c>
      <c r="D788" s="44" t="s">
        <v>1771</v>
      </c>
      <c r="E788" s="44" t="s">
        <v>908</v>
      </c>
      <c r="F788" s="44" t="s">
        <v>909</v>
      </c>
      <c r="G788" s="44" t="s">
        <v>40</v>
      </c>
      <c r="H788" s="44" t="s">
        <v>6634</v>
      </c>
    </row>
    <row r="789" spans="1:8" x14ac:dyDescent="0.4">
      <c r="A789" s="44" t="s">
        <v>389</v>
      </c>
      <c r="B789" s="44" t="s">
        <v>390</v>
      </c>
      <c r="C789" s="44" t="s">
        <v>7282</v>
      </c>
      <c r="D789" s="44" t="s">
        <v>1880</v>
      </c>
      <c r="E789" s="44" t="s">
        <v>908</v>
      </c>
      <c r="F789" s="44" t="s">
        <v>909</v>
      </c>
      <c r="G789" s="44" t="s">
        <v>40</v>
      </c>
      <c r="H789" s="44" t="s">
        <v>6634</v>
      </c>
    </row>
    <row r="790" spans="1:8" x14ac:dyDescent="0.4">
      <c r="A790" s="44" t="s">
        <v>389</v>
      </c>
      <c r="B790" s="44" t="s">
        <v>390</v>
      </c>
      <c r="C790" s="44" t="s">
        <v>7281</v>
      </c>
      <c r="D790" s="44" t="s">
        <v>1893</v>
      </c>
      <c r="E790" s="44" t="s">
        <v>908</v>
      </c>
      <c r="F790" s="44" t="s">
        <v>909</v>
      </c>
      <c r="G790" s="44" t="s">
        <v>40</v>
      </c>
      <c r="H790" s="44" t="s">
        <v>6634</v>
      </c>
    </row>
    <row r="791" spans="1:8" x14ac:dyDescent="0.4">
      <c r="A791" s="48" t="s">
        <v>389</v>
      </c>
      <c r="B791" s="48" t="s">
        <v>390</v>
      </c>
      <c r="C791" s="44" t="s">
        <v>7846</v>
      </c>
      <c r="D791" s="48" t="s">
        <v>5643</v>
      </c>
      <c r="E791" s="48" t="s">
        <v>1661</v>
      </c>
      <c r="F791" s="44" t="s">
        <v>909</v>
      </c>
      <c r="G791" s="48" t="s">
        <v>40</v>
      </c>
      <c r="H791" s="44" t="s">
        <v>6634</v>
      </c>
    </row>
    <row r="792" spans="1:8" x14ac:dyDescent="0.4">
      <c r="A792" s="48" t="s">
        <v>391</v>
      </c>
      <c r="B792" s="48" t="s">
        <v>392</v>
      </c>
      <c r="C792" s="44" t="s">
        <v>938</v>
      </c>
      <c r="D792" s="48" t="s">
        <v>939</v>
      </c>
      <c r="E792" s="44" t="s">
        <v>908</v>
      </c>
      <c r="F792" s="44" t="s">
        <v>909</v>
      </c>
      <c r="G792" s="48" t="s">
        <v>762</v>
      </c>
      <c r="H792" s="44" t="s">
        <v>891</v>
      </c>
    </row>
    <row r="793" spans="1:8" x14ac:dyDescent="0.4">
      <c r="A793" s="48" t="s">
        <v>391</v>
      </c>
      <c r="B793" s="48" t="s">
        <v>392</v>
      </c>
      <c r="C793" s="44" t="s">
        <v>960</v>
      </c>
      <c r="D793" s="48" t="s">
        <v>961</v>
      </c>
      <c r="E793" s="44" t="s">
        <v>908</v>
      </c>
      <c r="F793" s="44" t="s">
        <v>909</v>
      </c>
      <c r="G793" s="48" t="s">
        <v>762</v>
      </c>
      <c r="H793" s="44" t="s">
        <v>891</v>
      </c>
    </row>
    <row r="794" spans="1:8" x14ac:dyDescent="0.4">
      <c r="A794" s="44" t="s">
        <v>391</v>
      </c>
      <c r="B794" s="48" t="s">
        <v>392</v>
      </c>
      <c r="C794" s="44" t="s">
        <v>7411</v>
      </c>
      <c r="D794" s="48" t="s">
        <v>965</v>
      </c>
      <c r="E794" s="44" t="s">
        <v>908</v>
      </c>
      <c r="F794" s="44" t="s">
        <v>909</v>
      </c>
      <c r="G794" s="44" t="s">
        <v>762</v>
      </c>
      <c r="H794" s="44" t="s">
        <v>891</v>
      </c>
    </row>
    <row r="795" spans="1:8" x14ac:dyDescent="0.4">
      <c r="A795" s="48" t="s">
        <v>391</v>
      </c>
      <c r="B795" s="48" t="s">
        <v>392</v>
      </c>
      <c r="C795" s="44" t="s">
        <v>975</v>
      </c>
      <c r="D795" s="48" t="s">
        <v>976</v>
      </c>
      <c r="E795" s="44" t="s">
        <v>908</v>
      </c>
      <c r="F795" s="44" t="s">
        <v>909</v>
      </c>
      <c r="G795" s="48" t="s">
        <v>762</v>
      </c>
      <c r="H795" s="44" t="s">
        <v>891</v>
      </c>
    </row>
    <row r="796" spans="1:8" x14ac:dyDescent="0.4">
      <c r="A796" s="48" t="s">
        <v>391</v>
      </c>
      <c r="B796" s="48" t="s">
        <v>392</v>
      </c>
      <c r="C796" s="44" t="s">
        <v>7720</v>
      </c>
      <c r="D796" s="48" t="s">
        <v>914</v>
      </c>
      <c r="E796" s="44" t="s">
        <v>908</v>
      </c>
      <c r="F796" s="44" t="s">
        <v>909</v>
      </c>
      <c r="G796" s="48" t="s">
        <v>762</v>
      </c>
      <c r="H796" s="44" t="s">
        <v>891</v>
      </c>
    </row>
    <row r="797" spans="1:8" x14ac:dyDescent="0.4">
      <c r="A797" s="48" t="s">
        <v>391</v>
      </c>
      <c r="B797" s="48" t="s">
        <v>392</v>
      </c>
      <c r="C797" s="48" t="s">
        <v>1066</v>
      </c>
      <c r="D797" s="48" t="s">
        <v>5644</v>
      </c>
      <c r="E797" s="48" t="s">
        <v>908</v>
      </c>
      <c r="F797" s="44" t="s">
        <v>909</v>
      </c>
      <c r="G797" s="48" t="s">
        <v>762</v>
      </c>
      <c r="H797" s="44" t="s">
        <v>891</v>
      </c>
    </row>
    <row r="798" spans="1:8" x14ac:dyDescent="0.4">
      <c r="A798" s="44" t="s">
        <v>393</v>
      </c>
      <c r="B798" s="44" t="s">
        <v>394</v>
      </c>
      <c r="C798" s="44" t="s">
        <v>393</v>
      </c>
      <c r="D798" s="44" t="s">
        <v>2117</v>
      </c>
      <c r="E798" s="44" t="s">
        <v>908</v>
      </c>
      <c r="F798" s="44" t="s">
        <v>909</v>
      </c>
      <c r="G798" s="44" t="s">
        <v>40</v>
      </c>
      <c r="H798" s="44" t="s">
        <v>6634</v>
      </c>
    </row>
    <row r="799" spans="1:8" x14ac:dyDescent="0.4">
      <c r="A799" s="48" t="s">
        <v>393</v>
      </c>
      <c r="B799" s="48" t="s">
        <v>394</v>
      </c>
      <c r="C799" s="44" t="s">
        <v>7820</v>
      </c>
      <c r="D799" s="48" t="s">
        <v>5645</v>
      </c>
      <c r="E799" s="48" t="s">
        <v>1661</v>
      </c>
      <c r="F799" s="44" t="s">
        <v>909</v>
      </c>
      <c r="G799" s="48" t="s">
        <v>40</v>
      </c>
      <c r="H799" s="44" t="s">
        <v>6634</v>
      </c>
    </row>
    <row r="800" spans="1:8" x14ac:dyDescent="0.4">
      <c r="A800" s="44" t="s">
        <v>395</v>
      </c>
      <c r="B800" s="44" t="s">
        <v>396</v>
      </c>
      <c r="C800" s="44" t="s">
        <v>7673</v>
      </c>
      <c r="D800" s="44" t="s">
        <v>1687</v>
      </c>
      <c r="E800" s="44" t="s">
        <v>1145</v>
      </c>
      <c r="F800" s="44" t="s">
        <v>1146</v>
      </c>
      <c r="G800" s="48" t="s">
        <v>762</v>
      </c>
      <c r="H800" s="44" t="s">
        <v>891</v>
      </c>
    </row>
    <row r="801" spans="1:8" x14ac:dyDescent="0.4">
      <c r="A801" s="44" t="s">
        <v>395</v>
      </c>
      <c r="B801" s="44" t="s">
        <v>396</v>
      </c>
      <c r="C801" s="44" t="s">
        <v>7365</v>
      </c>
      <c r="D801" s="44" t="s">
        <v>1825</v>
      </c>
      <c r="E801" s="44" t="s">
        <v>1145</v>
      </c>
      <c r="F801" s="44" t="s">
        <v>1146</v>
      </c>
      <c r="G801" s="48" t="s">
        <v>762</v>
      </c>
      <c r="H801" s="44" t="s">
        <v>891</v>
      </c>
    </row>
    <row r="802" spans="1:8" x14ac:dyDescent="0.4">
      <c r="A802" s="44" t="s">
        <v>395</v>
      </c>
      <c r="B802" s="44" t="s">
        <v>396</v>
      </c>
      <c r="C802" s="44" t="s">
        <v>7367</v>
      </c>
      <c r="D802" s="44" t="s">
        <v>1896</v>
      </c>
      <c r="E802" s="44" t="s">
        <v>1145</v>
      </c>
      <c r="F802" s="44" t="s">
        <v>1146</v>
      </c>
      <c r="G802" s="48" t="s">
        <v>762</v>
      </c>
      <c r="H802" s="44" t="s">
        <v>891</v>
      </c>
    </row>
    <row r="803" spans="1:8" x14ac:dyDescent="0.4">
      <c r="A803" s="44" t="s">
        <v>395</v>
      </c>
      <c r="B803" s="44" t="s">
        <v>396</v>
      </c>
      <c r="C803" s="44" t="s">
        <v>7159</v>
      </c>
      <c r="D803" s="44" t="s">
        <v>1943</v>
      </c>
      <c r="E803" s="44" t="s">
        <v>1145</v>
      </c>
      <c r="F803" s="44" t="s">
        <v>1146</v>
      </c>
      <c r="G803" s="48" t="s">
        <v>762</v>
      </c>
      <c r="H803" s="44" t="s">
        <v>891</v>
      </c>
    </row>
    <row r="804" spans="1:8" x14ac:dyDescent="0.4">
      <c r="A804" s="44" t="s">
        <v>395</v>
      </c>
      <c r="B804" s="44" t="s">
        <v>396</v>
      </c>
      <c r="C804" s="44" t="s">
        <v>7368</v>
      </c>
      <c r="D804" s="44" t="s">
        <v>1975</v>
      </c>
      <c r="E804" s="44" t="s">
        <v>1145</v>
      </c>
      <c r="F804" s="44" t="s">
        <v>1146</v>
      </c>
      <c r="G804" s="48" t="s">
        <v>762</v>
      </c>
      <c r="H804" s="44" t="s">
        <v>891</v>
      </c>
    </row>
    <row r="805" spans="1:8" x14ac:dyDescent="0.4">
      <c r="A805" s="44" t="s">
        <v>395</v>
      </c>
      <c r="B805" s="44" t="s">
        <v>396</v>
      </c>
      <c r="C805" s="44" t="s">
        <v>7366</v>
      </c>
      <c r="D805" s="44" t="s">
        <v>2063</v>
      </c>
      <c r="E805" s="44" t="s">
        <v>1145</v>
      </c>
      <c r="F805" s="44" t="s">
        <v>1146</v>
      </c>
      <c r="G805" s="48" t="s">
        <v>762</v>
      </c>
      <c r="H805" s="44" t="s">
        <v>891</v>
      </c>
    </row>
    <row r="806" spans="1:8" x14ac:dyDescent="0.4">
      <c r="A806" s="48" t="s">
        <v>395</v>
      </c>
      <c r="B806" s="48" t="s">
        <v>396</v>
      </c>
      <c r="C806" s="48" t="s">
        <v>2064</v>
      </c>
      <c r="D806" s="48" t="s">
        <v>5646</v>
      </c>
      <c r="E806" s="48" t="s">
        <v>1145</v>
      </c>
      <c r="F806" s="44" t="s">
        <v>1146</v>
      </c>
      <c r="G806" s="48" t="s">
        <v>762</v>
      </c>
      <c r="H806" s="44" t="s">
        <v>891</v>
      </c>
    </row>
    <row r="807" spans="1:8" x14ac:dyDescent="0.4">
      <c r="A807" s="44" t="s">
        <v>397</v>
      </c>
      <c r="B807" s="44" t="s">
        <v>398</v>
      </c>
      <c r="C807" s="44" t="s">
        <v>7580</v>
      </c>
      <c r="D807" s="44" t="s">
        <v>1849</v>
      </c>
      <c r="E807" s="44" t="s">
        <v>908</v>
      </c>
      <c r="F807" s="44" t="s">
        <v>909</v>
      </c>
      <c r="G807" s="44" t="s">
        <v>40</v>
      </c>
      <c r="H807" s="44" t="s">
        <v>6634</v>
      </c>
    </row>
    <row r="808" spans="1:8" x14ac:dyDescent="0.4">
      <c r="A808" s="48" t="s">
        <v>397</v>
      </c>
      <c r="B808" s="48" t="s">
        <v>398</v>
      </c>
      <c r="C808" s="44" t="s">
        <v>7875</v>
      </c>
      <c r="D808" s="48" t="s">
        <v>5647</v>
      </c>
      <c r="E808" s="48" t="s">
        <v>1661</v>
      </c>
      <c r="F808" s="44" t="s">
        <v>909</v>
      </c>
      <c r="G808" s="48" t="s">
        <v>40</v>
      </c>
      <c r="H808" s="44" t="s">
        <v>6634</v>
      </c>
    </row>
    <row r="809" spans="1:8" x14ac:dyDescent="0.4">
      <c r="A809" s="44" t="s">
        <v>399</v>
      </c>
      <c r="B809" s="44" t="s">
        <v>400</v>
      </c>
      <c r="C809" s="44" t="s">
        <v>7188</v>
      </c>
      <c r="D809" s="44" t="s">
        <v>2107</v>
      </c>
      <c r="E809" s="44" t="s">
        <v>1145</v>
      </c>
      <c r="F809" s="44" t="s">
        <v>1146</v>
      </c>
      <c r="G809" s="48" t="s">
        <v>762</v>
      </c>
      <c r="H809" s="44" t="s">
        <v>891</v>
      </c>
    </row>
    <row r="810" spans="1:8" x14ac:dyDescent="0.4">
      <c r="A810" s="44" t="s">
        <v>399</v>
      </c>
      <c r="B810" s="44" t="s">
        <v>400</v>
      </c>
      <c r="C810" s="44" t="s">
        <v>7134</v>
      </c>
      <c r="D810" s="44" t="s">
        <v>2089</v>
      </c>
      <c r="E810" s="44" t="s">
        <v>1145</v>
      </c>
      <c r="F810" s="44" t="s">
        <v>1146</v>
      </c>
      <c r="G810" s="48" t="s">
        <v>762</v>
      </c>
      <c r="H810" s="44" t="s">
        <v>891</v>
      </c>
    </row>
    <row r="811" spans="1:8" x14ac:dyDescent="0.4">
      <c r="A811" s="48" t="s">
        <v>399</v>
      </c>
      <c r="B811" s="48" t="s">
        <v>400</v>
      </c>
      <c r="C811" s="48" t="s">
        <v>2062</v>
      </c>
      <c r="D811" s="48" t="s">
        <v>5648</v>
      </c>
      <c r="E811" s="48" t="s">
        <v>1145</v>
      </c>
      <c r="F811" s="44" t="s">
        <v>1146</v>
      </c>
      <c r="G811" s="48" t="s">
        <v>762</v>
      </c>
      <c r="H811" s="44" t="s">
        <v>891</v>
      </c>
    </row>
    <row r="812" spans="1:8" x14ac:dyDescent="0.4">
      <c r="A812" s="44" t="s">
        <v>401</v>
      </c>
      <c r="B812" s="44" t="s">
        <v>402</v>
      </c>
      <c r="C812" s="44" t="s">
        <v>7736</v>
      </c>
      <c r="D812" s="44" t="s">
        <v>2259</v>
      </c>
      <c r="E812" s="44" t="s">
        <v>1145</v>
      </c>
      <c r="F812" s="44" t="s">
        <v>1146</v>
      </c>
      <c r="G812" s="44" t="s">
        <v>40</v>
      </c>
      <c r="H812" s="44"/>
    </row>
    <row r="813" spans="1:8" x14ac:dyDescent="0.4">
      <c r="A813" s="44" t="s">
        <v>401</v>
      </c>
      <c r="B813" s="44" t="s">
        <v>402</v>
      </c>
      <c r="C813" s="44" t="s">
        <v>7717</v>
      </c>
      <c r="D813" s="44" t="s">
        <v>2182</v>
      </c>
      <c r="E813" s="44" t="s">
        <v>1145</v>
      </c>
      <c r="F813" s="44" t="s">
        <v>1146</v>
      </c>
      <c r="G813" s="44" t="s">
        <v>40</v>
      </c>
      <c r="H813" s="44"/>
    </row>
    <row r="814" spans="1:8" x14ac:dyDescent="0.4">
      <c r="A814" s="44" t="s">
        <v>401</v>
      </c>
      <c r="B814" s="44" t="s">
        <v>402</v>
      </c>
      <c r="C814" s="44" t="s">
        <v>7735</v>
      </c>
      <c r="D814" s="44" t="s">
        <v>2258</v>
      </c>
      <c r="E814" s="44" t="s">
        <v>1145</v>
      </c>
      <c r="F814" s="44" t="s">
        <v>1146</v>
      </c>
      <c r="G814" s="44" t="s">
        <v>40</v>
      </c>
      <c r="H814" s="44"/>
    </row>
    <row r="815" spans="1:8" x14ac:dyDescent="0.4">
      <c r="A815" s="44" t="s">
        <v>401</v>
      </c>
      <c r="B815" s="44" t="s">
        <v>402</v>
      </c>
      <c r="C815" s="44" t="s">
        <v>7746</v>
      </c>
      <c r="D815" s="44" t="s">
        <v>2332</v>
      </c>
      <c r="E815" s="44" t="s">
        <v>1145</v>
      </c>
      <c r="F815" s="44" t="s">
        <v>1146</v>
      </c>
      <c r="G815" s="44" t="s">
        <v>711</v>
      </c>
      <c r="H815" s="44"/>
    </row>
    <row r="816" spans="1:8" x14ac:dyDescent="0.4">
      <c r="A816" s="44" t="s">
        <v>401</v>
      </c>
      <c r="B816" s="44" t="s">
        <v>402</v>
      </c>
      <c r="C816" s="44" t="s">
        <v>2302</v>
      </c>
      <c r="D816" s="44" t="s">
        <v>2303</v>
      </c>
      <c r="E816" s="44" t="s">
        <v>1145</v>
      </c>
      <c r="F816" s="44" t="s">
        <v>1146</v>
      </c>
      <c r="G816" s="44" t="s">
        <v>40</v>
      </c>
      <c r="H816" s="44"/>
    </row>
    <row r="817" spans="1:8" x14ac:dyDescent="0.4">
      <c r="A817" s="48" t="s">
        <v>401</v>
      </c>
      <c r="B817" s="48" t="s">
        <v>402</v>
      </c>
      <c r="C817" s="48" t="s">
        <v>2215</v>
      </c>
      <c r="D817" s="48" t="s">
        <v>5649</v>
      </c>
      <c r="E817" s="48" t="s">
        <v>816</v>
      </c>
      <c r="F817" s="44" t="s">
        <v>2148</v>
      </c>
      <c r="G817" s="44" t="s">
        <v>40</v>
      </c>
      <c r="H817" s="44"/>
    </row>
    <row r="818" spans="1:8" x14ac:dyDescent="0.4">
      <c r="A818" s="44" t="s">
        <v>403</v>
      </c>
      <c r="B818" s="44" t="s">
        <v>404</v>
      </c>
      <c r="C818" s="44" t="s">
        <v>6989</v>
      </c>
      <c r="D818" s="44" t="s">
        <v>2071</v>
      </c>
      <c r="E818" s="44" t="s">
        <v>1145</v>
      </c>
      <c r="F818" s="44" t="s">
        <v>1146</v>
      </c>
      <c r="G818" s="48" t="s">
        <v>762</v>
      </c>
      <c r="H818" s="44" t="s">
        <v>891</v>
      </c>
    </row>
    <row r="819" spans="1:8" x14ac:dyDescent="0.4">
      <c r="A819" s="44" t="s">
        <v>403</v>
      </c>
      <c r="B819" s="44" t="s">
        <v>404</v>
      </c>
      <c r="C819" s="44" t="s">
        <v>6985</v>
      </c>
      <c r="D819" s="44" t="s">
        <v>2080</v>
      </c>
      <c r="E819" s="44" t="s">
        <v>1145</v>
      </c>
      <c r="F819" s="44" t="s">
        <v>1146</v>
      </c>
      <c r="G819" s="48" t="s">
        <v>762</v>
      </c>
      <c r="H819" s="44" t="s">
        <v>891</v>
      </c>
    </row>
    <row r="820" spans="1:8" x14ac:dyDescent="0.4">
      <c r="A820" s="48" t="s">
        <v>403</v>
      </c>
      <c r="B820" s="48" t="s">
        <v>404</v>
      </c>
      <c r="C820" s="48" t="s">
        <v>2050</v>
      </c>
      <c r="D820" s="48" t="s">
        <v>5650</v>
      </c>
      <c r="E820" s="48" t="s">
        <v>1145</v>
      </c>
      <c r="F820" s="44" t="s">
        <v>1146</v>
      </c>
      <c r="G820" s="48" t="s">
        <v>762</v>
      </c>
      <c r="H820" s="44" t="s">
        <v>891</v>
      </c>
    </row>
    <row r="821" spans="1:8" x14ac:dyDescent="0.4">
      <c r="A821" s="44" t="s">
        <v>405</v>
      </c>
      <c r="B821" s="44" t="s">
        <v>406</v>
      </c>
      <c r="C821" s="44" t="s">
        <v>7174</v>
      </c>
      <c r="D821" s="44" t="s">
        <v>1350</v>
      </c>
      <c r="E821" s="44" t="s">
        <v>1351</v>
      </c>
      <c r="F821" s="44" t="s">
        <v>1352</v>
      </c>
      <c r="G821" s="44" t="s">
        <v>40</v>
      </c>
      <c r="H821" s="44"/>
    </row>
    <row r="822" spans="1:8" x14ac:dyDescent="0.4">
      <c r="A822" s="44" t="s">
        <v>405</v>
      </c>
      <c r="B822" s="44" t="s">
        <v>406</v>
      </c>
      <c r="C822" s="44" t="s">
        <v>7149</v>
      </c>
      <c r="D822" s="44" t="s">
        <v>1461</v>
      </c>
      <c r="E822" s="44" t="s">
        <v>1351</v>
      </c>
      <c r="F822" s="44" t="s">
        <v>1352</v>
      </c>
      <c r="G822" s="44" t="s">
        <v>40</v>
      </c>
      <c r="H822" s="44"/>
    </row>
    <row r="823" spans="1:8" x14ac:dyDescent="0.4">
      <c r="A823" s="44" t="s">
        <v>405</v>
      </c>
      <c r="B823" s="44" t="s">
        <v>406</v>
      </c>
      <c r="C823" s="44" t="s">
        <v>7162</v>
      </c>
      <c r="D823" s="44" t="s">
        <v>1554</v>
      </c>
      <c r="E823" s="44" t="s">
        <v>1351</v>
      </c>
      <c r="F823" s="44" t="s">
        <v>1352</v>
      </c>
      <c r="G823" s="44" t="s">
        <v>40</v>
      </c>
      <c r="H823" s="44"/>
    </row>
    <row r="824" spans="1:8" x14ac:dyDescent="0.4">
      <c r="A824" s="48" t="s">
        <v>405</v>
      </c>
      <c r="B824" s="48" t="s">
        <v>406</v>
      </c>
      <c r="C824" s="48" t="s">
        <v>1521</v>
      </c>
      <c r="D824" s="48" t="s">
        <v>5651</v>
      </c>
      <c r="E824" s="48" t="s">
        <v>1351</v>
      </c>
      <c r="F824" s="44" t="s">
        <v>1352</v>
      </c>
      <c r="G824" s="44" t="s">
        <v>40</v>
      </c>
      <c r="H824" s="44"/>
    </row>
    <row r="825" spans="1:8" x14ac:dyDescent="0.4">
      <c r="A825" s="48" t="s">
        <v>407</v>
      </c>
      <c r="B825" s="48" t="s">
        <v>408</v>
      </c>
      <c r="C825" s="48" t="s">
        <v>1860</v>
      </c>
      <c r="D825" s="48" t="s">
        <v>5652</v>
      </c>
      <c r="E825" s="48" t="s">
        <v>1861</v>
      </c>
      <c r="F825" s="44" t="s">
        <v>1862</v>
      </c>
      <c r="G825" s="44" t="s">
        <v>40</v>
      </c>
      <c r="H825" s="44"/>
    </row>
    <row r="826" spans="1:8" x14ac:dyDescent="0.4">
      <c r="A826" s="44" t="s">
        <v>407</v>
      </c>
      <c r="B826" s="44" t="s">
        <v>408</v>
      </c>
      <c r="C826" s="44" t="s">
        <v>407</v>
      </c>
      <c r="D826" s="44" t="s">
        <v>2044</v>
      </c>
      <c r="E826" s="44" t="s">
        <v>1861</v>
      </c>
      <c r="F826" s="44" t="s">
        <v>1862</v>
      </c>
      <c r="G826" s="44" t="s">
        <v>40</v>
      </c>
      <c r="H826" s="44"/>
    </row>
    <row r="827" spans="1:8" x14ac:dyDescent="0.4">
      <c r="A827" s="48" t="s">
        <v>409</v>
      </c>
      <c r="B827" s="44" t="s">
        <v>410</v>
      </c>
      <c r="C827" s="44" t="s">
        <v>630</v>
      </c>
      <c r="D827" s="44" t="s">
        <v>2120</v>
      </c>
      <c r="E827" s="44" t="s">
        <v>760</v>
      </c>
      <c r="F827" s="44" t="s">
        <v>761</v>
      </c>
      <c r="G827" s="44" t="s">
        <v>40</v>
      </c>
      <c r="H827" s="44"/>
    </row>
    <row r="828" spans="1:8" x14ac:dyDescent="0.4">
      <c r="A828" s="44" t="s">
        <v>409</v>
      </c>
      <c r="B828" s="44" t="s">
        <v>410</v>
      </c>
      <c r="C828" s="44" t="s">
        <v>7600</v>
      </c>
      <c r="D828" s="44" t="s">
        <v>1833</v>
      </c>
      <c r="E828" s="44" t="s">
        <v>1638</v>
      </c>
      <c r="F828" s="44" t="s">
        <v>1639</v>
      </c>
      <c r="G828" s="44" t="s">
        <v>40</v>
      </c>
      <c r="H828" s="44"/>
    </row>
    <row r="829" spans="1:8" x14ac:dyDescent="0.4">
      <c r="A829" s="44" t="s">
        <v>409</v>
      </c>
      <c r="B829" s="44" t="s">
        <v>410</v>
      </c>
      <c r="C829" s="44" t="s">
        <v>7164</v>
      </c>
      <c r="D829" s="44" t="s">
        <v>1910</v>
      </c>
      <c r="E829" s="44" t="s">
        <v>1638</v>
      </c>
      <c r="F829" s="44" t="s">
        <v>1639</v>
      </c>
      <c r="G829" s="44" t="s">
        <v>40</v>
      </c>
      <c r="H829" s="44"/>
    </row>
    <row r="830" spans="1:8" x14ac:dyDescent="0.4">
      <c r="A830" s="44" t="s">
        <v>409</v>
      </c>
      <c r="B830" s="44" t="s">
        <v>410</v>
      </c>
      <c r="C830" s="44" t="s">
        <v>1751</v>
      </c>
      <c r="D830" s="44" t="s">
        <v>1752</v>
      </c>
      <c r="E830" s="44" t="s">
        <v>1638</v>
      </c>
      <c r="F830" s="44" t="s">
        <v>1639</v>
      </c>
      <c r="G830" s="44" t="s">
        <v>40</v>
      </c>
      <c r="H830" s="44"/>
    </row>
    <row r="831" spans="1:8" x14ac:dyDescent="0.4">
      <c r="A831" s="44" t="s">
        <v>409</v>
      </c>
      <c r="B831" s="44" t="s">
        <v>410</v>
      </c>
      <c r="C831" s="44" t="s">
        <v>1749</v>
      </c>
      <c r="D831" s="44" t="s">
        <v>1750</v>
      </c>
      <c r="E831" s="44" t="s">
        <v>1638</v>
      </c>
      <c r="F831" s="44" t="s">
        <v>1639</v>
      </c>
      <c r="G831" s="44" t="s">
        <v>40</v>
      </c>
      <c r="H831" s="44"/>
    </row>
    <row r="832" spans="1:8" x14ac:dyDescent="0.4">
      <c r="A832" s="44" t="s">
        <v>409</v>
      </c>
      <c r="B832" s="44" t="s">
        <v>410</v>
      </c>
      <c r="C832" s="44" t="s">
        <v>7192</v>
      </c>
      <c r="D832" s="44" t="s">
        <v>1988</v>
      </c>
      <c r="E832" s="44" t="s">
        <v>1638</v>
      </c>
      <c r="F832" s="44" t="s">
        <v>1639</v>
      </c>
      <c r="G832" s="44" t="s">
        <v>40</v>
      </c>
      <c r="H832" s="44"/>
    </row>
    <row r="833" spans="1:8" x14ac:dyDescent="0.4">
      <c r="A833" s="48" t="s">
        <v>409</v>
      </c>
      <c r="B833" s="48" t="s">
        <v>410</v>
      </c>
      <c r="C833" s="48" t="s">
        <v>1977</v>
      </c>
      <c r="D833" s="48" t="s">
        <v>5653</v>
      </c>
      <c r="E833" s="48" t="s">
        <v>1638</v>
      </c>
      <c r="F833" s="44" t="s">
        <v>1639</v>
      </c>
      <c r="G833" s="44" t="s">
        <v>40</v>
      </c>
      <c r="H833" s="44"/>
    </row>
    <row r="834" spans="1:8" x14ac:dyDescent="0.4">
      <c r="A834" s="44" t="s">
        <v>411</v>
      </c>
      <c r="B834" s="44" t="s">
        <v>412</v>
      </c>
      <c r="C834" s="44" t="s">
        <v>7595</v>
      </c>
      <c r="D834" s="44" t="s">
        <v>1812</v>
      </c>
      <c r="E834" s="44" t="s">
        <v>1638</v>
      </c>
      <c r="F834" s="44" t="s">
        <v>1639</v>
      </c>
      <c r="G834" s="44" t="s">
        <v>40</v>
      </c>
      <c r="H834" s="44"/>
    </row>
    <row r="835" spans="1:8" x14ac:dyDescent="0.4">
      <c r="A835" s="44" t="s">
        <v>411</v>
      </c>
      <c r="B835" s="44" t="s">
        <v>412</v>
      </c>
      <c r="C835" s="44" t="s">
        <v>7619</v>
      </c>
      <c r="D835" s="44" t="s">
        <v>1801</v>
      </c>
      <c r="E835" s="44" t="s">
        <v>1638</v>
      </c>
      <c r="F835" s="44" t="s">
        <v>1639</v>
      </c>
      <c r="G835" s="44" t="s">
        <v>40</v>
      </c>
      <c r="H835" s="44"/>
    </row>
    <row r="836" spans="1:8" x14ac:dyDescent="0.4">
      <c r="A836" s="44" t="s">
        <v>411</v>
      </c>
      <c r="B836" s="44" t="s">
        <v>412</v>
      </c>
      <c r="C836" s="44" t="s">
        <v>7597</v>
      </c>
      <c r="D836" s="44" t="s">
        <v>1826</v>
      </c>
      <c r="E836" s="44" t="s">
        <v>1638</v>
      </c>
      <c r="F836" s="44" t="s">
        <v>1639</v>
      </c>
      <c r="G836" s="44" t="s">
        <v>40</v>
      </c>
      <c r="H836" s="44"/>
    </row>
    <row r="837" spans="1:8" x14ac:dyDescent="0.4">
      <c r="A837" s="44" t="s">
        <v>411</v>
      </c>
      <c r="B837" s="44" t="s">
        <v>412</v>
      </c>
      <c r="C837" s="44" t="s">
        <v>1726</v>
      </c>
      <c r="D837" s="44" t="s">
        <v>1727</v>
      </c>
      <c r="E837" s="44" t="s">
        <v>1638</v>
      </c>
      <c r="F837" s="44" t="s">
        <v>1639</v>
      </c>
      <c r="G837" s="44" t="s">
        <v>40</v>
      </c>
      <c r="H837" s="44"/>
    </row>
    <row r="838" spans="1:8" x14ac:dyDescent="0.4">
      <c r="A838" s="44" t="s">
        <v>411</v>
      </c>
      <c r="B838" s="44" t="s">
        <v>412</v>
      </c>
      <c r="C838" s="44" t="s">
        <v>7212</v>
      </c>
      <c r="D838" s="44" t="s">
        <v>1914</v>
      </c>
      <c r="E838" s="44" t="s">
        <v>1638</v>
      </c>
      <c r="F838" s="44" t="s">
        <v>1639</v>
      </c>
      <c r="G838" s="44" t="s">
        <v>40</v>
      </c>
      <c r="H838" s="44"/>
    </row>
    <row r="839" spans="1:8" x14ac:dyDescent="0.4">
      <c r="A839" s="48" t="s">
        <v>411</v>
      </c>
      <c r="B839" s="48" t="s">
        <v>412</v>
      </c>
      <c r="C839" s="48" t="s">
        <v>1952</v>
      </c>
      <c r="D839" s="48" t="s">
        <v>5654</v>
      </c>
      <c r="E839" s="48" t="s">
        <v>1638</v>
      </c>
      <c r="F839" s="44" t="s">
        <v>1639</v>
      </c>
      <c r="G839" s="44" t="s">
        <v>40</v>
      </c>
      <c r="H839" s="44"/>
    </row>
    <row r="840" spans="1:8" x14ac:dyDescent="0.4">
      <c r="A840" s="44" t="s">
        <v>413</v>
      </c>
      <c r="B840" s="44" t="s">
        <v>414</v>
      </c>
      <c r="C840" s="44" t="s">
        <v>1699</v>
      </c>
      <c r="D840" s="44" t="s">
        <v>1700</v>
      </c>
      <c r="E840" s="44" t="s">
        <v>1638</v>
      </c>
      <c r="F840" s="44" t="s">
        <v>1639</v>
      </c>
      <c r="G840" s="44" t="s">
        <v>40</v>
      </c>
      <c r="H840" s="44"/>
    </row>
    <row r="841" spans="1:8" x14ac:dyDescent="0.4">
      <c r="A841" s="44" t="s">
        <v>413</v>
      </c>
      <c r="B841" s="44" t="s">
        <v>414</v>
      </c>
      <c r="C841" s="44" t="s">
        <v>1710</v>
      </c>
      <c r="D841" s="44" t="s">
        <v>1711</v>
      </c>
      <c r="E841" s="44" t="s">
        <v>1638</v>
      </c>
      <c r="F841" s="44" t="s">
        <v>1639</v>
      </c>
      <c r="G841" s="44" t="s">
        <v>40</v>
      </c>
      <c r="H841" s="44"/>
    </row>
    <row r="842" spans="1:8" x14ac:dyDescent="0.4">
      <c r="A842" s="44" t="s">
        <v>413</v>
      </c>
      <c r="B842" s="44" t="s">
        <v>414</v>
      </c>
      <c r="C842" s="44" t="s">
        <v>1730</v>
      </c>
      <c r="D842" s="44" t="s">
        <v>1731</v>
      </c>
      <c r="E842" s="44" t="s">
        <v>1638</v>
      </c>
      <c r="F842" s="44" t="s">
        <v>1639</v>
      </c>
      <c r="G842" s="44" t="s">
        <v>40</v>
      </c>
      <c r="H842" s="44"/>
    </row>
    <row r="843" spans="1:8" x14ac:dyDescent="0.4">
      <c r="A843" s="44" t="s">
        <v>413</v>
      </c>
      <c r="B843" s="44" t="s">
        <v>414</v>
      </c>
      <c r="C843" s="44" t="s">
        <v>7152</v>
      </c>
      <c r="D843" s="44" t="s">
        <v>1933</v>
      </c>
      <c r="E843" s="44" t="s">
        <v>1638</v>
      </c>
      <c r="F843" s="44" t="s">
        <v>1639</v>
      </c>
      <c r="G843" s="44" t="s">
        <v>40</v>
      </c>
      <c r="H843" s="44"/>
    </row>
    <row r="844" spans="1:8" x14ac:dyDescent="0.4">
      <c r="A844" s="44" t="s">
        <v>413</v>
      </c>
      <c r="B844" s="44" t="s">
        <v>414</v>
      </c>
      <c r="C844" s="44" t="s">
        <v>7146</v>
      </c>
      <c r="D844" s="44" t="s">
        <v>1948</v>
      </c>
      <c r="E844" s="44" t="s">
        <v>1638</v>
      </c>
      <c r="F844" s="44" t="s">
        <v>1639</v>
      </c>
      <c r="G844" s="44" t="s">
        <v>40</v>
      </c>
      <c r="H844" s="44"/>
    </row>
    <row r="845" spans="1:8" x14ac:dyDescent="0.4">
      <c r="A845" s="48" t="s">
        <v>413</v>
      </c>
      <c r="B845" s="48" t="s">
        <v>414</v>
      </c>
      <c r="C845" s="48" t="s">
        <v>1909</v>
      </c>
      <c r="D845" s="48" t="s">
        <v>5655</v>
      </c>
      <c r="E845" s="48" t="s">
        <v>1638</v>
      </c>
      <c r="F845" s="44" t="s">
        <v>1639</v>
      </c>
      <c r="G845" s="44" t="s">
        <v>40</v>
      </c>
      <c r="H845" s="44"/>
    </row>
    <row r="846" spans="1:8" x14ac:dyDescent="0.4">
      <c r="A846" s="44" t="s">
        <v>415</v>
      </c>
      <c r="B846" s="44" t="s">
        <v>416</v>
      </c>
      <c r="C846" s="44" t="s">
        <v>7579</v>
      </c>
      <c r="D846" s="44" t="s">
        <v>1851</v>
      </c>
      <c r="E846" s="44" t="s">
        <v>1638</v>
      </c>
      <c r="F846" s="44" t="s">
        <v>1639</v>
      </c>
      <c r="G846" s="44" t="s">
        <v>40</v>
      </c>
      <c r="H846" s="44"/>
    </row>
    <row r="847" spans="1:8" x14ac:dyDescent="0.4">
      <c r="A847" s="44" t="s">
        <v>415</v>
      </c>
      <c r="B847" s="44" t="s">
        <v>416</v>
      </c>
      <c r="C847" s="44" t="s">
        <v>7109</v>
      </c>
      <c r="D847" s="44" t="s">
        <v>1902</v>
      </c>
      <c r="E847" s="44" t="s">
        <v>1638</v>
      </c>
      <c r="F847" s="44" t="s">
        <v>1639</v>
      </c>
      <c r="G847" s="44" t="s">
        <v>40</v>
      </c>
      <c r="H847" s="44"/>
    </row>
    <row r="848" spans="1:8" x14ac:dyDescent="0.4">
      <c r="A848" s="44" t="s">
        <v>415</v>
      </c>
      <c r="B848" s="44" t="s">
        <v>416</v>
      </c>
      <c r="C848" s="44" t="s">
        <v>7205</v>
      </c>
      <c r="D848" s="44" t="s">
        <v>1915</v>
      </c>
      <c r="E848" s="44" t="s">
        <v>1638</v>
      </c>
      <c r="F848" s="44" t="s">
        <v>1639</v>
      </c>
      <c r="G848" s="44" t="s">
        <v>40</v>
      </c>
      <c r="H848" s="44"/>
    </row>
    <row r="849" spans="1:8" x14ac:dyDescent="0.4">
      <c r="A849" s="44" t="s">
        <v>415</v>
      </c>
      <c r="B849" s="44" t="s">
        <v>416</v>
      </c>
      <c r="C849" s="44" t="s">
        <v>7119</v>
      </c>
      <c r="D849" s="44" t="s">
        <v>1947</v>
      </c>
      <c r="E849" s="44" t="s">
        <v>1638</v>
      </c>
      <c r="F849" s="44" t="s">
        <v>1639</v>
      </c>
      <c r="G849" s="44" t="s">
        <v>40</v>
      </c>
      <c r="H849" s="44"/>
    </row>
    <row r="850" spans="1:8" x14ac:dyDescent="0.4">
      <c r="A850" s="44" t="s">
        <v>415</v>
      </c>
      <c r="B850" s="44" t="s">
        <v>416</v>
      </c>
      <c r="C850" s="44" t="s">
        <v>7095</v>
      </c>
      <c r="D850" s="44" t="s">
        <v>1953</v>
      </c>
      <c r="E850" s="44" t="s">
        <v>1638</v>
      </c>
      <c r="F850" s="44" t="s">
        <v>1639</v>
      </c>
      <c r="G850" s="44" t="s">
        <v>40</v>
      </c>
      <c r="H850" s="44"/>
    </row>
    <row r="851" spans="1:8" x14ac:dyDescent="0.4">
      <c r="A851" s="44" t="s">
        <v>415</v>
      </c>
      <c r="B851" s="44" t="s">
        <v>416</v>
      </c>
      <c r="C851" s="44" t="s">
        <v>7158</v>
      </c>
      <c r="D851" s="44" t="s">
        <v>1955</v>
      </c>
      <c r="E851" s="44" t="s">
        <v>1638</v>
      </c>
      <c r="F851" s="44" t="s">
        <v>1639</v>
      </c>
      <c r="G851" s="44" t="s">
        <v>40</v>
      </c>
      <c r="H851" s="44"/>
    </row>
    <row r="852" spans="1:8" x14ac:dyDescent="0.4">
      <c r="A852" s="44" t="s">
        <v>415</v>
      </c>
      <c r="B852" s="44" t="s">
        <v>416</v>
      </c>
      <c r="C852" s="44" t="s">
        <v>7098</v>
      </c>
      <c r="D852" s="44" t="s">
        <v>1954</v>
      </c>
      <c r="E852" s="44" t="s">
        <v>1638</v>
      </c>
      <c r="F852" s="44" t="s">
        <v>1639</v>
      </c>
      <c r="G852" s="44" t="s">
        <v>40</v>
      </c>
      <c r="H852" s="44"/>
    </row>
    <row r="853" spans="1:8" x14ac:dyDescent="0.4">
      <c r="A853" s="44" t="s">
        <v>415</v>
      </c>
      <c r="B853" s="44" t="s">
        <v>416</v>
      </c>
      <c r="C853" s="44" t="s">
        <v>7137</v>
      </c>
      <c r="D853" s="44" t="s">
        <v>1962</v>
      </c>
      <c r="E853" s="44" t="s">
        <v>1638</v>
      </c>
      <c r="F853" s="44" t="s">
        <v>1639</v>
      </c>
      <c r="G853" s="44" t="s">
        <v>40</v>
      </c>
      <c r="H853" s="44"/>
    </row>
    <row r="854" spans="1:8" x14ac:dyDescent="0.4">
      <c r="A854" s="44" t="s">
        <v>415</v>
      </c>
      <c r="B854" s="44" t="s">
        <v>416</v>
      </c>
      <c r="C854" s="44" t="s">
        <v>7165</v>
      </c>
      <c r="D854" s="44" t="s">
        <v>1976</v>
      </c>
      <c r="E854" s="44" t="s">
        <v>1638</v>
      </c>
      <c r="F854" s="44" t="s">
        <v>1639</v>
      </c>
      <c r="G854" s="44" t="s">
        <v>40</v>
      </c>
      <c r="H854" s="44"/>
    </row>
    <row r="855" spans="1:8" x14ac:dyDescent="0.4">
      <c r="A855" s="48" t="s">
        <v>415</v>
      </c>
      <c r="B855" s="48" t="s">
        <v>416</v>
      </c>
      <c r="C855" s="48" t="s">
        <v>1916</v>
      </c>
      <c r="D855" s="48" t="s">
        <v>5656</v>
      </c>
      <c r="E855" s="48" t="s">
        <v>1638</v>
      </c>
      <c r="F855" s="44" t="s">
        <v>1639</v>
      </c>
      <c r="G855" s="44" t="s">
        <v>40</v>
      </c>
      <c r="H855" s="44"/>
    </row>
    <row r="856" spans="1:8" x14ac:dyDescent="0.4">
      <c r="A856" s="44" t="s">
        <v>417</v>
      </c>
      <c r="B856" s="44" t="s">
        <v>418</v>
      </c>
      <c r="C856" s="44" t="s">
        <v>7163</v>
      </c>
      <c r="D856" s="44" t="s">
        <v>1866</v>
      </c>
      <c r="E856" s="44" t="s">
        <v>1638</v>
      </c>
      <c r="F856" s="44" t="s">
        <v>1639</v>
      </c>
      <c r="G856" s="44" t="s">
        <v>40</v>
      </c>
      <c r="H856" s="44"/>
    </row>
    <row r="857" spans="1:8" x14ac:dyDescent="0.4">
      <c r="A857" s="44" t="s">
        <v>417</v>
      </c>
      <c r="B857" s="44" t="s">
        <v>418</v>
      </c>
      <c r="C857" s="44" t="s">
        <v>7132</v>
      </c>
      <c r="D857" s="44" t="s">
        <v>1894</v>
      </c>
      <c r="E857" s="44" t="s">
        <v>1638</v>
      </c>
      <c r="F857" s="44" t="s">
        <v>1639</v>
      </c>
      <c r="G857" s="44" t="s">
        <v>40</v>
      </c>
      <c r="H857" s="44"/>
    </row>
    <row r="858" spans="1:8" x14ac:dyDescent="0.4">
      <c r="A858" s="44" t="s">
        <v>417</v>
      </c>
      <c r="B858" s="44" t="s">
        <v>418</v>
      </c>
      <c r="C858" s="44" t="s">
        <v>7110</v>
      </c>
      <c r="D858" s="44" t="s">
        <v>1913</v>
      </c>
      <c r="E858" s="44" t="s">
        <v>1638</v>
      </c>
      <c r="F858" s="44" t="s">
        <v>1639</v>
      </c>
      <c r="G858" s="44" t="s">
        <v>40</v>
      </c>
      <c r="H858" s="44"/>
    </row>
    <row r="859" spans="1:8" x14ac:dyDescent="0.4">
      <c r="A859" s="44" t="s">
        <v>417</v>
      </c>
      <c r="B859" s="44" t="s">
        <v>418</v>
      </c>
      <c r="C859" s="44" t="s">
        <v>7139</v>
      </c>
      <c r="D859" s="44" t="s">
        <v>1923</v>
      </c>
      <c r="E859" s="44" t="s">
        <v>1638</v>
      </c>
      <c r="F859" s="44" t="s">
        <v>1639</v>
      </c>
      <c r="G859" s="44" t="s">
        <v>40</v>
      </c>
      <c r="H859" s="44"/>
    </row>
    <row r="860" spans="1:8" x14ac:dyDescent="0.4">
      <c r="A860" s="44" t="s">
        <v>417</v>
      </c>
      <c r="B860" s="44" t="s">
        <v>418</v>
      </c>
      <c r="C860" s="44" t="s">
        <v>7112</v>
      </c>
      <c r="D860" s="44" t="s">
        <v>1921</v>
      </c>
      <c r="E860" s="44" t="s">
        <v>1638</v>
      </c>
      <c r="F860" s="44" t="s">
        <v>1639</v>
      </c>
      <c r="G860" s="44" t="s">
        <v>40</v>
      </c>
      <c r="H860" s="44"/>
    </row>
    <row r="861" spans="1:8" x14ac:dyDescent="0.4">
      <c r="A861" s="44" t="s">
        <v>417</v>
      </c>
      <c r="B861" s="44" t="s">
        <v>418</v>
      </c>
      <c r="C861" s="44" t="s">
        <v>7129</v>
      </c>
      <c r="D861" s="44" t="s">
        <v>1922</v>
      </c>
      <c r="E861" s="44" t="s">
        <v>1638</v>
      </c>
      <c r="F861" s="44" t="s">
        <v>1639</v>
      </c>
      <c r="G861" s="44" t="s">
        <v>40</v>
      </c>
      <c r="H861" s="44"/>
    </row>
    <row r="862" spans="1:8" x14ac:dyDescent="0.4">
      <c r="A862" s="44" t="s">
        <v>417</v>
      </c>
      <c r="B862" s="44" t="s">
        <v>418</v>
      </c>
      <c r="C862" s="44" t="s">
        <v>7156</v>
      </c>
      <c r="D862" s="44" t="s">
        <v>1942</v>
      </c>
      <c r="E862" s="44" t="s">
        <v>1638</v>
      </c>
      <c r="F862" s="44" t="s">
        <v>1639</v>
      </c>
      <c r="G862" s="44" t="s">
        <v>40</v>
      </c>
      <c r="H862" s="44"/>
    </row>
    <row r="863" spans="1:8" x14ac:dyDescent="0.4">
      <c r="A863" s="48" t="s">
        <v>417</v>
      </c>
      <c r="B863" s="48" t="s">
        <v>418</v>
      </c>
      <c r="C863" s="48" t="s">
        <v>1881</v>
      </c>
      <c r="D863" s="48" t="s">
        <v>5657</v>
      </c>
      <c r="E863" s="48" t="s">
        <v>1638</v>
      </c>
      <c r="F863" s="44" t="s">
        <v>1639</v>
      </c>
      <c r="G863" s="44" t="s">
        <v>40</v>
      </c>
      <c r="H863" s="44"/>
    </row>
    <row r="864" spans="1:8" x14ac:dyDescent="0.4">
      <c r="A864" s="44" t="s">
        <v>419</v>
      </c>
      <c r="B864" s="44" t="s">
        <v>420</v>
      </c>
      <c r="C864" s="44" t="s">
        <v>1668</v>
      </c>
      <c r="D864" s="44" t="s">
        <v>1669</v>
      </c>
      <c r="E864" s="44" t="s">
        <v>1638</v>
      </c>
      <c r="F864" s="44" t="s">
        <v>1639</v>
      </c>
      <c r="G864" s="44" t="s">
        <v>40</v>
      </c>
      <c r="H864" s="44"/>
    </row>
    <row r="865" spans="1:8" x14ac:dyDescent="0.4">
      <c r="A865" s="44" t="s">
        <v>419</v>
      </c>
      <c r="B865" s="44" t="s">
        <v>420</v>
      </c>
      <c r="C865" s="44" t="s">
        <v>7167</v>
      </c>
      <c r="D865" s="44" t="s">
        <v>1949</v>
      </c>
      <c r="E865" s="44" t="s">
        <v>1638</v>
      </c>
      <c r="F865" s="44" t="s">
        <v>1639</v>
      </c>
      <c r="G865" s="44" t="s">
        <v>40</v>
      </c>
      <c r="H865" s="44"/>
    </row>
    <row r="866" spans="1:8" x14ac:dyDescent="0.4">
      <c r="A866" s="44" t="s">
        <v>419</v>
      </c>
      <c r="B866" s="44" t="s">
        <v>420</v>
      </c>
      <c r="C866" s="44" t="s">
        <v>7136</v>
      </c>
      <c r="D866" s="44" t="s">
        <v>2066</v>
      </c>
      <c r="E866" s="44" t="s">
        <v>1638</v>
      </c>
      <c r="F866" s="62" t="s">
        <v>1639</v>
      </c>
      <c r="G866" s="44" t="s">
        <v>40</v>
      </c>
      <c r="H866" s="44"/>
    </row>
    <row r="867" spans="1:8" x14ac:dyDescent="0.4">
      <c r="A867" s="48" t="s">
        <v>419</v>
      </c>
      <c r="B867" s="48" t="s">
        <v>420</v>
      </c>
      <c r="C867" s="48" t="s">
        <v>2023</v>
      </c>
      <c r="D867" s="48" t="s">
        <v>5658</v>
      </c>
      <c r="E867" s="48" t="s">
        <v>1638</v>
      </c>
      <c r="F867" s="62" t="s">
        <v>1639</v>
      </c>
      <c r="G867" s="44" t="s">
        <v>40</v>
      </c>
      <c r="H867" s="44"/>
    </row>
    <row r="868" spans="1:8" x14ac:dyDescent="0.4">
      <c r="A868" s="44" t="s">
        <v>421</v>
      </c>
      <c r="B868" s="44" t="s">
        <v>422</v>
      </c>
      <c r="C868" s="44" t="s">
        <v>7596</v>
      </c>
      <c r="D868" s="44" t="s">
        <v>1813</v>
      </c>
      <c r="E868" s="44" t="s">
        <v>1638</v>
      </c>
      <c r="F868" s="62" t="s">
        <v>1639</v>
      </c>
      <c r="G868" s="44" t="s">
        <v>40</v>
      </c>
      <c r="H868" s="44"/>
    </row>
    <row r="869" spans="1:8" x14ac:dyDescent="0.4">
      <c r="A869" s="44" t="s">
        <v>421</v>
      </c>
      <c r="B869" s="44" t="s">
        <v>422</v>
      </c>
      <c r="C869" s="44" t="s">
        <v>1664</v>
      </c>
      <c r="D869" s="44" t="s">
        <v>1665</v>
      </c>
      <c r="E869" s="44" t="s">
        <v>1638</v>
      </c>
      <c r="F869" s="62" t="s">
        <v>1639</v>
      </c>
      <c r="G869" s="44" t="s">
        <v>40</v>
      </c>
      <c r="H869" s="44"/>
    </row>
    <row r="870" spans="1:8" x14ac:dyDescent="0.4">
      <c r="A870" s="44" t="s">
        <v>421</v>
      </c>
      <c r="B870" s="44" t="s">
        <v>422</v>
      </c>
      <c r="C870" s="44" t="s">
        <v>7614</v>
      </c>
      <c r="D870" s="44" t="s">
        <v>1794</v>
      </c>
      <c r="E870" s="44" t="s">
        <v>1638</v>
      </c>
      <c r="F870" s="44" t="s">
        <v>1639</v>
      </c>
      <c r="G870" s="44" t="s">
        <v>40</v>
      </c>
      <c r="H870" s="44"/>
    </row>
    <row r="871" spans="1:8" x14ac:dyDescent="0.4">
      <c r="A871" s="44" t="s">
        <v>421</v>
      </c>
      <c r="B871" s="44" t="s">
        <v>422</v>
      </c>
      <c r="C871" s="44" t="s">
        <v>1695</v>
      </c>
      <c r="D871" s="44" t="s">
        <v>1696</v>
      </c>
      <c r="E871" s="44" t="s">
        <v>1638</v>
      </c>
      <c r="F871" s="44" t="s">
        <v>1639</v>
      </c>
      <c r="G871" s="44" t="s">
        <v>40</v>
      </c>
      <c r="H871" s="44"/>
    </row>
    <row r="872" spans="1:8" x14ac:dyDescent="0.4">
      <c r="A872" s="44" t="s">
        <v>421</v>
      </c>
      <c r="B872" s="44" t="s">
        <v>422</v>
      </c>
      <c r="C872" s="44" t="s">
        <v>7115</v>
      </c>
      <c r="D872" s="44" t="s">
        <v>1897</v>
      </c>
      <c r="E872" s="44" t="s">
        <v>1638</v>
      </c>
      <c r="F872" s="44" t="s">
        <v>1639</v>
      </c>
      <c r="G872" s="44" t="s">
        <v>40</v>
      </c>
      <c r="H872" s="44"/>
    </row>
    <row r="873" spans="1:8" x14ac:dyDescent="0.4">
      <c r="A873" s="44" t="s">
        <v>421</v>
      </c>
      <c r="B873" s="44" t="s">
        <v>422</v>
      </c>
      <c r="C873" s="44" t="s">
        <v>1784</v>
      </c>
      <c r="D873" s="44" t="s">
        <v>1785</v>
      </c>
      <c r="E873" s="44" t="s">
        <v>1638</v>
      </c>
      <c r="F873" s="44" t="s">
        <v>1639</v>
      </c>
      <c r="G873" s="44" t="s">
        <v>40</v>
      </c>
      <c r="H873" s="44"/>
    </row>
    <row r="874" spans="1:8" x14ac:dyDescent="0.4">
      <c r="A874" s="48" t="s">
        <v>421</v>
      </c>
      <c r="B874" s="48" t="s">
        <v>422</v>
      </c>
      <c r="C874" s="48" t="s">
        <v>1850</v>
      </c>
      <c r="D874" s="48" t="s">
        <v>5659</v>
      </c>
      <c r="E874" s="48" t="s">
        <v>1638</v>
      </c>
      <c r="F874" s="44" t="s">
        <v>1639</v>
      </c>
      <c r="G874" s="44" t="s">
        <v>40</v>
      </c>
      <c r="H874" s="44"/>
    </row>
    <row r="875" spans="1:8" x14ac:dyDescent="0.4">
      <c r="A875" s="44" t="s">
        <v>423</v>
      </c>
      <c r="B875" s="44" t="s">
        <v>424</v>
      </c>
      <c r="C875" s="44" t="s">
        <v>1636</v>
      </c>
      <c r="D875" s="44" t="s">
        <v>1637</v>
      </c>
      <c r="E875" s="44" t="s">
        <v>1638</v>
      </c>
      <c r="F875" s="44" t="s">
        <v>1639</v>
      </c>
      <c r="G875" s="44" t="s">
        <v>40</v>
      </c>
      <c r="H875" s="44"/>
    </row>
    <row r="876" spans="1:8" x14ac:dyDescent="0.4">
      <c r="A876" s="44" t="s">
        <v>423</v>
      </c>
      <c r="B876" s="44" t="s">
        <v>424</v>
      </c>
      <c r="C876" s="44" t="s">
        <v>7598</v>
      </c>
      <c r="D876" s="44" t="s">
        <v>1846</v>
      </c>
      <c r="E876" s="44" t="s">
        <v>1638</v>
      </c>
      <c r="F876" s="62" t="s">
        <v>1639</v>
      </c>
      <c r="G876" s="44" t="s">
        <v>40</v>
      </c>
      <c r="H876" s="44"/>
    </row>
    <row r="877" spans="1:8" x14ac:dyDescent="0.4">
      <c r="A877" s="48" t="s">
        <v>423</v>
      </c>
      <c r="B877" s="48" t="s">
        <v>424</v>
      </c>
      <c r="C877" s="48" t="s">
        <v>1882</v>
      </c>
      <c r="D877" s="48" t="s">
        <v>5660</v>
      </c>
      <c r="E877" s="48" t="s">
        <v>1638</v>
      </c>
      <c r="F877" s="62" t="s">
        <v>1639</v>
      </c>
      <c r="G877" s="44" t="s">
        <v>40</v>
      </c>
      <c r="H877" s="44"/>
    </row>
    <row r="878" spans="1:8" x14ac:dyDescent="0.4">
      <c r="A878" s="48" t="s">
        <v>425</v>
      </c>
      <c r="B878" s="44" t="s">
        <v>426</v>
      </c>
      <c r="C878" s="44" t="s">
        <v>7130</v>
      </c>
      <c r="D878" s="44" t="s">
        <v>2015</v>
      </c>
      <c r="E878" s="44" t="s">
        <v>1638</v>
      </c>
      <c r="F878" s="62" t="s">
        <v>1639</v>
      </c>
      <c r="G878" s="44" t="s">
        <v>40</v>
      </c>
      <c r="H878" s="44"/>
    </row>
    <row r="879" spans="1:8" x14ac:dyDescent="0.4">
      <c r="A879" s="48" t="s">
        <v>425</v>
      </c>
      <c r="B879" s="48" t="s">
        <v>426</v>
      </c>
      <c r="C879" s="48" t="s">
        <v>1857</v>
      </c>
      <c r="D879" s="48" t="s">
        <v>5661</v>
      </c>
      <c r="E879" s="48" t="s">
        <v>1638</v>
      </c>
      <c r="F879" s="44" t="s">
        <v>1639</v>
      </c>
      <c r="G879" s="44" t="s">
        <v>40</v>
      </c>
      <c r="H879" s="44"/>
    </row>
    <row r="880" spans="1:8" x14ac:dyDescent="0.4">
      <c r="A880" s="48" t="s">
        <v>425</v>
      </c>
      <c r="B880" s="44" t="s">
        <v>426</v>
      </c>
      <c r="C880" s="44" t="s">
        <v>7160</v>
      </c>
      <c r="D880" s="44" t="s">
        <v>2051</v>
      </c>
      <c r="E880" s="44" t="s">
        <v>1638</v>
      </c>
      <c r="F880" s="44" t="s">
        <v>1639</v>
      </c>
      <c r="G880" s="44" t="s">
        <v>40</v>
      </c>
      <c r="H880" s="44"/>
    </row>
    <row r="881" spans="1:8" x14ac:dyDescent="0.4">
      <c r="A881" s="48" t="s">
        <v>425</v>
      </c>
      <c r="B881" s="44" t="s">
        <v>426</v>
      </c>
      <c r="C881" s="44" t="s">
        <v>7101</v>
      </c>
      <c r="D881" s="44" t="s">
        <v>2065</v>
      </c>
      <c r="E881" s="44" t="s">
        <v>1638</v>
      </c>
      <c r="F881" s="44" t="s">
        <v>1639</v>
      </c>
      <c r="G881" s="44" t="s">
        <v>40</v>
      </c>
      <c r="H881" s="44"/>
    </row>
    <row r="882" spans="1:8" x14ac:dyDescent="0.4">
      <c r="A882" s="44" t="s">
        <v>427</v>
      </c>
      <c r="B882" s="44" t="s">
        <v>428</v>
      </c>
      <c r="C882" s="44" t="s">
        <v>7608</v>
      </c>
      <c r="D882" s="44" t="s">
        <v>1786</v>
      </c>
      <c r="E882" s="44" t="s">
        <v>1638</v>
      </c>
      <c r="F882" s="44" t="s">
        <v>1639</v>
      </c>
      <c r="G882" s="44" t="s">
        <v>40</v>
      </c>
      <c r="H882" s="44"/>
    </row>
    <row r="883" spans="1:8" x14ac:dyDescent="0.4">
      <c r="A883" s="44" t="s">
        <v>427</v>
      </c>
      <c r="B883" s="44" t="s">
        <v>428</v>
      </c>
      <c r="C883" s="44" t="s">
        <v>7196</v>
      </c>
      <c r="D883" s="44" t="s">
        <v>1924</v>
      </c>
      <c r="E883" s="44" t="s">
        <v>1638</v>
      </c>
      <c r="F883" s="44" t="s">
        <v>1639</v>
      </c>
      <c r="G883" s="44" t="s">
        <v>40</v>
      </c>
      <c r="H883" s="44"/>
    </row>
    <row r="884" spans="1:8" x14ac:dyDescent="0.4">
      <c r="A884" s="48" t="s">
        <v>427</v>
      </c>
      <c r="B884" s="48" t="s">
        <v>428</v>
      </c>
      <c r="C884" s="48" t="s">
        <v>1908</v>
      </c>
      <c r="D884" s="48" t="s">
        <v>5662</v>
      </c>
      <c r="E884" s="48" t="s">
        <v>1638</v>
      </c>
      <c r="F884" s="44" t="s">
        <v>1639</v>
      </c>
      <c r="G884" s="44" t="s">
        <v>40</v>
      </c>
      <c r="H884" s="44"/>
    </row>
    <row r="885" spans="1:8" x14ac:dyDescent="0.4">
      <c r="A885" s="44" t="s">
        <v>429</v>
      </c>
      <c r="B885" s="44" t="s">
        <v>430</v>
      </c>
      <c r="C885" s="44" t="s">
        <v>1666</v>
      </c>
      <c r="D885" s="44" t="s">
        <v>1667</v>
      </c>
      <c r="E885" s="44" t="s">
        <v>1638</v>
      </c>
      <c r="F885" s="44" t="s">
        <v>1639</v>
      </c>
      <c r="G885" s="44" t="s">
        <v>40</v>
      </c>
      <c r="H885" s="44"/>
    </row>
    <row r="886" spans="1:8" x14ac:dyDescent="0.4">
      <c r="A886" s="44" t="s">
        <v>429</v>
      </c>
      <c r="B886" s="44" t="s">
        <v>430</v>
      </c>
      <c r="C886" s="44" t="s">
        <v>7609</v>
      </c>
      <c r="D886" s="44" t="s">
        <v>1795</v>
      </c>
      <c r="E886" s="44" t="s">
        <v>1638</v>
      </c>
      <c r="F886" s="44" t="s">
        <v>1639</v>
      </c>
      <c r="G886" s="44" t="s">
        <v>40</v>
      </c>
      <c r="H886" s="44"/>
    </row>
    <row r="887" spans="1:8" x14ac:dyDescent="0.4">
      <c r="A887" s="44" t="s">
        <v>429</v>
      </c>
      <c r="B887" s="44" t="s">
        <v>430</v>
      </c>
      <c r="C887" s="44" t="s">
        <v>1697</v>
      </c>
      <c r="D887" s="44" t="s">
        <v>1698</v>
      </c>
      <c r="E887" s="44" t="s">
        <v>1638</v>
      </c>
      <c r="F887" s="44" t="s">
        <v>1639</v>
      </c>
      <c r="G887" s="44" t="s">
        <v>40</v>
      </c>
      <c r="H887" s="44"/>
    </row>
    <row r="888" spans="1:8" x14ac:dyDescent="0.4">
      <c r="A888" s="44" t="s">
        <v>429</v>
      </c>
      <c r="B888" s="44" t="s">
        <v>430</v>
      </c>
      <c r="C888" s="44" t="s">
        <v>7613</v>
      </c>
      <c r="D888" s="44" t="s">
        <v>1772</v>
      </c>
      <c r="E888" s="44" t="s">
        <v>1638</v>
      </c>
      <c r="F888" s="44" t="s">
        <v>1639</v>
      </c>
      <c r="G888" s="44" t="s">
        <v>40</v>
      </c>
      <c r="H888" s="44"/>
    </row>
    <row r="889" spans="1:8" x14ac:dyDescent="0.4">
      <c r="A889" s="44" t="s">
        <v>429</v>
      </c>
      <c r="B889" s="44" t="s">
        <v>430</v>
      </c>
      <c r="C889" s="44" t="s">
        <v>1728</v>
      </c>
      <c r="D889" s="44" t="s">
        <v>1729</v>
      </c>
      <c r="E889" s="44" t="s">
        <v>1638</v>
      </c>
      <c r="F889" s="44" t="s">
        <v>1639</v>
      </c>
      <c r="G889" s="44" t="s">
        <v>40</v>
      </c>
      <c r="H889" s="44"/>
    </row>
    <row r="890" spans="1:8" x14ac:dyDescent="0.4">
      <c r="A890" s="44" t="s">
        <v>429</v>
      </c>
      <c r="B890" s="44" t="s">
        <v>430</v>
      </c>
      <c r="C890" s="44" t="s">
        <v>1736</v>
      </c>
      <c r="D890" s="44" t="s">
        <v>1737</v>
      </c>
      <c r="E890" s="44" t="s">
        <v>1638</v>
      </c>
      <c r="F890" s="44" t="s">
        <v>1639</v>
      </c>
      <c r="G890" s="44" t="s">
        <v>40</v>
      </c>
      <c r="H890" s="44"/>
    </row>
    <row r="891" spans="1:8" x14ac:dyDescent="0.4">
      <c r="A891" s="44" t="s">
        <v>429</v>
      </c>
      <c r="B891" s="44" t="s">
        <v>430</v>
      </c>
      <c r="C891" s="44" t="s">
        <v>1802</v>
      </c>
      <c r="D891" s="44" t="s">
        <v>1803</v>
      </c>
      <c r="E891" s="44" t="s">
        <v>1638</v>
      </c>
      <c r="F891" s="44" t="s">
        <v>1639</v>
      </c>
      <c r="G891" s="44" t="s">
        <v>40</v>
      </c>
      <c r="H891" s="44"/>
    </row>
    <row r="892" spans="1:8" x14ac:dyDescent="0.4">
      <c r="A892" s="48" t="s">
        <v>429</v>
      </c>
      <c r="B892" s="48" t="s">
        <v>430</v>
      </c>
      <c r="C892" s="48" t="s">
        <v>1827</v>
      </c>
      <c r="D892" s="48" t="s">
        <v>5663</v>
      </c>
      <c r="E892" s="48" t="s">
        <v>1638</v>
      </c>
      <c r="F892" s="44" t="s">
        <v>1639</v>
      </c>
      <c r="G892" s="44" t="s">
        <v>40</v>
      </c>
      <c r="H892" s="44"/>
    </row>
    <row r="893" spans="1:8" x14ac:dyDescent="0.4">
      <c r="A893" s="44" t="s">
        <v>1137</v>
      </c>
      <c r="B893" s="44" t="s">
        <v>431</v>
      </c>
      <c r="C893" s="44" t="s">
        <v>7601</v>
      </c>
      <c r="D893" s="44" t="s">
        <v>1330</v>
      </c>
      <c r="E893" s="44" t="s">
        <v>1110</v>
      </c>
      <c r="F893" s="44" t="s">
        <v>1111</v>
      </c>
      <c r="G893" s="44" t="s">
        <v>878</v>
      </c>
      <c r="H893" s="44"/>
    </row>
    <row r="894" spans="1:8" x14ac:dyDescent="0.4">
      <c r="A894" s="44" t="s">
        <v>1137</v>
      </c>
      <c r="B894" s="44" t="s">
        <v>431</v>
      </c>
      <c r="C894" s="44" t="s">
        <v>7200</v>
      </c>
      <c r="D894" s="44" t="s">
        <v>1493</v>
      </c>
      <c r="E894" s="44" t="s">
        <v>1110</v>
      </c>
      <c r="F894" s="44" t="s">
        <v>1111</v>
      </c>
      <c r="G894" s="44" t="s">
        <v>878</v>
      </c>
      <c r="H894" s="44"/>
    </row>
    <row r="895" spans="1:8" x14ac:dyDescent="0.4">
      <c r="A895" s="44" t="s">
        <v>1137</v>
      </c>
      <c r="B895" s="44" t="s">
        <v>431</v>
      </c>
      <c r="C895" s="44" t="s">
        <v>7201</v>
      </c>
      <c r="D895" s="44" t="s">
        <v>1522</v>
      </c>
      <c r="E895" s="44" t="s">
        <v>1110</v>
      </c>
      <c r="F895" s="44" t="s">
        <v>1111</v>
      </c>
      <c r="G895" s="44" t="s">
        <v>878</v>
      </c>
      <c r="H895" s="44"/>
    </row>
    <row r="896" spans="1:8" x14ac:dyDescent="0.4">
      <c r="A896" s="44" t="s">
        <v>1137</v>
      </c>
      <c r="B896" s="48" t="s">
        <v>431</v>
      </c>
      <c r="C896" s="4" t="s">
        <v>7526</v>
      </c>
      <c r="D896" s="48" t="s">
        <v>5664</v>
      </c>
      <c r="E896" s="44" t="s">
        <v>1110</v>
      </c>
      <c r="F896" s="44" t="s">
        <v>1111</v>
      </c>
      <c r="G896" s="48" t="s">
        <v>711</v>
      </c>
      <c r="H896" s="44"/>
    </row>
    <row r="897" spans="1:8" x14ac:dyDescent="0.4">
      <c r="A897" s="44" t="s">
        <v>432</v>
      </c>
      <c r="B897" s="44" t="s">
        <v>433</v>
      </c>
      <c r="C897" s="44" t="s">
        <v>6988</v>
      </c>
      <c r="D897" s="44" t="s">
        <v>1487</v>
      </c>
      <c r="E897" s="44" t="s">
        <v>1110</v>
      </c>
      <c r="F897" s="44" t="s">
        <v>1111</v>
      </c>
      <c r="G897" s="44" t="s">
        <v>878</v>
      </c>
      <c r="H897" s="44"/>
    </row>
    <row r="898" spans="1:8" x14ac:dyDescent="0.4">
      <c r="A898" s="48" t="s">
        <v>432</v>
      </c>
      <c r="B898" s="48" t="s">
        <v>433</v>
      </c>
      <c r="C898" s="48" t="s">
        <v>1481</v>
      </c>
      <c r="D898" s="48" t="s">
        <v>5665</v>
      </c>
      <c r="E898" s="44" t="s">
        <v>1110</v>
      </c>
      <c r="F898" s="44" t="s">
        <v>1111</v>
      </c>
      <c r="G898" s="44" t="s">
        <v>711</v>
      </c>
      <c r="H898" s="44"/>
    </row>
    <row r="899" spans="1:8" x14ac:dyDescent="0.4">
      <c r="A899" s="44" t="s">
        <v>434</v>
      </c>
      <c r="B899" s="44" t="s">
        <v>435</v>
      </c>
      <c r="C899" s="44" t="s">
        <v>1164</v>
      </c>
      <c r="D899" s="44" t="s">
        <v>1165</v>
      </c>
      <c r="E899" s="44" t="s">
        <v>1110</v>
      </c>
      <c r="F899" s="44" t="s">
        <v>1111</v>
      </c>
      <c r="G899" s="44" t="s">
        <v>878</v>
      </c>
      <c r="H899" s="44"/>
    </row>
    <row r="900" spans="1:8" x14ac:dyDescent="0.4">
      <c r="A900" s="44" t="s">
        <v>434</v>
      </c>
      <c r="B900" s="44" t="s">
        <v>435</v>
      </c>
      <c r="C900" s="44" t="s">
        <v>1162</v>
      </c>
      <c r="D900" s="44" t="s">
        <v>1163</v>
      </c>
      <c r="E900" s="44" t="s">
        <v>1110</v>
      </c>
      <c r="F900" s="44" t="s">
        <v>1111</v>
      </c>
      <c r="G900" s="44" t="s">
        <v>878</v>
      </c>
      <c r="H900" s="44"/>
    </row>
    <row r="901" spans="1:8" x14ac:dyDescent="0.4">
      <c r="A901" s="44" t="s">
        <v>434</v>
      </c>
      <c r="B901" s="44" t="s">
        <v>435</v>
      </c>
      <c r="C901" s="44" t="s">
        <v>1173</v>
      </c>
      <c r="D901" s="44" t="s">
        <v>1174</v>
      </c>
      <c r="E901" s="44" t="s">
        <v>1110</v>
      </c>
      <c r="F901" s="44" t="s">
        <v>1111</v>
      </c>
      <c r="G901" s="44" t="s">
        <v>878</v>
      </c>
      <c r="H901" s="44"/>
    </row>
    <row r="902" spans="1:8" x14ac:dyDescent="0.4">
      <c r="A902" s="48" t="s">
        <v>434</v>
      </c>
      <c r="B902" s="48" t="s">
        <v>435</v>
      </c>
      <c r="C902" s="48" t="s">
        <v>1337</v>
      </c>
      <c r="D902" s="48" t="s">
        <v>5666</v>
      </c>
      <c r="E902" s="44" t="s">
        <v>1110</v>
      </c>
      <c r="F902" s="44" t="s">
        <v>1111</v>
      </c>
      <c r="G902" s="44" t="s">
        <v>878</v>
      </c>
      <c r="H902" s="44"/>
    </row>
    <row r="903" spans="1:8" x14ac:dyDescent="0.4">
      <c r="A903" s="44" t="s">
        <v>436</v>
      </c>
      <c r="B903" s="44" t="s">
        <v>437</v>
      </c>
      <c r="C903" s="44" t="s">
        <v>1286</v>
      </c>
      <c r="D903" s="44" t="s">
        <v>1287</v>
      </c>
      <c r="E903" s="44" t="s">
        <v>1110</v>
      </c>
      <c r="F903" s="44" t="s">
        <v>1111</v>
      </c>
      <c r="G903" s="44" t="s">
        <v>878</v>
      </c>
      <c r="H903" s="44"/>
    </row>
    <row r="904" spans="1:8" x14ac:dyDescent="0.4">
      <c r="A904" s="48" t="s">
        <v>436</v>
      </c>
      <c r="B904" s="48" t="s">
        <v>437</v>
      </c>
      <c r="C904" s="48" t="s">
        <v>1398</v>
      </c>
      <c r="D904" s="48" t="s">
        <v>5667</v>
      </c>
      <c r="E904" s="44" t="s">
        <v>1110</v>
      </c>
      <c r="F904" s="44" t="s">
        <v>1111</v>
      </c>
      <c r="G904" s="48" t="s">
        <v>711</v>
      </c>
      <c r="H904" s="44"/>
    </row>
    <row r="905" spans="1:8" x14ac:dyDescent="0.4">
      <c r="A905" s="44" t="s">
        <v>438</v>
      </c>
      <c r="B905" s="44" t="s">
        <v>439</v>
      </c>
      <c r="C905" s="44" t="s">
        <v>7203</v>
      </c>
      <c r="D905" s="44" t="s">
        <v>1356</v>
      </c>
      <c r="E905" s="44" t="s">
        <v>1110</v>
      </c>
      <c r="F905" s="44" t="s">
        <v>1111</v>
      </c>
      <c r="G905" s="44" t="s">
        <v>878</v>
      </c>
      <c r="H905" s="44"/>
    </row>
    <row r="906" spans="1:8" x14ac:dyDescent="0.4">
      <c r="A906" s="44" t="s">
        <v>438</v>
      </c>
      <c r="B906" s="44" t="s">
        <v>439</v>
      </c>
      <c r="C906" s="44" t="s">
        <v>7683</v>
      </c>
      <c r="D906" s="44" t="s">
        <v>1276</v>
      </c>
      <c r="E906" s="44" t="s">
        <v>1110</v>
      </c>
      <c r="F906" s="44" t="s">
        <v>1111</v>
      </c>
      <c r="G906" s="44" t="s">
        <v>878</v>
      </c>
      <c r="H906" s="44"/>
    </row>
    <row r="907" spans="1:8" x14ac:dyDescent="0.4">
      <c r="A907" s="48" t="s">
        <v>438</v>
      </c>
      <c r="B907" s="48" t="s">
        <v>439</v>
      </c>
      <c r="C907" s="48" t="s">
        <v>1382</v>
      </c>
      <c r="D907" s="48" t="s">
        <v>5668</v>
      </c>
      <c r="E907" s="44" t="s">
        <v>1110</v>
      </c>
      <c r="F907" s="44" t="s">
        <v>1111</v>
      </c>
      <c r="G907" s="48" t="s">
        <v>711</v>
      </c>
      <c r="H907" s="44"/>
    </row>
    <row r="908" spans="1:8" x14ac:dyDescent="0.4">
      <c r="A908" s="44" t="s">
        <v>6566</v>
      </c>
      <c r="B908" s="44" t="s">
        <v>440</v>
      </c>
      <c r="C908" s="44" t="s">
        <v>7681</v>
      </c>
      <c r="D908" s="44" t="s">
        <v>1230</v>
      </c>
      <c r="E908" s="44" t="s">
        <v>1110</v>
      </c>
      <c r="F908" s="44" t="s">
        <v>1111</v>
      </c>
      <c r="G908" s="44" t="s">
        <v>878</v>
      </c>
      <c r="H908" s="44"/>
    </row>
    <row r="909" spans="1:8" x14ac:dyDescent="0.4">
      <c r="A909" s="44" t="s">
        <v>6566</v>
      </c>
      <c r="B909" s="44" t="s">
        <v>440</v>
      </c>
      <c r="C909" s="44" t="s">
        <v>7091</v>
      </c>
      <c r="D909" s="44" t="s">
        <v>1360</v>
      </c>
      <c r="E909" s="44" t="s">
        <v>1110</v>
      </c>
      <c r="F909" s="44" t="s">
        <v>1111</v>
      </c>
      <c r="G909" s="44" t="s">
        <v>878</v>
      </c>
      <c r="H909" s="44"/>
    </row>
    <row r="910" spans="1:8" x14ac:dyDescent="0.4">
      <c r="A910" s="44" t="s">
        <v>6566</v>
      </c>
      <c r="B910" s="44" t="s">
        <v>440</v>
      </c>
      <c r="C910" s="44" t="s">
        <v>1231</v>
      </c>
      <c r="D910" s="44" t="s">
        <v>1232</v>
      </c>
      <c r="E910" s="44" t="s">
        <v>1110</v>
      </c>
      <c r="F910" s="44" t="s">
        <v>1111</v>
      </c>
      <c r="G910" s="44" t="s">
        <v>878</v>
      </c>
      <c r="H910" s="44"/>
    </row>
    <row r="911" spans="1:8" x14ac:dyDescent="0.4">
      <c r="A911" s="44" t="s">
        <v>6566</v>
      </c>
      <c r="B911" s="48" t="s">
        <v>440</v>
      </c>
      <c r="C911" s="48" t="s">
        <v>1374</v>
      </c>
      <c r="D911" s="48" t="s">
        <v>5669</v>
      </c>
      <c r="E911" s="44" t="s">
        <v>1110</v>
      </c>
      <c r="F911" s="44" t="s">
        <v>1111</v>
      </c>
      <c r="G911" s="44" t="s">
        <v>878</v>
      </c>
      <c r="H911" s="44"/>
    </row>
    <row r="912" spans="1:8" x14ac:dyDescent="0.4">
      <c r="A912" s="44" t="s">
        <v>441</v>
      </c>
      <c r="B912" s="44" t="s">
        <v>442</v>
      </c>
      <c r="C912" s="44" t="s">
        <v>7610</v>
      </c>
      <c r="D912" s="44" t="s">
        <v>1270</v>
      </c>
      <c r="E912" s="44" t="s">
        <v>1110</v>
      </c>
      <c r="F912" s="44" t="s">
        <v>1111</v>
      </c>
      <c r="G912" s="44" t="s">
        <v>878</v>
      </c>
      <c r="H912" s="44"/>
    </row>
    <row r="913" spans="1:8" x14ac:dyDescent="0.4">
      <c r="A913" s="44" t="s">
        <v>441</v>
      </c>
      <c r="B913" s="44" t="s">
        <v>442</v>
      </c>
      <c r="C913" s="44" t="s">
        <v>7685</v>
      </c>
      <c r="D913" s="44" t="s">
        <v>1123</v>
      </c>
      <c r="E913" s="44" t="s">
        <v>1110</v>
      </c>
      <c r="F913" s="44" t="s">
        <v>1111</v>
      </c>
      <c r="G913" s="44" t="s">
        <v>711</v>
      </c>
      <c r="H913" s="44"/>
    </row>
    <row r="914" spans="1:8" x14ac:dyDescent="0.4">
      <c r="A914" s="48" t="s">
        <v>441</v>
      </c>
      <c r="B914" s="48" t="s">
        <v>442</v>
      </c>
      <c r="C914" s="48" t="s">
        <v>1295</v>
      </c>
      <c r="D914" s="48" t="s">
        <v>5670</v>
      </c>
      <c r="E914" s="44" t="s">
        <v>1110</v>
      </c>
      <c r="F914" s="44" t="s">
        <v>1111</v>
      </c>
      <c r="G914" s="44" t="s">
        <v>878</v>
      </c>
      <c r="H914" s="44"/>
    </row>
    <row r="915" spans="1:8" x14ac:dyDescent="0.4">
      <c r="A915" s="44" t="s">
        <v>443</v>
      </c>
      <c r="B915" s="44" t="s">
        <v>444</v>
      </c>
      <c r="C915" s="44" t="s">
        <v>1124</v>
      </c>
      <c r="D915" s="44" t="s">
        <v>1125</v>
      </c>
      <c r="E915" s="44" t="s">
        <v>1110</v>
      </c>
      <c r="F915" s="44" t="s">
        <v>1111</v>
      </c>
      <c r="G915" s="44" t="s">
        <v>878</v>
      </c>
      <c r="H915" s="44"/>
    </row>
    <row r="916" spans="1:8" x14ac:dyDescent="0.4">
      <c r="A916" s="44" t="s">
        <v>443</v>
      </c>
      <c r="B916" s="44" t="s">
        <v>444</v>
      </c>
      <c r="C916" s="44" t="s">
        <v>1140</v>
      </c>
      <c r="D916" s="44" t="s">
        <v>1141</v>
      </c>
      <c r="E916" s="44" t="s">
        <v>1110</v>
      </c>
      <c r="F916" s="44" t="s">
        <v>1111</v>
      </c>
      <c r="G916" s="44" t="s">
        <v>878</v>
      </c>
      <c r="H916" s="44"/>
    </row>
    <row r="917" spans="1:8" x14ac:dyDescent="0.4">
      <c r="A917" s="44" t="s">
        <v>443</v>
      </c>
      <c r="B917" s="44" t="s">
        <v>444</v>
      </c>
      <c r="C917" s="44" t="s">
        <v>7687</v>
      </c>
      <c r="D917" s="44" t="s">
        <v>1186</v>
      </c>
      <c r="E917" s="44" t="s">
        <v>1110</v>
      </c>
      <c r="F917" s="44" t="s">
        <v>1111</v>
      </c>
      <c r="G917" s="44" t="s">
        <v>878</v>
      </c>
      <c r="H917" s="44"/>
    </row>
    <row r="918" spans="1:8" x14ac:dyDescent="0.4">
      <c r="A918" s="48" t="s">
        <v>443</v>
      </c>
      <c r="B918" s="48" t="s">
        <v>444</v>
      </c>
      <c r="C918" s="48" t="s">
        <v>7855</v>
      </c>
      <c r="D918" s="48" t="s">
        <v>5671</v>
      </c>
      <c r="E918" s="44" t="s">
        <v>1110</v>
      </c>
      <c r="F918" s="44" t="s">
        <v>1111</v>
      </c>
      <c r="G918" s="44" t="s">
        <v>878</v>
      </c>
      <c r="H918" s="44"/>
    </row>
    <row r="919" spans="1:8" x14ac:dyDescent="0.4">
      <c r="A919" s="44" t="s">
        <v>445</v>
      </c>
      <c r="B919" s="44" t="s">
        <v>446</v>
      </c>
      <c r="C919" s="44" t="s">
        <v>7703</v>
      </c>
      <c r="D919" s="44" t="s">
        <v>1799</v>
      </c>
      <c r="E919" s="44" t="s">
        <v>908</v>
      </c>
      <c r="F919" s="44" t="s">
        <v>909</v>
      </c>
      <c r="G919" s="44" t="s">
        <v>40</v>
      </c>
      <c r="H919" s="44" t="s">
        <v>6634</v>
      </c>
    </row>
    <row r="920" spans="1:8" x14ac:dyDescent="0.4">
      <c r="A920" s="44" t="s">
        <v>445</v>
      </c>
      <c r="B920" s="44" t="s">
        <v>446</v>
      </c>
      <c r="C920" s="44" t="s">
        <v>1659</v>
      </c>
      <c r="D920" s="44" t="s">
        <v>1660</v>
      </c>
      <c r="E920" s="44" t="s">
        <v>908</v>
      </c>
      <c r="F920" s="44" t="s">
        <v>909</v>
      </c>
      <c r="G920" s="44" t="s">
        <v>40</v>
      </c>
      <c r="H920" s="44" t="s">
        <v>6634</v>
      </c>
    </row>
    <row r="921" spans="1:8" x14ac:dyDescent="0.4">
      <c r="A921" s="44" t="s">
        <v>445</v>
      </c>
      <c r="B921" s="44" t="s">
        <v>446</v>
      </c>
      <c r="C921" s="44" t="s">
        <v>1706</v>
      </c>
      <c r="D921" s="44" t="s">
        <v>1707</v>
      </c>
      <c r="E921" s="44" t="s">
        <v>908</v>
      </c>
      <c r="F921" s="44" t="s">
        <v>909</v>
      </c>
      <c r="G921" s="44" t="s">
        <v>40</v>
      </c>
      <c r="H921" s="44" t="s">
        <v>6634</v>
      </c>
    </row>
    <row r="922" spans="1:8" x14ac:dyDescent="0.4">
      <c r="A922" s="48" t="s">
        <v>445</v>
      </c>
      <c r="B922" s="48" t="s">
        <v>446</v>
      </c>
      <c r="C922" s="44" t="s">
        <v>7873</v>
      </c>
      <c r="D922" s="48" t="s">
        <v>5672</v>
      </c>
      <c r="E922" s="48" t="s">
        <v>1661</v>
      </c>
      <c r="F922" s="44" t="s">
        <v>909</v>
      </c>
      <c r="G922" s="48" t="s">
        <v>40</v>
      </c>
      <c r="H922" s="44" t="s">
        <v>6634</v>
      </c>
    </row>
    <row r="923" spans="1:8" x14ac:dyDescent="0.4">
      <c r="A923" s="44" t="s">
        <v>447</v>
      </c>
      <c r="B923" s="44" t="s">
        <v>448</v>
      </c>
      <c r="C923" s="44" t="s">
        <v>7702</v>
      </c>
      <c r="D923" s="44" t="s">
        <v>1800</v>
      </c>
      <c r="E923" s="44" t="s">
        <v>908</v>
      </c>
      <c r="F923" s="44" t="s">
        <v>909</v>
      </c>
      <c r="G923" s="44" t="s">
        <v>40</v>
      </c>
      <c r="H923" s="44" t="s">
        <v>6634</v>
      </c>
    </row>
    <row r="924" spans="1:8" x14ac:dyDescent="0.4">
      <c r="A924" s="44" t="s">
        <v>447</v>
      </c>
      <c r="B924" s="44" t="s">
        <v>448</v>
      </c>
      <c r="C924" s="44" t="s">
        <v>1662</v>
      </c>
      <c r="D924" s="44" t="s">
        <v>1663</v>
      </c>
      <c r="E924" s="44" t="s">
        <v>908</v>
      </c>
      <c r="F924" s="44" t="s">
        <v>909</v>
      </c>
      <c r="G924" s="44" t="s">
        <v>40</v>
      </c>
      <c r="H924" s="44" t="s">
        <v>6634</v>
      </c>
    </row>
    <row r="925" spans="1:8" x14ac:dyDescent="0.4">
      <c r="A925" s="44" t="s">
        <v>447</v>
      </c>
      <c r="B925" s="44" t="s">
        <v>448</v>
      </c>
      <c r="C925" s="44" t="s">
        <v>1708</v>
      </c>
      <c r="D925" s="44" t="s">
        <v>1709</v>
      </c>
      <c r="E925" s="44" t="s">
        <v>908</v>
      </c>
      <c r="F925" s="44" t="s">
        <v>909</v>
      </c>
      <c r="G925" s="44" t="s">
        <v>40</v>
      </c>
      <c r="H925" s="44" t="s">
        <v>6634</v>
      </c>
    </row>
    <row r="926" spans="1:8" x14ac:dyDescent="0.4">
      <c r="A926" s="48" t="s">
        <v>447</v>
      </c>
      <c r="B926" s="48" t="s">
        <v>448</v>
      </c>
      <c r="C926" s="44" t="s">
        <v>7802</v>
      </c>
      <c r="D926" s="48" t="s">
        <v>5673</v>
      </c>
      <c r="E926" s="48" t="s">
        <v>1661</v>
      </c>
      <c r="F926" s="44" t="s">
        <v>909</v>
      </c>
      <c r="G926" s="48" t="s">
        <v>40</v>
      </c>
      <c r="H926" s="44" t="s">
        <v>6634</v>
      </c>
    </row>
    <row r="927" spans="1:8" x14ac:dyDescent="0.4">
      <c r="A927" s="44" t="s">
        <v>449</v>
      </c>
      <c r="B927" s="44" t="s">
        <v>450</v>
      </c>
      <c r="C927" s="44" t="s">
        <v>449</v>
      </c>
      <c r="D927" s="44" t="s">
        <v>1973</v>
      </c>
      <c r="E927" s="44" t="s">
        <v>908</v>
      </c>
      <c r="F927" s="62" t="s">
        <v>909</v>
      </c>
      <c r="G927" s="44" t="s">
        <v>40</v>
      </c>
      <c r="H927" s="44" t="s">
        <v>6634</v>
      </c>
    </row>
    <row r="928" spans="1:8" x14ac:dyDescent="0.4">
      <c r="A928" s="48" t="s">
        <v>449</v>
      </c>
      <c r="B928" s="48" t="s">
        <v>450</v>
      </c>
      <c r="C928" s="44" t="s">
        <v>7883</v>
      </c>
      <c r="D928" s="48" t="s">
        <v>5674</v>
      </c>
      <c r="E928" s="48" t="s">
        <v>1661</v>
      </c>
      <c r="F928" s="62" t="s">
        <v>909</v>
      </c>
      <c r="G928" s="48" t="s">
        <v>40</v>
      </c>
      <c r="H928" s="44" t="s">
        <v>6634</v>
      </c>
    </row>
    <row r="929" spans="1:8" x14ac:dyDescent="0.4">
      <c r="A929" s="44" t="s">
        <v>451</v>
      </c>
      <c r="B929" s="44" t="s">
        <v>452</v>
      </c>
      <c r="C929" s="44" t="s">
        <v>6991</v>
      </c>
      <c r="D929" s="44" t="s">
        <v>1868</v>
      </c>
      <c r="E929" s="44" t="s">
        <v>760</v>
      </c>
      <c r="F929" s="44" t="s">
        <v>761</v>
      </c>
      <c r="G929" s="44" t="s">
        <v>711</v>
      </c>
      <c r="H929" s="44"/>
    </row>
    <row r="930" spans="1:8" x14ac:dyDescent="0.4">
      <c r="A930" s="44" t="s">
        <v>451</v>
      </c>
      <c r="B930" s="44" t="s">
        <v>452</v>
      </c>
      <c r="C930" s="44" t="s">
        <v>7117</v>
      </c>
      <c r="D930" s="44" t="s">
        <v>1867</v>
      </c>
      <c r="E930" s="44" t="s">
        <v>760</v>
      </c>
      <c r="F930" s="44" t="s">
        <v>761</v>
      </c>
      <c r="G930" s="44" t="s">
        <v>40</v>
      </c>
      <c r="H930" s="44"/>
    </row>
    <row r="931" spans="1:8" x14ac:dyDescent="0.4">
      <c r="A931" s="44" t="s">
        <v>451</v>
      </c>
      <c r="B931" s="44" t="s">
        <v>452</v>
      </c>
      <c r="C931" s="44" t="s">
        <v>7219</v>
      </c>
      <c r="D931" s="44" t="s">
        <v>1895</v>
      </c>
      <c r="E931" s="44" t="s">
        <v>760</v>
      </c>
      <c r="F931" s="44" t="s">
        <v>761</v>
      </c>
      <c r="G931" s="44" t="s">
        <v>40</v>
      </c>
      <c r="H931" s="44"/>
    </row>
    <row r="932" spans="1:8" x14ac:dyDescent="0.4">
      <c r="A932" s="44" t="s">
        <v>451</v>
      </c>
      <c r="B932" s="44" t="s">
        <v>452</v>
      </c>
      <c r="C932" s="44" t="s">
        <v>1724</v>
      </c>
      <c r="D932" s="44" t="s">
        <v>1725</v>
      </c>
      <c r="E932" s="44" t="s">
        <v>760</v>
      </c>
      <c r="F932" s="44" t="s">
        <v>761</v>
      </c>
      <c r="G932" s="44" t="s">
        <v>40</v>
      </c>
      <c r="H932" s="44"/>
    </row>
    <row r="933" spans="1:8" x14ac:dyDescent="0.4">
      <c r="A933" s="44" t="s">
        <v>451</v>
      </c>
      <c r="B933" s="44" t="s">
        <v>452</v>
      </c>
      <c r="C933" s="44" t="s">
        <v>1766</v>
      </c>
      <c r="D933" s="44" t="s">
        <v>1767</v>
      </c>
      <c r="E933" s="44" t="s">
        <v>760</v>
      </c>
      <c r="F933" s="44" t="s">
        <v>761</v>
      </c>
      <c r="G933" s="44" t="s">
        <v>711</v>
      </c>
      <c r="H933" s="44"/>
    </row>
    <row r="934" spans="1:8" x14ac:dyDescent="0.4">
      <c r="A934" s="48" t="s">
        <v>451</v>
      </c>
      <c r="B934" s="48" t="s">
        <v>452</v>
      </c>
      <c r="C934" s="48" t="s">
        <v>1858</v>
      </c>
      <c r="D934" s="48" t="s">
        <v>5675</v>
      </c>
      <c r="E934" s="48" t="s">
        <v>760</v>
      </c>
      <c r="F934" s="44" t="s">
        <v>761</v>
      </c>
      <c r="G934" s="44" t="s">
        <v>40</v>
      </c>
      <c r="H934" s="44"/>
    </row>
    <row r="935" spans="1:8" x14ac:dyDescent="0.4">
      <c r="A935" s="44" t="s">
        <v>6568</v>
      </c>
      <c r="B935" s="44" t="s">
        <v>453</v>
      </c>
      <c r="C935" s="44" t="s">
        <v>7623</v>
      </c>
      <c r="D935" s="44" t="s">
        <v>1917</v>
      </c>
      <c r="E935" s="44" t="s">
        <v>1713</v>
      </c>
      <c r="F935" s="44" t="s">
        <v>1714</v>
      </c>
      <c r="G935" s="44" t="s">
        <v>711</v>
      </c>
      <c r="H935" s="44" t="s">
        <v>6634</v>
      </c>
    </row>
    <row r="936" spans="1:8" x14ac:dyDescent="0.4">
      <c r="A936" s="44" t="s">
        <v>6568</v>
      </c>
      <c r="B936" s="44" t="s">
        <v>453</v>
      </c>
      <c r="C936" s="44" t="s">
        <v>7578</v>
      </c>
      <c r="D936" s="44" t="s">
        <v>1938</v>
      </c>
      <c r="E936" s="44" t="s">
        <v>1713</v>
      </c>
      <c r="F936" s="44" t="s">
        <v>1714</v>
      </c>
      <c r="G936" s="44" t="s">
        <v>711</v>
      </c>
      <c r="H936" s="44" t="s">
        <v>6634</v>
      </c>
    </row>
    <row r="937" spans="1:8" x14ac:dyDescent="0.4">
      <c r="A937" s="44" t="s">
        <v>6568</v>
      </c>
      <c r="B937" s="44" t="s">
        <v>453</v>
      </c>
      <c r="C937" s="44" t="s">
        <v>7761</v>
      </c>
      <c r="D937" s="44" t="s">
        <v>1759</v>
      </c>
      <c r="E937" s="44" t="s">
        <v>1713</v>
      </c>
      <c r="F937" s="44" t="s">
        <v>1714</v>
      </c>
      <c r="G937" s="44" t="s">
        <v>40</v>
      </c>
      <c r="H937" s="44" t="s">
        <v>6634</v>
      </c>
    </row>
    <row r="938" spans="1:8" x14ac:dyDescent="0.4">
      <c r="A938" s="44" t="s">
        <v>6568</v>
      </c>
      <c r="B938" s="44" t="s">
        <v>453</v>
      </c>
      <c r="C938" s="44" t="s">
        <v>7712</v>
      </c>
      <c r="D938" s="44" t="s">
        <v>1829</v>
      </c>
      <c r="E938" s="44" t="s">
        <v>1713</v>
      </c>
      <c r="F938" s="44" t="s">
        <v>1714</v>
      </c>
      <c r="G938" s="44" t="s">
        <v>711</v>
      </c>
      <c r="H938" s="44" t="s">
        <v>6634</v>
      </c>
    </row>
    <row r="939" spans="1:8" x14ac:dyDescent="0.4">
      <c r="A939" s="44" t="s">
        <v>6568</v>
      </c>
      <c r="B939" s="44" t="s">
        <v>453</v>
      </c>
      <c r="C939" s="44" t="s">
        <v>7751</v>
      </c>
      <c r="D939" s="44" t="s">
        <v>1843</v>
      </c>
      <c r="E939" s="44" t="s">
        <v>1713</v>
      </c>
      <c r="F939" s="44" t="s">
        <v>1714</v>
      </c>
      <c r="G939" s="44" t="s">
        <v>40</v>
      </c>
      <c r="H939" s="44" t="s">
        <v>6634</v>
      </c>
    </row>
    <row r="940" spans="1:8" x14ac:dyDescent="0.4">
      <c r="A940" s="44" t="s">
        <v>6568</v>
      </c>
      <c r="B940" s="48" t="s">
        <v>453</v>
      </c>
      <c r="C940" s="44" t="s">
        <v>7839</v>
      </c>
      <c r="D940" s="48" t="s">
        <v>5676</v>
      </c>
      <c r="E940" s="44" t="s">
        <v>1713</v>
      </c>
      <c r="F940" s="44" t="s">
        <v>1714</v>
      </c>
      <c r="G940" s="44" t="s">
        <v>878</v>
      </c>
      <c r="H940" s="44" t="s">
        <v>6634</v>
      </c>
    </row>
    <row r="941" spans="1:8" x14ac:dyDescent="0.4">
      <c r="A941" s="48" t="s">
        <v>454</v>
      </c>
      <c r="B941" s="44" t="s">
        <v>455</v>
      </c>
      <c r="C941" s="44" t="s">
        <v>7097</v>
      </c>
      <c r="D941" s="44" t="s">
        <v>2291</v>
      </c>
      <c r="E941" s="44" t="s">
        <v>2147</v>
      </c>
      <c r="F941" s="44" t="s">
        <v>2148</v>
      </c>
      <c r="G941" s="44" t="s">
        <v>40</v>
      </c>
      <c r="H941" s="44"/>
    </row>
    <row r="942" spans="1:8" x14ac:dyDescent="0.4">
      <c r="A942" s="48" t="s">
        <v>454</v>
      </c>
      <c r="B942" s="44" t="s">
        <v>455</v>
      </c>
      <c r="C942" s="44" t="s">
        <v>7210</v>
      </c>
      <c r="D942" s="44" t="s">
        <v>2301</v>
      </c>
      <c r="E942" s="44" t="s">
        <v>2147</v>
      </c>
      <c r="F942" s="44" t="s">
        <v>2148</v>
      </c>
      <c r="G942" s="44" t="s">
        <v>40</v>
      </c>
      <c r="H942" s="44"/>
    </row>
    <row r="943" spans="1:8" x14ac:dyDescent="0.4">
      <c r="A943" s="48" t="s">
        <v>454</v>
      </c>
      <c r="B943" s="44" t="s">
        <v>455</v>
      </c>
      <c r="C943" s="44" t="s">
        <v>7157</v>
      </c>
      <c r="D943" s="44" t="s">
        <v>2308</v>
      </c>
      <c r="E943" s="44" t="s">
        <v>2147</v>
      </c>
      <c r="F943" s="44" t="s">
        <v>2148</v>
      </c>
      <c r="G943" s="44" t="s">
        <v>40</v>
      </c>
      <c r="H943" s="44"/>
    </row>
    <row r="944" spans="1:8" x14ac:dyDescent="0.4">
      <c r="A944" s="44" t="s">
        <v>454</v>
      </c>
      <c r="B944" s="44" t="s">
        <v>455</v>
      </c>
      <c r="C944" s="44" t="s">
        <v>7179</v>
      </c>
      <c r="D944" s="44" t="s">
        <v>2316</v>
      </c>
      <c r="E944" s="44" t="s">
        <v>2147</v>
      </c>
      <c r="F944" s="44" t="s">
        <v>2148</v>
      </c>
      <c r="G944" s="44" t="s">
        <v>711</v>
      </c>
      <c r="H944" s="44"/>
    </row>
    <row r="945" spans="1:8" x14ac:dyDescent="0.4">
      <c r="A945" s="48" t="s">
        <v>454</v>
      </c>
      <c r="B945" s="48" t="s">
        <v>455</v>
      </c>
      <c r="C945" s="48" t="s">
        <v>2463</v>
      </c>
      <c r="D945" s="48" t="s">
        <v>5677</v>
      </c>
      <c r="E945" s="44" t="s">
        <v>2147</v>
      </c>
      <c r="F945" s="44" t="s">
        <v>2148</v>
      </c>
      <c r="G945" s="44" t="s">
        <v>40</v>
      </c>
      <c r="H945" s="44"/>
    </row>
    <row r="946" spans="1:8" x14ac:dyDescent="0.4">
      <c r="A946" s="44" t="s">
        <v>456</v>
      </c>
      <c r="B946" s="44" t="s">
        <v>457</v>
      </c>
      <c r="C946" s="44" t="s">
        <v>7666</v>
      </c>
      <c r="D946" s="44" t="s">
        <v>2233</v>
      </c>
      <c r="E946" s="44" t="s">
        <v>2147</v>
      </c>
      <c r="F946" s="44" t="s">
        <v>2148</v>
      </c>
      <c r="G946" s="44" t="s">
        <v>40</v>
      </c>
      <c r="H946" s="44"/>
    </row>
    <row r="947" spans="1:8" x14ac:dyDescent="0.4">
      <c r="A947" s="44" t="s">
        <v>456</v>
      </c>
      <c r="B947" s="44" t="s">
        <v>457</v>
      </c>
      <c r="C947" s="44" t="s">
        <v>2222</v>
      </c>
      <c r="D947" s="44" t="s">
        <v>2223</v>
      </c>
      <c r="E947" s="44" t="s">
        <v>2147</v>
      </c>
      <c r="F947" s="44" t="s">
        <v>2148</v>
      </c>
      <c r="G947" s="44" t="s">
        <v>40</v>
      </c>
      <c r="H947" s="44"/>
    </row>
    <row r="948" spans="1:8" x14ac:dyDescent="0.4">
      <c r="A948" s="44" t="s">
        <v>456</v>
      </c>
      <c r="B948" s="44" t="s">
        <v>457</v>
      </c>
      <c r="C948" s="44" t="s">
        <v>7194</v>
      </c>
      <c r="D948" s="44" t="s">
        <v>2353</v>
      </c>
      <c r="E948" s="44" t="s">
        <v>2147</v>
      </c>
      <c r="F948" s="44" t="s">
        <v>2148</v>
      </c>
      <c r="G948" s="44" t="s">
        <v>711</v>
      </c>
      <c r="H948" s="44"/>
    </row>
    <row r="949" spans="1:8" x14ac:dyDescent="0.4">
      <c r="A949" s="48" t="s">
        <v>456</v>
      </c>
      <c r="B949" s="48" t="s">
        <v>457</v>
      </c>
      <c r="C949" s="48" t="s">
        <v>2418</v>
      </c>
      <c r="D949" s="48" t="s">
        <v>5678</v>
      </c>
      <c r="E949" s="44" t="s">
        <v>2147</v>
      </c>
      <c r="F949" s="44" t="s">
        <v>2148</v>
      </c>
      <c r="G949" s="44" t="s">
        <v>40</v>
      </c>
      <c r="H949" s="44"/>
    </row>
    <row r="950" spans="1:8" x14ac:dyDescent="0.4">
      <c r="A950" s="44" t="s">
        <v>458</v>
      </c>
      <c r="B950" s="44" t="s">
        <v>459</v>
      </c>
      <c r="C950" s="44" t="s">
        <v>7090</v>
      </c>
      <c r="D950" s="44" t="s">
        <v>2468</v>
      </c>
      <c r="E950" s="44" t="s">
        <v>2147</v>
      </c>
      <c r="F950" s="44" t="s">
        <v>2148</v>
      </c>
      <c r="G950" s="44" t="s">
        <v>40</v>
      </c>
      <c r="H950" s="44"/>
    </row>
    <row r="951" spans="1:8" x14ac:dyDescent="0.4">
      <c r="A951" s="44" t="s">
        <v>458</v>
      </c>
      <c r="B951" s="44" t="s">
        <v>459</v>
      </c>
      <c r="C951" s="44" t="s">
        <v>7184</v>
      </c>
      <c r="D951" s="44" t="s">
        <v>2487</v>
      </c>
      <c r="E951" s="44" t="s">
        <v>2147</v>
      </c>
      <c r="F951" s="44" t="s">
        <v>2148</v>
      </c>
      <c r="G951" s="44" t="s">
        <v>40</v>
      </c>
      <c r="H951" s="44"/>
    </row>
    <row r="952" spans="1:8" x14ac:dyDescent="0.4">
      <c r="A952" s="48" t="s">
        <v>458</v>
      </c>
      <c r="B952" s="48" t="s">
        <v>459</v>
      </c>
      <c r="C952" s="4" t="s">
        <v>7539</v>
      </c>
      <c r="D952" s="48" t="s">
        <v>5679</v>
      </c>
      <c r="E952" s="44" t="s">
        <v>2147</v>
      </c>
      <c r="F952" s="44" t="s">
        <v>2148</v>
      </c>
      <c r="G952" s="44" t="s">
        <v>40</v>
      </c>
      <c r="H952" s="44"/>
    </row>
    <row r="953" spans="1:8" x14ac:dyDescent="0.4">
      <c r="A953" s="44" t="s">
        <v>6621</v>
      </c>
      <c r="B953" s="44" t="s">
        <v>461</v>
      </c>
      <c r="C953" s="44" t="s">
        <v>7197</v>
      </c>
      <c r="D953" s="44" t="s">
        <v>2295</v>
      </c>
      <c r="E953" s="44" t="s">
        <v>2147</v>
      </c>
      <c r="F953" s="44" t="s">
        <v>2148</v>
      </c>
      <c r="G953" s="44" t="s">
        <v>40</v>
      </c>
      <c r="H953" s="44"/>
    </row>
    <row r="954" spans="1:8" x14ac:dyDescent="0.4">
      <c r="A954" s="44" t="s">
        <v>6621</v>
      </c>
      <c r="B954" s="44" t="s">
        <v>461</v>
      </c>
      <c r="C954" s="44" t="s">
        <v>7189</v>
      </c>
      <c r="D954" s="44" t="s">
        <v>2307</v>
      </c>
      <c r="E954" s="44" t="s">
        <v>2147</v>
      </c>
      <c r="F954" s="44" t="s">
        <v>2148</v>
      </c>
      <c r="G954" s="44" t="s">
        <v>40</v>
      </c>
      <c r="H954" s="44"/>
    </row>
    <row r="955" spans="1:8" x14ac:dyDescent="0.4">
      <c r="A955" s="44" t="s">
        <v>6621</v>
      </c>
      <c r="B955" s="48" t="s">
        <v>461</v>
      </c>
      <c r="C955" s="48" t="s">
        <v>7544</v>
      </c>
      <c r="D955" s="48" t="s">
        <v>5680</v>
      </c>
      <c r="E955" s="44" t="s">
        <v>2147</v>
      </c>
      <c r="F955" s="44" t="s">
        <v>2148</v>
      </c>
      <c r="G955" s="44" t="s">
        <v>40</v>
      </c>
      <c r="H955" s="44"/>
    </row>
    <row r="956" spans="1:8" x14ac:dyDescent="0.4">
      <c r="A956" s="44" t="s">
        <v>462</v>
      </c>
      <c r="B956" s="44" t="s">
        <v>463</v>
      </c>
      <c r="C956" s="44" t="s">
        <v>7105</v>
      </c>
      <c r="D956" s="44" t="s">
        <v>2420</v>
      </c>
      <c r="E956" s="44" t="s">
        <v>2147</v>
      </c>
      <c r="F956" s="44" t="s">
        <v>2148</v>
      </c>
      <c r="G956" s="44" t="s">
        <v>40</v>
      </c>
      <c r="H956" s="44"/>
    </row>
    <row r="957" spans="1:8" x14ac:dyDescent="0.4">
      <c r="A957" s="44" t="s">
        <v>462</v>
      </c>
      <c r="B957" s="44" t="s">
        <v>463</v>
      </c>
      <c r="C957" s="44" t="s">
        <v>7180</v>
      </c>
      <c r="D957" s="44" t="s">
        <v>2425</v>
      </c>
      <c r="E957" s="44" t="s">
        <v>2147</v>
      </c>
      <c r="F957" s="44" t="s">
        <v>2148</v>
      </c>
      <c r="G957" s="44" t="s">
        <v>40</v>
      </c>
      <c r="H957" s="44"/>
    </row>
    <row r="958" spans="1:8" x14ac:dyDescent="0.4">
      <c r="A958" s="48" t="s">
        <v>462</v>
      </c>
      <c r="B958" s="48" t="s">
        <v>463</v>
      </c>
      <c r="C958" s="48" t="s">
        <v>2421</v>
      </c>
      <c r="D958" s="48" t="s">
        <v>5681</v>
      </c>
      <c r="E958" s="44" t="s">
        <v>2147</v>
      </c>
      <c r="F958" s="44" t="s">
        <v>2148</v>
      </c>
      <c r="G958" s="44" t="s">
        <v>40</v>
      </c>
      <c r="H958" s="44"/>
    </row>
    <row r="959" spans="1:8" x14ac:dyDescent="0.4">
      <c r="A959" s="44" t="s">
        <v>464</v>
      </c>
      <c r="B959" s="44" t="s">
        <v>465</v>
      </c>
      <c r="C959" s="44" t="s">
        <v>7185</v>
      </c>
      <c r="D959" s="44" t="s">
        <v>2401</v>
      </c>
      <c r="E959" s="44" t="s">
        <v>2147</v>
      </c>
      <c r="F959" s="44" t="s">
        <v>2148</v>
      </c>
      <c r="G959" s="44" t="s">
        <v>40</v>
      </c>
      <c r="H959" s="44"/>
    </row>
    <row r="960" spans="1:8" x14ac:dyDescent="0.4">
      <c r="A960" s="44" t="s">
        <v>464</v>
      </c>
      <c r="B960" s="44" t="s">
        <v>465</v>
      </c>
      <c r="C960" s="44" t="s">
        <v>7121</v>
      </c>
      <c r="D960" s="44" t="s">
        <v>2398</v>
      </c>
      <c r="E960" s="44" t="s">
        <v>2147</v>
      </c>
      <c r="F960" s="44" t="s">
        <v>2148</v>
      </c>
      <c r="G960" s="44" t="s">
        <v>40</v>
      </c>
      <c r="H960" s="44"/>
    </row>
    <row r="961" spans="1:8" x14ac:dyDescent="0.4">
      <c r="A961" s="44" t="s">
        <v>464</v>
      </c>
      <c r="B961" s="44" t="s">
        <v>465</v>
      </c>
      <c r="C961" s="44" t="s">
        <v>7125</v>
      </c>
      <c r="D961" s="44" t="s">
        <v>2439</v>
      </c>
      <c r="E961" s="44" t="s">
        <v>2147</v>
      </c>
      <c r="F961" s="44" t="s">
        <v>2148</v>
      </c>
      <c r="G961" s="44" t="s">
        <v>40</v>
      </c>
      <c r="H961" s="44"/>
    </row>
    <row r="962" spans="1:8" x14ac:dyDescent="0.4">
      <c r="A962" s="48" t="s">
        <v>464</v>
      </c>
      <c r="B962" s="48" t="s">
        <v>465</v>
      </c>
      <c r="C962" s="48" t="s">
        <v>5515</v>
      </c>
      <c r="D962" s="48" t="s">
        <v>5682</v>
      </c>
      <c r="E962" s="44" t="s">
        <v>2147</v>
      </c>
      <c r="F962" s="44" t="s">
        <v>2148</v>
      </c>
      <c r="G962" s="44" t="s">
        <v>40</v>
      </c>
      <c r="H962" s="44"/>
    </row>
    <row r="963" spans="1:8" x14ac:dyDescent="0.4">
      <c r="A963" s="44" t="s">
        <v>464</v>
      </c>
      <c r="B963" s="44" t="s">
        <v>465</v>
      </c>
      <c r="C963" s="44" t="s">
        <v>7187</v>
      </c>
      <c r="D963" s="44" t="s">
        <v>2476</v>
      </c>
      <c r="E963" s="44" t="s">
        <v>2147</v>
      </c>
      <c r="F963" s="44" t="s">
        <v>2148</v>
      </c>
      <c r="G963" s="44" t="s">
        <v>40</v>
      </c>
      <c r="H963" s="44"/>
    </row>
    <row r="964" spans="1:8" x14ac:dyDescent="0.4">
      <c r="A964" s="44" t="s">
        <v>464</v>
      </c>
      <c r="B964" s="44" t="s">
        <v>465</v>
      </c>
      <c r="C964" s="44" t="s">
        <v>7135</v>
      </c>
      <c r="D964" s="44" t="s">
        <v>2477</v>
      </c>
      <c r="E964" s="44" t="s">
        <v>2147</v>
      </c>
      <c r="F964" s="44" t="s">
        <v>2148</v>
      </c>
      <c r="G964" s="44" t="s">
        <v>711</v>
      </c>
      <c r="H964" s="44"/>
    </row>
    <row r="965" spans="1:8" x14ac:dyDescent="0.4">
      <c r="A965" s="44" t="s">
        <v>464</v>
      </c>
      <c r="B965" s="44" t="s">
        <v>465</v>
      </c>
      <c r="C965" s="44" t="s">
        <v>7096</v>
      </c>
      <c r="D965" s="44" t="s">
        <v>2485</v>
      </c>
      <c r="E965" s="44" t="s">
        <v>2147</v>
      </c>
      <c r="F965" s="44" t="s">
        <v>2148</v>
      </c>
      <c r="G965" s="44" t="s">
        <v>40</v>
      </c>
      <c r="H965" s="44"/>
    </row>
    <row r="966" spans="1:8" x14ac:dyDescent="0.4">
      <c r="A966" s="44" t="s">
        <v>464</v>
      </c>
      <c r="B966" s="44" t="s">
        <v>465</v>
      </c>
      <c r="C966" s="44" t="s">
        <v>7182</v>
      </c>
      <c r="D966" s="44" t="s">
        <v>2492</v>
      </c>
      <c r="E966" s="44" t="s">
        <v>2147</v>
      </c>
      <c r="F966" s="44" t="s">
        <v>2148</v>
      </c>
      <c r="G966" s="44" t="s">
        <v>40</v>
      </c>
      <c r="H966" s="44"/>
    </row>
    <row r="967" spans="1:8" x14ac:dyDescent="0.4">
      <c r="A967" s="44" t="s">
        <v>464</v>
      </c>
      <c r="B967" s="44" t="s">
        <v>465</v>
      </c>
      <c r="C967" s="44" t="s">
        <v>7177</v>
      </c>
      <c r="D967" s="44" t="s">
        <v>2497</v>
      </c>
      <c r="E967" s="44" t="s">
        <v>2147</v>
      </c>
      <c r="F967" s="44" t="s">
        <v>2148</v>
      </c>
      <c r="G967" s="44" t="s">
        <v>40</v>
      </c>
      <c r="H967" s="44"/>
    </row>
    <row r="968" spans="1:8" x14ac:dyDescent="0.4">
      <c r="A968" s="44" t="s">
        <v>464</v>
      </c>
      <c r="B968" s="44" t="s">
        <v>465</v>
      </c>
      <c r="C968" s="44" t="s">
        <v>7088</v>
      </c>
      <c r="D968" s="44" t="s">
        <v>2498</v>
      </c>
      <c r="E968" s="44" t="s">
        <v>2147</v>
      </c>
      <c r="F968" s="44" t="s">
        <v>2148</v>
      </c>
      <c r="G968" s="44" t="s">
        <v>40</v>
      </c>
      <c r="H968" s="44"/>
    </row>
    <row r="969" spans="1:8" x14ac:dyDescent="0.4">
      <c r="A969" s="44" t="s">
        <v>464</v>
      </c>
      <c r="B969" s="44" t="s">
        <v>465</v>
      </c>
      <c r="C969" s="44" t="s">
        <v>7155</v>
      </c>
      <c r="D969" s="44" t="s">
        <v>2504</v>
      </c>
      <c r="E969" s="44" t="s">
        <v>2147</v>
      </c>
      <c r="F969" s="44" t="s">
        <v>2148</v>
      </c>
      <c r="G969" s="44" t="s">
        <v>40</v>
      </c>
      <c r="H969" s="44"/>
    </row>
    <row r="970" spans="1:8" x14ac:dyDescent="0.4">
      <c r="A970" s="44" t="s">
        <v>464</v>
      </c>
      <c r="B970" s="44" t="s">
        <v>465</v>
      </c>
      <c r="C970" s="44" t="s">
        <v>7183</v>
      </c>
      <c r="D970" s="44" t="s">
        <v>2508</v>
      </c>
      <c r="E970" s="44" t="s">
        <v>2147</v>
      </c>
      <c r="F970" s="44" t="s">
        <v>2148</v>
      </c>
      <c r="G970" s="44" t="s">
        <v>40</v>
      </c>
      <c r="H970" s="44"/>
    </row>
    <row r="971" spans="1:8" x14ac:dyDescent="0.4">
      <c r="A971" s="44" t="s">
        <v>466</v>
      </c>
      <c r="B971" s="44" t="s">
        <v>467</v>
      </c>
      <c r="C971" s="44" t="s">
        <v>7676</v>
      </c>
      <c r="D971" s="44" t="s">
        <v>2402</v>
      </c>
      <c r="E971" s="44" t="s">
        <v>2147</v>
      </c>
      <c r="F971" s="44" t="s">
        <v>2148</v>
      </c>
      <c r="G971" s="44" t="s">
        <v>40</v>
      </c>
      <c r="H971" s="44"/>
    </row>
    <row r="972" spans="1:8" x14ac:dyDescent="0.4">
      <c r="A972" s="44" t="s">
        <v>466</v>
      </c>
      <c r="B972" s="44" t="s">
        <v>467</v>
      </c>
      <c r="C972" s="44" t="s">
        <v>7103</v>
      </c>
      <c r="D972" s="44" t="s">
        <v>2410</v>
      </c>
      <c r="E972" s="44" t="s">
        <v>2147</v>
      </c>
      <c r="F972" s="44" t="s">
        <v>2148</v>
      </c>
      <c r="G972" s="44" t="s">
        <v>40</v>
      </c>
      <c r="H972" s="44"/>
    </row>
    <row r="973" spans="1:8" x14ac:dyDescent="0.4">
      <c r="A973" s="48" t="s">
        <v>466</v>
      </c>
      <c r="B973" s="48" t="s">
        <v>467</v>
      </c>
      <c r="C973" s="48" t="s">
        <v>2419</v>
      </c>
      <c r="D973" s="48" t="s">
        <v>5683</v>
      </c>
      <c r="E973" s="44" t="s">
        <v>2147</v>
      </c>
      <c r="F973" s="44" t="s">
        <v>2148</v>
      </c>
      <c r="G973" s="44" t="s">
        <v>40</v>
      </c>
      <c r="H973" s="44"/>
    </row>
    <row r="974" spans="1:8" x14ac:dyDescent="0.4">
      <c r="A974" s="44" t="s">
        <v>468</v>
      </c>
      <c r="B974" s="44" t="s">
        <v>469</v>
      </c>
      <c r="C974" s="44" t="s">
        <v>7218</v>
      </c>
      <c r="D974" s="44" t="s">
        <v>2483</v>
      </c>
      <c r="E974" s="44" t="s">
        <v>2147</v>
      </c>
      <c r="F974" s="44" t="s">
        <v>2148</v>
      </c>
      <c r="G974" s="44" t="s">
        <v>40</v>
      </c>
      <c r="H974" s="44"/>
    </row>
    <row r="975" spans="1:8" x14ac:dyDescent="0.4">
      <c r="A975" s="48" t="s">
        <v>468</v>
      </c>
      <c r="B975" s="48" t="s">
        <v>469</v>
      </c>
      <c r="C975" s="48" t="s">
        <v>2409</v>
      </c>
      <c r="D975" s="48" t="s">
        <v>5684</v>
      </c>
      <c r="E975" s="44" t="s">
        <v>2147</v>
      </c>
      <c r="F975" s="44" t="s">
        <v>2148</v>
      </c>
      <c r="G975" s="44" t="s">
        <v>40</v>
      </c>
      <c r="H975" s="44"/>
    </row>
    <row r="976" spans="1:8" x14ac:dyDescent="0.4">
      <c r="A976" s="44" t="s">
        <v>6608</v>
      </c>
      <c r="B976" s="44" t="s">
        <v>470</v>
      </c>
      <c r="C976" s="44" t="s">
        <v>7741</v>
      </c>
      <c r="D976" s="44" t="s">
        <v>1874</v>
      </c>
      <c r="E976" s="44" t="s">
        <v>1775</v>
      </c>
      <c r="F976" s="44" t="s">
        <v>1776</v>
      </c>
      <c r="G976" s="44" t="s">
        <v>40</v>
      </c>
      <c r="H976" s="44" t="s">
        <v>6634</v>
      </c>
    </row>
    <row r="977" spans="1:8" x14ac:dyDescent="0.4">
      <c r="A977" s="44" t="s">
        <v>6608</v>
      </c>
      <c r="B977" s="44" t="s">
        <v>470</v>
      </c>
      <c r="C977" s="44" t="s">
        <v>1773</v>
      </c>
      <c r="D977" s="44" t="s">
        <v>1774</v>
      </c>
      <c r="E977" s="44" t="s">
        <v>1775</v>
      </c>
      <c r="F977" s="44" t="s">
        <v>1776</v>
      </c>
      <c r="G977" s="44" t="s">
        <v>40</v>
      </c>
      <c r="H977" s="44" t="s">
        <v>6634</v>
      </c>
    </row>
    <row r="978" spans="1:8" x14ac:dyDescent="0.4">
      <c r="A978" s="44" t="s">
        <v>6608</v>
      </c>
      <c r="B978" s="44" t="s">
        <v>470</v>
      </c>
      <c r="C978" s="44" t="s">
        <v>1805</v>
      </c>
      <c r="D978" s="44" t="s">
        <v>1806</v>
      </c>
      <c r="E978" s="44" t="s">
        <v>1775</v>
      </c>
      <c r="F978" s="44" t="s">
        <v>1776</v>
      </c>
      <c r="G978" s="44" t="s">
        <v>40</v>
      </c>
      <c r="H978" s="44" t="s">
        <v>6634</v>
      </c>
    </row>
    <row r="979" spans="1:8" x14ac:dyDescent="0.4">
      <c r="A979" s="44" t="s">
        <v>6608</v>
      </c>
      <c r="B979" s="44" t="s">
        <v>470</v>
      </c>
      <c r="C979" s="44" t="s">
        <v>7668</v>
      </c>
      <c r="D979" s="44" t="s">
        <v>2046</v>
      </c>
      <c r="E979" s="44" t="s">
        <v>1775</v>
      </c>
      <c r="F979" s="44" t="s">
        <v>1776</v>
      </c>
      <c r="G979" s="44" t="s">
        <v>40</v>
      </c>
      <c r="H979" s="44" t="s">
        <v>6634</v>
      </c>
    </row>
    <row r="980" spans="1:8" x14ac:dyDescent="0.4">
      <c r="A980" s="44" t="s">
        <v>6608</v>
      </c>
      <c r="B980" s="44" t="s">
        <v>470</v>
      </c>
      <c r="C980" s="44" t="s">
        <v>7757</v>
      </c>
      <c r="D980" s="44" t="s">
        <v>1950</v>
      </c>
      <c r="E980" s="44" t="s">
        <v>1775</v>
      </c>
      <c r="F980" s="44" t="s">
        <v>1776</v>
      </c>
      <c r="G980" s="44" t="s">
        <v>40</v>
      </c>
      <c r="H980" s="44" t="s">
        <v>6634</v>
      </c>
    </row>
    <row r="981" spans="1:8" x14ac:dyDescent="0.4">
      <c r="A981" s="44" t="s">
        <v>6608</v>
      </c>
      <c r="B981" s="44" t="s">
        <v>470</v>
      </c>
      <c r="C981" s="44" t="s">
        <v>7742</v>
      </c>
      <c r="D981" s="44" t="s">
        <v>1815</v>
      </c>
      <c r="E981" s="44" t="s">
        <v>1775</v>
      </c>
      <c r="F981" s="44" t="s">
        <v>1776</v>
      </c>
      <c r="G981" s="44" t="s">
        <v>40</v>
      </c>
      <c r="H981" s="44" t="s">
        <v>6634</v>
      </c>
    </row>
    <row r="982" spans="1:8" x14ac:dyDescent="0.4">
      <c r="A982" s="44" t="s">
        <v>6608</v>
      </c>
      <c r="B982" s="44" t="s">
        <v>470</v>
      </c>
      <c r="C982" s="44" t="s">
        <v>7765</v>
      </c>
      <c r="D982" s="44" t="s">
        <v>1991</v>
      </c>
      <c r="E982" s="44" t="s">
        <v>1775</v>
      </c>
      <c r="F982" s="44" t="s">
        <v>1776</v>
      </c>
      <c r="G982" s="44" t="s">
        <v>40</v>
      </c>
      <c r="H982" s="44" t="s">
        <v>6634</v>
      </c>
    </row>
    <row r="983" spans="1:8" x14ac:dyDescent="0.4">
      <c r="A983" s="44" t="s">
        <v>6608</v>
      </c>
      <c r="B983" s="48" t="s">
        <v>470</v>
      </c>
      <c r="C983" s="44" t="s">
        <v>7798</v>
      </c>
      <c r="D983" s="48" t="s">
        <v>5685</v>
      </c>
      <c r="E983" s="48" t="s">
        <v>1775</v>
      </c>
      <c r="F983" s="44" t="s">
        <v>1776</v>
      </c>
      <c r="G983" s="44" t="s">
        <v>40</v>
      </c>
      <c r="H983" s="44" t="s">
        <v>6634</v>
      </c>
    </row>
    <row r="984" spans="1:8" x14ac:dyDescent="0.4">
      <c r="A984" s="44" t="s">
        <v>6569</v>
      </c>
      <c r="B984" s="48" t="s">
        <v>472</v>
      </c>
      <c r="C984" s="44" t="s">
        <v>7885</v>
      </c>
      <c r="D984" s="48" t="s">
        <v>5686</v>
      </c>
      <c r="E984" s="44" t="s">
        <v>1756</v>
      </c>
      <c r="F984" s="44" t="s">
        <v>1757</v>
      </c>
      <c r="G984" s="44" t="s">
        <v>40</v>
      </c>
      <c r="H984" s="44" t="s">
        <v>6634</v>
      </c>
    </row>
    <row r="985" spans="1:8" x14ac:dyDescent="0.4">
      <c r="A985" s="44" t="s">
        <v>6569</v>
      </c>
      <c r="B985" s="44" t="s">
        <v>472</v>
      </c>
      <c r="C985" s="44" t="s">
        <v>7691</v>
      </c>
      <c r="D985" s="44" t="s">
        <v>1937</v>
      </c>
      <c r="E985" s="44" t="s">
        <v>1756</v>
      </c>
      <c r="F985" s="44" t="s">
        <v>1757</v>
      </c>
      <c r="G985" s="44" t="s">
        <v>40</v>
      </c>
      <c r="H985" s="44" t="s">
        <v>6634</v>
      </c>
    </row>
    <row r="986" spans="1:8" x14ac:dyDescent="0.4">
      <c r="A986" s="44" t="s">
        <v>6569</v>
      </c>
      <c r="B986" s="44" t="s">
        <v>472</v>
      </c>
      <c r="C986" s="44" t="s">
        <v>7043</v>
      </c>
      <c r="D986" s="44" t="s">
        <v>2000</v>
      </c>
      <c r="E986" s="44" t="s">
        <v>1756</v>
      </c>
      <c r="F986" s="44" t="s">
        <v>1757</v>
      </c>
      <c r="G986" s="44" t="s">
        <v>40</v>
      </c>
      <c r="H986" s="44" t="s">
        <v>6634</v>
      </c>
    </row>
    <row r="987" spans="1:8" x14ac:dyDescent="0.4">
      <c r="A987" s="44" t="s">
        <v>6569</v>
      </c>
      <c r="B987" s="44" t="s">
        <v>472</v>
      </c>
      <c r="C987" s="44" t="s">
        <v>7039</v>
      </c>
      <c r="D987" s="44" t="s">
        <v>2016</v>
      </c>
      <c r="E987" s="44" t="s">
        <v>1756</v>
      </c>
      <c r="F987" s="44" t="s">
        <v>1757</v>
      </c>
      <c r="G987" s="44" t="s">
        <v>40</v>
      </c>
      <c r="H987" s="44" t="s">
        <v>6634</v>
      </c>
    </row>
    <row r="988" spans="1:8" x14ac:dyDescent="0.4">
      <c r="A988" s="44" t="s">
        <v>6569</v>
      </c>
      <c r="B988" s="44" t="s">
        <v>472</v>
      </c>
      <c r="C988" s="44" t="s">
        <v>7766</v>
      </c>
      <c r="D988" s="44" t="s">
        <v>1871</v>
      </c>
      <c r="E988" s="44" t="s">
        <v>1756</v>
      </c>
      <c r="F988" s="44" t="s">
        <v>1757</v>
      </c>
      <c r="G988" s="44" t="s">
        <v>40</v>
      </c>
      <c r="H988" s="44" t="s">
        <v>6634</v>
      </c>
    </row>
    <row r="989" spans="1:8" x14ac:dyDescent="0.4">
      <c r="A989" s="44" t="s">
        <v>6569</v>
      </c>
      <c r="B989" s="44" t="s">
        <v>472</v>
      </c>
      <c r="C989" s="44" t="s">
        <v>7042</v>
      </c>
      <c r="D989" s="44" t="s">
        <v>2045</v>
      </c>
      <c r="E989" s="44" t="s">
        <v>1756</v>
      </c>
      <c r="F989" s="44" t="s">
        <v>1757</v>
      </c>
      <c r="G989" s="44" t="s">
        <v>40</v>
      </c>
      <c r="H989" s="44" t="s">
        <v>6634</v>
      </c>
    </row>
    <row r="990" spans="1:8" x14ac:dyDescent="0.4">
      <c r="A990" s="44" t="s">
        <v>6569</v>
      </c>
      <c r="B990" s="44" t="s">
        <v>472</v>
      </c>
      <c r="C990" s="44" t="s">
        <v>7044</v>
      </c>
      <c r="D990" s="44" t="s">
        <v>2055</v>
      </c>
      <c r="E990" s="44" t="s">
        <v>1756</v>
      </c>
      <c r="F990" s="62" t="s">
        <v>1757</v>
      </c>
      <c r="G990" s="44" t="s">
        <v>40</v>
      </c>
      <c r="H990" s="44" t="s">
        <v>6634</v>
      </c>
    </row>
    <row r="991" spans="1:8" x14ac:dyDescent="0.4">
      <c r="A991" s="44" t="s">
        <v>6569</v>
      </c>
      <c r="B991" s="44" t="s">
        <v>472</v>
      </c>
      <c r="C991" s="44" t="s">
        <v>7041</v>
      </c>
      <c r="D991" s="44" t="s">
        <v>2068</v>
      </c>
      <c r="E991" s="44" t="s">
        <v>1756</v>
      </c>
      <c r="F991" s="62" t="s">
        <v>1757</v>
      </c>
      <c r="G991" s="44" t="s">
        <v>40</v>
      </c>
      <c r="H991" s="44" t="s">
        <v>6634</v>
      </c>
    </row>
    <row r="992" spans="1:8" x14ac:dyDescent="0.4">
      <c r="A992" s="44" t="s">
        <v>6569</v>
      </c>
      <c r="B992" s="44" t="s">
        <v>472</v>
      </c>
      <c r="C992" s="44" t="s">
        <v>7040</v>
      </c>
      <c r="D992" s="44" t="s">
        <v>2092</v>
      </c>
      <c r="E992" s="44" t="s">
        <v>1756</v>
      </c>
      <c r="F992" s="62" t="s">
        <v>1757</v>
      </c>
      <c r="G992" s="44" t="s">
        <v>40</v>
      </c>
      <c r="H992" s="44" t="s">
        <v>6634</v>
      </c>
    </row>
    <row r="993" spans="1:8" x14ac:dyDescent="0.4">
      <c r="A993" s="44" t="s">
        <v>6569</v>
      </c>
      <c r="B993" s="44" t="s">
        <v>472</v>
      </c>
      <c r="C993" s="44" t="s">
        <v>7045</v>
      </c>
      <c r="D993" s="44" t="s">
        <v>2100</v>
      </c>
      <c r="E993" s="44" t="s">
        <v>1756</v>
      </c>
      <c r="F993" s="62" t="s">
        <v>1757</v>
      </c>
      <c r="G993" s="44" t="s">
        <v>40</v>
      </c>
      <c r="H993" s="44" t="s">
        <v>6634</v>
      </c>
    </row>
    <row r="994" spans="1:8" x14ac:dyDescent="0.4">
      <c r="A994" s="44" t="s">
        <v>6569</v>
      </c>
      <c r="B994" s="44" t="s">
        <v>472</v>
      </c>
      <c r="C994" s="44" t="s">
        <v>7046</v>
      </c>
      <c r="D994" s="44" t="s">
        <v>2106</v>
      </c>
      <c r="E994" s="44" t="s">
        <v>1756</v>
      </c>
      <c r="F994" s="62" t="s">
        <v>1757</v>
      </c>
      <c r="G994" s="44" t="s">
        <v>40</v>
      </c>
      <c r="H994" s="44" t="s">
        <v>6634</v>
      </c>
    </row>
    <row r="995" spans="1:8" x14ac:dyDescent="0.4">
      <c r="A995" s="44" t="s">
        <v>6570</v>
      </c>
      <c r="B995" s="44" t="s">
        <v>473</v>
      </c>
      <c r="C995" s="44" t="s">
        <v>7709</v>
      </c>
      <c r="D995" s="44" t="s">
        <v>2001</v>
      </c>
      <c r="E995" s="44" t="s">
        <v>1756</v>
      </c>
      <c r="F995" s="62" t="s">
        <v>1757</v>
      </c>
      <c r="G995" s="44" t="s">
        <v>40</v>
      </c>
      <c r="H995" s="44" t="s">
        <v>6634</v>
      </c>
    </row>
    <row r="996" spans="1:8" x14ac:dyDescent="0.4">
      <c r="A996" s="44" t="s">
        <v>6570</v>
      </c>
      <c r="B996" s="48" t="s">
        <v>473</v>
      </c>
      <c r="C996" s="44" t="s">
        <v>7821</v>
      </c>
      <c r="D996" s="48" t="s">
        <v>5687</v>
      </c>
      <c r="E996" s="44" t="s">
        <v>1756</v>
      </c>
      <c r="F996" s="44" t="s">
        <v>1757</v>
      </c>
      <c r="G996" s="44" t="s">
        <v>40</v>
      </c>
      <c r="H996" s="44" t="s">
        <v>6634</v>
      </c>
    </row>
    <row r="997" spans="1:8" x14ac:dyDescent="0.4">
      <c r="A997" s="44" t="s">
        <v>6571</v>
      </c>
      <c r="B997" s="44" t="s">
        <v>474</v>
      </c>
      <c r="C997" s="44" t="s">
        <v>7755</v>
      </c>
      <c r="D997" s="44" t="s">
        <v>1828</v>
      </c>
      <c r="E997" s="44" t="s">
        <v>1756</v>
      </c>
      <c r="F997" s="44" t="s">
        <v>1757</v>
      </c>
      <c r="G997" s="44" t="s">
        <v>40</v>
      </c>
      <c r="H997" s="44" t="s">
        <v>6634</v>
      </c>
    </row>
    <row r="998" spans="1:8" x14ac:dyDescent="0.4">
      <c r="A998" s="44" t="s">
        <v>6571</v>
      </c>
      <c r="B998" s="44" t="s">
        <v>474</v>
      </c>
      <c r="C998" s="44" t="s">
        <v>7776</v>
      </c>
      <c r="D998" s="44" t="s">
        <v>1787</v>
      </c>
      <c r="E998" s="44" t="s">
        <v>1756</v>
      </c>
      <c r="F998" s="44" t="s">
        <v>1757</v>
      </c>
      <c r="G998" s="44" t="s">
        <v>40</v>
      </c>
      <c r="H998" s="44" t="s">
        <v>6634</v>
      </c>
    </row>
    <row r="999" spans="1:8" x14ac:dyDescent="0.4">
      <c r="A999" s="44" t="s">
        <v>6571</v>
      </c>
      <c r="B999" s="44" t="s">
        <v>474</v>
      </c>
      <c r="C999" s="44" t="s">
        <v>7050</v>
      </c>
      <c r="D999" s="44" t="s">
        <v>1873</v>
      </c>
      <c r="E999" s="44" t="s">
        <v>1756</v>
      </c>
      <c r="F999" s="44" t="s">
        <v>1757</v>
      </c>
      <c r="G999" s="44" t="s">
        <v>711</v>
      </c>
      <c r="H999" s="44" t="s">
        <v>6634</v>
      </c>
    </row>
    <row r="1000" spans="1:8" x14ac:dyDescent="0.4">
      <c r="A1000" s="44" t="s">
        <v>6571</v>
      </c>
      <c r="B1000" s="44" t="s">
        <v>474</v>
      </c>
      <c r="C1000" s="44" t="s">
        <v>7047</v>
      </c>
      <c r="D1000" s="44" t="s">
        <v>1903</v>
      </c>
      <c r="E1000" s="44" t="s">
        <v>1756</v>
      </c>
      <c r="F1000" s="44" t="s">
        <v>1757</v>
      </c>
      <c r="G1000" s="44" t="s">
        <v>40</v>
      </c>
      <c r="H1000" s="44" t="s">
        <v>6634</v>
      </c>
    </row>
    <row r="1001" spans="1:8" x14ac:dyDescent="0.4">
      <c r="A1001" s="44" t="s">
        <v>6571</v>
      </c>
      <c r="B1001" s="48" t="s">
        <v>474</v>
      </c>
      <c r="C1001" s="44" t="s">
        <v>7084</v>
      </c>
      <c r="D1001" s="48" t="s">
        <v>5688</v>
      </c>
      <c r="E1001" s="44" t="s">
        <v>1756</v>
      </c>
      <c r="F1001" s="44" t="s">
        <v>1757</v>
      </c>
      <c r="G1001" s="44" t="s">
        <v>40</v>
      </c>
      <c r="H1001" s="44" t="s">
        <v>6634</v>
      </c>
    </row>
    <row r="1002" spans="1:8" x14ac:dyDescent="0.4">
      <c r="A1002" s="44" t="s">
        <v>6572</v>
      </c>
      <c r="B1002" s="48" t="s">
        <v>475</v>
      </c>
      <c r="C1002" s="44" t="s">
        <v>1754</v>
      </c>
      <c r="D1002" s="48" t="s">
        <v>1755</v>
      </c>
      <c r="E1002" s="44" t="s">
        <v>1756</v>
      </c>
      <c r="F1002" s="44" t="s">
        <v>1757</v>
      </c>
      <c r="G1002" s="44" t="s">
        <v>40</v>
      </c>
      <c r="H1002" s="44" t="s">
        <v>6634</v>
      </c>
    </row>
    <row r="1003" spans="1:8" x14ac:dyDescent="0.4">
      <c r="A1003" s="44" t="s">
        <v>6572</v>
      </c>
      <c r="B1003" s="48" t="s">
        <v>475</v>
      </c>
      <c r="C1003" s="44" t="s">
        <v>1852</v>
      </c>
      <c r="D1003" s="48" t="s">
        <v>1853</v>
      </c>
      <c r="E1003" s="44" t="s">
        <v>1756</v>
      </c>
      <c r="F1003" s="44" t="s">
        <v>1757</v>
      </c>
      <c r="G1003" s="44" t="s">
        <v>40</v>
      </c>
      <c r="H1003" s="44" t="s">
        <v>6634</v>
      </c>
    </row>
    <row r="1004" spans="1:8" x14ac:dyDescent="0.4">
      <c r="A1004" s="44" t="s">
        <v>6572</v>
      </c>
      <c r="B1004" s="48" t="s">
        <v>475</v>
      </c>
      <c r="C1004" s="44" t="s">
        <v>7813</v>
      </c>
      <c r="D1004" s="48" t="s">
        <v>5689</v>
      </c>
      <c r="E1004" s="44" t="s">
        <v>1756</v>
      </c>
      <c r="F1004" s="44" t="s">
        <v>1757</v>
      </c>
      <c r="G1004" s="44" t="s">
        <v>40</v>
      </c>
      <c r="H1004" s="44" t="s">
        <v>6634</v>
      </c>
    </row>
    <row r="1005" spans="1:8" x14ac:dyDescent="0.4">
      <c r="A1005" s="44" t="s">
        <v>6572</v>
      </c>
      <c r="B1005" s="44" t="s">
        <v>475</v>
      </c>
      <c r="C1005" s="44" t="s">
        <v>6572</v>
      </c>
      <c r="D1005" s="44" t="s">
        <v>475</v>
      </c>
      <c r="E1005" s="44" t="s">
        <v>1756</v>
      </c>
      <c r="F1005" s="44" t="s">
        <v>1757</v>
      </c>
      <c r="G1005" s="44" t="s">
        <v>40</v>
      </c>
      <c r="H1005" s="44" t="s">
        <v>6634</v>
      </c>
    </row>
    <row r="1006" spans="1:8" x14ac:dyDescent="0.4">
      <c r="A1006" s="44" t="s">
        <v>6573</v>
      </c>
      <c r="B1006" s="44" t="s">
        <v>476</v>
      </c>
      <c r="C1006" s="44" t="s">
        <v>7756</v>
      </c>
      <c r="D1006" s="44" t="s">
        <v>1992</v>
      </c>
      <c r="E1006" s="44" t="s">
        <v>1713</v>
      </c>
      <c r="F1006" s="44" t="s">
        <v>1714</v>
      </c>
      <c r="G1006" s="44" t="s">
        <v>40</v>
      </c>
      <c r="H1006" s="44" t="s">
        <v>6634</v>
      </c>
    </row>
    <row r="1007" spans="1:8" x14ac:dyDescent="0.4">
      <c r="A1007" s="44" t="s">
        <v>6573</v>
      </c>
      <c r="B1007" s="44" t="s">
        <v>476</v>
      </c>
      <c r="C1007" s="44" t="s">
        <v>7028</v>
      </c>
      <c r="D1007" s="44" t="s">
        <v>1965</v>
      </c>
      <c r="E1007" s="44" t="s">
        <v>1713</v>
      </c>
      <c r="F1007" s="44" t="s">
        <v>1714</v>
      </c>
      <c r="G1007" s="44" t="s">
        <v>40</v>
      </c>
      <c r="H1007" s="44" t="s">
        <v>6634</v>
      </c>
    </row>
    <row r="1008" spans="1:8" x14ac:dyDescent="0.4">
      <c r="A1008" s="44" t="s">
        <v>6573</v>
      </c>
      <c r="B1008" s="44" t="s">
        <v>476</v>
      </c>
      <c r="C1008" s="44" t="s">
        <v>7029</v>
      </c>
      <c r="D1008" s="44" t="s">
        <v>2007</v>
      </c>
      <c r="E1008" s="44" t="s">
        <v>1713</v>
      </c>
      <c r="F1008" s="44" t="s">
        <v>1714</v>
      </c>
      <c r="G1008" s="44" t="s">
        <v>40</v>
      </c>
      <c r="H1008" s="44" t="s">
        <v>6634</v>
      </c>
    </row>
    <row r="1009" spans="1:8" x14ac:dyDescent="0.4">
      <c r="A1009" s="44" t="s">
        <v>6573</v>
      </c>
      <c r="B1009" s="44" t="s">
        <v>476</v>
      </c>
      <c r="C1009" s="44" t="s">
        <v>7031</v>
      </c>
      <c r="D1009" s="44" t="s">
        <v>2008</v>
      </c>
      <c r="E1009" s="44" t="s">
        <v>1713</v>
      </c>
      <c r="F1009" s="44" t="s">
        <v>1714</v>
      </c>
      <c r="G1009" s="44" t="s">
        <v>40</v>
      </c>
      <c r="H1009" s="44" t="s">
        <v>6634</v>
      </c>
    </row>
    <row r="1010" spans="1:8" x14ac:dyDescent="0.4">
      <c r="A1010" s="44" t="s">
        <v>6573</v>
      </c>
      <c r="B1010" s="48" t="s">
        <v>476</v>
      </c>
      <c r="C1010" s="44" t="s">
        <v>7818</v>
      </c>
      <c r="D1010" s="48" t="s">
        <v>5690</v>
      </c>
      <c r="E1010" s="44" t="s">
        <v>1713</v>
      </c>
      <c r="F1010" s="44" t="s">
        <v>1714</v>
      </c>
      <c r="G1010" s="44" t="s">
        <v>40</v>
      </c>
      <c r="H1010" s="44" t="s">
        <v>6634</v>
      </c>
    </row>
    <row r="1011" spans="1:8" x14ac:dyDescent="0.4">
      <c r="A1011" s="44" t="s">
        <v>6573</v>
      </c>
      <c r="B1011" s="44" t="s">
        <v>476</v>
      </c>
      <c r="C1011" s="44" t="s">
        <v>7030</v>
      </c>
      <c r="D1011" s="44" t="s">
        <v>2036</v>
      </c>
      <c r="E1011" s="44" t="s">
        <v>1713</v>
      </c>
      <c r="F1011" s="44" t="s">
        <v>1714</v>
      </c>
      <c r="G1011" s="44" t="s">
        <v>40</v>
      </c>
      <c r="H1011" s="44" t="s">
        <v>6634</v>
      </c>
    </row>
    <row r="1012" spans="1:8" x14ac:dyDescent="0.4">
      <c r="A1012" s="44" t="s">
        <v>6573</v>
      </c>
      <c r="B1012" s="44" t="s">
        <v>476</v>
      </c>
      <c r="C1012" s="44" t="s">
        <v>7752</v>
      </c>
      <c r="D1012" s="44" t="s">
        <v>1982</v>
      </c>
      <c r="E1012" s="44" t="s">
        <v>1713</v>
      </c>
      <c r="F1012" s="44" t="s">
        <v>1714</v>
      </c>
      <c r="G1012" s="44" t="s">
        <v>40</v>
      </c>
      <c r="H1012" s="44" t="s">
        <v>6634</v>
      </c>
    </row>
    <row r="1013" spans="1:8" x14ac:dyDescent="0.4">
      <c r="A1013" s="44" t="s">
        <v>6601</v>
      </c>
      <c r="B1013" s="48" t="s">
        <v>477</v>
      </c>
      <c r="C1013" s="44" t="s">
        <v>7764</v>
      </c>
      <c r="D1013" s="48" t="s">
        <v>5908</v>
      </c>
      <c r="E1013" s="48" t="s">
        <v>1713</v>
      </c>
      <c r="F1013" s="48" t="s">
        <v>1714</v>
      </c>
      <c r="G1013" s="48" t="s">
        <v>762</v>
      </c>
      <c r="H1013" s="44" t="s">
        <v>891</v>
      </c>
    </row>
    <row r="1014" spans="1:8" x14ac:dyDescent="0.4">
      <c r="A1014" s="44" t="s">
        <v>6601</v>
      </c>
      <c r="B1014" s="44" t="s">
        <v>477</v>
      </c>
      <c r="C1014" s="44" t="s">
        <v>7772</v>
      </c>
      <c r="D1014" s="44" t="s">
        <v>1760</v>
      </c>
      <c r="E1014" s="44" t="s">
        <v>1713</v>
      </c>
      <c r="F1014" s="44" t="s">
        <v>1714</v>
      </c>
      <c r="G1014" s="48" t="s">
        <v>762</v>
      </c>
      <c r="H1014" s="44" t="s">
        <v>891</v>
      </c>
    </row>
    <row r="1015" spans="1:8" x14ac:dyDescent="0.4">
      <c r="A1015" s="44" t="s">
        <v>6601</v>
      </c>
      <c r="B1015" s="48" t="s">
        <v>477</v>
      </c>
      <c r="C1015" s="48" t="s">
        <v>5534</v>
      </c>
      <c r="D1015" s="48" t="s">
        <v>5691</v>
      </c>
      <c r="E1015" s="44" t="s">
        <v>1713</v>
      </c>
      <c r="F1015" s="44" t="s">
        <v>1714</v>
      </c>
      <c r="G1015" s="48" t="s">
        <v>762</v>
      </c>
      <c r="H1015" s="44" t="s">
        <v>891</v>
      </c>
    </row>
    <row r="1016" spans="1:8" x14ac:dyDescent="0.4">
      <c r="A1016" s="44" t="s">
        <v>478</v>
      </c>
      <c r="B1016" s="44" t="s">
        <v>479</v>
      </c>
      <c r="C1016" s="44" t="s">
        <v>7345</v>
      </c>
      <c r="D1016" s="44" t="s">
        <v>2244</v>
      </c>
      <c r="E1016" s="44" t="s">
        <v>2147</v>
      </c>
      <c r="F1016" s="44" t="s">
        <v>2148</v>
      </c>
      <c r="G1016" s="44" t="s">
        <v>40</v>
      </c>
      <c r="H1016" s="44"/>
    </row>
    <row r="1017" spans="1:8" x14ac:dyDescent="0.4">
      <c r="A1017" s="44" t="s">
        <v>478</v>
      </c>
      <c r="B1017" s="44" t="s">
        <v>479</v>
      </c>
      <c r="C1017" s="44" t="s">
        <v>7575</v>
      </c>
      <c r="D1017" s="44" t="s">
        <v>2238</v>
      </c>
      <c r="E1017" s="44" t="s">
        <v>2147</v>
      </c>
      <c r="F1017" s="44" t="s">
        <v>2148</v>
      </c>
      <c r="G1017" s="44" t="s">
        <v>40</v>
      </c>
      <c r="H1017" s="44"/>
    </row>
    <row r="1018" spans="1:8" x14ac:dyDescent="0.4">
      <c r="A1018" s="44" t="s">
        <v>478</v>
      </c>
      <c r="B1018" s="44" t="s">
        <v>479</v>
      </c>
      <c r="C1018" s="44" t="s">
        <v>7671</v>
      </c>
      <c r="D1018" s="44" t="s">
        <v>2174</v>
      </c>
      <c r="E1018" s="44" t="s">
        <v>2147</v>
      </c>
      <c r="F1018" s="44" t="s">
        <v>2148</v>
      </c>
      <c r="G1018" s="44" t="s">
        <v>40</v>
      </c>
      <c r="H1018" s="44"/>
    </row>
    <row r="1019" spans="1:8" x14ac:dyDescent="0.4">
      <c r="A1019" s="44" t="s">
        <v>478</v>
      </c>
      <c r="B1019" s="44" t="s">
        <v>479</v>
      </c>
      <c r="C1019" s="44" t="s">
        <v>7344</v>
      </c>
      <c r="D1019" s="44" t="s">
        <v>2359</v>
      </c>
      <c r="E1019" s="44" t="s">
        <v>2147</v>
      </c>
      <c r="F1019" s="44" t="s">
        <v>2148</v>
      </c>
      <c r="G1019" s="44" t="s">
        <v>40</v>
      </c>
      <c r="H1019" s="44"/>
    </row>
    <row r="1020" spans="1:8" x14ac:dyDescent="0.4">
      <c r="A1020" s="48" t="s">
        <v>478</v>
      </c>
      <c r="B1020" s="48" t="s">
        <v>479</v>
      </c>
      <c r="C1020" s="4" t="s">
        <v>7541</v>
      </c>
      <c r="D1020" s="48" t="s">
        <v>5692</v>
      </c>
      <c r="E1020" s="44" t="s">
        <v>2147</v>
      </c>
      <c r="F1020" s="44" t="s">
        <v>2148</v>
      </c>
      <c r="G1020" s="44" t="s">
        <v>40</v>
      </c>
      <c r="H1020" s="44"/>
    </row>
    <row r="1021" spans="1:8" x14ac:dyDescent="0.4">
      <c r="A1021" s="48" t="s">
        <v>480</v>
      </c>
      <c r="B1021" s="48" t="s">
        <v>481</v>
      </c>
      <c r="C1021" s="44" t="s">
        <v>7707</v>
      </c>
      <c r="D1021" s="48" t="s">
        <v>2214</v>
      </c>
      <c r="E1021" s="44" t="s">
        <v>2147</v>
      </c>
      <c r="F1021" s="44" t="s">
        <v>2148</v>
      </c>
      <c r="G1021" s="44" t="s">
        <v>711</v>
      </c>
      <c r="H1021" s="44"/>
    </row>
    <row r="1022" spans="1:8" x14ac:dyDescent="0.4">
      <c r="A1022" s="44" t="s">
        <v>480</v>
      </c>
      <c r="B1022" s="44" t="s">
        <v>481</v>
      </c>
      <c r="C1022" s="44" t="s">
        <v>7343</v>
      </c>
      <c r="D1022" s="44" t="s">
        <v>2371</v>
      </c>
      <c r="E1022" s="44" t="s">
        <v>2147</v>
      </c>
      <c r="F1022" s="44" t="s">
        <v>2148</v>
      </c>
      <c r="G1022" s="44" t="s">
        <v>711</v>
      </c>
      <c r="H1022" s="44"/>
    </row>
    <row r="1023" spans="1:8" x14ac:dyDescent="0.4">
      <c r="A1023" s="48" t="s">
        <v>480</v>
      </c>
      <c r="B1023" s="48" t="s">
        <v>481</v>
      </c>
      <c r="C1023" s="48" t="s">
        <v>2455</v>
      </c>
      <c r="D1023" s="48" t="s">
        <v>5693</v>
      </c>
      <c r="E1023" s="44" t="s">
        <v>2147</v>
      </c>
      <c r="F1023" s="44" t="s">
        <v>2148</v>
      </c>
      <c r="G1023" s="44" t="s">
        <v>40</v>
      </c>
      <c r="H1023" s="44"/>
    </row>
    <row r="1024" spans="1:8" x14ac:dyDescent="0.4">
      <c r="A1024" s="44" t="s">
        <v>6574</v>
      </c>
      <c r="B1024" s="44" t="s">
        <v>482</v>
      </c>
      <c r="C1024" s="44" t="s">
        <v>7055</v>
      </c>
      <c r="D1024" s="44" t="s">
        <v>2052</v>
      </c>
      <c r="E1024" s="44" t="s">
        <v>1756</v>
      </c>
      <c r="F1024" s="44" t="s">
        <v>1757</v>
      </c>
      <c r="G1024" s="44" t="s">
        <v>40</v>
      </c>
      <c r="H1024" s="44" t="s">
        <v>6634</v>
      </c>
    </row>
    <row r="1025" spans="1:8" x14ac:dyDescent="0.4">
      <c r="A1025" s="44" t="s">
        <v>6574</v>
      </c>
      <c r="B1025" s="44" t="s">
        <v>482</v>
      </c>
      <c r="C1025" s="44" t="s">
        <v>7056</v>
      </c>
      <c r="D1025" s="44" t="s">
        <v>2101</v>
      </c>
      <c r="E1025" s="44" t="s">
        <v>1756</v>
      </c>
      <c r="F1025" s="44" t="s">
        <v>1757</v>
      </c>
      <c r="G1025" s="44" t="s">
        <v>40</v>
      </c>
      <c r="H1025" s="44" t="s">
        <v>6634</v>
      </c>
    </row>
    <row r="1026" spans="1:8" x14ac:dyDescent="0.4">
      <c r="A1026" s="44" t="s">
        <v>6574</v>
      </c>
      <c r="B1026" s="44" t="s">
        <v>482</v>
      </c>
      <c r="C1026" s="44" t="s">
        <v>7061</v>
      </c>
      <c r="D1026" s="44" t="s">
        <v>2102</v>
      </c>
      <c r="E1026" s="44" t="s">
        <v>1756</v>
      </c>
      <c r="F1026" s="44" t="s">
        <v>1757</v>
      </c>
      <c r="G1026" s="44" t="s">
        <v>40</v>
      </c>
      <c r="H1026" s="44" t="s">
        <v>6634</v>
      </c>
    </row>
    <row r="1027" spans="1:8" x14ac:dyDescent="0.4">
      <c r="A1027" s="44" t="s">
        <v>6574</v>
      </c>
      <c r="B1027" s="44" t="s">
        <v>482</v>
      </c>
      <c r="C1027" s="44" t="s">
        <v>7057</v>
      </c>
      <c r="D1027" s="44" t="s">
        <v>2121</v>
      </c>
      <c r="E1027" s="44" t="s">
        <v>1756</v>
      </c>
      <c r="F1027" s="44" t="s">
        <v>1757</v>
      </c>
      <c r="G1027" s="44" t="s">
        <v>40</v>
      </c>
      <c r="H1027" s="44" t="s">
        <v>6634</v>
      </c>
    </row>
    <row r="1028" spans="1:8" x14ac:dyDescent="0.4">
      <c r="A1028" s="44" t="s">
        <v>6574</v>
      </c>
      <c r="B1028" s="44" t="s">
        <v>482</v>
      </c>
      <c r="C1028" s="44" t="s">
        <v>7060</v>
      </c>
      <c r="D1028" s="44" t="s">
        <v>2127</v>
      </c>
      <c r="E1028" s="44" t="s">
        <v>1756</v>
      </c>
      <c r="F1028" s="44" t="s">
        <v>1757</v>
      </c>
      <c r="G1028" s="44" t="s">
        <v>40</v>
      </c>
      <c r="H1028" s="44" t="s">
        <v>6634</v>
      </c>
    </row>
    <row r="1029" spans="1:8" x14ac:dyDescent="0.4">
      <c r="A1029" s="44" t="s">
        <v>6574</v>
      </c>
      <c r="B1029" s="48" t="s">
        <v>482</v>
      </c>
      <c r="C1029" s="44" t="s">
        <v>7826</v>
      </c>
      <c r="D1029" s="48" t="s">
        <v>5694</v>
      </c>
      <c r="E1029" s="44" t="s">
        <v>1756</v>
      </c>
      <c r="F1029" s="44" t="s">
        <v>1757</v>
      </c>
      <c r="G1029" s="44" t="s">
        <v>40</v>
      </c>
      <c r="H1029" s="44" t="s">
        <v>6634</v>
      </c>
    </row>
    <row r="1030" spans="1:8" x14ac:dyDescent="0.4">
      <c r="A1030" s="44" t="s">
        <v>6574</v>
      </c>
      <c r="B1030" s="44" t="s">
        <v>482</v>
      </c>
      <c r="C1030" s="44" t="s">
        <v>7058</v>
      </c>
      <c r="D1030" s="44" t="s">
        <v>2131</v>
      </c>
      <c r="E1030" s="44" t="s">
        <v>1756</v>
      </c>
      <c r="F1030" s="44" t="s">
        <v>1757</v>
      </c>
      <c r="G1030" s="44" t="s">
        <v>40</v>
      </c>
      <c r="H1030" s="44" t="s">
        <v>6634</v>
      </c>
    </row>
    <row r="1031" spans="1:8" x14ac:dyDescent="0.4">
      <c r="A1031" s="44" t="s">
        <v>6574</v>
      </c>
      <c r="B1031" s="44" t="s">
        <v>482</v>
      </c>
      <c r="C1031" s="44" t="s">
        <v>7059</v>
      </c>
      <c r="D1031" s="44" t="s">
        <v>2132</v>
      </c>
      <c r="E1031" s="44" t="s">
        <v>1756</v>
      </c>
      <c r="F1031" s="44" t="s">
        <v>1757</v>
      </c>
      <c r="G1031" s="44" t="s">
        <v>40</v>
      </c>
      <c r="H1031" s="44" t="s">
        <v>6634</v>
      </c>
    </row>
    <row r="1032" spans="1:8" x14ac:dyDescent="0.4">
      <c r="A1032" s="44" t="s">
        <v>6574</v>
      </c>
      <c r="B1032" s="48" t="s">
        <v>482</v>
      </c>
      <c r="C1032" s="44" t="s">
        <v>2033</v>
      </c>
      <c r="D1032" s="48" t="s">
        <v>2034</v>
      </c>
      <c r="E1032" s="44" t="s">
        <v>1756</v>
      </c>
      <c r="F1032" s="44" t="s">
        <v>1757</v>
      </c>
      <c r="G1032" s="44" t="s">
        <v>40</v>
      </c>
      <c r="H1032" s="44" t="s">
        <v>6634</v>
      </c>
    </row>
    <row r="1033" spans="1:8" x14ac:dyDescent="0.4">
      <c r="A1033" s="44" t="s">
        <v>483</v>
      </c>
      <c r="B1033" s="44" t="s">
        <v>484</v>
      </c>
      <c r="C1033" s="44" t="s">
        <v>5475</v>
      </c>
      <c r="D1033" s="44" t="s">
        <v>2511</v>
      </c>
      <c r="E1033" s="44" t="s">
        <v>1405</v>
      </c>
      <c r="F1033" s="44" t="s">
        <v>1406</v>
      </c>
      <c r="G1033" s="44" t="s">
        <v>40</v>
      </c>
      <c r="H1033" s="44"/>
    </row>
    <row r="1034" spans="1:8" x14ac:dyDescent="0.4">
      <c r="A1034" s="44" t="s">
        <v>483</v>
      </c>
      <c r="B1034" s="44" t="s">
        <v>484</v>
      </c>
      <c r="C1034" s="44" t="s">
        <v>7401</v>
      </c>
      <c r="D1034" s="44" t="s">
        <v>2416</v>
      </c>
      <c r="E1034" s="44" t="s">
        <v>1405</v>
      </c>
      <c r="F1034" s="44" t="s">
        <v>1406</v>
      </c>
      <c r="G1034" s="44" t="s">
        <v>40</v>
      </c>
      <c r="H1034" s="44"/>
    </row>
    <row r="1035" spans="1:8" x14ac:dyDescent="0.4">
      <c r="A1035" s="44" t="s">
        <v>483</v>
      </c>
      <c r="B1035" s="44" t="s">
        <v>484</v>
      </c>
      <c r="C1035" s="44" t="s">
        <v>7399</v>
      </c>
      <c r="D1035" s="44" t="s">
        <v>2481</v>
      </c>
      <c r="E1035" s="44" t="s">
        <v>1405</v>
      </c>
      <c r="F1035" s="44" t="s">
        <v>1406</v>
      </c>
      <c r="G1035" s="44" t="s">
        <v>40</v>
      </c>
      <c r="H1035" s="44"/>
    </row>
    <row r="1036" spans="1:8" x14ac:dyDescent="0.4">
      <c r="A1036" s="48" t="s">
        <v>483</v>
      </c>
      <c r="B1036" s="48" t="s">
        <v>484</v>
      </c>
      <c r="C1036" s="48" t="s">
        <v>2381</v>
      </c>
      <c r="D1036" s="48" t="s">
        <v>5695</v>
      </c>
      <c r="E1036" s="44" t="s">
        <v>1405</v>
      </c>
      <c r="F1036" s="51" t="s">
        <v>1406</v>
      </c>
      <c r="G1036" s="44" t="s">
        <v>40</v>
      </c>
      <c r="H1036" s="44"/>
    </row>
    <row r="1037" spans="1:8" x14ac:dyDescent="0.4">
      <c r="A1037" s="44" t="s">
        <v>483</v>
      </c>
      <c r="B1037" s="44" t="s">
        <v>484</v>
      </c>
      <c r="C1037" s="44" t="s">
        <v>7400</v>
      </c>
      <c r="D1037" s="44" t="s">
        <v>2470</v>
      </c>
      <c r="E1037" s="44" t="s">
        <v>1405</v>
      </c>
      <c r="F1037" s="44" t="s">
        <v>1406</v>
      </c>
      <c r="G1037" s="44" t="s">
        <v>40</v>
      </c>
      <c r="H1037" s="44"/>
    </row>
    <row r="1038" spans="1:8" x14ac:dyDescent="0.4">
      <c r="A1038" s="48" t="s">
        <v>486</v>
      </c>
      <c r="B1038" s="48" t="s">
        <v>487</v>
      </c>
      <c r="C1038" s="48" t="s">
        <v>1877</v>
      </c>
      <c r="D1038" s="48" t="s">
        <v>5696</v>
      </c>
      <c r="E1038" s="44" t="s">
        <v>1837</v>
      </c>
      <c r="F1038" s="44" t="s">
        <v>1838</v>
      </c>
      <c r="G1038" s="44" t="s">
        <v>40</v>
      </c>
      <c r="H1038" s="44"/>
    </row>
    <row r="1039" spans="1:8" x14ac:dyDescent="0.4">
      <c r="A1039" s="44" t="s">
        <v>486</v>
      </c>
      <c r="B1039" s="44" t="s">
        <v>487</v>
      </c>
      <c r="C1039" s="44" t="s">
        <v>7195</v>
      </c>
      <c r="D1039" s="44" t="s">
        <v>2095</v>
      </c>
      <c r="E1039" s="44" t="s">
        <v>1837</v>
      </c>
      <c r="F1039" s="44" t="s">
        <v>1838</v>
      </c>
      <c r="G1039" s="44" t="s">
        <v>40</v>
      </c>
      <c r="H1039" s="44"/>
    </row>
    <row r="1040" spans="1:8" x14ac:dyDescent="0.4">
      <c r="A1040" s="44" t="s">
        <v>486</v>
      </c>
      <c r="B1040" s="44" t="s">
        <v>487</v>
      </c>
      <c r="C1040" s="44" t="s">
        <v>7122</v>
      </c>
      <c r="D1040" s="44" t="s">
        <v>2119</v>
      </c>
      <c r="E1040" s="44" t="s">
        <v>1837</v>
      </c>
      <c r="F1040" s="44" t="s">
        <v>1838</v>
      </c>
      <c r="G1040" s="44" t="s">
        <v>40</v>
      </c>
      <c r="H1040" s="44"/>
    </row>
    <row r="1041" spans="1:8" x14ac:dyDescent="0.4">
      <c r="A1041" s="44" t="s">
        <v>486</v>
      </c>
      <c r="B1041" s="44" t="s">
        <v>487</v>
      </c>
      <c r="C1041" s="44" t="s">
        <v>7412</v>
      </c>
      <c r="D1041" s="44" t="s">
        <v>2031</v>
      </c>
      <c r="E1041" s="44" t="s">
        <v>1837</v>
      </c>
      <c r="F1041" s="44" t="s">
        <v>1838</v>
      </c>
      <c r="G1041" s="44" t="s">
        <v>40</v>
      </c>
      <c r="H1041" s="44"/>
    </row>
    <row r="1042" spans="1:8" x14ac:dyDescent="0.4">
      <c r="A1042" s="44" t="s">
        <v>6609</v>
      </c>
      <c r="B1042" s="44" t="s">
        <v>488</v>
      </c>
      <c r="C1042" s="44" t="s">
        <v>7016</v>
      </c>
      <c r="D1042" s="44" t="s">
        <v>2514</v>
      </c>
      <c r="E1042" s="44" t="s">
        <v>1756</v>
      </c>
      <c r="F1042" s="44" t="s">
        <v>1757</v>
      </c>
      <c r="G1042" s="44" t="s">
        <v>40</v>
      </c>
      <c r="H1042" s="44" t="s">
        <v>6634</v>
      </c>
    </row>
    <row r="1043" spans="1:8" x14ac:dyDescent="0.4">
      <c r="A1043" s="44" t="s">
        <v>6609</v>
      </c>
      <c r="B1043" s="44" t="s">
        <v>488</v>
      </c>
      <c r="C1043" s="44" t="s">
        <v>7017</v>
      </c>
      <c r="D1043" s="44" t="s">
        <v>2515</v>
      </c>
      <c r="E1043" s="44" t="s">
        <v>1756</v>
      </c>
      <c r="F1043" s="44" t="s">
        <v>1757</v>
      </c>
      <c r="G1043" s="44" t="s">
        <v>40</v>
      </c>
      <c r="H1043" s="44" t="s">
        <v>6634</v>
      </c>
    </row>
    <row r="1044" spans="1:8" x14ac:dyDescent="0.4">
      <c r="A1044" s="44" t="s">
        <v>6609</v>
      </c>
      <c r="B1044" s="48" t="s">
        <v>488</v>
      </c>
      <c r="C1044" s="44" t="s">
        <v>7794</v>
      </c>
      <c r="D1044" s="48" t="s">
        <v>5697</v>
      </c>
      <c r="E1044" s="48" t="s">
        <v>816</v>
      </c>
      <c r="F1044" s="44" t="s">
        <v>1146</v>
      </c>
      <c r="G1044" s="44" t="s">
        <v>40</v>
      </c>
      <c r="H1044" s="44" t="s">
        <v>6634</v>
      </c>
    </row>
    <row r="1045" spans="1:8" x14ac:dyDescent="0.4">
      <c r="A1045" s="44" t="s">
        <v>489</v>
      </c>
      <c r="B1045" s="44" t="s">
        <v>490</v>
      </c>
      <c r="C1045" s="44" t="s">
        <v>6990</v>
      </c>
      <c r="D1045" s="44" t="s">
        <v>2079</v>
      </c>
      <c r="E1045" s="44" t="s">
        <v>682</v>
      </c>
      <c r="F1045" s="44" t="s">
        <v>683</v>
      </c>
      <c r="G1045" s="44" t="s">
        <v>40</v>
      </c>
      <c r="H1045" s="44"/>
    </row>
    <row r="1046" spans="1:8" x14ac:dyDescent="0.4">
      <c r="A1046" s="48" t="s">
        <v>489</v>
      </c>
      <c r="B1046" s="48" t="s">
        <v>490</v>
      </c>
      <c r="C1046" s="48" t="s">
        <v>1946</v>
      </c>
      <c r="D1046" s="48" t="s">
        <v>5698</v>
      </c>
      <c r="E1046" s="48" t="s">
        <v>682</v>
      </c>
      <c r="F1046" s="44" t="s">
        <v>683</v>
      </c>
      <c r="G1046" s="44" t="s">
        <v>40</v>
      </c>
      <c r="H1046" s="44"/>
    </row>
    <row r="1047" spans="1:8" x14ac:dyDescent="0.4">
      <c r="A1047" s="44" t="s">
        <v>489</v>
      </c>
      <c r="B1047" s="44" t="s">
        <v>490</v>
      </c>
      <c r="C1047" s="44" t="s">
        <v>7208</v>
      </c>
      <c r="D1047" s="44" t="s">
        <v>2091</v>
      </c>
      <c r="E1047" s="44" t="s">
        <v>682</v>
      </c>
      <c r="F1047" s="44" t="s">
        <v>683</v>
      </c>
      <c r="G1047" s="44" t="s">
        <v>40</v>
      </c>
      <c r="H1047" s="44"/>
    </row>
    <row r="1048" spans="1:8" x14ac:dyDescent="0.4">
      <c r="A1048" s="44" t="s">
        <v>489</v>
      </c>
      <c r="B1048" s="44" t="s">
        <v>490</v>
      </c>
      <c r="C1048" s="44" t="s">
        <v>7138</v>
      </c>
      <c r="D1048" s="44" t="s">
        <v>2090</v>
      </c>
      <c r="E1048" s="44" t="s">
        <v>682</v>
      </c>
      <c r="F1048" s="44" t="s">
        <v>683</v>
      </c>
      <c r="G1048" s="44" t="s">
        <v>40</v>
      </c>
      <c r="H1048" s="44"/>
    </row>
    <row r="1049" spans="1:8" x14ac:dyDescent="0.4">
      <c r="A1049" s="44" t="s">
        <v>489</v>
      </c>
      <c r="B1049" s="44" t="s">
        <v>490</v>
      </c>
      <c r="C1049" s="44" t="s">
        <v>7207</v>
      </c>
      <c r="D1049" s="44" t="s">
        <v>2129</v>
      </c>
      <c r="E1049" s="44" t="s">
        <v>682</v>
      </c>
      <c r="F1049" s="44" t="s">
        <v>683</v>
      </c>
      <c r="G1049" s="44" t="s">
        <v>40</v>
      </c>
      <c r="H1049" s="44"/>
    </row>
    <row r="1050" spans="1:8" x14ac:dyDescent="0.4">
      <c r="A1050" s="44" t="s">
        <v>489</v>
      </c>
      <c r="B1050" s="44" t="s">
        <v>490</v>
      </c>
      <c r="C1050" s="44" t="s">
        <v>7153</v>
      </c>
      <c r="D1050" s="44" t="s">
        <v>2111</v>
      </c>
      <c r="E1050" s="44" t="s">
        <v>682</v>
      </c>
      <c r="F1050" s="44" t="s">
        <v>683</v>
      </c>
      <c r="G1050" s="44" t="s">
        <v>40</v>
      </c>
      <c r="H1050" s="44"/>
    </row>
    <row r="1051" spans="1:8" x14ac:dyDescent="0.4">
      <c r="A1051" s="44" t="s">
        <v>489</v>
      </c>
      <c r="B1051" s="44" t="s">
        <v>490</v>
      </c>
      <c r="C1051" s="44" t="s">
        <v>7193</v>
      </c>
      <c r="D1051" s="44" t="s">
        <v>2116</v>
      </c>
      <c r="E1051" s="44" t="s">
        <v>682</v>
      </c>
      <c r="F1051" s="44" t="s">
        <v>683</v>
      </c>
      <c r="G1051" s="44" t="s">
        <v>40</v>
      </c>
      <c r="H1051" s="44"/>
    </row>
    <row r="1052" spans="1:8" x14ac:dyDescent="0.4">
      <c r="A1052" s="44" t="s">
        <v>489</v>
      </c>
      <c r="B1052" s="44" t="s">
        <v>490</v>
      </c>
      <c r="C1052" s="44" t="s">
        <v>7211</v>
      </c>
      <c r="D1052" s="44" t="s">
        <v>2124</v>
      </c>
      <c r="E1052" s="44" t="s">
        <v>682</v>
      </c>
      <c r="F1052" s="44" t="s">
        <v>683</v>
      </c>
      <c r="G1052" s="44" t="s">
        <v>40</v>
      </c>
      <c r="H1052" s="44"/>
    </row>
    <row r="1053" spans="1:8" x14ac:dyDescent="0.4">
      <c r="A1053" s="48" t="s">
        <v>491</v>
      </c>
      <c r="B1053" s="48" t="s">
        <v>492</v>
      </c>
      <c r="C1053" s="48" t="s">
        <v>1931</v>
      </c>
      <c r="D1053" s="48" t="s">
        <v>5699</v>
      </c>
      <c r="E1053" s="44" t="s">
        <v>1837</v>
      </c>
      <c r="F1053" s="44" t="s">
        <v>1838</v>
      </c>
      <c r="G1053" s="44" t="s">
        <v>40</v>
      </c>
      <c r="H1053" s="44"/>
    </row>
    <row r="1054" spans="1:8" x14ac:dyDescent="0.4">
      <c r="A1054" s="44" t="s">
        <v>491</v>
      </c>
      <c r="B1054" s="44" t="s">
        <v>492</v>
      </c>
      <c r="C1054" s="44" t="s">
        <v>491</v>
      </c>
      <c r="D1054" s="44" t="s">
        <v>2058</v>
      </c>
      <c r="E1054" s="44" t="s">
        <v>1837</v>
      </c>
      <c r="F1054" s="44" t="s">
        <v>1838</v>
      </c>
      <c r="G1054" s="44" t="s">
        <v>40</v>
      </c>
      <c r="H1054" s="44"/>
    </row>
    <row r="1055" spans="1:8" x14ac:dyDescent="0.4">
      <c r="A1055" s="44" t="s">
        <v>491</v>
      </c>
      <c r="B1055" s="44" t="s">
        <v>492</v>
      </c>
      <c r="C1055" s="44" t="s">
        <v>7413</v>
      </c>
      <c r="D1055" s="44" t="s">
        <v>2123</v>
      </c>
      <c r="E1055" s="44" t="s">
        <v>1837</v>
      </c>
      <c r="F1055" s="44" t="s">
        <v>1838</v>
      </c>
      <c r="G1055" s="44" t="s">
        <v>40</v>
      </c>
      <c r="H1055" s="44"/>
    </row>
    <row r="1056" spans="1:8" x14ac:dyDescent="0.4">
      <c r="A1056" s="44" t="s">
        <v>491</v>
      </c>
      <c r="B1056" s="44" t="s">
        <v>492</v>
      </c>
      <c r="C1056" s="44" t="s">
        <v>7412</v>
      </c>
      <c r="D1056" s="44" t="s">
        <v>1888</v>
      </c>
      <c r="E1056" s="44" t="s">
        <v>1837</v>
      </c>
      <c r="F1056" s="44" t="s">
        <v>1838</v>
      </c>
      <c r="G1056" s="44" t="s">
        <v>40</v>
      </c>
      <c r="H1056" s="44"/>
    </row>
    <row r="1057" spans="1:8" x14ac:dyDescent="0.4">
      <c r="A1057" s="48" t="s">
        <v>494</v>
      </c>
      <c r="B1057" s="44" t="s">
        <v>495</v>
      </c>
      <c r="C1057" s="44" t="s">
        <v>5548</v>
      </c>
      <c r="D1057" s="44" t="s">
        <v>2130</v>
      </c>
      <c r="E1057" s="44" t="s">
        <v>1837</v>
      </c>
      <c r="F1057" s="44" t="s">
        <v>1838</v>
      </c>
      <c r="G1057" s="44" t="s">
        <v>40</v>
      </c>
      <c r="H1057" s="44"/>
    </row>
    <row r="1058" spans="1:8" x14ac:dyDescent="0.4">
      <c r="A1058" s="48" t="s">
        <v>494</v>
      </c>
      <c r="B1058" s="48" t="s">
        <v>495</v>
      </c>
      <c r="C1058" s="48" t="s">
        <v>1836</v>
      </c>
      <c r="D1058" s="48" t="s">
        <v>5700</v>
      </c>
      <c r="E1058" s="44" t="s">
        <v>1837</v>
      </c>
      <c r="F1058" s="44" t="s">
        <v>1838</v>
      </c>
      <c r="G1058" s="44" t="s">
        <v>40</v>
      </c>
      <c r="H1058" s="44"/>
    </row>
    <row r="1059" spans="1:8" x14ac:dyDescent="0.4">
      <c r="A1059" s="48" t="s">
        <v>494</v>
      </c>
      <c r="B1059" s="44" t="s">
        <v>495</v>
      </c>
      <c r="C1059" s="44" t="s">
        <v>7414</v>
      </c>
      <c r="D1059" s="44" t="s">
        <v>1970</v>
      </c>
      <c r="E1059" s="44" t="s">
        <v>1837</v>
      </c>
      <c r="F1059" s="44" t="s">
        <v>1838</v>
      </c>
      <c r="G1059" s="44" t="s">
        <v>40</v>
      </c>
      <c r="H1059" s="44"/>
    </row>
    <row r="1060" spans="1:8" x14ac:dyDescent="0.4">
      <c r="A1060" s="48" t="s">
        <v>494</v>
      </c>
      <c r="B1060" s="44" t="s">
        <v>495</v>
      </c>
      <c r="C1060" s="44" t="s">
        <v>7415</v>
      </c>
      <c r="D1060" s="44" t="s">
        <v>2014</v>
      </c>
      <c r="E1060" s="44" t="s">
        <v>1837</v>
      </c>
      <c r="F1060" s="44" t="s">
        <v>1838</v>
      </c>
      <c r="G1060" s="44" t="s">
        <v>40</v>
      </c>
      <c r="H1060" s="44"/>
    </row>
    <row r="1061" spans="1:8" x14ac:dyDescent="0.4">
      <c r="A1061" s="44" t="s">
        <v>497</v>
      </c>
      <c r="B1061" s="44" t="s">
        <v>498</v>
      </c>
      <c r="C1061" s="44" t="s">
        <v>6262</v>
      </c>
      <c r="D1061" s="44" t="s">
        <v>1283</v>
      </c>
      <c r="E1061" s="44" t="s">
        <v>820</v>
      </c>
      <c r="F1061" s="44" t="s">
        <v>821</v>
      </c>
      <c r="G1061" s="44" t="s">
        <v>40</v>
      </c>
      <c r="H1061" s="44"/>
    </row>
    <row r="1062" spans="1:8" x14ac:dyDescent="0.4">
      <c r="A1062" s="44" t="s">
        <v>497</v>
      </c>
      <c r="B1062" s="44" t="s">
        <v>498</v>
      </c>
      <c r="C1062" s="44" t="s">
        <v>7427</v>
      </c>
      <c r="D1062" s="44" t="s">
        <v>1302</v>
      </c>
      <c r="E1062" s="44" t="s">
        <v>820</v>
      </c>
      <c r="F1062" s="44" t="s">
        <v>821</v>
      </c>
      <c r="G1062" s="44" t="s">
        <v>878</v>
      </c>
      <c r="H1062" s="44"/>
    </row>
    <row r="1063" spans="1:8" x14ac:dyDescent="0.4">
      <c r="A1063" s="44" t="s">
        <v>497</v>
      </c>
      <c r="B1063" s="44" t="s">
        <v>498</v>
      </c>
      <c r="C1063" s="44" t="s">
        <v>7426</v>
      </c>
      <c r="D1063" s="44" t="s">
        <v>1386</v>
      </c>
      <c r="E1063" s="44" t="s">
        <v>820</v>
      </c>
      <c r="F1063" s="44" t="s">
        <v>821</v>
      </c>
      <c r="G1063" s="44" t="s">
        <v>878</v>
      </c>
      <c r="H1063" s="44"/>
    </row>
    <row r="1064" spans="1:8" x14ac:dyDescent="0.4">
      <c r="A1064" s="44" t="s">
        <v>497</v>
      </c>
      <c r="B1064" s="44" t="s">
        <v>498</v>
      </c>
      <c r="C1064" s="44" t="s">
        <v>7425</v>
      </c>
      <c r="D1064" s="44" t="s">
        <v>1401</v>
      </c>
      <c r="E1064" s="44" t="s">
        <v>820</v>
      </c>
      <c r="F1064" s="44" t="s">
        <v>821</v>
      </c>
      <c r="G1064" s="44" t="s">
        <v>878</v>
      </c>
      <c r="H1064" s="44"/>
    </row>
    <row r="1065" spans="1:8" x14ac:dyDescent="0.4">
      <c r="A1065" s="48" t="s">
        <v>497</v>
      </c>
      <c r="B1065" s="48" t="s">
        <v>498</v>
      </c>
      <c r="C1065" s="48" t="s">
        <v>1482</v>
      </c>
      <c r="D1065" s="48" t="s">
        <v>5701</v>
      </c>
      <c r="E1065" s="44" t="s">
        <v>820</v>
      </c>
      <c r="F1065" s="44" t="s">
        <v>821</v>
      </c>
      <c r="G1065" s="44" t="s">
        <v>878</v>
      </c>
      <c r="H1065" s="44"/>
    </row>
    <row r="1066" spans="1:8" x14ac:dyDescent="0.4">
      <c r="A1066" s="44" t="s">
        <v>499</v>
      </c>
      <c r="B1066" s="44" t="s">
        <v>500</v>
      </c>
      <c r="C1066" s="44" t="s">
        <v>6262</v>
      </c>
      <c r="D1066" s="44" t="s">
        <v>1319</v>
      </c>
      <c r="E1066" s="44" t="s">
        <v>820</v>
      </c>
      <c r="F1066" s="44" t="s">
        <v>821</v>
      </c>
      <c r="G1066" s="44" t="s">
        <v>40</v>
      </c>
      <c r="H1066" s="44"/>
    </row>
    <row r="1067" spans="1:8" x14ac:dyDescent="0.4">
      <c r="A1067" s="44" t="s">
        <v>499</v>
      </c>
      <c r="B1067" s="44" t="s">
        <v>500</v>
      </c>
      <c r="C1067" s="44" t="s">
        <v>7430</v>
      </c>
      <c r="D1067" s="44" t="s">
        <v>1343</v>
      </c>
      <c r="E1067" s="44" t="s">
        <v>820</v>
      </c>
      <c r="F1067" s="44" t="s">
        <v>821</v>
      </c>
      <c r="G1067" s="44" t="s">
        <v>711</v>
      </c>
      <c r="H1067" s="44"/>
    </row>
    <row r="1068" spans="1:8" x14ac:dyDescent="0.4">
      <c r="A1068" s="44" t="s">
        <v>499</v>
      </c>
      <c r="B1068" s="44" t="s">
        <v>500</v>
      </c>
      <c r="C1068" s="44" t="s">
        <v>7431</v>
      </c>
      <c r="D1068" s="44" t="s">
        <v>1411</v>
      </c>
      <c r="E1068" s="44" t="s">
        <v>820</v>
      </c>
      <c r="F1068" s="44" t="s">
        <v>821</v>
      </c>
      <c r="G1068" s="44" t="s">
        <v>878</v>
      </c>
      <c r="H1068" s="44"/>
    </row>
    <row r="1069" spans="1:8" x14ac:dyDescent="0.4">
      <c r="A1069" s="44" t="s">
        <v>499</v>
      </c>
      <c r="B1069" s="44" t="s">
        <v>500</v>
      </c>
      <c r="C1069" s="44" t="s">
        <v>7432</v>
      </c>
      <c r="D1069" s="44" t="s">
        <v>1444</v>
      </c>
      <c r="E1069" s="44" t="s">
        <v>820</v>
      </c>
      <c r="F1069" s="62" t="s">
        <v>821</v>
      </c>
      <c r="G1069" s="44" t="s">
        <v>878</v>
      </c>
      <c r="H1069" s="44"/>
    </row>
    <row r="1070" spans="1:8" x14ac:dyDescent="0.4">
      <c r="A1070" s="48" t="s">
        <v>499</v>
      </c>
      <c r="B1070" s="48" t="s">
        <v>500</v>
      </c>
      <c r="C1070" s="48" t="s">
        <v>1497</v>
      </c>
      <c r="D1070" s="48" t="s">
        <v>5702</v>
      </c>
      <c r="E1070" s="44" t="s">
        <v>820</v>
      </c>
      <c r="F1070" s="62" t="s">
        <v>821</v>
      </c>
      <c r="G1070" s="44" t="s">
        <v>711</v>
      </c>
      <c r="H1070" s="44"/>
    </row>
    <row r="1071" spans="1:8" x14ac:dyDescent="0.4">
      <c r="A1071" s="44" t="s">
        <v>501</v>
      </c>
      <c r="B1071" s="44" t="s">
        <v>502</v>
      </c>
      <c r="C1071" s="44" t="s">
        <v>7435</v>
      </c>
      <c r="D1071" s="44" t="s">
        <v>751</v>
      </c>
      <c r="E1071" s="44" t="s">
        <v>682</v>
      </c>
      <c r="F1071" s="62" t="s">
        <v>683</v>
      </c>
      <c r="G1071" s="44" t="s">
        <v>711</v>
      </c>
      <c r="H1071" s="44"/>
    </row>
    <row r="1072" spans="1:8" x14ac:dyDescent="0.4">
      <c r="A1072" s="44" t="s">
        <v>501</v>
      </c>
      <c r="B1072" s="44" t="s">
        <v>502</v>
      </c>
      <c r="C1072" s="44" t="s">
        <v>7433</v>
      </c>
      <c r="D1072" s="44" t="s">
        <v>756</v>
      </c>
      <c r="E1072" s="44" t="s">
        <v>682</v>
      </c>
      <c r="F1072" s="44" t="s">
        <v>683</v>
      </c>
      <c r="G1072" s="44" t="s">
        <v>878</v>
      </c>
      <c r="H1072" s="50"/>
    </row>
    <row r="1073" spans="1:8" x14ac:dyDescent="0.4">
      <c r="A1073" s="44" t="s">
        <v>501</v>
      </c>
      <c r="B1073" s="44" t="s">
        <v>502</v>
      </c>
      <c r="C1073" s="44" t="s">
        <v>7434</v>
      </c>
      <c r="D1073" s="44" t="s">
        <v>757</v>
      </c>
      <c r="E1073" s="44" t="s">
        <v>682</v>
      </c>
      <c r="F1073" s="44" t="s">
        <v>683</v>
      </c>
      <c r="G1073" s="44" t="s">
        <v>878</v>
      </c>
      <c r="H1073" s="50"/>
    </row>
    <row r="1074" spans="1:8" x14ac:dyDescent="0.4">
      <c r="A1074" s="44" t="s">
        <v>501</v>
      </c>
      <c r="B1074" s="44" t="s">
        <v>502</v>
      </c>
      <c r="C1074" s="44" t="s">
        <v>5787</v>
      </c>
      <c r="D1074" s="44" t="s">
        <v>792</v>
      </c>
      <c r="E1074" s="44" t="s">
        <v>682</v>
      </c>
      <c r="F1074" s="44" t="s">
        <v>683</v>
      </c>
      <c r="G1074" s="44" t="s">
        <v>40</v>
      </c>
      <c r="H1074" s="50"/>
    </row>
    <row r="1075" spans="1:8" x14ac:dyDescent="0.4">
      <c r="A1075" s="48" t="s">
        <v>501</v>
      </c>
      <c r="B1075" s="48" t="s">
        <v>502</v>
      </c>
      <c r="C1075" s="48" t="s">
        <v>802</v>
      </c>
      <c r="D1075" s="48" t="s">
        <v>5703</v>
      </c>
      <c r="E1075" s="44" t="s">
        <v>682</v>
      </c>
      <c r="F1075" s="44" t="s">
        <v>683</v>
      </c>
      <c r="G1075" s="44" t="s">
        <v>711</v>
      </c>
      <c r="H1075" s="44"/>
    </row>
    <row r="1076" spans="1:8" x14ac:dyDescent="0.4">
      <c r="A1076" s="44" t="s">
        <v>503</v>
      </c>
      <c r="B1076" s="44" t="s">
        <v>504</v>
      </c>
      <c r="C1076" s="44" t="s">
        <v>6258</v>
      </c>
      <c r="D1076" s="44" t="s">
        <v>726</v>
      </c>
      <c r="E1076" s="44" t="s">
        <v>682</v>
      </c>
      <c r="F1076" s="44" t="s">
        <v>683</v>
      </c>
      <c r="G1076" s="44" t="s">
        <v>878</v>
      </c>
      <c r="H1076" s="50"/>
    </row>
    <row r="1077" spans="1:8" x14ac:dyDescent="0.4">
      <c r="A1077" s="44" t="s">
        <v>503</v>
      </c>
      <c r="B1077" s="44" t="s">
        <v>504</v>
      </c>
      <c r="C1077" s="44" t="s">
        <v>6257</v>
      </c>
      <c r="D1077" s="44" t="s">
        <v>727</v>
      </c>
      <c r="E1077" s="44" t="s">
        <v>682</v>
      </c>
      <c r="F1077" s="44" t="s">
        <v>683</v>
      </c>
      <c r="G1077" s="44" t="s">
        <v>711</v>
      </c>
      <c r="H1077" s="50"/>
    </row>
    <row r="1078" spans="1:8" x14ac:dyDescent="0.4">
      <c r="A1078" s="44" t="s">
        <v>503</v>
      </c>
      <c r="B1078" s="44" t="s">
        <v>504</v>
      </c>
      <c r="C1078" s="44" t="s">
        <v>6259</v>
      </c>
      <c r="D1078" s="44" t="s">
        <v>731</v>
      </c>
      <c r="E1078" s="44" t="s">
        <v>682</v>
      </c>
      <c r="F1078" s="44" t="s">
        <v>683</v>
      </c>
      <c r="G1078" s="44" t="s">
        <v>878</v>
      </c>
      <c r="H1078" s="50"/>
    </row>
    <row r="1079" spans="1:8" x14ac:dyDescent="0.4">
      <c r="A1079" s="48" t="s">
        <v>503</v>
      </c>
      <c r="B1079" s="48" t="s">
        <v>504</v>
      </c>
      <c r="C1079" s="48" t="s">
        <v>788</v>
      </c>
      <c r="D1079" s="48" t="s">
        <v>5704</v>
      </c>
      <c r="E1079" s="44" t="s">
        <v>682</v>
      </c>
      <c r="F1079" s="44" t="s">
        <v>683</v>
      </c>
      <c r="G1079" s="44" t="s">
        <v>878</v>
      </c>
      <c r="H1079" s="44"/>
    </row>
    <row r="1080" spans="1:8" x14ac:dyDescent="0.4">
      <c r="A1080" s="44" t="s">
        <v>503</v>
      </c>
      <c r="B1080" s="44" t="s">
        <v>504</v>
      </c>
      <c r="C1080" s="44" t="s">
        <v>5787</v>
      </c>
      <c r="D1080" s="44" t="s">
        <v>795</v>
      </c>
      <c r="E1080" s="44" t="s">
        <v>682</v>
      </c>
      <c r="F1080" s="44" t="s">
        <v>683</v>
      </c>
      <c r="G1080" s="44" t="s">
        <v>40</v>
      </c>
      <c r="H1080" s="50"/>
    </row>
    <row r="1081" spans="1:8" x14ac:dyDescent="0.4">
      <c r="A1081" s="48" t="s">
        <v>505</v>
      </c>
      <c r="B1081" s="48" t="s">
        <v>506</v>
      </c>
      <c r="C1081" s="48" t="s">
        <v>681</v>
      </c>
      <c r="D1081" s="48" t="s">
        <v>5705</v>
      </c>
      <c r="E1081" s="44" t="s">
        <v>682</v>
      </c>
      <c r="F1081" s="44" t="s">
        <v>683</v>
      </c>
      <c r="G1081" s="44" t="s">
        <v>40</v>
      </c>
      <c r="H1081" s="44"/>
    </row>
    <row r="1082" spans="1:8" x14ac:dyDescent="0.4">
      <c r="A1082" s="44" t="s">
        <v>505</v>
      </c>
      <c r="B1082" s="44" t="s">
        <v>506</v>
      </c>
      <c r="C1082" s="44" t="s">
        <v>6258</v>
      </c>
      <c r="D1082" s="44" t="s">
        <v>702</v>
      </c>
      <c r="E1082" s="44" t="s">
        <v>682</v>
      </c>
      <c r="F1082" s="44" t="s">
        <v>683</v>
      </c>
      <c r="G1082" s="44" t="s">
        <v>40</v>
      </c>
      <c r="H1082" s="50"/>
    </row>
    <row r="1083" spans="1:8" x14ac:dyDescent="0.4">
      <c r="A1083" s="44" t="s">
        <v>505</v>
      </c>
      <c r="B1083" s="44" t="s">
        <v>506</v>
      </c>
      <c r="C1083" s="44" t="s">
        <v>6257</v>
      </c>
      <c r="D1083" s="44" t="s">
        <v>714</v>
      </c>
      <c r="E1083" s="44" t="s">
        <v>682</v>
      </c>
      <c r="F1083" s="44" t="s">
        <v>683</v>
      </c>
      <c r="G1083" s="44" t="s">
        <v>40</v>
      </c>
      <c r="H1083" s="50"/>
    </row>
    <row r="1084" spans="1:8" x14ac:dyDescent="0.4">
      <c r="A1084" s="44" t="s">
        <v>505</v>
      </c>
      <c r="B1084" s="44" t="s">
        <v>506</v>
      </c>
      <c r="C1084" s="44" t="s">
        <v>6259</v>
      </c>
      <c r="D1084" s="44" t="s">
        <v>715</v>
      </c>
      <c r="E1084" s="44" t="s">
        <v>682</v>
      </c>
      <c r="F1084" s="44" t="s">
        <v>683</v>
      </c>
      <c r="G1084" s="44" t="s">
        <v>40</v>
      </c>
      <c r="H1084" s="50"/>
    </row>
    <row r="1085" spans="1:8" x14ac:dyDescent="0.4">
      <c r="A1085" s="44" t="s">
        <v>505</v>
      </c>
      <c r="B1085" s="44" t="s">
        <v>506</v>
      </c>
      <c r="C1085" s="44" t="s">
        <v>5787</v>
      </c>
      <c r="D1085" s="44" t="s">
        <v>701</v>
      </c>
      <c r="E1085" s="44" t="s">
        <v>682</v>
      </c>
      <c r="F1085" s="44" t="s">
        <v>683</v>
      </c>
      <c r="G1085" s="44" t="s">
        <v>40</v>
      </c>
      <c r="H1085" s="50"/>
    </row>
    <row r="1086" spans="1:8" x14ac:dyDescent="0.4">
      <c r="A1086" s="48" t="s">
        <v>507</v>
      </c>
      <c r="B1086" s="48" t="s">
        <v>508</v>
      </c>
      <c r="C1086" s="48" t="s">
        <v>728</v>
      </c>
      <c r="D1086" s="48" t="s">
        <v>5706</v>
      </c>
      <c r="E1086" s="44" t="s">
        <v>696</v>
      </c>
      <c r="F1086" s="44" t="s">
        <v>697</v>
      </c>
      <c r="G1086" s="44" t="s">
        <v>40</v>
      </c>
      <c r="H1086" s="44"/>
    </row>
    <row r="1087" spans="1:8" x14ac:dyDescent="0.4">
      <c r="A1087" s="44" t="s">
        <v>509</v>
      </c>
      <c r="B1087" s="44" t="s">
        <v>510</v>
      </c>
      <c r="C1087" s="44" t="s">
        <v>7436</v>
      </c>
      <c r="D1087" s="44" t="s">
        <v>754</v>
      </c>
      <c r="E1087" s="44" t="s">
        <v>696</v>
      </c>
      <c r="F1087" s="44" t="s">
        <v>697</v>
      </c>
      <c r="G1087" s="44" t="s">
        <v>40</v>
      </c>
      <c r="H1087" s="50"/>
    </row>
    <row r="1088" spans="1:8" x14ac:dyDescent="0.4">
      <c r="A1088" s="44" t="s">
        <v>509</v>
      </c>
      <c r="B1088" s="44" t="s">
        <v>510</v>
      </c>
      <c r="C1088" s="44" t="s">
        <v>5527</v>
      </c>
      <c r="D1088" s="44" t="s">
        <v>836</v>
      </c>
      <c r="E1088" s="44" t="s">
        <v>696</v>
      </c>
      <c r="F1088" s="44" t="s">
        <v>697</v>
      </c>
      <c r="G1088" s="44" t="s">
        <v>40</v>
      </c>
      <c r="H1088" s="50"/>
    </row>
    <row r="1089" spans="1:8" x14ac:dyDescent="0.4">
      <c r="A1089" s="48" t="s">
        <v>509</v>
      </c>
      <c r="B1089" s="48" t="s">
        <v>510</v>
      </c>
      <c r="C1089" s="44" t="s">
        <v>6264</v>
      </c>
      <c r="D1089" s="48" t="s">
        <v>2557</v>
      </c>
      <c r="E1089" s="44" t="s">
        <v>696</v>
      </c>
      <c r="F1089" s="44" t="s">
        <v>697</v>
      </c>
      <c r="G1089" s="44" t="s">
        <v>40</v>
      </c>
      <c r="H1089" s="49"/>
    </row>
    <row r="1090" spans="1:8" x14ac:dyDescent="0.4">
      <c r="A1090" s="48" t="s">
        <v>509</v>
      </c>
      <c r="B1090" s="48" t="s">
        <v>510</v>
      </c>
      <c r="C1090" s="48" t="s">
        <v>807</v>
      </c>
      <c r="D1090" s="48" t="s">
        <v>2558</v>
      </c>
      <c r="E1090" s="44" t="s">
        <v>696</v>
      </c>
      <c r="F1090" s="44" t="s">
        <v>697</v>
      </c>
      <c r="G1090" s="44" t="s">
        <v>40</v>
      </c>
      <c r="H1090" s="44"/>
    </row>
    <row r="1091" spans="1:8" x14ac:dyDescent="0.4">
      <c r="A1091" s="44" t="s">
        <v>511</v>
      </c>
      <c r="B1091" s="44" t="s">
        <v>512</v>
      </c>
      <c r="C1091" s="44" t="s">
        <v>7437</v>
      </c>
      <c r="D1091" s="44" t="s">
        <v>707</v>
      </c>
      <c r="E1091" s="44" t="s">
        <v>696</v>
      </c>
      <c r="F1091" s="44" t="s">
        <v>697</v>
      </c>
      <c r="G1091" s="44" t="s">
        <v>40</v>
      </c>
      <c r="H1091" s="50"/>
    </row>
    <row r="1092" spans="1:8" x14ac:dyDescent="0.4">
      <c r="A1092" s="48" t="s">
        <v>511</v>
      </c>
      <c r="B1092" s="48" t="s">
        <v>512</v>
      </c>
      <c r="C1092" s="48" t="s">
        <v>778</v>
      </c>
      <c r="D1092" s="48" t="s">
        <v>5707</v>
      </c>
      <c r="E1092" s="44" t="s">
        <v>696</v>
      </c>
      <c r="F1092" s="44" t="s">
        <v>697</v>
      </c>
      <c r="G1092" s="44" t="s">
        <v>40</v>
      </c>
      <c r="H1092" s="44"/>
    </row>
    <row r="1093" spans="1:8" x14ac:dyDescent="0.4">
      <c r="A1093" s="62" t="s">
        <v>511</v>
      </c>
      <c r="B1093" s="62" t="s">
        <v>512</v>
      </c>
      <c r="C1093" s="44" t="s">
        <v>7438</v>
      </c>
      <c r="D1093" s="62" t="s">
        <v>814</v>
      </c>
      <c r="E1093" s="62" t="s">
        <v>696</v>
      </c>
      <c r="F1093" s="62" t="s">
        <v>697</v>
      </c>
      <c r="G1093" s="44" t="s">
        <v>40</v>
      </c>
      <c r="H1093" s="65"/>
    </row>
    <row r="1094" spans="1:8" x14ac:dyDescent="0.4">
      <c r="A1094" s="62" t="s">
        <v>513</v>
      </c>
      <c r="B1094" s="62" t="s">
        <v>514</v>
      </c>
      <c r="C1094" s="44" t="s">
        <v>5538</v>
      </c>
      <c r="D1094" s="62" t="s">
        <v>831</v>
      </c>
      <c r="E1094" s="62" t="s">
        <v>696</v>
      </c>
      <c r="F1094" s="62" t="s">
        <v>697</v>
      </c>
      <c r="G1094" s="44" t="s">
        <v>40</v>
      </c>
      <c r="H1094" s="65"/>
    </row>
    <row r="1095" spans="1:8" x14ac:dyDescent="0.4">
      <c r="A1095" s="62" t="s">
        <v>513</v>
      </c>
      <c r="B1095" s="62" t="s">
        <v>514</v>
      </c>
      <c r="C1095" s="44" t="s">
        <v>5492</v>
      </c>
      <c r="D1095" s="62" t="s">
        <v>854</v>
      </c>
      <c r="E1095" s="62" t="s">
        <v>696</v>
      </c>
      <c r="F1095" s="62" t="s">
        <v>697</v>
      </c>
      <c r="G1095" s="44" t="s">
        <v>40</v>
      </c>
      <c r="H1095" s="65"/>
    </row>
    <row r="1096" spans="1:8" x14ac:dyDescent="0.4">
      <c r="A1096" s="12" t="s">
        <v>513</v>
      </c>
      <c r="B1096" s="12" t="s">
        <v>514</v>
      </c>
      <c r="C1096" s="48" t="s">
        <v>779</v>
      </c>
      <c r="D1096" s="12" t="s">
        <v>5708</v>
      </c>
      <c r="E1096" s="62" t="s">
        <v>696</v>
      </c>
      <c r="F1096" s="62" t="s">
        <v>697</v>
      </c>
      <c r="G1096" s="44" t="s">
        <v>40</v>
      </c>
      <c r="H1096" s="62"/>
    </row>
    <row r="1097" spans="1:8" x14ac:dyDescent="0.4">
      <c r="A1097" s="12" t="s">
        <v>515</v>
      </c>
      <c r="B1097" s="12" t="s">
        <v>516</v>
      </c>
      <c r="C1097" s="48" t="s">
        <v>753</v>
      </c>
      <c r="D1097" s="12" t="s">
        <v>5709</v>
      </c>
      <c r="E1097" s="62" t="s">
        <v>696</v>
      </c>
      <c r="F1097" s="62" t="s">
        <v>697</v>
      </c>
      <c r="G1097" s="44" t="s">
        <v>40</v>
      </c>
      <c r="H1097" s="62"/>
    </row>
    <row r="1098" spans="1:8" x14ac:dyDescent="0.4">
      <c r="A1098" s="12" t="s">
        <v>517</v>
      </c>
      <c r="B1098" s="12" t="s">
        <v>518</v>
      </c>
      <c r="C1098" s="48" t="s">
        <v>724</v>
      </c>
      <c r="D1098" s="12" t="s">
        <v>5710</v>
      </c>
      <c r="E1098" s="62" t="s">
        <v>696</v>
      </c>
      <c r="F1098" s="62" t="s">
        <v>697</v>
      </c>
      <c r="G1098" s="44" t="s">
        <v>40</v>
      </c>
      <c r="H1098" s="62"/>
    </row>
    <row r="1099" spans="1:8" x14ac:dyDescent="0.4">
      <c r="A1099" s="12" t="s">
        <v>519</v>
      </c>
      <c r="B1099" s="12" t="s">
        <v>520</v>
      </c>
      <c r="C1099" s="48" t="s">
        <v>777</v>
      </c>
      <c r="D1099" s="12" t="s">
        <v>5711</v>
      </c>
      <c r="E1099" s="62" t="s">
        <v>696</v>
      </c>
      <c r="F1099" s="62" t="s">
        <v>697</v>
      </c>
      <c r="G1099" s="44" t="s">
        <v>40</v>
      </c>
      <c r="H1099" s="62"/>
    </row>
    <row r="1100" spans="1:8" x14ac:dyDescent="0.4">
      <c r="A1100" s="62" t="s">
        <v>521</v>
      </c>
      <c r="B1100" s="62" t="s">
        <v>522</v>
      </c>
      <c r="C1100" s="44" t="s">
        <v>5517</v>
      </c>
      <c r="D1100" s="62" t="s">
        <v>841</v>
      </c>
      <c r="E1100" s="62" t="s">
        <v>696</v>
      </c>
      <c r="F1100" s="62" t="s">
        <v>697</v>
      </c>
      <c r="G1100" s="44" t="s">
        <v>40</v>
      </c>
      <c r="H1100" s="65"/>
    </row>
    <row r="1101" spans="1:8" x14ac:dyDescent="0.4">
      <c r="A1101" s="62" t="s">
        <v>521</v>
      </c>
      <c r="B1101" s="62" t="s">
        <v>522</v>
      </c>
      <c r="C1101" s="44" t="s">
        <v>7221</v>
      </c>
      <c r="D1101" s="62" t="s">
        <v>765</v>
      </c>
      <c r="E1101" s="62" t="s">
        <v>696</v>
      </c>
      <c r="F1101" s="62" t="s">
        <v>697</v>
      </c>
      <c r="G1101" s="44" t="s">
        <v>40</v>
      </c>
      <c r="H1101" s="65"/>
    </row>
    <row r="1102" spans="1:8" x14ac:dyDescent="0.4">
      <c r="A1102" s="62" t="s">
        <v>521</v>
      </c>
      <c r="B1102" s="62" t="s">
        <v>522</v>
      </c>
      <c r="C1102" s="44" t="s">
        <v>5477</v>
      </c>
      <c r="D1102" s="62" t="s">
        <v>865</v>
      </c>
      <c r="E1102" s="62" t="s">
        <v>696</v>
      </c>
      <c r="F1102" s="62" t="s">
        <v>697</v>
      </c>
      <c r="G1102" s="44" t="s">
        <v>40</v>
      </c>
      <c r="H1102" s="65"/>
    </row>
    <row r="1103" spans="1:8" x14ac:dyDescent="0.4">
      <c r="A1103" s="12" t="s">
        <v>521</v>
      </c>
      <c r="B1103" s="12" t="s">
        <v>522</v>
      </c>
      <c r="C1103" s="48" t="s">
        <v>758</v>
      </c>
      <c r="D1103" s="12" t="s">
        <v>5712</v>
      </c>
      <c r="E1103" s="62" t="s">
        <v>696</v>
      </c>
      <c r="F1103" s="62" t="s">
        <v>697</v>
      </c>
      <c r="G1103" s="44" t="s">
        <v>40</v>
      </c>
      <c r="H1103" s="62"/>
    </row>
    <row r="1104" spans="1:8" x14ac:dyDescent="0.4">
      <c r="A1104" s="62" t="s">
        <v>523</v>
      </c>
      <c r="B1104" s="62" t="s">
        <v>524</v>
      </c>
      <c r="C1104" s="44" t="s">
        <v>5533</v>
      </c>
      <c r="D1104" s="62" t="s">
        <v>834</v>
      </c>
      <c r="E1104" s="62" t="s">
        <v>690</v>
      </c>
      <c r="F1104" s="62" t="s">
        <v>691</v>
      </c>
      <c r="G1104" s="44" t="s">
        <v>40</v>
      </c>
      <c r="H1104" s="65"/>
    </row>
    <row r="1105" spans="1:8" x14ac:dyDescent="0.4">
      <c r="A1105" s="62" t="s">
        <v>523</v>
      </c>
      <c r="B1105" s="62" t="s">
        <v>524</v>
      </c>
      <c r="C1105" s="44" t="s">
        <v>5512</v>
      </c>
      <c r="D1105" s="62" t="s">
        <v>844</v>
      </c>
      <c r="E1105" s="62" t="s">
        <v>690</v>
      </c>
      <c r="F1105" s="62" t="s">
        <v>691</v>
      </c>
      <c r="G1105" s="44" t="s">
        <v>40</v>
      </c>
      <c r="H1105" s="65"/>
    </row>
    <row r="1106" spans="1:8" x14ac:dyDescent="0.4">
      <c r="A1106" s="62" t="s">
        <v>523</v>
      </c>
      <c r="B1106" s="62" t="s">
        <v>524</v>
      </c>
      <c r="C1106" s="44" t="s">
        <v>7230</v>
      </c>
      <c r="D1106" s="62" t="s">
        <v>784</v>
      </c>
      <c r="E1106" s="62" t="s">
        <v>690</v>
      </c>
      <c r="F1106" s="62" t="s">
        <v>691</v>
      </c>
      <c r="G1106" s="44" t="s">
        <v>40</v>
      </c>
      <c r="H1106" s="65"/>
    </row>
    <row r="1107" spans="1:8" x14ac:dyDescent="0.4">
      <c r="A1107" s="62" t="s">
        <v>523</v>
      </c>
      <c r="B1107" s="62" t="s">
        <v>524</v>
      </c>
      <c r="C1107" s="44" t="s">
        <v>5493</v>
      </c>
      <c r="D1107" s="62" t="s">
        <v>855</v>
      </c>
      <c r="E1107" s="62" t="s">
        <v>690</v>
      </c>
      <c r="F1107" s="62" t="s">
        <v>691</v>
      </c>
      <c r="G1107" s="44" t="s">
        <v>40</v>
      </c>
      <c r="H1107" s="65"/>
    </row>
    <row r="1108" spans="1:8" x14ac:dyDescent="0.4">
      <c r="A1108" s="62" t="s">
        <v>523</v>
      </c>
      <c r="B1108" s="62" t="s">
        <v>524</v>
      </c>
      <c r="C1108" s="44" t="s">
        <v>5461</v>
      </c>
      <c r="D1108" s="62" t="s">
        <v>857</v>
      </c>
      <c r="E1108" s="62" t="s">
        <v>690</v>
      </c>
      <c r="F1108" s="62" t="s">
        <v>691</v>
      </c>
      <c r="G1108" s="44" t="s">
        <v>40</v>
      </c>
      <c r="H1108" s="65"/>
    </row>
    <row r="1109" spans="1:8" x14ac:dyDescent="0.4">
      <c r="A1109" s="12" t="s">
        <v>523</v>
      </c>
      <c r="B1109" s="12" t="s">
        <v>524</v>
      </c>
      <c r="C1109" s="48" t="s">
        <v>785</v>
      </c>
      <c r="D1109" s="12" t="s">
        <v>5713</v>
      </c>
      <c r="E1109" s="12" t="s">
        <v>690</v>
      </c>
      <c r="F1109" s="62" t="s">
        <v>691</v>
      </c>
      <c r="G1109" s="44" t="s">
        <v>40</v>
      </c>
      <c r="H1109" s="62"/>
    </row>
    <row r="1110" spans="1:8" x14ac:dyDescent="0.4">
      <c r="A1110" s="12" t="s">
        <v>525</v>
      </c>
      <c r="B1110" s="12" t="s">
        <v>526</v>
      </c>
      <c r="C1110" s="48" t="s">
        <v>689</v>
      </c>
      <c r="D1110" s="12" t="s">
        <v>5714</v>
      </c>
      <c r="E1110" s="12" t="s">
        <v>690</v>
      </c>
      <c r="F1110" s="62" t="s">
        <v>691</v>
      </c>
      <c r="G1110" s="44" t="s">
        <v>40</v>
      </c>
      <c r="H1110" s="62"/>
    </row>
    <row r="1111" spans="1:8" x14ac:dyDescent="0.4">
      <c r="A1111" s="62" t="s">
        <v>525</v>
      </c>
      <c r="B1111" s="62" t="s">
        <v>526</v>
      </c>
      <c r="C1111" s="44" t="s">
        <v>5491</v>
      </c>
      <c r="D1111" s="62" t="s">
        <v>861</v>
      </c>
      <c r="E1111" s="62" t="s">
        <v>690</v>
      </c>
      <c r="F1111" s="62" t="s">
        <v>691</v>
      </c>
      <c r="G1111" s="44" t="s">
        <v>40</v>
      </c>
      <c r="H1111" s="65"/>
    </row>
    <row r="1112" spans="1:8" x14ac:dyDescent="0.4">
      <c r="A1112" s="62" t="s">
        <v>525</v>
      </c>
      <c r="B1112" s="62" t="s">
        <v>526</v>
      </c>
      <c r="C1112" s="44" t="s">
        <v>7225</v>
      </c>
      <c r="D1112" s="62" t="s">
        <v>780</v>
      </c>
      <c r="E1112" s="62" t="s">
        <v>690</v>
      </c>
      <c r="F1112" s="62" t="s">
        <v>691</v>
      </c>
      <c r="G1112" s="44" t="s">
        <v>40</v>
      </c>
      <c r="H1112" s="65"/>
    </row>
    <row r="1113" spans="1:8" x14ac:dyDescent="0.4">
      <c r="A1113" s="62" t="s">
        <v>527</v>
      </c>
      <c r="B1113" s="62" t="s">
        <v>528</v>
      </c>
      <c r="C1113" s="44" t="s">
        <v>5484</v>
      </c>
      <c r="D1113" s="62" t="s">
        <v>856</v>
      </c>
      <c r="E1113" s="62" t="s">
        <v>690</v>
      </c>
      <c r="F1113" s="62" t="s">
        <v>691</v>
      </c>
      <c r="G1113" s="44" t="s">
        <v>40</v>
      </c>
      <c r="H1113" s="65"/>
    </row>
    <row r="1114" spans="1:8" x14ac:dyDescent="0.4">
      <c r="A1114" s="62" t="s">
        <v>527</v>
      </c>
      <c r="B1114" s="62" t="s">
        <v>528</v>
      </c>
      <c r="C1114" s="44" t="s">
        <v>5483</v>
      </c>
      <c r="D1114" s="62" t="s">
        <v>868</v>
      </c>
      <c r="E1114" s="62" t="s">
        <v>690</v>
      </c>
      <c r="F1114" s="62" t="s">
        <v>691</v>
      </c>
      <c r="G1114" s="44" t="s">
        <v>40</v>
      </c>
      <c r="H1114" s="65"/>
    </row>
    <row r="1115" spans="1:8" x14ac:dyDescent="0.4">
      <c r="A1115" s="12" t="s">
        <v>527</v>
      </c>
      <c r="B1115" s="12" t="s">
        <v>528</v>
      </c>
      <c r="C1115" s="48" t="s">
        <v>736</v>
      </c>
      <c r="D1115" s="12" t="s">
        <v>5715</v>
      </c>
      <c r="E1115" s="12" t="s">
        <v>690</v>
      </c>
      <c r="F1115" s="62" t="s">
        <v>691</v>
      </c>
      <c r="G1115" s="44" t="s">
        <v>40</v>
      </c>
      <c r="H1115" s="62"/>
    </row>
    <row r="1116" spans="1:8" x14ac:dyDescent="0.4">
      <c r="A1116" s="62" t="s">
        <v>527</v>
      </c>
      <c r="B1116" s="62" t="s">
        <v>528</v>
      </c>
      <c r="C1116" s="44" t="s">
        <v>7240</v>
      </c>
      <c r="D1116" s="62" t="s">
        <v>810</v>
      </c>
      <c r="E1116" s="62" t="s">
        <v>690</v>
      </c>
      <c r="F1116" s="62" t="s">
        <v>691</v>
      </c>
      <c r="G1116" s="44" t="s">
        <v>40</v>
      </c>
      <c r="H1116" s="65"/>
    </row>
    <row r="1117" spans="1:8" x14ac:dyDescent="0.4">
      <c r="A1117" s="62" t="s">
        <v>529</v>
      </c>
      <c r="B1117" s="62" t="s">
        <v>530</v>
      </c>
      <c r="C1117" s="44" t="s">
        <v>7440</v>
      </c>
      <c r="D1117" s="62" t="s">
        <v>706</v>
      </c>
      <c r="E1117" s="62" t="s">
        <v>690</v>
      </c>
      <c r="F1117" s="62" t="s">
        <v>691</v>
      </c>
      <c r="G1117" s="44" t="s">
        <v>40</v>
      </c>
      <c r="H1117" s="65"/>
    </row>
    <row r="1118" spans="1:8" x14ac:dyDescent="0.4">
      <c r="A1118" s="62" t="s">
        <v>529</v>
      </c>
      <c r="B1118" s="62" t="s">
        <v>530</v>
      </c>
      <c r="C1118" s="44" t="s">
        <v>5539</v>
      </c>
      <c r="D1118" s="62" t="s">
        <v>830</v>
      </c>
      <c r="E1118" s="62" t="s">
        <v>690</v>
      </c>
      <c r="F1118" s="62" t="s">
        <v>691</v>
      </c>
      <c r="G1118" s="44" t="s">
        <v>40</v>
      </c>
      <c r="H1118" s="65"/>
    </row>
    <row r="1119" spans="1:8" x14ac:dyDescent="0.4">
      <c r="A1119" s="62" t="s">
        <v>529</v>
      </c>
      <c r="B1119" s="62" t="s">
        <v>530</v>
      </c>
      <c r="C1119" s="44" t="s">
        <v>7239</v>
      </c>
      <c r="D1119" s="62" t="s">
        <v>797</v>
      </c>
      <c r="E1119" s="62" t="s">
        <v>690</v>
      </c>
      <c r="F1119" s="62" t="s">
        <v>691</v>
      </c>
      <c r="G1119" s="44" t="s">
        <v>40</v>
      </c>
      <c r="H1119" s="65"/>
    </row>
    <row r="1120" spans="1:8" x14ac:dyDescent="0.4">
      <c r="A1120" s="12" t="s">
        <v>529</v>
      </c>
      <c r="B1120" s="12" t="s">
        <v>530</v>
      </c>
      <c r="C1120" s="48" t="s">
        <v>737</v>
      </c>
      <c r="D1120" s="12" t="s">
        <v>5716</v>
      </c>
      <c r="E1120" s="12" t="s">
        <v>690</v>
      </c>
      <c r="F1120" s="62" t="s">
        <v>691</v>
      </c>
      <c r="G1120" s="44" t="s">
        <v>40</v>
      </c>
      <c r="H1120" s="62"/>
    </row>
    <row r="1121" spans="1:8" x14ac:dyDescent="0.4">
      <c r="A1121" s="62" t="s">
        <v>529</v>
      </c>
      <c r="B1121" s="62" t="s">
        <v>530</v>
      </c>
      <c r="C1121" s="44" t="s">
        <v>7240</v>
      </c>
      <c r="D1121" s="62" t="s">
        <v>811</v>
      </c>
      <c r="E1121" s="62" t="s">
        <v>690</v>
      </c>
      <c r="F1121" s="62" t="s">
        <v>691</v>
      </c>
      <c r="G1121" s="44" t="s">
        <v>40</v>
      </c>
      <c r="H1121" s="65"/>
    </row>
    <row r="1122" spans="1:8" x14ac:dyDescent="0.4">
      <c r="A1122" s="62" t="s">
        <v>531</v>
      </c>
      <c r="B1122" s="62" t="s">
        <v>532</v>
      </c>
      <c r="C1122" s="44" t="s">
        <v>5494</v>
      </c>
      <c r="D1122" s="62" t="s">
        <v>853</v>
      </c>
      <c r="E1122" s="12" t="s">
        <v>690</v>
      </c>
      <c r="F1122" s="62" t="s">
        <v>691</v>
      </c>
      <c r="G1122" s="44" t="s">
        <v>40</v>
      </c>
      <c r="H1122" s="65"/>
    </row>
    <row r="1123" spans="1:8" x14ac:dyDescent="0.4">
      <c r="A1123" s="62" t="s">
        <v>531</v>
      </c>
      <c r="B1123" s="62" t="s">
        <v>532</v>
      </c>
      <c r="C1123" s="44" t="s">
        <v>5478</v>
      </c>
      <c r="D1123" s="62" t="s">
        <v>863</v>
      </c>
      <c r="E1123" s="12" t="s">
        <v>690</v>
      </c>
      <c r="F1123" s="62" t="s">
        <v>691</v>
      </c>
      <c r="G1123" s="44" t="s">
        <v>40</v>
      </c>
      <c r="H1123" s="65"/>
    </row>
    <row r="1124" spans="1:8" x14ac:dyDescent="0.4">
      <c r="A1124" s="12" t="s">
        <v>531</v>
      </c>
      <c r="B1124" s="12" t="s">
        <v>532</v>
      </c>
      <c r="C1124" s="48" t="s">
        <v>766</v>
      </c>
      <c r="D1124" s="12" t="s">
        <v>5717</v>
      </c>
      <c r="E1124" s="12" t="s">
        <v>690</v>
      </c>
      <c r="F1124" s="62" t="s">
        <v>691</v>
      </c>
      <c r="G1124" s="44" t="s">
        <v>40</v>
      </c>
      <c r="H1124" s="62"/>
    </row>
    <row r="1125" spans="1:8" x14ac:dyDescent="0.4">
      <c r="A1125" s="62" t="s">
        <v>533</v>
      </c>
      <c r="B1125" s="62" t="s">
        <v>534</v>
      </c>
      <c r="C1125" s="44" t="s">
        <v>7567</v>
      </c>
      <c r="D1125" s="62" t="s">
        <v>703</v>
      </c>
      <c r="E1125" s="62" t="s">
        <v>704</v>
      </c>
      <c r="F1125" s="62" t="s">
        <v>705</v>
      </c>
      <c r="G1125" s="44" t="s">
        <v>40</v>
      </c>
      <c r="H1125" s="65"/>
    </row>
    <row r="1126" spans="1:8" x14ac:dyDescent="0.4">
      <c r="A1126" s="62" t="s">
        <v>533</v>
      </c>
      <c r="B1126" s="62" t="s">
        <v>534</v>
      </c>
      <c r="C1126" s="44" t="s">
        <v>7248</v>
      </c>
      <c r="D1126" s="62" t="s">
        <v>733</v>
      </c>
      <c r="E1126" s="62" t="s">
        <v>704</v>
      </c>
      <c r="F1126" s="62" t="s">
        <v>705</v>
      </c>
      <c r="G1126" s="44" t="s">
        <v>40</v>
      </c>
      <c r="H1126" s="65"/>
    </row>
    <row r="1127" spans="1:8" x14ac:dyDescent="0.4">
      <c r="A1127" s="62" t="s">
        <v>533</v>
      </c>
      <c r="B1127" s="62" t="s">
        <v>534</v>
      </c>
      <c r="C1127" s="44" t="s">
        <v>7247</v>
      </c>
      <c r="D1127" s="62" t="s">
        <v>732</v>
      </c>
      <c r="E1127" s="62" t="s">
        <v>704</v>
      </c>
      <c r="F1127" s="62" t="s">
        <v>705</v>
      </c>
      <c r="G1127" s="44" t="s">
        <v>40</v>
      </c>
      <c r="H1127" s="65"/>
    </row>
    <row r="1128" spans="1:8" x14ac:dyDescent="0.4">
      <c r="A1128" s="12" t="s">
        <v>533</v>
      </c>
      <c r="B1128" s="12" t="s">
        <v>534</v>
      </c>
      <c r="C1128" s="48" t="s">
        <v>734</v>
      </c>
      <c r="D1128" s="12" t="s">
        <v>5718</v>
      </c>
      <c r="E1128" s="62" t="s">
        <v>704</v>
      </c>
      <c r="F1128" s="62" t="s">
        <v>705</v>
      </c>
      <c r="G1128" s="44" t="s">
        <v>40</v>
      </c>
      <c r="H1128" s="62"/>
    </row>
    <row r="1129" spans="1:8" x14ac:dyDescent="0.4">
      <c r="A1129" s="62" t="s">
        <v>535</v>
      </c>
      <c r="B1129" s="62" t="s">
        <v>536</v>
      </c>
      <c r="C1129" s="44" t="s">
        <v>5518</v>
      </c>
      <c r="D1129" s="62" t="s">
        <v>840</v>
      </c>
      <c r="E1129" s="62" t="s">
        <v>704</v>
      </c>
      <c r="F1129" s="62" t="s">
        <v>705</v>
      </c>
      <c r="G1129" s="44" t="s">
        <v>40</v>
      </c>
      <c r="H1129" s="65"/>
    </row>
    <row r="1130" spans="1:8" x14ac:dyDescent="0.4">
      <c r="A1130" s="62" t="s">
        <v>535</v>
      </c>
      <c r="B1130" s="62" t="s">
        <v>536</v>
      </c>
      <c r="C1130" s="44" t="s">
        <v>7249</v>
      </c>
      <c r="D1130" s="62" t="s">
        <v>801</v>
      </c>
      <c r="E1130" s="62" t="s">
        <v>704</v>
      </c>
      <c r="F1130" s="62" t="s">
        <v>705</v>
      </c>
      <c r="G1130" s="44" t="s">
        <v>40</v>
      </c>
      <c r="H1130" s="65"/>
    </row>
    <row r="1131" spans="1:8" x14ac:dyDescent="0.4">
      <c r="A1131" s="12" t="s">
        <v>535</v>
      </c>
      <c r="B1131" s="12" t="s">
        <v>536</v>
      </c>
      <c r="C1131" s="48" t="s">
        <v>735</v>
      </c>
      <c r="D1131" s="12" t="s">
        <v>5719</v>
      </c>
      <c r="E1131" s="62" t="s">
        <v>704</v>
      </c>
      <c r="F1131" s="62" t="s">
        <v>705</v>
      </c>
      <c r="G1131" s="44" t="s">
        <v>40</v>
      </c>
      <c r="H1131" s="62"/>
    </row>
    <row r="1132" spans="1:8" x14ac:dyDescent="0.4">
      <c r="A1132" s="62" t="s">
        <v>537</v>
      </c>
      <c r="B1132" s="62" t="s">
        <v>538</v>
      </c>
      <c r="C1132" s="44" t="s">
        <v>7107</v>
      </c>
      <c r="D1132" s="62" t="s">
        <v>747</v>
      </c>
      <c r="E1132" s="62" t="s">
        <v>704</v>
      </c>
      <c r="F1132" s="62" t="s">
        <v>705</v>
      </c>
      <c r="G1132" s="44" t="s">
        <v>711</v>
      </c>
      <c r="H1132" s="65"/>
    </row>
    <row r="1133" spans="1:8" x14ac:dyDescent="0.4">
      <c r="A1133" s="62" t="s">
        <v>537</v>
      </c>
      <c r="B1133" s="62" t="s">
        <v>538</v>
      </c>
      <c r="C1133" s="44" t="s">
        <v>5522</v>
      </c>
      <c r="D1133" s="62" t="s">
        <v>839</v>
      </c>
      <c r="E1133" s="62" t="s">
        <v>704</v>
      </c>
      <c r="F1133" s="62" t="s">
        <v>705</v>
      </c>
      <c r="G1133" s="44" t="s">
        <v>711</v>
      </c>
      <c r="H1133" s="65"/>
    </row>
    <row r="1134" spans="1:8" x14ac:dyDescent="0.4">
      <c r="A1134" s="62" t="s">
        <v>537</v>
      </c>
      <c r="B1134" s="62" t="s">
        <v>538</v>
      </c>
      <c r="C1134" s="44" t="s">
        <v>5501</v>
      </c>
      <c r="D1134" s="62" t="s">
        <v>849</v>
      </c>
      <c r="E1134" s="62" t="s">
        <v>704</v>
      </c>
      <c r="F1134" s="62" t="s">
        <v>705</v>
      </c>
      <c r="G1134" s="44" t="s">
        <v>711</v>
      </c>
      <c r="H1134" s="65"/>
    </row>
    <row r="1135" spans="1:8" x14ac:dyDescent="0.4">
      <c r="A1135" s="62" t="s">
        <v>537</v>
      </c>
      <c r="B1135" s="62" t="s">
        <v>538</v>
      </c>
      <c r="C1135" s="44" t="s">
        <v>5495</v>
      </c>
      <c r="D1135" s="62" t="s">
        <v>852</v>
      </c>
      <c r="E1135" s="62" t="s">
        <v>704</v>
      </c>
      <c r="F1135" s="62" t="s">
        <v>705</v>
      </c>
      <c r="G1135" s="44" t="s">
        <v>711</v>
      </c>
      <c r="H1135" s="65"/>
    </row>
    <row r="1136" spans="1:8" x14ac:dyDescent="0.4">
      <c r="A1136" s="12" t="s">
        <v>537</v>
      </c>
      <c r="B1136" s="12" t="s">
        <v>538</v>
      </c>
      <c r="C1136" s="48" t="s">
        <v>793</v>
      </c>
      <c r="D1136" s="12" t="s">
        <v>5720</v>
      </c>
      <c r="E1136" s="62" t="s">
        <v>704</v>
      </c>
      <c r="F1136" s="62" t="s">
        <v>705</v>
      </c>
      <c r="G1136" s="44" t="s">
        <v>40</v>
      </c>
      <c r="H1136" s="62"/>
    </row>
    <row r="1137" spans="1:8" x14ac:dyDescent="0.4">
      <c r="A1137" s="62" t="s">
        <v>6600</v>
      </c>
      <c r="B1137" s="62" t="s">
        <v>539</v>
      </c>
      <c r="C1137" s="44" t="s">
        <v>5540</v>
      </c>
      <c r="D1137" s="62" t="s">
        <v>829</v>
      </c>
      <c r="E1137" s="62" t="s">
        <v>678</v>
      </c>
      <c r="F1137" s="62" t="s">
        <v>679</v>
      </c>
      <c r="G1137" s="44" t="s">
        <v>878</v>
      </c>
      <c r="H1137" s="62"/>
    </row>
    <row r="1138" spans="1:8" x14ac:dyDescent="0.4">
      <c r="A1138" s="62" t="s">
        <v>6600</v>
      </c>
      <c r="B1138" s="62" t="s">
        <v>539</v>
      </c>
      <c r="C1138" s="44" t="s">
        <v>7250</v>
      </c>
      <c r="D1138" s="62" t="s">
        <v>796</v>
      </c>
      <c r="E1138" s="62" t="s">
        <v>678</v>
      </c>
      <c r="F1138" s="62" t="s">
        <v>679</v>
      </c>
      <c r="G1138" s="44" t="s">
        <v>878</v>
      </c>
      <c r="H1138" s="62"/>
    </row>
    <row r="1139" spans="1:8" x14ac:dyDescent="0.4">
      <c r="A1139" s="62" t="s">
        <v>6600</v>
      </c>
      <c r="B1139" s="12" t="s">
        <v>539</v>
      </c>
      <c r="C1139" s="48" t="s">
        <v>776</v>
      </c>
      <c r="D1139" s="12" t="s">
        <v>5721</v>
      </c>
      <c r="E1139" s="12" t="s">
        <v>678</v>
      </c>
      <c r="F1139" s="62" t="s">
        <v>679</v>
      </c>
      <c r="G1139" s="44" t="s">
        <v>711</v>
      </c>
      <c r="H1139" s="62"/>
    </row>
    <row r="1140" spans="1:8" x14ac:dyDescent="0.4">
      <c r="A1140" s="62" t="s">
        <v>541</v>
      </c>
      <c r="B1140" s="62" t="s">
        <v>542</v>
      </c>
      <c r="C1140" s="44" t="s">
        <v>7251</v>
      </c>
      <c r="D1140" s="62" t="s">
        <v>716</v>
      </c>
      <c r="E1140" s="62" t="s">
        <v>678</v>
      </c>
      <c r="F1140" s="62" t="s">
        <v>679</v>
      </c>
      <c r="G1140" s="44" t="s">
        <v>711</v>
      </c>
      <c r="H1140" s="62"/>
    </row>
    <row r="1141" spans="1:8" x14ac:dyDescent="0.4">
      <c r="A1141" s="12" t="s">
        <v>541</v>
      </c>
      <c r="B1141" s="12" t="s">
        <v>542</v>
      </c>
      <c r="C1141" s="44" t="s">
        <v>6053</v>
      </c>
      <c r="D1141" s="12" t="s">
        <v>5975</v>
      </c>
      <c r="E1141" s="12" t="s">
        <v>678</v>
      </c>
      <c r="F1141" s="12" t="s">
        <v>679</v>
      </c>
      <c r="G1141" s="44" t="s">
        <v>878</v>
      </c>
      <c r="H1141" s="62"/>
    </row>
    <row r="1142" spans="1:8" x14ac:dyDescent="0.4">
      <c r="A1142" s="12" t="s">
        <v>541</v>
      </c>
      <c r="B1142" s="12" t="s">
        <v>542</v>
      </c>
      <c r="C1142" s="48" t="s">
        <v>699</v>
      </c>
      <c r="D1142" s="12" t="s">
        <v>5722</v>
      </c>
      <c r="E1142" s="12" t="s">
        <v>678</v>
      </c>
      <c r="F1142" s="62" t="s">
        <v>679</v>
      </c>
      <c r="G1142" s="44" t="s">
        <v>878</v>
      </c>
      <c r="H1142" s="62"/>
    </row>
    <row r="1143" spans="1:8" x14ac:dyDescent="0.4">
      <c r="A1143" s="62" t="s">
        <v>541</v>
      </c>
      <c r="B1143" s="62" t="s">
        <v>542</v>
      </c>
      <c r="C1143" s="44" t="s">
        <v>7252</v>
      </c>
      <c r="D1143" s="62" t="s">
        <v>783</v>
      </c>
      <c r="E1143" s="62" t="s">
        <v>678</v>
      </c>
      <c r="F1143" s="62" t="s">
        <v>679</v>
      </c>
      <c r="G1143" s="44" t="s">
        <v>711</v>
      </c>
      <c r="H1143" s="62"/>
    </row>
    <row r="1144" spans="1:8" x14ac:dyDescent="0.4">
      <c r="A1144" s="12" t="s">
        <v>541</v>
      </c>
      <c r="B1144" s="12" t="s">
        <v>542</v>
      </c>
      <c r="C1144" s="44" t="s">
        <v>6052</v>
      </c>
      <c r="D1144" s="12" t="s">
        <v>5977</v>
      </c>
      <c r="E1144" s="12" t="s">
        <v>678</v>
      </c>
      <c r="F1144" s="12" t="s">
        <v>679</v>
      </c>
      <c r="G1144" s="44" t="s">
        <v>878</v>
      </c>
      <c r="H1144" s="62"/>
    </row>
    <row r="1145" spans="1:8" x14ac:dyDescent="0.4">
      <c r="A1145" s="12" t="s">
        <v>541</v>
      </c>
      <c r="B1145" s="12" t="s">
        <v>542</v>
      </c>
      <c r="C1145" s="44" t="s">
        <v>6051</v>
      </c>
      <c r="D1145" s="12" t="s">
        <v>5979</v>
      </c>
      <c r="E1145" s="12" t="s">
        <v>678</v>
      </c>
      <c r="F1145" s="12" t="s">
        <v>679</v>
      </c>
      <c r="G1145" s="44" t="s">
        <v>711</v>
      </c>
      <c r="H1145" s="62"/>
    </row>
    <row r="1146" spans="1:8" x14ac:dyDescent="0.4">
      <c r="A1146" s="62" t="s">
        <v>543</v>
      </c>
      <c r="B1146" s="62" t="s">
        <v>544</v>
      </c>
      <c r="C1146" s="44" t="s">
        <v>5479</v>
      </c>
      <c r="D1146" s="62" t="s">
        <v>859</v>
      </c>
      <c r="E1146" s="62" t="s">
        <v>678</v>
      </c>
      <c r="F1146" s="62" t="s">
        <v>679</v>
      </c>
      <c r="G1146" s="44" t="s">
        <v>878</v>
      </c>
      <c r="H1146" s="62"/>
    </row>
    <row r="1147" spans="1:8" x14ac:dyDescent="0.4">
      <c r="A1147" s="12" t="s">
        <v>543</v>
      </c>
      <c r="B1147" s="12" t="s">
        <v>544</v>
      </c>
      <c r="C1147" s="44" t="s">
        <v>6055</v>
      </c>
      <c r="D1147" s="12" t="s">
        <v>5951</v>
      </c>
      <c r="E1147" s="12" t="s">
        <v>678</v>
      </c>
      <c r="F1147" s="12" t="s">
        <v>679</v>
      </c>
      <c r="G1147" s="44" t="s">
        <v>878</v>
      </c>
      <c r="H1147" s="62"/>
    </row>
    <row r="1148" spans="1:8" x14ac:dyDescent="0.4">
      <c r="A1148" s="12" t="s">
        <v>543</v>
      </c>
      <c r="B1148" s="12" t="s">
        <v>544</v>
      </c>
      <c r="C1148" s="48" t="s">
        <v>700</v>
      </c>
      <c r="D1148" s="12" t="s">
        <v>5723</v>
      </c>
      <c r="E1148" s="12" t="s">
        <v>678</v>
      </c>
      <c r="F1148" s="62" t="s">
        <v>679</v>
      </c>
      <c r="G1148" s="44" t="s">
        <v>878</v>
      </c>
      <c r="H1148" s="62"/>
    </row>
    <row r="1149" spans="1:8" x14ac:dyDescent="0.4">
      <c r="A1149" s="12" t="s">
        <v>543</v>
      </c>
      <c r="B1149" s="12" t="s">
        <v>544</v>
      </c>
      <c r="C1149" s="44" t="s">
        <v>6642</v>
      </c>
      <c r="D1149" s="12" t="s">
        <v>5955</v>
      </c>
      <c r="E1149" s="12" t="s">
        <v>678</v>
      </c>
      <c r="F1149" s="12" t="s">
        <v>679</v>
      </c>
      <c r="G1149" s="44" t="s">
        <v>711</v>
      </c>
      <c r="H1149" s="62"/>
    </row>
    <row r="1150" spans="1:8" x14ac:dyDescent="0.4">
      <c r="A1150" s="12" t="s">
        <v>543</v>
      </c>
      <c r="B1150" s="12" t="s">
        <v>544</v>
      </c>
      <c r="C1150" s="44" t="s">
        <v>6056</v>
      </c>
      <c r="D1150" s="12" t="s">
        <v>5949</v>
      </c>
      <c r="E1150" s="12" t="s">
        <v>678</v>
      </c>
      <c r="F1150" s="12" t="s">
        <v>679</v>
      </c>
      <c r="G1150" s="44" t="s">
        <v>711</v>
      </c>
      <c r="H1150" s="62"/>
    </row>
    <row r="1151" spans="1:8" x14ac:dyDescent="0.4">
      <c r="A1151" s="12" t="s">
        <v>543</v>
      </c>
      <c r="B1151" s="12" t="s">
        <v>544</v>
      </c>
      <c r="C1151" s="44" t="s">
        <v>6054</v>
      </c>
      <c r="D1151" s="12" t="s">
        <v>5953</v>
      </c>
      <c r="E1151" s="12" t="s">
        <v>678</v>
      </c>
      <c r="F1151" s="12" t="s">
        <v>679</v>
      </c>
      <c r="G1151" s="44" t="s">
        <v>711</v>
      </c>
      <c r="H1151" s="62"/>
    </row>
    <row r="1152" spans="1:8" x14ac:dyDescent="0.4">
      <c r="A1152" s="62" t="s">
        <v>6563</v>
      </c>
      <c r="B1152" s="12" t="s">
        <v>545</v>
      </c>
      <c r="C1152" s="44" t="s">
        <v>6057</v>
      </c>
      <c r="D1152" s="12" t="s">
        <v>5946</v>
      </c>
      <c r="E1152" s="12" t="s">
        <v>678</v>
      </c>
      <c r="F1152" s="12" t="s">
        <v>679</v>
      </c>
      <c r="G1152" s="44" t="s">
        <v>878</v>
      </c>
      <c r="H1152" s="62"/>
    </row>
    <row r="1153" spans="1:8" x14ac:dyDescent="0.4">
      <c r="A1153" s="62" t="s">
        <v>6563</v>
      </c>
      <c r="B1153" s="12" t="s">
        <v>545</v>
      </c>
      <c r="C1153" s="4" t="s">
        <v>7547</v>
      </c>
      <c r="D1153" s="12" t="s">
        <v>5724</v>
      </c>
      <c r="E1153" s="12" t="s">
        <v>678</v>
      </c>
      <c r="F1153" s="62" t="s">
        <v>679</v>
      </c>
      <c r="G1153" s="44" t="s">
        <v>711</v>
      </c>
      <c r="H1153" s="62"/>
    </row>
    <row r="1154" spans="1:8" x14ac:dyDescent="0.4">
      <c r="A1154" s="62" t="s">
        <v>6563</v>
      </c>
      <c r="B1154" s="62" t="s">
        <v>545</v>
      </c>
      <c r="C1154" s="44" t="s">
        <v>7253</v>
      </c>
      <c r="D1154" s="62" t="s">
        <v>833</v>
      </c>
      <c r="E1154" s="62" t="s">
        <v>678</v>
      </c>
      <c r="F1154" s="62" t="s">
        <v>679</v>
      </c>
      <c r="G1154" s="44" t="s">
        <v>878</v>
      </c>
      <c r="H1154" s="62"/>
    </row>
    <row r="1155" spans="1:8" x14ac:dyDescent="0.4">
      <c r="A1155" s="62" t="s">
        <v>6562</v>
      </c>
      <c r="B1155" s="12" t="s">
        <v>546</v>
      </c>
      <c r="C1155" s="44" t="s">
        <v>6061</v>
      </c>
      <c r="D1155" s="12" t="s">
        <v>5937</v>
      </c>
      <c r="E1155" s="12" t="s">
        <v>678</v>
      </c>
      <c r="F1155" s="12" t="s">
        <v>679</v>
      </c>
      <c r="G1155" s="44" t="s">
        <v>711</v>
      </c>
      <c r="H1155" s="62"/>
    </row>
    <row r="1156" spans="1:8" x14ac:dyDescent="0.4">
      <c r="A1156" s="62" t="s">
        <v>6562</v>
      </c>
      <c r="B1156" s="12" t="s">
        <v>546</v>
      </c>
      <c r="C1156" s="44" t="s">
        <v>6059</v>
      </c>
      <c r="D1156" s="12" t="s">
        <v>5941</v>
      </c>
      <c r="E1156" s="12" t="s">
        <v>678</v>
      </c>
      <c r="F1156" s="12" t="s">
        <v>679</v>
      </c>
      <c r="G1156" s="44" t="s">
        <v>711</v>
      </c>
      <c r="H1156" s="62"/>
    </row>
    <row r="1157" spans="1:8" x14ac:dyDescent="0.4">
      <c r="A1157" s="62" t="s">
        <v>6562</v>
      </c>
      <c r="B1157" s="12" t="s">
        <v>546</v>
      </c>
      <c r="C1157" s="44" t="s">
        <v>6060</v>
      </c>
      <c r="D1157" s="12" t="s">
        <v>5939</v>
      </c>
      <c r="E1157" s="12" t="s">
        <v>678</v>
      </c>
      <c r="F1157" s="12" t="s">
        <v>679</v>
      </c>
      <c r="G1157" s="44" t="s">
        <v>711</v>
      </c>
      <c r="H1157" s="62"/>
    </row>
    <row r="1158" spans="1:8" x14ac:dyDescent="0.4">
      <c r="A1158" s="62" t="s">
        <v>6562</v>
      </c>
      <c r="B1158" s="12" t="s">
        <v>546</v>
      </c>
      <c r="C1158" s="4" t="s">
        <v>7524</v>
      </c>
      <c r="D1158" s="12" t="s">
        <v>5725</v>
      </c>
      <c r="E1158" s="12" t="s">
        <v>678</v>
      </c>
      <c r="F1158" s="62" t="s">
        <v>679</v>
      </c>
      <c r="G1158" s="44" t="s">
        <v>711</v>
      </c>
      <c r="H1158" s="62"/>
    </row>
    <row r="1159" spans="1:8" x14ac:dyDescent="0.4">
      <c r="A1159" s="62" t="s">
        <v>6562</v>
      </c>
      <c r="B1159" s="12" t="s">
        <v>546</v>
      </c>
      <c r="C1159" s="44" t="s">
        <v>6058</v>
      </c>
      <c r="D1159" s="12" t="s">
        <v>5944</v>
      </c>
      <c r="E1159" s="12" t="s">
        <v>678</v>
      </c>
      <c r="F1159" s="12" t="s">
        <v>679</v>
      </c>
      <c r="G1159" s="44" t="s">
        <v>711</v>
      </c>
      <c r="H1159" s="62"/>
    </row>
    <row r="1160" spans="1:8" x14ac:dyDescent="0.4">
      <c r="A1160" s="62" t="s">
        <v>6603</v>
      </c>
      <c r="B1160" s="12" t="s">
        <v>547</v>
      </c>
      <c r="C1160" s="4" t="s">
        <v>7523</v>
      </c>
      <c r="D1160" s="12" t="s">
        <v>5726</v>
      </c>
      <c r="E1160" s="12" t="s">
        <v>678</v>
      </c>
      <c r="F1160" s="62" t="s">
        <v>679</v>
      </c>
      <c r="G1160" s="44" t="s">
        <v>878</v>
      </c>
      <c r="H1160" s="62"/>
    </row>
    <row r="1161" spans="1:8" x14ac:dyDescent="0.4">
      <c r="A1161" s="62" t="s">
        <v>6603</v>
      </c>
      <c r="B1161" s="12" t="s">
        <v>547</v>
      </c>
      <c r="C1161" s="44" t="s">
        <v>6059</v>
      </c>
      <c r="D1161" s="12" t="s">
        <v>5932</v>
      </c>
      <c r="E1161" s="12" t="s">
        <v>678</v>
      </c>
      <c r="F1161" s="12" t="s">
        <v>679</v>
      </c>
      <c r="G1161" s="44" t="s">
        <v>40</v>
      </c>
      <c r="H1161" s="62"/>
    </row>
    <row r="1162" spans="1:8" x14ac:dyDescent="0.4">
      <c r="A1162" s="62" t="s">
        <v>6603</v>
      </c>
      <c r="B1162" s="62" t="s">
        <v>547</v>
      </c>
      <c r="C1162" s="44" t="s">
        <v>7254</v>
      </c>
      <c r="D1162" s="62" t="s">
        <v>824</v>
      </c>
      <c r="E1162" s="62" t="s">
        <v>678</v>
      </c>
      <c r="F1162" s="62" t="s">
        <v>679</v>
      </c>
      <c r="G1162" s="44" t="s">
        <v>878</v>
      </c>
      <c r="H1162" s="62"/>
    </row>
    <row r="1163" spans="1:8" x14ac:dyDescent="0.4">
      <c r="A1163" s="62" t="s">
        <v>6564</v>
      </c>
      <c r="B1163" s="12" t="s">
        <v>548</v>
      </c>
      <c r="C1163" s="4" t="s">
        <v>7517</v>
      </c>
      <c r="D1163" s="12" t="s">
        <v>5727</v>
      </c>
      <c r="E1163" s="12" t="s">
        <v>678</v>
      </c>
      <c r="F1163" s="62" t="s">
        <v>679</v>
      </c>
      <c r="G1163" s="44" t="s">
        <v>711</v>
      </c>
      <c r="H1163" s="62"/>
    </row>
    <row r="1164" spans="1:8" x14ac:dyDescent="0.4">
      <c r="A1164" s="62" t="s">
        <v>6593</v>
      </c>
      <c r="B1164" s="12" t="s">
        <v>549</v>
      </c>
      <c r="C1164" s="44" t="s">
        <v>7868</v>
      </c>
      <c r="D1164" s="12" t="s">
        <v>5728</v>
      </c>
      <c r="E1164" s="12" t="s">
        <v>729</v>
      </c>
      <c r="F1164" s="62" t="s">
        <v>691</v>
      </c>
      <c r="G1164" s="44" t="s">
        <v>40</v>
      </c>
      <c r="H1164" s="62" t="s">
        <v>6634</v>
      </c>
    </row>
    <row r="1165" spans="1:8" x14ac:dyDescent="0.4">
      <c r="A1165" s="62" t="s">
        <v>6593</v>
      </c>
      <c r="B1165" s="62" t="s">
        <v>549</v>
      </c>
      <c r="C1165" s="44" t="s">
        <v>5543</v>
      </c>
      <c r="D1165" s="62" t="s">
        <v>827</v>
      </c>
      <c r="E1165" s="12" t="s">
        <v>729</v>
      </c>
      <c r="F1165" s="62" t="s">
        <v>691</v>
      </c>
      <c r="G1165" s="44" t="s">
        <v>40</v>
      </c>
      <c r="H1165" s="62" t="s">
        <v>6634</v>
      </c>
    </row>
    <row r="1166" spans="1:8" x14ac:dyDescent="0.4">
      <c r="A1166" s="62" t="s">
        <v>6593</v>
      </c>
      <c r="B1166" s="62" t="s">
        <v>549</v>
      </c>
      <c r="C1166" s="44" t="s">
        <v>7287</v>
      </c>
      <c r="D1166" s="62" t="s">
        <v>789</v>
      </c>
      <c r="E1166" s="12" t="s">
        <v>729</v>
      </c>
      <c r="F1166" s="62" t="s">
        <v>691</v>
      </c>
      <c r="G1166" s="44" t="s">
        <v>40</v>
      </c>
      <c r="H1166" s="62" t="s">
        <v>6634</v>
      </c>
    </row>
    <row r="1167" spans="1:8" x14ac:dyDescent="0.4">
      <c r="A1167" s="62" t="s">
        <v>6614</v>
      </c>
      <c r="B1167" s="12" t="s">
        <v>550</v>
      </c>
      <c r="C1167" s="44" t="s">
        <v>7858</v>
      </c>
      <c r="D1167" s="12" t="s">
        <v>5729</v>
      </c>
      <c r="E1167" s="12" t="s">
        <v>729</v>
      </c>
      <c r="F1167" s="62" t="s">
        <v>691</v>
      </c>
      <c r="G1167" s="44" t="s">
        <v>40</v>
      </c>
      <c r="H1167" s="62" t="s">
        <v>6634</v>
      </c>
    </row>
    <row r="1168" spans="1:8" x14ac:dyDescent="0.4">
      <c r="A1168" s="62" t="s">
        <v>6614</v>
      </c>
      <c r="B1168" s="12" t="s">
        <v>550</v>
      </c>
      <c r="C1168" s="44" t="s">
        <v>6064</v>
      </c>
      <c r="D1168" s="12" t="s">
        <v>6007</v>
      </c>
      <c r="E1168" s="12" t="s">
        <v>729</v>
      </c>
      <c r="F1168" s="12" t="s">
        <v>691</v>
      </c>
      <c r="G1168" s="44" t="s">
        <v>40</v>
      </c>
      <c r="H1168" s="62" t="s">
        <v>6634</v>
      </c>
    </row>
    <row r="1169" spans="1:8" x14ac:dyDescent="0.4">
      <c r="A1169" s="62" t="s">
        <v>6614</v>
      </c>
      <c r="B1169" s="12" t="s">
        <v>550</v>
      </c>
      <c r="C1169" s="44" t="s">
        <v>6065</v>
      </c>
      <c r="D1169" s="12" t="s">
        <v>6006</v>
      </c>
      <c r="E1169" s="12" t="s">
        <v>729</v>
      </c>
      <c r="F1169" s="12" t="s">
        <v>691</v>
      </c>
      <c r="G1169" s="44" t="s">
        <v>40</v>
      </c>
      <c r="H1169" s="62" t="s">
        <v>6634</v>
      </c>
    </row>
    <row r="1170" spans="1:8" x14ac:dyDescent="0.4">
      <c r="A1170" s="62" t="s">
        <v>6614</v>
      </c>
      <c r="B1170" s="12" t="s">
        <v>550</v>
      </c>
      <c r="C1170" s="44" t="s">
        <v>6066</v>
      </c>
      <c r="D1170" s="12" t="s">
        <v>6005</v>
      </c>
      <c r="E1170" s="12" t="s">
        <v>729</v>
      </c>
      <c r="F1170" s="12" t="s">
        <v>691</v>
      </c>
      <c r="G1170" s="44" t="s">
        <v>40</v>
      </c>
      <c r="H1170" s="62" t="s">
        <v>6634</v>
      </c>
    </row>
    <row r="1171" spans="1:8" x14ac:dyDescent="0.4">
      <c r="A1171" s="62" t="s">
        <v>6599</v>
      </c>
      <c r="B1171" s="12" t="s">
        <v>551</v>
      </c>
      <c r="C1171" s="44" t="s">
        <v>7806</v>
      </c>
      <c r="D1171" s="12" t="s">
        <v>5730</v>
      </c>
      <c r="E1171" s="12" t="s">
        <v>729</v>
      </c>
      <c r="F1171" s="62" t="s">
        <v>691</v>
      </c>
      <c r="G1171" s="44" t="s">
        <v>40</v>
      </c>
      <c r="H1171" s="62" t="s">
        <v>6634</v>
      </c>
    </row>
    <row r="1172" spans="1:8" x14ac:dyDescent="0.4">
      <c r="A1172" s="62" t="s">
        <v>6599</v>
      </c>
      <c r="B1172" s="62" t="s">
        <v>551</v>
      </c>
      <c r="C1172" s="44" t="s">
        <v>5482</v>
      </c>
      <c r="D1172" s="62" t="s">
        <v>860</v>
      </c>
      <c r="E1172" s="12" t="s">
        <v>729</v>
      </c>
      <c r="F1172" s="62" t="s">
        <v>691</v>
      </c>
      <c r="G1172" s="44" t="s">
        <v>40</v>
      </c>
      <c r="H1172" s="62" t="s">
        <v>6634</v>
      </c>
    </row>
    <row r="1173" spans="1:8" x14ac:dyDescent="0.4">
      <c r="A1173" s="62" t="s">
        <v>6599</v>
      </c>
      <c r="B1173" s="62" t="s">
        <v>551</v>
      </c>
      <c r="C1173" s="44" t="s">
        <v>5481</v>
      </c>
      <c r="D1173" s="62" t="s">
        <v>864</v>
      </c>
      <c r="E1173" s="12" t="s">
        <v>729</v>
      </c>
      <c r="F1173" s="62" t="s">
        <v>691</v>
      </c>
      <c r="G1173" s="44" t="s">
        <v>40</v>
      </c>
      <c r="H1173" s="62" t="s">
        <v>6634</v>
      </c>
    </row>
    <row r="1174" spans="1:8" x14ac:dyDescent="0.4">
      <c r="A1174" s="62" t="s">
        <v>6599</v>
      </c>
      <c r="B1174" s="62" t="s">
        <v>551</v>
      </c>
      <c r="C1174" s="44" t="s">
        <v>5480</v>
      </c>
      <c r="D1174" s="62" t="s">
        <v>866</v>
      </c>
      <c r="E1174" s="12" t="s">
        <v>729</v>
      </c>
      <c r="F1174" s="62" t="s">
        <v>691</v>
      </c>
      <c r="G1174" s="44" t="s">
        <v>40</v>
      </c>
      <c r="H1174" s="62" t="s">
        <v>6634</v>
      </c>
    </row>
    <row r="1175" spans="1:8" x14ac:dyDescent="0.4">
      <c r="A1175" s="62" t="s">
        <v>552</v>
      </c>
      <c r="B1175" s="62" t="s">
        <v>553</v>
      </c>
      <c r="C1175" s="44" t="s">
        <v>7346</v>
      </c>
      <c r="D1175" s="62" t="s">
        <v>819</v>
      </c>
      <c r="E1175" s="62" t="s">
        <v>820</v>
      </c>
      <c r="F1175" s="62" t="s">
        <v>821</v>
      </c>
      <c r="G1175" s="44" t="s">
        <v>40</v>
      </c>
      <c r="H1175" s="65"/>
    </row>
    <row r="1176" spans="1:8" x14ac:dyDescent="0.4">
      <c r="A1176" s="62" t="s">
        <v>552</v>
      </c>
      <c r="B1176" s="62" t="s">
        <v>553</v>
      </c>
      <c r="C1176" s="44" t="s">
        <v>7347</v>
      </c>
      <c r="D1176" s="62" t="s">
        <v>826</v>
      </c>
      <c r="E1176" s="62" t="s">
        <v>820</v>
      </c>
      <c r="F1176" s="62" t="s">
        <v>821</v>
      </c>
      <c r="G1176" s="44" t="s">
        <v>40</v>
      </c>
      <c r="H1176" s="65"/>
    </row>
    <row r="1177" spans="1:8" x14ac:dyDescent="0.4">
      <c r="A1177" s="12" t="s">
        <v>552</v>
      </c>
      <c r="B1177" s="12" t="s">
        <v>553</v>
      </c>
      <c r="C1177" s="4" t="s">
        <v>7538</v>
      </c>
      <c r="D1177" s="12" t="s">
        <v>5731</v>
      </c>
      <c r="E1177" s="12" t="s">
        <v>820</v>
      </c>
      <c r="F1177" s="62" t="s">
        <v>821</v>
      </c>
      <c r="G1177" s="44" t="s">
        <v>40</v>
      </c>
      <c r="H1177" s="62"/>
    </row>
    <row r="1178" spans="1:8" x14ac:dyDescent="0.4">
      <c r="A1178" s="62" t="s">
        <v>552</v>
      </c>
      <c r="B1178" s="62" t="s">
        <v>553</v>
      </c>
      <c r="C1178" s="44" t="s">
        <v>552</v>
      </c>
      <c r="D1178" s="62" t="s">
        <v>850</v>
      </c>
      <c r="E1178" s="62" t="s">
        <v>820</v>
      </c>
      <c r="F1178" s="62" t="s">
        <v>821</v>
      </c>
      <c r="G1178" s="44" t="s">
        <v>40</v>
      </c>
      <c r="H1178" s="65"/>
    </row>
    <row r="1179" spans="1:8" x14ac:dyDescent="0.4">
      <c r="A1179" s="62" t="s">
        <v>554</v>
      </c>
      <c r="B1179" s="62" t="s">
        <v>555</v>
      </c>
      <c r="C1179" s="44" t="s">
        <v>5505</v>
      </c>
      <c r="D1179" s="62" t="s">
        <v>847</v>
      </c>
      <c r="E1179" s="62" t="s">
        <v>749</v>
      </c>
      <c r="F1179" s="62" t="s">
        <v>750</v>
      </c>
      <c r="G1179" s="44" t="s">
        <v>40</v>
      </c>
      <c r="H1179" s="65"/>
    </row>
    <row r="1180" spans="1:8" x14ac:dyDescent="0.4">
      <c r="A1180" s="12" t="s">
        <v>554</v>
      </c>
      <c r="B1180" s="12" t="s">
        <v>555</v>
      </c>
      <c r="C1180" s="48" t="s">
        <v>748</v>
      </c>
      <c r="D1180" s="12" t="s">
        <v>5732</v>
      </c>
      <c r="E1180" s="12" t="s">
        <v>749</v>
      </c>
      <c r="F1180" s="62" t="s">
        <v>750</v>
      </c>
      <c r="G1180" s="44" t="s">
        <v>40</v>
      </c>
      <c r="H1180" s="62"/>
    </row>
    <row r="1181" spans="1:8" x14ac:dyDescent="0.4">
      <c r="A1181" s="62" t="s">
        <v>554</v>
      </c>
      <c r="B1181" s="62" t="s">
        <v>555</v>
      </c>
      <c r="C1181" s="44" t="s">
        <v>7350</v>
      </c>
      <c r="D1181" s="62" t="s">
        <v>828</v>
      </c>
      <c r="E1181" s="62" t="s">
        <v>749</v>
      </c>
      <c r="F1181" s="62" t="s">
        <v>750</v>
      </c>
      <c r="G1181" s="44" t="s">
        <v>40</v>
      </c>
      <c r="H1181" s="65"/>
    </row>
    <row r="1182" spans="1:8" x14ac:dyDescent="0.4">
      <c r="A1182" s="62" t="s">
        <v>556</v>
      </c>
      <c r="B1182" s="62" t="s">
        <v>557</v>
      </c>
      <c r="C1182" s="44" t="s">
        <v>7316</v>
      </c>
      <c r="D1182" s="62" t="s">
        <v>740</v>
      </c>
      <c r="E1182" s="62" t="s">
        <v>741</v>
      </c>
      <c r="F1182" s="62" t="s">
        <v>742</v>
      </c>
      <c r="G1182" s="44" t="s">
        <v>40</v>
      </c>
      <c r="H1182" s="62" t="s">
        <v>6634</v>
      </c>
    </row>
    <row r="1183" spans="1:8" x14ac:dyDescent="0.4">
      <c r="A1183" s="62" t="s">
        <v>556</v>
      </c>
      <c r="B1183" s="62" t="s">
        <v>557</v>
      </c>
      <c r="C1183" s="44" t="s">
        <v>7066</v>
      </c>
      <c r="D1183" s="62" t="s">
        <v>773</v>
      </c>
      <c r="E1183" s="62" t="s">
        <v>741</v>
      </c>
      <c r="F1183" s="62" t="s">
        <v>742</v>
      </c>
      <c r="G1183" s="44" t="s">
        <v>40</v>
      </c>
      <c r="H1183" s="62" t="s">
        <v>6634</v>
      </c>
    </row>
    <row r="1184" spans="1:8" x14ac:dyDescent="0.4">
      <c r="A1184" s="12" t="s">
        <v>556</v>
      </c>
      <c r="B1184" s="12" t="s">
        <v>557</v>
      </c>
      <c r="C1184" s="44" t="s">
        <v>7825</v>
      </c>
      <c r="D1184" s="12" t="s">
        <v>5733</v>
      </c>
      <c r="E1184" s="62" t="s">
        <v>741</v>
      </c>
      <c r="F1184" s="62" t="s">
        <v>742</v>
      </c>
      <c r="G1184" s="44" t="s">
        <v>878</v>
      </c>
      <c r="H1184" s="62" t="s">
        <v>6634</v>
      </c>
    </row>
    <row r="1185" spans="1:8" x14ac:dyDescent="0.4">
      <c r="A1185" s="62" t="s">
        <v>556</v>
      </c>
      <c r="B1185" s="62" t="s">
        <v>557</v>
      </c>
      <c r="C1185" s="44" t="s">
        <v>5470</v>
      </c>
      <c r="D1185" s="62" t="s">
        <v>858</v>
      </c>
      <c r="E1185" s="62" t="s">
        <v>741</v>
      </c>
      <c r="F1185" s="62" t="s">
        <v>742</v>
      </c>
      <c r="G1185" s="44" t="s">
        <v>40</v>
      </c>
      <c r="H1185" s="62" t="s">
        <v>6634</v>
      </c>
    </row>
    <row r="1186" spans="1:8" x14ac:dyDescent="0.4">
      <c r="A1186" s="62" t="s">
        <v>556</v>
      </c>
      <c r="B1186" s="62" t="s">
        <v>557</v>
      </c>
      <c r="C1186" s="44" t="s">
        <v>5469</v>
      </c>
      <c r="D1186" s="62" t="s">
        <v>862</v>
      </c>
      <c r="E1186" s="62" t="s">
        <v>741</v>
      </c>
      <c r="F1186" s="62" t="s">
        <v>742</v>
      </c>
      <c r="G1186" s="44" t="s">
        <v>40</v>
      </c>
      <c r="H1186" s="62" t="s">
        <v>6634</v>
      </c>
    </row>
    <row r="1187" spans="1:8" x14ac:dyDescent="0.4">
      <c r="A1187" s="62" t="s">
        <v>556</v>
      </c>
      <c r="B1187" s="62" t="s">
        <v>557</v>
      </c>
      <c r="C1187" s="44" t="s">
        <v>7315</v>
      </c>
      <c r="D1187" s="62" t="s">
        <v>813</v>
      </c>
      <c r="E1187" s="62" t="s">
        <v>741</v>
      </c>
      <c r="F1187" s="62" t="s">
        <v>742</v>
      </c>
      <c r="G1187" s="44" t="s">
        <v>40</v>
      </c>
      <c r="H1187" s="62" t="s">
        <v>6634</v>
      </c>
    </row>
    <row r="1188" spans="1:8" x14ac:dyDescent="0.4">
      <c r="A1188" s="62" t="s">
        <v>556</v>
      </c>
      <c r="B1188" s="62" t="s">
        <v>557</v>
      </c>
      <c r="C1188" s="44" t="s">
        <v>7065</v>
      </c>
      <c r="D1188" s="62" t="s">
        <v>835</v>
      </c>
      <c r="E1188" s="62" t="s">
        <v>741</v>
      </c>
      <c r="F1188" s="62" t="s">
        <v>742</v>
      </c>
      <c r="G1188" s="44" t="s">
        <v>40</v>
      </c>
      <c r="H1188" s="62" t="s">
        <v>6634</v>
      </c>
    </row>
    <row r="1189" spans="1:8" x14ac:dyDescent="0.4">
      <c r="A1189" s="62" t="s">
        <v>558</v>
      </c>
      <c r="B1189" s="62" t="s">
        <v>559</v>
      </c>
      <c r="C1189" s="44" t="s">
        <v>7354</v>
      </c>
      <c r="D1189" s="62" t="s">
        <v>775</v>
      </c>
      <c r="E1189" s="62" t="s">
        <v>745</v>
      </c>
      <c r="F1189" s="62" t="s">
        <v>746</v>
      </c>
      <c r="G1189" s="44" t="s">
        <v>40</v>
      </c>
      <c r="H1189" s="62" t="s">
        <v>6634</v>
      </c>
    </row>
    <row r="1190" spans="1:8" x14ac:dyDescent="0.4">
      <c r="A1190" s="62" t="s">
        <v>558</v>
      </c>
      <c r="B1190" s="62" t="s">
        <v>559</v>
      </c>
      <c r="C1190" s="44" t="s">
        <v>5506</v>
      </c>
      <c r="D1190" s="62" t="s">
        <v>848</v>
      </c>
      <c r="E1190" s="62" t="s">
        <v>745</v>
      </c>
      <c r="F1190" s="62" t="s">
        <v>746</v>
      </c>
      <c r="G1190" s="44" t="s">
        <v>40</v>
      </c>
      <c r="H1190" s="62" t="s">
        <v>6634</v>
      </c>
    </row>
    <row r="1191" spans="1:8" x14ac:dyDescent="0.4">
      <c r="A1191" s="12" t="s">
        <v>558</v>
      </c>
      <c r="B1191" s="12" t="s">
        <v>559</v>
      </c>
      <c r="C1191" s="48" t="s">
        <v>818</v>
      </c>
      <c r="D1191" s="12" t="s">
        <v>5734</v>
      </c>
      <c r="E1191" s="62" t="s">
        <v>745</v>
      </c>
      <c r="F1191" s="62" t="s">
        <v>746</v>
      </c>
      <c r="G1191" s="44" t="s">
        <v>878</v>
      </c>
      <c r="H1191" s="62"/>
    </row>
    <row r="1192" spans="1:8" x14ac:dyDescent="0.4">
      <c r="A1192" s="62" t="s">
        <v>560</v>
      </c>
      <c r="B1192" s="62" t="s">
        <v>561</v>
      </c>
      <c r="C1192" s="44" t="s">
        <v>5528</v>
      </c>
      <c r="D1192" s="62" t="s">
        <v>838</v>
      </c>
      <c r="E1192" s="62" t="s">
        <v>745</v>
      </c>
      <c r="F1192" s="62" t="s">
        <v>746</v>
      </c>
      <c r="G1192" s="44" t="s">
        <v>40</v>
      </c>
      <c r="H1192" s="62" t="s">
        <v>6634</v>
      </c>
    </row>
    <row r="1193" spans="1:8" x14ac:dyDescent="0.4">
      <c r="A1193" s="62" t="s">
        <v>560</v>
      </c>
      <c r="B1193" s="62" t="s">
        <v>561</v>
      </c>
      <c r="C1193" s="44" t="s">
        <v>7356</v>
      </c>
      <c r="D1193" s="62" t="s">
        <v>744</v>
      </c>
      <c r="E1193" s="62" t="s">
        <v>745</v>
      </c>
      <c r="F1193" s="62" t="s">
        <v>746</v>
      </c>
      <c r="G1193" s="44" t="s">
        <v>40</v>
      </c>
      <c r="H1193" s="62" t="s">
        <v>6634</v>
      </c>
    </row>
    <row r="1194" spans="1:8" x14ac:dyDescent="0.4">
      <c r="A1194" s="62" t="s">
        <v>560</v>
      </c>
      <c r="B1194" s="62" t="s">
        <v>561</v>
      </c>
      <c r="C1194" s="44" t="s">
        <v>5474</v>
      </c>
      <c r="D1194" s="62" t="s">
        <v>869</v>
      </c>
      <c r="E1194" s="62" t="s">
        <v>745</v>
      </c>
      <c r="F1194" s="62" t="s">
        <v>746</v>
      </c>
      <c r="G1194" s="44" t="s">
        <v>40</v>
      </c>
      <c r="H1194" s="62" t="s">
        <v>6634</v>
      </c>
    </row>
    <row r="1195" spans="1:8" x14ac:dyDescent="0.4">
      <c r="A1195" s="62" t="s">
        <v>560</v>
      </c>
      <c r="B1195" s="62" t="s">
        <v>561</v>
      </c>
      <c r="C1195" s="44" t="s">
        <v>7355</v>
      </c>
      <c r="D1195" s="62" t="s">
        <v>806</v>
      </c>
      <c r="E1195" s="62" t="s">
        <v>745</v>
      </c>
      <c r="F1195" s="62" t="s">
        <v>746</v>
      </c>
      <c r="G1195" s="44" t="s">
        <v>40</v>
      </c>
      <c r="H1195" s="62" t="s">
        <v>6634</v>
      </c>
    </row>
    <row r="1196" spans="1:8" x14ac:dyDescent="0.4">
      <c r="A1196" s="12" t="s">
        <v>560</v>
      </c>
      <c r="B1196" s="12" t="s">
        <v>561</v>
      </c>
      <c r="C1196" s="48" t="s">
        <v>782</v>
      </c>
      <c r="D1196" s="12" t="s">
        <v>5735</v>
      </c>
      <c r="E1196" s="62" t="s">
        <v>745</v>
      </c>
      <c r="F1196" s="62" t="s">
        <v>746</v>
      </c>
      <c r="G1196" s="44" t="s">
        <v>878</v>
      </c>
      <c r="H1196" s="62"/>
    </row>
    <row r="1197" spans="1:8" x14ac:dyDescent="0.4">
      <c r="A1197" s="12" t="s">
        <v>562</v>
      </c>
      <c r="B1197" s="12" t="s">
        <v>563</v>
      </c>
      <c r="C1197" s="44" t="s">
        <v>7877</v>
      </c>
      <c r="D1197" s="12" t="s">
        <v>5736</v>
      </c>
      <c r="E1197" s="62" t="s">
        <v>686</v>
      </c>
      <c r="F1197" s="62" t="s">
        <v>687</v>
      </c>
      <c r="G1197" s="48" t="s">
        <v>40</v>
      </c>
      <c r="H1197" s="62" t="s">
        <v>6634</v>
      </c>
    </row>
    <row r="1198" spans="1:8" x14ac:dyDescent="0.4">
      <c r="A1198" s="62" t="s">
        <v>562</v>
      </c>
      <c r="B1198" s="62" t="s">
        <v>563</v>
      </c>
      <c r="C1198" s="44" t="s">
        <v>7283</v>
      </c>
      <c r="D1198" s="62" t="s">
        <v>713</v>
      </c>
      <c r="E1198" s="62" t="s">
        <v>686</v>
      </c>
      <c r="F1198" s="62" t="s">
        <v>687</v>
      </c>
      <c r="G1198" s="44" t="s">
        <v>40</v>
      </c>
      <c r="H1198" s="62" t="s">
        <v>6634</v>
      </c>
    </row>
    <row r="1199" spans="1:8" x14ac:dyDescent="0.4">
      <c r="A1199" s="62" t="s">
        <v>562</v>
      </c>
      <c r="B1199" s="62" t="s">
        <v>563</v>
      </c>
      <c r="C1199" s="44" t="s">
        <v>7285</v>
      </c>
      <c r="D1199" s="62" t="s">
        <v>685</v>
      </c>
      <c r="E1199" s="62" t="s">
        <v>686</v>
      </c>
      <c r="F1199" s="62" t="s">
        <v>687</v>
      </c>
      <c r="G1199" s="44" t="s">
        <v>40</v>
      </c>
      <c r="H1199" s="62" t="s">
        <v>6634</v>
      </c>
    </row>
    <row r="1200" spans="1:8" x14ac:dyDescent="0.4">
      <c r="A1200" s="62" t="s">
        <v>562</v>
      </c>
      <c r="B1200" s="62" t="s">
        <v>563</v>
      </c>
      <c r="C1200" s="62" t="s">
        <v>5550</v>
      </c>
      <c r="D1200" s="62" t="s">
        <v>825</v>
      </c>
      <c r="E1200" s="62" t="s">
        <v>686</v>
      </c>
      <c r="F1200" s="62" t="s">
        <v>687</v>
      </c>
      <c r="G1200" s="44" t="s">
        <v>40</v>
      </c>
      <c r="H1200" s="62" t="s">
        <v>6634</v>
      </c>
    </row>
    <row r="1201" spans="1:8" x14ac:dyDescent="0.4">
      <c r="A1201" s="62" t="s">
        <v>562</v>
      </c>
      <c r="B1201" s="62" t="s">
        <v>563</v>
      </c>
      <c r="C1201" s="62" t="s">
        <v>7286</v>
      </c>
      <c r="D1201" s="62" t="s">
        <v>695</v>
      </c>
      <c r="E1201" s="62" t="s">
        <v>686</v>
      </c>
      <c r="F1201" s="62" t="s">
        <v>687</v>
      </c>
      <c r="G1201" s="44" t="s">
        <v>40</v>
      </c>
      <c r="H1201" s="62" t="s">
        <v>6634</v>
      </c>
    </row>
    <row r="1202" spans="1:8" x14ac:dyDescent="0.4">
      <c r="A1202" s="62" t="s">
        <v>562</v>
      </c>
      <c r="B1202" s="62" t="s">
        <v>563</v>
      </c>
      <c r="C1202" s="62" t="s">
        <v>7790</v>
      </c>
      <c r="D1202" s="62" t="s">
        <v>781</v>
      </c>
      <c r="E1202" s="62" t="s">
        <v>686</v>
      </c>
      <c r="F1202" s="62" t="s">
        <v>687</v>
      </c>
      <c r="G1202" s="44" t="s">
        <v>40</v>
      </c>
      <c r="H1202" s="62" t="s">
        <v>6634</v>
      </c>
    </row>
    <row r="1203" spans="1:8" x14ac:dyDescent="0.4">
      <c r="A1203" s="62" t="s">
        <v>562</v>
      </c>
      <c r="B1203" s="62" t="s">
        <v>563</v>
      </c>
      <c r="C1203" s="44" t="s">
        <v>738</v>
      </c>
      <c r="D1203" s="62" t="s">
        <v>739</v>
      </c>
      <c r="E1203" s="62" t="s">
        <v>686</v>
      </c>
      <c r="F1203" s="62" t="s">
        <v>687</v>
      </c>
      <c r="G1203" s="44" t="s">
        <v>40</v>
      </c>
      <c r="H1203" s="62" t="s">
        <v>6634</v>
      </c>
    </row>
    <row r="1204" spans="1:8" x14ac:dyDescent="0.4">
      <c r="A1204" s="62" t="s">
        <v>562</v>
      </c>
      <c r="B1204" s="62" t="s">
        <v>563</v>
      </c>
      <c r="C1204" s="62" t="s">
        <v>7789</v>
      </c>
      <c r="D1204" s="62" t="s">
        <v>787</v>
      </c>
      <c r="E1204" s="62" t="s">
        <v>686</v>
      </c>
      <c r="F1204" s="62" t="s">
        <v>687</v>
      </c>
      <c r="G1204" s="44" t="s">
        <v>40</v>
      </c>
      <c r="H1204" s="62" t="s">
        <v>6634</v>
      </c>
    </row>
    <row r="1205" spans="1:8" x14ac:dyDescent="0.4">
      <c r="A1205" s="62" t="s">
        <v>562</v>
      </c>
      <c r="B1205" s="62" t="s">
        <v>563</v>
      </c>
      <c r="C1205" s="62" t="s">
        <v>7284</v>
      </c>
      <c r="D1205" s="62" t="s">
        <v>730</v>
      </c>
      <c r="E1205" s="62" t="s">
        <v>686</v>
      </c>
      <c r="F1205" s="62" t="s">
        <v>687</v>
      </c>
      <c r="G1205" s="44" t="s">
        <v>40</v>
      </c>
      <c r="H1205" s="62" t="s">
        <v>6634</v>
      </c>
    </row>
    <row r="1206" spans="1:8" x14ac:dyDescent="0.4">
      <c r="A1206" s="62" t="s">
        <v>562</v>
      </c>
      <c r="B1206" s="62" t="s">
        <v>563</v>
      </c>
      <c r="C1206" s="62" t="s">
        <v>808</v>
      </c>
      <c r="D1206" s="62" t="s">
        <v>809</v>
      </c>
      <c r="E1206" s="62" t="s">
        <v>686</v>
      </c>
      <c r="F1206" s="62" t="s">
        <v>687</v>
      </c>
      <c r="G1206" s="44" t="s">
        <v>40</v>
      </c>
      <c r="H1206" s="62" t="s">
        <v>6634</v>
      </c>
    </row>
    <row r="1207" spans="1:8" x14ac:dyDescent="0.4">
      <c r="A1207" s="62" t="s">
        <v>564</v>
      </c>
      <c r="B1207" s="62" t="s">
        <v>565</v>
      </c>
      <c r="C1207" s="62" t="s">
        <v>5549</v>
      </c>
      <c r="D1207" s="62" t="s">
        <v>837</v>
      </c>
      <c r="E1207" s="62" t="s">
        <v>717</v>
      </c>
      <c r="F1207" s="62" t="s">
        <v>718</v>
      </c>
      <c r="G1207" s="44" t="s">
        <v>40</v>
      </c>
      <c r="H1207" s="62" t="s">
        <v>6634</v>
      </c>
    </row>
    <row r="1208" spans="1:8" x14ac:dyDescent="0.4">
      <c r="A1208" s="12" t="s">
        <v>564</v>
      </c>
      <c r="B1208" s="12" t="s">
        <v>565</v>
      </c>
      <c r="C1208" s="62" t="s">
        <v>7803</v>
      </c>
      <c r="D1208" s="12" t="s">
        <v>5737</v>
      </c>
      <c r="E1208" s="62" t="s">
        <v>717</v>
      </c>
      <c r="F1208" s="62" t="s">
        <v>718</v>
      </c>
      <c r="G1208" s="44" t="s">
        <v>40</v>
      </c>
      <c r="H1208" s="62" t="s">
        <v>6634</v>
      </c>
    </row>
    <row r="1209" spans="1:8" x14ac:dyDescent="0.4">
      <c r="A1209" s="62" t="s">
        <v>564</v>
      </c>
      <c r="B1209" s="62" t="s">
        <v>565</v>
      </c>
      <c r="C1209" s="44" t="s">
        <v>5472</v>
      </c>
      <c r="D1209" s="62" t="s">
        <v>867</v>
      </c>
      <c r="E1209" s="62" t="s">
        <v>717</v>
      </c>
      <c r="F1209" s="62" t="s">
        <v>718</v>
      </c>
      <c r="G1209" s="44" t="s">
        <v>40</v>
      </c>
      <c r="H1209" s="62" t="s">
        <v>6634</v>
      </c>
    </row>
    <row r="1210" spans="1:8" x14ac:dyDescent="0.4">
      <c r="A1210" s="62" t="s">
        <v>564</v>
      </c>
      <c r="B1210" s="62" t="s">
        <v>565</v>
      </c>
      <c r="C1210" s="62" t="s">
        <v>7280</v>
      </c>
      <c r="D1210" s="62" t="s">
        <v>755</v>
      </c>
      <c r="E1210" s="62" t="s">
        <v>717</v>
      </c>
      <c r="F1210" s="62" t="s">
        <v>718</v>
      </c>
      <c r="G1210" s="44" t="s">
        <v>40</v>
      </c>
      <c r="H1210" s="62" t="s">
        <v>6634</v>
      </c>
    </row>
    <row r="1211" spans="1:8" x14ac:dyDescent="0.4">
      <c r="A1211" s="62" t="s">
        <v>566</v>
      </c>
      <c r="B1211" s="62" t="s">
        <v>567</v>
      </c>
      <c r="C1211" s="62" t="s">
        <v>7074</v>
      </c>
      <c r="D1211" s="62" t="s">
        <v>692</v>
      </c>
      <c r="E1211" s="62" t="s">
        <v>693</v>
      </c>
      <c r="F1211" s="62" t="s">
        <v>694</v>
      </c>
      <c r="G1211" s="44" t="s">
        <v>40</v>
      </c>
      <c r="H1211" s="65"/>
    </row>
    <row r="1212" spans="1:8" x14ac:dyDescent="0.4">
      <c r="A1212" s="62" t="s">
        <v>566</v>
      </c>
      <c r="B1212" s="62" t="s">
        <v>567</v>
      </c>
      <c r="C1212" s="62" t="s">
        <v>7362</v>
      </c>
      <c r="D1212" s="62" t="s">
        <v>774</v>
      </c>
      <c r="E1212" s="62" t="s">
        <v>693</v>
      </c>
      <c r="F1212" s="62" t="s">
        <v>694</v>
      </c>
      <c r="G1212" s="44" t="s">
        <v>40</v>
      </c>
      <c r="H1212" s="65"/>
    </row>
    <row r="1213" spans="1:8" x14ac:dyDescent="0.4">
      <c r="A1213" s="12" t="s">
        <v>566</v>
      </c>
      <c r="B1213" s="12" t="s">
        <v>567</v>
      </c>
      <c r="C1213" s="12" t="s">
        <v>822</v>
      </c>
      <c r="D1213" s="12" t="s">
        <v>5738</v>
      </c>
      <c r="E1213" s="12" t="s">
        <v>693</v>
      </c>
      <c r="F1213" s="62" t="s">
        <v>694</v>
      </c>
      <c r="G1213" s="44" t="s">
        <v>40</v>
      </c>
      <c r="H1213" s="62"/>
    </row>
    <row r="1214" spans="1:8" x14ac:dyDescent="0.4">
      <c r="A1214" s="62" t="s">
        <v>570</v>
      </c>
      <c r="B1214" s="62" t="s">
        <v>571</v>
      </c>
      <c r="C1214" s="62" t="s">
        <v>7286</v>
      </c>
      <c r="D1214" s="62" t="s">
        <v>767</v>
      </c>
      <c r="E1214" s="62" t="s">
        <v>721</v>
      </c>
      <c r="F1214" s="62" t="s">
        <v>722</v>
      </c>
      <c r="G1214" s="44" t="s">
        <v>40</v>
      </c>
      <c r="H1214" s="65"/>
    </row>
    <row r="1215" spans="1:8" x14ac:dyDescent="0.4">
      <c r="A1215" s="62" t="s">
        <v>570</v>
      </c>
      <c r="B1215" s="62" t="s">
        <v>571</v>
      </c>
      <c r="C1215" s="44" t="s">
        <v>7362</v>
      </c>
      <c r="D1215" s="62" t="s">
        <v>752</v>
      </c>
      <c r="E1215" s="62" t="s">
        <v>721</v>
      </c>
      <c r="F1215" s="62" t="s">
        <v>722</v>
      </c>
      <c r="G1215" s="44" t="s">
        <v>40</v>
      </c>
      <c r="H1215" s="65"/>
    </row>
    <row r="1216" spans="1:8" x14ac:dyDescent="0.4">
      <c r="A1216" s="12" t="s">
        <v>570</v>
      </c>
      <c r="B1216" s="12" t="s">
        <v>571</v>
      </c>
      <c r="C1216" s="12" t="s">
        <v>812</v>
      </c>
      <c r="D1216" s="12" t="s">
        <v>5740</v>
      </c>
      <c r="E1216" s="62" t="s">
        <v>721</v>
      </c>
      <c r="F1216" s="62" t="s">
        <v>722</v>
      </c>
      <c r="G1216" s="44" t="s">
        <v>40</v>
      </c>
      <c r="H1216" s="62"/>
    </row>
    <row r="1217" spans="1:8" x14ac:dyDescent="0.4">
      <c r="A1217" s="62" t="s">
        <v>572</v>
      </c>
      <c r="B1217" s="62" t="s">
        <v>573</v>
      </c>
      <c r="C1217" s="62" t="s">
        <v>7352</v>
      </c>
      <c r="D1217" s="62" t="s">
        <v>769</v>
      </c>
      <c r="E1217" s="62" t="s">
        <v>770</v>
      </c>
      <c r="F1217" s="62" t="s">
        <v>771</v>
      </c>
      <c r="G1217" s="44" t="s">
        <v>40</v>
      </c>
      <c r="H1217" s="65"/>
    </row>
    <row r="1218" spans="1:8" x14ac:dyDescent="0.4">
      <c r="A1218" s="62" t="s">
        <v>572</v>
      </c>
      <c r="B1218" s="62" t="s">
        <v>573</v>
      </c>
      <c r="C1218" s="62" t="s">
        <v>5519</v>
      </c>
      <c r="D1218" s="62" t="s">
        <v>843</v>
      </c>
      <c r="E1218" s="62" t="s">
        <v>770</v>
      </c>
      <c r="F1218" s="62" t="s">
        <v>771</v>
      </c>
      <c r="G1218" s="44" t="s">
        <v>40</v>
      </c>
      <c r="H1218" s="65"/>
    </row>
    <row r="1219" spans="1:8" x14ac:dyDescent="0.4">
      <c r="A1219" s="62" t="s">
        <v>572</v>
      </c>
      <c r="B1219" s="62" t="s">
        <v>573</v>
      </c>
      <c r="C1219" s="62" t="s">
        <v>5473</v>
      </c>
      <c r="D1219" s="62" t="s">
        <v>870</v>
      </c>
      <c r="E1219" s="62" t="s">
        <v>770</v>
      </c>
      <c r="F1219" s="62" t="s">
        <v>771</v>
      </c>
      <c r="G1219" s="44" t="s">
        <v>40</v>
      </c>
      <c r="H1219" s="65"/>
    </row>
    <row r="1220" spans="1:8" x14ac:dyDescent="0.4">
      <c r="A1220" s="62" t="s">
        <v>572</v>
      </c>
      <c r="B1220" s="62" t="s">
        <v>573</v>
      </c>
      <c r="C1220" s="44" t="s">
        <v>7353</v>
      </c>
      <c r="D1220" s="62" t="s">
        <v>805</v>
      </c>
      <c r="E1220" s="62" t="s">
        <v>770</v>
      </c>
      <c r="F1220" s="62" t="s">
        <v>771</v>
      </c>
      <c r="G1220" s="44" t="s">
        <v>40</v>
      </c>
      <c r="H1220" s="65"/>
    </row>
    <row r="1221" spans="1:8" x14ac:dyDescent="0.4">
      <c r="A1221" s="62" t="s">
        <v>572</v>
      </c>
      <c r="B1221" s="62" t="s">
        <v>573</v>
      </c>
      <c r="C1221" s="62" t="s">
        <v>5496</v>
      </c>
      <c r="D1221" s="62" t="s">
        <v>851</v>
      </c>
      <c r="E1221" s="62" t="s">
        <v>770</v>
      </c>
      <c r="F1221" s="62" t="s">
        <v>771</v>
      </c>
      <c r="G1221" s="44" t="s">
        <v>40</v>
      </c>
      <c r="H1221" s="65"/>
    </row>
    <row r="1222" spans="1:8" x14ac:dyDescent="0.4">
      <c r="A1222" s="12" t="s">
        <v>572</v>
      </c>
      <c r="B1222" s="12" t="s">
        <v>573</v>
      </c>
      <c r="C1222" s="6" t="s">
        <v>7522</v>
      </c>
      <c r="D1222" s="12" t="s">
        <v>5741</v>
      </c>
      <c r="E1222" s="12" t="s">
        <v>770</v>
      </c>
      <c r="F1222" s="62" t="s">
        <v>771</v>
      </c>
      <c r="G1222" s="44" t="s">
        <v>40</v>
      </c>
      <c r="H1222" s="62"/>
    </row>
    <row r="1223" spans="1:8" x14ac:dyDescent="0.4">
      <c r="A1223" s="48" t="s">
        <v>574</v>
      </c>
      <c r="B1223" s="12" t="s">
        <v>575</v>
      </c>
      <c r="C1223" s="62" t="s">
        <v>7464</v>
      </c>
      <c r="D1223" s="12" t="s">
        <v>759</v>
      </c>
      <c r="E1223" s="12" t="s">
        <v>760</v>
      </c>
      <c r="F1223" s="12" t="s">
        <v>761</v>
      </c>
      <c r="G1223" s="48" t="s">
        <v>762</v>
      </c>
      <c r="H1223" s="62" t="s">
        <v>763</v>
      </c>
    </row>
    <row r="1224" spans="1:8" x14ac:dyDescent="0.4">
      <c r="A1224" s="12" t="s">
        <v>574</v>
      </c>
      <c r="B1224" s="12" t="s">
        <v>575</v>
      </c>
      <c r="C1224" s="62" t="s">
        <v>7075</v>
      </c>
      <c r="D1224" s="12" t="s">
        <v>832</v>
      </c>
      <c r="E1224" s="12" t="s">
        <v>760</v>
      </c>
      <c r="F1224" s="12" t="s">
        <v>761</v>
      </c>
      <c r="G1224" s="48" t="s">
        <v>762</v>
      </c>
      <c r="H1224" s="62" t="s">
        <v>763</v>
      </c>
    </row>
    <row r="1225" spans="1:8" x14ac:dyDescent="0.4">
      <c r="A1225" s="12" t="s">
        <v>574</v>
      </c>
      <c r="B1225" s="12" t="s">
        <v>575</v>
      </c>
      <c r="C1225" s="12" t="s">
        <v>786</v>
      </c>
      <c r="D1225" s="12" t="s">
        <v>5742</v>
      </c>
      <c r="E1225" s="12" t="s">
        <v>760</v>
      </c>
      <c r="F1225" s="12" t="s">
        <v>761</v>
      </c>
      <c r="G1225" s="48" t="s">
        <v>762</v>
      </c>
      <c r="H1225" s="62" t="s">
        <v>891</v>
      </c>
    </row>
    <row r="1226" spans="1:8" x14ac:dyDescent="0.4">
      <c r="A1226" s="12" t="s">
        <v>574</v>
      </c>
      <c r="B1226" s="12" t="s">
        <v>575</v>
      </c>
      <c r="C1226" s="62" t="s">
        <v>574</v>
      </c>
      <c r="D1226" s="12" t="s">
        <v>846</v>
      </c>
      <c r="E1226" s="12" t="s">
        <v>760</v>
      </c>
      <c r="F1226" s="12" t="s">
        <v>761</v>
      </c>
      <c r="G1226" s="48" t="s">
        <v>762</v>
      </c>
      <c r="H1226" s="62" t="s">
        <v>763</v>
      </c>
    </row>
    <row r="1227" spans="1:8" x14ac:dyDescent="0.4">
      <c r="A1227" s="12" t="s">
        <v>576</v>
      </c>
      <c r="B1227" s="12" t="s">
        <v>577</v>
      </c>
      <c r="C1227" s="12" t="s">
        <v>815</v>
      </c>
      <c r="D1227" s="12" t="s">
        <v>5743</v>
      </c>
      <c r="E1227" s="12" t="s">
        <v>816</v>
      </c>
      <c r="F1227" s="12" t="s">
        <v>5459</v>
      </c>
      <c r="G1227" s="44" t="s">
        <v>40</v>
      </c>
      <c r="H1227" s="62" t="s">
        <v>816</v>
      </c>
    </row>
    <row r="1228" spans="1:8" x14ac:dyDescent="0.4">
      <c r="A1228" s="62" t="s">
        <v>578</v>
      </c>
      <c r="B1228" s="62" t="s">
        <v>579</v>
      </c>
      <c r="C1228" s="62" t="s">
        <v>7459</v>
      </c>
      <c r="D1228" s="62" t="s">
        <v>708</v>
      </c>
      <c r="E1228" s="62" t="s">
        <v>709</v>
      </c>
      <c r="F1228" s="62" t="s">
        <v>710</v>
      </c>
      <c r="G1228" s="44" t="s">
        <v>711</v>
      </c>
      <c r="H1228" s="62"/>
    </row>
    <row r="1229" spans="1:8" x14ac:dyDescent="0.4">
      <c r="A1229" s="62" t="s">
        <v>578</v>
      </c>
      <c r="B1229" s="62" t="s">
        <v>579</v>
      </c>
      <c r="C1229" s="44" t="s">
        <v>5521</v>
      </c>
      <c r="D1229" s="62" t="s">
        <v>842</v>
      </c>
      <c r="E1229" s="62" t="s">
        <v>709</v>
      </c>
      <c r="F1229" s="62" t="s">
        <v>710</v>
      </c>
      <c r="G1229" s="44" t="s">
        <v>40</v>
      </c>
      <c r="H1229" s="62" t="s">
        <v>6634</v>
      </c>
    </row>
    <row r="1230" spans="1:8" x14ac:dyDescent="0.4">
      <c r="A1230" s="62" t="s">
        <v>578</v>
      </c>
      <c r="B1230" s="62" t="s">
        <v>579</v>
      </c>
      <c r="C1230" s="44" t="s">
        <v>7460</v>
      </c>
      <c r="D1230" s="62" t="s">
        <v>794</v>
      </c>
      <c r="E1230" s="62" t="s">
        <v>709</v>
      </c>
      <c r="F1230" s="62" t="s">
        <v>710</v>
      </c>
      <c r="G1230" s="44" t="s">
        <v>711</v>
      </c>
      <c r="H1230" s="62"/>
    </row>
    <row r="1231" spans="1:8" x14ac:dyDescent="0.4">
      <c r="A1231" s="12" t="s">
        <v>578</v>
      </c>
      <c r="B1231" s="12" t="s">
        <v>579</v>
      </c>
      <c r="C1231" s="12" t="s">
        <v>798</v>
      </c>
      <c r="D1231" s="12" t="s">
        <v>5744</v>
      </c>
      <c r="E1231" s="62" t="s">
        <v>709</v>
      </c>
      <c r="F1231" s="62" t="s">
        <v>710</v>
      </c>
      <c r="G1231" s="44" t="s">
        <v>878</v>
      </c>
      <c r="H1231" s="62"/>
    </row>
    <row r="1232" spans="1:8" x14ac:dyDescent="0.4">
      <c r="A1232" s="12" t="s">
        <v>580</v>
      </c>
      <c r="B1232" s="12" t="s">
        <v>581</v>
      </c>
      <c r="C1232" s="48" t="s">
        <v>1385</v>
      </c>
      <c r="D1232" s="12" t="s">
        <v>5745</v>
      </c>
      <c r="E1232" s="62" t="s">
        <v>820</v>
      </c>
      <c r="F1232" s="62" t="s">
        <v>821</v>
      </c>
      <c r="G1232" s="44" t="s">
        <v>711</v>
      </c>
      <c r="H1232" s="62"/>
    </row>
    <row r="1233" spans="1:8" x14ac:dyDescent="0.4">
      <c r="A1233" s="12" t="s">
        <v>580</v>
      </c>
      <c r="B1233" s="42" t="s">
        <v>581</v>
      </c>
      <c r="C1233" s="62" t="s">
        <v>7512</v>
      </c>
      <c r="D1233" s="42" t="s">
        <v>6541</v>
      </c>
      <c r="E1233" s="62" t="s">
        <v>820</v>
      </c>
      <c r="F1233" s="62" t="s">
        <v>821</v>
      </c>
      <c r="G1233" s="44" t="s">
        <v>711</v>
      </c>
    </row>
    <row r="1234" spans="1:8" x14ac:dyDescent="0.4">
      <c r="A1234" s="12" t="s">
        <v>580</v>
      </c>
      <c r="B1234" s="42" t="s">
        <v>581</v>
      </c>
      <c r="C1234" s="62" t="s">
        <v>7424</v>
      </c>
      <c r="D1234" s="42" t="s">
        <v>1552</v>
      </c>
      <c r="E1234" s="62" t="s">
        <v>820</v>
      </c>
      <c r="F1234" s="62" t="s">
        <v>821</v>
      </c>
      <c r="G1234" s="44" t="s">
        <v>878</v>
      </c>
    </row>
    <row r="1235" spans="1:8" x14ac:dyDescent="0.4">
      <c r="A1235" s="62" t="s">
        <v>580</v>
      </c>
      <c r="B1235" s="62" t="s">
        <v>581</v>
      </c>
      <c r="C1235" s="62" t="s">
        <v>7433</v>
      </c>
      <c r="D1235" s="62" t="s">
        <v>1282</v>
      </c>
      <c r="E1235" s="62" t="s">
        <v>820</v>
      </c>
      <c r="F1235" s="62" t="s">
        <v>821</v>
      </c>
      <c r="G1235" s="44" t="s">
        <v>40</v>
      </c>
      <c r="H1235" s="62"/>
    </row>
    <row r="1236" spans="1:8" x14ac:dyDescent="0.4">
      <c r="A1236" s="62" t="s">
        <v>580</v>
      </c>
      <c r="B1236" s="62" t="s">
        <v>581</v>
      </c>
      <c r="C1236" s="44" t="s">
        <v>7434</v>
      </c>
      <c r="D1236" s="62" t="s">
        <v>1355</v>
      </c>
      <c r="E1236" s="62" t="s">
        <v>820</v>
      </c>
      <c r="F1236" s="62" t="s">
        <v>821</v>
      </c>
      <c r="G1236" s="44" t="s">
        <v>40</v>
      </c>
      <c r="H1236" s="62"/>
    </row>
    <row r="1237" spans="1:8" x14ac:dyDescent="0.4">
      <c r="A1237" s="62" t="s">
        <v>580</v>
      </c>
      <c r="B1237" s="62" t="s">
        <v>581</v>
      </c>
      <c r="C1237" s="44" t="s">
        <v>7447</v>
      </c>
      <c r="D1237" s="62" t="s">
        <v>1207</v>
      </c>
      <c r="E1237" s="62" t="s">
        <v>820</v>
      </c>
      <c r="F1237" s="62" t="s">
        <v>821</v>
      </c>
      <c r="G1237" s="44" t="s">
        <v>878</v>
      </c>
      <c r="H1237" s="62"/>
    </row>
    <row r="1238" spans="1:8" x14ac:dyDescent="0.4">
      <c r="A1238" s="62" t="s">
        <v>580</v>
      </c>
      <c r="B1238" s="62" t="s">
        <v>581</v>
      </c>
      <c r="C1238" s="44" t="s">
        <v>5787</v>
      </c>
      <c r="D1238" s="62" t="s">
        <v>1429</v>
      </c>
      <c r="E1238" s="62" t="s">
        <v>820</v>
      </c>
      <c r="F1238" s="62" t="s">
        <v>821</v>
      </c>
      <c r="G1238" s="44" t="s">
        <v>40</v>
      </c>
      <c r="H1238" s="62"/>
    </row>
    <row r="1239" spans="1:8" x14ac:dyDescent="0.4">
      <c r="A1239" s="62" t="s">
        <v>582</v>
      </c>
      <c r="B1239" s="62" t="s">
        <v>583</v>
      </c>
      <c r="C1239" s="44" t="s">
        <v>7450</v>
      </c>
      <c r="D1239" s="62" t="s">
        <v>1147</v>
      </c>
      <c r="E1239" s="62" t="s">
        <v>820</v>
      </c>
      <c r="F1239" s="62" t="s">
        <v>821</v>
      </c>
      <c r="G1239" s="44" t="s">
        <v>40</v>
      </c>
      <c r="H1239" s="62"/>
    </row>
    <row r="1240" spans="1:8" x14ac:dyDescent="0.4">
      <c r="A1240" s="62" t="s">
        <v>582</v>
      </c>
      <c r="B1240" s="62" t="s">
        <v>583</v>
      </c>
      <c r="C1240" s="44" t="s">
        <v>7451</v>
      </c>
      <c r="D1240" s="62" t="s">
        <v>1242</v>
      </c>
      <c r="E1240" s="62" t="s">
        <v>820</v>
      </c>
      <c r="F1240" s="62" t="s">
        <v>821</v>
      </c>
      <c r="G1240" s="44" t="s">
        <v>40</v>
      </c>
      <c r="H1240" s="62"/>
    </row>
    <row r="1241" spans="1:8" x14ac:dyDescent="0.4">
      <c r="A1241" s="62" t="s">
        <v>582</v>
      </c>
      <c r="B1241" s="62" t="s">
        <v>583</v>
      </c>
      <c r="C1241" s="62" t="s">
        <v>7449</v>
      </c>
      <c r="D1241" s="62" t="s">
        <v>1267</v>
      </c>
      <c r="E1241" s="62" t="s">
        <v>820</v>
      </c>
      <c r="F1241" s="62" t="s">
        <v>821</v>
      </c>
      <c r="G1241" s="44" t="s">
        <v>40</v>
      </c>
      <c r="H1241" s="62"/>
    </row>
    <row r="1242" spans="1:8" x14ac:dyDescent="0.4">
      <c r="A1242" s="12" t="s">
        <v>582</v>
      </c>
      <c r="B1242" s="12" t="s">
        <v>583</v>
      </c>
      <c r="C1242" s="12" t="s">
        <v>1439</v>
      </c>
      <c r="D1242" s="12" t="s">
        <v>5746</v>
      </c>
      <c r="E1242" s="62" t="s">
        <v>820</v>
      </c>
      <c r="F1242" s="62" t="s">
        <v>821</v>
      </c>
      <c r="G1242" s="44" t="s">
        <v>711</v>
      </c>
      <c r="H1242" s="62"/>
    </row>
    <row r="1243" spans="1:8" x14ac:dyDescent="0.4">
      <c r="A1243" s="62" t="s">
        <v>582</v>
      </c>
      <c r="B1243" s="62" t="s">
        <v>583</v>
      </c>
      <c r="C1243" s="62" t="s">
        <v>7448</v>
      </c>
      <c r="D1243" s="62" t="s">
        <v>1505</v>
      </c>
      <c r="E1243" s="62" t="s">
        <v>820</v>
      </c>
      <c r="F1243" s="62" t="s">
        <v>821</v>
      </c>
      <c r="G1243" s="44" t="s">
        <v>878</v>
      </c>
      <c r="H1243" s="62"/>
    </row>
    <row r="1244" spans="1:8" x14ac:dyDescent="0.4">
      <c r="A1244" s="62" t="s">
        <v>6602</v>
      </c>
      <c r="B1244" s="62" t="s">
        <v>584</v>
      </c>
      <c r="C1244" s="62" t="s">
        <v>7450</v>
      </c>
      <c r="D1244" s="62" t="s">
        <v>1129</v>
      </c>
      <c r="E1244" s="62" t="s">
        <v>820</v>
      </c>
      <c r="F1244" s="62" t="s">
        <v>821</v>
      </c>
      <c r="G1244" s="44" t="s">
        <v>40</v>
      </c>
      <c r="H1244" s="62"/>
    </row>
    <row r="1245" spans="1:8" x14ac:dyDescent="0.4">
      <c r="A1245" s="62" t="s">
        <v>6602</v>
      </c>
      <c r="B1245" s="62" t="s">
        <v>584</v>
      </c>
      <c r="C1245" s="62" t="s">
        <v>7451</v>
      </c>
      <c r="D1245" s="62" t="s">
        <v>1223</v>
      </c>
      <c r="E1245" s="62" t="s">
        <v>820</v>
      </c>
      <c r="F1245" s="62" t="s">
        <v>821</v>
      </c>
      <c r="G1245" s="44" t="s">
        <v>40</v>
      </c>
      <c r="H1245" s="62"/>
    </row>
    <row r="1246" spans="1:8" x14ac:dyDescent="0.4">
      <c r="A1246" s="62" t="s">
        <v>6602</v>
      </c>
      <c r="B1246" s="62" t="s">
        <v>584</v>
      </c>
      <c r="C1246" s="62" t="s">
        <v>7449</v>
      </c>
      <c r="D1246" s="62" t="s">
        <v>1261</v>
      </c>
      <c r="E1246" s="62" t="s">
        <v>820</v>
      </c>
      <c r="F1246" s="62" t="s">
        <v>821</v>
      </c>
      <c r="G1246" s="44" t="s">
        <v>40</v>
      </c>
      <c r="H1246" s="62"/>
    </row>
    <row r="1247" spans="1:8" x14ac:dyDescent="0.4">
      <c r="A1247" s="62" t="s">
        <v>6602</v>
      </c>
      <c r="B1247" s="12" t="s">
        <v>584</v>
      </c>
      <c r="C1247" s="12" t="s">
        <v>1517</v>
      </c>
      <c r="D1247" s="12" t="s">
        <v>5747</v>
      </c>
      <c r="E1247" s="62" t="s">
        <v>820</v>
      </c>
      <c r="F1247" s="62" t="s">
        <v>821</v>
      </c>
      <c r="G1247" s="44" t="s">
        <v>711</v>
      </c>
      <c r="H1247" s="62"/>
    </row>
    <row r="1248" spans="1:8" x14ac:dyDescent="0.4">
      <c r="A1248" s="62" t="s">
        <v>6602</v>
      </c>
      <c r="B1248" s="62" t="s">
        <v>584</v>
      </c>
      <c r="C1248" s="62" t="s">
        <v>7452</v>
      </c>
      <c r="D1248" s="62" t="s">
        <v>1533</v>
      </c>
      <c r="E1248" s="62" t="s">
        <v>820</v>
      </c>
      <c r="F1248" s="62" t="s">
        <v>821</v>
      </c>
      <c r="G1248" s="44" t="s">
        <v>878</v>
      </c>
      <c r="H1248" s="62"/>
    </row>
    <row r="1249" spans="1:8" x14ac:dyDescent="0.4">
      <c r="A1249" s="62" t="s">
        <v>585</v>
      </c>
      <c r="B1249" s="62" t="s">
        <v>586</v>
      </c>
      <c r="C1249" s="62" t="s">
        <v>7450</v>
      </c>
      <c r="D1249" s="62" t="s">
        <v>1143</v>
      </c>
      <c r="E1249" s="62" t="s">
        <v>820</v>
      </c>
      <c r="F1249" s="62" t="s">
        <v>821</v>
      </c>
      <c r="G1249" s="44" t="s">
        <v>40</v>
      </c>
      <c r="H1249" s="62"/>
    </row>
    <row r="1250" spans="1:8" x14ac:dyDescent="0.4">
      <c r="A1250" s="62" t="s">
        <v>585</v>
      </c>
      <c r="B1250" s="62" t="s">
        <v>586</v>
      </c>
      <c r="C1250" s="62" t="s">
        <v>7451</v>
      </c>
      <c r="D1250" s="62" t="s">
        <v>1241</v>
      </c>
      <c r="E1250" s="62" t="s">
        <v>820</v>
      </c>
      <c r="F1250" s="62" t="s">
        <v>821</v>
      </c>
      <c r="G1250" s="44" t="s">
        <v>40</v>
      </c>
      <c r="H1250" s="62"/>
    </row>
    <row r="1251" spans="1:8" x14ac:dyDescent="0.4">
      <c r="A1251" s="62" t="s">
        <v>585</v>
      </c>
      <c r="B1251" s="62" t="s">
        <v>586</v>
      </c>
      <c r="C1251" s="44" t="s">
        <v>7453</v>
      </c>
      <c r="D1251" s="62" t="s">
        <v>1588</v>
      </c>
      <c r="E1251" s="62" t="s">
        <v>820</v>
      </c>
      <c r="F1251" s="62" t="s">
        <v>821</v>
      </c>
      <c r="G1251" s="44" t="s">
        <v>711</v>
      </c>
      <c r="H1251" s="62"/>
    </row>
    <row r="1252" spans="1:8" x14ac:dyDescent="0.4">
      <c r="A1252" s="12" t="s">
        <v>585</v>
      </c>
      <c r="B1252" s="12" t="s">
        <v>586</v>
      </c>
      <c r="C1252" s="48" t="s">
        <v>1459</v>
      </c>
      <c r="D1252" s="12" t="s">
        <v>5748</v>
      </c>
      <c r="E1252" s="62" t="s">
        <v>820</v>
      </c>
      <c r="F1252" s="62" t="s">
        <v>821</v>
      </c>
      <c r="G1252" s="44" t="s">
        <v>40</v>
      </c>
      <c r="H1252" s="62"/>
    </row>
    <row r="1253" spans="1:8" x14ac:dyDescent="0.4">
      <c r="A1253" s="62" t="s">
        <v>585</v>
      </c>
      <c r="B1253" s="62" t="s">
        <v>586</v>
      </c>
      <c r="C1253" s="62" t="s">
        <v>7452</v>
      </c>
      <c r="D1253" s="62" t="s">
        <v>1540</v>
      </c>
      <c r="E1253" s="62" t="s">
        <v>820</v>
      </c>
      <c r="F1253" s="62" t="s">
        <v>821</v>
      </c>
      <c r="G1253" s="44" t="s">
        <v>40</v>
      </c>
      <c r="H1253" s="62"/>
    </row>
    <row r="1254" spans="1:8" x14ac:dyDescent="0.4">
      <c r="A1254" s="12" t="s">
        <v>587</v>
      </c>
      <c r="B1254" s="12" t="s">
        <v>588</v>
      </c>
      <c r="C1254" s="12" t="s">
        <v>1222</v>
      </c>
      <c r="D1254" s="12" t="s">
        <v>5749</v>
      </c>
      <c r="E1254" s="62" t="s">
        <v>682</v>
      </c>
      <c r="F1254" s="62" t="s">
        <v>683</v>
      </c>
      <c r="G1254" s="44" t="s">
        <v>40</v>
      </c>
      <c r="H1254" s="62"/>
    </row>
    <row r="1255" spans="1:8" x14ac:dyDescent="0.4">
      <c r="A1255" s="62" t="s">
        <v>587</v>
      </c>
      <c r="B1255" s="62" t="s">
        <v>588</v>
      </c>
      <c r="C1255" s="62" t="s">
        <v>6258</v>
      </c>
      <c r="D1255" s="62" t="s">
        <v>1345</v>
      </c>
      <c r="E1255" s="62" t="s">
        <v>682</v>
      </c>
      <c r="F1255" s="62" t="s">
        <v>683</v>
      </c>
      <c r="G1255" s="44" t="s">
        <v>40</v>
      </c>
      <c r="H1255" s="62"/>
    </row>
    <row r="1256" spans="1:8" x14ac:dyDescent="0.4">
      <c r="A1256" s="62" t="s">
        <v>587</v>
      </c>
      <c r="B1256" s="62" t="s">
        <v>588</v>
      </c>
      <c r="C1256" s="62" t="s">
        <v>6257</v>
      </c>
      <c r="D1256" s="62" t="s">
        <v>1128</v>
      </c>
      <c r="E1256" s="62" t="s">
        <v>682</v>
      </c>
      <c r="F1256" s="62" t="s">
        <v>683</v>
      </c>
      <c r="G1256" s="44" t="s">
        <v>40</v>
      </c>
      <c r="H1256" s="62"/>
    </row>
    <row r="1257" spans="1:8" x14ac:dyDescent="0.4">
      <c r="A1257" s="62" t="s">
        <v>587</v>
      </c>
      <c r="B1257" s="62" t="s">
        <v>588</v>
      </c>
      <c r="C1257" s="62" t="s">
        <v>6259</v>
      </c>
      <c r="D1257" s="62" t="s">
        <v>1368</v>
      </c>
      <c r="E1257" s="62" t="s">
        <v>682</v>
      </c>
      <c r="F1257" s="62" t="s">
        <v>683</v>
      </c>
      <c r="G1257" s="44" t="s">
        <v>40</v>
      </c>
      <c r="H1257" s="62"/>
    </row>
    <row r="1258" spans="1:8" x14ac:dyDescent="0.4">
      <c r="A1258" s="62" t="s">
        <v>587</v>
      </c>
      <c r="B1258" s="62" t="s">
        <v>588</v>
      </c>
      <c r="C1258" s="62" t="s">
        <v>5787</v>
      </c>
      <c r="D1258" s="62" t="s">
        <v>1479</v>
      </c>
      <c r="E1258" s="62" t="s">
        <v>682</v>
      </c>
      <c r="F1258" s="62" t="s">
        <v>683</v>
      </c>
      <c r="G1258" s="44" t="s">
        <v>40</v>
      </c>
      <c r="H1258" s="62"/>
    </row>
    <row r="1259" spans="1:8" x14ac:dyDescent="0.4">
      <c r="A1259" s="62" t="s">
        <v>6604</v>
      </c>
      <c r="B1259" s="12" t="s">
        <v>589</v>
      </c>
      <c r="C1259" s="12" t="s">
        <v>1301</v>
      </c>
      <c r="D1259" s="12" t="s">
        <v>5750</v>
      </c>
      <c r="E1259" s="62" t="s">
        <v>682</v>
      </c>
      <c r="F1259" s="62" t="s">
        <v>683</v>
      </c>
      <c r="G1259" s="44" t="s">
        <v>878</v>
      </c>
      <c r="H1259" s="62"/>
    </row>
    <row r="1260" spans="1:8" x14ac:dyDescent="0.4">
      <c r="A1260" s="62" t="s">
        <v>6604</v>
      </c>
      <c r="B1260" s="62" t="s">
        <v>589</v>
      </c>
      <c r="C1260" s="62" t="s">
        <v>6258</v>
      </c>
      <c r="D1260" s="62" t="s">
        <v>1344</v>
      </c>
      <c r="E1260" s="62" t="s">
        <v>682</v>
      </c>
      <c r="F1260" s="62" t="s">
        <v>683</v>
      </c>
      <c r="G1260" s="44" t="s">
        <v>40</v>
      </c>
      <c r="H1260" s="62"/>
    </row>
    <row r="1261" spans="1:8" x14ac:dyDescent="0.4">
      <c r="A1261" s="62" t="s">
        <v>6604</v>
      </c>
      <c r="B1261" s="12" t="s">
        <v>589</v>
      </c>
      <c r="C1261" s="62" t="s">
        <v>6258</v>
      </c>
      <c r="D1261" s="12" t="s">
        <v>6205</v>
      </c>
      <c r="E1261" s="62" t="s">
        <v>682</v>
      </c>
      <c r="F1261" s="62" t="s">
        <v>683</v>
      </c>
      <c r="G1261" s="62" t="s">
        <v>40</v>
      </c>
      <c r="H1261" s="62"/>
    </row>
    <row r="1262" spans="1:8" x14ac:dyDescent="0.4">
      <c r="A1262" s="62" t="s">
        <v>6604</v>
      </c>
      <c r="B1262" s="62" t="s">
        <v>589</v>
      </c>
      <c r="C1262" s="62" t="s">
        <v>6257</v>
      </c>
      <c r="D1262" s="62" t="s">
        <v>1167</v>
      </c>
      <c r="E1262" s="62" t="s">
        <v>682</v>
      </c>
      <c r="F1262" s="62" t="s">
        <v>683</v>
      </c>
      <c r="G1262" s="62" t="s">
        <v>40</v>
      </c>
      <c r="H1262" s="62"/>
    </row>
    <row r="1263" spans="1:8" x14ac:dyDescent="0.4">
      <c r="A1263" s="62" t="s">
        <v>6604</v>
      </c>
      <c r="B1263" s="12" t="s">
        <v>589</v>
      </c>
      <c r="C1263" s="62" t="s">
        <v>6257</v>
      </c>
      <c r="D1263" s="12" t="s">
        <v>6211</v>
      </c>
      <c r="E1263" s="62" t="s">
        <v>682</v>
      </c>
      <c r="F1263" s="62" t="s">
        <v>683</v>
      </c>
      <c r="G1263" s="62" t="s">
        <v>40</v>
      </c>
      <c r="H1263" s="62"/>
    </row>
    <row r="1264" spans="1:8" x14ac:dyDescent="0.4">
      <c r="A1264" s="62" t="s">
        <v>6604</v>
      </c>
      <c r="B1264" s="62" t="s">
        <v>589</v>
      </c>
      <c r="C1264" s="62" t="s">
        <v>6259</v>
      </c>
      <c r="D1264" s="62" t="s">
        <v>1358</v>
      </c>
      <c r="E1264" s="62" t="s">
        <v>682</v>
      </c>
      <c r="F1264" s="62" t="s">
        <v>683</v>
      </c>
      <c r="G1264" s="62" t="s">
        <v>40</v>
      </c>
      <c r="H1264" s="62"/>
    </row>
    <row r="1265" spans="1:8" x14ac:dyDescent="0.4">
      <c r="A1265" s="62" t="s">
        <v>6604</v>
      </c>
      <c r="B1265" s="12" t="s">
        <v>589</v>
      </c>
      <c r="C1265" s="62" t="s">
        <v>6259</v>
      </c>
      <c r="D1265" s="12" t="s">
        <v>6196</v>
      </c>
      <c r="E1265" s="62" t="s">
        <v>682</v>
      </c>
      <c r="F1265" s="62" t="s">
        <v>683</v>
      </c>
      <c r="G1265" s="62" t="s">
        <v>40</v>
      </c>
      <c r="H1265" s="62"/>
    </row>
    <row r="1266" spans="1:8" x14ac:dyDescent="0.4">
      <c r="A1266" s="62" t="s">
        <v>6604</v>
      </c>
      <c r="B1266" s="62" t="s">
        <v>589</v>
      </c>
      <c r="C1266" s="62" t="s">
        <v>5787</v>
      </c>
      <c r="D1266" s="62" t="s">
        <v>1472</v>
      </c>
      <c r="E1266" s="62" t="s">
        <v>682</v>
      </c>
      <c r="F1266" s="62" t="s">
        <v>683</v>
      </c>
      <c r="G1266" s="62" t="s">
        <v>40</v>
      </c>
      <c r="H1266" s="62"/>
    </row>
    <row r="1267" spans="1:8" x14ac:dyDescent="0.4">
      <c r="A1267" s="62" t="s">
        <v>6604</v>
      </c>
      <c r="B1267" s="12" t="s">
        <v>589</v>
      </c>
      <c r="C1267" s="62" t="s">
        <v>5787</v>
      </c>
      <c r="D1267" s="12" t="s">
        <v>6198</v>
      </c>
      <c r="E1267" s="62" t="s">
        <v>682</v>
      </c>
      <c r="F1267" s="62" t="s">
        <v>683</v>
      </c>
      <c r="G1267" s="62" t="s">
        <v>40</v>
      </c>
      <c r="H1267" s="62"/>
    </row>
    <row r="1268" spans="1:8" x14ac:dyDescent="0.4">
      <c r="A1268" s="62" t="s">
        <v>6604</v>
      </c>
      <c r="B1268" s="12" t="s">
        <v>589</v>
      </c>
      <c r="C1268" s="62" t="s">
        <v>7511</v>
      </c>
      <c r="D1268" s="12" t="s">
        <v>6093</v>
      </c>
      <c r="E1268" s="62" t="s">
        <v>682</v>
      </c>
      <c r="F1268" s="62" t="s">
        <v>683</v>
      </c>
      <c r="G1268" s="62" t="s">
        <v>711</v>
      </c>
      <c r="H1268" s="62"/>
    </row>
    <row r="1269" spans="1:8" x14ac:dyDescent="0.4">
      <c r="A1269" s="62" t="s">
        <v>590</v>
      </c>
      <c r="B1269" s="62" t="s">
        <v>591</v>
      </c>
      <c r="C1269" s="62" t="s">
        <v>7450</v>
      </c>
      <c r="D1269" s="62" t="s">
        <v>1144</v>
      </c>
      <c r="E1269" s="62" t="s">
        <v>1145</v>
      </c>
      <c r="F1269" s="62" t="s">
        <v>1146</v>
      </c>
      <c r="G1269" s="62" t="s">
        <v>40</v>
      </c>
      <c r="H1269" s="62"/>
    </row>
    <row r="1270" spans="1:8" x14ac:dyDescent="0.4">
      <c r="A1270" s="62" t="s">
        <v>590</v>
      </c>
      <c r="B1270" s="62" t="s">
        <v>591</v>
      </c>
      <c r="C1270" s="62" t="s">
        <v>7451</v>
      </c>
      <c r="D1270" s="62" t="s">
        <v>1206</v>
      </c>
      <c r="E1270" s="62" t="s">
        <v>1145</v>
      </c>
      <c r="F1270" s="62" t="s">
        <v>1146</v>
      </c>
      <c r="G1270" s="62" t="s">
        <v>40</v>
      </c>
      <c r="H1270" s="62"/>
    </row>
    <row r="1271" spans="1:8" x14ac:dyDescent="0.4">
      <c r="A1271" s="12" t="s">
        <v>590</v>
      </c>
      <c r="B1271" s="12" t="s">
        <v>591</v>
      </c>
      <c r="C1271" s="12" t="s">
        <v>1318</v>
      </c>
      <c r="D1271" s="12" t="s">
        <v>5751</v>
      </c>
      <c r="E1271" s="62" t="s">
        <v>1145</v>
      </c>
      <c r="F1271" s="62" t="s">
        <v>1146</v>
      </c>
      <c r="G1271" s="62" t="s">
        <v>40</v>
      </c>
      <c r="H1271" s="62"/>
    </row>
    <row r="1272" spans="1:8" x14ac:dyDescent="0.4">
      <c r="A1272" s="62" t="s">
        <v>590</v>
      </c>
      <c r="B1272" s="62" t="s">
        <v>591</v>
      </c>
      <c r="C1272" s="62" t="s">
        <v>7456</v>
      </c>
      <c r="D1272" s="62" t="s">
        <v>1422</v>
      </c>
      <c r="E1272" s="62" t="s">
        <v>1145</v>
      </c>
      <c r="F1272" s="62" t="s">
        <v>1146</v>
      </c>
      <c r="G1272" s="62" t="s">
        <v>40</v>
      </c>
      <c r="H1272" s="62"/>
    </row>
    <row r="1273" spans="1:8" x14ac:dyDescent="0.4">
      <c r="A1273" s="62" t="s">
        <v>590</v>
      </c>
      <c r="B1273" s="62" t="s">
        <v>591</v>
      </c>
      <c r="C1273" s="62" t="s">
        <v>7455</v>
      </c>
      <c r="D1273" s="62" t="s">
        <v>1470</v>
      </c>
      <c r="E1273" s="62" t="s">
        <v>1145</v>
      </c>
      <c r="F1273" s="62" t="s">
        <v>1146</v>
      </c>
      <c r="G1273" s="62" t="s">
        <v>40</v>
      </c>
      <c r="H1273" s="62"/>
    </row>
    <row r="1274" spans="1:8" x14ac:dyDescent="0.4">
      <c r="A1274" s="62" t="s">
        <v>590</v>
      </c>
      <c r="B1274" s="62" t="s">
        <v>591</v>
      </c>
      <c r="C1274" s="62" t="s">
        <v>7454</v>
      </c>
      <c r="D1274" s="62" t="s">
        <v>1478</v>
      </c>
      <c r="E1274" s="62" t="s">
        <v>1145</v>
      </c>
      <c r="F1274" s="62" t="s">
        <v>1146</v>
      </c>
      <c r="G1274" s="62" t="s">
        <v>40</v>
      </c>
      <c r="H1274" s="62"/>
    </row>
    <row r="1275" spans="1:8" x14ac:dyDescent="0.4">
      <c r="A1275" s="12" t="s">
        <v>592</v>
      </c>
      <c r="B1275" s="12" t="s">
        <v>593</v>
      </c>
      <c r="C1275" s="12" t="s">
        <v>1300</v>
      </c>
      <c r="D1275" s="12" t="s">
        <v>5752</v>
      </c>
      <c r="E1275" s="62" t="s">
        <v>1145</v>
      </c>
      <c r="F1275" s="62" t="s">
        <v>1146</v>
      </c>
      <c r="G1275" s="62" t="s">
        <v>711</v>
      </c>
      <c r="H1275" s="62"/>
    </row>
    <row r="1276" spans="1:8" x14ac:dyDescent="0.4">
      <c r="A1276" s="62" t="s">
        <v>592</v>
      </c>
      <c r="B1276" s="62" t="s">
        <v>593</v>
      </c>
      <c r="C1276" s="62" t="s">
        <v>6262</v>
      </c>
      <c r="D1276" s="62" t="s">
        <v>1342</v>
      </c>
      <c r="E1276" s="62" t="s">
        <v>1145</v>
      </c>
      <c r="F1276" s="62" t="s">
        <v>1146</v>
      </c>
      <c r="G1276" s="62" t="s">
        <v>40</v>
      </c>
      <c r="H1276" s="62"/>
    </row>
    <row r="1277" spans="1:8" x14ac:dyDescent="0.4">
      <c r="A1277" s="44" t="s">
        <v>592</v>
      </c>
      <c r="B1277" s="44" t="s">
        <v>593</v>
      </c>
      <c r="C1277" s="44" t="s">
        <v>7457</v>
      </c>
      <c r="D1277" s="44" t="s">
        <v>1616</v>
      </c>
      <c r="E1277" s="44" t="s">
        <v>1145</v>
      </c>
      <c r="F1277" s="44" t="s">
        <v>1146</v>
      </c>
      <c r="G1277" s="44" t="s">
        <v>878</v>
      </c>
      <c r="H1277" s="62"/>
    </row>
    <row r="1278" spans="1:8" x14ac:dyDescent="0.4">
      <c r="A1278" s="44" t="s">
        <v>592</v>
      </c>
      <c r="B1278" s="44" t="s">
        <v>593</v>
      </c>
      <c r="C1278" s="44" t="s">
        <v>7458</v>
      </c>
      <c r="D1278" s="44" t="s">
        <v>1528</v>
      </c>
      <c r="E1278" s="44" t="s">
        <v>1145</v>
      </c>
      <c r="F1278" s="44" t="s">
        <v>1146</v>
      </c>
      <c r="G1278" s="44" t="s">
        <v>40</v>
      </c>
      <c r="H1278" s="62"/>
    </row>
    <row r="1279" spans="1:8" x14ac:dyDescent="0.4">
      <c r="A1279" s="48" t="s">
        <v>594</v>
      </c>
      <c r="B1279" s="48" t="s">
        <v>595</v>
      </c>
      <c r="C1279" s="48" t="s">
        <v>2440</v>
      </c>
      <c r="D1279" s="48" t="s">
        <v>5753</v>
      </c>
      <c r="E1279" s="44" t="s">
        <v>2441</v>
      </c>
      <c r="F1279" s="44" t="s">
        <v>2442</v>
      </c>
      <c r="G1279" s="44" t="s">
        <v>40</v>
      </c>
      <c r="H1279" s="62"/>
    </row>
    <row r="1280" spans="1:8" x14ac:dyDescent="0.4">
      <c r="A1280" s="44" t="s">
        <v>594</v>
      </c>
      <c r="B1280" s="44" t="s">
        <v>595</v>
      </c>
      <c r="C1280" s="44" t="s">
        <v>594</v>
      </c>
      <c r="D1280" s="44" t="s">
        <v>2486</v>
      </c>
      <c r="E1280" s="44" t="s">
        <v>2441</v>
      </c>
      <c r="F1280" s="44" t="s">
        <v>2442</v>
      </c>
      <c r="G1280" s="44" t="s">
        <v>711</v>
      </c>
      <c r="H1280" s="62"/>
    </row>
    <row r="1281" spans="1:8" x14ac:dyDescent="0.4">
      <c r="A1281" s="44" t="s">
        <v>597</v>
      </c>
      <c r="B1281" s="44" t="s">
        <v>598</v>
      </c>
      <c r="C1281" s="44" t="s">
        <v>7461</v>
      </c>
      <c r="D1281" s="44" t="s">
        <v>2370</v>
      </c>
      <c r="E1281" s="62" t="s">
        <v>2340</v>
      </c>
      <c r="F1281" s="62" t="s">
        <v>2341</v>
      </c>
      <c r="G1281" s="44" t="s">
        <v>40</v>
      </c>
      <c r="H1281" s="62"/>
    </row>
    <row r="1282" spans="1:8" x14ac:dyDescent="0.4">
      <c r="A1282" s="44" t="s">
        <v>597</v>
      </c>
      <c r="B1282" s="44" t="s">
        <v>598</v>
      </c>
      <c r="C1282" s="44" t="s">
        <v>7462</v>
      </c>
      <c r="D1282" s="44" t="s">
        <v>2426</v>
      </c>
      <c r="E1282" s="44" t="s">
        <v>2340</v>
      </c>
      <c r="F1282" s="44" t="s">
        <v>2341</v>
      </c>
      <c r="G1282" s="44" t="s">
        <v>40</v>
      </c>
      <c r="H1282" s="62"/>
    </row>
    <row r="1283" spans="1:8" x14ac:dyDescent="0.4">
      <c r="A1283" s="48" t="s">
        <v>597</v>
      </c>
      <c r="B1283" s="48" t="s">
        <v>598</v>
      </c>
      <c r="C1283" s="48" t="s">
        <v>5513</v>
      </c>
      <c r="D1283" s="48" t="s">
        <v>5754</v>
      </c>
      <c r="E1283" s="48" t="s">
        <v>2340</v>
      </c>
      <c r="F1283" s="44" t="s">
        <v>2341</v>
      </c>
      <c r="G1283" s="44" t="s">
        <v>40</v>
      </c>
      <c r="H1283" s="62"/>
    </row>
    <row r="1284" spans="1:8" x14ac:dyDescent="0.4">
      <c r="A1284" s="48" t="s">
        <v>599</v>
      </c>
      <c r="B1284" s="48" t="s">
        <v>600</v>
      </c>
      <c r="C1284" s="44" t="s">
        <v>948</v>
      </c>
      <c r="D1284" s="48" t="s">
        <v>949</v>
      </c>
      <c r="E1284" s="44" t="s">
        <v>920</v>
      </c>
      <c r="F1284" s="51" t="s">
        <v>921</v>
      </c>
      <c r="G1284" s="48" t="s">
        <v>762</v>
      </c>
      <c r="H1284" s="62" t="s">
        <v>891</v>
      </c>
    </row>
    <row r="1285" spans="1:8" x14ac:dyDescent="0.4">
      <c r="A1285" s="48" t="s">
        <v>599</v>
      </c>
      <c r="B1285" s="48" t="s">
        <v>600</v>
      </c>
      <c r="C1285" s="44" t="s">
        <v>958</v>
      </c>
      <c r="D1285" s="48" t="s">
        <v>959</v>
      </c>
      <c r="E1285" s="44" t="s">
        <v>920</v>
      </c>
      <c r="F1285" s="51" t="s">
        <v>921</v>
      </c>
      <c r="G1285" s="48" t="s">
        <v>762</v>
      </c>
      <c r="H1285" s="62" t="s">
        <v>891</v>
      </c>
    </row>
    <row r="1286" spans="1:8" x14ac:dyDescent="0.4">
      <c r="A1286" s="48" t="s">
        <v>599</v>
      </c>
      <c r="B1286" s="48" t="s">
        <v>600</v>
      </c>
      <c r="C1286" s="44" t="s">
        <v>1001</v>
      </c>
      <c r="D1286" s="48" t="s">
        <v>1002</v>
      </c>
      <c r="E1286" s="62" t="s">
        <v>920</v>
      </c>
      <c r="F1286" s="63" t="s">
        <v>921</v>
      </c>
      <c r="G1286" s="48" t="s">
        <v>762</v>
      </c>
      <c r="H1286" s="62" t="s">
        <v>891</v>
      </c>
    </row>
    <row r="1287" spans="1:8" x14ac:dyDescent="0.4">
      <c r="A1287" s="48" t="s">
        <v>599</v>
      </c>
      <c r="B1287" s="48" t="s">
        <v>600</v>
      </c>
      <c r="C1287" s="44" t="s">
        <v>1022</v>
      </c>
      <c r="D1287" s="48" t="s">
        <v>1023</v>
      </c>
      <c r="E1287" s="44" t="s">
        <v>920</v>
      </c>
      <c r="F1287" s="51" t="s">
        <v>921</v>
      </c>
      <c r="G1287" s="48" t="s">
        <v>762</v>
      </c>
      <c r="H1287" s="62" t="s">
        <v>891</v>
      </c>
    </row>
    <row r="1288" spans="1:8" x14ac:dyDescent="0.4">
      <c r="A1288" s="48" t="s">
        <v>599</v>
      </c>
      <c r="B1288" s="48" t="s">
        <v>600</v>
      </c>
      <c r="C1288" s="44" t="s">
        <v>1041</v>
      </c>
      <c r="D1288" s="48" t="s">
        <v>1042</v>
      </c>
      <c r="E1288" s="44" t="s">
        <v>920</v>
      </c>
      <c r="F1288" s="51" t="s">
        <v>921</v>
      </c>
      <c r="G1288" s="48" t="s">
        <v>762</v>
      </c>
      <c r="H1288" s="62" t="s">
        <v>891</v>
      </c>
    </row>
    <row r="1289" spans="1:8" x14ac:dyDescent="0.4">
      <c r="A1289" s="48" t="s">
        <v>599</v>
      </c>
      <c r="B1289" s="48" t="s">
        <v>600</v>
      </c>
      <c r="C1289" s="44" t="s">
        <v>1082</v>
      </c>
      <c r="D1289" s="48" t="s">
        <v>1083</v>
      </c>
      <c r="E1289" s="44" t="s">
        <v>920</v>
      </c>
      <c r="F1289" s="51" t="s">
        <v>921</v>
      </c>
      <c r="G1289" s="44" t="s">
        <v>711</v>
      </c>
      <c r="H1289" s="62"/>
    </row>
    <row r="1290" spans="1:8" x14ac:dyDescent="0.4">
      <c r="A1290" s="48" t="s">
        <v>599</v>
      </c>
      <c r="B1290" s="48" t="s">
        <v>600</v>
      </c>
      <c r="C1290" s="48" t="s">
        <v>1084</v>
      </c>
      <c r="D1290" s="48" t="s">
        <v>5755</v>
      </c>
      <c r="E1290" s="48" t="s">
        <v>920</v>
      </c>
      <c r="F1290" s="44" t="s">
        <v>921</v>
      </c>
      <c r="G1290" s="48" t="s">
        <v>762</v>
      </c>
      <c r="H1290" s="44" t="s">
        <v>891</v>
      </c>
    </row>
    <row r="1291" spans="1:8" x14ac:dyDescent="0.4">
      <c r="A1291" s="44" t="s">
        <v>6596</v>
      </c>
      <c r="B1291" s="44" t="s">
        <v>601</v>
      </c>
      <c r="C1291" s="44" t="s">
        <v>7442</v>
      </c>
      <c r="D1291" s="44" t="s">
        <v>1105</v>
      </c>
      <c r="E1291" s="44" t="s">
        <v>1099</v>
      </c>
      <c r="F1291" s="44" t="s">
        <v>1100</v>
      </c>
      <c r="G1291" s="44" t="s">
        <v>878</v>
      </c>
      <c r="H1291" s="44"/>
    </row>
    <row r="1292" spans="1:8" x14ac:dyDescent="0.4">
      <c r="A1292" s="44" t="s">
        <v>6596</v>
      </c>
      <c r="B1292" s="44" t="s">
        <v>601</v>
      </c>
      <c r="C1292" s="44" t="s">
        <v>7441</v>
      </c>
      <c r="D1292" s="44" t="s">
        <v>1104</v>
      </c>
      <c r="E1292" s="44" t="s">
        <v>1099</v>
      </c>
      <c r="F1292" s="44" t="s">
        <v>1100</v>
      </c>
      <c r="G1292" s="44" t="s">
        <v>878</v>
      </c>
      <c r="H1292" s="44"/>
    </row>
    <row r="1293" spans="1:8" x14ac:dyDescent="0.4">
      <c r="A1293" s="44" t="s">
        <v>6596</v>
      </c>
      <c r="B1293" s="44" t="s">
        <v>601</v>
      </c>
      <c r="C1293" s="44" t="s">
        <v>7087</v>
      </c>
      <c r="D1293" s="44" t="s">
        <v>1103</v>
      </c>
      <c r="E1293" s="44" t="s">
        <v>1099</v>
      </c>
      <c r="F1293" s="44" t="s">
        <v>1100</v>
      </c>
      <c r="G1293" s="44" t="s">
        <v>878</v>
      </c>
      <c r="H1293" s="44"/>
    </row>
    <row r="1294" spans="1:8" x14ac:dyDescent="0.4">
      <c r="A1294" s="44" t="s">
        <v>6596</v>
      </c>
      <c r="B1294" s="44" t="s">
        <v>601</v>
      </c>
      <c r="C1294" s="44" t="s">
        <v>7443</v>
      </c>
      <c r="D1294" s="44" t="s">
        <v>1106</v>
      </c>
      <c r="E1294" s="44" t="s">
        <v>1099</v>
      </c>
      <c r="F1294" s="44" t="s">
        <v>1100</v>
      </c>
      <c r="G1294" s="44" t="s">
        <v>878</v>
      </c>
      <c r="H1294" s="44"/>
    </row>
    <row r="1295" spans="1:8" x14ac:dyDescent="0.4">
      <c r="A1295" s="44" t="s">
        <v>6596</v>
      </c>
      <c r="B1295" s="48" t="s">
        <v>601</v>
      </c>
      <c r="C1295" s="48" t="s">
        <v>1098</v>
      </c>
      <c r="D1295" s="48" t="s">
        <v>5756</v>
      </c>
      <c r="E1295" s="48" t="s">
        <v>1099</v>
      </c>
      <c r="F1295" s="44" t="s">
        <v>1100</v>
      </c>
      <c r="G1295" s="44" t="s">
        <v>878</v>
      </c>
      <c r="H1295" s="44"/>
    </row>
    <row r="1296" spans="1:8" x14ac:dyDescent="0.4">
      <c r="A1296" s="44" t="s">
        <v>602</v>
      </c>
      <c r="B1296" s="44" t="s">
        <v>603</v>
      </c>
      <c r="C1296" s="44" t="s">
        <v>5529</v>
      </c>
      <c r="D1296" s="44" t="s">
        <v>2490</v>
      </c>
      <c r="E1296" s="62" t="s">
        <v>749</v>
      </c>
      <c r="F1296" s="62" t="s">
        <v>750</v>
      </c>
      <c r="G1296" s="44" t="s">
        <v>40</v>
      </c>
      <c r="H1296" s="44"/>
    </row>
    <row r="1297" spans="1:8" x14ac:dyDescent="0.4">
      <c r="A1297" s="44" t="s">
        <v>602</v>
      </c>
      <c r="B1297" s="44" t="s">
        <v>603</v>
      </c>
      <c r="C1297" s="44" t="s">
        <v>5520</v>
      </c>
      <c r="D1297" s="44" t="s">
        <v>2493</v>
      </c>
      <c r="E1297" s="44" t="s">
        <v>749</v>
      </c>
      <c r="F1297" s="44" t="s">
        <v>750</v>
      </c>
      <c r="G1297" s="44" t="s">
        <v>40</v>
      </c>
      <c r="H1297" s="44"/>
    </row>
    <row r="1298" spans="1:8" x14ac:dyDescent="0.4">
      <c r="A1298" s="44" t="s">
        <v>602</v>
      </c>
      <c r="B1298" s="44" t="s">
        <v>603</v>
      </c>
      <c r="C1298" s="44" t="s">
        <v>5514</v>
      </c>
      <c r="D1298" s="44" t="s">
        <v>2496</v>
      </c>
      <c r="E1298" s="44" t="s">
        <v>749</v>
      </c>
      <c r="F1298" s="44" t="s">
        <v>750</v>
      </c>
      <c r="G1298" s="44" t="s">
        <v>40</v>
      </c>
      <c r="H1298" s="44"/>
    </row>
    <row r="1299" spans="1:8" x14ac:dyDescent="0.4">
      <c r="A1299" s="44" t="s">
        <v>602</v>
      </c>
      <c r="B1299" s="44" t="s">
        <v>603</v>
      </c>
      <c r="C1299" s="44" t="s">
        <v>7349</v>
      </c>
      <c r="D1299" s="44" t="s">
        <v>2390</v>
      </c>
      <c r="E1299" s="44" t="s">
        <v>749</v>
      </c>
      <c r="F1299" s="44" t="s">
        <v>750</v>
      </c>
      <c r="G1299" s="44" t="s">
        <v>40</v>
      </c>
      <c r="H1299" s="62"/>
    </row>
    <row r="1300" spans="1:8" x14ac:dyDescent="0.4">
      <c r="A1300" s="44" t="s">
        <v>602</v>
      </c>
      <c r="B1300" s="44" t="s">
        <v>603</v>
      </c>
      <c r="C1300" s="44" t="s">
        <v>5497</v>
      </c>
      <c r="D1300" s="44" t="s">
        <v>2501</v>
      </c>
      <c r="E1300" s="44" t="s">
        <v>749</v>
      </c>
      <c r="F1300" s="44" t="s">
        <v>750</v>
      </c>
      <c r="G1300" s="44" t="s">
        <v>40</v>
      </c>
      <c r="H1300" s="62"/>
    </row>
    <row r="1301" spans="1:8" x14ac:dyDescent="0.4">
      <c r="A1301" s="44" t="s">
        <v>602</v>
      </c>
      <c r="B1301" s="44" t="s">
        <v>603</v>
      </c>
      <c r="C1301" s="44" t="s">
        <v>5498</v>
      </c>
      <c r="D1301" s="44" t="s">
        <v>2502</v>
      </c>
      <c r="E1301" s="44" t="s">
        <v>749</v>
      </c>
      <c r="F1301" s="44" t="s">
        <v>750</v>
      </c>
      <c r="G1301" s="44" t="s">
        <v>40</v>
      </c>
      <c r="H1301" s="62"/>
    </row>
    <row r="1302" spans="1:8" x14ac:dyDescent="0.4">
      <c r="A1302" s="44" t="s">
        <v>602</v>
      </c>
      <c r="B1302" s="44" t="s">
        <v>603</v>
      </c>
      <c r="C1302" s="44" t="s">
        <v>7348</v>
      </c>
      <c r="D1302" s="44" t="s">
        <v>2403</v>
      </c>
      <c r="E1302" s="44" t="s">
        <v>749</v>
      </c>
      <c r="F1302" s="44" t="s">
        <v>750</v>
      </c>
      <c r="G1302" s="44" t="s">
        <v>40</v>
      </c>
      <c r="H1302" s="44"/>
    </row>
    <row r="1303" spans="1:8" x14ac:dyDescent="0.4">
      <c r="A1303" s="48" t="s">
        <v>602</v>
      </c>
      <c r="B1303" s="48" t="s">
        <v>603</v>
      </c>
      <c r="C1303" s="48" t="s">
        <v>2451</v>
      </c>
      <c r="D1303" s="48" t="s">
        <v>5757</v>
      </c>
      <c r="E1303" s="48" t="s">
        <v>749</v>
      </c>
      <c r="F1303" s="44" t="s">
        <v>750</v>
      </c>
      <c r="G1303" s="44" t="s">
        <v>40</v>
      </c>
      <c r="H1303" s="44"/>
    </row>
    <row r="1304" spans="1:8" x14ac:dyDescent="0.4">
      <c r="A1304" s="44" t="s">
        <v>606</v>
      </c>
      <c r="B1304" s="44" t="s">
        <v>607</v>
      </c>
      <c r="C1304" s="44" t="s">
        <v>7585</v>
      </c>
      <c r="D1304" s="44" t="s">
        <v>2388</v>
      </c>
      <c r="E1304" s="44" t="s">
        <v>2135</v>
      </c>
      <c r="F1304" s="44" t="s">
        <v>2136</v>
      </c>
      <c r="G1304" s="44" t="s">
        <v>40</v>
      </c>
      <c r="H1304" s="62"/>
    </row>
    <row r="1305" spans="1:8" x14ac:dyDescent="0.4">
      <c r="A1305" s="44" t="s">
        <v>606</v>
      </c>
      <c r="B1305" s="44" t="s">
        <v>607</v>
      </c>
      <c r="C1305" s="44" t="s">
        <v>7698</v>
      </c>
      <c r="D1305" s="44" t="s">
        <v>2306</v>
      </c>
      <c r="E1305" s="44" t="s">
        <v>2135</v>
      </c>
      <c r="F1305" s="44" t="s">
        <v>2136</v>
      </c>
      <c r="G1305" s="44" t="s">
        <v>40</v>
      </c>
      <c r="H1305" s="44"/>
    </row>
    <row r="1306" spans="1:8" x14ac:dyDescent="0.4">
      <c r="A1306" s="44" t="s">
        <v>606</v>
      </c>
      <c r="B1306" s="44" t="s">
        <v>607</v>
      </c>
      <c r="C1306" s="44" t="s">
        <v>7581</v>
      </c>
      <c r="D1306" s="44" t="s">
        <v>2395</v>
      </c>
      <c r="E1306" s="44" t="s">
        <v>2135</v>
      </c>
      <c r="F1306" s="44" t="s">
        <v>2136</v>
      </c>
      <c r="G1306" s="44" t="s">
        <v>40</v>
      </c>
      <c r="H1306" s="44"/>
    </row>
    <row r="1307" spans="1:8" x14ac:dyDescent="0.4">
      <c r="A1307" s="44" t="s">
        <v>606</v>
      </c>
      <c r="B1307" s="44" t="s">
        <v>607</v>
      </c>
      <c r="C1307" s="44" t="s">
        <v>7551</v>
      </c>
      <c r="D1307" s="44" t="s">
        <v>2331</v>
      </c>
      <c r="E1307" s="44" t="s">
        <v>2135</v>
      </c>
      <c r="F1307" s="44" t="s">
        <v>2136</v>
      </c>
      <c r="G1307" s="44" t="s">
        <v>40</v>
      </c>
      <c r="H1307" s="44"/>
    </row>
    <row r="1308" spans="1:8" x14ac:dyDescent="0.4">
      <c r="A1308" s="44" t="s">
        <v>606</v>
      </c>
      <c r="B1308" s="44" t="s">
        <v>607</v>
      </c>
      <c r="C1308" s="44" t="s">
        <v>7602</v>
      </c>
      <c r="D1308" s="44" t="s">
        <v>2385</v>
      </c>
      <c r="E1308" s="44" t="s">
        <v>2135</v>
      </c>
      <c r="F1308" s="44" t="s">
        <v>2136</v>
      </c>
      <c r="G1308" s="44" t="s">
        <v>40</v>
      </c>
      <c r="H1308" s="44"/>
    </row>
    <row r="1309" spans="1:8" x14ac:dyDescent="0.4">
      <c r="A1309" s="44" t="s">
        <v>606</v>
      </c>
      <c r="B1309" s="44" t="s">
        <v>607</v>
      </c>
      <c r="C1309" s="44" t="s">
        <v>7553</v>
      </c>
      <c r="D1309" s="44" t="s">
        <v>2347</v>
      </c>
      <c r="E1309" s="44" t="s">
        <v>2135</v>
      </c>
      <c r="F1309" s="44" t="s">
        <v>2136</v>
      </c>
      <c r="G1309" s="44" t="s">
        <v>40</v>
      </c>
      <c r="H1309" s="44"/>
    </row>
    <row r="1310" spans="1:8" x14ac:dyDescent="0.4">
      <c r="A1310" s="44" t="s">
        <v>606</v>
      </c>
      <c r="B1310" s="44" t="s">
        <v>607</v>
      </c>
      <c r="C1310" s="44" t="s">
        <v>7555</v>
      </c>
      <c r="D1310" s="44" t="s">
        <v>2351</v>
      </c>
      <c r="E1310" s="44" t="s">
        <v>2135</v>
      </c>
      <c r="F1310" s="44" t="s">
        <v>2136</v>
      </c>
      <c r="G1310" s="44" t="s">
        <v>40</v>
      </c>
      <c r="H1310" s="44"/>
    </row>
    <row r="1311" spans="1:8" x14ac:dyDescent="0.4">
      <c r="A1311" s="44" t="s">
        <v>606</v>
      </c>
      <c r="B1311" s="44" t="s">
        <v>607</v>
      </c>
      <c r="C1311" s="44" t="s">
        <v>7556</v>
      </c>
      <c r="D1311" s="44" t="s">
        <v>2352</v>
      </c>
      <c r="E1311" s="44" t="s">
        <v>2135</v>
      </c>
      <c r="F1311" s="44" t="s">
        <v>2136</v>
      </c>
      <c r="G1311" s="44" t="s">
        <v>40</v>
      </c>
      <c r="H1311" s="44"/>
    </row>
    <row r="1312" spans="1:8" x14ac:dyDescent="0.4">
      <c r="A1312" s="44" t="s">
        <v>606</v>
      </c>
      <c r="B1312" s="44" t="s">
        <v>607</v>
      </c>
      <c r="C1312" s="44" t="s">
        <v>2210</v>
      </c>
      <c r="D1312" s="44" t="s">
        <v>2211</v>
      </c>
      <c r="E1312" s="44" t="s">
        <v>2135</v>
      </c>
      <c r="F1312" s="44" t="s">
        <v>2136</v>
      </c>
      <c r="G1312" s="44" t="s">
        <v>40</v>
      </c>
      <c r="H1312" s="44"/>
    </row>
    <row r="1313" spans="1:8" x14ac:dyDescent="0.4">
      <c r="A1313" s="44" t="s">
        <v>606</v>
      </c>
      <c r="B1313" s="44" t="s">
        <v>607</v>
      </c>
      <c r="C1313" s="44" t="s">
        <v>7559</v>
      </c>
      <c r="D1313" s="44" t="s">
        <v>2358</v>
      </c>
      <c r="E1313" s="44" t="s">
        <v>2135</v>
      </c>
      <c r="F1313" s="44" t="s">
        <v>2136</v>
      </c>
      <c r="G1313" s="44" t="s">
        <v>40</v>
      </c>
      <c r="H1313" s="44"/>
    </row>
    <row r="1314" spans="1:8" x14ac:dyDescent="0.4">
      <c r="A1314" s="44" t="s">
        <v>606</v>
      </c>
      <c r="B1314" s="44" t="s">
        <v>607</v>
      </c>
      <c r="C1314" s="44" t="s">
        <v>7561</v>
      </c>
      <c r="D1314" s="44" t="s">
        <v>2362</v>
      </c>
      <c r="E1314" s="44" t="s">
        <v>2135</v>
      </c>
      <c r="F1314" s="44" t="s">
        <v>2136</v>
      </c>
      <c r="G1314" s="44" t="s">
        <v>40</v>
      </c>
      <c r="H1314" s="44"/>
    </row>
    <row r="1315" spans="1:8" x14ac:dyDescent="0.4">
      <c r="A1315" s="44" t="s">
        <v>606</v>
      </c>
      <c r="B1315" s="44" t="s">
        <v>607</v>
      </c>
      <c r="C1315" s="44" t="s">
        <v>7563</v>
      </c>
      <c r="D1315" s="44" t="s">
        <v>2373</v>
      </c>
      <c r="E1315" s="44" t="s">
        <v>2135</v>
      </c>
      <c r="F1315" s="44" t="s">
        <v>2136</v>
      </c>
      <c r="G1315" s="44" t="s">
        <v>40</v>
      </c>
      <c r="H1315" s="44"/>
    </row>
    <row r="1316" spans="1:8" x14ac:dyDescent="0.4">
      <c r="A1316" s="44" t="s">
        <v>606</v>
      </c>
      <c r="B1316" s="44" t="s">
        <v>607</v>
      </c>
      <c r="C1316" s="44" t="s">
        <v>2255</v>
      </c>
      <c r="D1316" s="44" t="s">
        <v>2256</v>
      </c>
      <c r="E1316" s="44" t="s">
        <v>2135</v>
      </c>
      <c r="F1316" s="44" t="s">
        <v>2136</v>
      </c>
      <c r="G1316" s="44" t="s">
        <v>40</v>
      </c>
      <c r="H1316" s="44"/>
    </row>
    <row r="1317" spans="1:8" x14ac:dyDescent="0.4">
      <c r="A1317" s="44" t="s">
        <v>606</v>
      </c>
      <c r="B1317" s="44" t="s">
        <v>607</v>
      </c>
      <c r="C1317" s="44" t="s">
        <v>2274</v>
      </c>
      <c r="D1317" s="44" t="s">
        <v>2275</v>
      </c>
      <c r="E1317" s="44" t="s">
        <v>2135</v>
      </c>
      <c r="F1317" s="44" t="s">
        <v>2136</v>
      </c>
      <c r="G1317" s="44" t="s">
        <v>40</v>
      </c>
      <c r="H1317" s="44"/>
    </row>
    <row r="1318" spans="1:8" x14ac:dyDescent="0.4">
      <c r="A1318" s="44" t="s">
        <v>606</v>
      </c>
      <c r="B1318" s="44" t="s">
        <v>607</v>
      </c>
      <c r="C1318" s="44" t="s">
        <v>2287</v>
      </c>
      <c r="D1318" s="44" t="s">
        <v>2288</v>
      </c>
      <c r="E1318" s="44" t="s">
        <v>2135</v>
      </c>
      <c r="F1318" s="44" t="s">
        <v>2136</v>
      </c>
      <c r="G1318" s="44" t="s">
        <v>40</v>
      </c>
      <c r="H1318" s="44"/>
    </row>
    <row r="1319" spans="1:8" x14ac:dyDescent="0.4">
      <c r="A1319" s="48" t="s">
        <v>606</v>
      </c>
      <c r="B1319" s="48" t="s">
        <v>607</v>
      </c>
      <c r="C1319" s="48" t="s">
        <v>7844</v>
      </c>
      <c r="D1319" s="48" t="s">
        <v>5758</v>
      </c>
      <c r="E1319" s="44" t="s">
        <v>2135</v>
      </c>
      <c r="F1319" s="44" t="s">
        <v>2136</v>
      </c>
      <c r="G1319" s="44" t="s">
        <v>40</v>
      </c>
      <c r="H1319" s="44"/>
    </row>
    <row r="1320" spans="1:8" x14ac:dyDescent="0.4">
      <c r="A1320" s="44" t="s">
        <v>6575</v>
      </c>
      <c r="B1320" s="48" t="s">
        <v>608</v>
      </c>
      <c r="C1320" s="44" t="s">
        <v>7667</v>
      </c>
      <c r="D1320" s="48" t="s">
        <v>1712</v>
      </c>
      <c r="E1320" s="44" t="s">
        <v>1713</v>
      </c>
      <c r="F1320" s="44" t="s">
        <v>1714</v>
      </c>
      <c r="G1320" s="44" t="s">
        <v>40</v>
      </c>
      <c r="H1320" s="44" t="s">
        <v>6634</v>
      </c>
    </row>
    <row r="1321" spans="1:8" x14ac:dyDescent="0.4">
      <c r="A1321" s="44" t="s">
        <v>6575</v>
      </c>
      <c r="B1321" s="48" t="s">
        <v>608</v>
      </c>
      <c r="C1321" s="44" t="s">
        <v>7828</v>
      </c>
      <c r="D1321" s="48" t="s">
        <v>5759</v>
      </c>
      <c r="E1321" s="44" t="s">
        <v>1713</v>
      </c>
      <c r="F1321" s="44" t="s">
        <v>1714</v>
      </c>
      <c r="G1321" s="44" t="s">
        <v>40</v>
      </c>
      <c r="H1321" s="44" t="s">
        <v>6634</v>
      </c>
    </row>
    <row r="1322" spans="1:8" x14ac:dyDescent="0.4">
      <c r="A1322" s="44" t="s">
        <v>6576</v>
      </c>
      <c r="B1322" s="44" t="s">
        <v>609</v>
      </c>
      <c r="C1322" s="44" t="s">
        <v>7754</v>
      </c>
      <c r="D1322" s="44" t="s">
        <v>1926</v>
      </c>
      <c r="E1322" s="44" t="s">
        <v>1713</v>
      </c>
      <c r="F1322" s="44" t="s">
        <v>1714</v>
      </c>
      <c r="G1322" s="44" t="s">
        <v>40</v>
      </c>
      <c r="H1322" s="44" t="s">
        <v>6634</v>
      </c>
    </row>
    <row r="1323" spans="1:8" x14ac:dyDescent="0.4">
      <c r="A1323" s="44" t="s">
        <v>6576</v>
      </c>
      <c r="B1323" s="44" t="s">
        <v>609</v>
      </c>
      <c r="C1323" s="44" t="s">
        <v>7758</v>
      </c>
      <c r="D1323" s="44" t="s">
        <v>1939</v>
      </c>
      <c r="E1323" s="44" t="s">
        <v>1713</v>
      </c>
      <c r="F1323" s="44" t="s">
        <v>1714</v>
      </c>
      <c r="G1323" s="44" t="s">
        <v>40</v>
      </c>
      <c r="H1323" s="44" t="s">
        <v>6634</v>
      </c>
    </row>
    <row r="1324" spans="1:8" x14ac:dyDescent="0.4">
      <c r="A1324" s="44" t="s">
        <v>6576</v>
      </c>
      <c r="B1324" s="44" t="s">
        <v>609</v>
      </c>
      <c r="C1324" s="44" t="s">
        <v>7018</v>
      </c>
      <c r="D1324" s="44" t="s">
        <v>2087</v>
      </c>
      <c r="E1324" s="44" t="s">
        <v>1713</v>
      </c>
      <c r="F1324" s="44" t="s">
        <v>1714</v>
      </c>
      <c r="G1324" s="44" t="s">
        <v>40</v>
      </c>
      <c r="H1324" s="44" t="s">
        <v>6634</v>
      </c>
    </row>
    <row r="1325" spans="1:8" x14ac:dyDescent="0.4">
      <c r="A1325" s="44" t="s">
        <v>6576</v>
      </c>
      <c r="B1325" s="44" t="s">
        <v>609</v>
      </c>
      <c r="C1325" s="44" t="s">
        <v>7019</v>
      </c>
      <c r="D1325" s="44" t="s">
        <v>2103</v>
      </c>
      <c r="E1325" s="44" t="s">
        <v>1713</v>
      </c>
      <c r="F1325" s="44" t="s">
        <v>1714</v>
      </c>
      <c r="G1325" s="44" t="s">
        <v>40</v>
      </c>
      <c r="H1325" s="44" t="s">
        <v>6634</v>
      </c>
    </row>
    <row r="1326" spans="1:8" x14ac:dyDescent="0.4">
      <c r="A1326" s="44" t="s">
        <v>6576</v>
      </c>
      <c r="B1326" s="44" t="s">
        <v>609</v>
      </c>
      <c r="C1326" s="44" t="s">
        <v>7021</v>
      </c>
      <c r="D1326" s="44" t="s">
        <v>2104</v>
      </c>
      <c r="E1326" s="44" t="s">
        <v>1713</v>
      </c>
      <c r="F1326" s="44" t="s">
        <v>1714</v>
      </c>
      <c r="G1326" s="44" t="s">
        <v>40</v>
      </c>
      <c r="H1326" s="44" t="s">
        <v>6634</v>
      </c>
    </row>
    <row r="1327" spans="1:8" x14ac:dyDescent="0.4">
      <c r="A1327" s="44" t="s">
        <v>6576</v>
      </c>
      <c r="B1327" s="48" t="s">
        <v>609</v>
      </c>
      <c r="C1327" s="44" t="s">
        <v>7795</v>
      </c>
      <c r="D1327" s="48" t="s">
        <v>5760</v>
      </c>
      <c r="E1327" s="44" t="s">
        <v>1713</v>
      </c>
      <c r="F1327" s="44" t="s">
        <v>1714</v>
      </c>
      <c r="G1327" s="44" t="s">
        <v>40</v>
      </c>
      <c r="H1327" s="44" t="s">
        <v>6634</v>
      </c>
    </row>
    <row r="1328" spans="1:8" x14ac:dyDescent="0.4">
      <c r="A1328" s="44" t="s">
        <v>6576</v>
      </c>
      <c r="B1328" s="44" t="s">
        <v>609</v>
      </c>
      <c r="C1328" s="44" t="s">
        <v>7020</v>
      </c>
      <c r="D1328" s="44" t="s">
        <v>2118</v>
      </c>
      <c r="E1328" s="44" t="s">
        <v>1713</v>
      </c>
      <c r="F1328" s="44" t="s">
        <v>1714</v>
      </c>
      <c r="G1328" s="44" t="s">
        <v>40</v>
      </c>
      <c r="H1328" s="44" t="s">
        <v>6634</v>
      </c>
    </row>
    <row r="1329" spans="1:8" x14ac:dyDescent="0.4">
      <c r="A1329" s="44" t="s">
        <v>6577</v>
      </c>
      <c r="B1329" s="44" t="s">
        <v>610</v>
      </c>
      <c r="C1329" s="44" t="s">
        <v>7748</v>
      </c>
      <c r="D1329" s="44" t="s">
        <v>1816</v>
      </c>
      <c r="E1329" s="44" t="s">
        <v>1756</v>
      </c>
      <c r="F1329" s="44" t="s">
        <v>1757</v>
      </c>
      <c r="G1329" s="44" t="s">
        <v>40</v>
      </c>
      <c r="H1329" s="44" t="s">
        <v>6634</v>
      </c>
    </row>
    <row r="1330" spans="1:8" x14ac:dyDescent="0.4">
      <c r="A1330" s="44" t="s">
        <v>6577</v>
      </c>
      <c r="B1330" s="44" t="s">
        <v>610</v>
      </c>
      <c r="C1330" s="44" t="s">
        <v>7053</v>
      </c>
      <c r="D1330" s="44" t="s">
        <v>1979</v>
      </c>
      <c r="E1330" s="44" t="s">
        <v>1756</v>
      </c>
      <c r="F1330" s="44" t="s">
        <v>1757</v>
      </c>
      <c r="G1330" s="44" t="s">
        <v>40</v>
      </c>
      <c r="H1330" s="44" t="s">
        <v>6634</v>
      </c>
    </row>
    <row r="1331" spans="1:8" x14ac:dyDescent="0.4">
      <c r="A1331" s="44" t="s">
        <v>6577</v>
      </c>
      <c r="B1331" s="44" t="s">
        <v>610</v>
      </c>
      <c r="C1331" s="44" t="s">
        <v>7054</v>
      </c>
      <c r="D1331" s="44" t="s">
        <v>2047</v>
      </c>
      <c r="E1331" s="44" t="s">
        <v>1756</v>
      </c>
      <c r="F1331" s="44" t="s">
        <v>1757</v>
      </c>
      <c r="G1331" s="44" t="s">
        <v>40</v>
      </c>
      <c r="H1331" s="44" t="s">
        <v>6634</v>
      </c>
    </row>
    <row r="1332" spans="1:8" x14ac:dyDescent="0.4">
      <c r="A1332" s="44" t="s">
        <v>6577</v>
      </c>
      <c r="B1332" s="48" t="s">
        <v>610</v>
      </c>
      <c r="C1332" s="44" t="s">
        <v>7829</v>
      </c>
      <c r="D1332" s="48" t="s">
        <v>5761</v>
      </c>
      <c r="E1332" s="44" t="s">
        <v>1756</v>
      </c>
      <c r="F1332" s="44" t="s">
        <v>1757</v>
      </c>
      <c r="G1332" s="44" t="s">
        <v>40</v>
      </c>
      <c r="H1332" s="44" t="s">
        <v>6634</v>
      </c>
    </row>
    <row r="1333" spans="1:8" x14ac:dyDescent="0.4">
      <c r="A1333" s="44" t="s">
        <v>6577</v>
      </c>
      <c r="B1333" s="44" t="s">
        <v>610</v>
      </c>
      <c r="C1333" s="44" t="s">
        <v>7052</v>
      </c>
      <c r="D1333" s="44" t="s">
        <v>2113</v>
      </c>
      <c r="E1333" s="44" t="s">
        <v>1756</v>
      </c>
      <c r="F1333" s="44" t="s">
        <v>1757</v>
      </c>
      <c r="G1333" s="44" t="s">
        <v>40</v>
      </c>
      <c r="H1333" s="44" t="s">
        <v>6634</v>
      </c>
    </row>
    <row r="1334" spans="1:8" x14ac:dyDescent="0.4">
      <c r="A1334" s="44" t="s">
        <v>6578</v>
      </c>
      <c r="B1334" s="44" t="s">
        <v>611</v>
      </c>
      <c r="C1334" s="44" t="s">
        <v>7577</v>
      </c>
      <c r="D1334" s="44" t="s">
        <v>1951</v>
      </c>
      <c r="E1334" s="44" t="s">
        <v>1756</v>
      </c>
      <c r="F1334" s="44" t="s">
        <v>1757</v>
      </c>
      <c r="G1334" s="44" t="s">
        <v>40</v>
      </c>
      <c r="H1334" s="44" t="s">
        <v>6634</v>
      </c>
    </row>
    <row r="1335" spans="1:8" x14ac:dyDescent="0.4">
      <c r="A1335" s="44" t="s">
        <v>6578</v>
      </c>
      <c r="B1335" s="44" t="s">
        <v>611</v>
      </c>
      <c r="C1335" s="44" t="s">
        <v>7009</v>
      </c>
      <c r="D1335" s="44" t="s">
        <v>1994</v>
      </c>
      <c r="E1335" s="44" t="s">
        <v>1756</v>
      </c>
      <c r="F1335" s="44" t="s">
        <v>1757</v>
      </c>
      <c r="G1335" s="44" t="s">
        <v>40</v>
      </c>
      <c r="H1335" s="44" t="s">
        <v>6634</v>
      </c>
    </row>
    <row r="1336" spans="1:8" x14ac:dyDescent="0.4">
      <c r="A1336" s="44" t="s">
        <v>6578</v>
      </c>
      <c r="B1336" s="48" t="s">
        <v>611</v>
      </c>
      <c r="C1336" s="44" t="s">
        <v>7872</v>
      </c>
      <c r="D1336" s="48" t="s">
        <v>5762</v>
      </c>
      <c r="E1336" s="44" t="s">
        <v>1756</v>
      </c>
      <c r="F1336" s="44" t="s">
        <v>1757</v>
      </c>
      <c r="G1336" s="44" t="s">
        <v>40</v>
      </c>
      <c r="H1336" s="44" t="s">
        <v>6634</v>
      </c>
    </row>
    <row r="1337" spans="1:8" x14ac:dyDescent="0.4">
      <c r="A1337" s="44" t="s">
        <v>6578</v>
      </c>
      <c r="B1337" s="44" t="s">
        <v>611</v>
      </c>
      <c r="C1337" s="44" t="s">
        <v>7767</v>
      </c>
      <c r="D1337" s="44" t="s">
        <v>1875</v>
      </c>
      <c r="E1337" s="44" t="s">
        <v>1756</v>
      </c>
      <c r="F1337" s="44" t="s">
        <v>1757</v>
      </c>
      <c r="G1337" s="44" t="s">
        <v>40</v>
      </c>
      <c r="H1337" s="44" t="s">
        <v>6634</v>
      </c>
    </row>
    <row r="1338" spans="1:8" x14ac:dyDescent="0.4">
      <c r="A1338" s="44" t="s">
        <v>6578</v>
      </c>
      <c r="B1338" s="44" t="s">
        <v>611</v>
      </c>
      <c r="C1338" s="44" t="s">
        <v>7777</v>
      </c>
      <c r="D1338" s="44" t="s">
        <v>2003</v>
      </c>
      <c r="E1338" s="44" t="s">
        <v>1756</v>
      </c>
      <c r="F1338" s="44" t="s">
        <v>1757</v>
      </c>
      <c r="G1338" s="44" t="s">
        <v>40</v>
      </c>
      <c r="H1338" s="44" t="s">
        <v>6634</v>
      </c>
    </row>
    <row r="1339" spans="1:8" x14ac:dyDescent="0.4">
      <c r="A1339" s="44" t="s">
        <v>6578</v>
      </c>
      <c r="B1339" s="44" t="s">
        <v>611</v>
      </c>
      <c r="C1339" s="44" t="s">
        <v>7012</v>
      </c>
      <c r="D1339" s="44" t="s">
        <v>2037</v>
      </c>
      <c r="E1339" s="44" t="s">
        <v>1756</v>
      </c>
      <c r="F1339" s="44" t="s">
        <v>1757</v>
      </c>
      <c r="G1339" s="44" t="s">
        <v>40</v>
      </c>
      <c r="H1339" s="44" t="s">
        <v>6634</v>
      </c>
    </row>
    <row r="1340" spans="1:8" x14ac:dyDescent="0.4">
      <c r="A1340" s="44" t="s">
        <v>6578</v>
      </c>
      <c r="B1340" s="44" t="s">
        <v>611</v>
      </c>
      <c r="C1340" s="44" t="s">
        <v>7011</v>
      </c>
      <c r="D1340" s="44" t="s">
        <v>2056</v>
      </c>
      <c r="E1340" s="44" t="s">
        <v>1756</v>
      </c>
      <c r="F1340" s="44" t="s">
        <v>1757</v>
      </c>
      <c r="G1340" s="44" t="s">
        <v>40</v>
      </c>
      <c r="H1340" s="44" t="s">
        <v>6634</v>
      </c>
    </row>
    <row r="1341" spans="1:8" x14ac:dyDescent="0.4">
      <c r="A1341" s="62" t="s">
        <v>6578</v>
      </c>
      <c r="B1341" s="62" t="s">
        <v>611</v>
      </c>
      <c r="C1341" s="62" t="s">
        <v>7010</v>
      </c>
      <c r="D1341" s="62" t="s">
        <v>2099</v>
      </c>
      <c r="E1341" s="62" t="s">
        <v>1756</v>
      </c>
      <c r="F1341" s="62" t="s">
        <v>1757</v>
      </c>
      <c r="G1341" s="44" t="s">
        <v>40</v>
      </c>
      <c r="H1341" s="62" t="s">
        <v>6634</v>
      </c>
    </row>
    <row r="1342" spans="1:8" x14ac:dyDescent="0.4">
      <c r="A1342" s="62" t="s">
        <v>6579</v>
      </c>
      <c r="B1342" s="62" t="s">
        <v>612</v>
      </c>
      <c r="C1342" s="44" t="s">
        <v>7620</v>
      </c>
      <c r="D1342" s="62" t="s">
        <v>1980</v>
      </c>
      <c r="E1342" s="62" t="s">
        <v>1756</v>
      </c>
      <c r="F1342" s="62" t="s">
        <v>1757</v>
      </c>
      <c r="G1342" s="44" t="s">
        <v>40</v>
      </c>
      <c r="H1342" s="62" t="s">
        <v>6634</v>
      </c>
    </row>
    <row r="1343" spans="1:8" x14ac:dyDescent="0.4">
      <c r="A1343" s="62" t="s">
        <v>6579</v>
      </c>
      <c r="B1343" s="62" t="s">
        <v>612</v>
      </c>
      <c r="C1343" s="62" t="s">
        <v>7599</v>
      </c>
      <c r="D1343" s="62" t="s">
        <v>1993</v>
      </c>
      <c r="E1343" s="62" t="s">
        <v>1756</v>
      </c>
      <c r="F1343" s="62" t="s">
        <v>1757</v>
      </c>
      <c r="G1343" s="44" t="s">
        <v>40</v>
      </c>
      <c r="H1343" s="62" t="s">
        <v>6634</v>
      </c>
    </row>
    <row r="1344" spans="1:8" x14ac:dyDescent="0.4">
      <c r="A1344" s="62" t="s">
        <v>6579</v>
      </c>
      <c r="B1344" s="12" t="s">
        <v>612</v>
      </c>
      <c r="C1344" s="62" t="s">
        <v>7879</v>
      </c>
      <c r="D1344" s="12" t="s">
        <v>5763</v>
      </c>
      <c r="E1344" s="62" t="s">
        <v>1756</v>
      </c>
      <c r="F1344" s="62" t="s">
        <v>1757</v>
      </c>
      <c r="G1344" s="44" t="s">
        <v>40</v>
      </c>
      <c r="H1344" s="62" t="s">
        <v>6634</v>
      </c>
    </row>
    <row r="1345" spans="1:8" x14ac:dyDescent="0.4">
      <c r="A1345" s="62" t="s">
        <v>6579</v>
      </c>
      <c r="B1345" s="62" t="s">
        <v>612</v>
      </c>
      <c r="C1345" s="62" t="s">
        <v>7048</v>
      </c>
      <c r="D1345" s="62" t="s">
        <v>1964</v>
      </c>
      <c r="E1345" s="62" t="s">
        <v>1756</v>
      </c>
      <c r="F1345" s="62" t="s">
        <v>1757</v>
      </c>
      <c r="G1345" s="44" t="s">
        <v>40</v>
      </c>
      <c r="H1345" s="62" t="s">
        <v>6634</v>
      </c>
    </row>
    <row r="1346" spans="1:8" x14ac:dyDescent="0.4">
      <c r="A1346" s="62" t="s">
        <v>6579</v>
      </c>
      <c r="B1346" s="62" t="s">
        <v>612</v>
      </c>
      <c r="C1346" s="44" t="s">
        <v>7049</v>
      </c>
      <c r="D1346" s="62" t="s">
        <v>2035</v>
      </c>
      <c r="E1346" s="62" t="s">
        <v>1756</v>
      </c>
      <c r="F1346" s="62" t="s">
        <v>1757</v>
      </c>
      <c r="G1346" s="44" t="s">
        <v>40</v>
      </c>
      <c r="H1346" s="62" t="s">
        <v>6634</v>
      </c>
    </row>
    <row r="1347" spans="1:8" x14ac:dyDescent="0.4">
      <c r="A1347" s="62" t="s">
        <v>6580</v>
      </c>
      <c r="B1347" s="62" t="s">
        <v>613</v>
      </c>
      <c r="C1347" s="62" t="s">
        <v>7688</v>
      </c>
      <c r="D1347" s="62" t="s">
        <v>1899</v>
      </c>
      <c r="E1347" s="62" t="s">
        <v>1756</v>
      </c>
      <c r="F1347" s="62" t="s">
        <v>1757</v>
      </c>
      <c r="G1347" s="44" t="s">
        <v>40</v>
      </c>
      <c r="H1347" s="62" t="s">
        <v>6634</v>
      </c>
    </row>
    <row r="1348" spans="1:8" x14ac:dyDescent="0.4">
      <c r="A1348" s="62" t="s">
        <v>6580</v>
      </c>
      <c r="B1348" s="62" t="s">
        <v>613</v>
      </c>
      <c r="C1348" s="62" t="s">
        <v>7003</v>
      </c>
      <c r="D1348" s="62" t="s">
        <v>1956</v>
      </c>
      <c r="E1348" s="62" t="s">
        <v>1756</v>
      </c>
      <c r="F1348" s="62" t="s">
        <v>1757</v>
      </c>
      <c r="G1348" s="44" t="s">
        <v>40</v>
      </c>
      <c r="H1348" s="62" t="s">
        <v>6634</v>
      </c>
    </row>
    <row r="1349" spans="1:8" x14ac:dyDescent="0.4">
      <c r="A1349" s="62" t="s">
        <v>6580</v>
      </c>
      <c r="B1349" s="62" t="s">
        <v>613</v>
      </c>
      <c r="C1349" s="62" t="s">
        <v>7749</v>
      </c>
      <c r="D1349" s="62" t="s">
        <v>1788</v>
      </c>
      <c r="E1349" s="62" t="s">
        <v>1756</v>
      </c>
      <c r="F1349" s="62" t="s">
        <v>1757</v>
      </c>
      <c r="G1349" s="44" t="s">
        <v>40</v>
      </c>
      <c r="H1349" s="62" t="s">
        <v>6634</v>
      </c>
    </row>
    <row r="1350" spans="1:8" x14ac:dyDescent="0.4">
      <c r="A1350" s="62" t="s">
        <v>6580</v>
      </c>
      <c r="B1350" s="62" t="s">
        <v>613</v>
      </c>
      <c r="C1350" s="44" t="s">
        <v>7727</v>
      </c>
      <c r="D1350" s="62" t="s">
        <v>1796</v>
      </c>
      <c r="E1350" s="62" t="s">
        <v>1756</v>
      </c>
      <c r="F1350" s="62" t="s">
        <v>1757</v>
      </c>
      <c r="G1350" s="44" t="s">
        <v>40</v>
      </c>
      <c r="H1350" s="62" t="s">
        <v>6634</v>
      </c>
    </row>
    <row r="1351" spans="1:8" x14ac:dyDescent="0.4">
      <c r="A1351" s="62" t="s">
        <v>6580</v>
      </c>
      <c r="B1351" s="62" t="s">
        <v>613</v>
      </c>
      <c r="C1351" s="62" t="s">
        <v>7762</v>
      </c>
      <c r="D1351" s="62" t="s">
        <v>1834</v>
      </c>
      <c r="E1351" s="62" t="s">
        <v>1756</v>
      </c>
      <c r="F1351" s="62" t="s">
        <v>1757</v>
      </c>
      <c r="G1351" s="44" t="s">
        <v>40</v>
      </c>
      <c r="H1351" s="62" t="s">
        <v>6634</v>
      </c>
    </row>
    <row r="1352" spans="1:8" x14ac:dyDescent="0.4">
      <c r="A1352" s="62" t="s">
        <v>6580</v>
      </c>
      <c r="B1352" s="62" t="s">
        <v>613</v>
      </c>
      <c r="C1352" s="62" t="s">
        <v>7747</v>
      </c>
      <c r="D1352" s="62" t="s">
        <v>1844</v>
      </c>
      <c r="E1352" s="62" t="s">
        <v>1756</v>
      </c>
      <c r="F1352" s="62" t="s">
        <v>1757</v>
      </c>
      <c r="G1352" s="44" t="s">
        <v>40</v>
      </c>
      <c r="H1352" s="62" t="s">
        <v>6634</v>
      </c>
    </row>
    <row r="1353" spans="1:8" x14ac:dyDescent="0.4">
      <c r="A1353" s="62" t="s">
        <v>6580</v>
      </c>
      <c r="B1353" s="62" t="s">
        <v>613</v>
      </c>
      <c r="C1353" s="62" t="s">
        <v>7774</v>
      </c>
      <c r="D1353" s="62" t="s">
        <v>1876</v>
      </c>
      <c r="E1353" s="62" t="s">
        <v>1756</v>
      </c>
      <c r="F1353" s="62" t="s">
        <v>1757</v>
      </c>
      <c r="G1353" s="44" t="s">
        <v>40</v>
      </c>
      <c r="H1353" s="62" t="s">
        <v>6634</v>
      </c>
    </row>
    <row r="1354" spans="1:8" x14ac:dyDescent="0.4">
      <c r="A1354" s="62" t="s">
        <v>6580</v>
      </c>
      <c r="B1354" s="12" t="s">
        <v>613</v>
      </c>
      <c r="C1354" s="44" t="s">
        <v>7854</v>
      </c>
      <c r="D1354" s="12" t="s">
        <v>5764</v>
      </c>
      <c r="E1354" s="62" t="s">
        <v>1756</v>
      </c>
      <c r="F1354" s="62" t="s">
        <v>1757</v>
      </c>
      <c r="G1354" s="44" t="s">
        <v>40</v>
      </c>
      <c r="H1354" s="62" t="s">
        <v>6634</v>
      </c>
    </row>
    <row r="1355" spans="1:8" x14ac:dyDescent="0.4">
      <c r="A1355" s="62" t="s">
        <v>6581</v>
      </c>
      <c r="B1355" s="12" t="s">
        <v>614</v>
      </c>
      <c r="C1355" s="44" t="s">
        <v>7871</v>
      </c>
      <c r="D1355" s="12" t="s">
        <v>5765</v>
      </c>
      <c r="E1355" s="62" t="s">
        <v>1756</v>
      </c>
      <c r="F1355" s="62" t="s">
        <v>1757</v>
      </c>
      <c r="G1355" s="44" t="s">
        <v>40</v>
      </c>
      <c r="H1355" s="62" t="s">
        <v>6634</v>
      </c>
    </row>
    <row r="1356" spans="1:8" x14ac:dyDescent="0.4">
      <c r="A1356" s="62" t="s">
        <v>6581</v>
      </c>
      <c r="B1356" s="62" t="s">
        <v>614</v>
      </c>
      <c r="C1356" s="62" t="s">
        <v>7760</v>
      </c>
      <c r="D1356" s="62" t="s">
        <v>1918</v>
      </c>
      <c r="E1356" s="62" t="s">
        <v>1756</v>
      </c>
      <c r="F1356" s="62" t="s">
        <v>1757</v>
      </c>
      <c r="G1356" s="44" t="s">
        <v>40</v>
      </c>
      <c r="H1356" s="62" t="s">
        <v>6634</v>
      </c>
    </row>
    <row r="1357" spans="1:8" x14ac:dyDescent="0.4">
      <c r="A1357" s="62" t="s">
        <v>6581</v>
      </c>
      <c r="B1357" s="62" t="s">
        <v>614</v>
      </c>
      <c r="C1357" s="62" t="s">
        <v>7689</v>
      </c>
      <c r="D1357" s="62" t="s">
        <v>2009</v>
      </c>
      <c r="E1357" s="62" t="s">
        <v>1756</v>
      </c>
      <c r="F1357" s="62" t="s">
        <v>1757</v>
      </c>
      <c r="G1357" s="44" t="s">
        <v>40</v>
      </c>
      <c r="H1357" s="62" t="s">
        <v>6634</v>
      </c>
    </row>
    <row r="1358" spans="1:8" x14ac:dyDescent="0.4">
      <c r="A1358" s="62" t="s">
        <v>6581</v>
      </c>
      <c r="B1358" s="62" t="s">
        <v>614</v>
      </c>
      <c r="C1358" s="44" t="s">
        <v>7690</v>
      </c>
      <c r="D1358" s="62" t="s">
        <v>2017</v>
      </c>
      <c r="E1358" s="62" t="s">
        <v>1756</v>
      </c>
      <c r="F1358" s="62" t="s">
        <v>1757</v>
      </c>
      <c r="G1358" s="44" t="s">
        <v>40</v>
      </c>
      <c r="H1358" s="62" t="s">
        <v>6634</v>
      </c>
    </row>
    <row r="1359" spans="1:8" x14ac:dyDescent="0.4">
      <c r="A1359" s="62" t="s">
        <v>6581</v>
      </c>
      <c r="B1359" s="62" t="s">
        <v>614</v>
      </c>
      <c r="C1359" s="62" t="s">
        <v>7004</v>
      </c>
      <c r="D1359" s="62" t="s">
        <v>2083</v>
      </c>
      <c r="E1359" s="62" t="s">
        <v>1756</v>
      </c>
      <c r="F1359" s="62" t="s">
        <v>1757</v>
      </c>
      <c r="G1359" s="44" t="s">
        <v>40</v>
      </c>
      <c r="H1359" s="62" t="s">
        <v>6634</v>
      </c>
    </row>
    <row r="1360" spans="1:8" x14ac:dyDescent="0.4">
      <c r="A1360" s="62" t="s">
        <v>6581</v>
      </c>
      <c r="B1360" s="62" t="s">
        <v>614</v>
      </c>
      <c r="C1360" s="62" t="s">
        <v>7769</v>
      </c>
      <c r="D1360" s="62" t="s">
        <v>1957</v>
      </c>
      <c r="E1360" s="62" t="s">
        <v>1756</v>
      </c>
      <c r="F1360" s="62" t="s">
        <v>1757</v>
      </c>
      <c r="G1360" s="44" t="s">
        <v>40</v>
      </c>
      <c r="H1360" s="62" t="s">
        <v>6634</v>
      </c>
    </row>
    <row r="1361" spans="1:8" x14ac:dyDescent="0.4">
      <c r="A1361" s="62" t="s">
        <v>6581</v>
      </c>
      <c r="B1361" s="62" t="s">
        <v>614</v>
      </c>
      <c r="C1361" s="62" t="s">
        <v>7750</v>
      </c>
      <c r="D1361" s="62" t="s">
        <v>1966</v>
      </c>
      <c r="E1361" s="62" t="s">
        <v>1756</v>
      </c>
      <c r="F1361" s="62" t="s">
        <v>1757</v>
      </c>
      <c r="G1361" s="62" t="s">
        <v>40</v>
      </c>
      <c r="H1361" s="62" t="s">
        <v>6634</v>
      </c>
    </row>
    <row r="1362" spans="1:8" x14ac:dyDescent="0.4">
      <c r="A1362" s="62" t="s">
        <v>6581</v>
      </c>
      <c r="B1362" s="62" t="s">
        <v>614</v>
      </c>
      <c r="C1362" s="62" t="s">
        <v>1807</v>
      </c>
      <c r="D1362" s="62" t="s">
        <v>1808</v>
      </c>
      <c r="E1362" s="62" t="s">
        <v>1756</v>
      </c>
      <c r="F1362" s="62" t="s">
        <v>1757</v>
      </c>
      <c r="G1362" s="62" t="s">
        <v>40</v>
      </c>
      <c r="H1362" s="62" t="s">
        <v>6634</v>
      </c>
    </row>
    <row r="1363" spans="1:8" x14ac:dyDescent="0.4">
      <c r="A1363" s="62" t="s">
        <v>6664</v>
      </c>
      <c r="B1363" s="12" t="s">
        <v>615</v>
      </c>
      <c r="C1363" s="62" t="s">
        <v>7850</v>
      </c>
      <c r="D1363" s="12" t="s">
        <v>5766</v>
      </c>
      <c r="E1363" s="62" t="s">
        <v>1756</v>
      </c>
      <c r="F1363" s="62" t="s">
        <v>1757</v>
      </c>
      <c r="G1363" s="62" t="s">
        <v>40</v>
      </c>
      <c r="H1363" s="69" t="s">
        <v>6634</v>
      </c>
    </row>
    <row r="1364" spans="1:8" x14ac:dyDescent="0.4">
      <c r="A1364" s="62" t="s">
        <v>6664</v>
      </c>
      <c r="B1364" s="12" t="s">
        <v>615</v>
      </c>
      <c r="C1364" s="62" t="s">
        <v>7773</v>
      </c>
      <c r="D1364" s="12" t="s">
        <v>1963</v>
      </c>
      <c r="E1364" s="62" t="s">
        <v>1756</v>
      </c>
      <c r="F1364" s="62" t="s">
        <v>1757</v>
      </c>
      <c r="G1364" s="62" t="s">
        <v>40</v>
      </c>
      <c r="H1364" s="69" t="s">
        <v>6634</v>
      </c>
    </row>
    <row r="1365" spans="1:8" x14ac:dyDescent="0.4">
      <c r="A1365" s="62" t="s">
        <v>6664</v>
      </c>
      <c r="B1365" s="12" t="s">
        <v>615</v>
      </c>
      <c r="C1365" s="62" t="s">
        <v>7770</v>
      </c>
      <c r="D1365" s="12" t="s">
        <v>1936</v>
      </c>
      <c r="E1365" s="62" t="s">
        <v>1756</v>
      </c>
      <c r="F1365" s="62" t="s">
        <v>1757</v>
      </c>
      <c r="G1365" s="62" t="s">
        <v>40</v>
      </c>
      <c r="H1365" s="69" t="s">
        <v>6634</v>
      </c>
    </row>
    <row r="1366" spans="1:8" x14ac:dyDescent="0.4">
      <c r="A1366" s="62" t="s">
        <v>6664</v>
      </c>
      <c r="B1366" s="62" t="s">
        <v>615</v>
      </c>
      <c r="C1366" s="44" t="s">
        <v>6996</v>
      </c>
      <c r="D1366" s="62" t="s">
        <v>1978</v>
      </c>
      <c r="E1366" s="62" t="s">
        <v>1756</v>
      </c>
      <c r="F1366" s="62" t="s">
        <v>1757</v>
      </c>
      <c r="G1366" s="62" t="s">
        <v>40</v>
      </c>
      <c r="H1366" s="69" t="s">
        <v>6634</v>
      </c>
    </row>
    <row r="1367" spans="1:8" x14ac:dyDescent="0.4">
      <c r="A1367" s="62" t="s">
        <v>6664</v>
      </c>
      <c r="B1367" s="62" t="s">
        <v>615</v>
      </c>
      <c r="C1367" s="44" t="s">
        <v>6997</v>
      </c>
      <c r="D1367" s="62" t="s">
        <v>2053</v>
      </c>
      <c r="E1367" s="62" t="s">
        <v>1756</v>
      </c>
      <c r="F1367" s="62" t="s">
        <v>1757</v>
      </c>
      <c r="G1367" s="62" t="s">
        <v>40</v>
      </c>
      <c r="H1367" s="69" t="s">
        <v>6634</v>
      </c>
    </row>
    <row r="1368" spans="1:8" x14ac:dyDescent="0.4">
      <c r="A1368" s="62" t="s">
        <v>6664</v>
      </c>
      <c r="B1368" s="62" t="s">
        <v>615</v>
      </c>
      <c r="C1368" s="44" t="s">
        <v>7002</v>
      </c>
      <c r="D1368" s="62" t="s">
        <v>2054</v>
      </c>
      <c r="E1368" s="62" t="s">
        <v>1756</v>
      </c>
      <c r="F1368" s="62" t="s">
        <v>1757</v>
      </c>
      <c r="G1368" s="62" t="s">
        <v>40</v>
      </c>
      <c r="H1368" s="69" t="s">
        <v>6634</v>
      </c>
    </row>
    <row r="1369" spans="1:8" x14ac:dyDescent="0.4">
      <c r="A1369" s="62" t="s">
        <v>6664</v>
      </c>
      <c r="B1369" s="62" t="s">
        <v>615</v>
      </c>
      <c r="C1369" s="62" t="s">
        <v>6998</v>
      </c>
      <c r="D1369" s="62" t="s">
        <v>2085</v>
      </c>
      <c r="E1369" s="62" t="s">
        <v>1756</v>
      </c>
      <c r="F1369" s="62" t="s">
        <v>1757</v>
      </c>
      <c r="G1369" s="62" t="s">
        <v>40</v>
      </c>
      <c r="H1369" s="69" t="s">
        <v>6634</v>
      </c>
    </row>
    <row r="1370" spans="1:8" x14ac:dyDescent="0.4">
      <c r="A1370" s="62" t="s">
        <v>6664</v>
      </c>
      <c r="B1370" s="62" t="s">
        <v>615</v>
      </c>
      <c r="C1370" s="62" t="s">
        <v>7001</v>
      </c>
      <c r="D1370" s="62" t="s">
        <v>2096</v>
      </c>
      <c r="E1370" s="62" t="s">
        <v>1756</v>
      </c>
      <c r="F1370" s="62" t="s">
        <v>1757</v>
      </c>
      <c r="G1370" s="62" t="s">
        <v>40</v>
      </c>
      <c r="H1370" s="69" t="s">
        <v>6634</v>
      </c>
    </row>
    <row r="1371" spans="1:8" x14ac:dyDescent="0.4">
      <c r="A1371" s="62" t="s">
        <v>6664</v>
      </c>
      <c r="B1371" s="62" t="s">
        <v>615</v>
      </c>
      <c r="C1371" s="62" t="s">
        <v>6999</v>
      </c>
      <c r="D1371" s="62" t="s">
        <v>2108</v>
      </c>
      <c r="E1371" s="62" t="s">
        <v>1756</v>
      </c>
      <c r="F1371" s="62" t="s">
        <v>1757</v>
      </c>
      <c r="G1371" s="62" t="s">
        <v>40</v>
      </c>
      <c r="H1371" s="69" t="s">
        <v>6634</v>
      </c>
    </row>
    <row r="1372" spans="1:8" x14ac:dyDescent="0.4">
      <c r="A1372" s="62" t="s">
        <v>6664</v>
      </c>
      <c r="B1372" s="62" t="s">
        <v>615</v>
      </c>
      <c r="C1372" s="62" t="s">
        <v>7000</v>
      </c>
      <c r="D1372" s="62" t="s">
        <v>2112</v>
      </c>
      <c r="E1372" s="62" t="s">
        <v>1756</v>
      </c>
      <c r="F1372" s="62" t="s">
        <v>1757</v>
      </c>
      <c r="G1372" s="62" t="s">
        <v>40</v>
      </c>
      <c r="H1372" s="69" t="s">
        <v>6634</v>
      </c>
    </row>
    <row r="1373" spans="1:8" x14ac:dyDescent="0.4">
      <c r="A1373" s="62" t="s">
        <v>6582</v>
      </c>
      <c r="B1373" s="62" t="s">
        <v>616</v>
      </c>
      <c r="C1373" s="62" t="s">
        <v>7771</v>
      </c>
      <c r="D1373" s="62" t="s">
        <v>1981</v>
      </c>
      <c r="E1373" s="62" t="s">
        <v>1756</v>
      </c>
      <c r="F1373" s="62" t="s">
        <v>1757</v>
      </c>
      <c r="G1373" s="62" t="s">
        <v>40</v>
      </c>
      <c r="H1373" s="62" t="s">
        <v>6634</v>
      </c>
    </row>
    <row r="1374" spans="1:8" x14ac:dyDescent="0.4">
      <c r="A1374" s="62" t="s">
        <v>6582</v>
      </c>
      <c r="B1374" s="12" t="s">
        <v>616</v>
      </c>
      <c r="C1374" s="62" t="s">
        <v>7805</v>
      </c>
      <c r="D1374" s="12" t="s">
        <v>5767</v>
      </c>
      <c r="E1374" s="62" t="s">
        <v>1756</v>
      </c>
      <c r="F1374" s="62" t="s">
        <v>1757</v>
      </c>
      <c r="G1374" s="62" t="s">
        <v>40</v>
      </c>
      <c r="H1374" s="62" t="s">
        <v>6634</v>
      </c>
    </row>
    <row r="1375" spans="1:8" x14ac:dyDescent="0.4">
      <c r="A1375" s="62" t="s">
        <v>6582</v>
      </c>
      <c r="B1375" s="62" t="s">
        <v>616</v>
      </c>
      <c r="C1375" s="62" t="s">
        <v>7768</v>
      </c>
      <c r="D1375" s="62" t="s">
        <v>1945</v>
      </c>
      <c r="E1375" s="62" t="s">
        <v>1756</v>
      </c>
      <c r="F1375" s="62" t="s">
        <v>1757</v>
      </c>
      <c r="G1375" s="62" t="s">
        <v>40</v>
      </c>
      <c r="H1375" s="62" t="s">
        <v>6634</v>
      </c>
    </row>
    <row r="1376" spans="1:8" x14ac:dyDescent="0.4">
      <c r="A1376" s="62" t="s">
        <v>6582</v>
      </c>
      <c r="B1376" s="62" t="s">
        <v>616</v>
      </c>
      <c r="C1376" s="62" t="s">
        <v>7013</v>
      </c>
      <c r="D1376" s="62" t="s">
        <v>2098</v>
      </c>
      <c r="E1376" s="62" t="s">
        <v>1756</v>
      </c>
      <c r="F1376" s="62" t="s">
        <v>1757</v>
      </c>
      <c r="G1376" s="62" t="s">
        <v>40</v>
      </c>
      <c r="H1376" s="62" t="s">
        <v>6634</v>
      </c>
    </row>
    <row r="1377" spans="1:8" x14ac:dyDescent="0.4">
      <c r="A1377" s="62" t="s">
        <v>6583</v>
      </c>
      <c r="B1377" s="62" t="s">
        <v>617</v>
      </c>
      <c r="C1377" s="62" t="s">
        <v>7032</v>
      </c>
      <c r="D1377" s="62" t="s">
        <v>2073</v>
      </c>
      <c r="E1377" s="62" t="s">
        <v>1756</v>
      </c>
      <c r="F1377" s="62" t="s">
        <v>1757</v>
      </c>
      <c r="G1377" s="62" t="s">
        <v>40</v>
      </c>
      <c r="H1377" s="62" t="s">
        <v>6634</v>
      </c>
    </row>
    <row r="1378" spans="1:8" x14ac:dyDescent="0.4">
      <c r="A1378" s="62" t="s">
        <v>6583</v>
      </c>
      <c r="B1378" s="62" t="s">
        <v>617</v>
      </c>
      <c r="C1378" s="62" t="s">
        <v>7036</v>
      </c>
      <c r="D1378" s="62" t="s">
        <v>2075</v>
      </c>
      <c r="E1378" s="62" t="s">
        <v>1756</v>
      </c>
      <c r="F1378" s="62" t="s">
        <v>1757</v>
      </c>
      <c r="G1378" s="62" t="s">
        <v>40</v>
      </c>
      <c r="H1378" s="62" t="s">
        <v>6634</v>
      </c>
    </row>
    <row r="1379" spans="1:8" x14ac:dyDescent="0.4">
      <c r="A1379" s="62" t="s">
        <v>6583</v>
      </c>
      <c r="B1379" s="62" t="s">
        <v>617</v>
      </c>
      <c r="C1379" s="62" t="s">
        <v>7035</v>
      </c>
      <c r="D1379" s="62" t="s">
        <v>2074</v>
      </c>
      <c r="E1379" s="62" t="s">
        <v>1756</v>
      </c>
      <c r="F1379" s="62" t="s">
        <v>1757</v>
      </c>
      <c r="G1379" s="62" t="s">
        <v>40</v>
      </c>
      <c r="H1379" s="62" t="s">
        <v>6634</v>
      </c>
    </row>
    <row r="1380" spans="1:8" x14ac:dyDescent="0.4">
      <c r="A1380" s="62" t="s">
        <v>6583</v>
      </c>
      <c r="B1380" s="62" t="s">
        <v>617</v>
      </c>
      <c r="C1380" s="62" t="s">
        <v>7034</v>
      </c>
      <c r="D1380" s="62" t="s">
        <v>2086</v>
      </c>
      <c r="E1380" s="62" t="s">
        <v>1756</v>
      </c>
      <c r="F1380" s="62" t="s">
        <v>1757</v>
      </c>
      <c r="G1380" s="62" t="s">
        <v>40</v>
      </c>
      <c r="H1380" s="62" t="s">
        <v>6634</v>
      </c>
    </row>
    <row r="1381" spans="1:8" x14ac:dyDescent="0.4">
      <c r="A1381" s="62" t="s">
        <v>6583</v>
      </c>
      <c r="B1381" s="62" t="s">
        <v>617</v>
      </c>
      <c r="C1381" s="62" t="s">
        <v>7038</v>
      </c>
      <c r="D1381" s="62" t="s">
        <v>2097</v>
      </c>
      <c r="E1381" s="62" t="s">
        <v>1756</v>
      </c>
      <c r="F1381" s="62" t="s">
        <v>1757</v>
      </c>
      <c r="G1381" s="62" t="s">
        <v>40</v>
      </c>
      <c r="H1381" s="62" t="s">
        <v>6634</v>
      </c>
    </row>
    <row r="1382" spans="1:8" x14ac:dyDescent="0.4">
      <c r="A1382" s="62" t="s">
        <v>6583</v>
      </c>
      <c r="B1382" s="62" t="s">
        <v>617</v>
      </c>
      <c r="C1382" s="62" t="s">
        <v>7033</v>
      </c>
      <c r="D1382" s="62" t="s">
        <v>2114</v>
      </c>
      <c r="E1382" s="62" t="s">
        <v>1756</v>
      </c>
      <c r="F1382" s="62" t="s">
        <v>1757</v>
      </c>
      <c r="G1382" s="62" t="s">
        <v>40</v>
      </c>
      <c r="H1382" s="62" t="s">
        <v>6634</v>
      </c>
    </row>
    <row r="1383" spans="1:8" x14ac:dyDescent="0.4">
      <c r="A1383" s="62" t="s">
        <v>6583</v>
      </c>
      <c r="B1383" s="62" t="s">
        <v>617</v>
      </c>
      <c r="C1383" s="62" t="s">
        <v>7037</v>
      </c>
      <c r="D1383" s="62" t="s">
        <v>2115</v>
      </c>
      <c r="E1383" s="62" t="s">
        <v>1756</v>
      </c>
      <c r="F1383" s="62" t="s">
        <v>1757</v>
      </c>
      <c r="G1383" s="62" t="s">
        <v>40</v>
      </c>
      <c r="H1383" s="62" t="s">
        <v>6634</v>
      </c>
    </row>
    <row r="1384" spans="1:8" x14ac:dyDescent="0.4">
      <c r="A1384" s="62" t="s">
        <v>6583</v>
      </c>
      <c r="B1384" s="12" t="s">
        <v>617</v>
      </c>
      <c r="C1384" s="62" t="s">
        <v>7819</v>
      </c>
      <c r="D1384" s="12" t="s">
        <v>5768</v>
      </c>
      <c r="E1384" s="62" t="s">
        <v>1756</v>
      </c>
      <c r="F1384" s="62" t="s">
        <v>1757</v>
      </c>
      <c r="G1384" s="62" t="s">
        <v>40</v>
      </c>
      <c r="H1384" s="62" t="s">
        <v>6634</v>
      </c>
    </row>
    <row r="1385" spans="1:8" x14ac:dyDescent="0.4">
      <c r="A1385" s="62" t="s">
        <v>6584</v>
      </c>
      <c r="B1385" s="62" t="s">
        <v>618</v>
      </c>
      <c r="C1385" s="62" t="s">
        <v>7022</v>
      </c>
      <c r="D1385" s="62" t="s">
        <v>2069</v>
      </c>
      <c r="E1385" s="62" t="s">
        <v>1756</v>
      </c>
      <c r="F1385" s="62" t="s">
        <v>1757</v>
      </c>
      <c r="G1385" s="62" t="s">
        <v>40</v>
      </c>
      <c r="H1385" s="62" t="s">
        <v>6634</v>
      </c>
    </row>
    <row r="1386" spans="1:8" x14ac:dyDescent="0.4">
      <c r="A1386" s="62" t="s">
        <v>6584</v>
      </c>
      <c r="B1386" s="62" t="s">
        <v>618</v>
      </c>
      <c r="C1386" s="62" t="s">
        <v>7025</v>
      </c>
      <c r="D1386" s="62" t="s">
        <v>2070</v>
      </c>
      <c r="E1386" s="62" t="s">
        <v>1756</v>
      </c>
      <c r="F1386" s="62" t="s">
        <v>1757</v>
      </c>
      <c r="G1386" s="62" t="s">
        <v>40</v>
      </c>
      <c r="H1386" s="62" t="s">
        <v>6634</v>
      </c>
    </row>
    <row r="1387" spans="1:8" x14ac:dyDescent="0.4">
      <c r="A1387" s="62" t="s">
        <v>6584</v>
      </c>
      <c r="B1387" s="62" t="s">
        <v>618</v>
      </c>
      <c r="C1387" s="62" t="s">
        <v>7024</v>
      </c>
      <c r="D1387" s="62" t="s">
        <v>2082</v>
      </c>
      <c r="E1387" s="62" t="s">
        <v>1756</v>
      </c>
      <c r="F1387" s="62" t="s">
        <v>1757</v>
      </c>
      <c r="G1387" s="62" t="s">
        <v>40</v>
      </c>
      <c r="H1387" s="62" t="s">
        <v>6634</v>
      </c>
    </row>
    <row r="1388" spans="1:8" x14ac:dyDescent="0.4">
      <c r="A1388" s="62" t="s">
        <v>6584</v>
      </c>
      <c r="B1388" s="62" t="s">
        <v>618</v>
      </c>
      <c r="C1388" s="62" t="s">
        <v>7027</v>
      </c>
      <c r="D1388" s="62" t="s">
        <v>2093</v>
      </c>
      <c r="E1388" s="62" t="s">
        <v>1756</v>
      </c>
      <c r="F1388" s="62" t="s">
        <v>1757</v>
      </c>
      <c r="G1388" s="62" t="s">
        <v>40</v>
      </c>
      <c r="H1388" s="62" t="s">
        <v>6634</v>
      </c>
    </row>
    <row r="1389" spans="1:8" x14ac:dyDescent="0.4">
      <c r="A1389" s="62" t="s">
        <v>6584</v>
      </c>
      <c r="B1389" s="62" t="s">
        <v>618</v>
      </c>
      <c r="C1389" s="62" t="s">
        <v>7023</v>
      </c>
      <c r="D1389" s="62" t="s">
        <v>2109</v>
      </c>
      <c r="E1389" s="62" t="s">
        <v>1756</v>
      </c>
      <c r="F1389" s="62" t="s">
        <v>1757</v>
      </c>
      <c r="G1389" s="62" t="s">
        <v>40</v>
      </c>
      <c r="H1389" s="62" t="s">
        <v>6634</v>
      </c>
    </row>
    <row r="1390" spans="1:8" x14ac:dyDescent="0.4">
      <c r="A1390" s="62" t="s">
        <v>6584</v>
      </c>
      <c r="B1390" s="62" t="s">
        <v>618</v>
      </c>
      <c r="C1390" s="62" t="s">
        <v>7026</v>
      </c>
      <c r="D1390" s="62" t="s">
        <v>2110</v>
      </c>
      <c r="E1390" s="62" t="s">
        <v>1756</v>
      </c>
      <c r="F1390" s="62" t="s">
        <v>1757</v>
      </c>
      <c r="G1390" s="62" t="s">
        <v>40</v>
      </c>
      <c r="H1390" s="62" t="s">
        <v>6634</v>
      </c>
    </row>
    <row r="1391" spans="1:8" x14ac:dyDescent="0.4">
      <c r="A1391" s="62" t="s">
        <v>6584</v>
      </c>
      <c r="B1391" s="12" t="s">
        <v>618</v>
      </c>
      <c r="C1391" s="62" t="s">
        <v>7796</v>
      </c>
      <c r="D1391" s="12" t="s">
        <v>5769</v>
      </c>
      <c r="E1391" s="62" t="s">
        <v>1756</v>
      </c>
      <c r="F1391" s="62" t="s">
        <v>1757</v>
      </c>
      <c r="G1391" s="62" t="s">
        <v>40</v>
      </c>
      <c r="H1391" s="62" t="s">
        <v>6634</v>
      </c>
    </row>
    <row r="1392" spans="1:8" x14ac:dyDescent="0.4">
      <c r="A1392" s="62" t="s">
        <v>6585</v>
      </c>
      <c r="B1392" s="62" t="s">
        <v>619</v>
      </c>
      <c r="C1392" s="62" t="s">
        <v>7708</v>
      </c>
      <c r="D1392" s="62" t="s">
        <v>1732</v>
      </c>
      <c r="E1392" s="62" t="s">
        <v>1713</v>
      </c>
      <c r="F1392" s="62" t="s">
        <v>1714</v>
      </c>
      <c r="G1392" s="62" t="s">
        <v>40</v>
      </c>
      <c r="H1392" s="62" t="s">
        <v>6634</v>
      </c>
    </row>
    <row r="1393" spans="1:8" x14ac:dyDescent="0.4">
      <c r="A1393" s="62" t="s">
        <v>6585</v>
      </c>
      <c r="B1393" s="12" t="s">
        <v>619</v>
      </c>
      <c r="C1393" s="62" t="s">
        <v>7799</v>
      </c>
      <c r="D1393" s="12" t="s">
        <v>5770</v>
      </c>
      <c r="E1393" s="62" t="s">
        <v>1713</v>
      </c>
      <c r="F1393" s="62" t="s">
        <v>1714</v>
      </c>
      <c r="G1393" s="62" t="s">
        <v>40</v>
      </c>
      <c r="H1393" s="62" t="s">
        <v>6634</v>
      </c>
    </row>
    <row r="1394" spans="1:8" x14ac:dyDescent="0.4">
      <c r="A1394" s="62" t="s">
        <v>6586</v>
      </c>
      <c r="B1394" s="62" t="s">
        <v>620</v>
      </c>
      <c r="C1394" s="62" t="s">
        <v>7763</v>
      </c>
      <c r="D1394" s="62" t="s">
        <v>2072</v>
      </c>
      <c r="E1394" s="62" t="s">
        <v>1713</v>
      </c>
      <c r="F1394" s="62" t="s">
        <v>1714</v>
      </c>
      <c r="G1394" s="62" t="s">
        <v>40</v>
      </c>
      <c r="H1394" s="62" t="s">
        <v>6634</v>
      </c>
    </row>
    <row r="1395" spans="1:8" x14ac:dyDescent="0.4">
      <c r="A1395" s="62" t="s">
        <v>6586</v>
      </c>
      <c r="B1395" s="62" t="s">
        <v>620</v>
      </c>
      <c r="C1395" s="62" t="s">
        <v>7565</v>
      </c>
      <c r="D1395" s="62" t="s">
        <v>1911</v>
      </c>
      <c r="E1395" s="62" t="s">
        <v>1713</v>
      </c>
      <c r="F1395" s="62" t="s">
        <v>1714</v>
      </c>
      <c r="G1395" s="62" t="s">
        <v>40</v>
      </c>
      <c r="H1395" s="62" t="s">
        <v>6634</v>
      </c>
    </row>
    <row r="1396" spans="1:8" x14ac:dyDescent="0.4">
      <c r="A1396" s="62" t="s">
        <v>6586</v>
      </c>
      <c r="B1396" s="62" t="s">
        <v>620</v>
      </c>
      <c r="C1396" s="62" t="s">
        <v>7711</v>
      </c>
      <c r="D1396" s="62" t="s">
        <v>1814</v>
      </c>
      <c r="E1396" s="62" t="s">
        <v>1713</v>
      </c>
      <c r="F1396" s="62" t="s">
        <v>1714</v>
      </c>
      <c r="G1396" s="62" t="s">
        <v>40</v>
      </c>
      <c r="H1396" s="62" t="s">
        <v>6634</v>
      </c>
    </row>
    <row r="1397" spans="1:8" x14ac:dyDescent="0.4">
      <c r="A1397" s="62" t="s">
        <v>6586</v>
      </c>
      <c r="B1397" s="12" t="s">
        <v>620</v>
      </c>
      <c r="C1397" s="62" t="s">
        <v>7852</v>
      </c>
      <c r="D1397" s="12" t="s">
        <v>5771</v>
      </c>
      <c r="E1397" s="62" t="s">
        <v>1713</v>
      </c>
      <c r="F1397" s="62" t="s">
        <v>1714</v>
      </c>
      <c r="G1397" s="62" t="s">
        <v>40</v>
      </c>
      <c r="H1397" s="62" t="s">
        <v>6634</v>
      </c>
    </row>
    <row r="1398" spans="1:8" x14ac:dyDescent="0.4">
      <c r="A1398" s="62" t="s">
        <v>6587</v>
      </c>
      <c r="B1398" s="12" t="s">
        <v>621</v>
      </c>
      <c r="C1398" s="62" t="s">
        <v>7807</v>
      </c>
      <c r="D1398" s="12" t="s">
        <v>5772</v>
      </c>
      <c r="E1398" s="62" t="s">
        <v>1756</v>
      </c>
      <c r="F1398" s="62" t="s">
        <v>1757</v>
      </c>
      <c r="G1398" s="62" t="s">
        <v>40</v>
      </c>
      <c r="H1398" s="62" t="s">
        <v>6634</v>
      </c>
    </row>
    <row r="1399" spans="1:8" x14ac:dyDescent="0.4">
      <c r="A1399" s="62" t="s">
        <v>6587</v>
      </c>
      <c r="B1399" s="62" t="s">
        <v>621</v>
      </c>
      <c r="C1399" s="62" t="s">
        <v>7008</v>
      </c>
      <c r="D1399" s="62" t="s">
        <v>1835</v>
      </c>
      <c r="E1399" s="62" t="s">
        <v>1756</v>
      </c>
      <c r="F1399" s="62" t="s">
        <v>1757</v>
      </c>
      <c r="G1399" s="62" t="s">
        <v>40</v>
      </c>
      <c r="H1399" s="62" t="s">
        <v>6634</v>
      </c>
    </row>
    <row r="1400" spans="1:8" x14ac:dyDescent="0.4">
      <c r="A1400" s="62" t="s">
        <v>6587</v>
      </c>
      <c r="B1400" s="62" t="s">
        <v>621</v>
      </c>
      <c r="C1400" s="62" t="s">
        <v>7007</v>
      </c>
      <c r="D1400" s="62" t="s">
        <v>1854</v>
      </c>
      <c r="E1400" s="62" t="s">
        <v>1756</v>
      </c>
      <c r="F1400" s="62" t="s">
        <v>1757</v>
      </c>
      <c r="G1400" s="62" t="s">
        <v>40</v>
      </c>
      <c r="H1400" s="62" t="s">
        <v>6634</v>
      </c>
    </row>
    <row r="1401" spans="1:8" x14ac:dyDescent="0.4">
      <c r="A1401" s="62" t="s">
        <v>6588</v>
      </c>
      <c r="B1401" s="62" t="s">
        <v>622</v>
      </c>
      <c r="C1401" s="62" t="s">
        <v>7006</v>
      </c>
      <c r="D1401" s="62" t="s">
        <v>1830</v>
      </c>
      <c r="E1401" s="62" t="s">
        <v>1756</v>
      </c>
      <c r="F1401" s="62" t="s">
        <v>1757</v>
      </c>
      <c r="G1401" s="62" t="s">
        <v>40</v>
      </c>
      <c r="H1401" s="62" t="s">
        <v>6634</v>
      </c>
    </row>
    <row r="1402" spans="1:8" x14ac:dyDescent="0.4">
      <c r="A1402" s="62" t="s">
        <v>6588</v>
      </c>
      <c r="B1402" s="62" t="s">
        <v>622</v>
      </c>
      <c r="C1402" s="62" t="s">
        <v>7005</v>
      </c>
      <c r="D1402" s="62" t="s">
        <v>1847</v>
      </c>
      <c r="E1402" s="62" t="s">
        <v>1756</v>
      </c>
      <c r="F1402" s="62" t="s">
        <v>1757</v>
      </c>
      <c r="G1402" s="62" t="s">
        <v>40</v>
      </c>
      <c r="H1402" s="62" t="s">
        <v>6634</v>
      </c>
    </row>
    <row r="1403" spans="1:8" x14ac:dyDescent="0.4">
      <c r="A1403" s="62" t="s">
        <v>6588</v>
      </c>
      <c r="B1403" s="12" t="s">
        <v>622</v>
      </c>
      <c r="C1403" s="62" t="s">
        <v>7847</v>
      </c>
      <c r="D1403" s="12" t="s">
        <v>5773</v>
      </c>
      <c r="E1403" s="62" t="s">
        <v>1756</v>
      </c>
      <c r="F1403" s="62" t="s">
        <v>1757</v>
      </c>
      <c r="G1403" s="62" t="s">
        <v>40</v>
      </c>
      <c r="H1403" s="62" t="s">
        <v>6634</v>
      </c>
    </row>
    <row r="1404" spans="1:8" x14ac:dyDescent="0.4">
      <c r="A1404" s="62" t="s">
        <v>6589</v>
      </c>
      <c r="B1404" s="62" t="s">
        <v>623</v>
      </c>
      <c r="C1404" s="62" t="s">
        <v>7753</v>
      </c>
      <c r="D1404" s="62" t="s">
        <v>2013</v>
      </c>
      <c r="E1404" s="62" t="s">
        <v>1756</v>
      </c>
      <c r="F1404" s="62" t="s">
        <v>1757</v>
      </c>
      <c r="G1404" s="62" t="s">
        <v>40</v>
      </c>
      <c r="H1404" s="62" t="s">
        <v>6634</v>
      </c>
    </row>
    <row r="1405" spans="1:8" x14ac:dyDescent="0.4">
      <c r="A1405" s="62" t="s">
        <v>6589</v>
      </c>
      <c r="B1405" s="62" t="s">
        <v>623</v>
      </c>
      <c r="C1405" s="62" t="s">
        <v>7759</v>
      </c>
      <c r="D1405" s="62" t="s">
        <v>2025</v>
      </c>
      <c r="E1405" s="62" t="s">
        <v>1756</v>
      </c>
      <c r="F1405" s="62" t="s">
        <v>1757</v>
      </c>
      <c r="G1405" s="62" t="s">
        <v>40</v>
      </c>
      <c r="H1405" s="62" t="s">
        <v>6634</v>
      </c>
    </row>
    <row r="1406" spans="1:8" x14ac:dyDescent="0.4">
      <c r="A1406" s="44" t="s">
        <v>6589</v>
      </c>
      <c r="B1406" s="62" t="s">
        <v>623</v>
      </c>
      <c r="C1406" s="62" t="s">
        <v>7728</v>
      </c>
      <c r="D1406" s="62" t="s">
        <v>1983</v>
      </c>
      <c r="E1406" s="62" t="s">
        <v>1756</v>
      </c>
      <c r="F1406" s="62" t="s">
        <v>1757</v>
      </c>
      <c r="G1406" s="62" t="s">
        <v>40</v>
      </c>
      <c r="H1406" s="62" t="s">
        <v>6634</v>
      </c>
    </row>
    <row r="1407" spans="1:8" x14ac:dyDescent="0.4">
      <c r="A1407" s="62" t="s">
        <v>6589</v>
      </c>
      <c r="B1407" s="62" t="s">
        <v>623</v>
      </c>
      <c r="C1407" s="44" t="s">
        <v>7775</v>
      </c>
      <c r="D1407" s="62" t="s">
        <v>2088</v>
      </c>
      <c r="E1407" s="62" t="s">
        <v>1756</v>
      </c>
      <c r="F1407" s="62" t="s">
        <v>1757</v>
      </c>
      <c r="G1407" s="62" t="s">
        <v>40</v>
      </c>
      <c r="H1407" s="62" t="s">
        <v>6634</v>
      </c>
    </row>
    <row r="1408" spans="1:8" x14ac:dyDescent="0.4">
      <c r="A1408" s="62" t="s">
        <v>6589</v>
      </c>
      <c r="B1408" s="62" t="s">
        <v>623</v>
      </c>
      <c r="C1408" s="62" t="s">
        <v>7734</v>
      </c>
      <c r="D1408" s="62" t="s">
        <v>1928</v>
      </c>
      <c r="E1408" s="62" t="s">
        <v>1756</v>
      </c>
      <c r="F1408" s="62" t="s">
        <v>1757</v>
      </c>
      <c r="G1408" s="62" t="s">
        <v>40</v>
      </c>
      <c r="H1408" s="62" t="s">
        <v>6634</v>
      </c>
    </row>
    <row r="1409" spans="1:8" x14ac:dyDescent="0.4">
      <c r="A1409" s="62" t="s">
        <v>6589</v>
      </c>
      <c r="B1409" s="62" t="s">
        <v>623</v>
      </c>
      <c r="C1409" s="62" t="s">
        <v>7744</v>
      </c>
      <c r="D1409" s="62" t="s">
        <v>1884</v>
      </c>
      <c r="E1409" s="62" t="s">
        <v>1756</v>
      </c>
      <c r="F1409" s="62" t="s">
        <v>1757</v>
      </c>
      <c r="G1409" s="62" t="s">
        <v>40</v>
      </c>
      <c r="H1409" s="62" t="s">
        <v>6634</v>
      </c>
    </row>
    <row r="1410" spans="1:8" x14ac:dyDescent="0.4">
      <c r="A1410" s="62" t="s">
        <v>6589</v>
      </c>
      <c r="B1410" s="62" t="s">
        <v>623</v>
      </c>
      <c r="C1410" s="62" t="s">
        <v>7745</v>
      </c>
      <c r="D1410" s="62" t="s">
        <v>1967</v>
      </c>
      <c r="E1410" s="62" t="s">
        <v>1756</v>
      </c>
      <c r="F1410" s="62" t="s">
        <v>1757</v>
      </c>
      <c r="G1410" s="62" t="s">
        <v>40</v>
      </c>
      <c r="H1410" s="62" t="s">
        <v>6634</v>
      </c>
    </row>
    <row r="1411" spans="1:8" x14ac:dyDescent="0.4">
      <c r="A1411" s="62" t="s">
        <v>6589</v>
      </c>
      <c r="B1411" s="12" t="s">
        <v>623</v>
      </c>
      <c r="C1411" s="62" t="s">
        <v>7831</v>
      </c>
      <c r="D1411" s="12" t="s">
        <v>5774</v>
      </c>
      <c r="E1411" s="62" t="s">
        <v>1756</v>
      </c>
      <c r="F1411" s="62" t="s">
        <v>1757</v>
      </c>
      <c r="G1411" s="62" t="s">
        <v>40</v>
      </c>
      <c r="H1411" s="62" t="s">
        <v>6634</v>
      </c>
    </row>
    <row r="1412" spans="1:8" x14ac:dyDescent="0.4">
      <c r="A1412" s="12" t="s">
        <v>624</v>
      </c>
      <c r="B1412" s="12" t="s">
        <v>625</v>
      </c>
      <c r="C1412" s="62" t="s">
        <v>7700</v>
      </c>
      <c r="D1412" s="12" t="s">
        <v>2269</v>
      </c>
      <c r="E1412" s="12" t="s">
        <v>2150</v>
      </c>
      <c r="F1412" s="12" t="s">
        <v>2151</v>
      </c>
      <c r="G1412" s="62" t="s">
        <v>40</v>
      </c>
      <c r="H1412" s="64"/>
    </row>
    <row r="1413" spans="1:8" x14ac:dyDescent="0.4">
      <c r="A1413" s="12" t="s">
        <v>624</v>
      </c>
      <c r="B1413" s="12" t="s">
        <v>625</v>
      </c>
      <c r="C1413" s="62" t="s">
        <v>7714</v>
      </c>
      <c r="D1413" s="12" t="s">
        <v>2260</v>
      </c>
      <c r="E1413" s="12" t="s">
        <v>2150</v>
      </c>
      <c r="F1413" s="12" t="s">
        <v>2151</v>
      </c>
      <c r="G1413" s="62" t="s">
        <v>40</v>
      </c>
      <c r="H1413" s="64"/>
    </row>
    <row r="1414" spans="1:8" x14ac:dyDescent="0.4">
      <c r="A1414" s="12" t="s">
        <v>624</v>
      </c>
      <c r="B1414" s="12" t="s">
        <v>625</v>
      </c>
      <c r="C1414" s="62" t="s">
        <v>7076</v>
      </c>
      <c r="D1414" s="12" t="s">
        <v>2367</v>
      </c>
      <c r="E1414" s="12" t="s">
        <v>2150</v>
      </c>
      <c r="F1414" s="12" t="s">
        <v>2151</v>
      </c>
      <c r="G1414" s="62" t="s">
        <v>40</v>
      </c>
      <c r="H1414" s="64"/>
    </row>
    <row r="1415" spans="1:8" x14ac:dyDescent="0.4">
      <c r="A1415" s="12" t="s">
        <v>624</v>
      </c>
      <c r="B1415" s="12" t="s">
        <v>625</v>
      </c>
      <c r="C1415" s="62" t="s">
        <v>2234</v>
      </c>
      <c r="D1415" s="12" t="s">
        <v>2235</v>
      </c>
      <c r="E1415" s="12" t="s">
        <v>2150</v>
      </c>
      <c r="F1415" s="12" t="s">
        <v>2151</v>
      </c>
      <c r="G1415" s="62" t="s">
        <v>40</v>
      </c>
      <c r="H1415" s="64"/>
    </row>
    <row r="1416" spans="1:8" x14ac:dyDescent="0.4">
      <c r="A1416" s="12" t="s">
        <v>624</v>
      </c>
      <c r="B1416" s="12" t="s">
        <v>625</v>
      </c>
      <c r="C1416" s="62" t="s">
        <v>7077</v>
      </c>
      <c r="D1416" s="12" t="s">
        <v>2450</v>
      </c>
      <c r="E1416" s="12" t="s">
        <v>2150</v>
      </c>
      <c r="F1416" s="12" t="s">
        <v>2151</v>
      </c>
      <c r="G1416" s="62" t="s">
        <v>40</v>
      </c>
      <c r="H1416" s="64"/>
    </row>
    <row r="1417" spans="1:8" x14ac:dyDescent="0.4">
      <c r="A1417" s="12" t="s">
        <v>624</v>
      </c>
      <c r="B1417" s="12" t="s">
        <v>625</v>
      </c>
      <c r="C1417" s="48" t="s">
        <v>2428</v>
      </c>
      <c r="D1417" s="12" t="s">
        <v>5775</v>
      </c>
      <c r="E1417" s="12" t="s">
        <v>2150</v>
      </c>
      <c r="F1417" s="12" t="s">
        <v>2151</v>
      </c>
      <c r="G1417" s="62" t="s">
        <v>40</v>
      </c>
      <c r="H1417" s="62"/>
    </row>
    <row r="1418" spans="1:8" x14ac:dyDescent="0.4">
      <c r="A1418" s="12" t="s">
        <v>626</v>
      </c>
      <c r="B1418" s="12" t="s">
        <v>627</v>
      </c>
      <c r="C1418" s="12" t="s">
        <v>2296</v>
      </c>
      <c r="D1418" s="12" t="s">
        <v>5776</v>
      </c>
      <c r="E1418" s="12" t="s">
        <v>2150</v>
      </c>
      <c r="F1418" s="12" t="s">
        <v>2151</v>
      </c>
      <c r="G1418" s="62" t="s">
        <v>40</v>
      </c>
      <c r="H1418" s="62"/>
    </row>
    <row r="1419" spans="1:8" x14ac:dyDescent="0.4">
      <c r="A1419" s="12" t="s">
        <v>628</v>
      </c>
      <c r="B1419" s="12" t="s">
        <v>629</v>
      </c>
      <c r="C1419" s="12" t="s">
        <v>2276</v>
      </c>
      <c r="D1419" s="12" t="s">
        <v>5777</v>
      </c>
      <c r="E1419" s="12" t="s">
        <v>2150</v>
      </c>
      <c r="F1419" s="12" t="s">
        <v>2151</v>
      </c>
      <c r="G1419" s="62" t="s">
        <v>40</v>
      </c>
      <c r="H1419" s="62"/>
    </row>
    <row r="1420" spans="1:8" x14ac:dyDescent="0.4">
      <c r="A1420" s="62" t="s">
        <v>630</v>
      </c>
      <c r="B1420" s="62" t="s">
        <v>631</v>
      </c>
      <c r="C1420" s="62" t="s">
        <v>7078</v>
      </c>
      <c r="D1420" s="62" t="s">
        <v>1859</v>
      </c>
      <c r="E1420" s="12" t="s">
        <v>1638</v>
      </c>
      <c r="F1420" s="12" t="s">
        <v>1639</v>
      </c>
      <c r="G1420" s="12" t="s">
        <v>762</v>
      </c>
      <c r="H1420" s="62" t="s">
        <v>891</v>
      </c>
    </row>
    <row r="1421" spans="1:8" x14ac:dyDescent="0.4">
      <c r="A1421" s="62" t="s">
        <v>630</v>
      </c>
      <c r="B1421" s="62" t="s">
        <v>631</v>
      </c>
      <c r="C1421" s="62" t="s">
        <v>7079</v>
      </c>
      <c r="D1421" s="62" t="s">
        <v>1961</v>
      </c>
      <c r="E1421" s="12" t="s">
        <v>1638</v>
      </c>
      <c r="F1421" s="12" t="s">
        <v>1639</v>
      </c>
      <c r="G1421" s="12" t="s">
        <v>762</v>
      </c>
      <c r="H1421" s="62" t="s">
        <v>891</v>
      </c>
    </row>
    <row r="1422" spans="1:8" x14ac:dyDescent="0.4">
      <c r="A1422" s="12" t="s">
        <v>630</v>
      </c>
      <c r="B1422" s="12" t="s">
        <v>631</v>
      </c>
      <c r="C1422" s="12" t="s">
        <v>2011</v>
      </c>
      <c r="D1422" s="12" t="s">
        <v>5778</v>
      </c>
      <c r="E1422" s="12" t="s">
        <v>1638</v>
      </c>
      <c r="F1422" s="62" t="s">
        <v>1639</v>
      </c>
      <c r="G1422" s="12" t="s">
        <v>762</v>
      </c>
      <c r="H1422" s="62" t="s">
        <v>891</v>
      </c>
    </row>
    <row r="1423" spans="1:8" x14ac:dyDescent="0.4">
      <c r="A1423" s="12" t="s">
        <v>632</v>
      </c>
      <c r="B1423" s="12" t="s">
        <v>633</v>
      </c>
      <c r="C1423" s="62" t="s">
        <v>7684</v>
      </c>
      <c r="D1423" s="12" t="s">
        <v>1214</v>
      </c>
      <c r="E1423" s="62" t="s">
        <v>1110</v>
      </c>
      <c r="F1423" s="62" t="s">
        <v>1111</v>
      </c>
      <c r="G1423" s="62" t="s">
        <v>878</v>
      </c>
      <c r="H1423" s="64"/>
    </row>
    <row r="1424" spans="1:8" x14ac:dyDescent="0.4">
      <c r="A1424" s="12" t="s">
        <v>632</v>
      </c>
      <c r="B1424" s="12" t="s">
        <v>633</v>
      </c>
      <c r="C1424" s="62" t="s">
        <v>7465</v>
      </c>
      <c r="D1424" s="12" t="s">
        <v>1271</v>
      </c>
      <c r="E1424" s="62" t="s">
        <v>1110</v>
      </c>
      <c r="F1424" s="62" t="s">
        <v>1111</v>
      </c>
      <c r="G1424" s="62" t="s">
        <v>878</v>
      </c>
      <c r="H1424" s="64"/>
    </row>
    <row r="1425" spans="1:8" x14ac:dyDescent="0.4">
      <c r="A1425" s="12" t="s">
        <v>632</v>
      </c>
      <c r="B1425" s="12" t="s">
        <v>633</v>
      </c>
      <c r="C1425" s="12" t="s">
        <v>1305</v>
      </c>
      <c r="D1425" s="12" t="s">
        <v>2537</v>
      </c>
      <c r="E1425" s="62" t="s">
        <v>1110</v>
      </c>
      <c r="F1425" s="62" t="s">
        <v>1111</v>
      </c>
      <c r="G1425" s="12" t="s">
        <v>711</v>
      </c>
      <c r="H1425" s="62"/>
    </row>
    <row r="1426" spans="1:8" x14ac:dyDescent="0.4">
      <c r="A1426" s="12" t="s">
        <v>632</v>
      </c>
      <c r="B1426" s="12" t="s">
        <v>633</v>
      </c>
      <c r="C1426" s="62" t="s">
        <v>7686</v>
      </c>
      <c r="D1426" s="12" t="s">
        <v>2536</v>
      </c>
      <c r="E1426" s="62" t="s">
        <v>1110</v>
      </c>
      <c r="F1426" s="62" t="s">
        <v>1111</v>
      </c>
      <c r="G1426" s="62" t="s">
        <v>878</v>
      </c>
      <c r="H1426" s="64"/>
    </row>
    <row r="1427" spans="1:8" x14ac:dyDescent="0.4">
      <c r="A1427" s="12" t="s">
        <v>634</v>
      </c>
      <c r="B1427" s="12" t="s">
        <v>635</v>
      </c>
      <c r="C1427" s="62" t="s">
        <v>7699</v>
      </c>
      <c r="D1427" s="12" t="s">
        <v>1139</v>
      </c>
      <c r="E1427" s="62" t="s">
        <v>1110</v>
      </c>
      <c r="F1427" s="62" t="s">
        <v>1111</v>
      </c>
      <c r="G1427" s="62" t="s">
        <v>40</v>
      </c>
      <c r="H1427" s="62"/>
    </row>
    <row r="1428" spans="1:8" x14ac:dyDescent="0.4">
      <c r="A1428" s="62" t="s">
        <v>634</v>
      </c>
      <c r="B1428" s="62" t="s">
        <v>635</v>
      </c>
      <c r="C1428" s="62" t="s">
        <v>7682</v>
      </c>
      <c r="D1428" s="62" t="s">
        <v>1195</v>
      </c>
      <c r="E1428" s="62" t="s">
        <v>1110</v>
      </c>
      <c r="F1428" s="62" t="s">
        <v>1111</v>
      </c>
      <c r="G1428" s="62" t="s">
        <v>878</v>
      </c>
      <c r="H1428" s="62"/>
    </row>
    <row r="1429" spans="1:8" x14ac:dyDescent="0.4">
      <c r="A1429" s="44" t="s">
        <v>634</v>
      </c>
      <c r="B1429" s="62" t="s">
        <v>635</v>
      </c>
      <c r="C1429" s="62" t="s">
        <v>6971</v>
      </c>
      <c r="D1429" s="62" t="s">
        <v>1331</v>
      </c>
      <c r="E1429" s="62" t="s">
        <v>1110</v>
      </c>
      <c r="F1429" s="62" t="s">
        <v>1111</v>
      </c>
      <c r="G1429" s="62" t="s">
        <v>878</v>
      </c>
      <c r="H1429" s="62"/>
    </row>
    <row r="1430" spans="1:8" x14ac:dyDescent="0.4">
      <c r="A1430" s="44" t="s">
        <v>634</v>
      </c>
      <c r="B1430" s="62" t="s">
        <v>635</v>
      </c>
      <c r="C1430" s="62" t="s">
        <v>7092</v>
      </c>
      <c r="D1430" s="62" t="s">
        <v>1534</v>
      </c>
      <c r="E1430" s="62" t="s">
        <v>1110</v>
      </c>
      <c r="F1430" s="62" t="s">
        <v>1111</v>
      </c>
      <c r="G1430" s="62" t="s">
        <v>878</v>
      </c>
      <c r="H1430" s="62"/>
    </row>
    <row r="1431" spans="1:8" x14ac:dyDescent="0.4">
      <c r="A1431" s="48" t="s">
        <v>634</v>
      </c>
      <c r="B1431" s="12" t="s">
        <v>635</v>
      </c>
      <c r="C1431" s="12" t="s">
        <v>1431</v>
      </c>
      <c r="D1431" s="12" t="s">
        <v>5779</v>
      </c>
      <c r="E1431" s="62" t="s">
        <v>1110</v>
      </c>
      <c r="F1431" s="62" t="s">
        <v>1111</v>
      </c>
      <c r="G1431" s="12" t="s">
        <v>711</v>
      </c>
      <c r="H1431" s="62"/>
    </row>
    <row r="1432" spans="1:8" x14ac:dyDescent="0.4">
      <c r="A1432" s="12" t="s">
        <v>636</v>
      </c>
      <c r="B1432" s="12" t="s">
        <v>637</v>
      </c>
      <c r="C1432" s="62" t="s">
        <v>7083</v>
      </c>
      <c r="D1432" s="12" t="s">
        <v>1515</v>
      </c>
      <c r="E1432" s="12" t="s">
        <v>1119</v>
      </c>
      <c r="F1432" s="12" t="s">
        <v>1120</v>
      </c>
      <c r="G1432" s="12" t="s">
        <v>711</v>
      </c>
      <c r="H1432" s="62"/>
    </row>
    <row r="1433" spans="1:8" x14ac:dyDescent="0.4">
      <c r="A1433" s="12" t="s">
        <v>636</v>
      </c>
      <c r="B1433" s="12" t="s">
        <v>637</v>
      </c>
      <c r="C1433" s="12" t="s">
        <v>1390</v>
      </c>
      <c r="D1433" s="12" t="s">
        <v>5780</v>
      </c>
      <c r="E1433" s="12" t="s">
        <v>1119</v>
      </c>
      <c r="F1433" s="12" t="s">
        <v>1120</v>
      </c>
      <c r="G1433" s="62" t="s">
        <v>711</v>
      </c>
      <c r="H1433" s="62"/>
    </row>
    <row r="1434" spans="1:8" x14ac:dyDescent="0.4">
      <c r="A1434" s="12" t="s">
        <v>636</v>
      </c>
      <c r="B1434" s="12" t="s">
        <v>637</v>
      </c>
      <c r="C1434" s="44" t="s">
        <v>7080</v>
      </c>
      <c r="D1434" s="12" t="s">
        <v>680</v>
      </c>
      <c r="E1434" s="12" t="s">
        <v>1119</v>
      </c>
      <c r="F1434" s="12" t="s">
        <v>1120</v>
      </c>
      <c r="G1434" s="12" t="s">
        <v>711</v>
      </c>
      <c r="H1434" s="62"/>
    </row>
    <row r="1435" spans="1:8" x14ac:dyDescent="0.4">
      <c r="A1435" s="12" t="s">
        <v>638</v>
      </c>
      <c r="B1435" s="12" t="s">
        <v>639</v>
      </c>
      <c r="C1435" s="62" t="s">
        <v>6644</v>
      </c>
      <c r="D1435" s="12" t="s">
        <v>1221</v>
      </c>
      <c r="E1435" s="12" t="s">
        <v>1119</v>
      </c>
      <c r="F1435" s="12" t="s">
        <v>1120</v>
      </c>
      <c r="G1435" s="62" t="s">
        <v>40</v>
      </c>
      <c r="H1435" s="64"/>
    </row>
    <row r="1436" spans="1:8" x14ac:dyDescent="0.4">
      <c r="A1436" s="12" t="s">
        <v>638</v>
      </c>
      <c r="B1436" s="12" t="s">
        <v>639</v>
      </c>
      <c r="C1436" s="62" t="s">
        <v>6645</v>
      </c>
      <c r="D1436" s="12" t="s">
        <v>1202</v>
      </c>
      <c r="E1436" s="12" t="s">
        <v>1119</v>
      </c>
      <c r="F1436" s="12" t="s">
        <v>1120</v>
      </c>
      <c r="G1436" s="62" t="s">
        <v>40</v>
      </c>
      <c r="H1436" s="64"/>
    </row>
    <row r="1437" spans="1:8" x14ac:dyDescent="0.4">
      <c r="A1437" s="12" t="s">
        <v>638</v>
      </c>
      <c r="B1437" s="12" t="s">
        <v>639</v>
      </c>
      <c r="C1437" s="12" t="s">
        <v>1376</v>
      </c>
      <c r="D1437" s="12" t="s">
        <v>5781</v>
      </c>
      <c r="E1437" s="12" t="s">
        <v>1119</v>
      </c>
      <c r="F1437" s="12" t="s">
        <v>1120</v>
      </c>
      <c r="G1437" s="62" t="s">
        <v>711</v>
      </c>
      <c r="H1437" s="62"/>
    </row>
    <row r="1438" spans="1:8" x14ac:dyDescent="0.4">
      <c r="A1438" s="12" t="s">
        <v>640</v>
      </c>
      <c r="B1438" s="12" t="s">
        <v>641</v>
      </c>
      <c r="C1438" s="44" t="s">
        <v>7670</v>
      </c>
      <c r="D1438" s="12" t="s">
        <v>1166</v>
      </c>
      <c r="E1438" s="12" t="s">
        <v>1119</v>
      </c>
      <c r="F1438" s="12" t="s">
        <v>1120</v>
      </c>
      <c r="G1438" s="62" t="s">
        <v>40</v>
      </c>
      <c r="H1438" s="64"/>
    </row>
    <row r="1439" spans="1:8" x14ac:dyDescent="0.4">
      <c r="A1439" s="12" t="s">
        <v>640</v>
      </c>
      <c r="B1439" s="12" t="s">
        <v>641</v>
      </c>
      <c r="C1439" s="62" t="s">
        <v>7677</v>
      </c>
      <c r="D1439" s="12" t="s">
        <v>1238</v>
      </c>
      <c r="E1439" s="12" t="s">
        <v>1119</v>
      </c>
      <c r="F1439" s="12" t="s">
        <v>1120</v>
      </c>
      <c r="G1439" s="62" t="s">
        <v>40</v>
      </c>
      <c r="H1439" s="64"/>
    </row>
    <row r="1440" spans="1:8" x14ac:dyDescent="0.4">
      <c r="A1440" s="12" t="s">
        <v>640</v>
      </c>
      <c r="B1440" s="12" t="s">
        <v>641</v>
      </c>
      <c r="C1440" s="44" t="s">
        <v>6648</v>
      </c>
      <c r="D1440" s="12" t="s">
        <v>1220</v>
      </c>
      <c r="E1440" s="12" t="s">
        <v>1119</v>
      </c>
      <c r="F1440" s="12" t="s">
        <v>1120</v>
      </c>
      <c r="G1440" s="62" t="s">
        <v>40</v>
      </c>
      <c r="H1440" s="64"/>
    </row>
    <row r="1441" spans="1:8" x14ac:dyDescent="0.4">
      <c r="A1441" s="12" t="s">
        <v>640</v>
      </c>
      <c r="B1441" s="12" t="s">
        <v>641</v>
      </c>
      <c r="C1441" s="62" t="s">
        <v>6650</v>
      </c>
      <c r="D1441" s="12" t="s">
        <v>1118</v>
      </c>
      <c r="E1441" s="12" t="s">
        <v>1119</v>
      </c>
      <c r="F1441" s="12" t="s">
        <v>1120</v>
      </c>
      <c r="G1441" s="62" t="s">
        <v>40</v>
      </c>
      <c r="H1441" s="64"/>
    </row>
    <row r="1442" spans="1:8" x14ac:dyDescent="0.4">
      <c r="A1442" s="12" t="s">
        <v>640</v>
      </c>
      <c r="B1442" s="12" t="s">
        <v>641</v>
      </c>
      <c r="C1442" s="44" t="s">
        <v>6646</v>
      </c>
      <c r="D1442" s="12" t="s">
        <v>1126</v>
      </c>
      <c r="E1442" s="12" t="s">
        <v>1119</v>
      </c>
      <c r="F1442" s="12" t="s">
        <v>1120</v>
      </c>
      <c r="G1442" s="62" t="s">
        <v>40</v>
      </c>
      <c r="H1442" s="64"/>
    </row>
    <row r="1443" spans="1:8" x14ac:dyDescent="0.4">
      <c r="A1443" s="12" t="s">
        <v>640</v>
      </c>
      <c r="B1443" s="12" t="s">
        <v>641</v>
      </c>
      <c r="C1443" s="62" t="s">
        <v>6647</v>
      </c>
      <c r="D1443" s="12" t="s">
        <v>1127</v>
      </c>
      <c r="E1443" s="12" t="s">
        <v>1119</v>
      </c>
      <c r="F1443" s="12" t="s">
        <v>1120</v>
      </c>
      <c r="G1443" s="62" t="s">
        <v>40</v>
      </c>
      <c r="H1443" s="64"/>
    </row>
    <row r="1444" spans="1:8" x14ac:dyDescent="0.4">
      <c r="A1444" s="12" t="s">
        <v>640</v>
      </c>
      <c r="B1444" s="12" t="s">
        <v>641</v>
      </c>
      <c r="C1444" s="62" t="s">
        <v>6649</v>
      </c>
      <c r="D1444" s="12" t="s">
        <v>1201</v>
      </c>
      <c r="E1444" s="12" t="s">
        <v>1119</v>
      </c>
      <c r="F1444" s="12" t="s">
        <v>1120</v>
      </c>
      <c r="G1444" s="62" t="s">
        <v>40</v>
      </c>
      <c r="H1444" s="64"/>
    </row>
    <row r="1445" spans="1:8" x14ac:dyDescent="0.4">
      <c r="A1445" s="12" t="s">
        <v>640</v>
      </c>
      <c r="B1445" s="12" t="s">
        <v>641</v>
      </c>
      <c r="C1445" s="12" t="s">
        <v>1391</v>
      </c>
      <c r="D1445" s="12" t="s">
        <v>5782</v>
      </c>
      <c r="E1445" s="12" t="s">
        <v>1119</v>
      </c>
      <c r="F1445" s="12" t="s">
        <v>1120</v>
      </c>
      <c r="G1445" s="62" t="s">
        <v>711</v>
      </c>
      <c r="H1445" s="62"/>
    </row>
    <row r="1446" spans="1:8" x14ac:dyDescent="0.4">
      <c r="A1446" s="12" t="s">
        <v>648</v>
      </c>
      <c r="B1446" s="12" t="s">
        <v>649</v>
      </c>
      <c r="C1446" s="62" t="s">
        <v>2391</v>
      </c>
      <c r="D1446" s="12" t="s">
        <v>2392</v>
      </c>
      <c r="E1446" s="62" t="s">
        <v>2147</v>
      </c>
      <c r="F1446" s="62" t="s">
        <v>2148</v>
      </c>
      <c r="G1446" s="62" t="s">
        <v>40</v>
      </c>
      <c r="H1446" s="62"/>
    </row>
    <row r="1447" spans="1:8" x14ac:dyDescent="0.4">
      <c r="A1447" s="12" t="s">
        <v>648</v>
      </c>
      <c r="B1447" s="12" t="s">
        <v>649</v>
      </c>
      <c r="C1447" s="4" t="s">
        <v>7543</v>
      </c>
      <c r="D1447" s="12" t="s">
        <v>2475</v>
      </c>
      <c r="E1447" s="62" t="s">
        <v>2147</v>
      </c>
      <c r="F1447" s="62" t="s">
        <v>2148</v>
      </c>
      <c r="G1447" s="62" t="s">
        <v>40</v>
      </c>
      <c r="H1447" s="62"/>
    </row>
    <row r="1448" spans="1:8" x14ac:dyDescent="0.4">
      <c r="A1448" s="12" t="s">
        <v>650</v>
      </c>
      <c r="B1448" s="12" t="s">
        <v>651</v>
      </c>
      <c r="C1448" s="62" t="s">
        <v>7482</v>
      </c>
      <c r="D1448" s="12" t="s">
        <v>2187</v>
      </c>
      <c r="E1448" s="12" t="s">
        <v>2188</v>
      </c>
      <c r="F1448" s="63" t="s">
        <v>2189</v>
      </c>
      <c r="G1448" s="62" t="s">
        <v>40</v>
      </c>
      <c r="H1448" s="62"/>
    </row>
    <row r="1449" spans="1:8" x14ac:dyDescent="0.4">
      <c r="A1449" s="62" t="s">
        <v>650</v>
      </c>
      <c r="B1449" s="12" t="s">
        <v>651</v>
      </c>
      <c r="C1449" s="62" t="s">
        <v>7478</v>
      </c>
      <c r="D1449" s="12" t="s">
        <v>2297</v>
      </c>
      <c r="E1449" s="12" t="s">
        <v>2188</v>
      </c>
      <c r="F1449" s="63" t="s">
        <v>2189</v>
      </c>
      <c r="G1449" s="62" t="s">
        <v>40</v>
      </c>
      <c r="H1449" s="62"/>
    </row>
    <row r="1450" spans="1:8" x14ac:dyDescent="0.4">
      <c r="A1450" s="12" t="s">
        <v>650</v>
      </c>
      <c r="B1450" s="12" t="s">
        <v>651</v>
      </c>
      <c r="C1450" s="62" t="s">
        <v>7483</v>
      </c>
      <c r="D1450" s="12" t="s">
        <v>2217</v>
      </c>
      <c r="E1450" s="12" t="s">
        <v>2188</v>
      </c>
      <c r="F1450" s="63" t="s">
        <v>2189</v>
      </c>
      <c r="G1450" s="62" t="s">
        <v>40</v>
      </c>
      <c r="H1450" s="62"/>
    </row>
    <row r="1451" spans="1:8" x14ac:dyDescent="0.4">
      <c r="A1451" s="12" t="s">
        <v>650</v>
      </c>
      <c r="B1451" s="12" t="s">
        <v>651</v>
      </c>
      <c r="C1451" s="62" t="s">
        <v>7481</v>
      </c>
      <c r="D1451" s="12" t="s">
        <v>2253</v>
      </c>
      <c r="E1451" s="12" t="s">
        <v>2188</v>
      </c>
      <c r="F1451" s="63" t="s">
        <v>2189</v>
      </c>
      <c r="G1451" s="62" t="s">
        <v>40</v>
      </c>
      <c r="H1451" s="62"/>
    </row>
    <row r="1452" spans="1:8" x14ac:dyDescent="0.4">
      <c r="A1452" s="62" t="s">
        <v>650</v>
      </c>
      <c r="B1452" s="12" t="s">
        <v>651</v>
      </c>
      <c r="C1452" s="44" t="s">
        <v>7479</v>
      </c>
      <c r="D1452" s="12" t="s">
        <v>2377</v>
      </c>
      <c r="E1452" s="12" t="s">
        <v>2188</v>
      </c>
      <c r="F1452" s="63" t="s">
        <v>2189</v>
      </c>
      <c r="G1452" s="62" t="s">
        <v>40</v>
      </c>
      <c r="H1452" s="62"/>
    </row>
    <row r="1453" spans="1:8" x14ac:dyDescent="0.4">
      <c r="A1453" s="12" t="s">
        <v>650</v>
      </c>
      <c r="B1453" s="12" t="s">
        <v>651</v>
      </c>
      <c r="C1453" s="62" t="s">
        <v>7486</v>
      </c>
      <c r="D1453" s="12" t="s">
        <v>2292</v>
      </c>
      <c r="E1453" s="12" t="s">
        <v>2188</v>
      </c>
      <c r="F1453" s="63" t="s">
        <v>2189</v>
      </c>
      <c r="G1453" s="62" t="s">
        <v>40</v>
      </c>
      <c r="H1453" s="44"/>
    </row>
    <row r="1454" spans="1:8" x14ac:dyDescent="0.4">
      <c r="A1454" s="12" t="s">
        <v>650</v>
      </c>
      <c r="B1454" s="12" t="s">
        <v>651</v>
      </c>
      <c r="C1454" s="62" t="s">
        <v>7484</v>
      </c>
      <c r="D1454" s="12" t="s">
        <v>2335</v>
      </c>
      <c r="E1454" s="12" t="s">
        <v>2188</v>
      </c>
      <c r="F1454" s="63" t="s">
        <v>2189</v>
      </c>
      <c r="G1454" s="62" t="s">
        <v>40</v>
      </c>
      <c r="H1454" s="44"/>
    </row>
    <row r="1455" spans="1:8" x14ac:dyDescent="0.4">
      <c r="A1455" s="12" t="s">
        <v>650</v>
      </c>
      <c r="B1455" s="12" t="s">
        <v>651</v>
      </c>
      <c r="C1455" s="12" t="s">
        <v>7485</v>
      </c>
      <c r="D1455" s="12" t="s">
        <v>2322</v>
      </c>
      <c r="E1455" s="12" t="s">
        <v>2188</v>
      </c>
      <c r="F1455" s="63" t="s">
        <v>2189</v>
      </c>
      <c r="G1455" s="62" t="s">
        <v>40</v>
      </c>
      <c r="H1455" s="44"/>
    </row>
    <row r="1456" spans="1:8" x14ac:dyDescent="0.4">
      <c r="A1456" s="62" t="s">
        <v>650</v>
      </c>
      <c r="B1456" s="12" t="s">
        <v>651</v>
      </c>
      <c r="C1456" s="62" t="s">
        <v>6643</v>
      </c>
      <c r="D1456" s="12" t="s">
        <v>2539</v>
      </c>
      <c r="E1456" s="12" t="s">
        <v>2188</v>
      </c>
      <c r="F1456" s="63" t="s">
        <v>2189</v>
      </c>
      <c r="G1456" s="62" t="s">
        <v>40</v>
      </c>
      <c r="H1456" s="49"/>
    </row>
    <row r="1457" spans="1:8" x14ac:dyDescent="0.4">
      <c r="A1457" s="62" t="s">
        <v>650</v>
      </c>
      <c r="B1457" s="12" t="s">
        <v>651</v>
      </c>
      <c r="C1457" s="62" t="s">
        <v>7477</v>
      </c>
      <c r="D1457" s="12" t="s">
        <v>2453</v>
      </c>
      <c r="E1457" s="12" t="s">
        <v>2188</v>
      </c>
      <c r="F1457" s="63" t="s">
        <v>2189</v>
      </c>
      <c r="G1457" s="62" t="s">
        <v>40</v>
      </c>
      <c r="H1457" s="44"/>
    </row>
    <row r="1458" spans="1:8" x14ac:dyDescent="0.4">
      <c r="A1458" s="62" t="s">
        <v>650</v>
      </c>
      <c r="B1458" s="12" t="s">
        <v>651</v>
      </c>
      <c r="C1458" s="62" t="s">
        <v>7386</v>
      </c>
      <c r="D1458" s="12" t="s">
        <v>387</v>
      </c>
      <c r="E1458" s="12" t="s">
        <v>2188</v>
      </c>
      <c r="F1458" s="63" t="s">
        <v>2189</v>
      </c>
      <c r="G1458" s="62" t="s">
        <v>40</v>
      </c>
      <c r="H1458" s="49"/>
    </row>
    <row r="1459" spans="1:8" x14ac:dyDescent="0.4">
      <c r="A1459" s="62" t="s">
        <v>650</v>
      </c>
      <c r="B1459" s="12" t="s">
        <v>651</v>
      </c>
      <c r="C1459" s="62" t="s">
        <v>7476</v>
      </c>
      <c r="D1459" s="12" t="s">
        <v>2469</v>
      </c>
      <c r="E1459" s="12" t="s">
        <v>2188</v>
      </c>
      <c r="F1459" s="63" t="s">
        <v>2189</v>
      </c>
      <c r="G1459" s="62" t="s">
        <v>40</v>
      </c>
      <c r="H1459" s="44"/>
    </row>
    <row r="1460" spans="1:8" x14ac:dyDescent="0.4">
      <c r="A1460" s="12" t="s">
        <v>650</v>
      </c>
      <c r="B1460" s="12" t="s">
        <v>651</v>
      </c>
      <c r="C1460" s="12" t="s">
        <v>2434</v>
      </c>
      <c r="D1460" s="12" t="s">
        <v>2435</v>
      </c>
      <c r="E1460" s="12" t="s">
        <v>2188</v>
      </c>
      <c r="F1460" s="63" t="s">
        <v>2189</v>
      </c>
      <c r="G1460" s="62" t="s">
        <v>40</v>
      </c>
      <c r="H1460" s="44"/>
    </row>
    <row r="1461" spans="1:8" x14ac:dyDescent="0.4">
      <c r="A1461" s="62" t="s">
        <v>650</v>
      </c>
      <c r="B1461" s="12" t="s">
        <v>651</v>
      </c>
      <c r="C1461" s="62" t="s">
        <v>7475</v>
      </c>
      <c r="D1461" s="12" t="s">
        <v>2494</v>
      </c>
      <c r="E1461" s="12" t="s">
        <v>2188</v>
      </c>
      <c r="F1461" s="63" t="s">
        <v>2189</v>
      </c>
      <c r="G1461" s="62" t="s">
        <v>40</v>
      </c>
      <c r="H1461" s="44"/>
    </row>
    <row r="1462" spans="1:8" x14ac:dyDescent="0.4">
      <c r="A1462" s="12" t="s">
        <v>652</v>
      </c>
      <c r="B1462" s="12" t="s">
        <v>653</v>
      </c>
      <c r="C1462" s="62" t="s">
        <v>7496</v>
      </c>
      <c r="D1462" s="12" t="s">
        <v>2237</v>
      </c>
      <c r="E1462" s="62" t="s">
        <v>2193</v>
      </c>
      <c r="F1462" s="62" t="s">
        <v>2194</v>
      </c>
      <c r="G1462" s="62" t="s">
        <v>40</v>
      </c>
      <c r="H1462" s="44"/>
    </row>
    <row r="1463" spans="1:8" x14ac:dyDescent="0.4">
      <c r="A1463" s="12" t="s">
        <v>652</v>
      </c>
      <c r="B1463" s="12" t="s">
        <v>653</v>
      </c>
      <c r="C1463" s="12" t="s">
        <v>7495</v>
      </c>
      <c r="D1463" s="12" t="s">
        <v>2326</v>
      </c>
      <c r="E1463" s="62" t="s">
        <v>2193</v>
      </c>
      <c r="F1463" s="62" t="s">
        <v>2194</v>
      </c>
      <c r="G1463" s="62" t="s">
        <v>40</v>
      </c>
      <c r="H1463" s="44"/>
    </row>
    <row r="1464" spans="1:8" x14ac:dyDescent="0.4">
      <c r="A1464" s="12" t="s">
        <v>652</v>
      </c>
      <c r="B1464" s="12" t="s">
        <v>653</v>
      </c>
      <c r="C1464" s="12" t="s">
        <v>2447</v>
      </c>
      <c r="D1464" s="12" t="s">
        <v>2448</v>
      </c>
      <c r="E1464" s="62" t="s">
        <v>2193</v>
      </c>
      <c r="F1464" s="62" t="s">
        <v>2194</v>
      </c>
      <c r="G1464" s="62" t="s">
        <v>40</v>
      </c>
      <c r="H1464" s="44"/>
    </row>
    <row r="1465" spans="1:8" x14ac:dyDescent="0.4">
      <c r="A1465" s="12" t="s">
        <v>654</v>
      </c>
      <c r="B1465" s="12" t="s">
        <v>655</v>
      </c>
      <c r="C1465" s="62" t="s">
        <v>7498</v>
      </c>
      <c r="D1465" s="12" t="s">
        <v>1320</v>
      </c>
      <c r="E1465" s="12" t="s">
        <v>1226</v>
      </c>
      <c r="F1465" s="63" t="s">
        <v>1227</v>
      </c>
      <c r="G1465" s="62" t="s">
        <v>711</v>
      </c>
      <c r="H1465" s="44"/>
    </row>
    <row r="1466" spans="1:8" x14ac:dyDescent="0.4">
      <c r="A1466" s="12" t="s">
        <v>654</v>
      </c>
      <c r="B1466" s="12" t="s">
        <v>655</v>
      </c>
      <c r="C1466" s="12" t="s">
        <v>1423</v>
      </c>
      <c r="D1466" s="12" t="s">
        <v>1424</v>
      </c>
      <c r="E1466" s="12" t="s">
        <v>1226</v>
      </c>
      <c r="F1466" s="63" t="s">
        <v>1227</v>
      </c>
      <c r="G1466" s="62" t="s">
        <v>40</v>
      </c>
      <c r="H1466" s="44"/>
    </row>
    <row r="1467" spans="1:8" x14ac:dyDescent="0.4">
      <c r="A1467" s="12" t="s">
        <v>654</v>
      </c>
      <c r="B1467" s="12" t="s">
        <v>655</v>
      </c>
      <c r="C1467" s="62" t="s">
        <v>7497</v>
      </c>
      <c r="D1467" s="12" t="s">
        <v>1292</v>
      </c>
      <c r="E1467" s="12" t="s">
        <v>1226</v>
      </c>
      <c r="F1467" s="63" t="s">
        <v>1227</v>
      </c>
      <c r="G1467" s="62" t="s">
        <v>40</v>
      </c>
      <c r="H1467" s="44"/>
    </row>
    <row r="1468" spans="1:8" x14ac:dyDescent="0.4">
      <c r="A1468" s="12" t="s">
        <v>654</v>
      </c>
      <c r="B1468" s="12" t="s">
        <v>655</v>
      </c>
      <c r="C1468" s="62" t="s">
        <v>7410</v>
      </c>
      <c r="D1468" s="12" t="s">
        <v>1491</v>
      </c>
      <c r="E1468" s="12" t="s">
        <v>1226</v>
      </c>
      <c r="F1468" s="63" t="s">
        <v>1227</v>
      </c>
      <c r="G1468" s="62" t="s">
        <v>711</v>
      </c>
      <c r="H1468" s="44"/>
    </row>
    <row r="1469" spans="1:8" x14ac:dyDescent="0.4">
      <c r="A1469" s="12" t="s">
        <v>656</v>
      </c>
      <c r="B1469" s="12" t="s">
        <v>657</v>
      </c>
      <c r="C1469" s="12" t="s">
        <v>2310</v>
      </c>
      <c r="D1469" s="12" t="s">
        <v>2311</v>
      </c>
      <c r="E1469" s="12" t="s">
        <v>2312</v>
      </c>
      <c r="F1469" s="12" t="s">
        <v>2313</v>
      </c>
      <c r="G1469" s="62" t="s">
        <v>40</v>
      </c>
      <c r="H1469" s="44"/>
    </row>
    <row r="1470" spans="1:8" x14ac:dyDescent="0.4">
      <c r="A1470" s="12" t="s">
        <v>656</v>
      </c>
      <c r="B1470" s="12" t="s">
        <v>657</v>
      </c>
      <c r="C1470" s="62" t="s">
        <v>7501</v>
      </c>
      <c r="D1470" s="12" t="s">
        <v>2333</v>
      </c>
      <c r="E1470" s="12" t="s">
        <v>2312</v>
      </c>
      <c r="F1470" s="12" t="s">
        <v>2313</v>
      </c>
      <c r="G1470" s="62" t="s">
        <v>40</v>
      </c>
      <c r="H1470" s="44"/>
    </row>
    <row r="1471" spans="1:8" x14ac:dyDescent="0.4">
      <c r="A1471" s="12" t="s">
        <v>656</v>
      </c>
      <c r="B1471" s="12" t="s">
        <v>657</v>
      </c>
      <c r="C1471" s="62" t="s">
        <v>7500</v>
      </c>
      <c r="D1471" s="12" t="s">
        <v>2376</v>
      </c>
      <c r="E1471" s="12" t="s">
        <v>2312</v>
      </c>
      <c r="F1471" s="12" t="s">
        <v>2313</v>
      </c>
      <c r="G1471" s="62" t="s">
        <v>40</v>
      </c>
      <c r="H1471" s="44"/>
    </row>
    <row r="1472" spans="1:8" x14ac:dyDescent="0.4">
      <c r="A1472" s="12" t="s">
        <v>656</v>
      </c>
      <c r="B1472" s="12" t="s">
        <v>657</v>
      </c>
      <c r="C1472" s="62" t="s">
        <v>7499</v>
      </c>
      <c r="D1472" s="12" t="s">
        <v>2405</v>
      </c>
      <c r="E1472" s="12" t="s">
        <v>2312</v>
      </c>
      <c r="F1472" s="12" t="s">
        <v>2313</v>
      </c>
      <c r="G1472" s="62" t="s">
        <v>40</v>
      </c>
      <c r="H1472" s="44"/>
    </row>
    <row r="1473" spans="1:8" x14ac:dyDescent="0.4">
      <c r="A1473" s="12" t="s">
        <v>659</v>
      </c>
      <c r="B1473" s="12" t="s">
        <v>660</v>
      </c>
      <c r="C1473" s="12" t="s">
        <v>2318</v>
      </c>
      <c r="D1473" s="12" t="s">
        <v>2319</v>
      </c>
      <c r="E1473" s="12" t="s">
        <v>2320</v>
      </c>
      <c r="F1473" s="63" t="s">
        <v>2321</v>
      </c>
      <c r="G1473" s="62" t="s">
        <v>40</v>
      </c>
      <c r="H1473" s="44"/>
    </row>
    <row r="1474" spans="1:8" x14ac:dyDescent="0.4">
      <c r="A1474" s="12" t="s">
        <v>659</v>
      </c>
      <c r="B1474" s="12" t="s">
        <v>660</v>
      </c>
      <c r="C1474" s="62" t="s">
        <v>7503</v>
      </c>
      <c r="D1474" s="12" t="s">
        <v>2360</v>
      </c>
      <c r="E1474" s="12" t="s">
        <v>2320</v>
      </c>
      <c r="F1474" s="63" t="s">
        <v>2321</v>
      </c>
      <c r="G1474" s="62" t="s">
        <v>40</v>
      </c>
      <c r="H1474" s="44"/>
    </row>
    <row r="1475" spans="1:8" x14ac:dyDescent="0.4">
      <c r="A1475" s="12" t="s">
        <v>659</v>
      </c>
      <c r="B1475" s="12" t="s">
        <v>660</v>
      </c>
      <c r="C1475" s="62" t="s">
        <v>7502</v>
      </c>
      <c r="D1475" s="12" t="s">
        <v>2384</v>
      </c>
      <c r="E1475" s="12" t="s">
        <v>2320</v>
      </c>
      <c r="F1475" s="63" t="s">
        <v>2321</v>
      </c>
      <c r="G1475" s="62" t="s">
        <v>40</v>
      </c>
      <c r="H1475" s="44"/>
    </row>
    <row r="1476" spans="1:8" x14ac:dyDescent="0.4">
      <c r="A1476" s="12" t="s">
        <v>659</v>
      </c>
      <c r="B1476" s="12" t="s">
        <v>660</v>
      </c>
      <c r="C1476" s="62" t="s">
        <v>7787</v>
      </c>
      <c r="D1476" s="12" t="s">
        <v>2464</v>
      </c>
      <c r="E1476" s="12" t="s">
        <v>2320</v>
      </c>
      <c r="F1476" s="63" t="s">
        <v>2321</v>
      </c>
      <c r="G1476" s="62" t="s">
        <v>40</v>
      </c>
      <c r="H1476" s="44"/>
    </row>
    <row r="1477" spans="1:8" x14ac:dyDescent="0.4">
      <c r="A1477" s="12" t="s">
        <v>659</v>
      </c>
      <c r="B1477" s="12" t="s">
        <v>660</v>
      </c>
      <c r="C1477" s="62" t="s">
        <v>2457</v>
      </c>
      <c r="D1477" s="12" t="s">
        <v>2458</v>
      </c>
      <c r="E1477" s="12" t="s">
        <v>2320</v>
      </c>
      <c r="F1477" s="63" t="s">
        <v>2321</v>
      </c>
      <c r="G1477" s="62" t="s">
        <v>40</v>
      </c>
      <c r="H1477" s="44"/>
    </row>
    <row r="1478" spans="1:8" x14ac:dyDescent="0.4">
      <c r="A1478" s="12" t="s">
        <v>661</v>
      </c>
      <c r="B1478" s="12" t="s">
        <v>662</v>
      </c>
      <c r="C1478" s="62" t="s">
        <v>7506</v>
      </c>
      <c r="D1478" s="12" t="s">
        <v>2343</v>
      </c>
      <c r="E1478" s="12" t="s">
        <v>2344</v>
      </c>
      <c r="F1478" s="63" t="s">
        <v>2345</v>
      </c>
      <c r="G1478" s="62" t="s">
        <v>40</v>
      </c>
      <c r="H1478" s="44"/>
    </row>
    <row r="1479" spans="1:8" x14ac:dyDescent="0.4">
      <c r="A1479" s="12" t="s">
        <v>661</v>
      </c>
      <c r="B1479" s="12" t="s">
        <v>662</v>
      </c>
      <c r="C1479" s="12" t="s">
        <v>2379</v>
      </c>
      <c r="D1479" s="12" t="s">
        <v>2380</v>
      </c>
      <c r="E1479" s="12" t="s">
        <v>2344</v>
      </c>
      <c r="F1479" s="63" t="s">
        <v>2345</v>
      </c>
      <c r="G1479" s="62" t="s">
        <v>40</v>
      </c>
      <c r="H1479" s="44"/>
    </row>
    <row r="1480" spans="1:8" x14ac:dyDescent="0.4">
      <c r="A1480" s="12" t="s">
        <v>661</v>
      </c>
      <c r="B1480" s="12" t="s">
        <v>662</v>
      </c>
      <c r="C1480" s="62" t="s">
        <v>7504</v>
      </c>
      <c r="D1480" s="12" t="s">
        <v>2378</v>
      </c>
      <c r="E1480" s="12" t="s">
        <v>2344</v>
      </c>
      <c r="F1480" s="63" t="s">
        <v>2345</v>
      </c>
      <c r="G1480" s="62" t="s">
        <v>40</v>
      </c>
      <c r="H1480" s="44"/>
    </row>
    <row r="1481" spans="1:8" x14ac:dyDescent="0.4">
      <c r="A1481" s="12" t="s">
        <v>661</v>
      </c>
      <c r="B1481" s="12" t="s">
        <v>662</v>
      </c>
      <c r="C1481" s="62" t="s">
        <v>7505</v>
      </c>
      <c r="D1481" s="12" t="s">
        <v>2406</v>
      </c>
      <c r="E1481" s="12" t="s">
        <v>2344</v>
      </c>
      <c r="F1481" s="63" t="s">
        <v>2345</v>
      </c>
      <c r="G1481" s="62" t="s">
        <v>40</v>
      </c>
      <c r="H1481" s="44"/>
    </row>
    <row r="1482" spans="1:8" x14ac:dyDescent="0.4">
      <c r="A1482" s="62" t="s">
        <v>663</v>
      </c>
      <c r="B1482" s="12" t="s">
        <v>664</v>
      </c>
      <c r="C1482" s="62" t="s">
        <v>7469</v>
      </c>
      <c r="D1482" s="12" t="s">
        <v>2226</v>
      </c>
      <c r="E1482" s="12" t="s">
        <v>2188</v>
      </c>
      <c r="F1482" s="63" t="s">
        <v>2189</v>
      </c>
      <c r="G1482" s="62" t="s">
        <v>40</v>
      </c>
      <c r="H1482" s="44"/>
    </row>
    <row r="1483" spans="1:8" x14ac:dyDescent="0.4">
      <c r="A1483" s="12" t="s">
        <v>663</v>
      </c>
      <c r="B1483" s="12" t="s">
        <v>664</v>
      </c>
      <c r="C1483" s="12" t="s">
        <v>2224</v>
      </c>
      <c r="D1483" s="12" t="s">
        <v>2225</v>
      </c>
      <c r="E1483" s="12" t="s">
        <v>2188</v>
      </c>
      <c r="F1483" s="63" t="s">
        <v>2189</v>
      </c>
      <c r="G1483" s="62" t="s">
        <v>40</v>
      </c>
      <c r="H1483" s="44"/>
    </row>
    <row r="1484" spans="1:8" x14ac:dyDescent="0.4">
      <c r="A1484" s="62" t="s">
        <v>663</v>
      </c>
      <c r="B1484" s="12" t="s">
        <v>664</v>
      </c>
      <c r="C1484" s="62" t="s">
        <v>7791</v>
      </c>
      <c r="D1484" s="12" t="s">
        <v>2454</v>
      </c>
      <c r="E1484" s="12" t="s">
        <v>2188</v>
      </c>
      <c r="F1484" s="63" t="s">
        <v>2189</v>
      </c>
      <c r="G1484" s="62" t="s">
        <v>40</v>
      </c>
      <c r="H1484" s="44"/>
    </row>
    <row r="1485" spans="1:8" x14ac:dyDescent="0.4">
      <c r="A1485" s="62" t="s">
        <v>663</v>
      </c>
      <c r="B1485" s="12" t="s">
        <v>664</v>
      </c>
      <c r="C1485" s="62" t="s">
        <v>7507</v>
      </c>
      <c r="D1485" s="12" t="s">
        <v>2324</v>
      </c>
      <c r="E1485" s="12" t="s">
        <v>2188</v>
      </c>
      <c r="F1485" s="63" t="s">
        <v>2189</v>
      </c>
      <c r="G1485" s="62" t="s">
        <v>40</v>
      </c>
      <c r="H1485" s="44"/>
    </row>
    <row r="1486" spans="1:8" x14ac:dyDescent="0.4">
      <c r="A1486" s="62" t="s">
        <v>663</v>
      </c>
      <c r="B1486" s="12" t="s">
        <v>664</v>
      </c>
      <c r="C1486" s="62" t="s">
        <v>7470</v>
      </c>
      <c r="D1486" s="12" t="s">
        <v>2325</v>
      </c>
      <c r="E1486" s="12" t="s">
        <v>2188</v>
      </c>
      <c r="F1486" s="63" t="s">
        <v>2189</v>
      </c>
      <c r="G1486" s="62" t="s">
        <v>40</v>
      </c>
      <c r="H1486" s="44"/>
    </row>
    <row r="1487" spans="1:8" x14ac:dyDescent="0.4">
      <c r="A1487" s="12" t="s">
        <v>665</v>
      </c>
      <c r="B1487" s="12" t="s">
        <v>666</v>
      </c>
      <c r="C1487" s="62" t="s">
        <v>7469</v>
      </c>
      <c r="D1487" s="12" t="s">
        <v>2184</v>
      </c>
      <c r="E1487" s="12" t="s">
        <v>2185</v>
      </c>
      <c r="F1487" s="63" t="s">
        <v>2186</v>
      </c>
      <c r="G1487" s="62" t="s">
        <v>40</v>
      </c>
      <c r="H1487" s="44"/>
    </row>
    <row r="1488" spans="1:8" x14ac:dyDescent="0.4">
      <c r="A1488" s="12" t="s">
        <v>665</v>
      </c>
      <c r="B1488" s="12" t="s">
        <v>666</v>
      </c>
      <c r="C1488" s="12" t="s">
        <v>2271</v>
      </c>
      <c r="D1488" s="12" t="s">
        <v>2272</v>
      </c>
      <c r="E1488" s="12" t="s">
        <v>2185</v>
      </c>
      <c r="F1488" s="63" t="s">
        <v>2186</v>
      </c>
      <c r="G1488" s="62" t="s">
        <v>40</v>
      </c>
      <c r="H1488" s="44"/>
    </row>
    <row r="1489" spans="1:8" x14ac:dyDescent="0.4">
      <c r="A1489" s="12" t="s">
        <v>665</v>
      </c>
      <c r="B1489" s="12" t="s">
        <v>666</v>
      </c>
      <c r="C1489" s="62" t="s">
        <v>7508</v>
      </c>
      <c r="D1489" s="12" t="s">
        <v>2338</v>
      </c>
      <c r="E1489" s="12" t="s">
        <v>2185</v>
      </c>
      <c r="F1489" s="63" t="s">
        <v>2186</v>
      </c>
      <c r="G1489" s="62" t="s">
        <v>40</v>
      </c>
      <c r="H1489" s="44"/>
    </row>
    <row r="1490" spans="1:8" x14ac:dyDescent="0.4">
      <c r="A1490" s="12" t="s">
        <v>665</v>
      </c>
      <c r="B1490" s="12" t="s">
        <v>666</v>
      </c>
      <c r="C1490" s="62" t="s">
        <v>7507</v>
      </c>
      <c r="D1490" s="12" t="s">
        <v>2356</v>
      </c>
      <c r="E1490" s="12" t="s">
        <v>2185</v>
      </c>
      <c r="F1490" s="63" t="s">
        <v>2186</v>
      </c>
      <c r="G1490" s="62" t="s">
        <v>40</v>
      </c>
      <c r="H1490" s="44"/>
    </row>
    <row r="1491" spans="1:8" x14ac:dyDescent="0.4">
      <c r="A1491" s="12" t="s">
        <v>665</v>
      </c>
      <c r="B1491" s="12" t="s">
        <v>666</v>
      </c>
      <c r="C1491" s="62" t="s">
        <v>7470</v>
      </c>
      <c r="D1491" s="12" t="s">
        <v>2334</v>
      </c>
      <c r="E1491" s="12" t="s">
        <v>2185</v>
      </c>
      <c r="F1491" s="63" t="s">
        <v>2186</v>
      </c>
      <c r="G1491" s="62" t="s">
        <v>40</v>
      </c>
      <c r="H1491" s="44"/>
    </row>
    <row r="1492" spans="1:8" x14ac:dyDescent="0.4">
      <c r="A1492" s="12" t="s">
        <v>670</v>
      </c>
      <c r="B1492" s="12" t="s">
        <v>671</v>
      </c>
      <c r="C1492" s="62" t="s">
        <v>2553</v>
      </c>
      <c r="D1492" s="12" t="s">
        <v>2554</v>
      </c>
      <c r="E1492" s="62" t="s">
        <v>1183</v>
      </c>
      <c r="F1492" s="62" t="s">
        <v>1184</v>
      </c>
      <c r="G1492" s="62" t="s">
        <v>40</v>
      </c>
      <c r="H1492" s="49"/>
    </row>
    <row r="1493" spans="1:8" x14ac:dyDescent="0.4">
      <c r="A1493" s="12" t="s">
        <v>670</v>
      </c>
      <c r="B1493" s="12" t="s">
        <v>671</v>
      </c>
      <c r="C1493" s="12" t="s">
        <v>2555</v>
      </c>
      <c r="D1493" s="12" t="s">
        <v>2556</v>
      </c>
      <c r="E1493" s="62" t="s">
        <v>1183</v>
      </c>
      <c r="F1493" s="62" t="s">
        <v>1184</v>
      </c>
      <c r="G1493" s="62" t="s">
        <v>40</v>
      </c>
      <c r="H1493" s="49"/>
    </row>
    <row r="1494" spans="1:8" x14ac:dyDescent="0.4">
      <c r="A1494" s="12" t="s">
        <v>6143</v>
      </c>
      <c r="B1494" s="12" t="s">
        <v>6087</v>
      </c>
      <c r="C1494" s="62" t="s">
        <v>6143</v>
      </c>
      <c r="D1494" s="12" t="s">
        <v>6085</v>
      </c>
      <c r="E1494" s="62" t="s">
        <v>1107</v>
      </c>
      <c r="F1494" s="62" t="s">
        <v>1108</v>
      </c>
      <c r="G1494" s="62" t="s">
        <v>40</v>
      </c>
      <c r="H1494" s="49"/>
    </row>
    <row r="1495" spans="1:8" x14ac:dyDescent="0.4">
      <c r="A1495" s="12" t="s">
        <v>6143</v>
      </c>
      <c r="B1495" s="12" t="s">
        <v>6087</v>
      </c>
      <c r="C1495" s="12" t="s">
        <v>6143</v>
      </c>
      <c r="D1495" s="12" t="s">
        <v>6629</v>
      </c>
      <c r="E1495" s="62" t="s">
        <v>1107</v>
      </c>
      <c r="F1495" s="62" t="s">
        <v>1108</v>
      </c>
      <c r="G1495" s="62" t="s">
        <v>40</v>
      </c>
      <c r="H1495" s="49"/>
    </row>
    <row r="1496" spans="1:8" x14ac:dyDescent="0.4">
      <c r="A1496" s="12" t="s">
        <v>6144</v>
      </c>
      <c r="B1496" s="12" t="s">
        <v>6084</v>
      </c>
      <c r="C1496" s="12" t="s">
        <v>7531</v>
      </c>
      <c r="D1496" s="12" t="s">
        <v>6630</v>
      </c>
      <c r="E1496" s="62" t="s">
        <v>1107</v>
      </c>
      <c r="F1496" s="62" t="s">
        <v>1108</v>
      </c>
      <c r="G1496" s="62" t="s">
        <v>40</v>
      </c>
      <c r="H1496" s="49"/>
    </row>
    <row r="1497" spans="1:8" x14ac:dyDescent="0.4">
      <c r="A1497" s="12" t="s">
        <v>6144</v>
      </c>
      <c r="B1497" s="12" t="s">
        <v>6084</v>
      </c>
      <c r="C1497" s="62" t="s">
        <v>6144</v>
      </c>
      <c r="D1497" s="12" t="s">
        <v>6082</v>
      </c>
      <c r="E1497" s="62" t="s">
        <v>1107</v>
      </c>
      <c r="F1497" s="62" t="s">
        <v>1108</v>
      </c>
      <c r="G1497" s="62" t="s">
        <v>40</v>
      </c>
      <c r="H1497" s="49"/>
    </row>
    <row r="1498" spans="1:8" x14ac:dyDescent="0.4">
      <c r="A1498" s="12" t="s">
        <v>6145</v>
      </c>
      <c r="B1498" s="12" t="s">
        <v>6081</v>
      </c>
      <c r="C1498" s="12" t="s">
        <v>7532</v>
      </c>
      <c r="D1498" s="12" t="s">
        <v>6631</v>
      </c>
      <c r="E1498" s="62" t="s">
        <v>1107</v>
      </c>
      <c r="F1498" s="62" t="s">
        <v>1108</v>
      </c>
      <c r="G1498" s="62" t="s">
        <v>40</v>
      </c>
      <c r="H1498" s="49"/>
    </row>
    <row r="1499" spans="1:8" x14ac:dyDescent="0.4">
      <c r="A1499" s="12" t="s">
        <v>6145</v>
      </c>
      <c r="B1499" s="12" t="s">
        <v>6081</v>
      </c>
      <c r="C1499" s="62" t="s">
        <v>6145</v>
      </c>
      <c r="D1499" s="12" t="s">
        <v>6079</v>
      </c>
      <c r="E1499" s="62" t="s">
        <v>1107</v>
      </c>
      <c r="F1499" s="62" t="s">
        <v>1108</v>
      </c>
      <c r="G1499" s="62" t="s">
        <v>40</v>
      </c>
      <c r="H1499" s="49"/>
    </row>
    <row r="1500" spans="1:8" x14ac:dyDescent="0.4">
      <c r="A1500" s="12" t="s">
        <v>6146</v>
      </c>
      <c r="B1500" s="12" t="s">
        <v>6078</v>
      </c>
      <c r="C1500" s="12" t="s">
        <v>7530</v>
      </c>
      <c r="D1500" s="12" t="s">
        <v>6632</v>
      </c>
      <c r="E1500" s="62" t="s">
        <v>1107</v>
      </c>
      <c r="F1500" s="62" t="s">
        <v>1108</v>
      </c>
      <c r="G1500" s="62" t="s">
        <v>40</v>
      </c>
      <c r="H1500" s="49"/>
    </row>
    <row r="1501" spans="1:8" x14ac:dyDescent="0.4">
      <c r="A1501" s="12" t="s">
        <v>6146</v>
      </c>
      <c r="B1501" s="12" t="s">
        <v>6078</v>
      </c>
      <c r="C1501" s="62" t="s">
        <v>6146</v>
      </c>
      <c r="D1501" s="12" t="s">
        <v>6076</v>
      </c>
      <c r="E1501" s="62" t="s">
        <v>1107</v>
      </c>
      <c r="F1501" s="62" t="s">
        <v>1108</v>
      </c>
      <c r="G1501" s="62" t="s">
        <v>40</v>
      </c>
      <c r="H1501" s="49"/>
    </row>
    <row r="1502" spans="1:8" x14ac:dyDescent="0.4">
      <c r="A1502" s="12" t="s">
        <v>496</v>
      </c>
      <c r="B1502" s="12" t="s">
        <v>6075</v>
      </c>
      <c r="C1502" s="62" t="s">
        <v>6262</v>
      </c>
      <c r="D1502" s="12" t="s">
        <v>6202</v>
      </c>
      <c r="E1502" s="62" t="s">
        <v>820</v>
      </c>
      <c r="F1502" s="62" t="s">
        <v>821</v>
      </c>
      <c r="G1502" s="62" t="s">
        <v>40</v>
      </c>
      <c r="H1502" s="49"/>
    </row>
    <row r="1503" spans="1:8" x14ac:dyDescent="0.4">
      <c r="A1503" s="12" t="s">
        <v>496</v>
      </c>
      <c r="B1503" s="12" t="s">
        <v>6075</v>
      </c>
      <c r="C1503" s="62" t="s">
        <v>6262</v>
      </c>
      <c r="D1503" s="12" t="s">
        <v>6201</v>
      </c>
      <c r="E1503" s="62" t="s">
        <v>820</v>
      </c>
      <c r="F1503" s="62" t="s">
        <v>821</v>
      </c>
      <c r="G1503" s="62" t="s">
        <v>40</v>
      </c>
      <c r="H1503" s="49"/>
    </row>
    <row r="1504" spans="1:8" x14ac:dyDescent="0.4">
      <c r="A1504" s="12" t="s">
        <v>496</v>
      </c>
      <c r="B1504" s="12" t="s">
        <v>6075</v>
      </c>
      <c r="C1504" s="62" t="s">
        <v>6261</v>
      </c>
      <c r="D1504" s="12" t="s">
        <v>6204</v>
      </c>
      <c r="E1504" s="62" t="s">
        <v>820</v>
      </c>
      <c r="F1504" s="62" t="s">
        <v>821</v>
      </c>
      <c r="G1504" s="62" t="s">
        <v>711</v>
      </c>
      <c r="H1504" s="49"/>
    </row>
    <row r="1505" spans="1:8" x14ac:dyDescent="0.4">
      <c r="A1505" s="12" t="s">
        <v>496</v>
      </c>
      <c r="B1505" s="12" t="s">
        <v>6075</v>
      </c>
      <c r="C1505" s="62" t="s">
        <v>6260</v>
      </c>
      <c r="D1505" s="12" t="s">
        <v>6208</v>
      </c>
      <c r="E1505" s="62" t="s">
        <v>820</v>
      </c>
      <c r="F1505" s="62" t="s">
        <v>821</v>
      </c>
      <c r="G1505" s="62" t="s">
        <v>711</v>
      </c>
      <c r="H1505" s="64"/>
    </row>
    <row r="1506" spans="1:8" x14ac:dyDescent="0.4">
      <c r="A1506" s="12" t="s">
        <v>496</v>
      </c>
      <c r="B1506" s="12" t="s">
        <v>6075</v>
      </c>
      <c r="C1506" s="62" t="s">
        <v>6263</v>
      </c>
      <c r="D1506" s="12" t="s">
        <v>6200</v>
      </c>
      <c r="E1506" s="62" t="s">
        <v>820</v>
      </c>
      <c r="F1506" s="62" t="s">
        <v>821</v>
      </c>
      <c r="G1506" s="62" t="s">
        <v>711</v>
      </c>
      <c r="H1506" s="64"/>
    </row>
    <row r="1507" spans="1:8" x14ac:dyDescent="0.4">
      <c r="A1507" s="12" t="s">
        <v>496</v>
      </c>
      <c r="B1507" s="12" t="s">
        <v>6075</v>
      </c>
      <c r="C1507" s="12" t="s">
        <v>7525</v>
      </c>
      <c r="D1507" s="12" t="s">
        <v>6628</v>
      </c>
      <c r="E1507" s="62" t="s">
        <v>820</v>
      </c>
      <c r="F1507" s="62" t="s">
        <v>821</v>
      </c>
      <c r="G1507" s="62" t="s">
        <v>711</v>
      </c>
      <c r="H1507" s="64"/>
    </row>
    <row r="1508" spans="1:8" x14ac:dyDescent="0.4">
      <c r="A1508" s="62" t="s">
        <v>6627</v>
      </c>
      <c r="B1508" s="42" t="s">
        <v>6343</v>
      </c>
      <c r="C1508" s="62" t="s">
        <v>6651</v>
      </c>
      <c r="D1508" s="42" t="s">
        <v>6543</v>
      </c>
      <c r="E1508" s="66" t="s">
        <v>3426</v>
      </c>
      <c r="F1508" s="66" t="s">
        <v>3425</v>
      </c>
      <c r="G1508" s="42" t="s">
        <v>711</v>
      </c>
    </row>
    <row r="1509" spans="1:8" x14ac:dyDescent="0.4">
      <c r="A1509" s="62" t="s">
        <v>6627</v>
      </c>
      <c r="B1509" s="42" t="s">
        <v>6343</v>
      </c>
      <c r="C1509" s="62" t="s">
        <v>6660</v>
      </c>
      <c r="D1509" s="42" t="s">
        <v>6547</v>
      </c>
      <c r="E1509" s="66" t="s">
        <v>3426</v>
      </c>
      <c r="F1509" s="66" t="s">
        <v>3425</v>
      </c>
      <c r="G1509" s="42" t="s">
        <v>711</v>
      </c>
    </row>
    <row r="1510" spans="1:8" x14ac:dyDescent="0.4">
      <c r="A1510" s="62" t="s">
        <v>6627</v>
      </c>
      <c r="B1510" s="42" t="s">
        <v>6343</v>
      </c>
      <c r="C1510" s="62" t="s">
        <v>6659</v>
      </c>
      <c r="D1510" s="42" t="s">
        <v>6545</v>
      </c>
      <c r="E1510" s="66" t="s">
        <v>3426</v>
      </c>
      <c r="F1510" s="66" t="s">
        <v>3425</v>
      </c>
      <c r="G1510" s="42" t="s">
        <v>711</v>
      </c>
    </row>
    <row r="1511" spans="1:8" x14ac:dyDescent="0.4">
      <c r="A1511" s="62" t="s">
        <v>6627</v>
      </c>
      <c r="B1511" s="42" t="s">
        <v>6343</v>
      </c>
      <c r="C1511" s="62" t="s">
        <v>6661</v>
      </c>
      <c r="D1511" s="42" t="s">
        <v>6549</v>
      </c>
      <c r="E1511" s="66" t="s">
        <v>3426</v>
      </c>
      <c r="F1511" s="66" t="s">
        <v>3425</v>
      </c>
      <c r="G1511" s="42" t="s">
        <v>711</v>
      </c>
    </row>
    <row r="1512" spans="1:8" x14ac:dyDescent="0.4">
      <c r="A1512" s="62" t="s">
        <v>6627</v>
      </c>
      <c r="B1512" s="42" t="s">
        <v>6343</v>
      </c>
      <c r="C1512" s="62" t="s">
        <v>6627</v>
      </c>
      <c r="D1512" s="42" t="s">
        <v>6633</v>
      </c>
      <c r="E1512" s="66" t="s">
        <v>3426</v>
      </c>
      <c r="F1512" s="66" t="s">
        <v>3425</v>
      </c>
      <c r="G1512" s="42" t="s">
        <v>711</v>
      </c>
    </row>
  </sheetData>
  <autoFilter ref="A2:H1526" xr:uid="{61659BDF-6731-4E1B-B6C4-6E5910F2B966}"/>
  <phoneticPr fontId="12" type="noConversion"/>
  <pageMargins left="0.7" right="0.7" top="0.75" bottom="0.75" header="0.3" footer="0.3"/>
  <headerFooter>
    <oddHeader>&amp;C&amp;"Calibri"&amp;10&amp;K000000 Lockheed Martin Proprietary Information&amp;1#_x000D_</oddHeader>
    <oddFooter>&amp;C_x000D_&amp;1#&amp;"Calibri"&amp;10&amp;K000000 Lockheed Martin Proprietary Information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0BA6-7D13-486E-9724-050345B5A419}">
  <sheetPr>
    <tabColor rgb="FFFFC000"/>
  </sheetPr>
  <dimension ref="A1:AN1566"/>
  <sheetViews>
    <sheetView workbookViewId="0"/>
  </sheetViews>
  <sheetFormatPr defaultRowHeight="14.6" x14ac:dyDescent="0.4"/>
  <cols>
    <col min="1" max="2" width="12" style="14" customWidth="1"/>
    <col min="3" max="3" width="52.61328125" style="14" customWidth="1"/>
    <col min="4" max="4" width="15.4609375" style="14" customWidth="1"/>
    <col min="5" max="5" width="18.4609375" style="14" customWidth="1"/>
    <col min="6" max="6" width="11" style="14" customWidth="1"/>
    <col min="7" max="7" width="20" style="14" customWidth="1"/>
    <col min="8" max="8" width="14" style="14" customWidth="1"/>
    <col min="9" max="9" width="12" style="14" customWidth="1"/>
    <col min="10" max="10" width="23" style="14" customWidth="1"/>
    <col min="11" max="11" width="14" style="14" customWidth="1"/>
    <col min="12" max="12" width="17" style="14" customWidth="1"/>
    <col min="13" max="14" width="20" style="14" customWidth="1"/>
    <col min="15" max="15" width="18.4609375" style="14" customWidth="1"/>
    <col min="16" max="16" width="15.4609375" style="14" customWidth="1"/>
    <col min="17" max="18" width="10" style="14" customWidth="1"/>
    <col min="19" max="19" width="12.4609375" style="14" customWidth="1"/>
    <col min="20" max="20" width="29" style="14" customWidth="1"/>
    <col min="21" max="23" width="30.4609375" style="14" customWidth="1"/>
    <col min="24" max="24" width="32" style="14" customWidth="1"/>
    <col min="25" max="25" width="59" style="14" customWidth="1"/>
    <col min="26" max="27" width="47" style="14" customWidth="1"/>
    <col min="28" max="28" width="33.4609375" style="14" customWidth="1"/>
    <col min="29" max="29" width="41" style="14" customWidth="1"/>
    <col min="30" max="30" width="18.4609375" style="14" customWidth="1"/>
    <col min="31" max="31" width="47" style="14" customWidth="1"/>
    <col min="32" max="32" width="30.4609375" style="14" customWidth="1"/>
    <col min="33" max="33" width="41" style="14" customWidth="1"/>
    <col min="34" max="34" width="39.4609375" style="14" customWidth="1"/>
    <col min="35" max="35" width="35" style="14" customWidth="1"/>
    <col min="36" max="36" width="38" style="14" customWidth="1"/>
    <col min="37" max="37" width="29" style="14" customWidth="1"/>
    <col min="38" max="38" width="30.4609375" style="14" customWidth="1"/>
    <col min="39" max="39" width="38" style="14" customWidth="1"/>
    <col min="40" max="40" width="39.4609375" style="14" customWidth="1"/>
    <col min="41" max="16384" width="9.23046875" style="14"/>
  </cols>
  <sheetData>
    <row r="1" spans="1:40" ht="15.45" x14ac:dyDescent="0.4">
      <c r="A1" s="13" t="s">
        <v>3525</v>
      </c>
      <c r="B1" s="53" t="s">
        <v>5893</v>
      </c>
      <c r="C1" s="13" t="s">
        <v>3526</v>
      </c>
      <c r="D1" s="13" t="s">
        <v>3527</v>
      </c>
      <c r="E1" s="13" t="s">
        <v>3528</v>
      </c>
      <c r="F1" s="13" t="s">
        <v>3529</v>
      </c>
      <c r="G1" s="13" t="s">
        <v>3530</v>
      </c>
      <c r="H1" s="13" t="s">
        <v>3531</v>
      </c>
      <c r="I1" s="13" t="s">
        <v>13</v>
      </c>
      <c r="J1" s="13" t="s">
        <v>3532</v>
      </c>
      <c r="K1" s="13" t="s">
        <v>3533</v>
      </c>
      <c r="L1" s="13" t="s">
        <v>3534</v>
      </c>
      <c r="M1" s="13" t="s">
        <v>3535</v>
      </c>
      <c r="N1" s="13" t="s">
        <v>3536</v>
      </c>
      <c r="O1" s="13" t="s">
        <v>3537</v>
      </c>
      <c r="P1" s="13" t="s">
        <v>3538</v>
      </c>
      <c r="Q1" s="13" t="s">
        <v>3540</v>
      </c>
      <c r="R1" s="13" t="s">
        <v>6265</v>
      </c>
      <c r="S1" s="13" t="s">
        <v>3541</v>
      </c>
      <c r="T1" s="13" t="s">
        <v>3542</v>
      </c>
      <c r="U1" s="13" t="s">
        <v>3543</v>
      </c>
      <c r="V1" s="13" t="s">
        <v>3544</v>
      </c>
      <c r="W1" s="13" t="s">
        <v>3545</v>
      </c>
      <c r="X1" s="13" t="s">
        <v>3546</v>
      </c>
      <c r="Y1" s="13" t="s">
        <v>3547</v>
      </c>
      <c r="Z1" s="13" t="s">
        <v>3548</v>
      </c>
      <c r="AA1" s="13" t="s">
        <v>3549</v>
      </c>
      <c r="AB1" s="13" t="s">
        <v>3550</v>
      </c>
      <c r="AC1" s="13" t="s">
        <v>3551</v>
      </c>
      <c r="AD1" s="13" t="s">
        <v>3552</v>
      </c>
      <c r="AE1" s="13" t="s">
        <v>3553</v>
      </c>
      <c r="AF1" s="13" t="s">
        <v>3554</v>
      </c>
      <c r="AG1" s="13" t="s">
        <v>3555</v>
      </c>
      <c r="AH1" s="13" t="s">
        <v>3556</v>
      </c>
      <c r="AI1" s="13" t="s">
        <v>3557</v>
      </c>
      <c r="AJ1" s="13" t="s">
        <v>3558</v>
      </c>
      <c r="AK1" s="13" t="s">
        <v>3559</v>
      </c>
      <c r="AL1" s="13" t="s">
        <v>6665</v>
      </c>
      <c r="AM1" s="13" t="s">
        <v>3560</v>
      </c>
      <c r="AN1" s="13" t="s">
        <v>6266</v>
      </c>
    </row>
    <row r="2" spans="1:40" ht="15.45" x14ac:dyDescent="0.4">
      <c r="A2" s="15" t="s">
        <v>2521</v>
      </c>
      <c r="B2" s="15" t="str">
        <f t="shared" ref="B2:B65" si="0">VLOOKUP(A2,ModCode,1,FALSE)</f>
        <v>868a2uwbe</v>
      </c>
      <c r="C2" s="38" t="s">
        <v>5456</v>
      </c>
      <c r="D2" s="15" t="s">
        <v>286</v>
      </c>
      <c r="E2" s="15" t="s">
        <v>5442</v>
      </c>
      <c r="F2" s="39" t="s">
        <v>540</v>
      </c>
      <c r="G2" s="15" t="s">
        <v>6351</v>
      </c>
      <c r="H2" s="15" t="s">
        <v>3581</v>
      </c>
      <c r="I2" s="16" t="s">
        <v>658</v>
      </c>
      <c r="J2" s="15" t="s">
        <v>5457</v>
      </c>
      <c r="K2" s="18" t="s">
        <v>19</v>
      </c>
      <c r="L2" s="18">
        <v>45544</v>
      </c>
      <c r="M2" s="18">
        <v>45568.613888888889</v>
      </c>
      <c r="N2" s="18">
        <v>45751.620833333334</v>
      </c>
      <c r="O2" s="18" t="s">
        <v>19</v>
      </c>
      <c r="P2" s="18" t="s">
        <v>19</v>
      </c>
      <c r="Q2" s="15" t="s">
        <v>5906</v>
      </c>
      <c r="R2" s="15" t="s">
        <v>6290</v>
      </c>
      <c r="S2" s="15" t="s">
        <v>3588</v>
      </c>
      <c r="T2" s="18">
        <v>45632</v>
      </c>
      <c r="U2" s="18" t="s">
        <v>19</v>
      </c>
      <c r="V2" s="15" t="s">
        <v>19</v>
      </c>
      <c r="W2" s="18" t="s">
        <v>19</v>
      </c>
      <c r="X2" s="18" t="s">
        <v>19</v>
      </c>
      <c r="Y2" s="19">
        <v>0</v>
      </c>
      <c r="Z2" s="32" t="s">
        <v>66</v>
      </c>
      <c r="AA2" s="18" t="s">
        <v>19</v>
      </c>
      <c r="AB2" s="15" t="s">
        <v>142</v>
      </c>
      <c r="AC2" s="15" t="s">
        <v>3595</v>
      </c>
      <c r="AD2" s="15" t="s">
        <v>816</v>
      </c>
      <c r="AE2" s="15" t="s">
        <v>19</v>
      </c>
      <c r="AF2" s="15" t="s">
        <v>19</v>
      </c>
      <c r="AG2" s="15" t="s">
        <v>19</v>
      </c>
      <c r="AH2" s="15" t="s">
        <v>5458</v>
      </c>
      <c r="AI2" s="15" t="s">
        <v>19</v>
      </c>
      <c r="AJ2" s="18" t="s">
        <v>19</v>
      </c>
      <c r="AK2" s="15" t="s">
        <v>19</v>
      </c>
      <c r="AL2" s="15" t="s">
        <v>19</v>
      </c>
      <c r="AM2" s="15" t="s">
        <v>3579</v>
      </c>
      <c r="AN2" s="15" t="s">
        <v>6300</v>
      </c>
    </row>
    <row r="3" spans="1:40" ht="15.45" x14ac:dyDescent="0.4">
      <c r="A3" s="15" t="s">
        <v>892</v>
      </c>
      <c r="B3" s="15" t="str">
        <f t="shared" si="0"/>
        <v>868a2uwbk</v>
      </c>
      <c r="C3" s="38" t="s">
        <v>3629</v>
      </c>
      <c r="D3" s="15" t="s">
        <v>299</v>
      </c>
      <c r="E3" s="15" t="s">
        <v>3610</v>
      </c>
      <c r="F3" s="33" t="s">
        <v>243</v>
      </c>
      <c r="G3" s="15" t="s">
        <v>6352</v>
      </c>
      <c r="H3" s="15" t="s">
        <v>19</v>
      </c>
      <c r="I3" s="28" t="s">
        <v>3587</v>
      </c>
      <c r="J3" s="15" t="s">
        <v>3630</v>
      </c>
      <c r="K3" s="18">
        <v>45722</v>
      </c>
      <c r="L3" s="18">
        <v>45551</v>
      </c>
      <c r="M3" s="18">
        <v>45568.613888888889</v>
      </c>
      <c r="N3" s="18">
        <v>45783.504861111112</v>
      </c>
      <c r="O3" s="18" t="s">
        <v>19</v>
      </c>
      <c r="P3" s="18">
        <v>45783.504861111112</v>
      </c>
      <c r="Q3" s="15" t="s">
        <v>5896</v>
      </c>
      <c r="R3" s="15" t="s">
        <v>6301</v>
      </c>
      <c r="S3" s="15" t="s">
        <v>3603</v>
      </c>
      <c r="T3" s="18" t="s">
        <v>19</v>
      </c>
      <c r="U3" s="18" t="s">
        <v>19</v>
      </c>
      <c r="V3" s="15" t="s">
        <v>19</v>
      </c>
      <c r="W3" s="18" t="s">
        <v>19</v>
      </c>
      <c r="X3" s="18" t="s">
        <v>19</v>
      </c>
      <c r="Y3" s="19">
        <v>1</v>
      </c>
      <c r="Z3" s="37" t="s">
        <v>365</v>
      </c>
      <c r="AA3" s="18" t="s">
        <v>19</v>
      </c>
      <c r="AB3" s="15" t="s">
        <v>257</v>
      </c>
      <c r="AC3" s="15" t="s">
        <v>3631</v>
      </c>
      <c r="AD3" s="15" t="s">
        <v>886</v>
      </c>
      <c r="AE3" s="15" t="s">
        <v>19</v>
      </c>
      <c r="AF3" s="15" t="s">
        <v>19</v>
      </c>
      <c r="AG3" s="20" t="s">
        <v>3604</v>
      </c>
      <c r="AH3" s="15" t="s">
        <v>3605</v>
      </c>
      <c r="AI3" s="15" t="s">
        <v>19</v>
      </c>
      <c r="AJ3" s="18" t="s">
        <v>19</v>
      </c>
      <c r="AK3" s="15" t="s">
        <v>19</v>
      </c>
      <c r="AL3" s="15" t="s">
        <v>19</v>
      </c>
      <c r="AM3" s="15" t="s">
        <v>3579</v>
      </c>
      <c r="AN3" s="15" t="s">
        <v>6300</v>
      </c>
    </row>
    <row r="4" spans="1:40" ht="15.45" x14ac:dyDescent="0.4">
      <c r="A4" s="15" t="s">
        <v>893</v>
      </c>
      <c r="B4" s="15" t="str">
        <f t="shared" si="0"/>
        <v>868a2uwby</v>
      </c>
      <c r="C4" s="38" t="s">
        <v>3632</v>
      </c>
      <c r="D4" s="15" t="s">
        <v>299</v>
      </c>
      <c r="E4" s="15" t="s">
        <v>3610</v>
      </c>
      <c r="F4" s="33" t="s">
        <v>243</v>
      </c>
      <c r="G4" s="15" t="s">
        <v>6353</v>
      </c>
      <c r="H4" s="15" t="s">
        <v>19</v>
      </c>
      <c r="I4" s="28" t="s">
        <v>3587</v>
      </c>
      <c r="J4" s="15" t="s">
        <v>19</v>
      </c>
      <c r="K4" s="18">
        <v>45688</v>
      </c>
      <c r="L4" s="18">
        <v>45551</v>
      </c>
      <c r="M4" s="18">
        <v>45568.613888888889</v>
      </c>
      <c r="N4" s="18">
        <v>45783.504861111112</v>
      </c>
      <c r="O4" s="18" t="s">
        <v>19</v>
      </c>
      <c r="P4" s="18">
        <v>45783.504861111112</v>
      </c>
      <c r="Q4" s="15" t="s">
        <v>5906</v>
      </c>
      <c r="R4" s="15" t="s">
        <v>6301</v>
      </c>
      <c r="S4" s="15" t="s">
        <v>3603</v>
      </c>
      <c r="T4" s="18">
        <v>45552</v>
      </c>
      <c r="U4" s="18">
        <v>45621</v>
      </c>
      <c r="V4" s="15" t="s">
        <v>19</v>
      </c>
      <c r="W4" s="15" t="s">
        <v>19</v>
      </c>
      <c r="X4" s="15" t="s">
        <v>19</v>
      </c>
      <c r="Y4" s="19">
        <v>1</v>
      </c>
      <c r="Z4" s="37" t="s">
        <v>365</v>
      </c>
      <c r="AA4" s="15" t="s">
        <v>19</v>
      </c>
      <c r="AB4" s="15" t="s">
        <v>257</v>
      </c>
      <c r="AC4" s="15" t="s">
        <v>3631</v>
      </c>
      <c r="AD4" s="15" t="s">
        <v>886</v>
      </c>
      <c r="AE4" s="15" t="s">
        <v>19</v>
      </c>
      <c r="AF4" s="15" t="s">
        <v>19</v>
      </c>
      <c r="AG4" s="20" t="s">
        <v>3604</v>
      </c>
      <c r="AH4" s="15" t="s">
        <v>3605</v>
      </c>
      <c r="AI4" s="15" t="s">
        <v>19</v>
      </c>
      <c r="AJ4" s="15" t="s">
        <v>19</v>
      </c>
      <c r="AK4" s="15" t="s">
        <v>19</v>
      </c>
      <c r="AL4" s="15" t="s">
        <v>19</v>
      </c>
      <c r="AM4" s="15" t="s">
        <v>3579</v>
      </c>
      <c r="AN4" s="15" t="s">
        <v>6300</v>
      </c>
    </row>
    <row r="5" spans="1:40" ht="15.45" x14ac:dyDescent="0.4">
      <c r="A5" s="15" t="s">
        <v>883</v>
      </c>
      <c r="B5" s="15" t="str">
        <f t="shared" si="0"/>
        <v>868a2uwcg</v>
      </c>
      <c r="C5" s="38" t="s">
        <v>3634</v>
      </c>
      <c r="D5" s="15" t="s">
        <v>299</v>
      </c>
      <c r="E5" s="15" t="s">
        <v>3610</v>
      </c>
      <c r="F5" s="33" t="s">
        <v>243</v>
      </c>
      <c r="G5" s="15" t="s">
        <v>6354</v>
      </c>
      <c r="H5" s="15" t="s">
        <v>19</v>
      </c>
      <c r="I5" s="28" t="s">
        <v>3587</v>
      </c>
      <c r="J5" s="15" t="s">
        <v>19</v>
      </c>
      <c r="K5" s="18">
        <v>45688</v>
      </c>
      <c r="L5" s="18">
        <v>45552</v>
      </c>
      <c r="M5" s="18">
        <v>45568.613888888889</v>
      </c>
      <c r="N5" s="18">
        <v>45783.504861111112</v>
      </c>
      <c r="O5" s="18" t="s">
        <v>19</v>
      </c>
      <c r="P5" s="18">
        <v>45783.504861111112</v>
      </c>
      <c r="Q5" s="15" t="s">
        <v>5906</v>
      </c>
      <c r="R5" s="15" t="s">
        <v>6301</v>
      </c>
      <c r="S5" s="15" t="s">
        <v>3603</v>
      </c>
      <c r="T5" s="18">
        <v>45552</v>
      </c>
      <c r="U5" s="15" t="s">
        <v>19</v>
      </c>
      <c r="V5" s="15" t="s">
        <v>19</v>
      </c>
      <c r="W5" s="15" t="s">
        <v>19</v>
      </c>
      <c r="X5" s="15" t="s">
        <v>19</v>
      </c>
      <c r="Y5" s="19">
        <v>1</v>
      </c>
      <c r="Z5" s="37" t="s">
        <v>365</v>
      </c>
      <c r="AA5" s="15" t="s">
        <v>19</v>
      </c>
      <c r="AB5" s="15" t="s">
        <v>257</v>
      </c>
      <c r="AC5" s="15" t="s">
        <v>3631</v>
      </c>
      <c r="AD5" s="15" t="s">
        <v>886</v>
      </c>
      <c r="AE5" s="15" t="s">
        <v>19</v>
      </c>
      <c r="AF5" s="15" t="s">
        <v>19</v>
      </c>
      <c r="AG5" s="20" t="s">
        <v>3604</v>
      </c>
      <c r="AH5" s="15" t="s">
        <v>3605</v>
      </c>
      <c r="AI5" s="15" t="s">
        <v>19</v>
      </c>
      <c r="AJ5" s="15" t="s">
        <v>19</v>
      </c>
      <c r="AK5" s="15" t="s">
        <v>19</v>
      </c>
      <c r="AL5" s="15" t="s">
        <v>19</v>
      </c>
      <c r="AM5" s="15" t="s">
        <v>3579</v>
      </c>
      <c r="AN5" s="15" t="s">
        <v>6300</v>
      </c>
    </row>
    <row r="6" spans="1:40" ht="15.45" x14ac:dyDescent="0.4">
      <c r="A6" s="15" t="s">
        <v>904</v>
      </c>
      <c r="B6" s="15" t="str">
        <f t="shared" si="0"/>
        <v>868a2uwcq</v>
      </c>
      <c r="C6" s="38" t="s">
        <v>3627</v>
      </c>
      <c r="D6" s="15" t="s">
        <v>314</v>
      </c>
      <c r="E6" s="15" t="s">
        <v>3615</v>
      </c>
      <c r="F6" s="33" t="s">
        <v>243</v>
      </c>
      <c r="G6" s="15" t="s">
        <v>6355</v>
      </c>
      <c r="H6" s="15" t="s">
        <v>19</v>
      </c>
      <c r="I6" s="28" t="s">
        <v>3587</v>
      </c>
      <c r="J6" s="15" t="s">
        <v>3628</v>
      </c>
      <c r="K6" s="18">
        <v>45688</v>
      </c>
      <c r="L6" s="18">
        <v>45553</v>
      </c>
      <c r="M6" s="18">
        <v>45568.613888888889</v>
      </c>
      <c r="N6" s="18">
        <v>45783.498611111107</v>
      </c>
      <c r="O6" s="18" t="s">
        <v>19</v>
      </c>
      <c r="P6" s="18">
        <v>45783.498611111107</v>
      </c>
      <c r="Q6" s="15" t="s">
        <v>5895</v>
      </c>
      <c r="R6" s="15" t="s">
        <v>6301</v>
      </c>
      <c r="S6" s="15" t="s">
        <v>3603</v>
      </c>
      <c r="T6" s="18">
        <v>45645</v>
      </c>
      <c r="U6" s="18">
        <v>45645</v>
      </c>
      <c r="V6" s="15" t="s">
        <v>19</v>
      </c>
      <c r="W6" s="18" t="s">
        <v>19</v>
      </c>
      <c r="X6" s="18" t="s">
        <v>19</v>
      </c>
      <c r="Y6" s="19">
        <v>1</v>
      </c>
      <c r="Z6" s="37" t="s">
        <v>365</v>
      </c>
      <c r="AA6" s="18" t="s">
        <v>19</v>
      </c>
      <c r="AB6" s="15" t="s">
        <v>257</v>
      </c>
      <c r="AC6" s="15" t="s">
        <v>3577</v>
      </c>
      <c r="AD6" s="15" t="s">
        <v>897</v>
      </c>
      <c r="AE6" s="15" t="s">
        <v>19</v>
      </c>
      <c r="AF6" s="15" t="s">
        <v>19</v>
      </c>
      <c r="AG6" s="20" t="s">
        <v>3604</v>
      </c>
      <c r="AH6" s="15" t="s">
        <v>3605</v>
      </c>
      <c r="AI6" s="15" t="s">
        <v>19</v>
      </c>
      <c r="AJ6" s="18" t="s">
        <v>19</v>
      </c>
      <c r="AK6" s="15" t="s">
        <v>19</v>
      </c>
      <c r="AL6" s="15" t="s">
        <v>19</v>
      </c>
      <c r="AM6" s="15" t="s">
        <v>3579</v>
      </c>
      <c r="AN6" s="15" t="s">
        <v>6300</v>
      </c>
    </row>
    <row r="7" spans="1:40" ht="15.45" x14ac:dyDescent="0.4">
      <c r="A7" s="15" t="s">
        <v>1028</v>
      </c>
      <c r="B7" s="15" t="str">
        <f t="shared" si="0"/>
        <v>868a2uwcw</v>
      </c>
      <c r="C7" s="38" t="s">
        <v>3815</v>
      </c>
      <c r="D7" s="15" t="s">
        <v>193</v>
      </c>
      <c r="E7" s="15" t="s">
        <v>3645</v>
      </c>
      <c r="F7" s="16" t="s">
        <v>23</v>
      </c>
      <c r="G7" s="15" t="s">
        <v>3561</v>
      </c>
      <c r="H7" s="15" t="s">
        <v>6356</v>
      </c>
      <c r="I7" s="28" t="s">
        <v>3587</v>
      </c>
      <c r="J7" s="15" t="s">
        <v>6752</v>
      </c>
      <c r="K7" s="18">
        <v>45808</v>
      </c>
      <c r="L7" s="18">
        <v>45684</v>
      </c>
      <c r="M7" s="18">
        <v>45568.613888888889</v>
      </c>
      <c r="N7" s="18">
        <v>45810.768750000003</v>
      </c>
      <c r="O7" s="18" t="s">
        <v>19</v>
      </c>
      <c r="P7" s="18" t="s">
        <v>19</v>
      </c>
      <c r="Q7" s="15" t="s">
        <v>5828</v>
      </c>
      <c r="R7" s="15" t="s">
        <v>6753</v>
      </c>
      <c r="S7" s="15" t="s">
        <v>3588</v>
      </c>
      <c r="T7" s="18">
        <v>45751</v>
      </c>
      <c r="U7" s="18" t="s">
        <v>19</v>
      </c>
      <c r="V7" s="15" t="b">
        <v>1</v>
      </c>
      <c r="W7" s="18" t="s">
        <v>19</v>
      </c>
      <c r="X7" s="18" t="s">
        <v>19</v>
      </c>
      <c r="Y7" s="19">
        <v>0.5</v>
      </c>
      <c r="Z7" s="22" t="s">
        <v>33</v>
      </c>
      <c r="AA7" s="18" t="s">
        <v>19</v>
      </c>
      <c r="AB7" s="15" t="s">
        <v>65</v>
      </c>
      <c r="AC7" s="15" t="s">
        <v>3649</v>
      </c>
      <c r="AD7" s="15" t="s">
        <v>917</v>
      </c>
      <c r="AE7" s="15" t="s">
        <v>19</v>
      </c>
      <c r="AF7" s="15" t="s">
        <v>3816</v>
      </c>
      <c r="AG7" s="20" t="s">
        <v>3604</v>
      </c>
      <c r="AH7" s="15" t="s">
        <v>19</v>
      </c>
      <c r="AI7" s="15" t="s">
        <v>19</v>
      </c>
      <c r="AJ7" s="18" t="s">
        <v>19</v>
      </c>
      <c r="AK7" s="15" t="s">
        <v>19</v>
      </c>
      <c r="AL7" s="15" t="s">
        <v>19</v>
      </c>
      <c r="AM7" s="15" t="s">
        <v>3182</v>
      </c>
      <c r="AN7" s="15" t="s">
        <v>6281</v>
      </c>
    </row>
    <row r="8" spans="1:40" ht="15.45" x14ac:dyDescent="0.4">
      <c r="A8" s="15" t="s">
        <v>2486</v>
      </c>
      <c r="B8" s="15" t="str">
        <f t="shared" si="0"/>
        <v>868a2uwd5</v>
      </c>
      <c r="C8" s="38" t="s">
        <v>5347</v>
      </c>
      <c r="D8" s="15" t="s">
        <v>595</v>
      </c>
      <c r="E8" s="15" t="s">
        <v>6092</v>
      </c>
      <c r="F8" s="39" t="s">
        <v>540</v>
      </c>
      <c r="G8" s="15" t="s">
        <v>3561</v>
      </c>
      <c r="H8" s="15" t="s">
        <v>19</v>
      </c>
      <c r="I8" s="28" t="s">
        <v>3587</v>
      </c>
      <c r="J8" s="15" t="s">
        <v>5171</v>
      </c>
      <c r="K8" s="18">
        <v>45912</v>
      </c>
      <c r="L8" s="18" t="s">
        <v>19</v>
      </c>
      <c r="M8" s="18">
        <v>45568.613888888889</v>
      </c>
      <c r="N8" s="18">
        <v>45790.483333333337</v>
      </c>
      <c r="O8" s="18" t="s">
        <v>19</v>
      </c>
      <c r="P8" s="18" t="s">
        <v>19</v>
      </c>
      <c r="Q8" s="15" t="s">
        <v>5805</v>
      </c>
      <c r="R8" s="15" t="s">
        <v>6279</v>
      </c>
      <c r="S8" s="15" t="s">
        <v>6152</v>
      </c>
      <c r="T8" s="18">
        <v>45559</v>
      </c>
      <c r="U8" s="15" t="s">
        <v>19</v>
      </c>
      <c r="V8" s="15" t="s">
        <v>19</v>
      </c>
      <c r="W8" s="15" t="s">
        <v>19</v>
      </c>
      <c r="X8" s="15" t="s">
        <v>19</v>
      </c>
      <c r="Y8" s="19">
        <v>0</v>
      </c>
      <c r="Z8" s="15" t="s">
        <v>596</v>
      </c>
      <c r="AA8" s="15" t="s">
        <v>19</v>
      </c>
      <c r="AB8" s="15" t="s">
        <v>77</v>
      </c>
      <c r="AC8" s="15" t="s">
        <v>3649</v>
      </c>
      <c r="AD8" s="15" t="s">
        <v>2443</v>
      </c>
      <c r="AE8" s="15" t="s">
        <v>19</v>
      </c>
      <c r="AF8" s="15" t="s">
        <v>3589</v>
      </c>
      <c r="AG8" s="15" t="s">
        <v>19</v>
      </c>
      <c r="AH8" s="15" t="s">
        <v>19</v>
      </c>
      <c r="AI8" s="15" t="s">
        <v>19</v>
      </c>
      <c r="AJ8" s="15" t="s">
        <v>19</v>
      </c>
      <c r="AK8" s="15" t="s">
        <v>19</v>
      </c>
      <c r="AL8" s="15" t="s">
        <v>19</v>
      </c>
      <c r="AM8" s="15" t="s">
        <v>3182</v>
      </c>
      <c r="AN8" s="15" t="s">
        <v>6281</v>
      </c>
    </row>
    <row r="9" spans="1:40" ht="15.45" x14ac:dyDescent="0.4">
      <c r="A9" s="15" t="s">
        <v>890</v>
      </c>
      <c r="B9" s="15" t="str">
        <f t="shared" si="0"/>
        <v>868a2uwdz</v>
      </c>
      <c r="C9" s="38" t="s">
        <v>3623</v>
      </c>
      <c r="D9" s="15" t="s">
        <v>363</v>
      </c>
      <c r="E9" s="15" t="s">
        <v>3618</v>
      </c>
      <c r="F9" s="33" t="s">
        <v>243</v>
      </c>
      <c r="G9" s="15" t="s">
        <v>6357</v>
      </c>
      <c r="H9" s="15" t="s">
        <v>19</v>
      </c>
      <c r="I9" s="28" t="s">
        <v>3587</v>
      </c>
      <c r="J9" s="15" t="s">
        <v>3624</v>
      </c>
      <c r="K9" s="18">
        <v>45688</v>
      </c>
      <c r="L9" s="18">
        <v>45558</v>
      </c>
      <c r="M9" s="18">
        <v>45568.613888888889</v>
      </c>
      <c r="N9" s="18">
        <v>45777.547222222223</v>
      </c>
      <c r="O9" s="18" t="s">
        <v>19</v>
      </c>
      <c r="P9" s="18">
        <v>45679.782638888893</v>
      </c>
      <c r="Q9" s="15" t="s">
        <v>5898</v>
      </c>
      <c r="R9" s="15" t="s">
        <v>6267</v>
      </c>
      <c r="S9" s="15" t="s">
        <v>19</v>
      </c>
      <c r="T9" s="18">
        <v>45664</v>
      </c>
      <c r="U9" s="18">
        <v>45660</v>
      </c>
      <c r="V9" s="15" t="s">
        <v>19</v>
      </c>
      <c r="W9" s="18" t="s">
        <v>19</v>
      </c>
      <c r="X9" s="18" t="s">
        <v>19</v>
      </c>
      <c r="Y9" s="19">
        <v>1</v>
      </c>
      <c r="Z9" s="34" t="s">
        <v>244</v>
      </c>
      <c r="AA9" s="18" t="s">
        <v>19</v>
      </c>
      <c r="AB9" s="15" t="s">
        <v>257</v>
      </c>
      <c r="AC9" s="15" t="s">
        <v>2627</v>
      </c>
      <c r="AD9" s="15" t="s">
        <v>872</v>
      </c>
      <c r="AE9" s="15" t="b">
        <v>1</v>
      </c>
      <c r="AF9" s="15" t="s">
        <v>19</v>
      </c>
      <c r="AG9" s="15" t="s">
        <v>19</v>
      </c>
      <c r="AH9" s="15" t="s">
        <v>19</v>
      </c>
      <c r="AI9" s="18">
        <v>45768</v>
      </c>
      <c r="AJ9" s="18" t="s">
        <v>19</v>
      </c>
      <c r="AK9" s="15" t="s">
        <v>19</v>
      </c>
      <c r="AL9" s="15" t="s">
        <v>19</v>
      </c>
      <c r="AM9" s="15" t="s">
        <v>3620</v>
      </c>
      <c r="AN9" s="15" t="s">
        <v>3621</v>
      </c>
    </row>
    <row r="10" spans="1:40" ht="15.45" x14ac:dyDescent="0.4">
      <c r="A10" s="15" t="s">
        <v>905</v>
      </c>
      <c r="B10" s="15" t="str">
        <f t="shared" si="0"/>
        <v>868a2uwe8</v>
      </c>
      <c r="C10" s="38" t="s">
        <v>3625</v>
      </c>
      <c r="D10" s="15" t="s">
        <v>367</v>
      </c>
      <c r="E10" s="15" t="s">
        <v>3622</v>
      </c>
      <c r="F10" s="33" t="s">
        <v>243</v>
      </c>
      <c r="G10" s="15" t="s">
        <v>6358</v>
      </c>
      <c r="H10" s="15" t="s">
        <v>19</v>
      </c>
      <c r="I10" s="28" t="s">
        <v>3587</v>
      </c>
      <c r="J10" s="15" t="s">
        <v>3626</v>
      </c>
      <c r="K10" s="18">
        <v>45688</v>
      </c>
      <c r="L10" s="18">
        <v>45558</v>
      </c>
      <c r="M10" s="18">
        <v>45568.613888888889</v>
      </c>
      <c r="N10" s="18">
        <v>45768.527083333334</v>
      </c>
      <c r="O10" s="18" t="s">
        <v>19</v>
      </c>
      <c r="P10" s="18">
        <v>45679.782638888893</v>
      </c>
      <c r="Q10" s="15" t="s">
        <v>5902</v>
      </c>
      <c r="R10" s="15" t="s">
        <v>6267</v>
      </c>
      <c r="S10" s="15" t="s">
        <v>19</v>
      </c>
      <c r="T10" s="18" t="s">
        <v>19</v>
      </c>
      <c r="U10" s="18" t="s">
        <v>19</v>
      </c>
      <c r="V10" s="15" t="s">
        <v>19</v>
      </c>
      <c r="W10" s="18" t="s">
        <v>19</v>
      </c>
      <c r="X10" s="18" t="s">
        <v>19</v>
      </c>
      <c r="Y10" s="19">
        <v>0</v>
      </c>
      <c r="Z10" s="34" t="s">
        <v>244</v>
      </c>
      <c r="AA10" s="18" t="s">
        <v>19</v>
      </c>
      <c r="AB10" s="15" t="s">
        <v>257</v>
      </c>
      <c r="AC10" s="15" t="s">
        <v>2627</v>
      </c>
      <c r="AD10" s="15" t="s">
        <v>901</v>
      </c>
      <c r="AE10" s="15" t="b">
        <v>1</v>
      </c>
      <c r="AF10" s="15" t="s">
        <v>19</v>
      </c>
      <c r="AG10" s="15" t="s">
        <v>19</v>
      </c>
      <c r="AH10" s="15" t="s">
        <v>19</v>
      </c>
      <c r="AI10" s="18">
        <v>45768</v>
      </c>
      <c r="AJ10" s="18" t="s">
        <v>19</v>
      </c>
      <c r="AK10" s="15" t="s">
        <v>19</v>
      </c>
      <c r="AL10" s="15" t="s">
        <v>19</v>
      </c>
      <c r="AM10" s="15" t="s">
        <v>3620</v>
      </c>
      <c r="AN10" s="15" t="s">
        <v>3621</v>
      </c>
    </row>
    <row r="11" spans="1:40" ht="15.45" x14ac:dyDescent="0.4">
      <c r="A11" s="15" t="s">
        <v>1822</v>
      </c>
      <c r="B11" s="15" t="str">
        <f t="shared" si="0"/>
        <v>868a2uwey</v>
      </c>
      <c r="C11" s="38" t="s">
        <v>4887</v>
      </c>
      <c r="D11" s="15" t="s">
        <v>361</v>
      </c>
      <c r="E11" s="15" t="s">
        <v>4599</v>
      </c>
      <c r="F11" s="39" t="s">
        <v>540</v>
      </c>
      <c r="G11" s="15" t="s">
        <v>6359</v>
      </c>
      <c r="H11" s="15" t="s">
        <v>19</v>
      </c>
      <c r="I11" s="25" t="s">
        <v>3583</v>
      </c>
      <c r="J11" s="15" t="s">
        <v>4888</v>
      </c>
      <c r="K11" s="18">
        <v>45688</v>
      </c>
      <c r="L11" s="18">
        <v>45558</v>
      </c>
      <c r="M11" s="18">
        <v>45568.613888888889</v>
      </c>
      <c r="N11" s="18">
        <v>45796.96597222222</v>
      </c>
      <c r="O11" s="18" t="s">
        <v>19</v>
      </c>
      <c r="P11" s="18" t="s">
        <v>19</v>
      </c>
      <c r="Q11" s="15" t="s">
        <v>5898</v>
      </c>
      <c r="R11" s="15" t="s">
        <v>6267</v>
      </c>
      <c r="S11" s="15" t="s">
        <v>19</v>
      </c>
      <c r="T11" s="18">
        <v>45607</v>
      </c>
      <c r="U11" s="18">
        <v>45608</v>
      </c>
      <c r="V11" s="15" t="b">
        <v>1</v>
      </c>
      <c r="W11" s="15" t="s">
        <v>19</v>
      </c>
      <c r="X11" s="18">
        <v>45645</v>
      </c>
      <c r="Y11" s="19">
        <v>0</v>
      </c>
      <c r="Z11" s="29" t="s">
        <v>123</v>
      </c>
      <c r="AA11" s="15" t="s">
        <v>19</v>
      </c>
      <c r="AB11" s="15" t="s">
        <v>24</v>
      </c>
      <c r="AC11" s="15" t="s">
        <v>2627</v>
      </c>
      <c r="AD11" s="15" t="s">
        <v>872</v>
      </c>
      <c r="AE11" s="15" t="s">
        <v>19</v>
      </c>
      <c r="AF11" s="15" t="s">
        <v>3589</v>
      </c>
      <c r="AG11" s="20" t="s">
        <v>3604</v>
      </c>
      <c r="AH11" s="15" t="s">
        <v>19</v>
      </c>
      <c r="AI11" s="18">
        <v>45765</v>
      </c>
      <c r="AJ11" s="15" t="s">
        <v>19</v>
      </c>
      <c r="AK11" s="15" t="s">
        <v>19</v>
      </c>
      <c r="AL11" s="15" t="s">
        <v>19</v>
      </c>
      <c r="AM11" s="15" t="s">
        <v>3620</v>
      </c>
      <c r="AN11" s="15" t="s">
        <v>3564</v>
      </c>
    </row>
    <row r="12" spans="1:40" ht="15.45" x14ac:dyDescent="0.4">
      <c r="A12" s="15" t="s">
        <v>881</v>
      </c>
      <c r="B12" s="15" t="str">
        <f t="shared" si="0"/>
        <v>868a2uwgm</v>
      </c>
      <c r="C12" s="38" t="s">
        <v>6754</v>
      </c>
      <c r="D12" s="15" t="s">
        <v>256</v>
      </c>
      <c r="E12" s="15" t="s">
        <v>3602</v>
      </c>
      <c r="F12" s="33" t="s">
        <v>243</v>
      </c>
      <c r="G12" s="15" t="s">
        <v>6360</v>
      </c>
      <c r="H12" s="15" t="s">
        <v>19</v>
      </c>
      <c r="I12" s="28" t="s">
        <v>3587</v>
      </c>
      <c r="J12" s="15" t="s">
        <v>3635</v>
      </c>
      <c r="K12" s="18">
        <v>45688</v>
      </c>
      <c r="L12" s="18">
        <v>45596</v>
      </c>
      <c r="M12" s="18">
        <v>45568.613888888889</v>
      </c>
      <c r="N12" s="18">
        <v>45805.805555555555</v>
      </c>
      <c r="O12" s="18" t="s">
        <v>19</v>
      </c>
      <c r="P12" s="18">
        <v>45783.504166666666</v>
      </c>
      <c r="Q12" s="15" t="s">
        <v>5906</v>
      </c>
      <c r="R12" s="15" t="s">
        <v>6301</v>
      </c>
      <c r="S12" s="15" t="s">
        <v>3603</v>
      </c>
      <c r="T12" s="18" t="s">
        <v>19</v>
      </c>
      <c r="U12" s="18" t="s">
        <v>19</v>
      </c>
      <c r="V12" s="15" t="s">
        <v>19</v>
      </c>
      <c r="W12" s="18" t="s">
        <v>19</v>
      </c>
      <c r="X12" s="18" t="s">
        <v>19</v>
      </c>
      <c r="Y12" s="19">
        <v>0.8</v>
      </c>
      <c r="Z12" s="37" t="s">
        <v>365</v>
      </c>
      <c r="AA12" s="18" t="s">
        <v>19</v>
      </c>
      <c r="AB12" s="15" t="s">
        <v>257</v>
      </c>
      <c r="AC12" s="15" t="s">
        <v>3577</v>
      </c>
      <c r="AD12" s="15" t="s">
        <v>879</v>
      </c>
      <c r="AE12" s="15" t="s">
        <v>19</v>
      </c>
      <c r="AF12" s="15" t="s">
        <v>19</v>
      </c>
      <c r="AG12" s="20" t="s">
        <v>3604</v>
      </c>
      <c r="AH12" s="15" t="s">
        <v>3605</v>
      </c>
      <c r="AI12" s="15" t="s">
        <v>19</v>
      </c>
      <c r="AJ12" s="18" t="s">
        <v>19</v>
      </c>
      <c r="AK12" s="15" t="s">
        <v>19</v>
      </c>
      <c r="AL12" s="15" t="s">
        <v>19</v>
      </c>
      <c r="AM12" s="15" t="s">
        <v>3579</v>
      </c>
      <c r="AN12" s="15" t="s">
        <v>6298</v>
      </c>
    </row>
    <row r="13" spans="1:40" ht="15.45" x14ac:dyDescent="0.4">
      <c r="A13" s="15" t="s">
        <v>1103</v>
      </c>
      <c r="B13" s="15" t="str">
        <f t="shared" si="0"/>
        <v>868a2uwpb</v>
      </c>
      <c r="C13" s="38" t="s">
        <v>3810</v>
      </c>
      <c r="D13" s="15" t="s">
        <v>601</v>
      </c>
      <c r="E13" s="15" t="s">
        <v>3718</v>
      </c>
      <c r="F13" s="16" t="s">
        <v>23</v>
      </c>
      <c r="G13" s="15" t="s">
        <v>3561</v>
      </c>
      <c r="H13" s="15" t="s">
        <v>6356</v>
      </c>
      <c r="I13" s="15" t="s">
        <v>19</v>
      </c>
      <c r="J13" s="15" t="s">
        <v>6361</v>
      </c>
      <c r="K13" s="18">
        <v>45800</v>
      </c>
      <c r="L13" s="18">
        <v>45715</v>
      </c>
      <c r="M13" s="18">
        <v>45568.613888888889</v>
      </c>
      <c r="N13" s="18">
        <v>45801.166666666672</v>
      </c>
      <c r="O13" s="18" t="s">
        <v>19</v>
      </c>
      <c r="P13" s="18" t="s">
        <v>19</v>
      </c>
      <c r="Q13" s="15" t="s">
        <v>5805</v>
      </c>
      <c r="R13" s="15" t="s">
        <v>6290</v>
      </c>
      <c r="S13" s="15" t="s">
        <v>3588</v>
      </c>
      <c r="T13" s="18" t="s">
        <v>19</v>
      </c>
      <c r="U13" s="18" t="s">
        <v>19</v>
      </c>
      <c r="V13" s="15" t="s">
        <v>19</v>
      </c>
      <c r="W13" s="18" t="s">
        <v>19</v>
      </c>
      <c r="X13" s="18" t="s">
        <v>19</v>
      </c>
      <c r="Y13" s="19">
        <v>0.5</v>
      </c>
      <c r="Z13" s="22" t="s">
        <v>33</v>
      </c>
      <c r="AA13" s="18" t="s">
        <v>19</v>
      </c>
      <c r="AB13" s="15" t="s">
        <v>65</v>
      </c>
      <c r="AC13" s="15" t="s">
        <v>3649</v>
      </c>
      <c r="AD13" s="15" t="s">
        <v>1099</v>
      </c>
      <c r="AE13" s="15" t="s">
        <v>19</v>
      </c>
      <c r="AF13" s="15" t="s">
        <v>3589</v>
      </c>
      <c r="AG13" s="20" t="s">
        <v>3604</v>
      </c>
      <c r="AH13" s="15" t="s">
        <v>19</v>
      </c>
      <c r="AI13" s="15" t="s">
        <v>19</v>
      </c>
      <c r="AJ13" s="18" t="s">
        <v>19</v>
      </c>
      <c r="AK13" s="15" t="s">
        <v>19</v>
      </c>
      <c r="AL13" s="15" t="s">
        <v>19</v>
      </c>
      <c r="AM13" s="15" t="s">
        <v>3182</v>
      </c>
      <c r="AN13" s="15" t="s">
        <v>6281</v>
      </c>
    </row>
    <row r="14" spans="1:40" ht="15.45" x14ac:dyDescent="0.4">
      <c r="A14" s="15" t="s">
        <v>2498</v>
      </c>
      <c r="B14" s="15" t="str">
        <f t="shared" si="0"/>
        <v>868a2v5f9</v>
      </c>
      <c r="C14" s="38" t="s">
        <v>5204</v>
      </c>
      <c r="D14" s="15" t="s">
        <v>465</v>
      </c>
      <c r="E14" s="15" t="s">
        <v>5148</v>
      </c>
      <c r="F14" s="24" t="s">
        <v>42</v>
      </c>
      <c r="G14" s="15" t="s">
        <v>6362</v>
      </c>
      <c r="H14" s="15" t="s">
        <v>19</v>
      </c>
      <c r="I14" s="28" t="s">
        <v>3587</v>
      </c>
      <c r="J14" s="15" t="s">
        <v>19</v>
      </c>
      <c r="K14" s="18" t="s">
        <v>19</v>
      </c>
      <c r="L14" s="18" t="s">
        <v>19</v>
      </c>
      <c r="M14" s="18">
        <v>45568.620833333334</v>
      </c>
      <c r="N14" s="18">
        <v>45777.551388888889</v>
      </c>
      <c r="O14" s="18" t="s">
        <v>19</v>
      </c>
      <c r="P14" s="18" t="s">
        <v>19</v>
      </c>
      <c r="Q14" s="15" t="s">
        <v>5898</v>
      </c>
      <c r="R14" s="15" t="s">
        <v>6279</v>
      </c>
      <c r="S14" s="15" t="s">
        <v>6152</v>
      </c>
      <c r="T14" s="15" t="s">
        <v>19</v>
      </c>
      <c r="U14" s="15" t="s">
        <v>19</v>
      </c>
      <c r="V14" s="15" t="s">
        <v>19</v>
      </c>
      <c r="W14" s="15" t="s">
        <v>19</v>
      </c>
      <c r="X14" s="15" t="s">
        <v>19</v>
      </c>
      <c r="Y14" s="19">
        <v>0</v>
      </c>
      <c r="Z14" s="15" t="s">
        <v>19</v>
      </c>
      <c r="AA14" s="15" t="s">
        <v>19</v>
      </c>
      <c r="AB14" s="15" t="s">
        <v>77</v>
      </c>
      <c r="AC14" s="15" t="s">
        <v>5088</v>
      </c>
      <c r="AD14" s="15" t="s">
        <v>2149</v>
      </c>
      <c r="AE14" s="15" t="b">
        <v>1</v>
      </c>
      <c r="AF14" s="15" t="s">
        <v>19</v>
      </c>
      <c r="AG14" s="15" t="s">
        <v>19</v>
      </c>
      <c r="AH14" s="15" t="s">
        <v>19</v>
      </c>
      <c r="AI14" s="18">
        <v>45777</v>
      </c>
      <c r="AJ14" s="15" t="s">
        <v>19</v>
      </c>
      <c r="AK14" s="15" t="s">
        <v>19</v>
      </c>
      <c r="AL14" s="15" t="s">
        <v>19</v>
      </c>
      <c r="AM14" s="15" t="s">
        <v>3620</v>
      </c>
      <c r="AN14" s="15" t="s">
        <v>3564</v>
      </c>
    </row>
    <row r="15" spans="1:40" ht="15.45" x14ac:dyDescent="0.4">
      <c r="A15" s="15" t="s">
        <v>1527</v>
      </c>
      <c r="B15" s="15" t="str">
        <f t="shared" si="0"/>
        <v>868a2v5fc</v>
      </c>
      <c r="C15" s="38" t="s">
        <v>4543</v>
      </c>
      <c r="D15" s="15" t="s">
        <v>39</v>
      </c>
      <c r="E15" s="15" t="s">
        <v>3911</v>
      </c>
      <c r="F15" s="24" t="s">
        <v>42</v>
      </c>
      <c r="G15" s="15" t="s">
        <v>3561</v>
      </c>
      <c r="H15" s="15" t="s">
        <v>19</v>
      </c>
      <c r="I15" s="25" t="s">
        <v>3583</v>
      </c>
      <c r="J15" s="15" t="s">
        <v>19</v>
      </c>
      <c r="K15" s="18" t="s">
        <v>19</v>
      </c>
      <c r="L15" s="18" t="s">
        <v>19</v>
      </c>
      <c r="M15" s="18">
        <v>45568.620833333334</v>
      </c>
      <c r="N15" s="18">
        <v>45769.513194444444</v>
      </c>
      <c r="O15" s="18" t="s">
        <v>19</v>
      </c>
      <c r="P15" s="18" t="s">
        <v>19</v>
      </c>
      <c r="Q15" s="15" t="s">
        <v>6025</v>
      </c>
      <c r="R15" s="15" t="s">
        <v>6272</v>
      </c>
      <c r="S15" s="15" t="s">
        <v>6158</v>
      </c>
      <c r="T15" s="15" t="s">
        <v>19</v>
      </c>
      <c r="U15" s="15" t="s">
        <v>19</v>
      </c>
      <c r="V15" s="15" t="s">
        <v>19</v>
      </c>
      <c r="W15" s="15" t="s">
        <v>19</v>
      </c>
      <c r="X15" s="15" t="s">
        <v>19</v>
      </c>
      <c r="Y15" s="19">
        <v>0</v>
      </c>
      <c r="Z15" s="15" t="s">
        <v>19</v>
      </c>
      <c r="AA15" s="15" t="s">
        <v>19</v>
      </c>
      <c r="AB15" s="15" t="s">
        <v>43</v>
      </c>
      <c r="AC15" s="15" t="s">
        <v>1316</v>
      </c>
      <c r="AD15" s="15" t="s">
        <v>1316</v>
      </c>
      <c r="AE15" s="15" t="s">
        <v>19</v>
      </c>
      <c r="AF15" s="15" t="s">
        <v>19</v>
      </c>
      <c r="AG15" s="15" t="s">
        <v>19</v>
      </c>
      <c r="AH15" s="15" t="s">
        <v>19</v>
      </c>
      <c r="AI15" s="15" t="s">
        <v>19</v>
      </c>
      <c r="AJ15" s="15" t="s">
        <v>19</v>
      </c>
      <c r="AK15" s="15" t="s">
        <v>19</v>
      </c>
      <c r="AL15" s="15" t="s">
        <v>19</v>
      </c>
      <c r="AM15" s="15" t="s">
        <v>3915</v>
      </c>
      <c r="AN15" s="15" t="s">
        <v>3569</v>
      </c>
    </row>
    <row r="16" spans="1:40" ht="15.45" x14ac:dyDescent="0.4">
      <c r="A16" s="15" t="s">
        <v>2468</v>
      </c>
      <c r="B16" s="15" t="str">
        <f t="shared" si="0"/>
        <v>868a2v5fn</v>
      </c>
      <c r="C16" s="38" t="s">
        <v>5215</v>
      </c>
      <c r="D16" s="15" t="s">
        <v>459</v>
      </c>
      <c r="E16" s="15" t="s">
        <v>5141</v>
      </c>
      <c r="F16" s="24" t="s">
        <v>42</v>
      </c>
      <c r="G16" s="15" t="s">
        <v>6362</v>
      </c>
      <c r="H16" s="15" t="s">
        <v>19</v>
      </c>
      <c r="I16" s="25" t="s">
        <v>3583</v>
      </c>
      <c r="J16" s="15" t="s">
        <v>19</v>
      </c>
      <c r="K16" s="18" t="s">
        <v>19</v>
      </c>
      <c r="L16" s="18" t="s">
        <v>19</v>
      </c>
      <c r="M16" s="18">
        <v>45568.620833333334</v>
      </c>
      <c r="N16" s="18">
        <v>45777.55</v>
      </c>
      <c r="O16" s="18" t="s">
        <v>19</v>
      </c>
      <c r="P16" s="18" t="s">
        <v>19</v>
      </c>
      <c r="Q16" s="15" t="s">
        <v>5898</v>
      </c>
      <c r="R16" s="15" t="s">
        <v>6279</v>
      </c>
      <c r="S16" s="15" t="s">
        <v>6152</v>
      </c>
      <c r="T16" s="15" t="s">
        <v>19</v>
      </c>
      <c r="U16" s="15" t="s">
        <v>19</v>
      </c>
      <c r="V16" s="15" t="s">
        <v>19</v>
      </c>
      <c r="W16" s="15" t="s">
        <v>19</v>
      </c>
      <c r="X16" s="15" t="s">
        <v>19</v>
      </c>
      <c r="Y16" s="19">
        <v>0</v>
      </c>
      <c r="Z16" s="15" t="s">
        <v>19</v>
      </c>
      <c r="AA16" s="15" t="s">
        <v>19</v>
      </c>
      <c r="AB16" s="15" t="s">
        <v>77</v>
      </c>
      <c r="AC16" s="15" t="s">
        <v>5088</v>
      </c>
      <c r="AD16" s="15" t="s">
        <v>2149</v>
      </c>
      <c r="AE16" s="15" t="b">
        <v>1</v>
      </c>
      <c r="AF16" s="15" t="s">
        <v>19</v>
      </c>
      <c r="AG16" s="15" t="s">
        <v>19</v>
      </c>
      <c r="AH16" s="15" t="s">
        <v>19</v>
      </c>
      <c r="AI16" s="18">
        <v>45777</v>
      </c>
      <c r="AJ16" s="15" t="s">
        <v>19</v>
      </c>
      <c r="AK16" s="15" t="s">
        <v>19</v>
      </c>
      <c r="AL16" s="15" t="s">
        <v>19</v>
      </c>
      <c r="AM16" s="15" t="s">
        <v>3620</v>
      </c>
      <c r="AN16" s="15" t="s">
        <v>3564</v>
      </c>
    </row>
    <row r="17" spans="1:40" ht="15.45" x14ac:dyDescent="0.4">
      <c r="A17" s="15" t="s">
        <v>1892</v>
      </c>
      <c r="B17" s="15" t="str">
        <f t="shared" si="0"/>
        <v>868a2v5g8</v>
      </c>
      <c r="C17" s="38" t="s">
        <v>5039</v>
      </c>
      <c r="D17" s="15" t="s">
        <v>322</v>
      </c>
      <c r="E17" s="15" t="s">
        <v>4590</v>
      </c>
      <c r="F17" s="24" t="s">
        <v>42</v>
      </c>
      <c r="G17" s="15" t="s">
        <v>3561</v>
      </c>
      <c r="H17" s="15" t="s">
        <v>19</v>
      </c>
      <c r="I17" s="17" t="s">
        <v>3562</v>
      </c>
      <c r="J17" s="15" t="s">
        <v>19</v>
      </c>
      <c r="K17" s="18" t="s">
        <v>19</v>
      </c>
      <c r="L17" s="18" t="s">
        <v>19</v>
      </c>
      <c r="M17" s="18">
        <v>45568.620833333334</v>
      </c>
      <c r="N17" s="18">
        <v>45805.445833333331</v>
      </c>
      <c r="O17" s="18" t="s">
        <v>19</v>
      </c>
      <c r="P17" s="18" t="s">
        <v>19</v>
      </c>
      <c r="Q17" s="15" t="s">
        <v>5904</v>
      </c>
      <c r="R17" s="15" t="s">
        <v>6290</v>
      </c>
      <c r="S17" s="15" t="s">
        <v>3588</v>
      </c>
      <c r="T17" s="15" t="s">
        <v>19</v>
      </c>
      <c r="U17" s="15" t="s">
        <v>19</v>
      </c>
      <c r="V17" s="15" t="s">
        <v>19</v>
      </c>
      <c r="W17" s="15" t="s">
        <v>19</v>
      </c>
      <c r="X17" s="15" t="s">
        <v>19</v>
      </c>
      <c r="Y17" s="19">
        <v>0</v>
      </c>
      <c r="Z17" s="29" t="s">
        <v>123</v>
      </c>
      <c r="AA17" s="15" t="s">
        <v>19</v>
      </c>
      <c r="AB17" s="15" t="s">
        <v>24</v>
      </c>
      <c r="AC17" s="15" t="s">
        <v>3577</v>
      </c>
      <c r="AD17" s="15" t="s">
        <v>1658</v>
      </c>
      <c r="AE17" s="15" t="s">
        <v>19</v>
      </c>
      <c r="AF17" s="15" t="s">
        <v>19</v>
      </c>
      <c r="AG17" s="15" t="s">
        <v>19</v>
      </c>
      <c r="AH17" s="15" t="s">
        <v>3596</v>
      </c>
      <c r="AI17" s="15" t="s">
        <v>19</v>
      </c>
      <c r="AJ17" s="15" t="s">
        <v>19</v>
      </c>
      <c r="AK17" s="15" t="s">
        <v>19</v>
      </c>
      <c r="AL17" s="15" t="s">
        <v>19</v>
      </c>
      <c r="AM17" s="15" t="s">
        <v>3579</v>
      </c>
      <c r="AN17" s="15" t="s">
        <v>6298</v>
      </c>
    </row>
    <row r="18" spans="1:40" ht="15.45" x14ac:dyDescent="0.4">
      <c r="A18" s="15" t="s">
        <v>1334</v>
      </c>
      <c r="B18" s="15" t="str">
        <f t="shared" si="0"/>
        <v>868a2v5j2</v>
      </c>
      <c r="C18" s="38" t="s">
        <v>4305</v>
      </c>
      <c r="D18" s="15" t="s">
        <v>303</v>
      </c>
      <c r="E18" s="15" t="s">
        <v>4045</v>
      </c>
      <c r="F18" s="27" t="s">
        <v>122</v>
      </c>
      <c r="G18" s="15" t="s">
        <v>3561</v>
      </c>
      <c r="H18" s="15" t="s">
        <v>19</v>
      </c>
      <c r="I18" s="28" t="s">
        <v>3587</v>
      </c>
      <c r="J18" s="15" t="s">
        <v>19</v>
      </c>
      <c r="K18" s="18" t="s">
        <v>19</v>
      </c>
      <c r="L18" s="18" t="s">
        <v>19</v>
      </c>
      <c r="M18" s="18">
        <v>45568.620833333334</v>
      </c>
      <c r="N18" s="18">
        <v>45792.357638888891</v>
      </c>
      <c r="O18" s="18" t="s">
        <v>19</v>
      </c>
      <c r="P18" s="18" t="s">
        <v>19</v>
      </c>
      <c r="Q18" s="15" t="s">
        <v>5812</v>
      </c>
      <c r="R18" s="15" t="s">
        <v>6290</v>
      </c>
      <c r="S18" s="15" t="s">
        <v>3588</v>
      </c>
      <c r="T18" s="15" t="s">
        <v>19</v>
      </c>
      <c r="U18" s="15" t="s">
        <v>19</v>
      </c>
      <c r="V18" s="15" t="s">
        <v>19</v>
      </c>
      <c r="W18" s="15" t="s">
        <v>19</v>
      </c>
      <c r="X18" s="15" t="s">
        <v>19</v>
      </c>
      <c r="Y18" s="19">
        <v>0</v>
      </c>
      <c r="Z18" s="29" t="s">
        <v>123</v>
      </c>
      <c r="AA18" s="15" t="s">
        <v>19</v>
      </c>
      <c r="AB18" s="15" t="s">
        <v>24</v>
      </c>
      <c r="AC18" s="15" t="s">
        <v>3963</v>
      </c>
      <c r="AD18" s="15" t="s">
        <v>1117</v>
      </c>
      <c r="AE18" s="15" t="s">
        <v>19</v>
      </c>
      <c r="AF18" s="15" t="s">
        <v>3589</v>
      </c>
      <c r="AG18" s="15" t="s">
        <v>19</v>
      </c>
      <c r="AH18" s="15" t="s">
        <v>19</v>
      </c>
      <c r="AI18" s="15" t="s">
        <v>19</v>
      </c>
      <c r="AJ18" s="15" t="s">
        <v>19</v>
      </c>
      <c r="AK18" s="15" t="s">
        <v>19</v>
      </c>
      <c r="AL18" s="15" t="s">
        <v>19</v>
      </c>
      <c r="AM18" s="15" t="s">
        <v>3275</v>
      </c>
      <c r="AN18" s="15" t="s">
        <v>6269</v>
      </c>
    </row>
    <row r="19" spans="1:40" ht="15.45" x14ac:dyDescent="0.4">
      <c r="A19" s="15" t="s">
        <v>1873</v>
      </c>
      <c r="B19" s="15" t="str">
        <f t="shared" si="0"/>
        <v>868a2v5jg</v>
      </c>
      <c r="C19" s="38" t="s">
        <v>4797</v>
      </c>
      <c r="D19" s="15" t="s">
        <v>474</v>
      </c>
      <c r="E19" s="15" t="s">
        <v>4659</v>
      </c>
      <c r="F19" s="39" t="s">
        <v>540</v>
      </c>
      <c r="G19" s="15" t="s">
        <v>6363</v>
      </c>
      <c r="H19" s="15" t="s">
        <v>3599</v>
      </c>
      <c r="I19" s="28" t="s">
        <v>3587</v>
      </c>
      <c r="J19" s="15" t="s">
        <v>19</v>
      </c>
      <c r="K19" s="18">
        <v>45863</v>
      </c>
      <c r="L19" s="18">
        <v>45588</v>
      </c>
      <c r="M19" s="18">
        <v>45568.620833333334</v>
      </c>
      <c r="N19" s="18">
        <v>45776.472916666666</v>
      </c>
      <c r="O19" s="18" t="s">
        <v>19</v>
      </c>
      <c r="P19" s="18" t="s">
        <v>19</v>
      </c>
      <c r="Q19" s="15" t="s">
        <v>5902</v>
      </c>
      <c r="R19" s="15" t="s">
        <v>6290</v>
      </c>
      <c r="S19" s="15" t="s">
        <v>3588</v>
      </c>
      <c r="T19" s="18">
        <v>45588</v>
      </c>
      <c r="U19" s="15" t="s">
        <v>19</v>
      </c>
      <c r="V19" s="15" t="s">
        <v>19</v>
      </c>
      <c r="W19" s="15" t="s">
        <v>19</v>
      </c>
      <c r="X19" s="15" t="s">
        <v>19</v>
      </c>
      <c r="Y19" s="19">
        <v>0</v>
      </c>
      <c r="Z19" s="32" t="s">
        <v>66</v>
      </c>
      <c r="AA19" s="15" t="s">
        <v>19</v>
      </c>
      <c r="AB19" s="15" t="s">
        <v>24</v>
      </c>
      <c r="AC19" s="15" t="s">
        <v>4651</v>
      </c>
      <c r="AD19" s="15" t="s">
        <v>1758</v>
      </c>
      <c r="AE19" s="15" t="b">
        <v>1</v>
      </c>
      <c r="AF19" s="15" t="s">
        <v>19</v>
      </c>
      <c r="AG19" s="15" t="s">
        <v>19</v>
      </c>
      <c r="AH19" s="15" t="s">
        <v>19</v>
      </c>
      <c r="AI19" s="18">
        <v>45776</v>
      </c>
      <c r="AJ19" s="15" t="s">
        <v>19</v>
      </c>
      <c r="AK19" s="15" t="s">
        <v>19</v>
      </c>
      <c r="AL19" s="15" t="s">
        <v>19</v>
      </c>
      <c r="AM19" s="15" t="s">
        <v>3620</v>
      </c>
      <c r="AN19" s="15" t="s">
        <v>3621</v>
      </c>
    </row>
    <row r="20" spans="1:40" ht="15.45" x14ac:dyDescent="0.4">
      <c r="A20" s="15" t="s">
        <v>1025</v>
      </c>
      <c r="B20" s="15" t="str">
        <f t="shared" si="0"/>
        <v>868a2v5kk</v>
      </c>
      <c r="C20" s="38" t="s">
        <v>3882</v>
      </c>
      <c r="D20" s="15" t="s">
        <v>241</v>
      </c>
      <c r="E20" s="15" t="s">
        <v>3651</v>
      </c>
      <c r="F20" s="33" t="s">
        <v>243</v>
      </c>
      <c r="G20" s="15" t="s">
        <v>6364</v>
      </c>
      <c r="H20" s="15" t="s">
        <v>19</v>
      </c>
      <c r="I20" s="16" t="s">
        <v>658</v>
      </c>
      <c r="J20" s="15" t="s">
        <v>19</v>
      </c>
      <c r="K20" s="18">
        <v>45750</v>
      </c>
      <c r="L20" s="18">
        <v>45617</v>
      </c>
      <c r="M20" s="18">
        <v>45568.620833333334</v>
      </c>
      <c r="N20" s="18">
        <v>45783.500694444447</v>
      </c>
      <c r="O20" s="18" t="s">
        <v>19</v>
      </c>
      <c r="P20" s="18">
        <v>45783.500694444447</v>
      </c>
      <c r="Q20" s="15" t="s">
        <v>5896</v>
      </c>
      <c r="R20" s="15" t="s">
        <v>6301</v>
      </c>
      <c r="S20" s="15" t="s">
        <v>3603</v>
      </c>
      <c r="T20" s="18" t="s">
        <v>19</v>
      </c>
      <c r="U20" s="18" t="s">
        <v>19</v>
      </c>
      <c r="V20" s="15" t="s">
        <v>19</v>
      </c>
      <c r="W20" s="18" t="s">
        <v>19</v>
      </c>
      <c r="X20" s="18" t="s">
        <v>19</v>
      </c>
      <c r="Y20" s="19">
        <v>1</v>
      </c>
      <c r="Z20" s="37" t="s">
        <v>365</v>
      </c>
      <c r="AA20" s="18" t="s">
        <v>19</v>
      </c>
      <c r="AB20" s="15" t="s">
        <v>65</v>
      </c>
      <c r="AC20" s="15" t="s">
        <v>3577</v>
      </c>
      <c r="AD20" s="15" t="s">
        <v>945</v>
      </c>
      <c r="AE20" s="15" t="s">
        <v>19</v>
      </c>
      <c r="AF20" s="15" t="s">
        <v>3589</v>
      </c>
      <c r="AG20" s="20" t="s">
        <v>3604</v>
      </c>
      <c r="AH20" s="15" t="s">
        <v>3597</v>
      </c>
      <c r="AI20" s="15" t="s">
        <v>19</v>
      </c>
      <c r="AJ20" s="18" t="s">
        <v>19</v>
      </c>
      <c r="AK20" s="15" t="s">
        <v>19</v>
      </c>
      <c r="AL20" s="15" t="s">
        <v>19</v>
      </c>
      <c r="AM20" s="15" t="s">
        <v>3579</v>
      </c>
      <c r="AN20" s="15" t="s">
        <v>6298</v>
      </c>
    </row>
    <row r="21" spans="1:40" ht="15.45" x14ac:dyDescent="0.4">
      <c r="A21" s="15" t="s">
        <v>1360</v>
      </c>
      <c r="B21" s="15" t="str">
        <f t="shared" si="0"/>
        <v>868a2v5kr</v>
      </c>
      <c r="C21" s="38" t="s">
        <v>4229</v>
      </c>
      <c r="D21" s="15" t="s">
        <v>440</v>
      </c>
      <c r="E21" s="15" t="s">
        <v>4090</v>
      </c>
      <c r="F21" s="39" t="s">
        <v>540</v>
      </c>
      <c r="G21" s="15" t="s">
        <v>3561</v>
      </c>
      <c r="H21" s="15" t="s">
        <v>3599</v>
      </c>
      <c r="I21" s="28" t="s">
        <v>3587</v>
      </c>
      <c r="J21" s="15" t="s">
        <v>6250</v>
      </c>
      <c r="K21" s="18">
        <v>45813</v>
      </c>
      <c r="L21" s="18">
        <v>45779</v>
      </c>
      <c r="M21" s="18">
        <v>45568.620833333334</v>
      </c>
      <c r="N21" s="18">
        <v>45803.426388888889</v>
      </c>
      <c r="O21" s="18" t="s">
        <v>19</v>
      </c>
      <c r="P21" s="18" t="s">
        <v>19</v>
      </c>
      <c r="Q21" s="15" t="s">
        <v>5897</v>
      </c>
      <c r="R21" s="15" t="s">
        <v>6290</v>
      </c>
      <c r="S21" s="15" t="s">
        <v>3588</v>
      </c>
      <c r="T21" s="15" t="s">
        <v>19</v>
      </c>
      <c r="U21" s="18">
        <v>45786</v>
      </c>
      <c r="V21" s="15" t="s">
        <v>19</v>
      </c>
      <c r="W21" s="15" t="s">
        <v>19</v>
      </c>
      <c r="X21" s="15" t="s">
        <v>19</v>
      </c>
      <c r="Y21" s="19">
        <v>0</v>
      </c>
      <c r="Z21" s="26" t="s">
        <v>88</v>
      </c>
      <c r="AA21" s="15" t="s">
        <v>19</v>
      </c>
      <c r="AB21" s="15" t="s">
        <v>43</v>
      </c>
      <c r="AC21" s="15" t="s">
        <v>1110</v>
      </c>
      <c r="AD21" s="15" t="s">
        <v>1112</v>
      </c>
      <c r="AE21" s="15" t="b">
        <v>1</v>
      </c>
      <c r="AF21" s="15" t="s">
        <v>19</v>
      </c>
      <c r="AG21" s="20" t="s">
        <v>3604</v>
      </c>
      <c r="AH21" s="15" t="s">
        <v>19</v>
      </c>
      <c r="AI21" s="18">
        <v>45756</v>
      </c>
      <c r="AJ21" s="15" t="s">
        <v>19</v>
      </c>
      <c r="AK21" s="15" t="s">
        <v>19</v>
      </c>
      <c r="AL21" s="15" t="s">
        <v>19</v>
      </c>
      <c r="AM21" s="15" t="s">
        <v>3620</v>
      </c>
      <c r="AN21" s="15" t="s">
        <v>3621</v>
      </c>
    </row>
    <row r="22" spans="1:40" ht="15.45" x14ac:dyDescent="0.4">
      <c r="A22" s="15" t="s">
        <v>1534</v>
      </c>
      <c r="B22" s="15" t="str">
        <f t="shared" si="0"/>
        <v>868a2v5mr</v>
      </c>
      <c r="C22" s="38" t="s">
        <v>4241</v>
      </c>
      <c r="D22" s="15" t="s">
        <v>635</v>
      </c>
      <c r="E22" s="15" t="s">
        <v>4150</v>
      </c>
      <c r="F22" s="39" t="s">
        <v>540</v>
      </c>
      <c r="G22" s="15" t="s">
        <v>3561</v>
      </c>
      <c r="H22" s="15" t="s">
        <v>6365</v>
      </c>
      <c r="I22" s="28" t="s">
        <v>3587</v>
      </c>
      <c r="J22" s="15" t="s">
        <v>6366</v>
      </c>
      <c r="K22" s="18">
        <v>45815</v>
      </c>
      <c r="L22" s="18" t="s">
        <v>19</v>
      </c>
      <c r="M22" s="18">
        <v>45568.620833333334</v>
      </c>
      <c r="N22" s="18">
        <v>45805.487500000003</v>
      </c>
      <c r="O22" s="18" t="s">
        <v>19</v>
      </c>
      <c r="P22" s="18" t="s">
        <v>19</v>
      </c>
      <c r="Q22" s="15" t="s">
        <v>5898</v>
      </c>
      <c r="R22" s="15" t="s">
        <v>6290</v>
      </c>
      <c r="S22" s="15" t="s">
        <v>3588</v>
      </c>
      <c r="T22" s="15" t="s">
        <v>19</v>
      </c>
      <c r="U22" s="15" t="s">
        <v>19</v>
      </c>
      <c r="V22" s="15" t="s">
        <v>19</v>
      </c>
      <c r="W22" s="15" t="s">
        <v>19</v>
      </c>
      <c r="X22" s="15" t="s">
        <v>19</v>
      </c>
      <c r="Y22" s="19">
        <v>0</v>
      </c>
      <c r="Z22" s="26" t="s">
        <v>88</v>
      </c>
      <c r="AA22" s="15" t="s">
        <v>19</v>
      </c>
      <c r="AB22" s="15" t="s">
        <v>43</v>
      </c>
      <c r="AC22" s="15" t="s">
        <v>1110</v>
      </c>
      <c r="AD22" s="15" t="s">
        <v>1138</v>
      </c>
      <c r="AE22" s="15" t="b">
        <v>1</v>
      </c>
      <c r="AF22" s="15" t="s">
        <v>19</v>
      </c>
      <c r="AG22" s="15" t="s">
        <v>19</v>
      </c>
      <c r="AH22" s="15" t="s">
        <v>19</v>
      </c>
      <c r="AI22" s="18">
        <v>45756</v>
      </c>
      <c r="AJ22" s="15" t="s">
        <v>19</v>
      </c>
      <c r="AK22" s="15" t="s">
        <v>19</v>
      </c>
      <c r="AL22" s="15" t="s">
        <v>19</v>
      </c>
      <c r="AM22" s="15" t="s">
        <v>3620</v>
      </c>
      <c r="AN22" s="15" t="s">
        <v>3621</v>
      </c>
    </row>
    <row r="23" spans="1:40" ht="15.45" x14ac:dyDescent="0.4">
      <c r="A23" s="15" t="s">
        <v>1510</v>
      </c>
      <c r="B23" s="15" t="str">
        <f t="shared" si="0"/>
        <v>868a2v5qp</v>
      </c>
      <c r="C23" s="38" t="s">
        <v>4538</v>
      </c>
      <c r="D23" s="15" t="s">
        <v>57</v>
      </c>
      <c r="E23" s="15" t="s">
        <v>3927</v>
      </c>
      <c r="F23" s="24" t="s">
        <v>42</v>
      </c>
      <c r="G23" s="15" t="s">
        <v>3561</v>
      </c>
      <c r="H23" s="15" t="s">
        <v>19</v>
      </c>
      <c r="I23" s="16" t="s">
        <v>658</v>
      </c>
      <c r="J23" s="15" t="s">
        <v>19</v>
      </c>
      <c r="K23" s="18" t="s">
        <v>19</v>
      </c>
      <c r="L23" s="18" t="s">
        <v>19</v>
      </c>
      <c r="M23" s="18">
        <v>45568.620833333334</v>
      </c>
      <c r="N23" s="18">
        <v>45765.529861111107</v>
      </c>
      <c r="O23" s="18" t="s">
        <v>19</v>
      </c>
      <c r="P23" s="18" t="s">
        <v>19</v>
      </c>
      <c r="Q23" s="15" t="s">
        <v>5985</v>
      </c>
      <c r="R23" s="15" t="s">
        <v>6290</v>
      </c>
      <c r="S23" s="15" t="s">
        <v>3588</v>
      </c>
      <c r="T23" s="15" t="s">
        <v>19</v>
      </c>
      <c r="U23" s="15" t="s">
        <v>19</v>
      </c>
      <c r="V23" s="15" t="s">
        <v>19</v>
      </c>
      <c r="W23" s="15" t="s">
        <v>19</v>
      </c>
      <c r="X23" s="15" t="s">
        <v>19</v>
      </c>
      <c r="Y23" s="19">
        <v>0</v>
      </c>
      <c r="Z23" s="15" t="s">
        <v>19</v>
      </c>
      <c r="AA23" s="15" t="s">
        <v>19</v>
      </c>
      <c r="AB23" s="15" t="s">
        <v>43</v>
      </c>
      <c r="AC23" s="15" t="s">
        <v>1365</v>
      </c>
      <c r="AD23" s="15" t="s">
        <v>1365</v>
      </c>
      <c r="AE23" s="15" t="s">
        <v>19</v>
      </c>
      <c r="AF23" s="15" t="s">
        <v>19</v>
      </c>
      <c r="AG23" s="15" t="s">
        <v>19</v>
      </c>
      <c r="AH23" s="15" t="s">
        <v>19</v>
      </c>
      <c r="AI23" s="15" t="s">
        <v>19</v>
      </c>
      <c r="AJ23" s="15" t="s">
        <v>19</v>
      </c>
      <c r="AK23" s="15" t="s">
        <v>19</v>
      </c>
      <c r="AL23" s="15" t="s">
        <v>19</v>
      </c>
      <c r="AM23" s="15" t="s">
        <v>3915</v>
      </c>
      <c r="AN23" s="15" t="s">
        <v>3569</v>
      </c>
    </row>
    <row r="24" spans="1:40" ht="15.45" x14ac:dyDescent="0.4">
      <c r="A24" s="15" t="s">
        <v>1435</v>
      </c>
      <c r="B24" s="15" t="str">
        <f t="shared" si="0"/>
        <v>868a2v5rr</v>
      </c>
      <c r="C24" s="38" t="s">
        <v>4297</v>
      </c>
      <c r="D24" s="15" t="s">
        <v>308</v>
      </c>
      <c r="E24" s="15" t="s">
        <v>4051</v>
      </c>
      <c r="F24" s="27" t="s">
        <v>122</v>
      </c>
      <c r="G24" s="15" t="s">
        <v>3561</v>
      </c>
      <c r="H24" s="15" t="s">
        <v>19</v>
      </c>
      <c r="I24" s="28" t="s">
        <v>3587</v>
      </c>
      <c r="J24" s="15" t="s">
        <v>19</v>
      </c>
      <c r="K24" s="18" t="s">
        <v>19</v>
      </c>
      <c r="L24" s="18" t="s">
        <v>19</v>
      </c>
      <c r="M24" s="18">
        <v>45568.620833333334</v>
      </c>
      <c r="N24" s="18">
        <v>45792.357638888891</v>
      </c>
      <c r="O24" s="18" t="s">
        <v>19</v>
      </c>
      <c r="P24" s="18" t="s">
        <v>19</v>
      </c>
      <c r="Q24" s="15" t="s">
        <v>5812</v>
      </c>
      <c r="R24" s="15" t="s">
        <v>6280</v>
      </c>
      <c r="S24" s="15" t="s">
        <v>6147</v>
      </c>
      <c r="T24" s="15" t="s">
        <v>19</v>
      </c>
      <c r="U24" s="15" t="s">
        <v>19</v>
      </c>
      <c r="V24" s="15" t="s">
        <v>19</v>
      </c>
      <c r="W24" s="15" t="s">
        <v>19</v>
      </c>
      <c r="X24" s="15" t="s">
        <v>19</v>
      </c>
      <c r="Y24" s="19">
        <v>0</v>
      </c>
      <c r="Z24" s="29" t="s">
        <v>123</v>
      </c>
      <c r="AA24" s="15" t="s">
        <v>19</v>
      </c>
      <c r="AB24" s="15" t="s">
        <v>24</v>
      </c>
      <c r="AC24" s="15" t="s">
        <v>3963</v>
      </c>
      <c r="AD24" s="15" t="s">
        <v>1117</v>
      </c>
      <c r="AE24" s="15" t="s">
        <v>19</v>
      </c>
      <c r="AF24" s="15" t="s">
        <v>3589</v>
      </c>
      <c r="AG24" s="15" t="s">
        <v>19</v>
      </c>
      <c r="AH24" s="15" t="s">
        <v>19</v>
      </c>
      <c r="AI24" s="15" t="s">
        <v>19</v>
      </c>
      <c r="AJ24" s="15" t="s">
        <v>19</v>
      </c>
      <c r="AK24" s="15" t="s">
        <v>19</v>
      </c>
      <c r="AL24" s="15" t="s">
        <v>19</v>
      </c>
      <c r="AM24" s="15" t="s">
        <v>3275</v>
      </c>
      <c r="AN24" s="15" t="s">
        <v>6269</v>
      </c>
    </row>
    <row r="25" spans="1:40" ht="15.45" x14ac:dyDescent="0.4">
      <c r="A25" s="15" t="s">
        <v>1265</v>
      </c>
      <c r="B25" s="15" t="str">
        <f t="shared" si="0"/>
        <v>868a2v5rx</v>
      </c>
      <c r="C25" s="38" t="s">
        <v>4907</v>
      </c>
      <c r="D25" s="15" t="s">
        <v>337</v>
      </c>
      <c r="E25" s="15" t="s">
        <v>4060</v>
      </c>
      <c r="F25" s="24" t="s">
        <v>42</v>
      </c>
      <c r="G25" s="15" t="s">
        <v>3561</v>
      </c>
      <c r="H25" s="15" t="s">
        <v>19</v>
      </c>
      <c r="I25" s="16" t="s">
        <v>658</v>
      </c>
      <c r="J25" s="15" t="s">
        <v>19</v>
      </c>
      <c r="K25" s="18">
        <v>45863</v>
      </c>
      <c r="L25" s="18" t="s">
        <v>19</v>
      </c>
      <c r="M25" s="18">
        <v>45568.620833333334</v>
      </c>
      <c r="N25" s="18">
        <v>45778.408333333333</v>
      </c>
      <c r="O25" s="18" t="s">
        <v>19</v>
      </c>
      <c r="P25" s="18" t="s">
        <v>19</v>
      </c>
      <c r="Q25" s="15" t="s">
        <v>5988</v>
      </c>
      <c r="R25" s="15" t="s">
        <v>6280</v>
      </c>
      <c r="S25" s="15" t="s">
        <v>6147</v>
      </c>
      <c r="T25" s="15" t="s">
        <v>19</v>
      </c>
      <c r="U25" s="15" t="s">
        <v>19</v>
      </c>
      <c r="V25" s="15" t="s">
        <v>19</v>
      </c>
      <c r="W25" s="15" t="s">
        <v>19</v>
      </c>
      <c r="X25" s="15" t="s">
        <v>19</v>
      </c>
      <c r="Y25" s="19">
        <v>0</v>
      </c>
      <c r="Z25" s="15" t="s">
        <v>19</v>
      </c>
      <c r="AA25" s="15" t="s">
        <v>19</v>
      </c>
      <c r="AB25" s="15" t="s">
        <v>24</v>
      </c>
      <c r="AC25" s="15" t="s">
        <v>4059</v>
      </c>
      <c r="AD25" s="15" t="s">
        <v>1157</v>
      </c>
      <c r="AE25" s="15" t="s">
        <v>19</v>
      </c>
      <c r="AF25" s="15" t="s">
        <v>19</v>
      </c>
      <c r="AG25" s="15" t="s">
        <v>19</v>
      </c>
      <c r="AH25" s="15" t="s">
        <v>4908</v>
      </c>
      <c r="AI25" s="15" t="s">
        <v>19</v>
      </c>
      <c r="AJ25" s="15" t="s">
        <v>19</v>
      </c>
      <c r="AK25" s="15" t="s">
        <v>19</v>
      </c>
      <c r="AL25" s="15" t="s">
        <v>19</v>
      </c>
      <c r="AM25" s="15" t="s">
        <v>3215</v>
      </c>
      <c r="AN25" s="15" t="s">
        <v>6312</v>
      </c>
    </row>
    <row r="26" spans="1:40" ht="15.45" x14ac:dyDescent="0.4">
      <c r="A26" s="15" t="s">
        <v>1883</v>
      </c>
      <c r="B26" s="15" t="str">
        <f t="shared" si="0"/>
        <v>868a2v5t2</v>
      </c>
      <c r="C26" s="38" t="s">
        <v>4276</v>
      </c>
      <c r="D26" s="15" t="s">
        <v>359</v>
      </c>
      <c r="E26" s="15" t="s">
        <v>3566</v>
      </c>
      <c r="F26" s="24" t="s">
        <v>42</v>
      </c>
      <c r="G26" s="15" t="s">
        <v>3561</v>
      </c>
      <c r="H26" s="15" t="s">
        <v>19</v>
      </c>
      <c r="I26" s="16" t="s">
        <v>658</v>
      </c>
      <c r="J26" s="15" t="s">
        <v>19</v>
      </c>
      <c r="K26" s="18">
        <v>45863</v>
      </c>
      <c r="L26" s="18" t="s">
        <v>19</v>
      </c>
      <c r="M26" s="18">
        <v>45568.620833333334</v>
      </c>
      <c r="N26" s="18">
        <v>45790.490972222222</v>
      </c>
      <c r="O26" s="18" t="s">
        <v>19</v>
      </c>
      <c r="P26" s="18" t="s">
        <v>19</v>
      </c>
      <c r="Q26" s="15" t="s">
        <v>5982</v>
      </c>
      <c r="R26" s="15" t="s">
        <v>6290</v>
      </c>
      <c r="S26" s="15" t="s">
        <v>3588</v>
      </c>
      <c r="T26" s="15" t="s">
        <v>19</v>
      </c>
      <c r="U26" s="15" t="s">
        <v>19</v>
      </c>
      <c r="V26" s="15" t="s">
        <v>19</v>
      </c>
      <c r="W26" s="15" t="s">
        <v>19</v>
      </c>
      <c r="X26" s="15" t="s">
        <v>19</v>
      </c>
      <c r="Y26" s="19">
        <v>0</v>
      </c>
      <c r="Z26" s="15" t="s">
        <v>19</v>
      </c>
      <c r="AA26" s="15" t="s">
        <v>19</v>
      </c>
      <c r="AB26" s="15" t="s">
        <v>24</v>
      </c>
      <c r="AC26" s="15" t="s">
        <v>4066</v>
      </c>
      <c r="AD26" s="15" t="s">
        <v>1109</v>
      </c>
      <c r="AE26" s="15" t="s">
        <v>19</v>
      </c>
      <c r="AF26" s="15" t="s">
        <v>19</v>
      </c>
      <c r="AG26" s="15" t="s">
        <v>19</v>
      </c>
      <c r="AH26" s="15" t="s">
        <v>4251</v>
      </c>
      <c r="AI26" s="15" t="s">
        <v>19</v>
      </c>
      <c r="AJ26" s="15" t="s">
        <v>19</v>
      </c>
      <c r="AK26" s="15" t="s">
        <v>19</v>
      </c>
      <c r="AL26" s="15" t="s">
        <v>19</v>
      </c>
      <c r="AM26" s="15" t="s">
        <v>3215</v>
      </c>
      <c r="AN26" s="15" t="s">
        <v>6312</v>
      </c>
    </row>
    <row r="27" spans="1:40" ht="15.45" x14ac:dyDescent="0.4">
      <c r="A27" s="15" t="s">
        <v>1581</v>
      </c>
      <c r="B27" s="15" t="str">
        <f t="shared" si="0"/>
        <v>868a2v5t7</v>
      </c>
      <c r="C27" s="38" t="s">
        <v>4534</v>
      </c>
      <c r="D27" s="15" t="s">
        <v>53</v>
      </c>
      <c r="E27" s="15" t="s">
        <v>3924</v>
      </c>
      <c r="F27" s="24" t="s">
        <v>42</v>
      </c>
      <c r="G27" s="15" t="s">
        <v>3561</v>
      </c>
      <c r="H27" s="15" t="s">
        <v>19</v>
      </c>
      <c r="I27" s="16" t="s">
        <v>658</v>
      </c>
      <c r="J27" s="15" t="s">
        <v>19</v>
      </c>
      <c r="K27" s="18" t="s">
        <v>19</v>
      </c>
      <c r="L27" s="18" t="s">
        <v>19</v>
      </c>
      <c r="M27" s="18">
        <v>45568.620833333334</v>
      </c>
      <c r="N27" s="18">
        <v>45769.520833333328</v>
      </c>
      <c r="O27" s="18" t="s">
        <v>19</v>
      </c>
      <c r="P27" s="18" t="s">
        <v>19</v>
      </c>
      <c r="Q27" s="15" t="s">
        <v>5986</v>
      </c>
      <c r="R27" s="15" t="s">
        <v>6290</v>
      </c>
      <c r="S27" s="15" t="s">
        <v>3588</v>
      </c>
      <c r="T27" s="15" t="s">
        <v>19</v>
      </c>
      <c r="U27" s="15" t="s">
        <v>19</v>
      </c>
      <c r="V27" s="15" t="s">
        <v>19</v>
      </c>
      <c r="W27" s="15" t="s">
        <v>19</v>
      </c>
      <c r="X27" s="15" t="s">
        <v>19</v>
      </c>
      <c r="Y27" s="19">
        <v>0</v>
      </c>
      <c r="Z27" s="15" t="s">
        <v>19</v>
      </c>
      <c r="AA27" s="15" t="s">
        <v>19</v>
      </c>
      <c r="AB27" s="15" t="s">
        <v>43</v>
      </c>
      <c r="AC27" s="15" t="s">
        <v>1365</v>
      </c>
      <c r="AD27" s="15" t="s">
        <v>1365</v>
      </c>
      <c r="AE27" s="15" t="s">
        <v>19</v>
      </c>
      <c r="AF27" s="15" t="s">
        <v>19</v>
      </c>
      <c r="AG27" s="15" t="s">
        <v>19</v>
      </c>
      <c r="AH27" s="15" t="s">
        <v>19</v>
      </c>
      <c r="AI27" s="15" t="s">
        <v>19</v>
      </c>
      <c r="AJ27" s="15" t="s">
        <v>19</v>
      </c>
      <c r="AK27" s="15" t="s">
        <v>19</v>
      </c>
      <c r="AL27" s="15" t="s">
        <v>19</v>
      </c>
      <c r="AM27" s="15" t="s">
        <v>3915</v>
      </c>
      <c r="AN27" s="15" t="s">
        <v>3569</v>
      </c>
    </row>
    <row r="28" spans="1:40" ht="15.45" x14ac:dyDescent="0.4">
      <c r="A28" s="15" t="s">
        <v>1848</v>
      </c>
      <c r="B28" s="15" t="str">
        <f t="shared" si="0"/>
        <v>868a2v5tc</v>
      </c>
      <c r="C28" s="38" t="s">
        <v>5007</v>
      </c>
      <c r="D28" s="15" t="s">
        <v>252</v>
      </c>
      <c r="E28" s="15" t="s">
        <v>4577</v>
      </c>
      <c r="F28" s="24" t="s">
        <v>42</v>
      </c>
      <c r="G28" s="15" t="s">
        <v>3561</v>
      </c>
      <c r="H28" s="15" t="s">
        <v>19</v>
      </c>
      <c r="I28" s="17" t="s">
        <v>3562</v>
      </c>
      <c r="J28" s="15" t="s">
        <v>19</v>
      </c>
      <c r="K28" s="18" t="s">
        <v>19</v>
      </c>
      <c r="L28" s="18" t="s">
        <v>19</v>
      </c>
      <c r="M28" s="18">
        <v>45568.620833333334</v>
      </c>
      <c r="N28" s="18">
        <v>45805.448611111111</v>
      </c>
      <c r="O28" s="18" t="s">
        <v>19</v>
      </c>
      <c r="P28" s="18" t="s">
        <v>19</v>
      </c>
      <c r="Q28" s="15" t="s">
        <v>5847</v>
      </c>
      <c r="R28" s="15" t="s">
        <v>6285</v>
      </c>
      <c r="S28" s="15" t="s">
        <v>6159</v>
      </c>
      <c r="T28" s="15" t="s">
        <v>19</v>
      </c>
      <c r="U28" s="15" t="s">
        <v>19</v>
      </c>
      <c r="V28" s="15" t="s">
        <v>19</v>
      </c>
      <c r="W28" s="15" t="s">
        <v>19</v>
      </c>
      <c r="X28" s="15" t="s">
        <v>19</v>
      </c>
      <c r="Y28" s="19">
        <v>0</v>
      </c>
      <c r="Z28" s="29" t="s">
        <v>123</v>
      </c>
      <c r="AA28" s="15" t="s">
        <v>19</v>
      </c>
      <c r="AB28" s="15" t="s">
        <v>24</v>
      </c>
      <c r="AC28" s="15" t="s">
        <v>3577</v>
      </c>
      <c r="AD28" s="15" t="s">
        <v>1649</v>
      </c>
      <c r="AE28" s="15" t="s">
        <v>19</v>
      </c>
      <c r="AF28" s="15" t="s">
        <v>19</v>
      </c>
      <c r="AG28" s="15" t="s">
        <v>19</v>
      </c>
      <c r="AH28" s="15" t="s">
        <v>5004</v>
      </c>
      <c r="AI28" s="15" t="s">
        <v>19</v>
      </c>
      <c r="AJ28" s="15" t="s">
        <v>19</v>
      </c>
      <c r="AK28" s="15" t="s">
        <v>19</v>
      </c>
      <c r="AL28" s="15" t="s">
        <v>19</v>
      </c>
      <c r="AM28" s="15" t="s">
        <v>3579</v>
      </c>
      <c r="AN28" s="15" t="s">
        <v>6298</v>
      </c>
    </row>
    <row r="29" spans="1:40" ht="15.45" x14ac:dyDescent="0.4">
      <c r="A29" s="15" t="s">
        <v>2514</v>
      </c>
      <c r="B29" s="15" t="str">
        <f t="shared" si="0"/>
        <v>868a2v5tw</v>
      </c>
      <c r="C29" s="38" t="s">
        <v>5451</v>
      </c>
      <c r="D29" s="15" t="s">
        <v>488</v>
      </c>
      <c r="E29" s="15" t="s">
        <v>5443</v>
      </c>
      <c r="F29" s="24" t="s">
        <v>42</v>
      </c>
      <c r="G29" s="15" t="s">
        <v>3561</v>
      </c>
      <c r="H29" s="15" t="s">
        <v>19</v>
      </c>
      <c r="I29" s="25" t="s">
        <v>3583</v>
      </c>
      <c r="J29" s="15" t="s">
        <v>19</v>
      </c>
      <c r="K29" s="18" t="s">
        <v>19</v>
      </c>
      <c r="L29" s="18" t="s">
        <v>19</v>
      </c>
      <c r="M29" s="18">
        <v>45568.620833333334</v>
      </c>
      <c r="N29" s="18">
        <v>45768.622916666667</v>
      </c>
      <c r="O29" s="18" t="s">
        <v>19</v>
      </c>
      <c r="P29" s="18" t="s">
        <v>19</v>
      </c>
      <c r="Q29" s="15" t="s">
        <v>5901</v>
      </c>
      <c r="R29" s="15" t="s">
        <v>6290</v>
      </c>
      <c r="S29" s="15" t="s">
        <v>3588</v>
      </c>
      <c r="T29" s="15" t="s">
        <v>19</v>
      </c>
      <c r="U29" s="15" t="s">
        <v>19</v>
      </c>
      <c r="V29" s="15" t="s">
        <v>19</v>
      </c>
      <c r="W29" s="15" t="s">
        <v>19</v>
      </c>
      <c r="X29" s="15" t="s">
        <v>19</v>
      </c>
      <c r="Y29" s="19">
        <v>0</v>
      </c>
      <c r="Z29" s="15" t="s">
        <v>19</v>
      </c>
      <c r="AA29" s="15" t="s">
        <v>19</v>
      </c>
      <c r="AB29" s="15" t="s">
        <v>142</v>
      </c>
      <c r="AC29" s="15" t="s">
        <v>4651</v>
      </c>
      <c r="AD29" s="15" t="s">
        <v>816</v>
      </c>
      <c r="AE29" s="15" t="s">
        <v>19</v>
      </c>
      <c r="AF29" s="15" t="s">
        <v>3589</v>
      </c>
      <c r="AG29" s="15" t="s">
        <v>19</v>
      </c>
      <c r="AH29" s="15" t="s">
        <v>19</v>
      </c>
      <c r="AI29" s="15" t="s">
        <v>19</v>
      </c>
      <c r="AJ29" s="15" t="s">
        <v>19</v>
      </c>
      <c r="AK29" s="15" t="s">
        <v>19</v>
      </c>
      <c r="AL29" s="15" t="s">
        <v>19</v>
      </c>
      <c r="AM29" s="15" t="s">
        <v>3620</v>
      </c>
      <c r="AN29" s="15" t="s">
        <v>3621</v>
      </c>
    </row>
    <row r="30" spans="1:40" ht="15.45" x14ac:dyDescent="0.4">
      <c r="A30" s="15" t="s">
        <v>1953</v>
      </c>
      <c r="B30" s="15" t="str">
        <f t="shared" si="0"/>
        <v>868a2v5um</v>
      </c>
      <c r="C30" s="38" t="s">
        <v>4766</v>
      </c>
      <c r="D30" s="15" t="s">
        <v>416</v>
      </c>
      <c r="E30" s="15" t="s">
        <v>4624</v>
      </c>
      <c r="F30" s="24" t="s">
        <v>42</v>
      </c>
      <c r="G30" s="15" t="s">
        <v>3561</v>
      </c>
      <c r="H30" s="15" t="s">
        <v>19</v>
      </c>
      <c r="I30" s="28" t="s">
        <v>3587</v>
      </c>
      <c r="J30" s="15" t="s">
        <v>19</v>
      </c>
      <c r="K30" s="18" t="s">
        <v>19</v>
      </c>
      <c r="L30" s="18" t="s">
        <v>19</v>
      </c>
      <c r="M30" s="18">
        <v>45568.620833333334</v>
      </c>
      <c r="N30" s="18">
        <v>45768.51944444445</v>
      </c>
      <c r="O30" s="18" t="s">
        <v>19</v>
      </c>
      <c r="P30" s="18" t="s">
        <v>19</v>
      </c>
      <c r="Q30" s="15" t="s">
        <v>5898</v>
      </c>
      <c r="R30" s="15" t="s">
        <v>6290</v>
      </c>
      <c r="S30" s="15" t="s">
        <v>3588</v>
      </c>
      <c r="T30" s="15" t="s">
        <v>19</v>
      </c>
      <c r="U30" s="15" t="s">
        <v>19</v>
      </c>
      <c r="V30" s="15" t="s">
        <v>19</v>
      </c>
      <c r="W30" s="15" t="s">
        <v>19</v>
      </c>
      <c r="X30" s="15" t="s">
        <v>19</v>
      </c>
      <c r="Y30" s="19">
        <v>0</v>
      </c>
      <c r="Z30" s="15" t="s">
        <v>19</v>
      </c>
      <c r="AA30" s="15" t="s">
        <v>19</v>
      </c>
      <c r="AB30" s="15" t="s">
        <v>24</v>
      </c>
      <c r="AC30" s="15" t="s">
        <v>2603</v>
      </c>
      <c r="AD30" s="15" t="s">
        <v>1638</v>
      </c>
      <c r="AE30" s="15" t="s">
        <v>19</v>
      </c>
      <c r="AF30" s="15" t="s">
        <v>19</v>
      </c>
      <c r="AG30" s="15" t="s">
        <v>19</v>
      </c>
      <c r="AH30" s="15" t="s">
        <v>19</v>
      </c>
      <c r="AI30" s="18">
        <v>45768</v>
      </c>
      <c r="AJ30" s="15" t="s">
        <v>19</v>
      </c>
      <c r="AK30" s="15" t="s">
        <v>19</v>
      </c>
      <c r="AL30" s="15" t="s">
        <v>19</v>
      </c>
      <c r="AM30" s="15" t="s">
        <v>3620</v>
      </c>
      <c r="AN30" s="15" t="s">
        <v>3564</v>
      </c>
    </row>
    <row r="31" spans="1:40" ht="15.45" x14ac:dyDescent="0.4">
      <c r="A31" s="15" t="s">
        <v>2485</v>
      </c>
      <c r="B31" s="15" t="str">
        <f t="shared" si="0"/>
        <v>868a2v5uw</v>
      </c>
      <c r="C31" s="38" t="s">
        <v>5205</v>
      </c>
      <c r="D31" s="15" t="s">
        <v>465</v>
      </c>
      <c r="E31" s="15" t="s">
        <v>5148</v>
      </c>
      <c r="F31" s="24" t="s">
        <v>42</v>
      </c>
      <c r="G31" s="15" t="s">
        <v>3561</v>
      </c>
      <c r="H31" s="15" t="s">
        <v>19</v>
      </c>
      <c r="I31" s="28" t="s">
        <v>3587</v>
      </c>
      <c r="J31" s="15" t="s">
        <v>19</v>
      </c>
      <c r="K31" s="18" t="s">
        <v>19</v>
      </c>
      <c r="L31" s="18" t="s">
        <v>19</v>
      </c>
      <c r="M31" s="18">
        <v>45568.620833333334</v>
      </c>
      <c r="N31" s="18">
        <v>45777.541666666672</v>
      </c>
      <c r="O31" s="18" t="s">
        <v>19</v>
      </c>
      <c r="P31" s="18" t="s">
        <v>19</v>
      </c>
      <c r="Q31" s="15" t="s">
        <v>5897</v>
      </c>
      <c r="R31" s="15" t="s">
        <v>6279</v>
      </c>
      <c r="S31" s="15" t="s">
        <v>6152</v>
      </c>
      <c r="T31" s="15" t="s">
        <v>19</v>
      </c>
      <c r="U31" s="15" t="s">
        <v>19</v>
      </c>
      <c r="V31" s="15" t="s">
        <v>19</v>
      </c>
      <c r="W31" s="15" t="s">
        <v>19</v>
      </c>
      <c r="X31" s="15" t="s">
        <v>19</v>
      </c>
      <c r="Y31" s="19">
        <v>0</v>
      </c>
      <c r="Z31" s="15" t="s">
        <v>19</v>
      </c>
      <c r="AA31" s="15" t="s">
        <v>19</v>
      </c>
      <c r="AB31" s="15" t="s">
        <v>77</v>
      </c>
      <c r="AC31" s="15" t="s">
        <v>5088</v>
      </c>
      <c r="AD31" s="15" t="s">
        <v>2149</v>
      </c>
      <c r="AE31" s="15" t="b">
        <v>1</v>
      </c>
      <c r="AF31" s="15" t="s">
        <v>19</v>
      </c>
      <c r="AG31" s="15" t="s">
        <v>19</v>
      </c>
      <c r="AH31" s="15" t="s">
        <v>19</v>
      </c>
      <c r="AI31" s="18">
        <v>45777</v>
      </c>
      <c r="AJ31" s="15" t="s">
        <v>19</v>
      </c>
      <c r="AK31" s="15" t="s">
        <v>19</v>
      </c>
      <c r="AL31" s="15" t="s">
        <v>19</v>
      </c>
      <c r="AM31" s="15" t="s">
        <v>3620</v>
      </c>
      <c r="AN31" s="15" t="s">
        <v>3564</v>
      </c>
    </row>
    <row r="32" spans="1:40" ht="15.45" x14ac:dyDescent="0.4">
      <c r="A32" s="15" t="s">
        <v>1727</v>
      </c>
      <c r="B32" s="15" t="str">
        <f t="shared" si="0"/>
        <v>868a2v5vk</v>
      </c>
      <c r="C32" s="38" t="s">
        <v>4171</v>
      </c>
      <c r="D32" s="15" t="s">
        <v>412</v>
      </c>
      <c r="E32" s="15" t="s">
        <v>4172</v>
      </c>
      <c r="F32" s="24" t="s">
        <v>42</v>
      </c>
      <c r="G32" s="15" t="s">
        <v>3561</v>
      </c>
      <c r="H32" s="15" t="s">
        <v>19</v>
      </c>
      <c r="I32" s="28" t="s">
        <v>3587</v>
      </c>
      <c r="J32" s="15" t="s">
        <v>19</v>
      </c>
      <c r="K32" s="18" t="s">
        <v>19</v>
      </c>
      <c r="L32" s="18" t="s">
        <v>19</v>
      </c>
      <c r="M32" s="18">
        <v>45568.620833333334</v>
      </c>
      <c r="N32" s="18">
        <v>45777.837500000001</v>
      </c>
      <c r="O32" s="18" t="s">
        <v>19</v>
      </c>
      <c r="P32" s="18" t="s">
        <v>19</v>
      </c>
      <c r="Q32" s="15" t="s">
        <v>5902</v>
      </c>
      <c r="R32" s="15" t="s">
        <v>6290</v>
      </c>
      <c r="S32" s="15" t="s">
        <v>3588</v>
      </c>
      <c r="T32" s="15" t="s">
        <v>19</v>
      </c>
      <c r="U32" s="15" t="s">
        <v>19</v>
      </c>
      <c r="V32" s="15" t="s">
        <v>19</v>
      </c>
      <c r="W32" s="15" t="s">
        <v>19</v>
      </c>
      <c r="X32" s="15" t="s">
        <v>19</v>
      </c>
      <c r="Y32" s="19">
        <v>0</v>
      </c>
      <c r="Z32" s="15" t="s">
        <v>19</v>
      </c>
      <c r="AA32" s="15" t="s">
        <v>19</v>
      </c>
      <c r="AB32" s="15" t="s">
        <v>43</v>
      </c>
      <c r="AC32" s="15" t="s">
        <v>2603</v>
      </c>
      <c r="AD32" s="15" t="s">
        <v>1638</v>
      </c>
      <c r="AE32" s="15" t="s">
        <v>19</v>
      </c>
      <c r="AF32" s="15" t="s">
        <v>19</v>
      </c>
      <c r="AG32" s="15" t="s">
        <v>19</v>
      </c>
      <c r="AH32" s="15" t="s">
        <v>19</v>
      </c>
      <c r="AI32" s="18">
        <v>45768</v>
      </c>
      <c r="AJ32" s="15" t="s">
        <v>19</v>
      </c>
      <c r="AK32" s="15" t="s">
        <v>19</v>
      </c>
      <c r="AL32" s="15" t="s">
        <v>19</v>
      </c>
      <c r="AM32" s="15" t="s">
        <v>3620</v>
      </c>
      <c r="AN32" s="15" t="s">
        <v>3564</v>
      </c>
    </row>
    <row r="33" spans="1:40" ht="15.45" x14ac:dyDescent="0.4">
      <c r="A33" s="15" t="s">
        <v>2291</v>
      </c>
      <c r="B33" s="15" t="str">
        <f t="shared" si="0"/>
        <v>868a2v5w5</v>
      </c>
      <c r="C33" s="38" t="s">
        <v>5224</v>
      </c>
      <c r="D33" s="15" t="s">
        <v>455</v>
      </c>
      <c r="E33" s="15" t="s">
        <v>5136</v>
      </c>
      <c r="F33" s="24" t="s">
        <v>42</v>
      </c>
      <c r="G33" s="15" t="s">
        <v>6362</v>
      </c>
      <c r="H33" s="15" t="s">
        <v>19</v>
      </c>
      <c r="I33" s="28" t="s">
        <v>3587</v>
      </c>
      <c r="J33" s="15" t="s">
        <v>19</v>
      </c>
      <c r="K33" s="18" t="s">
        <v>19</v>
      </c>
      <c r="L33" s="18" t="s">
        <v>19</v>
      </c>
      <c r="M33" s="18">
        <v>45568.620833333334</v>
      </c>
      <c r="N33" s="18">
        <v>45768.521527777775</v>
      </c>
      <c r="O33" s="18" t="s">
        <v>19</v>
      </c>
      <c r="P33" s="18" t="s">
        <v>19</v>
      </c>
      <c r="Q33" s="15" t="s">
        <v>5898</v>
      </c>
      <c r="R33" s="15" t="s">
        <v>6279</v>
      </c>
      <c r="S33" s="15" t="s">
        <v>6152</v>
      </c>
      <c r="T33" s="15" t="s">
        <v>19</v>
      </c>
      <c r="U33" s="15" t="s">
        <v>19</v>
      </c>
      <c r="V33" s="15" t="s">
        <v>19</v>
      </c>
      <c r="W33" s="15" t="s">
        <v>19</v>
      </c>
      <c r="X33" s="15" t="s">
        <v>19</v>
      </c>
      <c r="Y33" s="19">
        <v>0</v>
      </c>
      <c r="Z33" s="15" t="s">
        <v>19</v>
      </c>
      <c r="AA33" s="15" t="s">
        <v>19</v>
      </c>
      <c r="AB33" s="15" t="s">
        <v>77</v>
      </c>
      <c r="AC33" s="15" t="s">
        <v>5088</v>
      </c>
      <c r="AD33" s="15" t="s">
        <v>2149</v>
      </c>
      <c r="AE33" s="15" t="s">
        <v>19</v>
      </c>
      <c r="AF33" s="15" t="s">
        <v>19</v>
      </c>
      <c r="AG33" s="15" t="s">
        <v>19</v>
      </c>
      <c r="AH33" s="15" t="s">
        <v>19</v>
      </c>
      <c r="AI33" s="18">
        <v>45768</v>
      </c>
      <c r="AJ33" s="15" t="s">
        <v>19</v>
      </c>
      <c r="AK33" s="15" t="s">
        <v>19</v>
      </c>
      <c r="AL33" s="15" t="s">
        <v>19</v>
      </c>
      <c r="AM33" s="15" t="s">
        <v>3620</v>
      </c>
      <c r="AN33" s="15" t="s">
        <v>3564</v>
      </c>
    </row>
    <row r="34" spans="1:40" ht="15.45" x14ac:dyDescent="0.4">
      <c r="A34" s="15" t="s">
        <v>1878</v>
      </c>
      <c r="B34" s="15" t="str">
        <f t="shared" si="0"/>
        <v>868a2v5wf</v>
      </c>
      <c r="C34" s="38" t="s">
        <v>5008</v>
      </c>
      <c r="D34" s="15" t="s">
        <v>252</v>
      </c>
      <c r="E34" s="15" t="s">
        <v>4577</v>
      </c>
      <c r="F34" s="24" t="s">
        <v>42</v>
      </c>
      <c r="G34" s="15" t="s">
        <v>3561</v>
      </c>
      <c r="H34" s="15" t="s">
        <v>19</v>
      </c>
      <c r="I34" s="17" t="s">
        <v>3562</v>
      </c>
      <c r="J34" s="15" t="s">
        <v>19</v>
      </c>
      <c r="K34" s="18" t="s">
        <v>19</v>
      </c>
      <c r="L34" s="18" t="s">
        <v>19</v>
      </c>
      <c r="M34" s="18">
        <v>45568.620833333334</v>
      </c>
      <c r="N34" s="18">
        <v>45805.448611111111</v>
      </c>
      <c r="O34" s="18" t="s">
        <v>19</v>
      </c>
      <c r="P34" s="18" t="s">
        <v>19</v>
      </c>
      <c r="Q34" s="15" t="s">
        <v>5847</v>
      </c>
      <c r="R34" s="15" t="s">
        <v>6285</v>
      </c>
      <c r="S34" s="15" t="s">
        <v>6159</v>
      </c>
      <c r="T34" s="15" t="s">
        <v>19</v>
      </c>
      <c r="U34" s="15" t="s">
        <v>19</v>
      </c>
      <c r="V34" s="15" t="s">
        <v>19</v>
      </c>
      <c r="W34" s="15" t="s">
        <v>19</v>
      </c>
      <c r="X34" s="15" t="s">
        <v>19</v>
      </c>
      <c r="Y34" s="19">
        <v>0</v>
      </c>
      <c r="Z34" s="29" t="s">
        <v>123</v>
      </c>
      <c r="AA34" s="15" t="s">
        <v>19</v>
      </c>
      <c r="AB34" s="15" t="s">
        <v>24</v>
      </c>
      <c r="AC34" s="15" t="s">
        <v>3577</v>
      </c>
      <c r="AD34" s="15" t="s">
        <v>1649</v>
      </c>
      <c r="AE34" s="15" t="s">
        <v>19</v>
      </c>
      <c r="AF34" s="15" t="s">
        <v>19</v>
      </c>
      <c r="AG34" s="15" t="s">
        <v>19</v>
      </c>
      <c r="AH34" s="15" t="s">
        <v>5004</v>
      </c>
      <c r="AI34" s="15" t="s">
        <v>19</v>
      </c>
      <c r="AJ34" s="15" t="s">
        <v>19</v>
      </c>
      <c r="AK34" s="15" t="s">
        <v>19</v>
      </c>
      <c r="AL34" s="15" t="s">
        <v>19</v>
      </c>
      <c r="AM34" s="15" t="s">
        <v>3579</v>
      </c>
      <c r="AN34" s="15" t="s">
        <v>6298</v>
      </c>
    </row>
    <row r="35" spans="1:40" ht="15.45" x14ac:dyDescent="0.4">
      <c r="A35" s="15" t="s">
        <v>62</v>
      </c>
      <c r="B35" s="15" t="str">
        <f t="shared" si="0"/>
        <v>868a2v5wq</v>
      </c>
      <c r="C35" s="38" t="s">
        <v>3883</v>
      </c>
      <c r="D35" s="15" t="s">
        <v>241</v>
      </c>
      <c r="E35" s="15" t="s">
        <v>3651</v>
      </c>
      <c r="F35" s="33" t="s">
        <v>243</v>
      </c>
      <c r="G35" s="15" t="s">
        <v>6367</v>
      </c>
      <c r="H35" s="15" t="s">
        <v>19</v>
      </c>
      <c r="I35" s="16" t="s">
        <v>658</v>
      </c>
      <c r="J35" s="15" t="s">
        <v>3884</v>
      </c>
      <c r="K35" s="18">
        <v>45744</v>
      </c>
      <c r="L35" s="18">
        <v>45617</v>
      </c>
      <c r="M35" s="18">
        <v>45568.620833333334</v>
      </c>
      <c r="N35" s="18">
        <v>45783.499305555553</v>
      </c>
      <c r="O35" s="18" t="s">
        <v>19</v>
      </c>
      <c r="P35" s="18">
        <v>45783.499305555553</v>
      </c>
      <c r="Q35" s="15" t="s">
        <v>5900</v>
      </c>
      <c r="R35" s="15" t="s">
        <v>6301</v>
      </c>
      <c r="S35" s="15" t="s">
        <v>3603</v>
      </c>
      <c r="T35" s="18" t="s">
        <v>19</v>
      </c>
      <c r="U35" s="18" t="s">
        <v>19</v>
      </c>
      <c r="V35" s="15" t="s">
        <v>19</v>
      </c>
      <c r="W35" s="18" t="s">
        <v>19</v>
      </c>
      <c r="X35" s="18" t="s">
        <v>19</v>
      </c>
      <c r="Y35" s="19">
        <v>1</v>
      </c>
      <c r="Z35" s="37" t="s">
        <v>365</v>
      </c>
      <c r="AA35" s="18" t="s">
        <v>19</v>
      </c>
      <c r="AB35" s="15" t="s">
        <v>65</v>
      </c>
      <c r="AC35" s="15" t="s">
        <v>3577</v>
      </c>
      <c r="AD35" s="15" t="s">
        <v>945</v>
      </c>
      <c r="AE35" s="15" t="s">
        <v>19</v>
      </c>
      <c r="AF35" s="15" t="s">
        <v>3589</v>
      </c>
      <c r="AG35" s="20" t="s">
        <v>3604</v>
      </c>
      <c r="AH35" s="15" t="s">
        <v>3597</v>
      </c>
      <c r="AI35" s="15" t="s">
        <v>19</v>
      </c>
      <c r="AJ35" s="18" t="s">
        <v>19</v>
      </c>
      <c r="AK35" s="15" t="s">
        <v>19</v>
      </c>
      <c r="AL35" s="15" t="s">
        <v>19</v>
      </c>
      <c r="AM35" s="15" t="s">
        <v>3579</v>
      </c>
      <c r="AN35" s="15" t="s">
        <v>6298</v>
      </c>
    </row>
    <row r="36" spans="1:40" ht="15.45" x14ac:dyDescent="0.4">
      <c r="A36" s="15" t="s">
        <v>1156</v>
      </c>
      <c r="B36" s="15" t="str">
        <f t="shared" si="0"/>
        <v>868a2v5y2</v>
      </c>
      <c r="C36" s="38" t="s">
        <v>4896</v>
      </c>
      <c r="D36" s="15" t="s">
        <v>338</v>
      </c>
      <c r="E36" s="15" t="s">
        <v>4062</v>
      </c>
      <c r="F36" s="24" t="s">
        <v>42</v>
      </c>
      <c r="G36" s="15" t="s">
        <v>3561</v>
      </c>
      <c r="H36" s="15" t="s">
        <v>19</v>
      </c>
      <c r="I36" s="16" t="s">
        <v>658</v>
      </c>
      <c r="J36" s="15" t="s">
        <v>19</v>
      </c>
      <c r="K36" s="18">
        <v>45863</v>
      </c>
      <c r="L36" s="18" t="s">
        <v>19</v>
      </c>
      <c r="M36" s="18">
        <v>45568.621527777781</v>
      </c>
      <c r="N36" s="18">
        <v>45810.575694444444</v>
      </c>
      <c r="O36" s="18" t="s">
        <v>19</v>
      </c>
      <c r="P36" s="18" t="s">
        <v>19</v>
      </c>
      <c r="Q36" s="15" t="s">
        <v>5988</v>
      </c>
      <c r="R36" s="15" t="s">
        <v>6280</v>
      </c>
      <c r="S36" s="15" t="s">
        <v>6147</v>
      </c>
      <c r="T36" s="15" t="s">
        <v>19</v>
      </c>
      <c r="U36" s="15" t="s">
        <v>19</v>
      </c>
      <c r="V36" s="15" t="s">
        <v>19</v>
      </c>
      <c r="W36" s="15" t="s">
        <v>19</v>
      </c>
      <c r="X36" s="15" t="s">
        <v>19</v>
      </c>
      <c r="Y36" s="19">
        <v>0</v>
      </c>
      <c r="Z36" s="15" t="s">
        <v>19</v>
      </c>
      <c r="AA36" s="15" t="s">
        <v>19</v>
      </c>
      <c r="AB36" s="15" t="s">
        <v>24</v>
      </c>
      <c r="AC36" s="15" t="s">
        <v>4059</v>
      </c>
      <c r="AD36" s="15" t="s">
        <v>1157</v>
      </c>
      <c r="AE36" s="15" t="s">
        <v>19</v>
      </c>
      <c r="AF36" s="15" t="s">
        <v>19</v>
      </c>
      <c r="AG36" s="15" t="s">
        <v>19</v>
      </c>
      <c r="AH36" s="15" t="s">
        <v>4897</v>
      </c>
      <c r="AI36" s="15" t="s">
        <v>19</v>
      </c>
      <c r="AJ36" s="15" t="s">
        <v>19</v>
      </c>
      <c r="AK36" s="15" t="s">
        <v>19</v>
      </c>
      <c r="AL36" s="15" t="s">
        <v>19</v>
      </c>
      <c r="AM36" s="15" t="s">
        <v>3215</v>
      </c>
      <c r="AN36" s="15" t="s">
        <v>6312</v>
      </c>
    </row>
    <row r="37" spans="1:40" ht="15.45" x14ac:dyDescent="0.4">
      <c r="A37" s="15" t="s">
        <v>1689</v>
      </c>
      <c r="B37" s="15" t="str">
        <f t="shared" si="0"/>
        <v>868a2v5yd</v>
      </c>
      <c r="C37" s="38" t="s">
        <v>4992</v>
      </c>
      <c r="D37" s="15" t="s">
        <v>246</v>
      </c>
      <c r="E37" s="15" t="s">
        <v>4522</v>
      </c>
      <c r="F37" s="24" t="s">
        <v>42</v>
      </c>
      <c r="G37" s="15" t="s">
        <v>3561</v>
      </c>
      <c r="H37" s="15" t="s">
        <v>19</v>
      </c>
      <c r="I37" s="17" t="s">
        <v>3562</v>
      </c>
      <c r="J37" s="15" t="s">
        <v>19</v>
      </c>
      <c r="K37" s="18" t="s">
        <v>19</v>
      </c>
      <c r="L37" s="18" t="s">
        <v>19</v>
      </c>
      <c r="M37" s="18">
        <v>45568.621527777781</v>
      </c>
      <c r="N37" s="18">
        <v>45805.447222222225</v>
      </c>
      <c r="O37" s="18" t="s">
        <v>19</v>
      </c>
      <c r="P37" s="18" t="s">
        <v>19</v>
      </c>
      <c r="Q37" s="15" t="s">
        <v>5904</v>
      </c>
      <c r="R37" s="15" t="s">
        <v>6280</v>
      </c>
      <c r="S37" s="15" t="s">
        <v>6147</v>
      </c>
      <c r="T37" s="15" t="s">
        <v>19</v>
      </c>
      <c r="U37" s="15" t="s">
        <v>19</v>
      </c>
      <c r="V37" s="15" t="s">
        <v>19</v>
      </c>
      <c r="W37" s="15" t="s">
        <v>19</v>
      </c>
      <c r="X37" s="15" t="s">
        <v>19</v>
      </c>
      <c r="Y37" s="19">
        <v>0</v>
      </c>
      <c r="Z37" s="29" t="s">
        <v>123</v>
      </c>
      <c r="AA37" s="15" t="s">
        <v>19</v>
      </c>
      <c r="AB37" s="15" t="s">
        <v>24</v>
      </c>
      <c r="AC37" s="15" t="s">
        <v>3577</v>
      </c>
      <c r="AD37" s="15" t="s">
        <v>1644</v>
      </c>
      <c r="AE37" s="15" t="s">
        <v>19</v>
      </c>
      <c r="AF37" s="15" t="s">
        <v>19</v>
      </c>
      <c r="AG37" s="15" t="s">
        <v>19</v>
      </c>
      <c r="AH37" s="15" t="s">
        <v>3596</v>
      </c>
      <c r="AI37" s="15" t="s">
        <v>19</v>
      </c>
      <c r="AJ37" s="15" t="s">
        <v>19</v>
      </c>
      <c r="AK37" s="15" t="s">
        <v>19</v>
      </c>
      <c r="AL37" s="15" t="s">
        <v>19</v>
      </c>
      <c r="AM37" s="15" t="s">
        <v>3579</v>
      </c>
      <c r="AN37" s="15" t="s">
        <v>6298</v>
      </c>
    </row>
    <row r="38" spans="1:40" ht="15.45" x14ac:dyDescent="0.4">
      <c r="A38" s="15" t="s">
        <v>1787</v>
      </c>
      <c r="B38" s="15" t="str">
        <f t="shared" si="0"/>
        <v>868a2v5yz</v>
      </c>
      <c r="C38" s="38" t="s">
        <v>4798</v>
      </c>
      <c r="D38" s="15" t="s">
        <v>474</v>
      </c>
      <c r="E38" s="15" t="s">
        <v>4659</v>
      </c>
      <c r="F38" s="24" t="s">
        <v>42</v>
      </c>
      <c r="G38" s="15" t="s">
        <v>3561</v>
      </c>
      <c r="H38" s="15" t="s">
        <v>19</v>
      </c>
      <c r="I38" s="28" t="s">
        <v>3587</v>
      </c>
      <c r="J38" s="15" t="s">
        <v>19</v>
      </c>
      <c r="K38" s="18" t="s">
        <v>19</v>
      </c>
      <c r="L38" s="18" t="s">
        <v>19</v>
      </c>
      <c r="M38" s="18">
        <v>45568.621527777781</v>
      </c>
      <c r="N38" s="18">
        <v>45806.397916666669</v>
      </c>
      <c r="O38" s="18" t="s">
        <v>19</v>
      </c>
      <c r="P38" s="18" t="s">
        <v>19</v>
      </c>
      <c r="Q38" s="15" t="s">
        <v>5898</v>
      </c>
      <c r="R38" s="15" t="s">
        <v>6290</v>
      </c>
      <c r="S38" s="15" t="s">
        <v>3588</v>
      </c>
      <c r="T38" s="15" t="s">
        <v>19</v>
      </c>
      <c r="U38" s="15" t="s">
        <v>19</v>
      </c>
      <c r="V38" s="15" t="s">
        <v>19</v>
      </c>
      <c r="W38" s="15" t="s">
        <v>19</v>
      </c>
      <c r="X38" s="15" t="s">
        <v>19</v>
      </c>
      <c r="Y38" s="19">
        <v>0</v>
      </c>
      <c r="Z38" s="15" t="s">
        <v>19</v>
      </c>
      <c r="AA38" s="15" t="s">
        <v>19</v>
      </c>
      <c r="AB38" s="15" t="s">
        <v>24</v>
      </c>
      <c r="AC38" s="15" t="s">
        <v>4651</v>
      </c>
      <c r="AD38" s="15" t="s">
        <v>1758</v>
      </c>
      <c r="AE38" s="15" t="b">
        <v>1</v>
      </c>
      <c r="AF38" s="15" t="s">
        <v>19</v>
      </c>
      <c r="AG38" s="15" t="s">
        <v>19</v>
      </c>
      <c r="AH38" s="15" t="s">
        <v>19</v>
      </c>
      <c r="AI38" s="18">
        <v>45776</v>
      </c>
      <c r="AJ38" s="15" t="s">
        <v>19</v>
      </c>
      <c r="AK38" s="15" t="s">
        <v>19</v>
      </c>
      <c r="AL38" s="15" t="s">
        <v>19</v>
      </c>
      <c r="AM38" s="15" t="s">
        <v>3620</v>
      </c>
      <c r="AN38" s="15" t="s">
        <v>3621</v>
      </c>
    </row>
    <row r="39" spans="1:40" ht="15.45" x14ac:dyDescent="0.4">
      <c r="A39" s="15" t="s">
        <v>1954</v>
      </c>
      <c r="B39" s="15" t="str">
        <f t="shared" si="0"/>
        <v>868a2v5zc</v>
      </c>
      <c r="C39" s="38" t="s">
        <v>4767</v>
      </c>
      <c r="D39" s="15" t="s">
        <v>416</v>
      </c>
      <c r="E39" s="15" t="s">
        <v>4624</v>
      </c>
      <c r="F39" s="24" t="s">
        <v>42</v>
      </c>
      <c r="G39" s="15" t="s">
        <v>3561</v>
      </c>
      <c r="H39" s="15" t="s">
        <v>19</v>
      </c>
      <c r="I39" s="28" t="s">
        <v>3587</v>
      </c>
      <c r="J39" s="15" t="s">
        <v>19</v>
      </c>
      <c r="K39" s="18" t="s">
        <v>19</v>
      </c>
      <c r="L39" s="18" t="s">
        <v>19</v>
      </c>
      <c r="M39" s="18">
        <v>45568.621527777781</v>
      </c>
      <c r="N39" s="18">
        <v>45768.51944444445</v>
      </c>
      <c r="O39" s="18" t="s">
        <v>19</v>
      </c>
      <c r="P39" s="18" t="s">
        <v>19</v>
      </c>
      <c r="Q39" s="15" t="s">
        <v>5902</v>
      </c>
      <c r="R39" s="15" t="s">
        <v>6290</v>
      </c>
      <c r="S39" s="15" t="s">
        <v>3588</v>
      </c>
      <c r="T39" s="15" t="s">
        <v>19</v>
      </c>
      <c r="U39" s="15" t="s">
        <v>19</v>
      </c>
      <c r="V39" s="15" t="s">
        <v>19</v>
      </c>
      <c r="W39" s="15" t="s">
        <v>19</v>
      </c>
      <c r="X39" s="15" t="s">
        <v>19</v>
      </c>
      <c r="Y39" s="19">
        <v>0</v>
      </c>
      <c r="Z39" s="15" t="s">
        <v>19</v>
      </c>
      <c r="AA39" s="15" t="s">
        <v>19</v>
      </c>
      <c r="AB39" s="15" t="s">
        <v>24</v>
      </c>
      <c r="AC39" s="15" t="s">
        <v>2603</v>
      </c>
      <c r="AD39" s="15" t="s">
        <v>1638</v>
      </c>
      <c r="AE39" s="15" t="s">
        <v>19</v>
      </c>
      <c r="AF39" s="15" t="s">
        <v>19</v>
      </c>
      <c r="AG39" s="15" t="s">
        <v>19</v>
      </c>
      <c r="AH39" s="15" t="s">
        <v>19</v>
      </c>
      <c r="AI39" s="18">
        <v>45768</v>
      </c>
      <c r="AJ39" s="15" t="s">
        <v>19</v>
      </c>
      <c r="AK39" s="15" t="s">
        <v>19</v>
      </c>
      <c r="AL39" s="15" t="s">
        <v>19</v>
      </c>
      <c r="AM39" s="15" t="s">
        <v>3620</v>
      </c>
      <c r="AN39" s="15" t="s">
        <v>3564</v>
      </c>
    </row>
    <row r="40" spans="1:40" ht="15.45" x14ac:dyDescent="0.4">
      <c r="A40" s="15" t="s">
        <v>1543</v>
      </c>
      <c r="B40" s="15" t="str">
        <f t="shared" si="0"/>
        <v>868a2v601</v>
      </c>
      <c r="C40" s="38" t="s">
        <v>4544</v>
      </c>
      <c r="D40" s="15" t="s">
        <v>39</v>
      </c>
      <c r="E40" s="15" t="s">
        <v>3911</v>
      </c>
      <c r="F40" s="24" t="s">
        <v>42</v>
      </c>
      <c r="G40" s="15" t="s">
        <v>3561</v>
      </c>
      <c r="H40" s="15" t="s">
        <v>19</v>
      </c>
      <c r="I40" s="25" t="s">
        <v>3583</v>
      </c>
      <c r="J40" s="15" t="s">
        <v>19</v>
      </c>
      <c r="K40" s="18" t="s">
        <v>19</v>
      </c>
      <c r="L40" s="18" t="s">
        <v>19</v>
      </c>
      <c r="M40" s="18">
        <v>45568.621527777781</v>
      </c>
      <c r="N40" s="18">
        <v>45765.517361111109</v>
      </c>
      <c r="O40" s="18" t="s">
        <v>19</v>
      </c>
      <c r="P40" s="18" t="s">
        <v>19</v>
      </c>
      <c r="Q40" s="15" t="s">
        <v>6025</v>
      </c>
      <c r="R40" s="15" t="s">
        <v>6272</v>
      </c>
      <c r="S40" s="15" t="s">
        <v>6158</v>
      </c>
      <c r="T40" s="15" t="s">
        <v>19</v>
      </c>
      <c r="U40" s="15" t="s">
        <v>19</v>
      </c>
      <c r="V40" s="15" t="s">
        <v>19</v>
      </c>
      <c r="W40" s="15" t="s">
        <v>19</v>
      </c>
      <c r="X40" s="15" t="s">
        <v>19</v>
      </c>
      <c r="Y40" s="19">
        <v>0</v>
      </c>
      <c r="Z40" s="15" t="s">
        <v>19</v>
      </c>
      <c r="AA40" s="15" t="s">
        <v>19</v>
      </c>
      <c r="AB40" s="15" t="s">
        <v>43</v>
      </c>
      <c r="AC40" s="15" t="s">
        <v>1316</v>
      </c>
      <c r="AD40" s="15" t="s">
        <v>1316</v>
      </c>
      <c r="AE40" s="15" t="s">
        <v>19</v>
      </c>
      <c r="AF40" s="15" t="s">
        <v>19</v>
      </c>
      <c r="AG40" s="15" t="s">
        <v>19</v>
      </c>
      <c r="AH40" s="15" t="s">
        <v>19</v>
      </c>
      <c r="AI40" s="15" t="s">
        <v>19</v>
      </c>
      <c r="AJ40" s="15" t="s">
        <v>19</v>
      </c>
      <c r="AK40" s="15" t="s">
        <v>19</v>
      </c>
      <c r="AL40" s="15" t="s">
        <v>19</v>
      </c>
      <c r="AM40" s="15" t="s">
        <v>3915</v>
      </c>
      <c r="AN40" s="15" t="s">
        <v>3569</v>
      </c>
    </row>
    <row r="41" spans="1:40" ht="15.45" x14ac:dyDescent="0.4">
      <c r="A41" s="15" t="s">
        <v>935</v>
      </c>
      <c r="B41" s="15" t="str">
        <f t="shared" si="0"/>
        <v>868a2v606</v>
      </c>
      <c r="C41" s="38" t="s">
        <v>3754</v>
      </c>
      <c r="D41" s="15" t="s">
        <v>371</v>
      </c>
      <c r="E41" s="15" t="s">
        <v>3692</v>
      </c>
      <c r="F41" s="33" t="s">
        <v>243</v>
      </c>
      <c r="G41" s="15" t="s">
        <v>3561</v>
      </c>
      <c r="H41" s="15" t="s">
        <v>19</v>
      </c>
      <c r="I41" s="28" t="s">
        <v>3587</v>
      </c>
      <c r="J41" s="15" t="s">
        <v>3755</v>
      </c>
      <c r="K41" s="18">
        <v>45744</v>
      </c>
      <c r="L41" s="18">
        <v>45638</v>
      </c>
      <c r="M41" s="18">
        <v>45568.621527777781</v>
      </c>
      <c r="N41" s="18">
        <v>45768.526388888888</v>
      </c>
      <c r="O41" s="18" t="s">
        <v>19</v>
      </c>
      <c r="P41" s="18">
        <v>45749.568055555559</v>
      </c>
      <c r="Q41" s="15" t="s">
        <v>5897</v>
      </c>
      <c r="R41" s="15" t="s">
        <v>6267</v>
      </c>
      <c r="S41" s="15" t="s">
        <v>19</v>
      </c>
      <c r="T41" s="18">
        <v>45702</v>
      </c>
      <c r="U41" s="18">
        <v>45733</v>
      </c>
      <c r="V41" s="15" t="s">
        <v>19</v>
      </c>
      <c r="W41" s="18" t="s">
        <v>19</v>
      </c>
      <c r="X41" s="18" t="s">
        <v>19</v>
      </c>
      <c r="Y41" s="19">
        <v>0.5</v>
      </c>
      <c r="Z41" s="34" t="s">
        <v>244</v>
      </c>
      <c r="AA41" s="18" t="s">
        <v>19</v>
      </c>
      <c r="AB41" s="15" t="s">
        <v>65</v>
      </c>
      <c r="AC41" s="15" t="s">
        <v>2585</v>
      </c>
      <c r="AD41" s="15" t="s">
        <v>908</v>
      </c>
      <c r="AE41" s="15" t="b">
        <v>1</v>
      </c>
      <c r="AF41" s="15" t="s">
        <v>98</v>
      </c>
      <c r="AG41" s="20" t="s">
        <v>3604</v>
      </c>
      <c r="AH41" s="15" t="s">
        <v>19</v>
      </c>
      <c r="AI41" s="18">
        <v>45768</v>
      </c>
      <c r="AJ41" s="18">
        <v>45736</v>
      </c>
      <c r="AK41" s="15" t="s">
        <v>19</v>
      </c>
      <c r="AL41" s="15" t="s">
        <v>19</v>
      </c>
      <c r="AM41" s="15" t="s">
        <v>3620</v>
      </c>
      <c r="AN41" s="15" t="s">
        <v>3621</v>
      </c>
    </row>
    <row r="42" spans="1:40" ht="15.45" x14ac:dyDescent="0.4">
      <c r="A42" s="15" t="s">
        <v>1141</v>
      </c>
      <c r="B42" s="15" t="str">
        <f t="shared" si="0"/>
        <v>868a2v60g</v>
      </c>
      <c r="C42" s="38" t="s">
        <v>4243</v>
      </c>
      <c r="D42" s="15" t="s">
        <v>444</v>
      </c>
      <c r="E42" s="15" t="s">
        <v>4093</v>
      </c>
      <c r="F42" s="39" t="s">
        <v>540</v>
      </c>
      <c r="G42" s="15" t="s">
        <v>3561</v>
      </c>
      <c r="H42" s="15" t="s">
        <v>6365</v>
      </c>
      <c r="I42" s="25" t="s">
        <v>3583</v>
      </c>
      <c r="J42" s="15" t="s">
        <v>6236</v>
      </c>
      <c r="K42" s="18">
        <v>45813</v>
      </c>
      <c r="L42" s="18">
        <v>45793</v>
      </c>
      <c r="M42" s="18">
        <v>45568.621527777781</v>
      </c>
      <c r="N42" s="18">
        <v>45803.43472222222</v>
      </c>
      <c r="O42" s="18" t="s">
        <v>19</v>
      </c>
      <c r="P42" s="18" t="s">
        <v>19</v>
      </c>
      <c r="Q42" s="15" t="s">
        <v>5898</v>
      </c>
      <c r="R42" s="15" t="s">
        <v>6290</v>
      </c>
      <c r="S42" s="15" t="s">
        <v>3588</v>
      </c>
      <c r="T42" s="15" t="s">
        <v>19</v>
      </c>
      <c r="U42" s="15" t="s">
        <v>19</v>
      </c>
      <c r="V42" s="15" t="s">
        <v>19</v>
      </c>
      <c r="W42" s="15" t="s">
        <v>19</v>
      </c>
      <c r="X42" s="15" t="s">
        <v>19</v>
      </c>
      <c r="Y42" s="19">
        <v>0</v>
      </c>
      <c r="Z42" s="26" t="s">
        <v>88</v>
      </c>
      <c r="AA42" s="15" t="s">
        <v>19</v>
      </c>
      <c r="AB42" s="15" t="s">
        <v>43</v>
      </c>
      <c r="AC42" s="15" t="s">
        <v>1110</v>
      </c>
      <c r="AD42" s="15" t="s">
        <v>1112</v>
      </c>
      <c r="AE42" s="15" t="b">
        <v>1</v>
      </c>
      <c r="AF42" s="15" t="s">
        <v>19</v>
      </c>
      <c r="AG42" s="15" t="s">
        <v>19</v>
      </c>
      <c r="AH42" s="15" t="s">
        <v>19</v>
      </c>
      <c r="AI42" s="18">
        <v>45756</v>
      </c>
      <c r="AJ42" s="15" t="s">
        <v>19</v>
      </c>
      <c r="AK42" s="15" t="s">
        <v>19</v>
      </c>
      <c r="AL42" s="15" t="s">
        <v>19</v>
      </c>
      <c r="AM42" s="15" t="s">
        <v>3620</v>
      </c>
      <c r="AN42" s="15" t="s">
        <v>3564</v>
      </c>
    </row>
    <row r="43" spans="1:40" ht="15.45" x14ac:dyDescent="0.4">
      <c r="A43" s="15" t="s">
        <v>1009</v>
      </c>
      <c r="B43" s="15" t="str">
        <f t="shared" si="0"/>
        <v>868a2v613</v>
      </c>
      <c r="C43" s="38" t="s">
        <v>3898</v>
      </c>
      <c r="D43" s="15" t="s">
        <v>316</v>
      </c>
      <c r="E43" s="15" t="s">
        <v>3680</v>
      </c>
      <c r="F43" s="33" t="s">
        <v>243</v>
      </c>
      <c r="G43" s="15" t="s">
        <v>6368</v>
      </c>
      <c r="H43" s="15" t="s">
        <v>19</v>
      </c>
      <c r="I43" s="16" t="s">
        <v>658</v>
      </c>
      <c r="J43" s="15" t="s">
        <v>19</v>
      </c>
      <c r="K43" s="18">
        <v>45735</v>
      </c>
      <c r="L43" s="18">
        <v>45615</v>
      </c>
      <c r="M43" s="18">
        <v>45568.621527777781</v>
      </c>
      <c r="N43" s="18">
        <v>45756.586805555555</v>
      </c>
      <c r="O43" s="18" t="s">
        <v>19</v>
      </c>
      <c r="P43" s="18" t="s">
        <v>19</v>
      </c>
      <c r="Q43" s="15" t="s">
        <v>5847</v>
      </c>
      <c r="R43" s="15" t="s">
        <v>6369</v>
      </c>
      <c r="S43" s="15" t="s">
        <v>3899</v>
      </c>
      <c r="T43" s="18">
        <v>45701</v>
      </c>
      <c r="U43" s="18">
        <v>45729</v>
      </c>
      <c r="V43" s="15" t="s">
        <v>19</v>
      </c>
      <c r="W43" s="18" t="s">
        <v>19</v>
      </c>
      <c r="X43" s="18" t="s">
        <v>19</v>
      </c>
      <c r="Y43" s="19">
        <v>1</v>
      </c>
      <c r="Z43" s="37" t="s">
        <v>365</v>
      </c>
      <c r="AA43" s="18" t="s">
        <v>19</v>
      </c>
      <c r="AB43" s="15" t="s">
        <v>65</v>
      </c>
      <c r="AC43" s="15" t="s">
        <v>3577</v>
      </c>
      <c r="AD43" s="15" t="s">
        <v>970</v>
      </c>
      <c r="AE43" s="15" t="s">
        <v>19</v>
      </c>
      <c r="AF43" s="15" t="s">
        <v>98</v>
      </c>
      <c r="AG43" s="20" t="s">
        <v>3604</v>
      </c>
      <c r="AH43" s="15" t="s">
        <v>3900</v>
      </c>
      <c r="AI43" s="15" t="s">
        <v>19</v>
      </c>
      <c r="AJ43" s="18" t="s">
        <v>19</v>
      </c>
      <c r="AK43" s="15" t="s">
        <v>19</v>
      </c>
      <c r="AL43" s="15" t="s">
        <v>19</v>
      </c>
      <c r="AM43" s="15" t="s">
        <v>3579</v>
      </c>
      <c r="AN43" s="15" t="s">
        <v>6298</v>
      </c>
    </row>
    <row r="44" spans="1:40" ht="15.45" x14ac:dyDescent="0.4">
      <c r="A44" s="15" t="s">
        <v>1729</v>
      </c>
      <c r="B44" s="15" t="str">
        <f t="shared" si="0"/>
        <v>868a2v61a</v>
      </c>
      <c r="C44" s="38" t="s">
        <v>4195</v>
      </c>
      <c r="D44" s="15" t="s">
        <v>430</v>
      </c>
      <c r="E44" s="15" t="s">
        <v>4196</v>
      </c>
      <c r="F44" s="24" t="s">
        <v>42</v>
      </c>
      <c r="G44" s="15" t="s">
        <v>3561</v>
      </c>
      <c r="H44" s="15" t="s">
        <v>19</v>
      </c>
      <c r="I44" s="28" t="s">
        <v>3587</v>
      </c>
      <c r="J44" s="15" t="s">
        <v>19</v>
      </c>
      <c r="K44" s="18" t="s">
        <v>19</v>
      </c>
      <c r="L44" s="18" t="s">
        <v>19</v>
      </c>
      <c r="M44" s="18">
        <v>45568.621527777781</v>
      </c>
      <c r="N44" s="18">
        <v>45768.51944444445</v>
      </c>
      <c r="O44" s="18" t="s">
        <v>19</v>
      </c>
      <c r="P44" s="18" t="s">
        <v>19</v>
      </c>
      <c r="Q44" s="15" t="s">
        <v>5902</v>
      </c>
      <c r="R44" s="15" t="s">
        <v>6290</v>
      </c>
      <c r="S44" s="15" t="s">
        <v>3588</v>
      </c>
      <c r="T44" s="15" t="s">
        <v>19</v>
      </c>
      <c r="U44" s="15" t="s">
        <v>19</v>
      </c>
      <c r="V44" s="15" t="s">
        <v>19</v>
      </c>
      <c r="W44" s="15" t="s">
        <v>19</v>
      </c>
      <c r="X44" s="15" t="s">
        <v>19</v>
      </c>
      <c r="Y44" s="19">
        <v>0</v>
      </c>
      <c r="Z44" s="15" t="s">
        <v>19</v>
      </c>
      <c r="AA44" s="15" t="s">
        <v>19</v>
      </c>
      <c r="AB44" s="15" t="s">
        <v>43</v>
      </c>
      <c r="AC44" s="15" t="s">
        <v>2603</v>
      </c>
      <c r="AD44" s="15" t="s">
        <v>1638</v>
      </c>
      <c r="AE44" s="15" t="s">
        <v>19</v>
      </c>
      <c r="AF44" s="15" t="s">
        <v>19</v>
      </c>
      <c r="AG44" s="15" t="s">
        <v>19</v>
      </c>
      <c r="AH44" s="15" t="s">
        <v>19</v>
      </c>
      <c r="AI44" s="18">
        <v>45768</v>
      </c>
      <c r="AJ44" s="15" t="s">
        <v>19</v>
      </c>
      <c r="AK44" s="15" t="s">
        <v>19</v>
      </c>
      <c r="AL44" s="15" t="s">
        <v>19</v>
      </c>
      <c r="AM44" s="15" t="s">
        <v>3620</v>
      </c>
      <c r="AN44" s="15" t="s">
        <v>3564</v>
      </c>
    </row>
    <row r="45" spans="1:40" ht="15.45" x14ac:dyDescent="0.4">
      <c r="A45" s="15" t="s">
        <v>1804</v>
      </c>
      <c r="B45" s="15" t="str">
        <f t="shared" si="0"/>
        <v>868a2v61w</v>
      </c>
      <c r="C45" s="38" t="s">
        <v>4249</v>
      </c>
      <c r="D45" s="15" t="s">
        <v>344</v>
      </c>
      <c r="E45" s="15" t="s">
        <v>4250</v>
      </c>
      <c r="F45" s="24" t="s">
        <v>42</v>
      </c>
      <c r="G45" s="15" t="s">
        <v>3561</v>
      </c>
      <c r="H45" s="15" t="s">
        <v>19</v>
      </c>
      <c r="I45" s="16" t="s">
        <v>658</v>
      </c>
      <c r="J45" s="15" t="s">
        <v>19</v>
      </c>
      <c r="K45" s="18" t="s">
        <v>19</v>
      </c>
      <c r="L45" s="18" t="s">
        <v>19</v>
      </c>
      <c r="M45" s="18">
        <v>45568.621527777781</v>
      </c>
      <c r="N45" s="18">
        <v>45777.445833333331</v>
      </c>
      <c r="O45" s="18" t="s">
        <v>19</v>
      </c>
      <c r="P45" s="18" t="s">
        <v>19</v>
      </c>
      <c r="Q45" s="15" t="s">
        <v>5982</v>
      </c>
      <c r="R45" s="15" t="s">
        <v>6290</v>
      </c>
      <c r="S45" s="15" t="s">
        <v>3588</v>
      </c>
      <c r="T45" s="15" t="s">
        <v>19</v>
      </c>
      <c r="U45" s="15" t="s">
        <v>19</v>
      </c>
      <c r="V45" s="15" t="s">
        <v>19</v>
      </c>
      <c r="W45" s="15" t="s">
        <v>19</v>
      </c>
      <c r="X45" s="15" t="s">
        <v>19</v>
      </c>
      <c r="Y45" s="19">
        <v>0</v>
      </c>
      <c r="Z45" s="15" t="s">
        <v>19</v>
      </c>
      <c r="AA45" s="15" t="s">
        <v>19</v>
      </c>
      <c r="AB45" s="15" t="s">
        <v>43</v>
      </c>
      <c r="AC45" s="15" t="s">
        <v>4066</v>
      </c>
      <c r="AD45" s="15" t="s">
        <v>1703</v>
      </c>
      <c r="AE45" s="15" t="s">
        <v>19</v>
      </c>
      <c r="AF45" s="15" t="s">
        <v>19</v>
      </c>
      <c r="AG45" s="15" t="s">
        <v>19</v>
      </c>
      <c r="AH45" s="15" t="s">
        <v>4251</v>
      </c>
      <c r="AI45" s="15" t="s">
        <v>19</v>
      </c>
      <c r="AJ45" s="15" t="s">
        <v>19</v>
      </c>
      <c r="AK45" s="15" t="s">
        <v>19</v>
      </c>
      <c r="AL45" s="15" t="s">
        <v>19</v>
      </c>
      <c r="AM45" s="15" t="s">
        <v>3215</v>
      </c>
      <c r="AN45" s="15" t="s">
        <v>6312</v>
      </c>
    </row>
    <row r="46" spans="1:40" ht="15.45" x14ac:dyDescent="0.4">
      <c r="A46" s="15" t="s">
        <v>1786</v>
      </c>
      <c r="B46" s="15" t="str">
        <f t="shared" si="0"/>
        <v>868a2v636</v>
      </c>
      <c r="C46" s="38" t="s">
        <v>4189</v>
      </c>
      <c r="D46" s="15" t="s">
        <v>428</v>
      </c>
      <c r="E46" s="15" t="s">
        <v>4190</v>
      </c>
      <c r="F46" s="24" t="s">
        <v>42</v>
      </c>
      <c r="G46" s="15" t="s">
        <v>3561</v>
      </c>
      <c r="H46" s="15" t="s">
        <v>19</v>
      </c>
      <c r="I46" s="28" t="s">
        <v>3587</v>
      </c>
      <c r="J46" s="15" t="s">
        <v>19</v>
      </c>
      <c r="K46" s="18" t="s">
        <v>19</v>
      </c>
      <c r="L46" s="18" t="s">
        <v>19</v>
      </c>
      <c r="M46" s="18">
        <v>45568.621527777781</v>
      </c>
      <c r="N46" s="18">
        <v>45768.51944444445</v>
      </c>
      <c r="O46" s="18" t="s">
        <v>19</v>
      </c>
      <c r="P46" s="18" t="s">
        <v>19</v>
      </c>
      <c r="Q46" s="15" t="s">
        <v>5902</v>
      </c>
      <c r="R46" s="15" t="s">
        <v>6290</v>
      </c>
      <c r="S46" s="15" t="s">
        <v>3588</v>
      </c>
      <c r="T46" s="15" t="s">
        <v>19</v>
      </c>
      <c r="U46" s="15" t="s">
        <v>19</v>
      </c>
      <c r="V46" s="15" t="s">
        <v>19</v>
      </c>
      <c r="W46" s="15" t="s">
        <v>19</v>
      </c>
      <c r="X46" s="15" t="s">
        <v>19</v>
      </c>
      <c r="Y46" s="19">
        <v>0</v>
      </c>
      <c r="Z46" s="15" t="s">
        <v>19</v>
      </c>
      <c r="AA46" s="15" t="s">
        <v>19</v>
      </c>
      <c r="AB46" s="15" t="s">
        <v>43</v>
      </c>
      <c r="AC46" s="15" t="s">
        <v>2603</v>
      </c>
      <c r="AD46" s="15" t="s">
        <v>1638</v>
      </c>
      <c r="AE46" s="15" t="s">
        <v>19</v>
      </c>
      <c r="AF46" s="15" t="s">
        <v>19</v>
      </c>
      <c r="AG46" s="15" t="s">
        <v>19</v>
      </c>
      <c r="AH46" s="15" t="s">
        <v>19</v>
      </c>
      <c r="AI46" s="18">
        <v>45768</v>
      </c>
      <c r="AJ46" s="15" t="s">
        <v>19</v>
      </c>
      <c r="AK46" s="15" t="s">
        <v>19</v>
      </c>
      <c r="AL46" s="15" t="s">
        <v>19</v>
      </c>
      <c r="AM46" s="15" t="s">
        <v>3620</v>
      </c>
      <c r="AN46" s="15" t="s">
        <v>3564</v>
      </c>
    </row>
    <row r="47" spans="1:40" ht="15.45" x14ac:dyDescent="0.4">
      <c r="A47" s="15" t="s">
        <v>1010</v>
      </c>
      <c r="B47" s="15" t="str">
        <f t="shared" si="0"/>
        <v>868a2v63d</v>
      </c>
      <c r="C47" s="38" t="s">
        <v>3901</v>
      </c>
      <c r="D47" s="15" t="s">
        <v>316</v>
      </c>
      <c r="E47" s="15" t="s">
        <v>3680</v>
      </c>
      <c r="F47" s="33" t="s">
        <v>243</v>
      </c>
      <c r="G47" s="15" t="s">
        <v>6370</v>
      </c>
      <c r="H47" s="15" t="s">
        <v>19</v>
      </c>
      <c r="I47" s="16" t="s">
        <v>658</v>
      </c>
      <c r="J47" s="15" t="s">
        <v>3902</v>
      </c>
      <c r="K47" s="18">
        <v>45738</v>
      </c>
      <c r="L47" s="18">
        <v>45615</v>
      </c>
      <c r="M47" s="18">
        <v>45568.621527777781</v>
      </c>
      <c r="N47" s="18">
        <v>45758.478472222225</v>
      </c>
      <c r="O47" s="18" t="s">
        <v>19</v>
      </c>
      <c r="P47" s="18">
        <v>45758.478472222225</v>
      </c>
      <c r="Q47" s="15" t="s">
        <v>5896</v>
      </c>
      <c r="R47" s="15" t="s">
        <v>6369</v>
      </c>
      <c r="S47" s="15" t="s">
        <v>3899</v>
      </c>
      <c r="T47" s="18" t="s">
        <v>19</v>
      </c>
      <c r="U47" s="18" t="s">
        <v>19</v>
      </c>
      <c r="V47" s="15" t="s">
        <v>19</v>
      </c>
      <c r="W47" s="18" t="s">
        <v>19</v>
      </c>
      <c r="X47" s="18" t="s">
        <v>19</v>
      </c>
      <c r="Y47" s="19">
        <v>1</v>
      </c>
      <c r="Z47" s="37" t="s">
        <v>365</v>
      </c>
      <c r="AA47" s="18" t="s">
        <v>19</v>
      </c>
      <c r="AB47" s="15" t="s">
        <v>65</v>
      </c>
      <c r="AC47" s="15" t="s">
        <v>3577</v>
      </c>
      <c r="AD47" s="15" t="s">
        <v>970</v>
      </c>
      <c r="AE47" s="15" t="s">
        <v>19</v>
      </c>
      <c r="AF47" s="15" t="s">
        <v>98</v>
      </c>
      <c r="AG47" s="20" t="s">
        <v>3604</v>
      </c>
      <c r="AH47" s="15" t="s">
        <v>3900</v>
      </c>
      <c r="AI47" s="15" t="s">
        <v>19</v>
      </c>
      <c r="AJ47" s="18" t="s">
        <v>19</v>
      </c>
      <c r="AK47" s="15" t="s">
        <v>19</v>
      </c>
      <c r="AL47" s="15" t="s">
        <v>19</v>
      </c>
      <c r="AM47" s="15" t="s">
        <v>3579</v>
      </c>
      <c r="AN47" s="15" t="s">
        <v>6298</v>
      </c>
    </row>
    <row r="48" spans="1:40" ht="15.45" x14ac:dyDescent="0.4">
      <c r="A48" s="15" t="s">
        <v>1579</v>
      </c>
      <c r="B48" s="15" t="str">
        <f t="shared" si="0"/>
        <v>868a2v63w</v>
      </c>
      <c r="C48" s="38" t="s">
        <v>4535</v>
      </c>
      <c r="D48" s="15" t="s">
        <v>53</v>
      </c>
      <c r="E48" s="15" t="s">
        <v>3924</v>
      </c>
      <c r="F48" s="24" t="s">
        <v>42</v>
      </c>
      <c r="G48" s="15" t="s">
        <v>3561</v>
      </c>
      <c r="H48" s="15" t="s">
        <v>19</v>
      </c>
      <c r="I48" s="16" t="s">
        <v>658</v>
      </c>
      <c r="J48" s="15" t="s">
        <v>19</v>
      </c>
      <c r="K48" s="18" t="s">
        <v>19</v>
      </c>
      <c r="L48" s="18" t="s">
        <v>19</v>
      </c>
      <c r="M48" s="18">
        <v>45568.621527777781</v>
      </c>
      <c r="N48" s="18">
        <v>45755.518750000003</v>
      </c>
      <c r="O48" s="18" t="s">
        <v>19</v>
      </c>
      <c r="P48" s="18" t="s">
        <v>19</v>
      </c>
      <c r="Q48" s="15" t="s">
        <v>5983</v>
      </c>
      <c r="R48" s="15" t="s">
        <v>6290</v>
      </c>
      <c r="S48" s="15" t="s">
        <v>3588</v>
      </c>
      <c r="T48" s="15" t="s">
        <v>19</v>
      </c>
      <c r="U48" s="15" t="s">
        <v>19</v>
      </c>
      <c r="V48" s="15" t="s">
        <v>19</v>
      </c>
      <c r="W48" s="15" t="s">
        <v>19</v>
      </c>
      <c r="X48" s="15" t="s">
        <v>19</v>
      </c>
      <c r="Y48" s="19">
        <v>0</v>
      </c>
      <c r="Z48" s="15" t="s">
        <v>19</v>
      </c>
      <c r="AA48" s="15" t="s">
        <v>19</v>
      </c>
      <c r="AB48" s="15" t="s">
        <v>43</v>
      </c>
      <c r="AC48" s="15" t="s">
        <v>1365</v>
      </c>
      <c r="AD48" s="15" t="s">
        <v>1365</v>
      </c>
      <c r="AE48" s="15" t="s">
        <v>19</v>
      </c>
      <c r="AF48" s="15" t="s">
        <v>19</v>
      </c>
      <c r="AG48" s="15" t="s">
        <v>19</v>
      </c>
      <c r="AH48" s="15" t="s">
        <v>19</v>
      </c>
      <c r="AI48" s="15" t="s">
        <v>19</v>
      </c>
      <c r="AJ48" s="15" t="s">
        <v>19</v>
      </c>
      <c r="AK48" s="15" t="s">
        <v>19</v>
      </c>
      <c r="AL48" s="15" t="s">
        <v>19</v>
      </c>
      <c r="AM48" s="15" t="s">
        <v>3915</v>
      </c>
      <c r="AN48" s="15" t="s">
        <v>3569</v>
      </c>
    </row>
    <row r="49" spans="1:40" ht="15.45" x14ac:dyDescent="0.4">
      <c r="A49" s="15" t="s">
        <v>1750</v>
      </c>
      <c r="B49" s="15" t="str">
        <f t="shared" si="0"/>
        <v>868a2v64q</v>
      </c>
      <c r="C49" s="38" t="s">
        <v>4214</v>
      </c>
      <c r="D49" s="15" t="s">
        <v>410</v>
      </c>
      <c r="E49" s="15" t="s">
        <v>4215</v>
      </c>
      <c r="F49" s="24" t="s">
        <v>42</v>
      </c>
      <c r="G49" s="15" t="s">
        <v>3561</v>
      </c>
      <c r="H49" s="15" t="s">
        <v>19</v>
      </c>
      <c r="I49" s="28" t="s">
        <v>3587</v>
      </c>
      <c r="J49" s="15" t="s">
        <v>19</v>
      </c>
      <c r="K49" s="18" t="s">
        <v>19</v>
      </c>
      <c r="L49" s="18" t="s">
        <v>19</v>
      </c>
      <c r="M49" s="18">
        <v>45568.621527777781</v>
      </c>
      <c r="N49" s="18">
        <v>45768.518750000003</v>
      </c>
      <c r="O49" s="18" t="s">
        <v>19</v>
      </c>
      <c r="P49" s="18" t="s">
        <v>19</v>
      </c>
      <c r="Q49" s="15" t="s">
        <v>5902</v>
      </c>
      <c r="R49" s="15" t="s">
        <v>6290</v>
      </c>
      <c r="S49" s="15" t="s">
        <v>3588</v>
      </c>
      <c r="T49" s="15" t="s">
        <v>19</v>
      </c>
      <c r="U49" s="15" t="s">
        <v>19</v>
      </c>
      <c r="V49" s="15" t="s">
        <v>19</v>
      </c>
      <c r="W49" s="15" t="s">
        <v>19</v>
      </c>
      <c r="X49" s="15" t="s">
        <v>19</v>
      </c>
      <c r="Y49" s="19">
        <v>0</v>
      </c>
      <c r="Z49" s="15" t="s">
        <v>19</v>
      </c>
      <c r="AA49" s="15" t="s">
        <v>19</v>
      </c>
      <c r="AB49" s="15" t="s">
        <v>43</v>
      </c>
      <c r="AC49" s="15" t="s">
        <v>2603</v>
      </c>
      <c r="AD49" s="15" t="s">
        <v>1638</v>
      </c>
      <c r="AE49" s="15" t="s">
        <v>19</v>
      </c>
      <c r="AF49" s="15" t="s">
        <v>19</v>
      </c>
      <c r="AG49" s="15" t="s">
        <v>19</v>
      </c>
      <c r="AH49" s="15" t="s">
        <v>19</v>
      </c>
      <c r="AI49" s="18">
        <v>45768</v>
      </c>
      <c r="AJ49" s="15" t="s">
        <v>19</v>
      </c>
      <c r="AK49" s="15" t="s">
        <v>19</v>
      </c>
      <c r="AL49" s="15" t="s">
        <v>19</v>
      </c>
      <c r="AM49" s="15" t="s">
        <v>3620</v>
      </c>
      <c r="AN49" s="15" t="s">
        <v>3564</v>
      </c>
    </row>
    <row r="50" spans="1:40" ht="15.45" x14ac:dyDescent="0.4">
      <c r="A50" s="15" t="s">
        <v>1783</v>
      </c>
      <c r="B50" s="15" t="str">
        <f t="shared" si="0"/>
        <v>868a2v658</v>
      </c>
      <c r="C50" s="38" t="s">
        <v>4901</v>
      </c>
      <c r="D50" s="15" t="s">
        <v>342</v>
      </c>
      <c r="E50" s="15" t="s">
        <v>4594</v>
      </c>
      <c r="F50" s="24" t="s">
        <v>42</v>
      </c>
      <c r="G50" s="15" t="s">
        <v>3561</v>
      </c>
      <c r="H50" s="15" t="s">
        <v>19</v>
      </c>
      <c r="I50" s="16" t="s">
        <v>658</v>
      </c>
      <c r="J50" s="15" t="s">
        <v>19</v>
      </c>
      <c r="K50" s="18">
        <v>45863</v>
      </c>
      <c r="L50" s="18" t="s">
        <v>19</v>
      </c>
      <c r="M50" s="18">
        <v>45568.621527777781</v>
      </c>
      <c r="N50" s="18">
        <v>45778.405555555553</v>
      </c>
      <c r="O50" s="18" t="s">
        <v>19</v>
      </c>
      <c r="P50" s="18" t="s">
        <v>19</v>
      </c>
      <c r="Q50" s="15" t="s">
        <v>5982</v>
      </c>
      <c r="R50" s="15" t="s">
        <v>6288</v>
      </c>
      <c r="S50" s="15" t="s">
        <v>6157</v>
      </c>
      <c r="T50" s="15" t="s">
        <v>19</v>
      </c>
      <c r="U50" s="15" t="s">
        <v>19</v>
      </c>
      <c r="V50" s="15" t="s">
        <v>19</v>
      </c>
      <c r="W50" s="15" t="s">
        <v>19</v>
      </c>
      <c r="X50" s="15" t="s">
        <v>19</v>
      </c>
      <c r="Y50" s="19">
        <v>0</v>
      </c>
      <c r="Z50" s="15" t="s">
        <v>19</v>
      </c>
      <c r="AA50" s="15" t="s">
        <v>19</v>
      </c>
      <c r="AB50" s="15" t="s">
        <v>24</v>
      </c>
      <c r="AC50" s="15" t="s">
        <v>4059</v>
      </c>
      <c r="AD50" s="15" t="s">
        <v>1247</v>
      </c>
      <c r="AE50" s="15" t="s">
        <v>19</v>
      </c>
      <c r="AF50" s="15" t="s">
        <v>19</v>
      </c>
      <c r="AG50" s="15" t="s">
        <v>19</v>
      </c>
      <c r="AH50" s="15" t="s">
        <v>4902</v>
      </c>
      <c r="AI50" s="15" t="s">
        <v>19</v>
      </c>
      <c r="AJ50" s="15" t="s">
        <v>19</v>
      </c>
      <c r="AK50" s="15" t="s">
        <v>19</v>
      </c>
      <c r="AL50" s="15" t="s">
        <v>19</v>
      </c>
      <c r="AM50" s="15" t="s">
        <v>3215</v>
      </c>
      <c r="AN50" s="15" t="s">
        <v>6312</v>
      </c>
    </row>
    <row r="51" spans="1:40" ht="15.45" x14ac:dyDescent="0.4">
      <c r="A51" s="15" t="s">
        <v>1462</v>
      </c>
      <c r="B51" s="15" t="str">
        <f t="shared" si="0"/>
        <v>868a2v65n</v>
      </c>
      <c r="C51" s="38" t="s">
        <v>4267</v>
      </c>
      <c r="D51" s="15" t="s">
        <v>351</v>
      </c>
      <c r="E51" s="15" t="s">
        <v>4071</v>
      </c>
      <c r="F51" s="24" t="s">
        <v>42</v>
      </c>
      <c r="G51" s="15" t="s">
        <v>3561</v>
      </c>
      <c r="H51" s="15" t="s">
        <v>19</v>
      </c>
      <c r="I51" s="28" t="s">
        <v>3587</v>
      </c>
      <c r="J51" s="15" t="s">
        <v>19</v>
      </c>
      <c r="K51" s="18">
        <v>45863</v>
      </c>
      <c r="L51" s="18" t="s">
        <v>19</v>
      </c>
      <c r="M51" s="18">
        <v>45568.621527777781</v>
      </c>
      <c r="N51" s="18">
        <v>45810.559027777781</v>
      </c>
      <c r="O51" s="18" t="s">
        <v>19</v>
      </c>
      <c r="P51" s="18" t="s">
        <v>19</v>
      </c>
      <c r="Q51" s="15" t="s">
        <v>5988</v>
      </c>
      <c r="R51" s="15" t="s">
        <v>6290</v>
      </c>
      <c r="S51" s="15" t="s">
        <v>3588</v>
      </c>
      <c r="T51" s="15" t="s">
        <v>19</v>
      </c>
      <c r="U51" s="15" t="s">
        <v>19</v>
      </c>
      <c r="V51" s="15" t="s">
        <v>19</v>
      </c>
      <c r="W51" s="15" t="s">
        <v>19</v>
      </c>
      <c r="X51" s="15" t="s">
        <v>19</v>
      </c>
      <c r="Y51" s="19">
        <v>0</v>
      </c>
      <c r="Z51" s="15" t="s">
        <v>19</v>
      </c>
      <c r="AA51" s="15" t="s">
        <v>19</v>
      </c>
      <c r="AB51" s="15" t="s">
        <v>43</v>
      </c>
      <c r="AC51" s="15" t="s">
        <v>4066</v>
      </c>
      <c r="AD51" s="15" t="s">
        <v>1122</v>
      </c>
      <c r="AE51" s="15" t="s">
        <v>19</v>
      </c>
      <c r="AF51" s="15" t="s">
        <v>19</v>
      </c>
      <c r="AG51" s="15" t="s">
        <v>19</v>
      </c>
      <c r="AH51" s="15" t="s">
        <v>4251</v>
      </c>
      <c r="AI51" s="15" t="s">
        <v>19</v>
      </c>
      <c r="AJ51" s="15" t="s">
        <v>19</v>
      </c>
      <c r="AK51" s="15" t="s">
        <v>19</v>
      </c>
      <c r="AL51" s="15" t="s">
        <v>19</v>
      </c>
      <c r="AM51" s="15" t="s">
        <v>3215</v>
      </c>
      <c r="AN51" s="15" t="s">
        <v>6312</v>
      </c>
    </row>
    <row r="52" spans="1:40" ht="15.45" x14ac:dyDescent="0.4">
      <c r="A52" s="15" t="s">
        <v>949</v>
      </c>
      <c r="B52" s="15" t="str">
        <f t="shared" si="0"/>
        <v>868a2v665</v>
      </c>
      <c r="C52" s="38" t="s">
        <v>3744</v>
      </c>
      <c r="D52" s="15" t="s">
        <v>600</v>
      </c>
      <c r="E52" s="15" t="s">
        <v>3716</v>
      </c>
      <c r="F52" s="33" t="s">
        <v>243</v>
      </c>
      <c r="G52" s="15" t="s">
        <v>3561</v>
      </c>
      <c r="H52" s="15" t="s">
        <v>19</v>
      </c>
      <c r="I52" s="28" t="s">
        <v>3587</v>
      </c>
      <c r="J52" s="15" t="s">
        <v>3745</v>
      </c>
      <c r="K52" s="18">
        <v>45744</v>
      </c>
      <c r="L52" s="18">
        <v>45663</v>
      </c>
      <c r="M52" s="18">
        <v>45568.621527777781</v>
      </c>
      <c r="N52" s="18">
        <v>45768.526388888888</v>
      </c>
      <c r="O52" s="18" t="s">
        <v>19</v>
      </c>
      <c r="P52" s="18">
        <v>45741.651388888888</v>
      </c>
      <c r="Q52" s="15" t="s">
        <v>5901</v>
      </c>
      <c r="R52" s="15" t="s">
        <v>6315</v>
      </c>
      <c r="S52" s="15" t="s">
        <v>19</v>
      </c>
      <c r="T52" s="18" t="s">
        <v>19</v>
      </c>
      <c r="U52" s="18" t="s">
        <v>19</v>
      </c>
      <c r="V52" s="15" t="s">
        <v>19</v>
      </c>
      <c r="W52" s="18" t="s">
        <v>19</v>
      </c>
      <c r="X52" s="18" t="s">
        <v>19</v>
      </c>
      <c r="Y52" s="19">
        <v>0</v>
      </c>
      <c r="Z52" s="34" t="s">
        <v>244</v>
      </c>
      <c r="AA52" s="18" t="s">
        <v>19</v>
      </c>
      <c r="AB52" s="15" t="s">
        <v>65</v>
      </c>
      <c r="AC52" s="15" t="s">
        <v>2585</v>
      </c>
      <c r="AD52" s="15" t="s">
        <v>920</v>
      </c>
      <c r="AE52" s="15" t="b">
        <v>1</v>
      </c>
      <c r="AF52" s="15" t="s">
        <v>3738</v>
      </c>
      <c r="AG52" s="20" t="s">
        <v>3604</v>
      </c>
      <c r="AH52" s="15" t="s">
        <v>19</v>
      </c>
      <c r="AI52" s="18">
        <v>45768</v>
      </c>
      <c r="AJ52" s="18" t="s">
        <v>19</v>
      </c>
      <c r="AK52" s="15" t="s">
        <v>19</v>
      </c>
      <c r="AL52" s="15" t="s">
        <v>19</v>
      </c>
      <c r="AM52" s="15" t="s">
        <v>3620</v>
      </c>
      <c r="AN52" s="15" t="s">
        <v>3621</v>
      </c>
    </row>
    <row r="53" spans="1:40" ht="15.45" x14ac:dyDescent="0.4">
      <c r="A53" s="15" t="s">
        <v>1739</v>
      </c>
      <c r="B53" s="15" t="str">
        <f t="shared" si="0"/>
        <v>868a2v66c</v>
      </c>
      <c r="C53" s="38" t="s">
        <v>4998</v>
      </c>
      <c r="D53" s="15" t="s">
        <v>250</v>
      </c>
      <c r="E53" s="15" t="s">
        <v>4575</v>
      </c>
      <c r="F53" s="24" t="s">
        <v>42</v>
      </c>
      <c r="G53" s="15" t="s">
        <v>3561</v>
      </c>
      <c r="H53" s="15" t="s">
        <v>19</v>
      </c>
      <c r="I53" s="17" t="s">
        <v>3562</v>
      </c>
      <c r="J53" s="15" t="s">
        <v>19</v>
      </c>
      <c r="K53" s="18" t="s">
        <v>19</v>
      </c>
      <c r="L53" s="18" t="s">
        <v>19</v>
      </c>
      <c r="M53" s="18">
        <v>45568.621527777781</v>
      </c>
      <c r="N53" s="18">
        <v>45807.535416666666</v>
      </c>
      <c r="O53" s="18" t="s">
        <v>19</v>
      </c>
      <c r="P53" s="18" t="s">
        <v>19</v>
      </c>
      <c r="Q53" s="15" t="s">
        <v>5896</v>
      </c>
      <c r="R53" s="15" t="s">
        <v>6285</v>
      </c>
      <c r="S53" s="15" t="s">
        <v>6159</v>
      </c>
      <c r="T53" s="15" t="s">
        <v>19</v>
      </c>
      <c r="U53" s="15" t="s">
        <v>19</v>
      </c>
      <c r="V53" s="15" t="s">
        <v>19</v>
      </c>
      <c r="W53" s="15" t="s">
        <v>19</v>
      </c>
      <c r="X53" s="15" t="s">
        <v>19</v>
      </c>
      <c r="Y53" s="19">
        <v>0</v>
      </c>
      <c r="Z53" s="29" t="s">
        <v>123</v>
      </c>
      <c r="AA53" s="15" t="s">
        <v>19</v>
      </c>
      <c r="AB53" s="15" t="s">
        <v>24</v>
      </c>
      <c r="AC53" s="15" t="s">
        <v>3577</v>
      </c>
      <c r="AD53" s="15" t="s">
        <v>1683</v>
      </c>
      <c r="AE53" s="15" t="b">
        <v>1</v>
      </c>
      <c r="AF53" s="15" t="s">
        <v>19</v>
      </c>
      <c r="AG53" s="15" t="s">
        <v>19</v>
      </c>
      <c r="AH53" s="15" t="s">
        <v>3596</v>
      </c>
      <c r="AI53" s="18">
        <v>45807</v>
      </c>
      <c r="AJ53" s="15" t="s">
        <v>19</v>
      </c>
      <c r="AK53" s="15" t="s">
        <v>19</v>
      </c>
      <c r="AL53" s="15" t="s">
        <v>19</v>
      </c>
      <c r="AM53" s="15" t="s">
        <v>3579</v>
      </c>
      <c r="AN53" s="15" t="s">
        <v>6298</v>
      </c>
    </row>
    <row r="54" spans="1:40" ht="15.45" x14ac:dyDescent="0.4">
      <c r="A54" s="15" t="s">
        <v>1277</v>
      </c>
      <c r="B54" s="15" t="str">
        <f t="shared" si="0"/>
        <v>868a2v674</v>
      </c>
      <c r="C54" s="38" t="s">
        <v>4298</v>
      </c>
      <c r="D54" s="15" t="s">
        <v>308</v>
      </c>
      <c r="E54" s="15" t="s">
        <v>4051</v>
      </c>
      <c r="F54" s="27" t="s">
        <v>122</v>
      </c>
      <c r="G54" s="15" t="s">
        <v>3561</v>
      </c>
      <c r="H54" s="15" t="s">
        <v>19</v>
      </c>
      <c r="I54" s="28" t="s">
        <v>3587</v>
      </c>
      <c r="J54" s="15" t="s">
        <v>19</v>
      </c>
      <c r="K54" s="18" t="s">
        <v>19</v>
      </c>
      <c r="L54" s="18" t="s">
        <v>19</v>
      </c>
      <c r="M54" s="18">
        <v>45568.621527777781</v>
      </c>
      <c r="N54" s="18">
        <v>45792.358333333337</v>
      </c>
      <c r="O54" s="18" t="s">
        <v>19</v>
      </c>
      <c r="P54" s="18" t="s">
        <v>19</v>
      </c>
      <c r="Q54" s="15" t="s">
        <v>5812</v>
      </c>
      <c r="R54" s="15" t="s">
        <v>6280</v>
      </c>
      <c r="S54" s="15" t="s">
        <v>6147</v>
      </c>
      <c r="T54" s="15" t="s">
        <v>19</v>
      </c>
      <c r="U54" s="15" t="s">
        <v>19</v>
      </c>
      <c r="V54" s="15" t="s">
        <v>19</v>
      </c>
      <c r="W54" s="15" t="s">
        <v>19</v>
      </c>
      <c r="X54" s="15" t="s">
        <v>19</v>
      </c>
      <c r="Y54" s="19">
        <v>0</v>
      </c>
      <c r="Z54" s="29" t="s">
        <v>123</v>
      </c>
      <c r="AA54" s="15" t="s">
        <v>19</v>
      </c>
      <c r="AB54" s="15" t="s">
        <v>24</v>
      </c>
      <c r="AC54" s="15" t="s">
        <v>3963</v>
      </c>
      <c r="AD54" s="15" t="s">
        <v>1117</v>
      </c>
      <c r="AE54" s="15" t="s">
        <v>19</v>
      </c>
      <c r="AF54" s="15" t="s">
        <v>3589</v>
      </c>
      <c r="AG54" s="15" t="s">
        <v>19</v>
      </c>
      <c r="AH54" s="15" t="s">
        <v>19</v>
      </c>
      <c r="AI54" s="15" t="s">
        <v>19</v>
      </c>
      <c r="AJ54" s="15" t="s">
        <v>19</v>
      </c>
      <c r="AK54" s="15" t="s">
        <v>19</v>
      </c>
      <c r="AL54" s="15" t="s">
        <v>19</v>
      </c>
      <c r="AM54" s="15" t="s">
        <v>3275</v>
      </c>
      <c r="AN54" s="15" t="s">
        <v>6269</v>
      </c>
    </row>
    <row r="55" spans="1:40" ht="15.45" x14ac:dyDescent="0.4">
      <c r="A55" s="15" t="s">
        <v>5908</v>
      </c>
      <c r="B55" s="15" t="str">
        <f t="shared" si="0"/>
        <v>868a2v67h</v>
      </c>
      <c r="C55" s="38" t="s">
        <v>6172</v>
      </c>
      <c r="D55" s="15" t="s">
        <v>477</v>
      </c>
      <c r="E55" s="15" t="s">
        <v>6110</v>
      </c>
      <c r="F55" s="16" t="s">
        <v>23</v>
      </c>
      <c r="G55" s="15" t="s">
        <v>3561</v>
      </c>
      <c r="H55" s="15" t="s">
        <v>6365</v>
      </c>
      <c r="I55" s="28" t="s">
        <v>3587</v>
      </c>
      <c r="J55" s="15" t="s">
        <v>6171</v>
      </c>
      <c r="K55" s="18">
        <v>45801</v>
      </c>
      <c r="L55" s="18">
        <v>45783</v>
      </c>
      <c r="M55" s="18">
        <v>45568.621527777781</v>
      </c>
      <c r="N55" s="18">
        <v>45802.166666666672</v>
      </c>
      <c r="O55" s="18" t="s">
        <v>19</v>
      </c>
      <c r="P55" s="18" t="s">
        <v>19</v>
      </c>
      <c r="Q55" s="15" t="s">
        <v>5898</v>
      </c>
      <c r="R55" s="15" t="s">
        <v>6290</v>
      </c>
      <c r="S55" s="15" t="s">
        <v>3588</v>
      </c>
      <c r="T55" s="18" t="s">
        <v>19</v>
      </c>
      <c r="U55" s="18" t="s">
        <v>19</v>
      </c>
      <c r="V55" s="15" t="s">
        <v>19</v>
      </c>
      <c r="W55" s="18" t="s">
        <v>19</v>
      </c>
      <c r="X55" s="18" t="s">
        <v>19</v>
      </c>
      <c r="Y55" s="19">
        <v>0</v>
      </c>
      <c r="Z55" s="34" t="s">
        <v>244</v>
      </c>
      <c r="AA55" s="18" t="s">
        <v>19</v>
      </c>
      <c r="AB55" s="15" t="s">
        <v>24</v>
      </c>
      <c r="AC55" s="15" t="s">
        <v>4651</v>
      </c>
      <c r="AD55" s="15" t="s">
        <v>1761</v>
      </c>
      <c r="AE55" s="15" t="b">
        <v>1</v>
      </c>
      <c r="AF55" s="15" t="s">
        <v>19</v>
      </c>
      <c r="AG55" s="20" t="s">
        <v>3604</v>
      </c>
      <c r="AH55" s="15" t="s">
        <v>19</v>
      </c>
      <c r="AI55" s="18">
        <v>45776</v>
      </c>
      <c r="AJ55" s="18" t="s">
        <v>19</v>
      </c>
      <c r="AK55" s="15" t="s">
        <v>19</v>
      </c>
      <c r="AL55" s="15" t="s">
        <v>19</v>
      </c>
      <c r="AM55" s="15" t="s">
        <v>3620</v>
      </c>
      <c r="AN55" s="15" t="s">
        <v>3621</v>
      </c>
    </row>
    <row r="56" spans="1:40" ht="15.45" x14ac:dyDescent="0.4">
      <c r="A56" s="15" t="s">
        <v>1707</v>
      </c>
      <c r="B56" s="15" t="str">
        <f t="shared" si="0"/>
        <v>868a2v681</v>
      </c>
      <c r="C56" s="38" t="s">
        <v>4737</v>
      </c>
      <c r="D56" s="15" t="s">
        <v>446</v>
      </c>
      <c r="E56" s="15" t="s">
        <v>4641</v>
      </c>
      <c r="F56" s="39" t="s">
        <v>540</v>
      </c>
      <c r="G56" s="15" t="s">
        <v>3561</v>
      </c>
      <c r="H56" s="15" t="s">
        <v>19</v>
      </c>
      <c r="I56" s="25" t="s">
        <v>3583</v>
      </c>
      <c r="J56" s="15" t="s">
        <v>4738</v>
      </c>
      <c r="K56" s="18">
        <v>45744</v>
      </c>
      <c r="L56" s="18" t="s">
        <v>19</v>
      </c>
      <c r="M56" s="18">
        <v>45568.621527777781</v>
      </c>
      <c r="N56" s="18">
        <v>45764.555555555555</v>
      </c>
      <c r="O56" s="18" t="s">
        <v>19</v>
      </c>
      <c r="P56" s="18" t="s">
        <v>19</v>
      </c>
      <c r="Q56" s="15" t="s">
        <v>5902</v>
      </c>
      <c r="R56" s="15" t="s">
        <v>6315</v>
      </c>
      <c r="S56" s="15" t="s">
        <v>19</v>
      </c>
      <c r="T56" s="15" t="s">
        <v>19</v>
      </c>
      <c r="U56" s="15" t="s">
        <v>19</v>
      </c>
      <c r="V56" s="15" t="b">
        <v>1</v>
      </c>
      <c r="W56" s="15" t="s">
        <v>19</v>
      </c>
      <c r="X56" s="15" t="s">
        <v>19</v>
      </c>
      <c r="Y56" s="19">
        <v>0</v>
      </c>
      <c r="Z56" s="29" t="s">
        <v>123</v>
      </c>
      <c r="AA56" s="15" t="s">
        <v>19</v>
      </c>
      <c r="AB56" s="15" t="s">
        <v>24</v>
      </c>
      <c r="AC56" s="15" t="s">
        <v>2585</v>
      </c>
      <c r="AD56" s="15" t="s">
        <v>1661</v>
      </c>
      <c r="AE56" s="15" t="s">
        <v>19</v>
      </c>
      <c r="AF56" s="15" t="s">
        <v>3589</v>
      </c>
      <c r="AG56" s="20" t="s">
        <v>3604</v>
      </c>
      <c r="AH56" s="15" t="s">
        <v>19</v>
      </c>
      <c r="AI56" s="15" t="s">
        <v>19</v>
      </c>
      <c r="AJ56" s="15" t="s">
        <v>19</v>
      </c>
      <c r="AK56" s="15" t="s">
        <v>19</v>
      </c>
      <c r="AL56" s="15" t="s">
        <v>19</v>
      </c>
      <c r="AM56" s="15" t="s">
        <v>3620</v>
      </c>
      <c r="AN56" s="15" t="s">
        <v>3621</v>
      </c>
    </row>
    <row r="57" spans="1:40" ht="15.45" x14ac:dyDescent="0.4">
      <c r="A57" s="15" t="s">
        <v>2065</v>
      </c>
      <c r="B57" s="15" t="str">
        <f t="shared" si="0"/>
        <v>868a2v68g</v>
      </c>
      <c r="C57" s="38" t="s">
        <v>4185</v>
      </c>
      <c r="D57" s="15" t="s">
        <v>426</v>
      </c>
      <c r="E57" s="15" t="s">
        <v>4186</v>
      </c>
      <c r="F57" s="24" t="s">
        <v>42</v>
      </c>
      <c r="G57" s="15" t="s">
        <v>6371</v>
      </c>
      <c r="H57" s="15" t="s">
        <v>19</v>
      </c>
      <c r="I57" s="28" t="s">
        <v>3587</v>
      </c>
      <c r="J57" s="15" t="s">
        <v>19</v>
      </c>
      <c r="K57" s="18" t="s">
        <v>19</v>
      </c>
      <c r="L57" s="18" t="s">
        <v>19</v>
      </c>
      <c r="M57" s="18">
        <v>45568.621527777781</v>
      </c>
      <c r="N57" s="18">
        <v>45768.51944444445</v>
      </c>
      <c r="O57" s="18" t="s">
        <v>19</v>
      </c>
      <c r="P57" s="18" t="s">
        <v>19</v>
      </c>
      <c r="Q57" s="15" t="s">
        <v>5898</v>
      </c>
      <c r="R57" s="15" t="s">
        <v>6290</v>
      </c>
      <c r="S57" s="15" t="s">
        <v>3588</v>
      </c>
      <c r="T57" s="15" t="s">
        <v>19</v>
      </c>
      <c r="U57" s="15" t="s">
        <v>19</v>
      </c>
      <c r="V57" s="15" t="s">
        <v>19</v>
      </c>
      <c r="W57" s="15" t="s">
        <v>19</v>
      </c>
      <c r="X57" s="15" t="s">
        <v>19</v>
      </c>
      <c r="Y57" s="19">
        <v>0</v>
      </c>
      <c r="Z57" s="15" t="s">
        <v>19</v>
      </c>
      <c r="AA57" s="15" t="s">
        <v>19</v>
      </c>
      <c r="AB57" s="15" t="s">
        <v>43</v>
      </c>
      <c r="AC57" s="15" t="s">
        <v>2603</v>
      </c>
      <c r="AD57" s="15" t="s">
        <v>1638</v>
      </c>
      <c r="AE57" s="15" t="s">
        <v>19</v>
      </c>
      <c r="AF57" s="15" t="s">
        <v>19</v>
      </c>
      <c r="AG57" s="15" t="s">
        <v>19</v>
      </c>
      <c r="AH57" s="15" t="s">
        <v>19</v>
      </c>
      <c r="AI57" s="18">
        <v>45768</v>
      </c>
      <c r="AJ57" s="15" t="s">
        <v>19</v>
      </c>
      <c r="AK57" s="15" t="s">
        <v>19</v>
      </c>
      <c r="AL57" s="15" t="s">
        <v>19</v>
      </c>
      <c r="AM57" s="15" t="s">
        <v>3620</v>
      </c>
      <c r="AN57" s="15" t="s">
        <v>3564</v>
      </c>
    </row>
    <row r="58" spans="1:40" ht="15.45" x14ac:dyDescent="0.4">
      <c r="A58" s="15" t="s">
        <v>1428</v>
      </c>
      <c r="B58" s="15" t="str">
        <f t="shared" si="0"/>
        <v>868a2v68n</v>
      </c>
      <c r="C58" s="38" t="s">
        <v>4382</v>
      </c>
      <c r="D58" s="15" t="s">
        <v>90</v>
      </c>
      <c r="E58" s="15" t="s">
        <v>3943</v>
      </c>
      <c r="F58" s="24" t="s">
        <v>42</v>
      </c>
      <c r="G58" s="15" t="s">
        <v>3561</v>
      </c>
      <c r="H58" s="15" t="s">
        <v>19</v>
      </c>
      <c r="I58" s="16" t="s">
        <v>658</v>
      </c>
      <c r="J58" s="15" t="s">
        <v>19</v>
      </c>
      <c r="K58" s="18" t="s">
        <v>19</v>
      </c>
      <c r="L58" s="18" t="s">
        <v>19</v>
      </c>
      <c r="M58" s="18">
        <v>45568.621527777781</v>
      </c>
      <c r="N58" s="18">
        <v>45756.540972222225</v>
      </c>
      <c r="O58" s="18" t="s">
        <v>19</v>
      </c>
      <c r="P58" s="18" t="s">
        <v>19</v>
      </c>
      <c r="Q58" s="15" t="s">
        <v>5818</v>
      </c>
      <c r="R58" s="15" t="s">
        <v>6285</v>
      </c>
      <c r="S58" s="15" t="s">
        <v>6159</v>
      </c>
      <c r="T58" s="15" t="s">
        <v>19</v>
      </c>
      <c r="U58" s="15" t="s">
        <v>19</v>
      </c>
      <c r="V58" s="15" t="s">
        <v>19</v>
      </c>
      <c r="W58" s="15" t="s">
        <v>19</v>
      </c>
      <c r="X58" s="15" t="s">
        <v>19</v>
      </c>
      <c r="Y58" s="19">
        <v>0</v>
      </c>
      <c r="Z58" s="15" t="s">
        <v>19</v>
      </c>
      <c r="AA58" s="15" t="s">
        <v>19</v>
      </c>
      <c r="AB58" s="15" t="s">
        <v>43</v>
      </c>
      <c r="AC58" s="15" t="s">
        <v>3575</v>
      </c>
      <c r="AD58" s="15" t="s">
        <v>3343</v>
      </c>
      <c r="AE58" s="15" t="s">
        <v>19</v>
      </c>
      <c r="AF58" s="15" t="s">
        <v>3589</v>
      </c>
      <c r="AG58" s="15" t="s">
        <v>19</v>
      </c>
      <c r="AH58" s="15" t="s">
        <v>19</v>
      </c>
      <c r="AI58" s="15" t="s">
        <v>19</v>
      </c>
      <c r="AJ58" s="15" t="s">
        <v>19</v>
      </c>
      <c r="AK58" s="15" t="s">
        <v>19</v>
      </c>
      <c r="AL58" s="15" t="s">
        <v>19</v>
      </c>
      <c r="AM58" s="15" t="s">
        <v>3325</v>
      </c>
      <c r="AN58" s="15" t="s">
        <v>6275</v>
      </c>
    </row>
    <row r="59" spans="1:40" ht="15.45" x14ac:dyDescent="0.4">
      <c r="A59" s="15" t="s">
        <v>1494</v>
      </c>
      <c r="B59" s="15" t="str">
        <f t="shared" si="0"/>
        <v>868a2v6a2</v>
      </c>
      <c r="C59" s="38" t="s">
        <v>4528</v>
      </c>
      <c r="D59" s="15" t="s">
        <v>106</v>
      </c>
      <c r="E59" s="15" t="s">
        <v>3954</v>
      </c>
      <c r="F59" s="24" t="s">
        <v>42</v>
      </c>
      <c r="G59" s="15" t="s">
        <v>3561</v>
      </c>
      <c r="H59" s="15" t="s">
        <v>19</v>
      </c>
      <c r="I59" s="25" t="s">
        <v>3583</v>
      </c>
      <c r="J59" s="15" t="s">
        <v>19</v>
      </c>
      <c r="K59" s="18" t="s">
        <v>19</v>
      </c>
      <c r="L59" s="18" t="s">
        <v>19</v>
      </c>
      <c r="M59" s="18">
        <v>45568.621527777781</v>
      </c>
      <c r="N59" s="18">
        <v>45765.522916666669</v>
      </c>
      <c r="O59" s="18" t="s">
        <v>19</v>
      </c>
      <c r="P59" s="18" t="s">
        <v>19</v>
      </c>
      <c r="Q59" s="15" t="s">
        <v>6020</v>
      </c>
      <c r="R59" s="15" t="s">
        <v>6280</v>
      </c>
      <c r="S59" s="15" t="s">
        <v>6147</v>
      </c>
      <c r="T59" s="15" t="s">
        <v>19</v>
      </c>
      <c r="U59" s="15" t="s">
        <v>19</v>
      </c>
      <c r="V59" s="15" t="s">
        <v>19</v>
      </c>
      <c r="W59" s="15" t="s">
        <v>19</v>
      </c>
      <c r="X59" s="15" t="s">
        <v>19</v>
      </c>
      <c r="Y59" s="19">
        <v>0</v>
      </c>
      <c r="Z59" s="15" t="s">
        <v>19</v>
      </c>
      <c r="AA59" s="15" t="s">
        <v>19</v>
      </c>
      <c r="AB59" s="15" t="s">
        <v>43</v>
      </c>
      <c r="AC59" s="15" t="s">
        <v>4529</v>
      </c>
      <c r="AD59" s="15" t="s">
        <v>1298</v>
      </c>
      <c r="AE59" s="15" t="s">
        <v>19</v>
      </c>
      <c r="AF59" s="15" t="s">
        <v>19</v>
      </c>
      <c r="AG59" s="15" t="s">
        <v>19</v>
      </c>
      <c r="AH59" s="15" t="s">
        <v>19</v>
      </c>
      <c r="AI59" s="15" t="s">
        <v>19</v>
      </c>
      <c r="AJ59" s="15" t="s">
        <v>19</v>
      </c>
      <c r="AK59" s="15" t="s">
        <v>19</v>
      </c>
      <c r="AL59" s="15" t="s">
        <v>19</v>
      </c>
      <c r="AM59" s="15" t="s">
        <v>3915</v>
      </c>
      <c r="AN59" s="15" t="s">
        <v>3569</v>
      </c>
    </row>
    <row r="60" spans="1:40" ht="15.45" x14ac:dyDescent="0.4">
      <c r="A60" s="15" t="s">
        <v>978</v>
      </c>
      <c r="B60" s="15" t="str">
        <f t="shared" si="0"/>
        <v>868a2v6a5</v>
      </c>
      <c r="C60" s="38" t="s">
        <v>3762</v>
      </c>
      <c r="D60" s="15" t="s">
        <v>385</v>
      </c>
      <c r="E60" s="15" t="s">
        <v>3707</v>
      </c>
      <c r="F60" s="33" t="s">
        <v>243</v>
      </c>
      <c r="G60" s="15" t="s">
        <v>6372</v>
      </c>
      <c r="H60" s="15" t="s">
        <v>19</v>
      </c>
      <c r="I60" s="28" t="s">
        <v>3587</v>
      </c>
      <c r="J60" s="15" t="s">
        <v>3763</v>
      </c>
      <c r="K60" s="18">
        <v>45744</v>
      </c>
      <c r="L60" s="18">
        <v>45608</v>
      </c>
      <c r="M60" s="18">
        <v>45568.621527777781</v>
      </c>
      <c r="N60" s="18">
        <v>45768.526388888888</v>
      </c>
      <c r="O60" s="18" t="s">
        <v>19</v>
      </c>
      <c r="P60" s="18">
        <v>45741.65</v>
      </c>
      <c r="Q60" s="15" t="s">
        <v>5903</v>
      </c>
      <c r="R60" s="15" t="s">
        <v>6267</v>
      </c>
      <c r="S60" s="15" t="s">
        <v>19</v>
      </c>
      <c r="T60" s="18">
        <v>45656</v>
      </c>
      <c r="U60" s="18">
        <v>45729</v>
      </c>
      <c r="V60" s="15" t="s">
        <v>19</v>
      </c>
      <c r="W60" s="18" t="s">
        <v>19</v>
      </c>
      <c r="X60" s="18" t="s">
        <v>19</v>
      </c>
      <c r="Y60" s="19">
        <v>0.5</v>
      </c>
      <c r="Z60" s="34" t="s">
        <v>244</v>
      </c>
      <c r="AA60" s="18" t="s">
        <v>19</v>
      </c>
      <c r="AB60" s="15" t="s">
        <v>65</v>
      </c>
      <c r="AC60" s="15" t="s">
        <v>2585</v>
      </c>
      <c r="AD60" s="15" t="s">
        <v>912</v>
      </c>
      <c r="AE60" s="15" t="b">
        <v>1</v>
      </c>
      <c r="AF60" s="15" t="s">
        <v>98</v>
      </c>
      <c r="AG60" s="20" t="s">
        <v>3604</v>
      </c>
      <c r="AH60" s="15" t="s">
        <v>19</v>
      </c>
      <c r="AI60" s="18">
        <v>45768</v>
      </c>
      <c r="AJ60" s="18" t="s">
        <v>19</v>
      </c>
      <c r="AK60" s="15" t="s">
        <v>19</v>
      </c>
      <c r="AL60" s="15" t="s">
        <v>19</v>
      </c>
      <c r="AM60" s="15" t="s">
        <v>3620</v>
      </c>
      <c r="AN60" s="15" t="s">
        <v>3621</v>
      </c>
    </row>
    <row r="61" spans="1:40" ht="15.45" x14ac:dyDescent="0.4">
      <c r="A61" s="15" t="s">
        <v>1270</v>
      </c>
      <c r="B61" s="15" t="str">
        <f t="shared" si="0"/>
        <v>868a2v6aa</v>
      </c>
      <c r="C61" s="38" t="s">
        <v>4227</v>
      </c>
      <c r="D61" s="15" t="s">
        <v>442</v>
      </c>
      <c r="E61" s="15" t="s">
        <v>4092</v>
      </c>
      <c r="F61" s="16" t="s">
        <v>23</v>
      </c>
      <c r="G61" s="15" t="s">
        <v>3561</v>
      </c>
      <c r="H61" s="15" t="s">
        <v>6365</v>
      </c>
      <c r="I61" s="28" t="s">
        <v>3587</v>
      </c>
      <c r="J61" s="15" t="s">
        <v>6244</v>
      </c>
      <c r="K61" s="18">
        <v>45817</v>
      </c>
      <c r="L61" s="18">
        <v>45792</v>
      </c>
      <c r="M61" s="18">
        <v>45568.621527777781</v>
      </c>
      <c r="N61" s="18">
        <v>45807.584027777775</v>
      </c>
      <c r="O61" s="18" t="s">
        <v>19</v>
      </c>
      <c r="P61" s="18" t="s">
        <v>19</v>
      </c>
      <c r="Q61" s="15" t="s">
        <v>5897</v>
      </c>
      <c r="R61" s="15" t="s">
        <v>6290</v>
      </c>
      <c r="S61" s="15" t="s">
        <v>3588</v>
      </c>
      <c r="T61" s="18" t="s">
        <v>19</v>
      </c>
      <c r="U61" s="18" t="s">
        <v>19</v>
      </c>
      <c r="V61" s="15" t="s">
        <v>19</v>
      </c>
      <c r="W61" s="18" t="s">
        <v>19</v>
      </c>
      <c r="X61" s="18" t="s">
        <v>19</v>
      </c>
      <c r="Y61" s="19">
        <v>0</v>
      </c>
      <c r="Z61" s="26" t="s">
        <v>88</v>
      </c>
      <c r="AA61" s="18" t="s">
        <v>19</v>
      </c>
      <c r="AB61" s="15" t="s">
        <v>43</v>
      </c>
      <c r="AC61" s="15" t="s">
        <v>1110</v>
      </c>
      <c r="AD61" s="15" t="s">
        <v>1112</v>
      </c>
      <c r="AE61" s="15" t="b">
        <v>1</v>
      </c>
      <c r="AF61" s="15" t="s">
        <v>19</v>
      </c>
      <c r="AG61" s="20" t="s">
        <v>3604</v>
      </c>
      <c r="AH61" s="15" t="s">
        <v>19</v>
      </c>
      <c r="AI61" s="18">
        <v>45756</v>
      </c>
      <c r="AJ61" s="18" t="s">
        <v>19</v>
      </c>
      <c r="AK61" s="15" t="s">
        <v>19</v>
      </c>
      <c r="AL61" s="15" t="s">
        <v>19</v>
      </c>
      <c r="AM61" s="15" t="s">
        <v>3620</v>
      </c>
      <c r="AN61" s="15" t="s">
        <v>3621</v>
      </c>
    </row>
    <row r="62" spans="1:40" ht="15.45" x14ac:dyDescent="0.4">
      <c r="A62" s="15" t="s">
        <v>2410</v>
      </c>
      <c r="B62" s="15" t="str">
        <f t="shared" si="0"/>
        <v>868a2v6ak</v>
      </c>
      <c r="C62" s="38" t="s">
        <v>5220</v>
      </c>
      <c r="D62" s="15" t="s">
        <v>467</v>
      </c>
      <c r="E62" s="15" t="s">
        <v>5150</v>
      </c>
      <c r="F62" s="24" t="s">
        <v>42</v>
      </c>
      <c r="G62" s="15" t="s">
        <v>6362</v>
      </c>
      <c r="H62" s="15" t="s">
        <v>19</v>
      </c>
      <c r="I62" s="28" t="s">
        <v>3587</v>
      </c>
      <c r="J62" s="15" t="s">
        <v>19</v>
      </c>
      <c r="K62" s="18" t="s">
        <v>19</v>
      </c>
      <c r="L62" s="18" t="s">
        <v>19</v>
      </c>
      <c r="M62" s="18">
        <v>45568.621527777781</v>
      </c>
      <c r="N62" s="18">
        <v>45768.521527777775</v>
      </c>
      <c r="O62" s="18" t="s">
        <v>19</v>
      </c>
      <c r="P62" s="18" t="s">
        <v>19</v>
      </c>
      <c r="Q62" s="15" t="s">
        <v>5898</v>
      </c>
      <c r="R62" s="15" t="s">
        <v>6279</v>
      </c>
      <c r="S62" s="15" t="s">
        <v>6152</v>
      </c>
      <c r="T62" s="15" t="s">
        <v>19</v>
      </c>
      <c r="U62" s="15" t="s">
        <v>19</v>
      </c>
      <c r="V62" s="15" t="s">
        <v>19</v>
      </c>
      <c r="W62" s="15" t="s">
        <v>19</v>
      </c>
      <c r="X62" s="15" t="s">
        <v>19</v>
      </c>
      <c r="Y62" s="19">
        <v>0</v>
      </c>
      <c r="Z62" s="15" t="s">
        <v>19</v>
      </c>
      <c r="AA62" s="15" t="s">
        <v>19</v>
      </c>
      <c r="AB62" s="15" t="s">
        <v>77</v>
      </c>
      <c r="AC62" s="15" t="s">
        <v>5088</v>
      </c>
      <c r="AD62" s="15" t="s">
        <v>2149</v>
      </c>
      <c r="AE62" s="15" t="s">
        <v>19</v>
      </c>
      <c r="AF62" s="15" t="s">
        <v>19</v>
      </c>
      <c r="AG62" s="15" t="s">
        <v>19</v>
      </c>
      <c r="AH62" s="15" t="s">
        <v>19</v>
      </c>
      <c r="AI62" s="18">
        <v>45768</v>
      </c>
      <c r="AJ62" s="15" t="s">
        <v>19</v>
      </c>
      <c r="AK62" s="15" t="s">
        <v>19</v>
      </c>
      <c r="AL62" s="15" t="s">
        <v>19</v>
      </c>
      <c r="AM62" s="15" t="s">
        <v>3620</v>
      </c>
      <c r="AN62" s="15" t="s">
        <v>3564</v>
      </c>
    </row>
    <row r="63" spans="1:40" ht="15.45" x14ac:dyDescent="0.4">
      <c r="A63" s="15" t="s">
        <v>1755</v>
      </c>
      <c r="B63" s="15" t="str">
        <f t="shared" si="0"/>
        <v>868a2v6au</v>
      </c>
      <c r="C63" s="38" t="s">
        <v>4777</v>
      </c>
      <c r="D63" s="15" t="s">
        <v>475</v>
      </c>
      <c r="E63" s="15" t="s">
        <v>4661</v>
      </c>
      <c r="F63" s="24" t="s">
        <v>42</v>
      </c>
      <c r="G63" s="15" t="s">
        <v>3561</v>
      </c>
      <c r="H63" s="15" t="s">
        <v>19</v>
      </c>
      <c r="I63" s="28" t="s">
        <v>3587</v>
      </c>
      <c r="J63" s="15" t="s">
        <v>19</v>
      </c>
      <c r="K63" s="18" t="s">
        <v>19</v>
      </c>
      <c r="L63" s="18" t="s">
        <v>19</v>
      </c>
      <c r="M63" s="18">
        <v>45568.621527777781</v>
      </c>
      <c r="N63" s="18">
        <v>45776.47152777778</v>
      </c>
      <c r="O63" s="18" t="s">
        <v>19</v>
      </c>
      <c r="P63" s="18" t="s">
        <v>19</v>
      </c>
      <c r="Q63" s="15" t="s">
        <v>5898</v>
      </c>
      <c r="R63" s="15" t="s">
        <v>6290</v>
      </c>
      <c r="S63" s="15" t="s">
        <v>3588</v>
      </c>
      <c r="T63" s="15" t="s">
        <v>19</v>
      </c>
      <c r="U63" s="15" t="s">
        <v>19</v>
      </c>
      <c r="V63" s="15" t="s">
        <v>19</v>
      </c>
      <c r="W63" s="15" t="s">
        <v>19</v>
      </c>
      <c r="X63" s="15" t="s">
        <v>19</v>
      </c>
      <c r="Y63" s="19">
        <v>0</v>
      </c>
      <c r="Z63" s="15" t="s">
        <v>19</v>
      </c>
      <c r="AA63" s="15" t="s">
        <v>19</v>
      </c>
      <c r="AB63" s="15" t="s">
        <v>24</v>
      </c>
      <c r="AC63" s="15" t="s">
        <v>4651</v>
      </c>
      <c r="AD63" s="15" t="s">
        <v>1758</v>
      </c>
      <c r="AE63" s="15" t="b">
        <v>1</v>
      </c>
      <c r="AF63" s="15" t="s">
        <v>19</v>
      </c>
      <c r="AG63" s="15" t="s">
        <v>19</v>
      </c>
      <c r="AH63" s="15" t="s">
        <v>19</v>
      </c>
      <c r="AI63" s="18">
        <v>45776</v>
      </c>
      <c r="AJ63" s="15" t="s">
        <v>19</v>
      </c>
      <c r="AK63" s="15" t="s">
        <v>19</v>
      </c>
      <c r="AL63" s="15" t="s">
        <v>19</v>
      </c>
      <c r="AM63" s="15" t="s">
        <v>3620</v>
      </c>
      <c r="AN63" s="15" t="s">
        <v>3621</v>
      </c>
    </row>
    <row r="64" spans="1:40" ht="15.45" x14ac:dyDescent="0.4">
      <c r="A64" s="15" t="s">
        <v>1397</v>
      </c>
      <c r="B64" s="15" t="str">
        <f t="shared" si="0"/>
        <v>868a2v6bc</v>
      </c>
      <c r="C64" s="38" t="s">
        <v>4287</v>
      </c>
      <c r="D64" s="15" t="s">
        <v>348</v>
      </c>
      <c r="E64" s="15" t="s">
        <v>4067</v>
      </c>
      <c r="F64" s="24" t="s">
        <v>42</v>
      </c>
      <c r="G64" s="15" t="s">
        <v>3561</v>
      </c>
      <c r="H64" s="15" t="s">
        <v>6312</v>
      </c>
      <c r="I64" s="28" t="s">
        <v>3587</v>
      </c>
      <c r="J64" s="15" t="s">
        <v>19</v>
      </c>
      <c r="K64" s="18">
        <v>45863</v>
      </c>
      <c r="L64" s="18" t="s">
        <v>19</v>
      </c>
      <c r="M64" s="18">
        <v>45568.621527777781</v>
      </c>
      <c r="N64" s="18">
        <v>45777.497916666667</v>
      </c>
      <c r="O64" s="18" t="s">
        <v>19</v>
      </c>
      <c r="P64" s="18" t="s">
        <v>19</v>
      </c>
      <c r="Q64" s="15" t="s">
        <v>5982</v>
      </c>
      <c r="R64" s="15" t="s">
        <v>6280</v>
      </c>
      <c r="S64" s="15" t="s">
        <v>6147</v>
      </c>
      <c r="T64" s="15" t="s">
        <v>19</v>
      </c>
      <c r="U64" s="15" t="s">
        <v>19</v>
      </c>
      <c r="V64" s="15" t="s">
        <v>19</v>
      </c>
      <c r="W64" s="15" t="s">
        <v>19</v>
      </c>
      <c r="X64" s="15" t="s">
        <v>19</v>
      </c>
      <c r="Y64" s="19">
        <v>0</v>
      </c>
      <c r="Z64" s="15" t="s">
        <v>19</v>
      </c>
      <c r="AA64" s="15" t="s">
        <v>19</v>
      </c>
      <c r="AB64" s="15" t="s">
        <v>43</v>
      </c>
      <c r="AC64" s="15" t="s">
        <v>4066</v>
      </c>
      <c r="AD64" s="15" t="s">
        <v>4288</v>
      </c>
      <c r="AE64" s="15" t="s">
        <v>19</v>
      </c>
      <c r="AF64" s="15" t="s">
        <v>49</v>
      </c>
      <c r="AG64" s="15" t="s">
        <v>19</v>
      </c>
      <c r="AH64" s="15" t="s">
        <v>4251</v>
      </c>
      <c r="AI64" s="15" t="s">
        <v>19</v>
      </c>
      <c r="AJ64" s="15" t="s">
        <v>19</v>
      </c>
      <c r="AK64" s="15" t="s">
        <v>19</v>
      </c>
      <c r="AL64" s="15" t="s">
        <v>19</v>
      </c>
      <c r="AM64" s="15" t="s">
        <v>3215</v>
      </c>
      <c r="AN64" s="15" t="s">
        <v>6312</v>
      </c>
    </row>
    <row r="65" spans="1:40" ht="15.45" x14ac:dyDescent="0.4">
      <c r="A65" s="15" t="s">
        <v>82</v>
      </c>
      <c r="B65" s="15" t="str">
        <f t="shared" si="0"/>
        <v>868a2v6bk</v>
      </c>
      <c r="C65" s="15" t="s">
        <v>4424</v>
      </c>
      <c r="D65" s="15"/>
      <c r="E65" s="15" t="s">
        <v>19</v>
      </c>
      <c r="F65" s="24" t="s">
        <v>42</v>
      </c>
      <c r="G65" s="15" t="s">
        <v>3561</v>
      </c>
      <c r="H65" s="15" t="s">
        <v>19</v>
      </c>
      <c r="I65" s="28" t="s">
        <v>3587</v>
      </c>
      <c r="J65" s="15" t="s">
        <v>19</v>
      </c>
      <c r="K65" s="18" t="s">
        <v>19</v>
      </c>
      <c r="L65" s="18" t="s">
        <v>19</v>
      </c>
      <c r="M65" s="18">
        <v>45568.621527777781</v>
      </c>
      <c r="N65" s="18">
        <v>45782.724999999999</v>
      </c>
      <c r="O65" s="18" t="s">
        <v>19</v>
      </c>
      <c r="P65" s="18" t="s">
        <v>19</v>
      </c>
      <c r="Q65" s="15" t="s">
        <v>5800</v>
      </c>
      <c r="R65" s="15" t="s">
        <v>6279</v>
      </c>
      <c r="S65" s="15" t="s">
        <v>6152</v>
      </c>
      <c r="T65" s="15" t="s">
        <v>19</v>
      </c>
      <c r="U65" s="15" t="s">
        <v>19</v>
      </c>
      <c r="V65" s="15" t="s">
        <v>19</v>
      </c>
      <c r="W65" s="15" t="s">
        <v>19</v>
      </c>
      <c r="X65" s="15" t="s">
        <v>19</v>
      </c>
      <c r="Y65" s="19">
        <v>0</v>
      </c>
      <c r="Z65" s="15" t="s">
        <v>19</v>
      </c>
      <c r="AA65" s="15" t="s">
        <v>19</v>
      </c>
      <c r="AB65" s="15" t="s">
        <v>77</v>
      </c>
      <c r="AC65" s="15" t="s">
        <v>3932</v>
      </c>
      <c r="AD65" s="15" t="s">
        <v>1407</v>
      </c>
      <c r="AE65" s="15" t="s">
        <v>19</v>
      </c>
      <c r="AF65" s="15" t="s">
        <v>49</v>
      </c>
      <c r="AG65" s="15" t="s">
        <v>19</v>
      </c>
      <c r="AH65" s="15" t="s">
        <v>5065</v>
      </c>
      <c r="AI65" s="15" t="s">
        <v>19</v>
      </c>
      <c r="AJ65" s="15" t="s">
        <v>19</v>
      </c>
      <c r="AK65" s="15" t="s">
        <v>19</v>
      </c>
      <c r="AL65" s="15" t="s">
        <v>19</v>
      </c>
      <c r="AM65" s="15" t="s">
        <v>3325</v>
      </c>
      <c r="AN65" s="15" t="s">
        <v>6275</v>
      </c>
    </row>
    <row r="66" spans="1:40" ht="15.45" x14ac:dyDescent="0.4">
      <c r="A66" s="15" t="s">
        <v>1542</v>
      </c>
      <c r="B66" s="15" t="str">
        <f t="shared" ref="B66:B129" si="1">VLOOKUP(A66,ModCode,1,FALSE)</f>
        <v>868a2v6c8</v>
      </c>
      <c r="C66" s="38" t="s">
        <v>4891</v>
      </c>
      <c r="D66" s="15" t="s">
        <v>335</v>
      </c>
      <c r="E66" s="15" t="s">
        <v>4057</v>
      </c>
      <c r="F66" s="24" t="s">
        <v>42</v>
      </c>
      <c r="G66" s="15" t="s">
        <v>3561</v>
      </c>
      <c r="H66" s="15" t="s">
        <v>19</v>
      </c>
      <c r="I66" s="16" t="s">
        <v>658</v>
      </c>
      <c r="J66" s="15" t="s">
        <v>19</v>
      </c>
      <c r="K66" s="18">
        <v>45863</v>
      </c>
      <c r="L66" s="18" t="s">
        <v>19</v>
      </c>
      <c r="M66" s="18">
        <v>45568.621527777781</v>
      </c>
      <c r="N66" s="18">
        <v>45777.656944444447</v>
      </c>
      <c r="O66" s="18" t="s">
        <v>19</v>
      </c>
      <c r="P66" s="18" t="s">
        <v>19</v>
      </c>
      <c r="Q66" s="15" t="s">
        <v>5988</v>
      </c>
      <c r="R66" s="15" t="s">
        <v>6280</v>
      </c>
      <c r="S66" s="15" t="s">
        <v>6147</v>
      </c>
      <c r="T66" s="15" t="s">
        <v>19</v>
      </c>
      <c r="U66" s="15" t="s">
        <v>19</v>
      </c>
      <c r="V66" s="15" t="s">
        <v>19</v>
      </c>
      <c r="W66" s="15" t="s">
        <v>19</v>
      </c>
      <c r="X66" s="15" t="s">
        <v>19</v>
      </c>
      <c r="Y66" s="19">
        <v>0</v>
      </c>
      <c r="Z66" s="15" t="s">
        <v>19</v>
      </c>
      <c r="AA66" s="15" t="s">
        <v>19</v>
      </c>
      <c r="AB66" s="15" t="s">
        <v>24</v>
      </c>
      <c r="AC66" s="15" t="s">
        <v>4059</v>
      </c>
      <c r="AD66" s="15" t="s">
        <v>1157</v>
      </c>
      <c r="AE66" s="15" t="s">
        <v>19</v>
      </c>
      <c r="AF66" s="15" t="s">
        <v>19</v>
      </c>
      <c r="AG66" s="15" t="s">
        <v>19</v>
      </c>
      <c r="AH66" s="15" t="s">
        <v>4892</v>
      </c>
      <c r="AI66" s="15" t="s">
        <v>19</v>
      </c>
      <c r="AJ66" s="15" t="s">
        <v>19</v>
      </c>
      <c r="AK66" s="15" t="s">
        <v>19</v>
      </c>
      <c r="AL66" s="15" t="s">
        <v>19</v>
      </c>
      <c r="AM66" s="15" t="s">
        <v>3215</v>
      </c>
      <c r="AN66" s="15" t="s">
        <v>6312</v>
      </c>
    </row>
    <row r="67" spans="1:40" ht="15.45" x14ac:dyDescent="0.4">
      <c r="A67" s="15" t="s">
        <v>1990</v>
      </c>
      <c r="B67" s="15" t="str">
        <f t="shared" si="1"/>
        <v>868a2v6dd</v>
      </c>
      <c r="C67" s="38" t="s">
        <v>4277</v>
      </c>
      <c r="D67" s="15" t="s">
        <v>359</v>
      </c>
      <c r="E67" s="15" t="s">
        <v>3566</v>
      </c>
      <c r="F67" s="24" t="s">
        <v>42</v>
      </c>
      <c r="G67" s="15" t="s">
        <v>3561</v>
      </c>
      <c r="H67" s="15" t="s">
        <v>19</v>
      </c>
      <c r="I67" s="16" t="s">
        <v>658</v>
      </c>
      <c r="J67" s="15" t="s">
        <v>19</v>
      </c>
      <c r="K67" s="18">
        <v>45863</v>
      </c>
      <c r="L67" s="18" t="s">
        <v>19</v>
      </c>
      <c r="M67" s="18">
        <v>45568.621527777781</v>
      </c>
      <c r="N67" s="18">
        <v>45790.490972222222</v>
      </c>
      <c r="O67" s="18" t="s">
        <v>19</v>
      </c>
      <c r="P67" s="18" t="s">
        <v>19</v>
      </c>
      <c r="Q67" s="15" t="s">
        <v>5988</v>
      </c>
      <c r="R67" s="15" t="s">
        <v>6290</v>
      </c>
      <c r="S67" s="15" t="s">
        <v>3588</v>
      </c>
      <c r="T67" s="15" t="s">
        <v>19</v>
      </c>
      <c r="U67" s="15" t="s">
        <v>19</v>
      </c>
      <c r="V67" s="15" t="s">
        <v>19</v>
      </c>
      <c r="W67" s="15" t="s">
        <v>19</v>
      </c>
      <c r="X67" s="15" t="s">
        <v>19</v>
      </c>
      <c r="Y67" s="19">
        <v>0</v>
      </c>
      <c r="Z67" s="15" t="s">
        <v>19</v>
      </c>
      <c r="AA67" s="15" t="s">
        <v>19</v>
      </c>
      <c r="AB67" s="15" t="s">
        <v>24</v>
      </c>
      <c r="AC67" s="15" t="s">
        <v>4066</v>
      </c>
      <c r="AD67" s="15" t="s">
        <v>1109</v>
      </c>
      <c r="AE67" s="15" t="s">
        <v>19</v>
      </c>
      <c r="AF67" s="15" t="s">
        <v>19</v>
      </c>
      <c r="AG67" s="15" t="s">
        <v>19</v>
      </c>
      <c r="AH67" s="15" t="s">
        <v>4251</v>
      </c>
      <c r="AI67" s="15" t="s">
        <v>19</v>
      </c>
      <c r="AJ67" s="15" t="s">
        <v>19</v>
      </c>
      <c r="AK67" s="15" t="s">
        <v>19</v>
      </c>
      <c r="AL67" s="15" t="s">
        <v>19</v>
      </c>
      <c r="AM67" s="15" t="s">
        <v>3215</v>
      </c>
      <c r="AN67" s="15" t="s">
        <v>6312</v>
      </c>
    </row>
    <row r="68" spans="1:40" ht="15.45" x14ac:dyDescent="0.4">
      <c r="A68" s="15" t="s">
        <v>941</v>
      </c>
      <c r="B68" s="15" t="str">
        <f t="shared" si="1"/>
        <v>868a2v6dm</v>
      </c>
      <c r="C68" s="38" t="s">
        <v>3786</v>
      </c>
      <c r="D68" s="15" t="s">
        <v>373</v>
      </c>
      <c r="E68" s="15" t="s">
        <v>3695</v>
      </c>
      <c r="F68" s="33" t="s">
        <v>243</v>
      </c>
      <c r="G68" s="15" t="s">
        <v>6373</v>
      </c>
      <c r="H68" s="15" t="s">
        <v>19</v>
      </c>
      <c r="I68" s="28" t="s">
        <v>3587</v>
      </c>
      <c r="J68" s="15" t="s">
        <v>3787</v>
      </c>
      <c r="K68" s="18">
        <v>45753</v>
      </c>
      <c r="L68" s="18">
        <v>45715</v>
      </c>
      <c r="M68" s="18">
        <v>45568.621527777781</v>
      </c>
      <c r="N68" s="18">
        <v>45768.526388888888</v>
      </c>
      <c r="O68" s="18" t="s">
        <v>19</v>
      </c>
      <c r="P68" s="18" t="s">
        <v>19</v>
      </c>
      <c r="Q68" s="15" t="s">
        <v>5898</v>
      </c>
      <c r="R68" s="15" t="s">
        <v>6267</v>
      </c>
      <c r="S68" s="15" t="s">
        <v>19</v>
      </c>
      <c r="T68" s="18" t="s">
        <v>19</v>
      </c>
      <c r="U68" s="18">
        <v>45743</v>
      </c>
      <c r="V68" s="15" t="s">
        <v>19</v>
      </c>
      <c r="W68" s="18" t="s">
        <v>19</v>
      </c>
      <c r="X68" s="18" t="s">
        <v>19</v>
      </c>
      <c r="Y68" s="19">
        <v>0</v>
      </c>
      <c r="Z68" s="34" t="s">
        <v>244</v>
      </c>
      <c r="AA68" s="18" t="s">
        <v>19</v>
      </c>
      <c r="AB68" s="15" t="s">
        <v>65</v>
      </c>
      <c r="AC68" s="15" t="s">
        <v>2585</v>
      </c>
      <c r="AD68" s="15" t="s">
        <v>908</v>
      </c>
      <c r="AE68" s="15" t="b">
        <v>1</v>
      </c>
      <c r="AF68" s="15" t="s">
        <v>3589</v>
      </c>
      <c r="AG68" s="20" t="s">
        <v>3604</v>
      </c>
      <c r="AH68" s="15" t="s">
        <v>19</v>
      </c>
      <c r="AI68" s="18">
        <v>45768</v>
      </c>
      <c r="AJ68" s="18">
        <v>45747</v>
      </c>
      <c r="AK68" s="15" t="s">
        <v>19</v>
      </c>
      <c r="AL68" s="15" t="s">
        <v>19</v>
      </c>
      <c r="AM68" s="15" t="s">
        <v>3620</v>
      </c>
      <c r="AN68" s="15" t="s">
        <v>3621</v>
      </c>
    </row>
    <row r="69" spans="1:40" ht="15.45" x14ac:dyDescent="0.4">
      <c r="A69" s="15" t="s">
        <v>1646</v>
      </c>
      <c r="B69" s="15" t="str">
        <f t="shared" si="1"/>
        <v>868a2v6ee</v>
      </c>
      <c r="C69" s="38" t="s">
        <v>5009</v>
      </c>
      <c r="D69" s="15" t="s">
        <v>252</v>
      </c>
      <c r="E69" s="15" t="s">
        <v>4577</v>
      </c>
      <c r="F69" s="24" t="s">
        <v>42</v>
      </c>
      <c r="G69" s="15" t="s">
        <v>3561</v>
      </c>
      <c r="H69" s="15" t="s">
        <v>19</v>
      </c>
      <c r="I69" s="17" t="s">
        <v>3562</v>
      </c>
      <c r="J69" s="15" t="s">
        <v>19</v>
      </c>
      <c r="K69" s="18" t="s">
        <v>19</v>
      </c>
      <c r="L69" s="18" t="s">
        <v>19</v>
      </c>
      <c r="M69" s="18">
        <v>45568.621527777781</v>
      </c>
      <c r="N69" s="18">
        <v>45805.448611111111</v>
      </c>
      <c r="O69" s="18" t="s">
        <v>19</v>
      </c>
      <c r="P69" s="18" t="s">
        <v>19</v>
      </c>
      <c r="Q69" s="15" t="s">
        <v>5904</v>
      </c>
      <c r="R69" s="15" t="s">
        <v>6285</v>
      </c>
      <c r="S69" s="15" t="s">
        <v>6159</v>
      </c>
      <c r="T69" s="15" t="s">
        <v>19</v>
      </c>
      <c r="U69" s="15" t="s">
        <v>19</v>
      </c>
      <c r="V69" s="15" t="s">
        <v>19</v>
      </c>
      <c r="W69" s="15" t="s">
        <v>19</v>
      </c>
      <c r="X69" s="15" t="s">
        <v>19</v>
      </c>
      <c r="Y69" s="19">
        <v>0</v>
      </c>
      <c r="Z69" s="29" t="s">
        <v>123</v>
      </c>
      <c r="AA69" s="15" t="s">
        <v>19</v>
      </c>
      <c r="AB69" s="15" t="s">
        <v>24</v>
      </c>
      <c r="AC69" s="15" t="s">
        <v>3577</v>
      </c>
      <c r="AD69" s="15" t="s">
        <v>1649</v>
      </c>
      <c r="AE69" s="15" t="s">
        <v>19</v>
      </c>
      <c r="AF69" s="15" t="s">
        <v>19</v>
      </c>
      <c r="AG69" s="15" t="s">
        <v>19</v>
      </c>
      <c r="AH69" s="15" t="s">
        <v>3597</v>
      </c>
      <c r="AI69" s="15" t="s">
        <v>19</v>
      </c>
      <c r="AJ69" s="15" t="s">
        <v>19</v>
      </c>
      <c r="AK69" s="15" t="s">
        <v>19</v>
      </c>
      <c r="AL69" s="15" t="s">
        <v>19</v>
      </c>
      <c r="AM69" s="15" t="s">
        <v>3579</v>
      </c>
      <c r="AN69" s="15" t="s">
        <v>6298</v>
      </c>
    </row>
    <row r="70" spans="1:40" ht="15.45" x14ac:dyDescent="0.4">
      <c r="A70" s="15" t="s">
        <v>1941</v>
      </c>
      <c r="B70" s="15" t="str">
        <f t="shared" si="1"/>
        <v>868a2v6eq</v>
      </c>
      <c r="C70" s="38" t="s">
        <v>4903</v>
      </c>
      <c r="D70" s="15" t="s">
        <v>342</v>
      </c>
      <c r="E70" s="15" t="s">
        <v>4594</v>
      </c>
      <c r="F70" s="24" t="s">
        <v>42</v>
      </c>
      <c r="G70" s="15" t="s">
        <v>3561</v>
      </c>
      <c r="H70" s="15" t="s">
        <v>19</v>
      </c>
      <c r="I70" s="16" t="s">
        <v>658</v>
      </c>
      <c r="J70" s="15" t="s">
        <v>19</v>
      </c>
      <c r="K70" s="18">
        <v>45863</v>
      </c>
      <c r="L70" s="18" t="s">
        <v>19</v>
      </c>
      <c r="M70" s="18">
        <v>45568.621527777781</v>
      </c>
      <c r="N70" s="18">
        <v>45778.405555555553</v>
      </c>
      <c r="O70" s="18" t="s">
        <v>19</v>
      </c>
      <c r="P70" s="18" t="s">
        <v>19</v>
      </c>
      <c r="Q70" s="15" t="s">
        <v>5982</v>
      </c>
      <c r="R70" s="15" t="s">
        <v>6288</v>
      </c>
      <c r="S70" s="15" t="s">
        <v>6157</v>
      </c>
      <c r="T70" s="15" t="s">
        <v>19</v>
      </c>
      <c r="U70" s="15" t="s">
        <v>19</v>
      </c>
      <c r="V70" s="15" t="s">
        <v>19</v>
      </c>
      <c r="W70" s="15" t="s">
        <v>19</v>
      </c>
      <c r="X70" s="15" t="s">
        <v>19</v>
      </c>
      <c r="Y70" s="19">
        <v>0</v>
      </c>
      <c r="Z70" s="15" t="s">
        <v>19</v>
      </c>
      <c r="AA70" s="15" t="s">
        <v>19</v>
      </c>
      <c r="AB70" s="15" t="s">
        <v>24</v>
      </c>
      <c r="AC70" s="15" t="s">
        <v>4059</v>
      </c>
      <c r="AD70" s="15" t="s">
        <v>1247</v>
      </c>
      <c r="AE70" s="15" t="s">
        <v>19</v>
      </c>
      <c r="AF70" s="15" t="s">
        <v>19</v>
      </c>
      <c r="AG70" s="15" t="s">
        <v>19</v>
      </c>
      <c r="AH70" s="15" t="s">
        <v>4895</v>
      </c>
      <c r="AI70" s="15" t="s">
        <v>19</v>
      </c>
      <c r="AJ70" s="15" t="s">
        <v>19</v>
      </c>
      <c r="AK70" s="15" t="s">
        <v>19</v>
      </c>
      <c r="AL70" s="15" t="s">
        <v>19</v>
      </c>
      <c r="AM70" s="15" t="s">
        <v>3215</v>
      </c>
      <c r="AN70" s="15" t="s">
        <v>6312</v>
      </c>
    </row>
    <row r="71" spans="1:40" ht="15.45" x14ac:dyDescent="0.4">
      <c r="A71" s="15" t="s">
        <v>1984</v>
      </c>
      <c r="B71" s="15" t="str">
        <f t="shared" si="1"/>
        <v>868a2v6f1</v>
      </c>
      <c r="C71" s="38" t="s">
        <v>4913</v>
      </c>
      <c r="D71" s="15" t="s">
        <v>333</v>
      </c>
      <c r="E71" s="15" t="s">
        <v>4592</v>
      </c>
      <c r="F71" s="24" t="s">
        <v>42</v>
      </c>
      <c r="G71" s="15" t="s">
        <v>3561</v>
      </c>
      <c r="H71" s="15" t="s">
        <v>19</v>
      </c>
      <c r="I71" s="17" t="s">
        <v>3562</v>
      </c>
      <c r="J71" s="15" t="s">
        <v>19</v>
      </c>
      <c r="K71" s="18" t="s">
        <v>19</v>
      </c>
      <c r="L71" s="18" t="s">
        <v>19</v>
      </c>
      <c r="M71" s="18">
        <v>45568.621527777781</v>
      </c>
      <c r="N71" s="18">
        <v>45765.472916666666</v>
      </c>
      <c r="O71" s="18" t="s">
        <v>19</v>
      </c>
      <c r="P71" s="18" t="s">
        <v>19</v>
      </c>
      <c r="Q71" s="15" t="s">
        <v>5988</v>
      </c>
      <c r="R71" s="15" t="s">
        <v>6268</v>
      </c>
      <c r="S71" s="15" t="s">
        <v>6154</v>
      </c>
      <c r="T71" s="15" t="s">
        <v>19</v>
      </c>
      <c r="U71" s="15" t="s">
        <v>19</v>
      </c>
      <c r="V71" s="15" t="s">
        <v>19</v>
      </c>
      <c r="W71" s="15" t="s">
        <v>19</v>
      </c>
      <c r="X71" s="15" t="s">
        <v>19</v>
      </c>
      <c r="Y71" s="19">
        <v>0</v>
      </c>
      <c r="Z71" s="15" t="s">
        <v>19</v>
      </c>
      <c r="AA71" s="15" t="s">
        <v>19</v>
      </c>
      <c r="AB71" s="15" t="s">
        <v>24</v>
      </c>
      <c r="AC71" s="15" t="s">
        <v>3584</v>
      </c>
      <c r="AD71" s="15" t="s">
        <v>1886</v>
      </c>
      <c r="AE71" s="15" t="s">
        <v>19</v>
      </c>
      <c r="AF71" s="15" t="s">
        <v>19</v>
      </c>
      <c r="AG71" s="15" t="s">
        <v>19</v>
      </c>
      <c r="AH71" s="15" t="s">
        <v>3586</v>
      </c>
      <c r="AI71" s="15" t="s">
        <v>19</v>
      </c>
      <c r="AJ71" s="15" t="s">
        <v>19</v>
      </c>
      <c r="AK71" s="15" t="s">
        <v>19</v>
      </c>
      <c r="AL71" s="15" t="s">
        <v>19</v>
      </c>
      <c r="AM71" s="15" t="s">
        <v>3215</v>
      </c>
      <c r="AN71" s="15" t="s">
        <v>6312</v>
      </c>
    </row>
    <row r="72" spans="1:40" ht="15.45" x14ac:dyDescent="0.4">
      <c r="A72" s="15" t="s">
        <v>2142</v>
      </c>
      <c r="B72" s="15" t="str">
        <f t="shared" si="1"/>
        <v>868a2v6f5</v>
      </c>
      <c r="C72" s="38" t="s">
        <v>5362</v>
      </c>
      <c r="D72" s="15" t="s">
        <v>248</v>
      </c>
      <c r="E72" s="15" t="s">
        <v>5113</v>
      </c>
      <c r="F72" s="24" t="s">
        <v>42</v>
      </c>
      <c r="G72" s="15" t="s">
        <v>3561</v>
      </c>
      <c r="H72" s="15" t="s">
        <v>19</v>
      </c>
      <c r="I72" s="17" t="s">
        <v>3562</v>
      </c>
      <c r="J72" s="15" t="s">
        <v>19</v>
      </c>
      <c r="K72" s="18" t="s">
        <v>19</v>
      </c>
      <c r="L72" s="18" t="s">
        <v>19</v>
      </c>
      <c r="M72" s="18">
        <v>45568.621527777781</v>
      </c>
      <c r="N72" s="18">
        <v>45756.578472222223</v>
      </c>
      <c r="O72" s="18" t="s">
        <v>19</v>
      </c>
      <c r="P72" s="18" t="s">
        <v>19</v>
      </c>
      <c r="Q72" s="15" t="s">
        <v>5895</v>
      </c>
      <c r="R72" s="15" t="s">
        <v>6287</v>
      </c>
      <c r="S72" s="15" t="s">
        <v>6148</v>
      </c>
      <c r="T72" s="15" t="s">
        <v>19</v>
      </c>
      <c r="U72" s="15" t="s">
        <v>19</v>
      </c>
      <c r="V72" s="15" t="s">
        <v>19</v>
      </c>
      <c r="W72" s="15" t="s">
        <v>19</v>
      </c>
      <c r="X72" s="15" t="s">
        <v>19</v>
      </c>
      <c r="Y72" s="19">
        <v>0</v>
      </c>
      <c r="Z72" s="15" t="s">
        <v>19</v>
      </c>
      <c r="AA72" s="15" t="s">
        <v>19</v>
      </c>
      <c r="AB72" s="15" t="s">
        <v>77</v>
      </c>
      <c r="AC72" s="15" t="s">
        <v>3577</v>
      </c>
      <c r="AD72" s="15" t="s">
        <v>2137</v>
      </c>
      <c r="AE72" s="15" t="s">
        <v>19</v>
      </c>
      <c r="AF72" s="15" t="s">
        <v>19</v>
      </c>
      <c r="AG72" s="15" t="s">
        <v>19</v>
      </c>
      <c r="AH72" s="15" t="s">
        <v>3596</v>
      </c>
      <c r="AI72" s="15" t="s">
        <v>19</v>
      </c>
      <c r="AJ72" s="15" t="s">
        <v>19</v>
      </c>
      <c r="AK72" s="15" t="s">
        <v>19</v>
      </c>
      <c r="AL72" s="15" t="s">
        <v>19</v>
      </c>
      <c r="AM72" s="15" t="s">
        <v>3579</v>
      </c>
      <c r="AN72" s="15" t="s">
        <v>6298</v>
      </c>
    </row>
    <row r="73" spans="1:40" ht="15.45" x14ac:dyDescent="0.4">
      <c r="A73" s="15" t="s">
        <v>1971</v>
      </c>
      <c r="B73" s="15" t="str">
        <f t="shared" si="1"/>
        <v>868a2v6fj</v>
      </c>
      <c r="C73" s="38" t="s">
        <v>4521</v>
      </c>
      <c r="D73" s="15" t="s">
        <v>246</v>
      </c>
      <c r="E73" s="15" t="s">
        <v>4522</v>
      </c>
      <c r="F73" s="24" t="s">
        <v>42</v>
      </c>
      <c r="G73" s="15" t="s">
        <v>3561</v>
      </c>
      <c r="H73" s="15" t="s">
        <v>19</v>
      </c>
      <c r="I73" s="17" t="s">
        <v>3562</v>
      </c>
      <c r="J73" s="15" t="s">
        <v>19</v>
      </c>
      <c r="K73" s="18" t="s">
        <v>19</v>
      </c>
      <c r="L73" s="18" t="s">
        <v>19</v>
      </c>
      <c r="M73" s="18">
        <v>45568.621527777781</v>
      </c>
      <c r="N73" s="18">
        <v>45805.447916666672</v>
      </c>
      <c r="O73" s="18" t="s">
        <v>19</v>
      </c>
      <c r="P73" s="18" t="s">
        <v>19</v>
      </c>
      <c r="Q73" s="15" t="s">
        <v>5896</v>
      </c>
      <c r="R73" s="15" t="s">
        <v>6280</v>
      </c>
      <c r="S73" s="15" t="s">
        <v>6147</v>
      </c>
      <c r="T73" s="15" t="s">
        <v>19</v>
      </c>
      <c r="U73" s="15" t="s">
        <v>19</v>
      </c>
      <c r="V73" s="15" t="s">
        <v>19</v>
      </c>
      <c r="W73" s="15" t="s">
        <v>19</v>
      </c>
      <c r="X73" s="15" t="s">
        <v>19</v>
      </c>
      <c r="Y73" s="19">
        <v>0</v>
      </c>
      <c r="Z73" s="29" t="s">
        <v>123</v>
      </c>
      <c r="AA73" s="15" t="s">
        <v>19</v>
      </c>
      <c r="AB73" s="15" t="s">
        <v>43</v>
      </c>
      <c r="AC73" s="15" t="s">
        <v>3577</v>
      </c>
      <c r="AD73" s="15" t="s">
        <v>1644</v>
      </c>
      <c r="AE73" s="15" t="s">
        <v>19</v>
      </c>
      <c r="AF73" s="15" t="s">
        <v>19</v>
      </c>
      <c r="AG73" s="15" t="s">
        <v>19</v>
      </c>
      <c r="AH73" s="15" t="s">
        <v>4523</v>
      </c>
      <c r="AI73" s="15" t="s">
        <v>19</v>
      </c>
      <c r="AJ73" s="15" t="s">
        <v>19</v>
      </c>
      <c r="AK73" s="15" t="s">
        <v>19</v>
      </c>
      <c r="AL73" s="15" t="s">
        <v>19</v>
      </c>
      <c r="AM73" s="15" t="s">
        <v>3579</v>
      </c>
      <c r="AN73" s="15" t="s">
        <v>6298</v>
      </c>
    </row>
    <row r="74" spans="1:40" ht="15.45" x14ac:dyDescent="0.4">
      <c r="A74" s="15" t="s">
        <v>2420</v>
      </c>
      <c r="B74" s="15" t="str">
        <f t="shared" si="1"/>
        <v>868a2v6fp</v>
      </c>
      <c r="C74" s="38" t="s">
        <v>5222</v>
      </c>
      <c r="D74" s="15" t="s">
        <v>463</v>
      </c>
      <c r="E74" s="15" t="s">
        <v>5146</v>
      </c>
      <c r="F74" s="24" t="s">
        <v>42</v>
      </c>
      <c r="G74" s="15" t="s">
        <v>6362</v>
      </c>
      <c r="H74" s="15" t="s">
        <v>19</v>
      </c>
      <c r="I74" s="28" t="s">
        <v>3587</v>
      </c>
      <c r="J74" s="15" t="s">
        <v>19</v>
      </c>
      <c r="K74" s="18" t="s">
        <v>19</v>
      </c>
      <c r="L74" s="18" t="s">
        <v>19</v>
      </c>
      <c r="M74" s="18">
        <v>45568.621527777781</v>
      </c>
      <c r="N74" s="18">
        <v>45777.538888888885</v>
      </c>
      <c r="O74" s="18" t="s">
        <v>19</v>
      </c>
      <c r="P74" s="18" t="s">
        <v>19</v>
      </c>
      <c r="Q74" s="15" t="s">
        <v>5898</v>
      </c>
      <c r="R74" s="15" t="s">
        <v>6279</v>
      </c>
      <c r="S74" s="15" t="s">
        <v>6152</v>
      </c>
      <c r="T74" s="15" t="s">
        <v>19</v>
      </c>
      <c r="U74" s="15" t="s">
        <v>19</v>
      </c>
      <c r="V74" s="15" t="s">
        <v>19</v>
      </c>
      <c r="W74" s="15" t="s">
        <v>19</v>
      </c>
      <c r="X74" s="15" t="s">
        <v>19</v>
      </c>
      <c r="Y74" s="19">
        <v>0</v>
      </c>
      <c r="Z74" s="15" t="s">
        <v>19</v>
      </c>
      <c r="AA74" s="15" t="s">
        <v>19</v>
      </c>
      <c r="AB74" s="15" t="s">
        <v>77</v>
      </c>
      <c r="AC74" s="15" t="s">
        <v>5088</v>
      </c>
      <c r="AD74" s="15" t="s">
        <v>2149</v>
      </c>
      <c r="AE74" s="15" t="b">
        <v>1</v>
      </c>
      <c r="AF74" s="15" t="s">
        <v>19</v>
      </c>
      <c r="AG74" s="15" t="s">
        <v>19</v>
      </c>
      <c r="AH74" s="15" t="s">
        <v>19</v>
      </c>
      <c r="AI74" s="18">
        <v>45777</v>
      </c>
      <c r="AJ74" s="15" t="s">
        <v>19</v>
      </c>
      <c r="AK74" s="15" t="s">
        <v>19</v>
      </c>
      <c r="AL74" s="15" t="s">
        <v>19</v>
      </c>
      <c r="AM74" s="15" t="s">
        <v>3620</v>
      </c>
      <c r="AN74" s="15" t="s">
        <v>3564</v>
      </c>
    </row>
    <row r="75" spans="1:40" ht="15.45" x14ac:dyDescent="0.4">
      <c r="A75" s="15" t="s">
        <v>1094</v>
      </c>
      <c r="B75" s="15" t="str">
        <f t="shared" si="1"/>
        <v>868a2v6g1</v>
      </c>
      <c r="C75" s="38" t="s">
        <v>3792</v>
      </c>
      <c r="D75" s="15" t="s">
        <v>379</v>
      </c>
      <c r="E75" s="15" t="s">
        <v>3701</v>
      </c>
      <c r="F75" s="33" t="s">
        <v>243</v>
      </c>
      <c r="G75" s="15" t="s">
        <v>6374</v>
      </c>
      <c r="H75" s="15" t="s">
        <v>19</v>
      </c>
      <c r="I75" s="28" t="s">
        <v>3587</v>
      </c>
      <c r="J75" s="15" t="s">
        <v>3793</v>
      </c>
      <c r="K75" s="18">
        <v>45710</v>
      </c>
      <c r="L75" s="18">
        <v>45646</v>
      </c>
      <c r="M75" s="18">
        <v>45568.621527777781</v>
      </c>
      <c r="N75" s="18">
        <v>45768.526388888888</v>
      </c>
      <c r="O75" s="18" t="s">
        <v>19</v>
      </c>
      <c r="P75" s="18">
        <v>45743.482638888891</v>
      </c>
      <c r="Q75" s="15" t="s">
        <v>5897</v>
      </c>
      <c r="R75" s="15" t="s">
        <v>6267</v>
      </c>
      <c r="S75" s="15" t="s">
        <v>19</v>
      </c>
      <c r="T75" s="18">
        <v>45726</v>
      </c>
      <c r="U75" s="18">
        <v>45733</v>
      </c>
      <c r="V75" s="15" t="s">
        <v>19</v>
      </c>
      <c r="W75" s="18" t="s">
        <v>19</v>
      </c>
      <c r="X75" s="18" t="s">
        <v>19</v>
      </c>
      <c r="Y75" s="19">
        <v>0.5</v>
      </c>
      <c r="Z75" s="34" t="s">
        <v>244</v>
      </c>
      <c r="AA75" s="18" t="s">
        <v>19</v>
      </c>
      <c r="AB75" s="15" t="s">
        <v>65</v>
      </c>
      <c r="AC75" s="15" t="s">
        <v>2585</v>
      </c>
      <c r="AD75" s="15" t="s">
        <v>908</v>
      </c>
      <c r="AE75" s="15" t="b">
        <v>1</v>
      </c>
      <c r="AF75" s="15" t="s">
        <v>98</v>
      </c>
      <c r="AG75" s="20" t="s">
        <v>3604</v>
      </c>
      <c r="AH75" s="15" t="s">
        <v>19</v>
      </c>
      <c r="AI75" s="18">
        <v>45768</v>
      </c>
      <c r="AJ75" s="18">
        <v>45736</v>
      </c>
      <c r="AK75" s="15" t="s">
        <v>19</v>
      </c>
      <c r="AL75" s="15" t="s">
        <v>19</v>
      </c>
      <c r="AM75" s="15" t="s">
        <v>3620</v>
      </c>
      <c r="AN75" s="15" t="s">
        <v>3621</v>
      </c>
    </row>
    <row r="76" spans="1:40" ht="15.45" x14ac:dyDescent="0.4">
      <c r="A76" s="15" t="s">
        <v>1641</v>
      </c>
      <c r="B76" s="15" t="str">
        <f t="shared" si="1"/>
        <v>868a2v6g4</v>
      </c>
      <c r="C76" s="38" t="s">
        <v>4993</v>
      </c>
      <c r="D76" s="15" t="s">
        <v>246</v>
      </c>
      <c r="E76" s="15" t="s">
        <v>4522</v>
      </c>
      <c r="F76" s="24" t="s">
        <v>42</v>
      </c>
      <c r="G76" s="15" t="s">
        <v>3561</v>
      </c>
      <c r="H76" s="15" t="s">
        <v>19</v>
      </c>
      <c r="I76" s="17" t="s">
        <v>3562</v>
      </c>
      <c r="J76" s="15" t="s">
        <v>19</v>
      </c>
      <c r="K76" s="18" t="s">
        <v>19</v>
      </c>
      <c r="L76" s="18" t="s">
        <v>19</v>
      </c>
      <c r="M76" s="18">
        <v>45568.621527777781</v>
      </c>
      <c r="N76" s="18">
        <v>45805.447916666672</v>
      </c>
      <c r="O76" s="18" t="s">
        <v>19</v>
      </c>
      <c r="P76" s="18" t="s">
        <v>19</v>
      </c>
      <c r="Q76" s="15" t="s">
        <v>5896</v>
      </c>
      <c r="R76" s="15" t="s">
        <v>6280</v>
      </c>
      <c r="S76" s="15" t="s">
        <v>6147</v>
      </c>
      <c r="T76" s="15" t="s">
        <v>19</v>
      </c>
      <c r="U76" s="15" t="s">
        <v>19</v>
      </c>
      <c r="V76" s="15" t="s">
        <v>19</v>
      </c>
      <c r="W76" s="15" t="s">
        <v>19</v>
      </c>
      <c r="X76" s="15" t="s">
        <v>19</v>
      </c>
      <c r="Y76" s="19">
        <v>0</v>
      </c>
      <c r="Z76" s="29" t="s">
        <v>123</v>
      </c>
      <c r="AA76" s="15" t="s">
        <v>19</v>
      </c>
      <c r="AB76" s="15" t="s">
        <v>24</v>
      </c>
      <c r="AC76" s="15" t="s">
        <v>3577</v>
      </c>
      <c r="AD76" s="15" t="s">
        <v>1644</v>
      </c>
      <c r="AE76" s="15" t="s">
        <v>19</v>
      </c>
      <c r="AF76" s="15" t="s">
        <v>19</v>
      </c>
      <c r="AG76" s="15" t="s">
        <v>19</v>
      </c>
      <c r="AH76" s="15" t="s">
        <v>4523</v>
      </c>
      <c r="AI76" s="15" t="s">
        <v>19</v>
      </c>
      <c r="AJ76" s="15" t="s">
        <v>19</v>
      </c>
      <c r="AK76" s="15" t="s">
        <v>19</v>
      </c>
      <c r="AL76" s="15" t="s">
        <v>19</v>
      </c>
      <c r="AM76" s="15" t="s">
        <v>3579</v>
      </c>
      <c r="AN76" s="15" t="s">
        <v>6298</v>
      </c>
    </row>
    <row r="77" spans="1:40" ht="15.45" x14ac:dyDescent="0.4">
      <c r="A77" s="15" t="s">
        <v>747</v>
      </c>
      <c r="B77" s="15" t="str">
        <f t="shared" si="1"/>
        <v>868a2v6gf</v>
      </c>
      <c r="C77" s="38" t="s">
        <v>4318</v>
      </c>
      <c r="D77" s="15" t="s">
        <v>538</v>
      </c>
      <c r="E77" s="15" t="s">
        <v>4123</v>
      </c>
      <c r="F77" s="39" t="s">
        <v>540</v>
      </c>
      <c r="G77" s="15" t="s">
        <v>3561</v>
      </c>
      <c r="H77" s="15" t="s">
        <v>19</v>
      </c>
      <c r="I77" s="17" t="s">
        <v>3562</v>
      </c>
      <c r="J77" s="15" t="s">
        <v>4319</v>
      </c>
      <c r="K77" s="18">
        <v>45863</v>
      </c>
      <c r="L77" s="18" t="s">
        <v>19</v>
      </c>
      <c r="M77" s="18">
        <v>45568.621527777781</v>
      </c>
      <c r="N77" s="18">
        <v>45756.530555555553</v>
      </c>
      <c r="O77" s="18" t="s">
        <v>19</v>
      </c>
      <c r="P77" s="18" t="s">
        <v>19</v>
      </c>
      <c r="Q77" s="15" t="s">
        <v>5818</v>
      </c>
      <c r="R77" s="15" t="s">
        <v>6286</v>
      </c>
      <c r="S77" s="15" t="s">
        <v>6193</v>
      </c>
      <c r="T77" s="15" t="s">
        <v>19</v>
      </c>
      <c r="U77" s="15" t="s">
        <v>19</v>
      </c>
      <c r="V77" s="15" t="s">
        <v>19</v>
      </c>
      <c r="W77" s="15" t="s">
        <v>19</v>
      </c>
      <c r="X77" s="15" t="s">
        <v>19</v>
      </c>
      <c r="Y77" s="19">
        <v>0</v>
      </c>
      <c r="Z77" s="15" t="s">
        <v>596</v>
      </c>
      <c r="AA77" s="15" t="s">
        <v>19</v>
      </c>
      <c r="AB77" s="15" t="s">
        <v>43</v>
      </c>
      <c r="AC77" s="15" t="s">
        <v>3365</v>
      </c>
      <c r="AD77" s="15" t="s">
        <v>704</v>
      </c>
      <c r="AE77" s="15" t="s">
        <v>19</v>
      </c>
      <c r="AF77" s="15" t="s">
        <v>3816</v>
      </c>
      <c r="AG77" s="15" t="s">
        <v>19</v>
      </c>
      <c r="AH77" s="15" t="s">
        <v>19</v>
      </c>
      <c r="AI77" s="15" t="s">
        <v>19</v>
      </c>
      <c r="AJ77" s="15" t="s">
        <v>19</v>
      </c>
      <c r="AK77" s="15" t="s">
        <v>19</v>
      </c>
      <c r="AL77" s="15" t="s">
        <v>19</v>
      </c>
      <c r="AM77" s="15" t="s">
        <v>3325</v>
      </c>
      <c r="AN77" s="15" t="s">
        <v>6275</v>
      </c>
    </row>
    <row r="78" spans="1:40" ht="15.45" x14ac:dyDescent="0.4">
      <c r="A78" s="15" t="s">
        <v>1591</v>
      </c>
      <c r="B78" s="15" t="str">
        <f t="shared" si="1"/>
        <v>868a2v6j1</v>
      </c>
      <c r="C78" s="38" t="s">
        <v>4893</v>
      </c>
      <c r="D78" s="15" t="s">
        <v>335</v>
      </c>
      <c r="E78" s="15" t="s">
        <v>4057</v>
      </c>
      <c r="F78" s="24" t="s">
        <v>42</v>
      </c>
      <c r="G78" s="15" t="s">
        <v>3561</v>
      </c>
      <c r="H78" s="15" t="s">
        <v>19</v>
      </c>
      <c r="I78" s="16" t="s">
        <v>658</v>
      </c>
      <c r="J78" s="15" t="s">
        <v>19</v>
      </c>
      <c r="K78" s="18">
        <v>45863</v>
      </c>
      <c r="L78" s="18" t="s">
        <v>19</v>
      </c>
      <c r="M78" s="18">
        <v>45568.621527777781</v>
      </c>
      <c r="N78" s="18">
        <v>45777.656944444447</v>
      </c>
      <c r="O78" s="18" t="s">
        <v>19</v>
      </c>
      <c r="P78" s="18" t="s">
        <v>19</v>
      </c>
      <c r="Q78" s="15" t="s">
        <v>5988</v>
      </c>
      <c r="R78" s="15" t="s">
        <v>6280</v>
      </c>
      <c r="S78" s="15" t="s">
        <v>6147</v>
      </c>
      <c r="T78" s="15" t="s">
        <v>19</v>
      </c>
      <c r="U78" s="15" t="s">
        <v>19</v>
      </c>
      <c r="V78" s="15" t="s">
        <v>19</v>
      </c>
      <c r="W78" s="15" t="s">
        <v>19</v>
      </c>
      <c r="X78" s="15" t="s">
        <v>19</v>
      </c>
      <c r="Y78" s="19">
        <v>0</v>
      </c>
      <c r="Z78" s="15" t="s">
        <v>19</v>
      </c>
      <c r="AA78" s="15" t="s">
        <v>19</v>
      </c>
      <c r="AB78" s="15" t="s">
        <v>24</v>
      </c>
      <c r="AC78" s="15" t="s">
        <v>4059</v>
      </c>
      <c r="AD78" s="15" t="s">
        <v>1157</v>
      </c>
      <c r="AE78" s="15" t="s">
        <v>19</v>
      </c>
      <c r="AF78" s="15" t="s">
        <v>19</v>
      </c>
      <c r="AG78" s="15" t="s">
        <v>19</v>
      </c>
      <c r="AH78" s="15" t="s">
        <v>4892</v>
      </c>
      <c r="AI78" s="15" t="s">
        <v>19</v>
      </c>
      <c r="AJ78" s="15" t="s">
        <v>19</v>
      </c>
      <c r="AK78" s="15" t="s">
        <v>19</v>
      </c>
      <c r="AL78" s="15" t="s">
        <v>19</v>
      </c>
      <c r="AM78" s="15" t="s">
        <v>3215</v>
      </c>
      <c r="AN78" s="15" t="s">
        <v>6312</v>
      </c>
    </row>
    <row r="79" spans="1:40" ht="15.45" x14ac:dyDescent="0.4">
      <c r="A79" s="15" t="s">
        <v>1078</v>
      </c>
      <c r="B79" s="15" t="str">
        <f t="shared" si="1"/>
        <v>868a2v6jr</v>
      </c>
      <c r="C79" s="38" t="s">
        <v>3794</v>
      </c>
      <c r="D79" s="15" t="s">
        <v>379</v>
      </c>
      <c r="E79" s="15" t="s">
        <v>3701</v>
      </c>
      <c r="F79" s="33" t="s">
        <v>243</v>
      </c>
      <c r="G79" s="15" t="s">
        <v>3561</v>
      </c>
      <c r="H79" s="15" t="s">
        <v>19</v>
      </c>
      <c r="I79" s="28" t="s">
        <v>3587</v>
      </c>
      <c r="J79" s="15" t="s">
        <v>3795</v>
      </c>
      <c r="K79" s="18">
        <v>45750</v>
      </c>
      <c r="L79" s="18" t="s">
        <v>19</v>
      </c>
      <c r="M79" s="18">
        <v>45568.621527777781</v>
      </c>
      <c r="N79" s="18">
        <v>45768.526388888888</v>
      </c>
      <c r="O79" s="18" t="s">
        <v>19</v>
      </c>
      <c r="P79" s="18">
        <v>45743.482638888891</v>
      </c>
      <c r="Q79" s="15" t="s">
        <v>5897</v>
      </c>
      <c r="R79" s="15" t="s">
        <v>6267</v>
      </c>
      <c r="S79" s="15" t="s">
        <v>19</v>
      </c>
      <c r="T79" s="18">
        <v>45730</v>
      </c>
      <c r="U79" s="18">
        <v>45740</v>
      </c>
      <c r="V79" s="15" t="s">
        <v>19</v>
      </c>
      <c r="W79" s="18" t="s">
        <v>19</v>
      </c>
      <c r="X79" s="18" t="s">
        <v>19</v>
      </c>
      <c r="Y79" s="19">
        <v>0.5</v>
      </c>
      <c r="Z79" s="34" t="s">
        <v>244</v>
      </c>
      <c r="AA79" s="18" t="s">
        <v>19</v>
      </c>
      <c r="AB79" s="15" t="s">
        <v>65</v>
      </c>
      <c r="AC79" s="15" t="s">
        <v>2585</v>
      </c>
      <c r="AD79" s="15" t="s">
        <v>908</v>
      </c>
      <c r="AE79" s="15" t="b">
        <v>1</v>
      </c>
      <c r="AF79" s="15" t="s">
        <v>98</v>
      </c>
      <c r="AG79" s="20" t="s">
        <v>3604</v>
      </c>
      <c r="AH79" s="15" t="s">
        <v>19</v>
      </c>
      <c r="AI79" s="18">
        <v>45768</v>
      </c>
      <c r="AJ79" s="18">
        <v>45741</v>
      </c>
      <c r="AK79" s="15" t="s">
        <v>19</v>
      </c>
      <c r="AL79" s="15" t="s">
        <v>19</v>
      </c>
      <c r="AM79" s="15" t="s">
        <v>3620</v>
      </c>
      <c r="AN79" s="15" t="s">
        <v>3621</v>
      </c>
    </row>
    <row r="80" spans="1:40" ht="15.45" x14ac:dyDescent="0.4">
      <c r="A80" s="15" t="s">
        <v>1902</v>
      </c>
      <c r="B80" s="15" t="str">
        <f t="shared" si="1"/>
        <v>868a2v6mh</v>
      </c>
      <c r="C80" s="38" t="s">
        <v>4768</v>
      </c>
      <c r="D80" s="15" t="s">
        <v>416</v>
      </c>
      <c r="E80" s="15" t="s">
        <v>4624</v>
      </c>
      <c r="F80" s="24" t="s">
        <v>42</v>
      </c>
      <c r="G80" s="15" t="s">
        <v>3561</v>
      </c>
      <c r="H80" s="15" t="s">
        <v>19</v>
      </c>
      <c r="I80" s="28" t="s">
        <v>3587</v>
      </c>
      <c r="J80" s="15" t="s">
        <v>19</v>
      </c>
      <c r="K80" s="18" t="s">
        <v>19</v>
      </c>
      <c r="L80" s="18" t="s">
        <v>19</v>
      </c>
      <c r="M80" s="18">
        <v>45568.621527777781</v>
      </c>
      <c r="N80" s="18">
        <v>45768.51944444445</v>
      </c>
      <c r="O80" s="18" t="s">
        <v>19</v>
      </c>
      <c r="P80" s="18" t="s">
        <v>19</v>
      </c>
      <c r="Q80" s="15" t="s">
        <v>5898</v>
      </c>
      <c r="R80" s="15" t="s">
        <v>6290</v>
      </c>
      <c r="S80" s="15" t="s">
        <v>3588</v>
      </c>
      <c r="T80" s="15" t="s">
        <v>19</v>
      </c>
      <c r="U80" s="15" t="s">
        <v>19</v>
      </c>
      <c r="V80" s="15" t="s">
        <v>19</v>
      </c>
      <c r="W80" s="15" t="s">
        <v>19</v>
      </c>
      <c r="X80" s="15" t="s">
        <v>19</v>
      </c>
      <c r="Y80" s="19">
        <v>0</v>
      </c>
      <c r="Z80" s="15" t="s">
        <v>19</v>
      </c>
      <c r="AA80" s="15" t="s">
        <v>19</v>
      </c>
      <c r="AB80" s="15" t="s">
        <v>24</v>
      </c>
      <c r="AC80" s="15" t="s">
        <v>2603</v>
      </c>
      <c r="AD80" s="15" t="s">
        <v>1638</v>
      </c>
      <c r="AE80" s="15" t="s">
        <v>19</v>
      </c>
      <c r="AF80" s="15" t="s">
        <v>19</v>
      </c>
      <c r="AG80" s="15" t="s">
        <v>19</v>
      </c>
      <c r="AH80" s="15" t="s">
        <v>19</v>
      </c>
      <c r="AI80" s="18">
        <v>45768</v>
      </c>
      <c r="AJ80" s="15" t="s">
        <v>19</v>
      </c>
      <c r="AK80" s="15" t="s">
        <v>19</v>
      </c>
      <c r="AL80" s="15" t="s">
        <v>19</v>
      </c>
      <c r="AM80" s="15" t="s">
        <v>3620</v>
      </c>
      <c r="AN80" s="15" t="s">
        <v>3564</v>
      </c>
    </row>
    <row r="81" spans="1:40" ht="15.45" x14ac:dyDescent="0.4">
      <c r="A81" s="15" t="s">
        <v>1913</v>
      </c>
      <c r="B81" s="15" t="str">
        <f t="shared" si="1"/>
        <v>868a2v6mz</v>
      </c>
      <c r="C81" s="38" t="s">
        <v>4159</v>
      </c>
      <c r="D81" s="15" t="s">
        <v>418</v>
      </c>
      <c r="E81" s="15" t="s">
        <v>4160</v>
      </c>
      <c r="F81" s="24" t="s">
        <v>42</v>
      </c>
      <c r="G81" s="15" t="s">
        <v>6371</v>
      </c>
      <c r="H81" s="15" t="s">
        <v>19</v>
      </c>
      <c r="I81" s="28" t="s">
        <v>3587</v>
      </c>
      <c r="J81" s="15" t="s">
        <v>19</v>
      </c>
      <c r="K81" s="18" t="s">
        <v>19</v>
      </c>
      <c r="L81" s="18" t="s">
        <v>19</v>
      </c>
      <c r="M81" s="18">
        <v>45568.621527777781</v>
      </c>
      <c r="N81" s="18">
        <v>45768.51944444445</v>
      </c>
      <c r="O81" s="18" t="s">
        <v>19</v>
      </c>
      <c r="P81" s="18" t="s">
        <v>19</v>
      </c>
      <c r="Q81" s="15" t="s">
        <v>5898</v>
      </c>
      <c r="R81" s="15" t="s">
        <v>6290</v>
      </c>
      <c r="S81" s="15" t="s">
        <v>3588</v>
      </c>
      <c r="T81" s="15" t="s">
        <v>19</v>
      </c>
      <c r="U81" s="15" t="s">
        <v>19</v>
      </c>
      <c r="V81" s="15" t="s">
        <v>19</v>
      </c>
      <c r="W81" s="15" t="s">
        <v>19</v>
      </c>
      <c r="X81" s="15" t="s">
        <v>19</v>
      </c>
      <c r="Y81" s="19">
        <v>0</v>
      </c>
      <c r="Z81" s="15" t="s">
        <v>19</v>
      </c>
      <c r="AA81" s="15" t="s">
        <v>19</v>
      </c>
      <c r="AB81" s="15" t="s">
        <v>43</v>
      </c>
      <c r="AC81" s="15" t="s">
        <v>2603</v>
      </c>
      <c r="AD81" s="15" t="s">
        <v>1638</v>
      </c>
      <c r="AE81" s="15" t="s">
        <v>19</v>
      </c>
      <c r="AF81" s="15" t="s">
        <v>19</v>
      </c>
      <c r="AG81" s="15" t="s">
        <v>19</v>
      </c>
      <c r="AH81" s="15" t="s">
        <v>19</v>
      </c>
      <c r="AI81" s="18">
        <v>45768</v>
      </c>
      <c r="AJ81" s="15" t="s">
        <v>19</v>
      </c>
      <c r="AK81" s="15" t="s">
        <v>19</v>
      </c>
      <c r="AL81" s="15" t="s">
        <v>19</v>
      </c>
      <c r="AM81" s="15" t="s">
        <v>3620</v>
      </c>
      <c r="AN81" s="15" t="s">
        <v>3564</v>
      </c>
    </row>
    <row r="82" spans="1:40" ht="15.45" x14ac:dyDescent="0.4">
      <c r="A82" s="15" t="s">
        <v>86</v>
      </c>
      <c r="B82" s="15" t="str">
        <f t="shared" si="1"/>
        <v>868a2v6na</v>
      </c>
      <c r="C82" s="38" t="s">
        <v>5228</v>
      </c>
      <c r="D82" s="15" t="s">
        <v>132</v>
      </c>
      <c r="E82" s="15" t="s">
        <v>5086</v>
      </c>
      <c r="F82" s="24" t="s">
        <v>42</v>
      </c>
      <c r="G82" s="15" t="s">
        <v>6362</v>
      </c>
      <c r="H82" s="15" t="s">
        <v>19</v>
      </c>
      <c r="I82" s="17" t="s">
        <v>3562</v>
      </c>
      <c r="J82" s="15" t="s">
        <v>19</v>
      </c>
      <c r="K82" s="18" t="s">
        <v>19</v>
      </c>
      <c r="L82" s="18" t="s">
        <v>19</v>
      </c>
      <c r="M82" s="18">
        <v>45568.621527777781</v>
      </c>
      <c r="N82" s="18">
        <v>45768.795833333337</v>
      </c>
      <c r="O82" s="18" t="s">
        <v>19</v>
      </c>
      <c r="P82" s="18" t="s">
        <v>19</v>
      </c>
      <c r="Q82" s="15" t="s">
        <v>5898</v>
      </c>
      <c r="R82" s="15" t="s">
        <v>6287</v>
      </c>
      <c r="S82" s="15" t="s">
        <v>6148</v>
      </c>
      <c r="T82" s="15" t="s">
        <v>19</v>
      </c>
      <c r="U82" s="15" t="s">
        <v>19</v>
      </c>
      <c r="V82" s="15" t="s">
        <v>19</v>
      </c>
      <c r="W82" s="15" t="s">
        <v>19</v>
      </c>
      <c r="X82" s="15" t="s">
        <v>19</v>
      </c>
      <c r="Y82" s="19">
        <v>0</v>
      </c>
      <c r="Z82" s="15" t="s">
        <v>19</v>
      </c>
      <c r="AA82" s="15" t="s">
        <v>19</v>
      </c>
      <c r="AB82" s="15" t="s">
        <v>77</v>
      </c>
      <c r="AC82" s="15" t="s">
        <v>5088</v>
      </c>
      <c r="AD82" s="15" t="s">
        <v>2149</v>
      </c>
      <c r="AE82" s="15" t="s">
        <v>19</v>
      </c>
      <c r="AF82" s="15" t="s">
        <v>3589</v>
      </c>
      <c r="AG82" s="15" t="s">
        <v>19</v>
      </c>
      <c r="AH82" s="15" t="s">
        <v>19</v>
      </c>
      <c r="AI82" s="18">
        <v>45768</v>
      </c>
      <c r="AJ82" s="15" t="s">
        <v>19</v>
      </c>
      <c r="AK82" s="15" t="s">
        <v>19</v>
      </c>
      <c r="AL82" s="15" t="s">
        <v>19</v>
      </c>
      <c r="AM82" s="15" t="s">
        <v>3620</v>
      </c>
      <c r="AN82" s="15" t="s">
        <v>3621</v>
      </c>
    </row>
    <row r="83" spans="1:40" ht="15.45" x14ac:dyDescent="0.4">
      <c r="A83" s="15" t="s">
        <v>955</v>
      </c>
      <c r="B83" s="15" t="str">
        <f t="shared" si="1"/>
        <v>868a2v6nr</v>
      </c>
      <c r="C83" s="38" t="s">
        <v>3764</v>
      </c>
      <c r="D83" s="15" t="s">
        <v>385</v>
      </c>
      <c r="E83" s="15" t="s">
        <v>3707</v>
      </c>
      <c r="F83" s="33" t="s">
        <v>243</v>
      </c>
      <c r="G83" s="15" t="s">
        <v>6375</v>
      </c>
      <c r="H83" s="15" t="s">
        <v>19</v>
      </c>
      <c r="I83" s="28" t="s">
        <v>3587</v>
      </c>
      <c r="J83" s="15" t="s">
        <v>3765</v>
      </c>
      <c r="K83" s="18">
        <v>45736</v>
      </c>
      <c r="L83" s="18">
        <v>45608</v>
      </c>
      <c r="M83" s="18">
        <v>45568.621527777781</v>
      </c>
      <c r="N83" s="18">
        <v>45768.526388888888</v>
      </c>
      <c r="O83" s="18" t="s">
        <v>19</v>
      </c>
      <c r="P83" s="18">
        <v>45741.65</v>
      </c>
      <c r="Q83" s="15" t="s">
        <v>5903</v>
      </c>
      <c r="R83" s="15" t="s">
        <v>6267</v>
      </c>
      <c r="S83" s="15" t="s">
        <v>19</v>
      </c>
      <c r="T83" s="18" t="s">
        <v>19</v>
      </c>
      <c r="U83" s="18" t="s">
        <v>19</v>
      </c>
      <c r="V83" s="15" t="s">
        <v>19</v>
      </c>
      <c r="W83" s="18" t="s">
        <v>19</v>
      </c>
      <c r="X83" s="18" t="s">
        <v>19</v>
      </c>
      <c r="Y83" s="19">
        <v>0.5</v>
      </c>
      <c r="Z83" s="34" t="s">
        <v>244</v>
      </c>
      <c r="AA83" s="18" t="s">
        <v>19</v>
      </c>
      <c r="AB83" s="15" t="s">
        <v>65</v>
      </c>
      <c r="AC83" s="15" t="s">
        <v>2585</v>
      </c>
      <c r="AD83" s="15" t="s">
        <v>912</v>
      </c>
      <c r="AE83" s="15" t="b">
        <v>1</v>
      </c>
      <c r="AF83" s="15" t="s">
        <v>98</v>
      </c>
      <c r="AG83" s="20" t="s">
        <v>3604</v>
      </c>
      <c r="AH83" s="15" t="s">
        <v>19</v>
      </c>
      <c r="AI83" s="18">
        <v>45768</v>
      </c>
      <c r="AJ83" s="18" t="s">
        <v>19</v>
      </c>
      <c r="AK83" s="15" t="s">
        <v>19</v>
      </c>
      <c r="AL83" s="15" t="s">
        <v>19</v>
      </c>
      <c r="AM83" s="15" t="s">
        <v>3620</v>
      </c>
      <c r="AN83" s="15" t="s">
        <v>3621</v>
      </c>
    </row>
    <row r="84" spans="1:40" ht="15.45" x14ac:dyDescent="0.4">
      <c r="A84" s="15" t="s">
        <v>1921</v>
      </c>
      <c r="B84" s="15" t="str">
        <f t="shared" si="1"/>
        <v>868a2v6qc</v>
      </c>
      <c r="C84" s="38" t="s">
        <v>4161</v>
      </c>
      <c r="D84" s="15" t="s">
        <v>418</v>
      </c>
      <c r="E84" s="15" t="s">
        <v>4160</v>
      </c>
      <c r="F84" s="24" t="s">
        <v>42</v>
      </c>
      <c r="G84" s="15" t="s">
        <v>6376</v>
      </c>
      <c r="H84" s="15" t="s">
        <v>19</v>
      </c>
      <c r="I84" s="28" t="s">
        <v>3587</v>
      </c>
      <c r="J84" s="15" t="s">
        <v>19</v>
      </c>
      <c r="K84" s="18" t="s">
        <v>19</v>
      </c>
      <c r="L84" s="18" t="s">
        <v>19</v>
      </c>
      <c r="M84" s="18">
        <v>45568.621527777781</v>
      </c>
      <c r="N84" s="18">
        <v>45768.51944444445</v>
      </c>
      <c r="O84" s="18" t="s">
        <v>19</v>
      </c>
      <c r="P84" s="18" t="s">
        <v>19</v>
      </c>
      <c r="Q84" s="15" t="s">
        <v>5898</v>
      </c>
      <c r="R84" s="15" t="s">
        <v>6290</v>
      </c>
      <c r="S84" s="15" t="s">
        <v>3588</v>
      </c>
      <c r="T84" s="15" t="s">
        <v>19</v>
      </c>
      <c r="U84" s="15" t="s">
        <v>19</v>
      </c>
      <c r="V84" s="15" t="s">
        <v>19</v>
      </c>
      <c r="W84" s="15" t="s">
        <v>19</v>
      </c>
      <c r="X84" s="15" t="s">
        <v>19</v>
      </c>
      <c r="Y84" s="19">
        <v>0</v>
      </c>
      <c r="Z84" s="15" t="s">
        <v>19</v>
      </c>
      <c r="AA84" s="15" t="s">
        <v>19</v>
      </c>
      <c r="AB84" s="15" t="s">
        <v>43</v>
      </c>
      <c r="AC84" s="15" t="s">
        <v>2603</v>
      </c>
      <c r="AD84" s="15" t="s">
        <v>1638</v>
      </c>
      <c r="AE84" s="15" t="s">
        <v>19</v>
      </c>
      <c r="AF84" s="15" t="s">
        <v>19</v>
      </c>
      <c r="AG84" s="15" t="s">
        <v>19</v>
      </c>
      <c r="AH84" s="15" t="s">
        <v>19</v>
      </c>
      <c r="AI84" s="18">
        <v>45768</v>
      </c>
      <c r="AJ84" s="15" t="s">
        <v>19</v>
      </c>
      <c r="AK84" s="15" t="s">
        <v>19</v>
      </c>
      <c r="AL84" s="15" t="s">
        <v>19</v>
      </c>
      <c r="AM84" s="15" t="s">
        <v>3620</v>
      </c>
      <c r="AN84" s="15" t="s">
        <v>3564</v>
      </c>
    </row>
    <row r="85" spans="1:40" ht="15.45" x14ac:dyDescent="0.4">
      <c r="A85" s="15" t="s">
        <v>1628</v>
      </c>
      <c r="B85" s="15" t="str">
        <f t="shared" si="1"/>
        <v>868a2v6r2</v>
      </c>
      <c r="C85" s="38" t="s">
        <v>4473</v>
      </c>
      <c r="D85" s="15" t="s">
        <v>297</v>
      </c>
      <c r="E85" s="15" t="s">
        <v>4474</v>
      </c>
      <c r="F85" s="24" t="s">
        <v>42</v>
      </c>
      <c r="G85" s="15" t="s">
        <v>3561</v>
      </c>
      <c r="H85" s="15" t="s">
        <v>19</v>
      </c>
      <c r="I85" s="25" t="s">
        <v>3583</v>
      </c>
      <c r="J85" s="15" t="s">
        <v>19</v>
      </c>
      <c r="K85" s="18" t="s">
        <v>19</v>
      </c>
      <c r="L85" s="18" t="s">
        <v>19</v>
      </c>
      <c r="M85" s="18">
        <v>45568.621527777781</v>
      </c>
      <c r="N85" s="18">
        <v>45756.574999999997</v>
      </c>
      <c r="O85" s="18" t="s">
        <v>19</v>
      </c>
      <c r="P85" s="18" t="s">
        <v>19</v>
      </c>
      <c r="Q85" s="15" t="s">
        <v>5847</v>
      </c>
      <c r="R85" s="15" t="s">
        <v>6290</v>
      </c>
      <c r="S85" s="15" t="s">
        <v>3588</v>
      </c>
      <c r="T85" s="15" t="s">
        <v>19</v>
      </c>
      <c r="U85" s="15" t="s">
        <v>19</v>
      </c>
      <c r="V85" s="15" t="s">
        <v>19</v>
      </c>
      <c r="W85" s="15" t="s">
        <v>19</v>
      </c>
      <c r="X85" s="15" t="s">
        <v>19</v>
      </c>
      <c r="Y85" s="19">
        <v>0</v>
      </c>
      <c r="Z85" s="15" t="s">
        <v>19</v>
      </c>
      <c r="AA85" s="15" t="s">
        <v>19</v>
      </c>
      <c r="AB85" s="15" t="s">
        <v>43</v>
      </c>
      <c r="AC85" s="15" t="s">
        <v>3595</v>
      </c>
      <c r="AD85" s="15" t="s">
        <v>816</v>
      </c>
      <c r="AE85" s="15" t="s">
        <v>19</v>
      </c>
      <c r="AF85" s="15" t="s">
        <v>19</v>
      </c>
      <c r="AG85" s="15" t="s">
        <v>19</v>
      </c>
      <c r="AH85" s="15" t="s">
        <v>4475</v>
      </c>
      <c r="AI85" s="15" t="s">
        <v>19</v>
      </c>
      <c r="AJ85" s="15" t="s">
        <v>19</v>
      </c>
      <c r="AK85" s="15" t="s">
        <v>19</v>
      </c>
      <c r="AL85" s="15" t="s">
        <v>19</v>
      </c>
      <c r="AM85" s="15" t="s">
        <v>3579</v>
      </c>
      <c r="AN85" s="15" t="s">
        <v>6300</v>
      </c>
    </row>
    <row r="86" spans="1:40" ht="15.45" x14ac:dyDescent="0.4">
      <c r="A86" s="15" t="s">
        <v>985</v>
      </c>
      <c r="B86" s="15" t="str">
        <f t="shared" si="1"/>
        <v>868a2v6r6</v>
      </c>
      <c r="C86" s="38" t="s">
        <v>3756</v>
      </c>
      <c r="D86" s="15" t="s">
        <v>371</v>
      </c>
      <c r="E86" s="15" t="s">
        <v>3692</v>
      </c>
      <c r="F86" s="33" t="s">
        <v>243</v>
      </c>
      <c r="G86" s="15" t="s">
        <v>3561</v>
      </c>
      <c r="H86" s="15" t="s">
        <v>19</v>
      </c>
      <c r="I86" s="28" t="s">
        <v>3587</v>
      </c>
      <c r="J86" s="15" t="s">
        <v>3757</v>
      </c>
      <c r="K86" s="18" t="s">
        <v>19</v>
      </c>
      <c r="L86" s="18">
        <v>45720</v>
      </c>
      <c r="M86" s="18">
        <v>45568.621527777781</v>
      </c>
      <c r="N86" s="18">
        <v>45768.526388888888</v>
      </c>
      <c r="O86" s="18" t="s">
        <v>19</v>
      </c>
      <c r="P86" s="18">
        <v>45749.568055555559</v>
      </c>
      <c r="Q86" s="15" t="s">
        <v>5902</v>
      </c>
      <c r="R86" s="15" t="s">
        <v>6267</v>
      </c>
      <c r="S86" s="15" t="s">
        <v>19</v>
      </c>
      <c r="T86" s="18" t="s">
        <v>19</v>
      </c>
      <c r="U86" s="18" t="s">
        <v>19</v>
      </c>
      <c r="V86" s="15" t="s">
        <v>19</v>
      </c>
      <c r="W86" s="18" t="s">
        <v>19</v>
      </c>
      <c r="X86" s="18" t="s">
        <v>19</v>
      </c>
      <c r="Y86" s="19">
        <v>0.5</v>
      </c>
      <c r="Z86" s="34" t="s">
        <v>244</v>
      </c>
      <c r="AA86" s="18" t="s">
        <v>19</v>
      </c>
      <c r="AB86" s="15" t="s">
        <v>65</v>
      </c>
      <c r="AC86" s="15" t="s">
        <v>2585</v>
      </c>
      <c r="AD86" s="15" t="s">
        <v>908</v>
      </c>
      <c r="AE86" s="15" t="b">
        <v>1</v>
      </c>
      <c r="AF86" s="15" t="s">
        <v>3589</v>
      </c>
      <c r="AG86" s="15" t="s">
        <v>19</v>
      </c>
      <c r="AH86" s="15" t="s">
        <v>19</v>
      </c>
      <c r="AI86" s="18">
        <v>45768</v>
      </c>
      <c r="AJ86" s="18">
        <v>45747</v>
      </c>
      <c r="AK86" s="15" t="s">
        <v>19</v>
      </c>
      <c r="AL86" s="15" t="s">
        <v>19</v>
      </c>
      <c r="AM86" s="15" t="s">
        <v>3620</v>
      </c>
      <c r="AN86" s="15" t="s">
        <v>3621</v>
      </c>
    </row>
    <row r="87" spans="1:40" ht="15.45" x14ac:dyDescent="0.4">
      <c r="A87" s="15" t="s">
        <v>1266</v>
      </c>
      <c r="B87" s="15" t="str">
        <f t="shared" si="1"/>
        <v>868a2v6rm</v>
      </c>
      <c r="C87" s="38" t="s">
        <v>4258</v>
      </c>
      <c r="D87" s="15" t="s">
        <v>353</v>
      </c>
      <c r="E87" s="15" t="s">
        <v>4076</v>
      </c>
      <c r="F87" s="24" t="s">
        <v>42</v>
      </c>
      <c r="G87" s="15" t="s">
        <v>3561</v>
      </c>
      <c r="H87" s="15" t="s">
        <v>19</v>
      </c>
      <c r="I87" s="16" t="s">
        <v>658</v>
      </c>
      <c r="J87" s="15" t="s">
        <v>19</v>
      </c>
      <c r="K87" s="18">
        <v>45863</v>
      </c>
      <c r="L87" s="18" t="s">
        <v>19</v>
      </c>
      <c r="M87" s="18">
        <v>45568.621527777781</v>
      </c>
      <c r="N87" s="18">
        <v>45810.559027777781</v>
      </c>
      <c r="O87" s="18" t="s">
        <v>19</v>
      </c>
      <c r="P87" s="18" t="s">
        <v>19</v>
      </c>
      <c r="Q87" s="15" t="s">
        <v>5988</v>
      </c>
      <c r="R87" s="15" t="s">
        <v>6290</v>
      </c>
      <c r="S87" s="15" t="s">
        <v>3588</v>
      </c>
      <c r="T87" s="15" t="s">
        <v>19</v>
      </c>
      <c r="U87" s="15" t="s">
        <v>19</v>
      </c>
      <c r="V87" s="15" t="s">
        <v>19</v>
      </c>
      <c r="W87" s="15" t="s">
        <v>19</v>
      </c>
      <c r="X87" s="15" t="s">
        <v>19</v>
      </c>
      <c r="Y87" s="19">
        <v>0</v>
      </c>
      <c r="Z87" s="15" t="s">
        <v>19</v>
      </c>
      <c r="AA87" s="15" t="s">
        <v>19</v>
      </c>
      <c r="AB87" s="15" t="s">
        <v>43</v>
      </c>
      <c r="AC87" s="15" t="s">
        <v>4066</v>
      </c>
      <c r="AD87" s="15" t="s">
        <v>1122</v>
      </c>
      <c r="AE87" s="15" t="s">
        <v>19</v>
      </c>
      <c r="AF87" s="15" t="s">
        <v>19</v>
      </c>
      <c r="AG87" s="15" t="s">
        <v>19</v>
      </c>
      <c r="AH87" s="15" t="s">
        <v>4251</v>
      </c>
      <c r="AI87" s="15" t="s">
        <v>19</v>
      </c>
      <c r="AJ87" s="15" t="s">
        <v>19</v>
      </c>
      <c r="AK87" s="15" t="s">
        <v>19</v>
      </c>
      <c r="AL87" s="15" t="s">
        <v>19</v>
      </c>
      <c r="AM87" s="15" t="s">
        <v>3215</v>
      </c>
      <c r="AN87" s="15" t="s">
        <v>6312</v>
      </c>
    </row>
    <row r="88" spans="1:40" ht="15.45" x14ac:dyDescent="0.4">
      <c r="A88" s="15" t="s">
        <v>1903</v>
      </c>
      <c r="B88" s="15" t="str">
        <f t="shared" si="1"/>
        <v>868a2v6t1</v>
      </c>
      <c r="C88" s="38" t="s">
        <v>4799</v>
      </c>
      <c r="D88" s="15" t="s">
        <v>474</v>
      </c>
      <c r="E88" s="15" t="s">
        <v>4659</v>
      </c>
      <c r="F88" s="24" t="s">
        <v>42</v>
      </c>
      <c r="G88" s="15" t="s">
        <v>3561</v>
      </c>
      <c r="H88" s="15" t="s">
        <v>19</v>
      </c>
      <c r="I88" s="28" t="s">
        <v>3587</v>
      </c>
      <c r="J88" s="15" t="s">
        <v>19</v>
      </c>
      <c r="K88" s="18" t="s">
        <v>19</v>
      </c>
      <c r="L88" s="18" t="s">
        <v>19</v>
      </c>
      <c r="M88" s="18">
        <v>45568.621527777781</v>
      </c>
      <c r="N88" s="18">
        <v>45806.397916666669</v>
      </c>
      <c r="O88" s="18" t="s">
        <v>19</v>
      </c>
      <c r="P88" s="18" t="s">
        <v>19</v>
      </c>
      <c r="Q88" s="15" t="s">
        <v>5902</v>
      </c>
      <c r="R88" s="15" t="s">
        <v>6290</v>
      </c>
      <c r="S88" s="15" t="s">
        <v>3588</v>
      </c>
      <c r="T88" s="15" t="s">
        <v>19</v>
      </c>
      <c r="U88" s="15" t="s">
        <v>19</v>
      </c>
      <c r="V88" s="15" t="s">
        <v>19</v>
      </c>
      <c r="W88" s="15" t="s">
        <v>19</v>
      </c>
      <c r="X88" s="15" t="s">
        <v>19</v>
      </c>
      <c r="Y88" s="19">
        <v>0</v>
      </c>
      <c r="Z88" s="15" t="s">
        <v>19</v>
      </c>
      <c r="AA88" s="15" t="s">
        <v>19</v>
      </c>
      <c r="AB88" s="15" t="s">
        <v>24</v>
      </c>
      <c r="AC88" s="15" t="s">
        <v>4651</v>
      </c>
      <c r="AD88" s="15" t="s">
        <v>1758</v>
      </c>
      <c r="AE88" s="15" t="b">
        <v>1</v>
      </c>
      <c r="AF88" s="15" t="s">
        <v>19</v>
      </c>
      <c r="AG88" s="15" t="s">
        <v>19</v>
      </c>
      <c r="AH88" s="15" t="s">
        <v>19</v>
      </c>
      <c r="AI88" s="18">
        <v>45776</v>
      </c>
      <c r="AJ88" s="15" t="s">
        <v>19</v>
      </c>
      <c r="AK88" s="15" t="s">
        <v>19</v>
      </c>
      <c r="AL88" s="15" t="s">
        <v>19</v>
      </c>
      <c r="AM88" s="15" t="s">
        <v>3620</v>
      </c>
      <c r="AN88" s="15" t="s">
        <v>3621</v>
      </c>
    </row>
    <row r="89" spans="1:40" ht="15.45" x14ac:dyDescent="0.4">
      <c r="A89" s="15" t="s">
        <v>1303</v>
      </c>
      <c r="B89" s="15" t="str">
        <f t="shared" si="1"/>
        <v>868a2v6t9</v>
      </c>
      <c r="C89" s="38" t="s">
        <v>4244</v>
      </c>
      <c r="D89" s="15" t="s">
        <v>350</v>
      </c>
      <c r="E89" s="15" t="s">
        <v>4069</v>
      </c>
      <c r="F89" s="24" t="s">
        <v>42</v>
      </c>
      <c r="G89" s="15" t="s">
        <v>3561</v>
      </c>
      <c r="H89" s="15" t="s">
        <v>19</v>
      </c>
      <c r="I89" s="28" t="s">
        <v>3587</v>
      </c>
      <c r="J89" s="15" t="s">
        <v>19</v>
      </c>
      <c r="K89" s="18" t="s">
        <v>19</v>
      </c>
      <c r="L89" s="18" t="s">
        <v>19</v>
      </c>
      <c r="M89" s="18">
        <v>45568.621527777781</v>
      </c>
      <c r="N89" s="18">
        <v>45810.559027777781</v>
      </c>
      <c r="O89" s="18" t="s">
        <v>19</v>
      </c>
      <c r="P89" s="18" t="s">
        <v>19</v>
      </c>
      <c r="Q89" s="15" t="s">
        <v>5988</v>
      </c>
      <c r="R89" s="15" t="s">
        <v>6290</v>
      </c>
      <c r="S89" s="15" t="s">
        <v>3588</v>
      </c>
      <c r="T89" s="15" t="s">
        <v>19</v>
      </c>
      <c r="U89" s="15" t="s">
        <v>19</v>
      </c>
      <c r="V89" s="15" t="s">
        <v>19</v>
      </c>
      <c r="W89" s="15" t="s">
        <v>19</v>
      </c>
      <c r="X89" s="15" t="s">
        <v>19</v>
      </c>
      <c r="Y89" s="19">
        <v>0</v>
      </c>
      <c r="Z89" s="15" t="s">
        <v>19</v>
      </c>
      <c r="AA89" s="15" t="s">
        <v>19</v>
      </c>
      <c r="AB89" s="15" t="s">
        <v>43</v>
      </c>
      <c r="AC89" s="15" t="s">
        <v>4066</v>
      </c>
      <c r="AD89" s="15" t="s">
        <v>1136</v>
      </c>
      <c r="AE89" s="15" t="s">
        <v>19</v>
      </c>
      <c r="AF89" s="15" t="s">
        <v>19</v>
      </c>
      <c r="AG89" s="15" t="s">
        <v>19</v>
      </c>
      <c r="AH89" s="15" t="s">
        <v>4245</v>
      </c>
      <c r="AI89" s="15" t="s">
        <v>19</v>
      </c>
      <c r="AJ89" s="15" t="s">
        <v>19</v>
      </c>
      <c r="AK89" s="15" t="s">
        <v>19</v>
      </c>
      <c r="AL89" s="15" t="s">
        <v>19</v>
      </c>
      <c r="AM89" s="15" t="s">
        <v>3215</v>
      </c>
      <c r="AN89" s="15" t="s">
        <v>6312</v>
      </c>
    </row>
    <row r="90" spans="1:40" ht="15.45" x14ac:dyDescent="0.4">
      <c r="A90" s="15" t="s">
        <v>1890</v>
      </c>
      <c r="B90" s="15" t="str">
        <f t="shared" si="1"/>
        <v>868a2v6tg</v>
      </c>
      <c r="C90" s="38" t="s">
        <v>5010</v>
      </c>
      <c r="D90" s="15" t="s">
        <v>252</v>
      </c>
      <c r="E90" s="15" t="s">
        <v>4577</v>
      </c>
      <c r="F90" s="24" t="s">
        <v>42</v>
      </c>
      <c r="G90" s="15" t="s">
        <v>3561</v>
      </c>
      <c r="H90" s="15" t="s">
        <v>19</v>
      </c>
      <c r="I90" s="17" t="s">
        <v>3562</v>
      </c>
      <c r="J90" s="15" t="s">
        <v>19</v>
      </c>
      <c r="K90" s="18" t="s">
        <v>19</v>
      </c>
      <c r="L90" s="18" t="s">
        <v>19</v>
      </c>
      <c r="M90" s="18">
        <v>45568.621527777781</v>
      </c>
      <c r="N90" s="18">
        <v>45805.447916666672</v>
      </c>
      <c r="O90" s="18" t="s">
        <v>19</v>
      </c>
      <c r="P90" s="18" t="s">
        <v>19</v>
      </c>
      <c r="Q90" s="15" t="s">
        <v>5847</v>
      </c>
      <c r="R90" s="15" t="s">
        <v>6285</v>
      </c>
      <c r="S90" s="15" t="s">
        <v>6159</v>
      </c>
      <c r="T90" s="15" t="s">
        <v>19</v>
      </c>
      <c r="U90" s="15" t="s">
        <v>19</v>
      </c>
      <c r="V90" s="15" t="s">
        <v>19</v>
      </c>
      <c r="W90" s="15" t="s">
        <v>19</v>
      </c>
      <c r="X90" s="15" t="s">
        <v>19</v>
      </c>
      <c r="Y90" s="19">
        <v>0</v>
      </c>
      <c r="Z90" s="29" t="s">
        <v>123</v>
      </c>
      <c r="AA90" s="15" t="s">
        <v>19</v>
      </c>
      <c r="AB90" s="15" t="s">
        <v>24</v>
      </c>
      <c r="AC90" s="15" t="s">
        <v>3577</v>
      </c>
      <c r="AD90" s="15" t="s">
        <v>1649</v>
      </c>
      <c r="AE90" s="15" t="s">
        <v>19</v>
      </c>
      <c r="AF90" s="15" t="s">
        <v>19</v>
      </c>
      <c r="AG90" s="15" t="s">
        <v>19</v>
      </c>
      <c r="AH90" s="15" t="s">
        <v>3596</v>
      </c>
      <c r="AI90" s="15" t="s">
        <v>19</v>
      </c>
      <c r="AJ90" s="15" t="s">
        <v>19</v>
      </c>
      <c r="AK90" s="15" t="s">
        <v>19</v>
      </c>
      <c r="AL90" s="15" t="s">
        <v>19</v>
      </c>
      <c r="AM90" s="15" t="s">
        <v>3579</v>
      </c>
      <c r="AN90" s="15" t="s">
        <v>6298</v>
      </c>
    </row>
    <row r="91" spans="1:40" ht="15.45" x14ac:dyDescent="0.4">
      <c r="A91" s="15" t="s">
        <v>1944</v>
      </c>
      <c r="B91" s="15" t="str">
        <f t="shared" si="1"/>
        <v>868a2v6u1</v>
      </c>
      <c r="C91" s="38" t="s">
        <v>4260</v>
      </c>
      <c r="D91" s="15" t="s">
        <v>357</v>
      </c>
      <c r="E91" s="15" t="s">
        <v>4261</v>
      </c>
      <c r="F91" s="24" t="s">
        <v>42</v>
      </c>
      <c r="G91" s="15" t="s">
        <v>3561</v>
      </c>
      <c r="H91" s="15" t="s">
        <v>19</v>
      </c>
      <c r="I91" s="28" t="s">
        <v>3587</v>
      </c>
      <c r="J91" s="15" t="s">
        <v>19</v>
      </c>
      <c r="K91" s="18" t="s">
        <v>19</v>
      </c>
      <c r="L91" s="18" t="s">
        <v>19</v>
      </c>
      <c r="M91" s="18">
        <v>45568.621527777781</v>
      </c>
      <c r="N91" s="18">
        <v>45804.397916666669</v>
      </c>
      <c r="O91" s="18" t="s">
        <v>19</v>
      </c>
      <c r="P91" s="18" t="s">
        <v>19</v>
      </c>
      <c r="Q91" s="15" t="s">
        <v>5988</v>
      </c>
      <c r="R91" s="15" t="s">
        <v>6290</v>
      </c>
      <c r="S91" s="15" t="s">
        <v>3588</v>
      </c>
      <c r="T91" s="15" t="s">
        <v>19</v>
      </c>
      <c r="U91" s="15" t="s">
        <v>19</v>
      </c>
      <c r="V91" s="15" t="s">
        <v>19</v>
      </c>
      <c r="W91" s="15" t="s">
        <v>19</v>
      </c>
      <c r="X91" s="15" t="s">
        <v>19</v>
      </c>
      <c r="Y91" s="19">
        <v>0</v>
      </c>
      <c r="Z91" s="15" t="s">
        <v>19</v>
      </c>
      <c r="AA91" s="15" t="s">
        <v>19</v>
      </c>
      <c r="AB91" s="15" t="s">
        <v>43</v>
      </c>
      <c r="AC91" s="15" t="s">
        <v>4066</v>
      </c>
      <c r="AD91" s="15" t="s">
        <v>1109</v>
      </c>
      <c r="AE91" s="15" t="s">
        <v>19</v>
      </c>
      <c r="AF91" s="15" t="s">
        <v>19</v>
      </c>
      <c r="AG91" s="15" t="s">
        <v>19</v>
      </c>
      <c r="AH91" s="15" t="s">
        <v>4251</v>
      </c>
      <c r="AI91" s="15" t="s">
        <v>19</v>
      </c>
      <c r="AJ91" s="15" t="s">
        <v>19</v>
      </c>
      <c r="AK91" s="15" t="s">
        <v>19</v>
      </c>
      <c r="AL91" s="15" t="s">
        <v>19</v>
      </c>
      <c r="AM91" s="15" t="s">
        <v>3215</v>
      </c>
      <c r="AN91" s="15" t="s">
        <v>6312</v>
      </c>
    </row>
    <row r="92" spans="1:40" ht="15.45" x14ac:dyDescent="0.4">
      <c r="A92" s="15" t="s">
        <v>1897</v>
      </c>
      <c r="B92" s="15" t="str">
        <f t="shared" si="1"/>
        <v>868a2v6ua</v>
      </c>
      <c r="C92" s="38" t="s">
        <v>4178</v>
      </c>
      <c r="D92" s="15" t="s">
        <v>422</v>
      </c>
      <c r="E92" s="15" t="s">
        <v>4179</v>
      </c>
      <c r="F92" s="24" t="s">
        <v>42</v>
      </c>
      <c r="G92" s="15" t="s">
        <v>3561</v>
      </c>
      <c r="H92" s="15" t="s">
        <v>19</v>
      </c>
      <c r="I92" s="28" t="s">
        <v>3587</v>
      </c>
      <c r="J92" s="15" t="s">
        <v>19</v>
      </c>
      <c r="K92" s="18" t="s">
        <v>19</v>
      </c>
      <c r="L92" s="18" t="s">
        <v>19</v>
      </c>
      <c r="M92" s="18">
        <v>45568.621527777781</v>
      </c>
      <c r="N92" s="18">
        <v>45768.51944444445</v>
      </c>
      <c r="O92" s="18" t="s">
        <v>19</v>
      </c>
      <c r="P92" s="18" t="s">
        <v>19</v>
      </c>
      <c r="Q92" s="15" t="s">
        <v>5898</v>
      </c>
      <c r="R92" s="15" t="s">
        <v>6290</v>
      </c>
      <c r="S92" s="15" t="s">
        <v>3588</v>
      </c>
      <c r="T92" s="15" t="s">
        <v>19</v>
      </c>
      <c r="U92" s="15" t="s">
        <v>19</v>
      </c>
      <c r="V92" s="15" t="s">
        <v>19</v>
      </c>
      <c r="W92" s="15" t="s">
        <v>19</v>
      </c>
      <c r="X92" s="15" t="s">
        <v>19</v>
      </c>
      <c r="Y92" s="19">
        <v>0</v>
      </c>
      <c r="Z92" s="15" t="s">
        <v>19</v>
      </c>
      <c r="AA92" s="15" t="s">
        <v>19</v>
      </c>
      <c r="AB92" s="15" t="s">
        <v>43</v>
      </c>
      <c r="AC92" s="15" t="s">
        <v>2603</v>
      </c>
      <c r="AD92" s="15" t="s">
        <v>1638</v>
      </c>
      <c r="AE92" s="15" t="s">
        <v>19</v>
      </c>
      <c r="AF92" s="15" t="s">
        <v>19</v>
      </c>
      <c r="AG92" s="15" t="s">
        <v>19</v>
      </c>
      <c r="AH92" s="15" t="s">
        <v>19</v>
      </c>
      <c r="AI92" s="18">
        <v>45768</v>
      </c>
      <c r="AJ92" s="15" t="s">
        <v>19</v>
      </c>
      <c r="AK92" s="15" t="s">
        <v>19</v>
      </c>
      <c r="AL92" s="15" t="s">
        <v>19</v>
      </c>
      <c r="AM92" s="15" t="s">
        <v>3620</v>
      </c>
      <c r="AN92" s="15" t="s">
        <v>3564</v>
      </c>
    </row>
    <row r="93" spans="1:40" ht="15.45" x14ac:dyDescent="0.4">
      <c r="A93" s="15" t="s">
        <v>1999</v>
      </c>
      <c r="B93" s="15" t="str">
        <f t="shared" si="1"/>
        <v>868a2v6un</v>
      </c>
      <c r="C93" s="38" t="s">
        <v>5011</v>
      </c>
      <c r="D93" s="15" t="s">
        <v>252</v>
      </c>
      <c r="E93" s="15" t="s">
        <v>4577</v>
      </c>
      <c r="F93" s="24" t="s">
        <v>42</v>
      </c>
      <c r="G93" s="15" t="s">
        <v>3561</v>
      </c>
      <c r="H93" s="15" t="s">
        <v>19</v>
      </c>
      <c r="I93" s="17" t="s">
        <v>3562</v>
      </c>
      <c r="J93" s="15" t="s">
        <v>19</v>
      </c>
      <c r="K93" s="18" t="s">
        <v>19</v>
      </c>
      <c r="L93" s="18" t="s">
        <v>19</v>
      </c>
      <c r="M93" s="18">
        <v>45568.621527777781</v>
      </c>
      <c r="N93" s="18">
        <v>45805.447916666672</v>
      </c>
      <c r="O93" s="18" t="s">
        <v>19</v>
      </c>
      <c r="P93" s="18" t="s">
        <v>19</v>
      </c>
      <c r="Q93" s="15" t="s">
        <v>5847</v>
      </c>
      <c r="R93" s="15" t="s">
        <v>6285</v>
      </c>
      <c r="S93" s="15" t="s">
        <v>6159</v>
      </c>
      <c r="T93" s="15" t="s">
        <v>19</v>
      </c>
      <c r="U93" s="15" t="s">
        <v>19</v>
      </c>
      <c r="V93" s="15" t="s">
        <v>19</v>
      </c>
      <c r="W93" s="15" t="s">
        <v>19</v>
      </c>
      <c r="X93" s="15" t="s">
        <v>19</v>
      </c>
      <c r="Y93" s="19">
        <v>0</v>
      </c>
      <c r="Z93" s="29" t="s">
        <v>123</v>
      </c>
      <c r="AA93" s="15" t="s">
        <v>19</v>
      </c>
      <c r="AB93" s="15" t="s">
        <v>24</v>
      </c>
      <c r="AC93" s="15" t="s">
        <v>3577</v>
      </c>
      <c r="AD93" s="15" t="s">
        <v>1649</v>
      </c>
      <c r="AE93" s="15" t="s">
        <v>19</v>
      </c>
      <c r="AF93" s="15" t="s">
        <v>19</v>
      </c>
      <c r="AG93" s="15" t="s">
        <v>19</v>
      </c>
      <c r="AH93" s="15" t="s">
        <v>5004</v>
      </c>
      <c r="AI93" s="15" t="s">
        <v>19</v>
      </c>
      <c r="AJ93" s="15" t="s">
        <v>19</v>
      </c>
      <c r="AK93" s="15" t="s">
        <v>19</v>
      </c>
      <c r="AL93" s="15" t="s">
        <v>19</v>
      </c>
      <c r="AM93" s="15" t="s">
        <v>3579</v>
      </c>
      <c r="AN93" s="15" t="s">
        <v>6298</v>
      </c>
    </row>
    <row r="94" spans="1:40" ht="15.45" x14ac:dyDescent="0.4">
      <c r="A94" s="15" t="s">
        <v>1590</v>
      </c>
      <c r="B94" s="15" t="str">
        <f t="shared" si="1"/>
        <v>868a2v6uu</v>
      </c>
      <c r="C94" s="38" t="s">
        <v>4483</v>
      </c>
      <c r="D94" s="15" t="s">
        <v>239</v>
      </c>
      <c r="E94" s="15" t="s">
        <v>4026</v>
      </c>
      <c r="F94" s="24" t="s">
        <v>42</v>
      </c>
      <c r="G94" s="15" t="s">
        <v>3561</v>
      </c>
      <c r="H94" s="15" t="s">
        <v>3657</v>
      </c>
      <c r="I94" s="17" t="s">
        <v>3562</v>
      </c>
      <c r="J94" s="15" t="s">
        <v>19</v>
      </c>
      <c r="K94" s="18">
        <v>45863</v>
      </c>
      <c r="L94" s="18">
        <v>45761</v>
      </c>
      <c r="M94" s="18">
        <v>45568.621527777781</v>
      </c>
      <c r="N94" s="18">
        <v>45810.667361111111</v>
      </c>
      <c r="O94" s="18" t="s">
        <v>19</v>
      </c>
      <c r="P94" s="18" t="s">
        <v>19</v>
      </c>
      <c r="Q94" s="15" t="s">
        <v>5905</v>
      </c>
      <c r="R94" s="15" t="s">
        <v>6280</v>
      </c>
      <c r="S94" s="15" t="s">
        <v>6147</v>
      </c>
      <c r="T94" s="15" t="s">
        <v>19</v>
      </c>
      <c r="U94" s="15" t="s">
        <v>19</v>
      </c>
      <c r="V94" s="15" t="s">
        <v>19</v>
      </c>
      <c r="W94" s="15" t="s">
        <v>19</v>
      </c>
      <c r="X94" s="15" t="s">
        <v>19</v>
      </c>
      <c r="Y94" s="19">
        <v>0</v>
      </c>
      <c r="Z94" s="15" t="s">
        <v>605</v>
      </c>
      <c r="AA94" s="15" t="s">
        <v>19</v>
      </c>
      <c r="AB94" s="15" t="s">
        <v>43</v>
      </c>
      <c r="AC94" s="15" t="s">
        <v>3577</v>
      </c>
      <c r="AD94" s="15" t="s">
        <v>1151</v>
      </c>
      <c r="AE94" s="15" t="s">
        <v>19</v>
      </c>
      <c r="AF94" s="15" t="s">
        <v>19</v>
      </c>
      <c r="AG94" s="15" t="s">
        <v>19</v>
      </c>
      <c r="AH94" s="15" t="s">
        <v>3597</v>
      </c>
      <c r="AI94" s="15" t="s">
        <v>19</v>
      </c>
      <c r="AJ94" s="15" t="s">
        <v>19</v>
      </c>
      <c r="AK94" s="15" t="s">
        <v>19</v>
      </c>
      <c r="AL94" s="15" t="s">
        <v>19</v>
      </c>
      <c r="AM94" s="15" t="s">
        <v>3579</v>
      </c>
      <c r="AN94" s="15" t="s">
        <v>6300</v>
      </c>
    </row>
    <row r="95" spans="1:40" ht="15.45" x14ac:dyDescent="0.4">
      <c r="A95" s="15" t="s">
        <v>1432</v>
      </c>
      <c r="B95" s="15" t="str">
        <f t="shared" si="1"/>
        <v>868a2v6ux</v>
      </c>
      <c r="C95" s="38" t="s">
        <v>4531</v>
      </c>
      <c r="D95" s="15" t="s">
        <v>74</v>
      </c>
      <c r="E95" s="15" t="s">
        <v>3935</v>
      </c>
      <c r="F95" s="24" t="s">
        <v>42</v>
      </c>
      <c r="G95" s="15" t="s">
        <v>3561</v>
      </c>
      <c r="H95" s="15" t="s">
        <v>19</v>
      </c>
      <c r="I95" s="25" t="s">
        <v>3583</v>
      </c>
      <c r="J95" s="15" t="s">
        <v>19</v>
      </c>
      <c r="K95" s="18" t="s">
        <v>19</v>
      </c>
      <c r="L95" s="18" t="s">
        <v>19</v>
      </c>
      <c r="M95" s="18">
        <v>45568.621527777781</v>
      </c>
      <c r="N95" s="18">
        <v>45751.620833333334</v>
      </c>
      <c r="O95" s="18" t="s">
        <v>19</v>
      </c>
      <c r="P95" s="18" t="s">
        <v>19</v>
      </c>
      <c r="Q95" s="15" t="s">
        <v>6377</v>
      </c>
      <c r="R95" s="15" t="s">
        <v>6290</v>
      </c>
      <c r="S95" s="15" t="s">
        <v>3588</v>
      </c>
      <c r="T95" s="15" t="s">
        <v>19</v>
      </c>
      <c r="U95" s="15" t="s">
        <v>19</v>
      </c>
      <c r="V95" s="15" t="s">
        <v>19</v>
      </c>
      <c r="W95" s="15" t="s">
        <v>19</v>
      </c>
      <c r="X95" s="15" t="s">
        <v>19</v>
      </c>
      <c r="Y95" s="19">
        <v>0</v>
      </c>
      <c r="Z95" s="15" t="s">
        <v>19</v>
      </c>
      <c r="AA95" s="15" t="s">
        <v>19</v>
      </c>
      <c r="AB95" s="15" t="s">
        <v>43</v>
      </c>
      <c r="AC95" s="15" t="s">
        <v>3936</v>
      </c>
      <c r="AD95" s="15" t="s">
        <v>1298</v>
      </c>
      <c r="AE95" s="15" t="s">
        <v>19</v>
      </c>
      <c r="AF95" s="15" t="s">
        <v>19</v>
      </c>
      <c r="AG95" s="15" t="s">
        <v>19</v>
      </c>
      <c r="AH95" s="15" t="s">
        <v>19</v>
      </c>
      <c r="AI95" s="15" t="s">
        <v>19</v>
      </c>
      <c r="AJ95" s="15" t="s">
        <v>19</v>
      </c>
      <c r="AK95" s="15" t="s">
        <v>19</v>
      </c>
      <c r="AL95" s="15" t="s">
        <v>19</v>
      </c>
      <c r="AM95" s="15" t="s">
        <v>3915</v>
      </c>
      <c r="AN95" s="15" t="s">
        <v>3569</v>
      </c>
    </row>
    <row r="96" spans="1:40" ht="15.45" x14ac:dyDescent="0.4">
      <c r="A96" s="15" t="s">
        <v>1276</v>
      </c>
      <c r="B96" s="15" t="str">
        <f t="shared" si="1"/>
        <v>868a2v6v9</v>
      </c>
      <c r="C96" s="38" t="s">
        <v>4225</v>
      </c>
      <c r="D96" s="15" t="s">
        <v>439</v>
      </c>
      <c r="E96" s="15" t="s">
        <v>4089</v>
      </c>
      <c r="F96" s="39" t="s">
        <v>540</v>
      </c>
      <c r="G96" s="15" t="s">
        <v>3561</v>
      </c>
      <c r="H96" s="15" t="s">
        <v>3599</v>
      </c>
      <c r="I96" s="28" t="s">
        <v>3587</v>
      </c>
      <c r="J96" s="15" t="s">
        <v>6246</v>
      </c>
      <c r="K96" s="18">
        <v>45796</v>
      </c>
      <c r="L96" s="18">
        <v>45778</v>
      </c>
      <c r="M96" s="18">
        <v>45568.621527777781</v>
      </c>
      <c r="N96" s="18">
        <v>45797.166666666672</v>
      </c>
      <c r="O96" s="18" t="s">
        <v>19</v>
      </c>
      <c r="P96" s="18" t="s">
        <v>19</v>
      </c>
      <c r="Q96" s="15" t="s">
        <v>5902</v>
      </c>
      <c r="R96" s="15" t="s">
        <v>6290</v>
      </c>
      <c r="S96" s="15" t="s">
        <v>3588</v>
      </c>
      <c r="T96" s="15" t="s">
        <v>19</v>
      </c>
      <c r="U96" s="18">
        <v>45786</v>
      </c>
      <c r="V96" s="15" t="s">
        <v>19</v>
      </c>
      <c r="W96" s="15" t="s">
        <v>19</v>
      </c>
      <c r="X96" s="15" t="s">
        <v>19</v>
      </c>
      <c r="Y96" s="19">
        <v>0</v>
      </c>
      <c r="Z96" s="26" t="s">
        <v>88</v>
      </c>
      <c r="AA96" s="15" t="s">
        <v>19</v>
      </c>
      <c r="AB96" s="15" t="s">
        <v>43</v>
      </c>
      <c r="AC96" s="15" t="s">
        <v>1110</v>
      </c>
      <c r="AD96" s="15" t="s">
        <v>1112</v>
      </c>
      <c r="AE96" s="15" t="b">
        <v>1</v>
      </c>
      <c r="AF96" s="15" t="s">
        <v>19</v>
      </c>
      <c r="AG96" s="20" t="s">
        <v>3604</v>
      </c>
      <c r="AH96" s="15" t="s">
        <v>19</v>
      </c>
      <c r="AI96" s="18">
        <v>45756</v>
      </c>
      <c r="AJ96" s="15" t="s">
        <v>19</v>
      </c>
      <c r="AK96" s="15" t="s">
        <v>19</v>
      </c>
      <c r="AL96" s="15" t="s">
        <v>19</v>
      </c>
      <c r="AM96" s="15" t="s">
        <v>3620</v>
      </c>
      <c r="AN96" s="15" t="s">
        <v>3621</v>
      </c>
    </row>
    <row r="97" spans="1:40" ht="15.45" x14ac:dyDescent="0.4">
      <c r="A97" s="15" t="s">
        <v>1596</v>
      </c>
      <c r="B97" s="15" t="str">
        <f t="shared" si="1"/>
        <v>868a2v6vm</v>
      </c>
      <c r="C97" s="38" t="s">
        <v>4383</v>
      </c>
      <c r="D97" s="15" t="s">
        <v>90</v>
      </c>
      <c r="E97" s="15" t="s">
        <v>3943</v>
      </c>
      <c r="F97" s="24" t="s">
        <v>42</v>
      </c>
      <c r="G97" s="15" t="s">
        <v>3561</v>
      </c>
      <c r="H97" s="15" t="s">
        <v>19</v>
      </c>
      <c r="I97" s="16" t="s">
        <v>658</v>
      </c>
      <c r="J97" s="15" t="s">
        <v>19</v>
      </c>
      <c r="K97" s="18" t="s">
        <v>19</v>
      </c>
      <c r="L97" s="18" t="s">
        <v>19</v>
      </c>
      <c r="M97" s="18">
        <v>45568.621527777781</v>
      </c>
      <c r="N97" s="18">
        <v>45756.540972222225</v>
      </c>
      <c r="O97" s="18" t="s">
        <v>19</v>
      </c>
      <c r="P97" s="18" t="s">
        <v>19</v>
      </c>
      <c r="Q97" s="15" t="s">
        <v>5818</v>
      </c>
      <c r="R97" s="15" t="s">
        <v>6285</v>
      </c>
      <c r="S97" s="15" t="s">
        <v>6159</v>
      </c>
      <c r="T97" s="15" t="s">
        <v>19</v>
      </c>
      <c r="U97" s="15" t="s">
        <v>19</v>
      </c>
      <c r="V97" s="15" t="s">
        <v>19</v>
      </c>
      <c r="W97" s="15" t="s">
        <v>19</v>
      </c>
      <c r="X97" s="15" t="s">
        <v>19</v>
      </c>
      <c r="Y97" s="19">
        <v>0</v>
      </c>
      <c r="Z97" s="15" t="s">
        <v>19</v>
      </c>
      <c r="AA97" s="15" t="s">
        <v>19</v>
      </c>
      <c r="AB97" s="15" t="s">
        <v>43</v>
      </c>
      <c r="AC97" s="15" t="s">
        <v>3575</v>
      </c>
      <c r="AD97" s="15" t="s">
        <v>3343</v>
      </c>
      <c r="AE97" s="15" t="s">
        <v>19</v>
      </c>
      <c r="AF97" s="15" t="s">
        <v>3589</v>
      </c>
      <c r="AG97" s="15" t="s">
        <v>19</v>
      </c>
      <c r="AH97" s="15" t="s">
        <v>19</v>
      </c>
      <c r="AI97" s="15" t="s">
        <v>19</v>
      </c>
      <c r="AJ97" s="15" t="s">
        <v>19</v>
      </c>
      <c r="AK97" s="15" t="s">
        <v>19</v>
      </c>
      <c r="AL97" s="15" t="s">
        <v>19</v>
      </c>
      <c r="AM97" s="15" t="s">
        <v>3325</v>
      </c>
      <c r="AN97" s="15" t="s">
        <v>6275</v>
      </c>
    </row>
    <row r="98" spans="1:40" ht="15.45" x14ac:dyDescent="0.4">
      <c r="A98" s="15" t="s">
        <v>2303</v>
      </c>
      <c r="B98" s="15" t="str">
        <f t="shared" si="1"/>
        <v>868a2v6w1</v>
      </c>
      <c r="C98" s="38" t="s">
        <v>5232</v>
      </c>
      <c r="D98" s="15" t="s">
        <v>402</v>
      </c>
      <c r="E98" s="15" t="s">
        <v>5133</v>
      </c>
      <c r="F98" s="24" t="s">
        <v>42</v>
      </c>
      <c r="G98" s="15" t="s">
        <v>3561</v>
      </c>
      <c r="H98" s="15" t="s">
        <v>19</v>
      </c>
      <c r="I98" s="17" t="s">
        <v>3562</v>
      </c>
      <c r="J98" s="15" t="s">
        <v>19</v>
      </c>
      <c r="K98" s="18" t="s">
        <v>19</v>
      </c>
      <c r="L98" s="18" t="s">
        <v>19</v>
      </c>
      <c r="M98" s="18">
        <v>45568.621527777781</v>
      </c>
      <c r="N98" s="18">
        <v>45778.405555555553</v>
      </c>
      <c r="O98" s="18" t="s">
        <v>19</v>
      </c>
      <c r="P98" s="18" t="s">
        <v>19</v>
      </c>
      <c r="Q98" s="15" t="s">
        <v>5901</v>
      </c>
      <c r="R98" s="15" t="s">
        <v>6287</v>
      </c>
      <c r="S98" s="15" t="s">
        <v>6148</v>
      </c>
      <c r="T98" s="15" t="s">
        <v>19</v>
      </c>
      <c r="U98" s="15" t="s">
        <v>19</v>
      </c>
      <c r="V98" s="15" t="s">
        <v>19</v>
      </c>
      <c r="W98" s="15" t="s">
        <v>19</v>
      </c>
      <c r="X98" s="15" t="s">
        <v>19</v>
      </c>
      <c r="Y98" s="19">
        <v>0</v>
      </c>
      <c r="Z98" s="15" t="s">
        <v>19</v>
      </c>
      <c r="AA98" s="15" t="s">
        <v>19</v>
      </c>
      <c r="AB98" s="15" t="s">
        <v>77</v>
      </c>
      <c r="AC98" s="15" t="s">
        <v>5088</v>
      </c>
      <c r="AD98" s="15" t="s">
        <v>816</v>
      </c>
      <c r="AE98" s="15" t="s">
        <v>19</v>
      </c>
      <c r="AF98" s="15" t="s">
        <v>19</v>
      </c>
      <c r="AG98" s="15" t="s">
        <v>19</v>
      </c>
      <c r="AH98" s="15" t="s">
        <v>19</v>
      </c>
      <c r="AI98" s="18">
        <v>45768</v>
      </c>
      <c r="AJ98" s="15" t="s">
        <v>19</v>
      </c>
      <c r="AK98" s="15" t="s">
        <v>19</v>
      </c>
      <c r="AL98" s="15" t="s">
        <v>19</v>
      </c>
      <c r="AM98" s="15" t="s">
        <v>3620</v>
      </c>
      <c r="AN98" s="15" t="s">
        <v>3564</v>
      </c>
    </row>
    <row r="99" spans="1:40" ht="15.45" x14ac:dyDescent="0.4">
      <c r="A99" s="15" t="s">
        <v>1867</v>
      </c>
      <c r="B99" s="15" t="str">
        <f t="shared" si="1"/>
        <v>868a2v6wd</v>
      </c>
      <c r="C99" s="38" t="s">
        <v>4167</v>
      </c>
      <c r="D99" s="15" t="s">
        <v>2120</v>
      </c>
      <c r="E99" s="15" t="s">
        <v>4168</v>
      </c>
      <c r="F99" s="24" t="s">
        <v>42</v>
      </c>
      <c r="G99" s="15" t="s">
        <v>3561</v>
      </c>
      <c r="H99" s="15" t="s">
        <v>19</v>
      </c>
      <c r="I99" s="28" t="s">
        <v>3587</v>
      </c>
      <c r="J99" s="15" t="s">
        <v>19</v>
      </c>
      <c r="K99" s="18" t="s">
        <v>19</v>
      </c>
      <c r="L99" s="18" t="s">
        <v>19</v>
      </c>
      <c r="M99" s="18">
        <v>45568.621527777781</v>
      </c>
      <c r="N99" s="18">
        <v>45768.508333333331</v>
      </c>
      <c r="O99" s="18" t="s">
        <v>19</v>
      </c>
      <c r="P99" s="18" t="s">
        <v>19</v>
      </c>
      <c r="Q99" s="15" t="s">
        <v>5902</v>
      </c>
      <c r="R99" s="15" t="s">
        <v>6301</v>
      </c>
      <c r="S99" s="15" t="s">
        <v>3603</v>
      </c>
      <c r="T99" s="15" t="s">
        <v>19</v>
      </c>
      <c r="U99" s="15" t="s">
        <v>19</v>
      </c>
      <c r="V99" s="15" t="s">
        <v>19</v>
      </c>
      <c r="W99" s="15" t="s">
        <v>19</v>
      </c>
      <c r="X99" s="15" t="s">
        <v>19</v>
      </c>
      <c r="Y99" s="19">
        <v>0</v>
      </c>
      <c r="Z99" s="15" t="s">
        <v>19</v>
      </c>
      <c r="AA99" s="15" t="s">
        <v>19</v>
      </c>
      <c r="AB99" s="15" t="s">
        <v>43</v>
      </c>
      <c r="AC99" s="15" t="s">
        <v>2603</v>
      </c>
      <c r="AD99" s="15" t="s">
        <v>1638</v>
      </c>
      <c r="AE99" s="15" t="b">
        <v>1</v>
      </c>
      <c r="AF99" s="15" t="s">
        <v>19</v>
      </c>
      <c r="AG99" s="15" t="s">
        <v>19</v>
      </c>
      <c r="AH99" s="15" t="s">
        <v>19</v>
      </c>
      <c r="AI99" s="18">
        <v>45768</v>
      </c>
      <c r="AJ99" s="15" t="s">
        <v>19</v>
      </c>
      <c r="AK99" s="15" t="s">
        <v>19</v>
      </c>
      <c r="AL99" s="15" t="s">
        <v>19</v>
      </c>
      <c r="AM99" s="15" t="s">
        <v>3620</v>
      </c>
      <c r="AN99" s="15" t="s">
        <v>3564</v>
      </c>
    </row>
    <row r="100" spans="1:40" ht="15.45" x14ac:dyDescent="0.4">
      <c r="A100" s="15" t="s">
        <v>1074</v>
      </c>
      <c r="B100" s="15" t="str">
        <f t="shared" si="1"/>
        <v>868a2v6xd</v>
      </c>
      <c r="C100" s="38" t="s">
        <v>3885</v>
      </c>
      <c r="D100" s="15" t="s">
        <v>241</v>
      </c>
      <c r="E100" s="15" t="s">
        <v>3651</v>
      </c>
      <c r="F100" s="33" t="s">
        <v>243</v>
      </c>
      <c r="G100" s="15" t="s">
        <v>6378</v>
      </c>
      <c r="H100" s="15" t="s">
        <v>19</v>
      </c>
      <c r="I100" s="16" t="s">
        <v>658</v>
      </c>
      <c r="J100" s="15" t="s">
        <v>19</v>
      </c>
      <c r="K100" s="18">
        <v>45744</v>
      </c>
      <c r="L100" s="18">
        <v>45628</v>
      </c>
      <c r="M100" s="18">
        <v>45568.621527777781</v>
      </c>
      <c r="N100" s="18">
        <v>45783.500694444447</v>
      </c>
      <c r="O100" s="18" t="s">
        <v>19</v>
      </c>
      <c r="P100" s="18">
        <v>45783.500694444447</v>
      </c>
      <c r="Q100" s="15" t="s">
        <v>5895</v>
      </c>
      <c r="R100" s="15" t="s">
        <v>6301</v>
      </c>
      <c r="S100" s="15" t="s">
        <v>3603</v>
      </c>
      <c r="T100" s="18" t="s">
        <v>19</v>
      </c>
      <c r="U100" s="18" t="s">
        <v>19</v>
      </c>
      <c r="V100" s="15" t="s">
        <v>19</v>
      </c>
      <c r="W100" s="18" t="s">
        <v>19</v>
      </c>
      <c r="X100" s="18" t="s">
        <v>19</v>
      </c>
      <c r="Y100" s="19">
        <v>1</v>
      </c>
      <c r="Z100" s="37" t="s">
        <v>365</v>
      </c>
      <c r="AA100" s="18" t="s">
        <v>19</v>
      </c>
      <c r="AB100" s="15" t="s">
        <v>65</v>
      </c>
      <c r="AC100" s="15" t="s">
        <v>3577</v>
      </c>
      <c r="AD100" s="15" t="s">
        <v>945</v>
      </c>
      <c r="AE100" s="15" t="s">
        <v>19</v>
      </c>
      <c r="AF100" s="15" t="s">
        <v>3589</v>
      </c>
      <c r="AG100" s="20" t="s">
        <v>3604</v>
      </c>
      <c r="AH100" s="15" t="s">
        <v>3597</v>
      </c>
      <c r="AI100" s="15" t="s">
        <v>19</v>
      </c>
      <c r="AJ100" s="18" t="s">
        <v>19</v>
      </c>
      <c r="AK100" s="15" t="s">
        <v>19</v>
      </c>
      <c r="AL100" s="15" t="s">
        <v>19</v>
      </c>
      <c r="AM100" s="15" t="s">
        <v>3579</v>
      </c>
      <c r="AN100" s="15" t="s">
        <v>6298</v>
      </c>
    </row>
    <row r="101" spans="1:40" ht="15.45" x14ac:dyDescent="0.4">
      <c r="A101" s="15" t="s">
        <v>1832</v>
      </c>
      <c r="B101" s="15" t="str">
        <f t="shared" si="1"/>
        <v>868a2v6xm</v>
      </c>
      <c r="C101" s="38" t="s">
        <v>5040</v>
      </c>
      <c r="D101" s="15" t="s">
        <v>322</v>
      </c>
      <c r="E101" s="15" t="s">
        <v>4590</v>
      </c>
      <c r="F101" s="24" t="s">
        <v>42</v>
      </c>
      <c r="G101" s="15" t="s">
        <v>3561</v>
      </c>
      <c r="H101" s="15" t="s">
        <v>19</v>
      </c>
      <c r="I101" s="17" t="s">
        <v>3562</v>
      </c>
      <c r="J101" s="15" t="s">
        <v>19</v>
      </c>
      <c r="K101" s="18" t="s">
        <v>19</v>
      </c>
      <c r="L101" s="18" t="s">
        <v>19</v>
      </c>
      <c r="M101" s="18">
        <v>45568.621527777781</v>
      </c>
      <c r="N101" s="18">
        <v>45805.446527777778</v>
      </c>
      <c r="O101" s="18" t="s">
        <v>19</v>
      </c>
      <c r="P101" s="18" t="s">
        <v>19</v>
      </c>
      <c r="Q101" s="15" t="s">
        <v>5904</v>
      </c>
      <c r="R101" s="15" t="s">
        <v>6290</v>
      </c>
      <c r="S101" s="15" t="s">
        <v>3588</v>
      </c>
      <c r="T101" s="15" t="s">
        <v>19</v>
      </c>
      <c r="U101" s="15" t="s">
        <v>19</v>
      </c>
      <c r="V101" s="15" t="s">
        <v>19</v>
      </c>
      <c r="W101" s="15" t="s">
        <v>19</v>
      </c>
      <c r="X101" s="15" t="s">
        <v>19</v>
      </c>
      <c r="Y101" s="19">
        <v>0</v>
      </c>
      <c r="Z101" s="29" t="s">
        <v>123</v>
      </c>
      <c r="AA101" s="15" t="s">
        <v>19</v>
      </c>
      <c r="AB101" s="15" t="s">
        <v>24</v>
      </c>
      <c r="AC101" s="15" t="s">
        <v>3577</v>
      </c>
      <c r="AD101" s="15" t="s">
        <v>1658</v>
      </c>
      <c r="AE101" s="15" t="s">
        <v>19</v>
      </c>
      <c r="AF101" s="15" t="s">
        <v>19</v>
      </c>
      <c r="AG101" s="15" t="s">
        <v>19</v>
      </c>
      <c r="AH101" s="15" t="s">
        <v>3596</v>
      </c>
      <c r="AI101" s="15" t="s">
        <v>19</v>
      </c>
      <c r="AJ101" s="15" t="s">
        <v>19</v>
      </c>
      <c r="AK101" s="15" t="s">
        <v>19</v>
      </c>
      <c r="AL101" s="15" t="s">
        <v>19</v>
      </c>
      <c r="AM101" s="15" t="s">
        <v>3579</v>
      </c>
      <c r="AN101" s="15" t="s">
        <v>6298</v>
      </c>
    </row>
    <row r="102" spans="1:40" ht="15.45" x14ac:dyDescent="0.4">
      <c r="A102" s="15" t="s">
        <v>1790</v>
      </c>
      <c r="B102" s="15" t="str">
        <f t="shared" si="1"/>
        <v>868a2v6xr</v>
      </c>
      <c r="C102" s="38" t="s">
        <v>5012</v>
      </c>
      <c r="D102" s="15" t="s">
        <v>252</v>
      </c>
      <c r="E102" s="15" t="s">
        <v>4577</v>
      </c>
      <c r="F102" s="24" t="s">
        <v>42</v>
      </c>
      <c r="G102" s="15" t="s">
        <v>6755</v>
      </c>
      <c r="H102" s="15" t="s">
        <v>19</v>
      </c>
      <c r="I102" s="17" t="s">
        <v>3562</v>
      </c>
      <c r="J102" s="15" t="s">
        <v>19</v>
      </c>
      <c r="K102" s="18" t="s">
        <v>19</v>
      </c>
      <c r="L102" s="18" t="s">
        <v>19</v>
      </c>
      <c r="M102" s="18">
        <v>45568.621527777781</v>
      </c>
      <c r="N102" s="18">
        <v>45807.558333333334</v>
      </c>
      <c r="O102" s="18" t="s">
        <v>19</v>
      </c>
      <c r="P102" s="18" t="s">
        <v>19</v>
      </c>
      <c r="Q102" s="15" t="s">
        <v>5847</v>
      </c>
      <c r="R102" s="15" t="s">
        <v>6285</v>
      </c>
      <c r="S102" s="15" t="s">
        <v>6159</v>
      </c>
      <c r="T102" s="15" t="s">
        <v>19</v>
      </c>
      <c r="U102" s="15" t="s">
        <v>19</v>
      </c>
      <c r="V102" s="15" t="s">
        <v>19</v>
      </c>
      <c r="W102" s="15" t="s">
        <v>19</v>
      </c>
      <c r="X102" s="15" t="s">
        <v>19</v>
      </c>
      <c r="Y102" s="19">
        <v>0</v>
      </c>
      <c r="Z102" s="29" t="s">
        <v>123</v>
      </c>
      <c r="AA102" s="15" t="s">
        <v>19</v>
      </c>
      <c r="AB102" s="15" t="s">
        <v>24</v>
      </c>
      <c r="AC102" s="15" t="s">
        <v>3577</v>
      </c>
      <c r="AD102" s="15" t="s">
        <v>1649</v>
      </c>
      <c r="AE102" s="15" t="s">
        <v>19</v>
      </c>
      <c r="AF102" s="15" t="s">
        <v>19</v>
      </c>
      <c r="AG102" s="15" t="s">
        <v>19</v>
      </c>
      <c r="AH102" s="15" t="s">
        <v>5004</v>
      </c>
      <c r="AI102" s="15" t="s">
        <v>19</v>
      </c>
      <c r="AJ102" s="15" t="s">
        <v>19</v>
      </c>
      <c r="AK102" s="15" t="s">
        <v>19</v>
      </c>
      <c r="AL102" s="15" t="s">
        <v>19</v>
      </c>
      <c r="AM102" s="15" t="s">
        <v>3579</v>
      </c>
      <c r="AN102" s="15" t="s">
        <v>6298</v>
      </c>
    </row>
    <row r="103" spans="1:40" ht="15.45" x14ac:dyDescent="0.4">
      <c r="A103" s="15" t="s">
        <v>911</v>
      </c>
      <c r="B103" s="15" t="str">
        <f t="shared" si="1"/>
        <v>868a2v70d</v>
      </c>
      <c r="C103" s="38" t="s">
        <v>3766</v>
      </c>
      <c r="D103" s="15" t="s">
        <v>385</v>
      </c>
      <c r="E103" s="15" t="s">
        <v>3707</v>
      </c>
      <c r="F103" s="33" t="s">
        <v>243</v>
      </c>
      <c r="G103" s="15" t="s">
        <v>3561</v>
      </c>
      <c r="H103" s="15" t="s">
        <v>19</v>
      </c>
      <c r="I103" s="28" t="s">
        <v>3587</v>
      </c>
      <c r="J103" s="15" t="s">
        <v>3767</v>
      </c>
      <c r="K103" s="18">
        <v>45744</v>
      </c>
      <c r="L103" s="18">
        <v>45608</v>
      </c>
      <c r="M103" s="18">
        <v>45568.621527777781</v>
      </c>
      <c r="N103" s="18">
        <v>45768.526388888888</v>
      </c>
      <c r="O103" s="18" t="s">
        <v>19</v>
      </c>
      <c r="P103" s="18">
        <v>45741.65</v>
      </c>
      <c r="Q103" s="15" t="s">
        <v>5903</v>
      </c>
      <c r="R103" s="15" t="s">
        <v>6267</v>
      </c>
      <c r="S103" s="15" t="s">
        <v>19</v>
      </c>
      <c r="T103" s="18">
        <v>45660</v>
      </c>
      <c r="U103" s="18">
        <v>45729</v>
      </c>
      <c r="V103" s="15" t="s">
        <v>19</v>
      </c>
      <c r="W103" s="18" t="s">
        <v>19</v>
      </c>
      <c r="X103" s="18" t="s">
        <v>19</v>
      </c>
      <c r="Y103" s="19">
        <v>0.5</v>
      </c>
      <c r="Z103" s="34" t="s">
        <v>244</v>
      </c>
      <c r="AA103" s="18" t="s">
        <v>19</v>
      </c>
      <c r="AB103" s="15" t="s">
        <v>65</v>
      </c>
      <c r="AC103" s="15" t="s">
        <v>2585</v>
      </c>
      <c r="AD103" s="15" t="s">
        <v>912</v>
      </c>
      <c r="AE103" s="15" t="b">
        <v>1</v>
      </c>
      <c r="AF103" s="15" t="s">
        <v>98</v>
      </c>
      <c r="AG103" s="20" t="s">
        <v>3604</v>
      </c>
      <c r="AH103" s="15" t="s">
        <v>19</v>
      </c>
      <c r="AI103" s="18">
        <v>45768</v>
      </c>
      <c r="AJ103" s="18" t="s">
        <v>19</v>
      </c>
      <c r="AK103" s="15" t="s">
        <v>19</v>
      </c>
      <c r="AL103" s="15" t="s">
        <v>19</v>
      </c>
      <c r="AM103" s="15" t="s">
        <v>3620</v>
      </c>
      <c r="AN103" s="15" t="s">
        <v>3621</v>
      </c>
    </row>
    <row r="104" spans="1:40" ht="15.45" x14ac:dyDescent="0.4">
      <c r="A104" s="15" t="s">
        <v>914</v>
      </c>
      <c r="B104" s="15" t="str">
        <f t="shared" si="1"/>
        <v>868a2v70x</v>
      </c>
      <c r="C104" s="38" t="s">
        <v>3777</v>
      </c>
      <c r="D104" s="15" t="s">
        <v>392</v>
      </c>
      <c r="E104" s="15" t="s">
        <v>3711</v>
      </c>
      <c r="F104" s="33" t="s">
        <v>243</v>
      </c>
      <c r="G104" s="15" t="s">
        <v>3561</v>
      </c>
      <c r="H104" s="15" t="s">
        <v>19</v>
      </c>
      <c r="I104" s="28" t="s">
        <v>3587</v>
      </c>
      <c r="J104" s="15" t="s">
        <v>3778</v>
      </c>
      <c r="K104" s="18">
        <v>45750</v>
      </c>
      <c r="L104" s="18">
        <v>45670</v>
      </c>
      <c r="M104" s="18">
        <v>45568.621527777781</v>
      </c>
      <c r="N104" s="18">
        <v>45768.526388888888</v>
      </c>
      <c r="O104" s="18" t="s">
        <v>19</v>
      </c>
      <c r="P104" s="18">
        <v>45741.646527777775</v>
      </c>
      <c r="Q104" s="15" t="s">
        <v>5902</v>
      </c>
      <c r="R104" s="15" t="s">
        <v>6267</v>
      </c>
      <c r="S104" s="15" t="s">
        <v>19</v>
      </c>
      <c r="T104" s="18" t="s">
        <v>19</v>
      </c>
      <c r="U104" s="18">
        <v>45740</v>
      </c>
      <c r="V104" s="15" t="s">
        <v>19</v>
      </c>
      <c r="W104" s="18" t="s">
        <v>19</v>
      </c>
      <c r="X104" s="18" t="s">
        <v>19</v>
      </c>
      <c r="Y104" s="19">
        <v>0.33333333333333331</v>
      </c>
      <c r="Z104" s="34" t="s">
        <v>244</v>
      </c>
      <c r="AA104" s="18" t="s">
        <v>19</v>
      </c>
      <c r="AB104" s="15" t="s">
        <v>65</v>
      </c>
      <c r="AC104" s="15" t="s">
        <v>2585</v>
      </c>
      <c r="AD104" s="15" t="s">
        <v>908</v>
      </c>
      <c r="AE104" s="15" t="b">
        <v>1</v>
      </c>
      <c r="AF104" s="15" t="s">
        <v>3589</v>
      </c>
      <c r="AG104" s="20" t="s">
        <v>3604</v>
      </c>
      <c r="AH104" s="15" t="s">
        <v>19</v>
      </c>
      <c r="AI104" s="18">
        <v>45768</v>
      </c>
      <c r="AJ104" s="18">
        <v>45740</v>
      </c>
      <c r="AK104" s="15" t="s">
        <v>19</v>
      </c>
      <c r="AL104" s="15" t="s">
        <v>19</v>
      </c>
      <c r="AM104" s="15" t="s">
        <v>3620</v>
      </c>
      <c r="AN104" s="15" t="s">
        <v>3621</v>
      </c>
    </row>
    <row r="105" spans="1:40" ht="15.45" x14ac:dyDescent="0.4">
      <c r="A105" s="15" t="s">
        <v>95</v>
      </c>
      <c r="B105" s="15" t="str">
        <f t="shared" si="1"/>
        <v>868a2v71w</v>
      </c>
      <c r="C105" s="38" t="s">
        <v>5229</v>
      </c>
      <c r="D105" s="15" t="s">
        <v>132</v>
      </c>
      <c r="E105" s="15" t="s">
        <v>5086</v>
      </c>
      <c r="F105" s="24" t="s">
        <v>42</v>
      </c>
      <c r="G105" s="15" t="s">
        <v>6362</v>
      </c>
      <c r="H105" s="15" t="s">
        <v>19</v>
      </c>
      <c r="I105" s="17" t="s">
        <v>3562</v>
      </c>
      <c r="J105" s="15" t="s">
        <v>19</v>
      </c>
      <c r="K105" s="18" t="s">
        <v>19</v>
      </c>
      <c r="L105" s="18" t="s">
        <v>19</v>
      </c>
      <c r="M105" s="18">
        <v>45568.62222222222</v>
      </c>
      <c r="N105" s="18">
        <v>45768.795833333337</v>
      </c>
      <c r="O105" s="18" t="s">
        <v>19</v>
      </c>
      <c r="P105" s="18" t="s">
        <v>19</v>
      </c>
      <c r="Q105" s="15" t="s">
        <v>5898</v>
      </c>
      <c r="R105" s="15" t="s">
        <v>6287</v>
      </c>
      <c r="S105" s="15" t="s">
        <v>6148</v>
      </c>
      <c r="T105" s="15" t="s">
        <v>19</v>
      </c>
      <c r="U105" s="15" t="s">
        <v>19</v>
      </c>
      <c r="V105" s="15" t="s">
        <v>19</v>
      </c>
      <c r="W105" s="15" t="s">
        <v>19</v>
      </c>
      <c r="X105" s="15" t="s">
        <v>19</v>
      </c>
      <c r="Y105" s="19">
        <v>0</v>
      </c>
      <c r="Z105" s="15" t="s">
        <v>19</v>
      </c>
      <c r="AA105" s="15" t="s">
        <v>19</v>
      </c>
      <c r="AB105" s="15" t="s">
        <v>77</v>
      </c>
      <c r="AC105" s="15" t="s">
        <v>5088</v>
      </c>
      <c r="AD105" s="15" t="s">
        <v>2149</v>
      </c>
      <c r="AE105" s="15" t="s">
        <v>19</v>
      </c>
      <c r="AF105" s="15" t="s">
        <v>3589</v>
      </c>
      <c r="AG105" s="15" t="s">
        <v>19</v>
      </c>
      <c r="AH105" s="15" t="s">
        <v>19</v>
      </c>
      <c r="AI105" s="18">
        <v>45768</v>
      </c>
      <c r="AJ105" s="15" t="s">
        <v>19</v>
      </c>
      <c r="AK105" s="15" t="s">
        <v>19</v>
      </c>
      <c r="AL105" s="15" t="s">
        <v>19</v>
      </c>
      <c r="AM105" s="15" t="s">
        <v>3620</v>
      </c>
      <c r="AN105" s="15" t="s">
        <v>3621</v>
      </c>
    </row>
    <row r="106" spans="1:40" ht="15.45" x14ac:dyDescent="0.4">
      <c r="A106" s="15" t="s">
        <v>1072</v>
      </c>
      <c r="B106" s="15" t="str">
        <f t="shared" si="1"/>
        <v>868a2v735</v>
      </c>
      <c r="C106" s="38" t="s">
        <v>3728</v>
      </c>
      <c r="D106" s="15" t="s">
        <v>375</v>
      </c>
      <c r="E106" s="15" t="s">
        <v>3698</v>
      </c>
      <c r="F106" s="33" t="s">
        <v>243</v>
      </c>
      <c r="G106" s="15" t="s">
        <v>3561</v>
      </c>
      <c r="H106" s="15" t="s">
        <v>19</v>
      </c>
      <c r="I106" s="28" t="s">
        <v>3587</v>
      </c>
      <c r="J106" s="15" t="s">
        <v>3729</v>
      </c>
      <c r="K106" s="18">
        <v>45733</v>
      </c>
      <c r="L106" s="18">
        <v>45642</v>
      </c>
      <c r="M106" s="18">
        <v>45568.62222222222</v>
      </c>
      <c r="N106" s="18">
        <v>45768.526388888888</v>
      </c>
      <c r="O106" s="18" t="s">
        <v>19</v>
      </c>
      <c r="P106" s="18">
        <v>45749.567361111112</v>
      </c>
      <c r="Q106" s="15" t="s">
        <v>5898</v>
      </c>
      <c r="R106" s="15" t="s">
        <v>6267</v>
      </c>
      <c r="S106" s="15" t="s">
        <v>19</v>
      </c>
      <c r="T106" s="18" t="s">
        <v>19</v>
      </c>
      <c r="U106" s="18" t="s">
        <v>19</v>
      </c>
      <c r="V106" s="15" t="s">
        <v>19</v>
      </c>
      <c r="W106" s="18" t="s">
        <v>19</v>
      </c>
      <c r="X106" s="18" t="s">
        <v>19</v>
      </c>
      <c r="Y106" s="19">
        <v>0.5</v>
      </c>
      <c r="Z106" s="34" t="s">
        <v>244</v>
      </c>
      <c r="AA106" s="18" t="s">
        <v>19</v>
      </c>
      <c r="AB106" s="15" t="s">
        <v>65</v>
      </c>
      <c r="AC106" s="15" t="s">
        <v>2585</v>
      </c>
      <c r="AD106" s="15" t="s">
        <v>908</v>
      </c>
      <c r="AE106" s="15" t="b">
        <v>1</v>
      </c>
      <c r="AF106" s="15" t="s">
        <v>3589</v>
      </c>
      <c r="AG106" s="20" t="s">
        <v>3604</v>
      </c>
      <c r="AH106" s="15" t="s">
        <v>19</v>
      </c>
      <c r="AI106" s="18">
        <v>45768</v>
      </c>
      <c r="AJ106" s="18">
        <v>45747</v>
      </c>
      <c r="AK106" s="15" t="s">
        <v>19</v>
      </c>
      <c r="AL106" s="15" t="s">
        <v>19</v>
      </c>
      <c r="AM106" s="15" t="s">
        <v>3620</v>
      </c>
      <c r="AN106" s="15" t="s">
        <v>3621</v>
      </c>
    </row>
    <row r="107" spans="1:40" ht="15.45" x14ac:dyDescent="0.4">
      <c r="A107" s="15" t="s">
        <v>1824</v>
      </c>
      <c r="B107" s="15" t="str">
        <f t="shared" si="1"/>
        <v>868a2v73z</v>
      </c>
      <c r="C107" s="38" t="s">
        <v>5013</v>
      </c>
      <c r="D107" s="15" t="s">
        <v>252</v>
      </c>
      <c r="E107" s="15" t="s">
        <v>4577</v>
      </c>
      <c r="F107" s="24" t="s">
        <v>42</v>
      </c>
      <c r="G107" s="15" t="s">
        <v>3561</v>
      </c>
      <c r="H107" s="15" t="s">
        <v>19</v>
      </c>
      <c r="I107" s="17" t="s">
        <v>3562</v>
      </c>
      <c r="J107" s="15" t="s">
        <v>19</v>
      </c>
      <c r="K107" s="18" t="s">
        <v>19</v>
      </c>
      <c r="L107" s="18" t="s">
        <v>19</v>
      </c>
      <c r="M107" s="18">
        <v>45568.62222222222</v>
      </c>
      <c r="N107" s="18">
        <v>45807.554861111115</v>
      </c>
      <c r="O107" s="18" t="s">
        <v>19</v>
      </c>
      <c r="P107" s="18" t="s">
        <v>19</v>
      </c>
      <c r="Q107" s="15" t="s">
        <v>5896</v>
      </c>
      <c r="R107" s="15" t="s">
        <v>6285</v>
      </c>
      <c r="S107" s="15" t="s">
        <v>6159</v>
      </c>
      <c r="T107" s="15" t="s">
        <v>19</v>
      </c>
      <c r="U107" s="15" t="s">
        <v>19</v>
      </c>
      <c r="V107" s="15" t="s">
        <v>19</v>
      </c>
      <c r="W107" s="15" t="s">
        <v>19</v>
      </c>
      <c r="X107" s="15" t="s">
        <v>19</v>
      </c>
      <c r="Y107" s="19">
        <v>0</v>
      </c>
      <c r="Z107" s="29" t="s">
        <v>123</v>
      </c>
      <c r="AA107" s="15" t="s">
        <v>19</v>
      </c>
      <c r="AB107" s="15" t="s">
        <v>24</v>
      </c>
      <c r="AC107" s="15" t="s">
        <v>3577</v>
      </c>
      <c r="AD107" s="15" t="s">
        <v>1649</v>
      </c>
      <c r="AE107" s="15" t="b">
        <v>1</v>
      </c>
      <c r="AF107" s="15" t="s">
        <v>19</v>
      </c>
      <c r="AG107" s="15" t="s">
        <v>19</v>
      </c>
      <c r="AH107" s="15" t="s">
        <v>3596</v>
      </c>
      <c r="AI107" s="18">
        <v>45807</v>
      </c>
      <c r="AJ107" s="15" t="s">
        <v>19</v>
      </c>
      <c r="AK107" s="15" t="s">
        <v>19</v>
      </c>
      <c r="AL107" s="15" t="s">
        <v>19</v>
      </c>
      <c r="AM107" s="15" t="s">
        <v>3579</v>
      </c>
      <c r="AN107" s="15" t="s">
        <v>6298</v>
      </c>
    </row>
    <row r="108" spans="1:40" ht="15.45" x14ac:dyDescent="0.4">
      <c r="A108" s="15" t="s">
        <v>1947</v>
      </c>
      <c r="B108" s="15" t="str">
        <f t="shared" si="1"/>
        <v>868a2v74n</v>
      </c>
      <c r="C108" s="38" t="s">
        <v>4769</v>
      </c>
      <c r="D108" s="15" t="s">
        <v>416</v>
      </c>
      <c r="E108" s="15" t="s">
        <v>4624</v>
      </c>
      <c r="F108" s="24" t="s">
        <v>42</v>
      </c>
      <c r="G108" s="15" t="s">
        <v>3561</v>
      </c>
      <c r="H108" s="15" t="s">
        <v>19</v>
      </c>
      <c r="I108" s="28" t="s">
        <v>3587</v>
      </c>
      <c r="J108" s="15" t="s">
        <v>19</v>
      </c>
      <c r="K108" s="18" t="s">
        <v>19</v>
      </c>
      <c r="L108" s="18" t="s">
        <v>19</v>
      </c>
      <c r="M108" s="18">
        <v>45568.62222222222</v>
      </c>
      <c r="N108" s="18">
        <v>45768.518750000003</v>
      </c>
      <c r="O108" s="18" t="s">
        <v>19</v>
      </c>
      <c r="P108" s="18" t="s">
        <v>19</v>
      </c>
      <c r="Q108" s="15" t="s">
        <v>5902</v>
      </c>
      <c r="R108" s="15" t="s">
        <v>6290</v>
      </c>
      <c r="S108" s="15" t="s">
        <v>3588</v>
      </c>
      <c r="T108" s="15" t="s">
        <v>19</v>
      </c>
      <c r="U108" s="15" t="s">
        <v>19</v>
      </c>
      <c r="V108" s="15" t="s">
        <v>19</v>
      </c>
      <c r="W108" s="15" t="s">
        <v>19</v>
      </c>
      <c r="X108" s="15" t="s">
        <v>19</v>
      </c>
      <c r="Y108" s="19">
        <v>0</v>
      </c>
      <c r="Z108" s="15" t="s">
        <v>19</v>
      </c>
      <c r="AA108" s="15" t="s">
        <v>19</v>
      </c>
      <c r="AB108" s="15" t="s">
        <v>24</v>
      </c>
      <c r="AC108" s="15" t="s">
        <v>2603</v>
      </c>
      <c r="AD108" s="15" t="s">
        <v>1638</v>
      </c>
      <c r="AE108" s="15" t="s">
        <v>19</v>
      </c>
      <c r="AF108" s="15" t="s">
        <v>19</v>
      </c>
      <c r="AG108" s="15" t="s">
        <v>19</v>
      </c>
      <c r="AH108" s="15" t="s">
        <v>19</v>
      </c>
      <c r="AI108" s="18">
        <v>45768</v>
      </c>
      <c r="AJ108" s="15" t="s">
        <v>19</v>
      </c>
      <c r="AK108" s="15" t="s">
        <v>19</v>
      </c>
      <c r="AL108" s="15" t="s">
        <v>19</v>
      </c>
      <c r="AM108" s="15" t="s">
        <v>3620</v>
      </c>
      <c r="AN108" s="15" t="s">
        <v>3564</v>
      </c>
    </row>
    <row r="109" spans="1:40" ht="15.45" x14ac:dyDescent="0.4">
      <c r="A109" s="15" t="s">
        <v>1849</v>
      </c>
      <c r="B109" s="15" t="str">
        <f t="shared" si="1"/>
        <v>868a2v760</v>
      </c>
      <c r="C109" s="38" t="s">
        <v>4736</v>
      </c>
      <c r="D109" s="15" t="s">
        <v>398</v>
      </c>
      <c r="E109" s="15" t="s">
        <v>4614</v>
      </c>
      <c r="F109" s="39" t="s">
        <v>540</v>
      </c>
      <c r="G109" s="15" t="s">
        <v>3561</v>
      </c>
      <c r="H109" s="15" t="s">
        <v>19</v>
      </c>
      <c r="I109" s="25" t="s">
        <v>3583</v>
      </c>
      <c r="J109" s="15" t="s">
        <v>19</v>
      </c>
      <c r="K109" s="18">
        <v>45744</v>
      </c>
      <c r="L109" s="18">
        <v>45672</v>
      </c>
      <c r="M109" s="18">
        <v>45568.62222222222</v>
      </c>
      <c r="N109" s="18">
        <v>45764.554861111115</v>
      </c>
      <c r="O109" s="18" t="s">
        <v>19</v>
      </c>
      <c r="P109" s="18" t="s">
        <v>19</v>
      </c>
      <c r="Q109" s="15" t="s">
        <v>5902</v>
      </c>
      <c r="R109" s="15" t="s">
        <v>6315</v>
      </c>
      <c r="S109" s="15" t="s">
        <v>19</v>
      </c>
      <c r="T109" s="15" t="s">
        <v>19</v>
      </c>
      <c r="U109" s="15" t="s">
        <v>19</v>
      </c>
      <c r="V109" s="15" t="b">
        <v>1</v>
      </c>
      <c r="W109" s="15" t="s">
        <v>19</v>
      </c>
      <c r="X109" s="15" t="s">
        <v>19</v>
      </c>
      <c r="Y109" s="19">
        <v>0</v>
      </c>
      <c r="Z109" s="29" t="s">
        <v>123</v>
      </c>
      <c r="AA109" s="15" t="s">
        <v>19</v>
      </c>
      <c r="AB109" s="15" t="s">
        <v>24</v>
      </c>
      <c r="AC109" s="15" t="s">
        <v>2585</v>
      </c>
      <c r="AD109" s="15" t="s">
        <v>1661</v>
      </c>
      <c r="AE109" s="15" t="s">
        <v>19</v>
      </c>
      <c r="AF109" s="15" t="s">
        <v>3589</v>
      </c>
      <c r="AG109" s="20" t="s">
        <v>3604</v>
      </c>
      <c r="AH109" s="15" t="s">
        <v>19</v>
      </c>
      <c r="AI109" s="15" t="s">
        <v>19</v>
      </c>
      <c r="AJ109" s="15" t="s">
        <v>19</v>
      </c>
      <c r="AK109" s="15" t="s">
        <v>19</v>
      </c>
      <c r="AL109" s="15" t="s">
        <v>19</v>
      </c>
      <c r="AM109" s="15" t="s">
        <v>3620</v>
      </c>
      <c r="AN109" s="15" t="s">
        <v>3621</v>
      </c>
    </row>
    <row r="110" spans="1:40" ht="15.45" x14ac:dyDescent="0.4">
      <c r="A110" s="15" t="s">
        <v>1161</v>
      </c>
      <c r="B110" s="15" t="str">
        <f t="shared" si="1"/>
        <v>868a2v76f</v>
      </c>
      <c r="C110" s="38" t="s">
        <v>4255</v>
      </c>
      <c r="D110" s="15" t="s">
        <v>352</v>
      </c>
      <c r="E110" s="15" t="s">
        <v>4073</v>
      </c>
      <c r="F110" s="24" t="s">
        <v>42</v>
      </c>
      <c r="G110" s="15" t="s">
        <v>3561</v>
      </c>
      <c r="H110" s="15" t="s">
        <v>6312</v>
      </c>
      <c r="I110" s="28" t="s">
        <v>3587</v>
      </c>
      <c r="J110" s="15" t="s">
        <v>19</v>
      </c>
      <c r="K110" s="18">
        <v>45863</v>
      </c>
      <c r="L110" s="18" t="s">
        <v>19</v>
      </c>
      <c r="M110" s="18">
        <v>45568.62222222222</v>
      </c>
      <c r="N110" s="18">
        <v>45777.638194444444</v>
      </c>
      <c r="O110" s="18" t="s">
        <v>19</v>
      </c>
      <c r="P110" s="18" t="s">
        <v>19</v>
      </c>
      <c r="Q110" s="15" t="s">
        <v>5988</v>
      </c>
      <c r="R110" s="15" t="s">
        <v>6280</v>
      </c>
      <c r="S110" s="15" t="s">
        <v>6147</v>
      </c>
      <c r="T110" s="15" t="s">
        <v>19</v>
      </c>
      <c r="U110" s="15" t="s">
        <v>19</v>
      </c>
      <c r="V110" s="15" t="s">
        <v>19</v>
      </c>
      <c r="W110" s="15" t="s">
        <v>19</v>
      </c>
      <c r="X110" s="15" t="s">
        <v>19</v>
      </c>
      <c r="Y110" s="19">
        <v>0</v>
      </c>
      <c r="Z110" s="15" t="s">
        <v>19</v>
      </c>
      <c r="AA110" s="15" t="s">
        <v>19</v>
      </c>
      <c r="AB110" s="15" t="s">
        <v>43</v>
      </c>
      <c r="AC110" s="15" t="s">
        <v>4066</v>
      </c>
      <c r="AD110" s="15" t="s">
        <v>1109</v>
      </c>
      <c r="AE110" s="15" t="s">
        <v>19</v>
      </c>
      <c r="AF110" s="15" t="s">
        <v>19</v>
      </c>
      <c r="AG110" s="15" t="s">
        <v>19</v>
      </c>
      <c r="AH110" s="15" t="s">
        <v>4251</v>
      </c>
      <c r="AI110" s="15" t="s">
        <v>19</v>
      </c>
      <c r="AJ110" s="15" t="s">
        <v>19</v>
      </c>
      <c r="AK110" s="15" t="s">
        <v>19</v>
      </c>
      <c r="AL110" s="15" t="s">
        <v>19</v>
      </c>
      <c r="AM110" s="15" t="s">
        <v>3215</v>
      </c>
      <c r="AN110" s="15" t="s">
        <v>6312</v>
      </c>
    </row>
    <row r="111" spans="1:40" ht="15.45" x14ac:dyDescent="0.4">
      <c r="A111" s="15" t="s">
        <v>1359</v>
      </c>
      <c r="B111" s="15" t="str">
        <f t="shared" si="1"/>
        <v>868a2v77a</v>
      </c>
      <c r="C111" s="38" t="s">
        <v>4285</v>
      </c>
      <c r="D111" s="15" t="s">
        <v>346</v>
      </c>
      <c r="E111" s="15" t="s">
        <v>3568</v>
      </c>
      <c r="F111" s="24" t="s">
        <v>42</v>
      </c>
      <c r="G111" s="15" t="s">
        <v>3561</v>
      </c>
      <c r="H111" s="15" t="s">
        <v>19</v>
      </c>
      <c r="I111" s="16" t="s">
        <v>658</v>
      </c>
      <c r="J111" s="15" t="s">
        <v>19</v>
      </c>
      <c r="K111" s="18" t="s">
        <v>19</v>
      </c>
      <c r="L111" s="18" t="s">
        <v>19</v>
      </c>
      <c r="M111" s="18">
        <v>45568.62222222222</v>
      </c>
      <c r="N111" s="18">
        <v>45810.576388888891</v>
      </c>
      <c r="O111" s="18" t="s">
        <v>19</v>
      </c>
      <c r="P111" s="18" t="s">
        <v>19</v>
      </c>
      <c r="Q111" s="15" t="s">
        <v>5988</v>
      </c>
      <c r="R111" s="15" t="s">
        <v>6280</v>
      </c>
      <c r="S111" s="15" t="s">
        <v>6147</v>
      </c>
      <c r="T111" s="15" t="s">
        <v>19</v>
      </c>
      <c r="U111" s="15" t="s">
        <v>19</v>
      </c>
      <c r="V111" s="15" t="s">
        <v>19</v>
      </c>
      <c r="W111" s="15" t="s">
        <v>19</v>
      </c>
      <c r="X111" s="15" t="s">
        <v>19</v>
      </c>
      <c r="Y111" s="19">
        <v>0</v>
      </c>
      <c r="Z111" s="15" t="s">
        <v>19</v>
      </c>
      <c r="AA111" s="15" t="s">
        <v>19</v>
      </c>
      <c r="AB111" s="15" t="s">
        <v>43</v>
      </c>
      <c r="AC111" s="15" t="s">
        <v>4066</v>
      </c>
      <c r="AD111" s="15" t="s">
        <v>1185</v>
      </c>
      <c r="AE111" s="15" t="s">
        <v>19</v>
      </c>
      <c r="AF111" s="15" t="s">
        <v>19</v>
      </c>
      <c r="AG111" s="15" t="s">
        <v>19</v>
      </c>
      <c r="AH111" s="15" t="s">
        <v>4251</v>
      </c>
      <c r="AI111" s="15" t="s">
        <v>19</v>
      </c>
      <c r="AJ111" s="15" t="s">
        <v>19</v>
      </c>
      <c r="AK111" s="15" t="s">
        <v>19</v>
      </c>
      <c r="AL111" s="15" t="s">
        <v>19</v>
      </c>
      <c r="AM111" s="15" t="s">
        <v>3215</v>
      </c>
      <c r="AN111" s="15" t="s">
        <v>6312</v>
      </c>
    </row>
    <row r="112" spans="1:40" ht="15.45" x14ac:dyDescent="0.4">
      <c r="A112" s="15" t="s">
        <v>1920</v>
      </c>
      <c r="B112" s="15" t="str">
        <f t="shared" si="1"/>
        <v>868a2v77d</v>
      </c>
      <c r="C112" s="38" t="s">
        <v>5014</v>
      </c>
      <c r="D112" s="15" t="s">
        <v>252</v>
      </c>
      <c r="E112" s="15" t="s">
        <v>4577</v>
      </c>
      <c r="F112" s="24" t="s">
        <v>42</v>
      </c>
      <c r="G112" s="15" t="s">
        <v>3561</v>
      </c>
      <c r="H112" s="15" t="s">
        <v>19</v>
      </c>
      <c r="I112" s="17" t="s">
        <v>3562</v>
      </c>
      <c r="J112" s="15" t="s">
        <v>19</v>
      </c>
      <c r="K112" s="18" t="s">
        <v>19</v>
      </c>
      <c r="L112" s="18" t="s">
        <v>19</v>
      </c>
      <c r="M112" s="18">
        <v>45568.62222222222</v>
      </c>
      <c r="N112" s="18">
        <v>45805.448611111111</v>
      </c>
      <c r="O112" s="18" t="s">
        <v>19</v>
      </c>
      <c r="P112" s="18" t="s">
        <v>19</v>
      </c>
      <c r="Q112" s="15" t="s">
        <v>5896</v>
      </c>
      <c r="R112" s="15" t="s">
        <v>6285</v>
      </c>
      <c r="S112" s="15" t="s">
        <v>6159</v>
      </c>
      <c r="T112" s="15" t="s">
        <v>19</v>
      </c>
      <c r="U112" s="15" t="s">
        <v>19</v>
      </c>
      <c r="V112" s="15" t="s">
        <v>19</v>
      </c>
      <c r="W112" s="15" t="s">
        <v>19</v>
      </c>
      <c r="X112" s="15" t="s">
        <v>19</v>
      </c>
      <c r="Y112" s="19">
        <v>0</v>
      </c>
      <c r="Z112" s="29" t="s">
        <v>123</v>
      </c>
      <c r="AA112" s="15" t="s">
        <v>19</v>
      </c>
      <c r="AB112" s="15" t="s">
        <v>24</v>
      </c>
      <c r="AC112" s="15" t="s">
        <v>3577</v>
      </c>
      <c r="AD112" s="15" t="s">
        <v>1649</v>
      </c>
      <c r="AE112" s="15" t="s">
        <v>19</v>
      </c>
      <c r="AF112" s="15" t="s">
        <v>19</v>
      </c>
      <c r="AG112" s="15" t="s">
        <v>19</v>
      </c>
      <c r="AH112" s="15" t="s">
        <v>3597</v>
      </c>
      <c r="AI112" s="15" t="s">
        <v>19</v>
      </c>
      <c r="AJ112" s="15" t="s">
        <v>19</v>
      </c>
      <c r="AK112" s="15" t="s">
        <v>19</v>
      </c>
      <c r="AL112" s="15" t="s">
        <v>19</v>
      </c>
      <c r="AM112" s="15" t="s">
        <v>3579</v>
      </c>
      <c r="AN112" s="15" t="s">
        <v>6298</v>
      </c>
    </row>
    <row r="113" spans="1:40" ht="15.45" x14ac:dyDescent="0.4">
      <c r="A113" s="15" t="s">
        <v>2223</v>
      </c>
      <c r="B113" s="15" t="str">
        <f t="shared" si="1"/>
        <v>868a2v77r</v>
      </c>
      <c r="C113" s="38" t="s">
        <v>5199</v>
      </c>
      <c r="D113" s="15" t="s">
        <v>457</v>
      </c>
      <c r="E113" s="15" t="s">
        <v>5138</v>
      </c>
      <c r="F113" s="24" t="s">
        <v>42</v>
      </c>
      <c r="G113" s="15" t="s">
        <v>6379</v>
      </c>
      <c r="H113" s="15" t="s">
        <v>19</v>
      </c>
      <c r="I113" s="28" t="s">
        <v>3587</v>
      </c>
      <c r="J113" s="15" t="s">
        <v>19</v>
      </c>
      <c r="K113" s="18" t="s">
        <v>19</v>
      </c>
      <c r="L113" s="18" t="s">
        <v>19</v>
      </c>
      <c r="M113" s="18">
        <v>45568.62222222222</v>
      </c>
      <c r="N113" s="18">
        <v>45768.521527777775</v>
      </c>
      <c r="O113" s="18" t="s">
        <v>19</v>
      </c>
      <c r="P113" s="18" t="s">
        <v>19</v>
      </c>
      <c r="Q113" s="15" t="s">
        <v>5902</v>
      </c>
      <c r="R113" s="15" t="s">
        <v>6279</v>
      </c>
      <c r="S113" s="15" t="s">
        <v>6152</v>
      </c>
      <c r="T113" s="15" t="s">
        <v>19</v>
      </c>
      <c r="U113" s="15" t="s">
        <v>19</v>
      </c>
      <c r="V113" s="15" t="s">
        <v>19</v>
      </c>
      <c r="W113" s="15" t="s">
        <v>19</v>
      </c>
      <c r="X113" s="15" t="s">
        <v>19</v>
      </c>
      <c r="Y113" s="19">
        <v>0</v>
      </c>
      <c r="Z113" s="15" t="s">
        <v>19</v>
      </c>
      <c r="AA113" s="15" t="s">
        <v>19</v>
      </c>
      <c r="AB113" s="15" t="s">
        <v>77</v>
      </c>
      <c r="AC113" s="15" t="s">
        <v>5088</v>
      </c>
      <c r="AD113" s="15" t="s">
        <v>2149</v>
      </c>
      <c r="AE113" s="15" t="s">
        <v>19</v>
      </c>
      <c r="AF113" s="15" t="s">
        <v>19</v>
      </c>
      <c r="AG113" s="15" t="s">
        <v>19</v>
      </c>
      <c r="AH113" s="15" t="s">
        <v>19</v>
      </c>
      <c r="AI113" s="18">
        <v>45768</v>
      </c>
      <c r="AJ113" s="15" t="s">
        <v>19</v>
      </c>
      <c r="AK113" s="15" t="s">
        <v>19</v>
      </c>
      <c r="AL113" s="15" t="s">
        <v>19</v>
      </c>
      <c r="AM113" s="15" t="s">
        <v>3620</v>
      </c>
      <c r="AN113" s="15" t="s">
        <v>3564</v>
      </c>
    </row>
    <row r="114" spans="1:40" ht="15.45" x14ac:dyDescent="0.4">
      <c r="A114" s="15" t="s">
        <v>1511</v>
      </c>
      <c r="B114" s="15" t="str">
        <f t="shared" si="1"/>
        <v>868a2v77w</v>
      </c>
      <c r="C114" s="38" t="s">
        <v>4541</v>
      </c>
      <c r="D114" s="15" t="s">
        <v>45</v>
      </c>
      <c r="E114" s="15" t="s">
        <v>3916</v>
      </c>
      <c r="F114" s="24" t="s">
        <v>42</v>
      </c>
      <c r="G114" s="15" t="s">
        <v>3561</v>
      </c>
      <c r="H114" s="15" t="s">
        <v>19</v>
      </c>
      <c r="I114" s="16" t="s">
        <v>658</v>
      </c>
      <c r="J114" s="15" t="s">
        <v>19</v>
      </c>
      <c r="K114" s="18" t="s">
        <v>19</v>
      </c>
      <c r="L114" s="18" t="s">
        <v>19</v>
      </c>
      <c r="M114" s="18">
        <v>45568.62222222222</v>
      </c>
      <c r="N114" s="18">
        <v>45769.521527777775</v>
      </c>
      <c r="O114" s="18" t="s">
        <v>19</v>
      </c>
      <c r="P114" s="18" t="s">
        <v>19</v>
      </c>
      <c r="Q114" s="15" t="s">
        <v>5983</v>
      </c>
      <c r="R114" s="15" t="s">
        <v>6290</v>
      </c>
      <c r="S114" s="15" t="s">
        <v>3588</v>
      </c>
      <c r="T114" s="15" t="s">
        <v>19</v>
      </c>
      <c r="U114" s="15" t="s">
        <v>19</v>
      </c>
      <c r="V114" s="15" t="s">
        <v>19</v>
      </c>
      <c r="W114" s="15" t="s">
        <v>19</v>
      </c>
      <c r="X114" s="15" t="s">
        <v>19</v>
      </c>
      <c r="Y114" s="19">
        <v>0</v>
      </c>
      <c r="Z114" s="15" t="s">
        <v>19</v>
      </c>
      <c r="AA114" s="15" t="s">
        <v>19</v>
      </c>
      <c r="AB114" s="15" t="s">
        <v>43</v>
      </c>
      <c r="AC114" s="15" t="s">
        <v>1365</v>
      </c>
      <c r="AD114" s="15" t="s">
        <v>1365</v>
      </c>
      <c r="AE114" s="15" t="s">
        <v>19</v>
      </c>
      <c r="AF114" s="15" t="s">
        <v>19</v>
      </c>
      <c r="AG114" s="15" t="s">
        <v>19</v>
      </c>
      <c r="AH114" s="15" t="s">
        <v>19</v>
      </c>
      <c r="AI114" s="15" t="s">
        <v>19</v>
      </c>
      <c r="AJ114" s="15" t="s">
        <v>19</v>
      </c>
      <c r="AK114" s="15" t="s">
        <v>19</v>
      </c>
      <c r="AL114" s="15" t="s">
        <v>19</v>
      </c>
      <c r="AM114" s="15" t="s">
        <v>3915</v>
      </c>
      <c r="AN114" s="15" t="s">
        <v>3569</v>
      </c>
    </row>
    <row r="115" spans="1:40" ht="15.45" x14ac:dyDescent="0.4">
      <c r="A115" s="15" t="s">
        <v>1735</v>
      </c>
      <c r="B115" s="15" t="str">
        <f t="shared" si="1"/>
        <v>868a2v781</v>
      </c>
      <c r="C115" s="38" t="s">
        <v>5041</v>
      </c>
      <c r="D115" s="15" t="s">
        <v>322</v>
      </c>
      <c r="E115" s="15" t="s">
        <v>4590</v>
      </c>
      <c r="F115" s="24" t="s">
        <v>42</v>
      </c>
      <c r="G115" s="15" t="s">
        <v>6759</v>
      </c>
      <c r="H115" s="15" t="s">
        <v>19</v>
      </c>
      <c r="I115" s="17" t="s">
        <v>3562</v>
      </c>
      <c r="J115" s="15" t="s">
        <v>19</v>
      </c>
      <c r="K115" s="18" t="s">
        <v>19</v>
      </c>
      <c r="L115" s="18" t="s">
        <v>19</v>
      </c>
      <c r="M115" s="18">
        <v>45568.62222222222</v>
      </c>
      <c r="N115" s="18">
        <v>45807.521527777775</v>
      </c>
      <c r="O115" s="18" t="s">
        <v>19</v>
      </c>
      <c r="P115" s="18" t="s">
        <v>19</v>
      </c>
      <c r="Q115" s="15" t="s">
        <v>5904</v>
      </c>
      <c r="R115" s="15" t="s">
        <v>6290</v>
      </c>
      <c r="S115" s="15" t="s">
        <v>3588</v>
      </c>
      <c r="T115" s="15" t="s">
        <v>19</v>
      </c>
      <c r="U115" s="15" t="s">
        <v>19</v>
      </c>
      <c r="V115" s="15" t="s">
        <v>19</v>
      </c>
      <c r="W115" s="15" t="s">
        <v>19</v>
      </c>
      <c r="X115" s="15" t="s">
        <v>19</v>
      </c>
      <c r="Y115" s="19">
        <v>0</v>
      </c>
      <c r="Z115" s="29" t="s">
        <v>123</v>
      </c>
      <c r="AA115" s="15" t="s">
        <v>19</v>
      </c>
      <c r="AB115" s="15" t="s">
        <v>24</v>
      </c>
      <c r="AC115" s="15" t="s">
        <v>3577</v>
      </c>
      <c r="AD115" s="15" t="s">
        <v>1658</v>
      </c>
      <c r="AE115" s="15" t="s">
        <v>19</v>
      </c>
      <c r="AF115" s="15" t="s">
        <v>19</v>
      </c>
      <c r="AG115" s="15" t="s">
        <v>19</v>
      </c>
      <c r="AH115" s="15" t="s">
        <v>3596</v>
      </c>
      <c r="AI115" s="18">
        <v>45807</v>
      </c>
      <c r="AJ115" s="15" t="s">
        <v>19</v>
      </c>
      <c r="AK115" s="15" t="s">
        <v>19</v>
      </c>
      <c r="AL115" s="15" t="s">
        <v>19</v>
      </c>
      <c r="AM115" s="15" t="s">
        <v>3579</v>
      </c>
      <c r="AN115" s="15" t="s">
        <v>6298</v>
      </c>
    </row>
    <row r="116" spans="1:40" ht="15.45" x14ac:dyDescent="0.4">
      <c r="A116" s="15" t="s">
        <v>919</v>
      </c>
      <c r="B116" s="15" t="str">
        <f t="shared" si="1"/>
        <v>868a2v784</v>
      </c>
      <c r="C116" s="38" t="s">
        <v>3734</v>
      </c>
      <c r="D116" s="15" t="s">
        <v>369</v>
      </c>
      <c r="E116" s="15" t="s">
        <v>3689</v>
      </c>
      <c r="F116" s="33" t="s">
        <v>243</v>
      </c>
      <c r="G116" s="15" t="s">
        <v>3561</v>
      </c>
      <c r="H116" s="15" t="s">
        <v>19</v>
      </c>
      <c r="I116" s="28" t="s">
        <v>3587</v>
      </c>
      <c r="J116" s="15" t="s">
        <v>3735</v>
      </c>
      <c r="K116" s="18">
        <v>45751</v>
      </c>
      <c r="L116" s="18">
        <v>45719</v>
      </c>
      <c r="M116" s="18">
        <v>45568.62222222222</v>
      </c>
      <c r="N116" s="18">
        <v>45768.526388888888</v>
      </c>
      <c r="O116" s="18" t="s">
        <v>19</v>
      </c>
      <c r="P116" s="18">
        <v>45741.649305555555</v>
      </c>
      <c r="Q116" s="15" t="s">
        <v>5902</v>
      </c>
      <c r="R116" s="15" t="s">
        <v>6267</v>
      </c>
      <c r="S116" s="15" t="s">
        <v>19</v>
      </c>
      <c r="T116" s="18" t="s">
        <v>19</v>
      </c>
      <c r="U116" s="18">
        <v>45740</v>
      </c>
      <c r="V116" s="15" t="s">
        <v>19</v>
      </c>
      <c r="W116" s="18" t="s">
        <v>19</v>
      </c>
      <c r="X116" s="18" t="s">
        <v>19</v>
      </c>
      <c r="Y116" s="19">
        <v>1</v>
      </c>
      <c r="Z116" s="34" t="s">
        <v>244</v>
      </c>
      <c r="AA116" s="18" t="s">
        <v>19</v>
      </c>
      <c r="AB116" s="15" t="s">
        <v>65</v>
      </c>
      <c r="AC116" s="15" t="s">
        <v>2585</v>
      </c>
      <c r="AD116" s="15" t="s">
        <v>920</v>
      </c>
      <c r="AE116" s="15" t="b">
        <v>1</v>
      </c>
      <c r="AF116" s="15" t="s">
        <v>3589</v>
      </c>
      <c r="AG116" s="20" t="s">
        <v>3604</v>
      </c>
      <c r="AH116" s="15" t="s">
        <v>19</v>
      </c>
      <c r="AI116" s="18">
        <v>45768</v>
      </c>
      <c r="AJ116" s="18">
        <v>45740</v>
      </c>
      <c r="AK116" s="15" t="s">
        <v>19</v>
      </c>
      <c r="AL116" s="15" t="s">
        <v>19</v>
      </c>
      <c r="AM116" s="15" t="s">
        <v>3620</v>
      </c>
      <c r="AN116" s="15" t="s">
        <v>3621</v>
      </c>
    </row>
    <row r="117" spans="1:40" ht="15.45" x14ac:dyDescent="0.4">
      <c r="A117" s="15" t="s">
        <v>1743</v>
      </c>
      <c r="B117" s="15" t="str">
        <f t="shared" si="1"/>
        <v>868a2v7am</v>
      </c>
      <c r="C117" s="38" t="s">
        <v>5015</v>
      </c>
      <c r="D117" s="15" t="s">
        <v>252</v>
      </c>
      <c r="E117" s="15" t="s">
        <v>4577</v>
      </c>
      <c r="F117" s="24" t="s">
        <v>42</v>
      </c>
      <c r="G117" s="15" t="s">
        <v>3561</v>
      </c>
      <c r="H117" s="15" t="s">
        <v>19</v>
      </c>
      <c r="I117" s="17" t="s">
        <v>3562</v>
      </c>
      <c r="J117" s="15" t="s">
        <v>19</v>
      </c>
      <c r="K117" s="18" t="s">
        <v>19</v>
      </c>
      <c r="L117" s="18" t="s">
        <v>19</v>
      </c>
      <c r="M117" s="18">
        <v>45568.62222222222</v>
      </c>
      <c r="N117" s="18">
        <v>45805.447916666672</v>
      </c>
      <c r="O117" s="18" t="s">
        <v>19</v>
      </c>
      <c r="P117" s="18" t="s">
        <v>19</v>
      </c>
      <c r="Q117" s="15" t="s">
        <v>5847</v>
      </c>
      <c r="R117" s="15" t="s">
        <v>6285</v>
      </c>
      <c r="S117" s="15" t="s">
        <v>6159</v>
      </c>
      <c r="T117" s="15" t="s">
        <v>19</v>
      </c>
      <c r="U117" s="15" t="s">
        <v>19</v>
      </c>
      <c r="V117" s="15" t="s">
        <v>19</v>
      </c>
      <c r="W117" s="15" t="s">
        <v>19</v>
      </c>
      <c r="X117" s="15" t="s">
        <v>19</v>
      </c>
      <c r="Y117" s="19">
        <v>0</v>
      </c>
      <c r="Z117" s="29" t="s">
        <v>123</v>
      </c>
      <c r="AA117" s="15" t="s">
        <v>19</v>
      </c>
      <c r="AB117" s="15" t="s">
        <v>24</v>
      </c>
      <c r="AC117" s="15" t="s">
        <v>3577</v>
      </c>
      <c r="AD117" s="15" t="s">
        <v>1649</v>
      </c>
      <c r="AE117" s="15" t="s">
        <v>19</v>
      </c>
      <c r="AF117" s="15" t="s">
        <v>19</v>
      </c>
      <c r="AG117" s="15" t="s">
        <v>19</v>
      </c>
      <c r="AH117" s="15" t="s">
        <v>3597</v>
      </c>
      <c r="AI117" s="15" t="s">
        <v>19</v>
      </c>
      <c r="AJ117" s="15" t="s">
        <v>19</v>
      </c>
      <c r="AK117" s="15" t="s">
        <v>19</v>
      </c>
      <c r="AL117" s="15" t="s">
        <v>19</v>
      </c>
      <c r="AM117" s="15" t="s">
        <v>3579</v>
      </c>
      <c r="AN117" s="15" t="s">
        <v>6298</v>
      </c>
    </row>
    <row r="118" spans="1:40" ht="15.45" x14ac:dyDescent="0.4">
      <c r="A118" s="15" t="s">
        <v>1831</v>
      </c>
      <c r="B118" s="15" t="str">
        <f t="shared" si="1"/>
        <v>868a2v7ar</v>
      </c>
      <c r="C118" s="38" t="s">
        <v>5016</v>
      </c>
      <c r="D118" s="15" t="s">
        <v>252</v>
      </c>
      <c r="E118" s="15" t="s">
        <v>4577</v>
      </c>
      <c r="F118" s="24" t="s">
        <v>42</v>
      </c>
      <c r="G118" s="15" t="s">
        <v>3561</v>
      </c>
      <c r="H118" s="15" t="s">
        <v>19</v>
      </c>
      <c r="I118" s="17" t="s">
        <v>3562</v>
      </c>
      <c r="J118" s="15" t="s">
        <v>19</v>
      </c>
      <c r="K118" s="18" t="s">
        <v>19</v>
      </c>
      <c r="L118" s="18" t="s">
        <v>19</v>
      </c>
      <c r="M118" s="18">
        <v>45568.62222222222</v>
      </c>
      <c r="N118" s="18">
        <v>45805.448611111111</v>
      </c>
      <c r="O118" s="18" t="s">
        <v>19</v>
      </c>
      <c r="P118" s="18" t="s">
        <v>19</v>
      </c>
      <c r="Q118" s="15" t="s">
        <v>5895</v>
      </c>
      <c r="R118" s="15" t="s">
        <v>6285</v>
      </c>
      <c r="S118" s="15" t="s">
        <v>6159</v>
      </c>
      <c r="T118" s="15" t="s">
        <v>19</v>
      </c>
      <c r="U118" s="15" t="s">
        <v>19</v>
      </c>
      <c r="V118" s="15" t="s">
        <v>19</v>
      </c>
      <c r="W118" s="15" t="s">
        <v>19</v>
      </c>
      <c r="X118" s="15" t="s">
        <v>19</v>
      </c>
      <c r="Y118" s="19">
        <v>0</v>
      </c>
      <c r="Z118" s="29" t="s">
        <v>123</v>
      </c>
      <c r="AA118" s="15" t="s">
        <v>19</v>
      </c>
      <c r="AB118" s="15" t="s">
        <v>24</v>
      </c>
      <c r="AC118" s="15" t="s">
        <v>3577</v>
      </c>
      <c r="AD118" s="15" t="s">
        <v>1649</v>
      </c>
      <c r="AE118" s="15" t="s">
        <v>19</v>
      </c>
      <c r="AF118" s="15" t="s">
        <v>19</v>
      </c>
      <c r="AG118" s="15" t="s">
        <v>19</v>
      </c>
      <c r="AH118" s="15" t="s">
        <v>5004</v>
      </c>
      <c r="AI118" s="15" t="s">
        <v>19</v>
      </c>
      <c r="AJ118" s="15" t="s">
        <v>19</v>
      </c>
      <c r="AK118" s="15" t="s">
        <v>19</v>
      </c>
      <c r="AL118" s="15" t="s">
        <v>19</v>
      </c>
      <c r="AM118" s="15" t="s">
        <v>3579</v>
      </c>
      <c r="AN118" s="15" t="s">
        <v>6298</v>
      </c>
    </row>
    <row r="119" spans="1:40" ht="15.45" x14ac:dyDescent="0.4">
      <c r="A119" s="15" t="s">
        <v>928</v>
      </c>
      <c r="B119" s="15" t="str">
        <f t="shared" si="1"/>
        <v>868a2v7b0</v>
      </c>
      <c r="C119" s="38" t="s">
        <v>3768</v>
      </c>
      <c r="D119" s="15" t="s">
        <v>385</v>
      </c>
      <c r="E119" s="15" t="s">
        <v>3707</v>
      </c>
      <c r="F119" s="33" t="s">
        <v>243</v>
      </c>
      <c r="G119" s="15" t="s">
        <v>3561</v>
      </c>
      <c r="H119" s="15" t="s">
        <v>19</v>
      </c>
      <c r="I119" s="28" t="s">
        <v>3587</v>
      </c>
      <c r="J119" s="15" t="s">
        <v>3769</v>
      </c>
      <c r="K119" s="18">
        <v>45744</v>
      </c>
      <c r="L119" s="18">
        <v>45700</v>
      </c>
      <c r="M119" s="18">
        <v>45568.62222222222</v>
      </c>
      <c r="N119" s="18">
        <v>45768.526388888888</v>
      </c>
      <c r="O119" s="18" t="s">
        <v>19</v>
      </c>
      <c r="P119" s="18">
        <v>45741.65</v>
      </c>
      <c r="Q119" s="15" t="s">
        <v>5901</v>
      </c>
      <c r="R119" s="15" t="s">
        <v>6267</v>
      </c>
      <c r="S119" s="15" t="s">
        <v>19</v>
      </c>
      <c r="T119" s="18" t="s">
        <v>19</v>
      </c>
      <c r="U119" s="18" t="s">
        <v>19</v>
      </c>
      <c r="V119" s="15" t="s">
        <v>19</v>
      </c>
      <c r="W119" s="18" t="s">
        <v>19</v>
      </c>
      <c r="X119" s="18" t="s">
        <v>19</v>
      </c>
      <c r="Y119" s="19">
        <v>0.5</v>
      </c>
      <c r="Z119" s="34" t="s">
        <v>244</v>
      </c>
      <c r="AA119" s="18" t="s">
        <v>19</v>
      </c>
      <c r="AB119" s="15" t="s">
        <v>65</v>
      </c>
      <c r="AC119" s="15" t="s">
        <v>2585</v>
      </c>
      <c r="AD119" s="15" t="s">
        <v>912</v>
      </c>
      <c r="AE119" s="15" t="b">
        <v>1</v>
      </c>
      <c r="AF119" s="15" t="s">
        <v>3738</v>
      </c>
      <c r="AG119" s="20" t="s">
        <v>3604</v>
      </c>
      <c r="AH119" s="15" t="s">
        <v>19</v>
      </c>
      <c r="AI119" s="18">
        <v>45768</v>
      </c>
      <c r="AJ119" s="18">
        <v>45727</v>
      </c>
      <c r="AK119" s="15" t="s">
        <v>19</v>
      </c>
      <c r="AL119" s="15" t="s">
        <v>19</v>
      </c>
      <c r="AM119" s="15" t="s">
        <v>3620</v>
      </c>
      <c r="AN119" s="15" t="s">
        <v>3621</v>
      </c>
    </row>
    <row r="120" spans="1:40" ht="15.45" x14ac:dyDescent="0.4">
      <c r="A120" s="15" t="s">
        <v>1801</v>
      </c>
      <c r="B120" s="15" t="str">
        <f t="shared" si="1"/>
        <v>868a2v7b5</v>
      </c>
      <c r="C120" s="38" t="s">
        <v>4173</v>
      </c>
      <c r="D120" s="15" t="s">
        <v>412</v>
      </c>
      <c r="E120" s="15" t="s">
        <v>4172</v>
      </c>
      <c r="F120" s="24" t="s">
        <v>42</v>
      </c>
      <c r="G120" s="15" t="s">
        <v>3561</v>
      </c>
      <c r="H120" s="15" t="s">
        <v>19</v>
      </c>
      <c r="I120" s="28" t="s">
        <v>3587</v>
      </c>
      <c r="J120" s="15" t="s">
        <v>19</v>
      </c>
      <c r="K120" s="18" t="s">
        <v>19</v>
      </c>
      <c r="L120" s="18" t="s">
        <v>19</v>
      </c>
      <c r="M120" s="18">
        <v>45568.62222222222</v>
      </c>
      <c r="N120" s="18">
        <v>45777.837500000001</v>
      </c>
      <c r="O120" s="18" t="s">
        <v>19</v>
      </c>
      <c r="P120" s="18" t="s">
        <v>19</v>
      </c>
      <c r="Q120" s="15" t="s">
        <v>5898</v>
      </c>
      <c r="R120" s="15" t="s">
        <v>6290</v>
      </c>
      <c r="S120" s="15" t="s">
        <v>3588</v>
      </c>
      <c r="T120" s="15" t="s">
        <v>19</v>
      </c>
      <c r="U120" s="15" t="s">
        <v>19</v>
      </c>
      <c r="V120" s="15" t="s">
        <v>19</v>
      </c>
      <c r="W120" s="15" t="s">
        <v>19</v>
      </c>
      <c r="X120" s="15" t="s">
        <v>19</v>
      </c>
      <c r="Y120" s="19">
        <v>0</v>
      </c>
      <c r="Z120" s="15" t="s">
        <v>19</v>
      </c>
      <c r="AA120" s="15" t="s">
        <v>19</v>
      </c>
      <c r="AB120" s="15" t="s">
        <v>43</v>
      </c>
      <c r="AC120" s="15" t="s">
        <v>2603</v>
      </c>
      <c r="AD120" s="15" t="s">
        <v>1638</v>
      </c>
      <c r="AE120" s="15" t="s">
        <v>19</v>
      </c>
      <c r="AF120" s="15" t="s">
        <v>19</v>
      </c>
      <c r="AG120" s="15" t="s">
        <v>19</v>
      </c>
      <c r="AH120" s="15" t="s">
        <v>19</v>
      </c>
      <c r="AI120" s="18">
        <v>45768</v>
      </c>
      <c r="AJ120" s="15" t="s">
        <v>19</v>
      </c>
      <c r="AK120" s="15" t="s">
        <v>19</v>
      </c>
      <c r="AL120" s="15" t="s">
        <v>19</v>
      </c>
      <c r="AM120" s="15" t="s">
        <v>3620</v>
      </c>
      <c r="AN120" s="15" t="s">
        <v>3564</v>
      </c>
    </row>
    <row r="121" spans="1:40" ht="15.45" x14ac:dyDescent="0.4">
      <c r="A121" s="15" t="s">
        <v>2081</v>
      </c>
      <c r="B121" s="15" t="str">
        <f t="shared" si="1"/>
        <v>868a2v7bv</v>
      </c>
      <c r="C121" s="38" t="s">
        <v>4914</v>
      </c>
      <c r="D121" s="15" t="s">
        <v>333</v>
      </c>
      <c r="E121" s="15" t="s">
        <v>4592</v>
      </c>
      <c r="F121" s="24" t="s">
        <v>42</v>
      </c>
      <c r="G121" s="15" t="s">
        <v>3561</v>
      </c>
      <c r="H121" s="15" t="s">
        <v>19</v>
      </c>
      <c r="I121" s="17" t="s">
        <v>3562</v>
      </c>
      <c r="J121" s="15" t="s">
        <v>19</v>
      </c>
      <c r="K121" s="18" t="s">
        <v>19</v>
      </c>
      <c r="L121" s="18" t="s">
        <v>19</v>
      </c>
      <c r="M121" s="18">
        <v>45568.62222222222</v>
      </c>
      <c r="N121" s="18">
        <v>45765.472916666666</v>
      </c>
      <c r="O121" s="18" t="s">
        <v>19</v>
      </c>
      <c r="P121" s="18" t="s">
        <v>19</v>
      </c>
      <c r="Q121" s="15" t="s">
        <v>5982</v>
      </c>
      <c r="R121" s="15" t="s">
        <v>6268</v>
      </c>
      <c r="S121" s="15" t="s">
        <v>6154</v>
      </c>
      <c r="T121" s="15" t="s">
        <v>19</v>
      </c>
      <c r="U121" s="15" t="s">
        <v>19</v>
      </c>
      <c r="V121" s="15" t="s">
        <v>19</v>
      </c>
      <c r="W121" s="15" t="s">
        <v>19</v>
      </c>
      <c r="X121" s="15" t="s">
        <v>19</v>
      </c>
      <c r="Y121" s="19">
        <v>0</v>
      </c>
      <c r="Z121" s="15" t="s">
        <v>19</v>
      </c>
      <c r="AA121" s="15" t="s">
        <v>19</v>
      </c>
      <c r="AB121" s="15" t="s">
        <v>24</v>
      </c>
      <c r="AC121" s="15" t="s">
        <v>3584</v>
      </c>
      <c r="AD121" s="15" t="s">
        <v>1886</v>
      </c>
      <c r="AE121" s="15" t="s">
        <v>19</v>
      </c>
      <c r="AF121" s="15" t="s">
        <v>19</v>
      </c>
      <c r="AG121" s="15" t="s">
        <v>19</v>
      </c>
      <c r="AH121" s="15" t="s">
        <v>3586</v>
      </c>
      <c r="AI121" s="15" t="s">
        <v>19</v>
      </c>
      <c r="AJ121" s="15" t="s">
        <v>19</v>
      </c>
      <c r="AK121" s="15" t="s">
        <v>19</v>
      </c>
      <c r="AL121" s="15" t="s">
        <v>19</v>
      </c>
      <c r="AM121" s="15" t="s">
        <v>3215</v>
      </c>
      <c r="AN121" s="15" t="s">
        <v>6312</v>
      </c>
    </row>
    <row r="122" spans="1:40" ht="15.45" x14ac:dyDescent="0.4">
      <c r="A122" s="15" t="s">
        <v>964</v>
      </c>
      <c r="B122" s="15" t="str">
        <f t="shared" si="1"/>
        <v>868a2v7ch</v>
      </c>
      <c r="C122" s="38" t="s">
        <v>3770</v>
      </c>
      <c r="D122" s="15" t="s">
        <v>385</v>
      </c>
      <c r="E122" s="15" t="s">
        <v>3707</v>
      </c>
      <c r="F122" s="33" t="s">
        <v>243</v>
      </c>
      <c r="G122" s="15" t="s">
        <v>3561</v>
      </c>
      <c r="H122" s="15" t="s">
        <v>19</v>
      </c>
      <c r="I122" s="28" t="s">
        <v>3587</v>
      </c>
      <c r="J122" s="15" t="s">
        <v>3771</v>
      </c>
      <c r="K122" s="18">
        <v>45744</v>
      </c>
      <c r="L122" s="18">
        <v>45608</v>
      </c>
      <c r="M122" s="18">
        <v>45568.62222222222</v>
      </c>
      <c r="N122" s="18">
        <v>45768.526388888888</v>
      </c>
      <c r="O122" s="18" t="s">
        <v>19</v>
      </c>
      <c r="P122" s="18">
        <v>45741.65</v>
      </c>
      <c r="Q122" s="15" t="s">
        <v>5897</v>
      </c>
      <c r="R122" s="15" t="s">
        <v>6267</v>
      </c>
      <c r="S122" s="15" t="s">
        <v>19</v>
      </c>
      <c r="T122" s="18">
        <v>45660</v>
      </c>
      <c r="U122" s="18">
        <v>45729</v>
      </c>
      <c r="V122" s="15" t="s">
        <v>19</v>
      </c>
      <c r="W122" s="18" t="s">
        <v>19</v>
      </c>
      <c r="X122" s="18" t="s">
        <v>19</v>
      </c>
      <c r="Y122" s="19">
        <v>0.5</v>
      </c>
      <c r="Z122" s="34" t="s">
        <v>244</v>
      </c>
      <c r="AA122" s="18" t="s">
        <v>19</v>
      </c>
      <c r="AB122" s="15" t="s">
        <v>65</v>
      </c>
      <c r="AC122" s="15" t="s">
        <v>2585</v>
      </c>
      <c r="AD122" s="15" t="s">
        <v>912</v>
      </c>
      <c r="AE122" s="15" t="b">
        <v>1</v>
      </c>
      <c r="AF122" s="15" t="s">
        <v>98</v>
      </c>
      <c r="AG122" s="20" t="s">
        <v>3604</v>
      </c>
      <c r="AH122" s="15" t="s">
        <v>19</v>
      </c>
      <c r="AI122" s="18">
        <v>45768</v>
      </c>
      <c r="AJ122" s="18" t="s">
        <v>19</v>
      </c>
      <c r="AK122" s="15" t="s">
        <v>19</v>
      </c>
      <c r="AL122" s="15" t="s">
        <v>19</v>
      </c>
      <c r="AM122" s="15" t="s">
        <v>3620</v>
      </c>
      <c r="AN122" s="15" t="s">
        <v>3621</v>
      </c>
    </row>
    <row r="123" spans="1:40" ht="15.45" x14ac:dyDescent="0.4">
      <c r="A123" s="15" t="s">
        <v>2084</v>
      </c>
      <c r="B123" s="15" t="str">
        <f t="shared" si="1"/>
        <v>868a2v7cp</v>
      </c>
      <c r="C123" s="38" t="s">
        <v>4915</v>
      </c>
      <c r="D123" s="15" t="s">
        <v>333</v>
      </c>
      <c r="E123" s="15" t="s">
        <v>4592</v>
      </c>
      <c r="F123" s="24" t="s">
        <v>42</v>
      </c>
      <c r="G123" s="15" t="s">
        <v>3561</v>
      </c>
      <c r="H123" s="15" t="s">
        <v>19</v>
      </c>
      <c r="I123" s="17" t="s">
        <v>3562</v>
      </c>
      <c r="J123" s="15" t="s">
        <v>19</v>
      </c>
      <c r="K123" s="18" t="s">
        <v>19</v>
      </c>
      <c r="L123" s="18" t="s">
        <v>19</v>
      </c>
      <c r="M123" s="18">
        <v>45568.62222222222</v>
      </c>
      <c r="N123" s="18">
        <v>45796.96597222222</v>
      </c>
      <c r="O123" s="18" t="s">
        <v>19</v>
      </c>
      <c r="P123" s="18" t="s">
        <v>19</v>
      </c>
      <c r="Q123" s="15" t="s">
        <v>5982</v>
      </c>
      <c r="R123" s="15" t="s">
        <v>6268</v>
      </c>
      <c r="S123" s="15" t="s">
        <v>6154</v>
      </c>
      <c r="T123" s="15" t="s">
        <v>19</v>
      </c>
      <c r="U123" s="15" t="s">
        <v>19</v>
      </c>
      <c r="V123" s="15" t="s">
        <v>19</v>
      </c>
      <c r="W123" s="15" t="s">
        <v>19</v>
      </c>
      <c r="X123" s="15" t="s">
        <v>19</v>
      </c>
      <c r="Y123" s="19">
        <v>0</v>
      </c>
      <c r="Z123" s="15" t="s">
        <v>19</v>
      </c>
      <c r="AA123" s="15" t="s">
        <v>19</v>
      </c>
      <c r="AB123" s="15" t="s">
        <v>24</v>
      </c>
      <c r="AC123" s="15" t="s">
        <v>3584</v>
      </c>
      <c r="AD123" s="15" t="s">
        <v>1886</v>
      </c>
      <c r="AE123" s="15" t="s">
        <v>19</v>
      </c>
      <c r="AF123" s="15" t="s">
        <v>3589</v>
      </c>
      <c r="AG123" s="15" t="s">
        <v>19</v>
      </c>
      <c r="AH123" s="15" t="s">
        <v>3586</v>
      </c>
      <c r="AI123" s="15" t="s">
        <v>19</v>
      </c>
      <c r="AJ123" s="15" t="s">
        <v>19</v>
      </c>
      <c r="AK123" s="15" t="s">
        <v>19</v>
      </c>
      <c r="AL123" s="15" t="s">
        <v>19</v>
      </c>
      <c r="AM123" s="15" t="s">
        <v>3215</v>
      </c>
      <c r="AN123" s="15" t="s">
        <v>6312</v>
      </c>
    </row>
    <row r="124" spans="1:40" ht="15.45" x14ac:dyDescent="0.4">
      <c r="A124" s="15" t="s">
        <v>2398</v>
      </c>
      <c r="B124" s="15" t="str">
        <f t="shared" si="1"/>
        <v>868a2v7d6</v>
      </c>
      <c r="C124" s="38" t="s">
        <v>5206</v>
      </c>
      <c r="D124" s="15" t="s">
        <v>465</v>
      </c>
      <c r="E124" s="15" t="s">
        <v>5148</v>
      </c>
      <c r="F124" s="24" t="s">
        <v>42</v>
      </c>
      <c r="G124" s="15" t="s">
        <v>6362</v>
      </c>
      <c r="H124" s="15" t="s">
        <v>19</v>
      </c>
      <c r="I124" s="28" t="s">
        <v>3587</v>
      </c>
      <c r="J124" s="15" t="s">
        <v>19</v>
      </c>
      <c r="K124" s="18" t="s">
        <v>19</v>
      </c>
      <c r="L124" s="18" t="s">
        <v>19</v>
      </c>
      <c r="M124" s="18">
        <v>45568.62222222222</v>
      </c>
      <c r="N124" s="18">
        <v>45777.541666666672</v>
      </c>
      <c r="O124" s="18" t="s">
        <v>19</v>
      </c>
      <c r="P124" s="18" t="s">
        <v>19</v>
      </c>
      <c r="Q124" s="15" t="s">
        <v>5898</v>
      </c>
      <c r="R124" s="15" t="s">
        <v>6279</v>
      </c>
      <c r="S124" s="15" t="s">
        <v>6152</v>
      </c>
      <c r="T124" s="15" t="s">
        <v>19</v>
      </c>
      <c r="U124" s="15" t="s">
        <v>19</v>
      </c>
      <c r="V124" s="15" t="s">
        <v>19</v>
      </c>
      <c r="W124" s="15" t="s">
        <v>19</v>
      </c>
      <c r="X124" s="15" t="s">
        <v>19</v>
      </c>
      <c r="Y124" s="19">
        <v>0</v>
      </c>
      <c r="Z124" s="15" t="s">
        <v>19</v>
      </c>
      <c r="AA124" s="15" t="s">
        <v>19</v>
      </c>
      <c r="AB124" s="15" t="s">
        <v>77</v>
      </c>
      <c r="AC124" s="15" t="s">
        <v>5088</v>
      </c>
      <c r="AD124" s="15" t="s">
        <v>2149</v>
      </c>
      <c r="AE124" s="15" t="b">
        <v>1</v>
      </c>
      <c r="AF124" s="15" t="s">
        <v>19</v>
      </c>
      <c r="AG124" s="15" t="s">
        <v>19</v>
      </c>
      <c r="AH124" s="15" t="s">
        <v>19</v>
      </c>
      <c r="AI124" s="18">
        <v>45777</v>
      </c>
      <c r="AJ124" s="15" t="s">
        <v>19</v>
      </c>
      <c r="AK124" s="15" t="s">
        <v>19</v>
      </c>
      <c r="AL124" s="15" t="s">
        <v>19</v>
      </c>
      <c r="AM124" s="15" t="s">
        <v>3620</v>
      </c>
      <c r="AN124" s="15" t="s">
        <v>3564</v>
      </c>
    </row>
    <row r="125" spans="1:40" ht="15.45" x14ac:dyDescent="0.4">
      <c r="A125" s="15" t="s">
        <v>2134</v>
      </c>
      <c r="B125" s="15" t="str">
        <f t="shared" si="1"/>
        <v>868a2v7dk</v>
      </c>
      <c r="C125" s="38" t="s">
        <v>5363</v>
      </c>
      <c r="D125" s="15" t="s">
        <v>248</v>
      </c>
      <c r="E125" s="15" t="s">
        <v>5113</v>
      </c>
      <c r="F125" s="24" t="s">
        <v>42</v>
      </c>
      <c r="G125" s="15" t="s">
        <v>3561</v>
      </c>
      <c r="H125" s="15" t="s">
        <v>19</v>
      </c>
      <c r="I125" s="17" t="s">
        <v>3562</v>
      </c>
      <c r="J125" s="15" t="s">
        <v>19</v>
      </c>
      <c r="K125" s="18" t="s">
        <v>19</v>
      </c>
      <c r="L125" s="18" t="s">
        <v>19</v>
      </c>
      <c r="M125" s="18">
        <v>45568.62222222222</v>
      </c>
      <c r="N125" s="18">
        <v>45756.578472222223</v>
      </c>
      <c r="O125" s="18" t="s">
        <v>19</v>
      </c>
      <c r="P125" s="18" t="s">
        <v>19</v>
      </c>
      <c r="Q125" s="15" t="s">
        <v>5896</v>
      </c>
      <c r="R125" s="15" t="s">
        <v>6287</v>
      </c>
      <c r="S125" s="15" t="s">
        <v>6148</v>
      </c>
      <c r="T125" s="15" t="s">
        <v>19</v>
      </c>
      <c r="U125" s="15" t="s">
        <v>19</v>
      </c>
      <c r="V125" s="15" t="s">
        <v>19</v>
      </c>
      <c r="W125" s="15" t="s">
        <v>19</v>
      </c>
      <c r="X125" s="15" t="s">
        <v>19</v>
      </c>
      <c r="Y125" s="19">
        <v>0</v>
      </c>
      <c r="Z125" s="15" t="s">
        <v>19</v>
      </c>
      <c r="AA125" s="15" t="s">
        <v>19</v>
      </c>
      <c r="AB125" s="15" t="s">
        <v>77</v>
      </c>
      <c r="AC125" s="15" t="s">
        <v>3577</v>
      </c>
      <c r="AD125" s="15" t="s">
        <v>2137</v>
      </c>
      <c r="AE125" s="15" t="s">
        <v>19</v>
      </c>
      <c r="AF125" s="15" t="s">
        <v>19</v>
      </c>
      <c r="AG125" s="15" t="s">
        <v>19</v>
      </c>
      <c r="AH125" s="15" t="s">
        <v>3605</v>
      </c>
      <c r="AI125" s="15" t="s">
        <v>19</v>
      </c>
      <c r="AJ125" s="15" t="s">
        <v>19</v>
      </c>
      <c r="AK125" s="15" t="s">
        <v>19</v>
      </c>
      <c r="AL125" s="15" t="s">
        <v>19</v>
      </c>
      <c r="AM125" s="15" t="s">
        <v>3579</v>
      </c>
      <c r="AN125" s="15" t="s">
        <v>6298</v>
      </c>
    </row>
    <row r="126" spans="1:40" ht="15.45" x14ac:dyDescent="0.4">
      <c r="A126" s="15" t="s">
        <v>2119</v>
      </c>
      <c r="B126" s="15" t="str">
        <f t="shared" si="1"/>
        <v>868a2v7en</v>
      </c>
      <c r="C126" s="38" t="s">
        <v>4950</v>
      </c>
      <c r="D126" s="15" t="s">
        <v>487</v>
      </c>
      <c r="E126" s="15" t="s">
        <v>4669</v>
      </c>
      <c r="F126" s="24" t="s">
        <v>42</v>
      </c>
      <c r="G126" s="15" t="s">
        <v>3561</v>
      </c>
      <c r="H126" s="15" t="s">
        <v>19</v>
      </c>
      <c r="I126" s="25" t="s">
        <v>3583</v>
      </c>
      <c r="J126" s="15" t="s">
        <v>19</v>
      </c>
      <c r="K126" s="18">
        <v>45863</v>
      </c>
      <c r="L126" s="18" t="s">
        <v>19</v>
      </c>
      <c r="M126" s="18">
        <v>45568.62222222222</v>
      </c>
      <c r="N126" s="18">
        <v>45756.542361111111</v>
      </c>
      <c r="O126" s="18" t="s">
        <v>19</v>
      </c>
      <c r="P126" s="18" t="s">
        <v>19</v>
      </c>
      <c r="Q126" s="15" t="s">
        <v>5818</v>
      </c>
      <c r="R126" s="15" t="s">
        <v>6268</v>
      </c>
      <c r="S126" s="15" t="s">
        <v>6154</v>
      </c>
      <c r="T126" s="15" t="s">
        <v>19</v>
      </c>
      <c r="U126" s="15" t="s">
        <v>19</v>
      </c>
      <c r="V126" s="15" t="s">
        <v>19</v>
      </c>
      <c r="W126" s="15" t="s">
        <v>19</v>
      </c>
      <c r="X126" s="15" t="s">
        <v>19</v>
      </c>
      <c r="Y126" s="19">
        <v>0</v>
      </c>
      <c r="Z126" s="15" t="s">
        <v>19</v>
      </c>
      <c r="AA126" s="15" t="s">
        <v>19</v>
      </c>
      <c r="AB126" s="15" t="s">
        <v>24</v>
      </c>
      <c r="AC126" s="15" t="s">
        <v>3932</v>
      </c>
      <c r="AD126" s="15" t="s">
        <v>1839</v>
      </c>
      <c r="AE126" s="15" t="s">
        <v>19</v>
      </c>
      <c r="AF126" s="15" t="s">
        <v>3589</v>
      </c>
      <c r="AG126" s="15" t="s">
        <v>19</v>
      </c>
      <c r="AH126" s="15" t="s">
        <v>19</v>
      </c>
      <c r="AI126" s="15" t="s">
        <v>19</v>
      </c>
      <c r="AJ126" s="15" t="s">
        <v>19</v>
      </c>
      <c r="AK126" s="15" t="s">
        <v>19</v>
      </c>
      <c r="AL126" s="15" t="s">
        <v>19</v>
      </c>
      <c r="AM126" s="15" t="s">
        <v>3325</v>
      </c>
      <c r="AN126" s="15" t="s">
        <v>6275</v>
      </c>
    </row>
    <row r="127" spans="1:40" ht="15.45" x14ac:dyDescent="0.4">
      <c r="A127" s="15" t="s">
        <v>1630</v>
      </c>
      <c r="B127" s="15" t="str">
        <f t="shared" si="1"/>
        <v>868a2v7ew</v>
      </c>
      <c r="C127" s="38" t="s">
        <v>4476</v>
      </c>
      <c r="D127" s="15" t="s">
        <v>297</v>
      </c>
      <c r="E127" s="15" t="s">
        <v>4474</v>
      </c>
      <c r="F127" s="24" t="s">
        <v>42</v>
      </c>
      <c r="G127" s="15" t="s">
        <v>3561</v>
      </c>
      <c r="H127" s="15" t="s">
        <v>19</v>
      </c>
      <c r="I127" s="25" t="s">
        <v>3583</v>
      </c>
      <c r="J127" s="15" t="s">
        <v>19</v>
      </c>
      <c r="K127" s="18" t="s">
        <v>19</v>
      </c>
      <c r="L127" s="18" t="s">
        <v>19</v>
      </c>
      <c r="M127" s="18">
        <v>45568.62222222222</v>
      </c>
      <c r="N127" s="18">
        <v>45756.574999999997</v>
      </c>
      <c r="O127" s="18" t="s">
        <v>19</v>
      </c>
      <c r="P127" s="18" t="s">
        <v>19</v>
      </c>
      <c r="Q127" s="15" t="s">
        <v>5895</v>
      </c>
      <c r="R127" s="15" t="s">
        <v>6290</v>
      </c>
      <c r="S127" s="15" t="s">
        <v>3588</v>
      </c>
      <c r="T127" s="15" t="s">
        <v>19</v>
      </c>
      <c r="U127" s="15" t="s">
        <v>19</v>
      </c>
      <c r="V127" s="15" t="s">
        <v>19</v>
      </c>
      <c r="W127" s="15" t="s">
        <v>19</v>
      </c>
      <c r="X127" s="15" t="s">
        <v>19</v>
      </c>
      <c r="Y127" s="19">
        <v>0</v>
      </c>
      <c r="Z127" s="15" t="s">
        <v>19</v>
      </c>
      <c r="AA127" s="15" t="s">
        <v>19</v>
      </c>
      <c r="AB127" s="15" t="s">
        <v>43</v>
      </c>
      <c r="AC127" s="15" t="s">
        <v>3595</v>
      </c>
      <c r="AD127" s="15" t="s">
        <v>816</v>
      </c>
      <c r="AE127" s="15" t="s">
        <v>19</v>
      </c>
      <c r="AF127" s="15" t="s">
        <v>19</v>
      </c>
      <c r="AG127" s="15" t="s">
        <v>19</v>
      </c>
      <c r="AH127" s="15" t="s">
        <v>4475</v>
      </c>
      <c r="AI127" s="15" t="s">
        <v>19</v>
      </c>
      <c r="AJ127" s="15" t="s">
        <v>19</v>
      </c>
      <c r="AK127" s="15" t="s">
        <v>19</v>
      </c>
      <c r="AL127" s="15" t="s">
        <v>19</v>
      </c>
      <c r="AM127" s="15" t="s">
        <v>3579</v>
      </c>
      <c r="AN127" s="15" t="s">
        <v>6300</v>
      </c>
    </row>
    <row r="128" spans="1:40" ht="15.45" x14ac:dyDescent="0.4">
      <c r="A128" s="15" t="s">
        <v>1186</v>
      </c>
      <c r="B128" s="15" t="str">
        <f t="shared" si="1"/>
        <v>868a2v7fa</v>
      </c>
      <c r="C128" s="38" t="s">
        <v>6238</v>
      </c>
      <c r="D128" s="15" t="s">
        <v>444</v>
      </c>
      <c r="E128" s="15" t="s">
        <v>4093</v>
      </c>
      <c r="F128" s="39" t="s">
        <v>540</v>
      </c>
      <c r="G128" s="15" t="s">
        <v>3561</v>
      </c>
      <c r="H128" s="15" t="s">
        <v>6380</v>
      </c>
      <c r="I128" s="25" t="s">
        <v>3583</v>
      </c>
      <c r="J128" s="15" t="s">
        <v>6237</v>
      </c>
      <c r="K128" s="18">
        <v>45813</v>
      </c>
      <c r="L128" s="18">
        <v>45789</v>
      </c>
      <c r="M128" s="18">
        <v>45568.62222222222</v>
      </c>
      <c r="N128" s="18">
        <v>45803.43472222222</v>
      </c>
      <c r="O128" s="18" t="s">
        <v>19</v>
      </c>
      <c r="P128" s="18" t="s">
        <v>19</v>
      </c>
      <c r="Q128" s="15" t="s">
        <v>5898</v>
      </c>
      <c r="R128" s="15" t="s">
        <v>6290</v>
      </c>
      <c r="S128" s="15" t="s">
        <v>3588</v>
      </c>
      <c r="T128" s="15" t="s">
        <v>19</v>
      </c>
      <c r="U128" s="15" t="s">
        <v>19</v>
      </c>
      <c r="V128" s="15" t="s">
        <v>19</v>
      </c>
      <c r="W128" s="15" t="s">
        <v>19</v>
      </c>
      <c r="X128" s="15" t="s">
        <v>19</v>
      </c>
      <c r="Y128" s="19">
        <v>0</v>
      </c>
      <c r="Z128" s="26" t="s">
        <v>88</v>
      </c>
      <c r="AA128" s="15" t="s">
        <v>19</v>
      </c>
      <c r="AB128" s="15" t="s">
        <v>43</v>
      </c>
      <c r="AC128" s="15" t="s">
        <v>1110</v>
      </c>
      <c r="AD128" s="15" t="s">
        <v>1112</v>
      </c>
      <c r="AE128" s="15" t="b">
        <v>1</v>
      </c>
      <c r="AF128" s="15" t="s">
        <v>19</v>
      </c>
      <c r="AG128" s="15" t="s">
        <v>19</v>
      </c>
      <c r="AH128" s="15" t="s">
        <v>19</v>
      </c>
      <c r="AI128" s="18">
        <v>45756</v>
      </c>
      <c r="AJ128" s="15" t="s">
        <v>19</v>
      </c>
      <c r="AK128" s="15" t="s">
        <v>19</v>
      </c>
      <c r="AL128" s="15" t="s">
        <v>19</v>
      </c>
      <c r="AM128" s="15" t="s">
        <v>3620</v>
      </c>
      <c r="AN128" s="15" t="s">
        <v>3564</v>
      </c>
    </row>
    <row r="129" spans="1:40" ht="15.45" x14ac:dyDescent="0.4">
      <c r="A129" s="15" t="s">
        <v>1901</v>
      </c>
      <c r="B129" s="15" t="str">
        <f t="shared" si="1"/>
        <v>868a2v7ff</v>
      </c>
      <c r="C129" s="38" t="s">
        <v>4999</v>
      </c>
      <c r="D129" s="15" t="s">
        <v>250</v>
      </c>
      <c r="E129" s="15" t="s">
        <v>4575</v>
      </c>
      <c r="F129" s="24" t="s">
        <v>42</v>
      </c>
      <c r="G129" s="15" t="s">
        <v>6760</v>
      </c>
      <c r="H129" s="15" t="s">
        <v>19</v>
      </c>
      <c r="I129" s="17" t="s">
        <v>3562</v>
      </c>
      <c r="J129" s="15" t="s">
        <v>19</v>
      </c>
      <c r="K129" s="18" t="s">
        <v>19</v>
      </c>
      <c r="L129" s="18" t="s">
        <v>19</v>
      </c>
      <c r="M129" s="18">
        <v>45568.62222222222</v>
      </c>
      <c r="N129" s="18">
        <v>45807.538194444445</v>
      </c>
      <c r="O129" s="18" t="s">
        <v>19</v>
      </c>
      <c r="P129" s="18" t="s">
        <v>19</v>
      </c>
      <c r="Q129" s="15" t="s">
        <v>5904</v>
      </c>
      <c r="R129" s="15" t="s">
        <v>6285</v>
      </c>
      <c r="S129" s="15" t="s">
        <v>6159</v>
      </c>
      <c r="T129" s="15" t="s">
        <v>19</v>
      </c>
      <c r="U129" s="15" t="s">
        <v>19</v>
      </c>
      <c r="V129" s="15" t="s">
        <v>19</v>
      </c>
      <c r="W129" s="15" t="s">
        <v>19</v>
      </c>
      <c r="X129" s="15" t="s">
        <v>19</v>
      </c>
      <c r="Y129" s="19">
        <v>0</v>
      </c>
      <c r="Z129" s="29" t="s">
        <v>123</v>
      </c>
      <c r="AA129" s="15" t="s">
        <v>19</v>
      </c>
      <c r="AB129" s="15" t="s">
        <v>24</v>
      </c>
      <c r="AC129" s="15" t="s">
        <v>3577</v>
      </c>
      <c r="AD129" s="15" t="s">
        <v>1683</v>
      </c>
      <c r="AE129" s="15" t="s">
        <v>19</v>
      </c>
      <c r="AF129" s="15" t="s">
        <v>19</v>
      </c>
      <c r="AG129" s="15" t="s">
        <v>19</v>
      </c>
      <c r="AH129" s="15" t="s">
        <v>3596</v>
      </c>
      <c r="AI129" s="15" t="s">
        <v>19</v>
      </c>
      <c r="AJ129" s="15" t="s">
        <v>19</v>
      </c>
      <c r="AK129" s="15" t="s">
        <v>19</v>
      </c>
      <c r="AL129" s="15" t="s">
        <v>19</v>
      </c>
      <c r="AM129" s="15" t="s">
        <v>3579</v>
      </c>
      <c r="AN129" s="15" t="s">
        <v>6298</v>
      </c>
    </row>
    <row r="130" spans="1:40" ht="15.45" x14ac:dyDescent="0.4">
      <c r="A130" s="15" t="s">
        <v>2417</v>
      </c>
      <c r="B130" s="15" t="str">
        <f t="shared" ref="B130:B193" si="2">VLOOKUP(A130,ModCode,1,FALSE)</f>
        <v>868a2v7fq</v>
      </c>
      <c r="C130" s="38" t="s">
        <v>5308</v>
      </c>
      <c r="D130" s="15" t="s">
        <v>104</v>
      </c>
      <c r="E130" s="15" t="s">
        <v>5071</v>
      </c>
      <c r="F130" s="24" t="s">
        <v>42</v>
      </c>
      <c r="G130" s="15" t="s">
        <v>3561</v>
      </c>
      <c r="H130" s="15" t="s">
        <v>19</v>
      </c>
      <c r="I130" s="28" t="s">
        <v>3587</v>
      </c>
      <c r="J130" s="15" t="s">
        <v>19</v>
      </c>
      <c r="K130" s="18" t="s">
        <v>19</v>
      </c>
      <c r="L130" s="18" t="s">
        <v>19</v>
      </c>
      <c r="M130" s="18">
        <v>45568.62222222222</v>
      </c>
      <c r="N130" s="18">
        <v>45756.538194444445</v>
      </c>
      <c r="O130" s="18" t="s">
        <v>19</v>
      </c>
      <c r="P130" s="18" t="s">
        <v>19</v>
      </c>
      <c r="Q130" s="15" t="s">
        <v>5818</v>
      </c>
      <c r="R130" s="15" t="s">
        <v>6279</v>
      </c>
      <c r="S130" s="15" t="s">
        <v>6152</v>
      </c>
      <c r="T130" s="15" t="s">
        <v>19</v>
      </c>
      <c r="U130" s="15" t="s">
        <v>19</v>
      </c>
      <c r="V130" s="15" t="s">
        <v>19</v>
      </c>
      <c r="W130" s="15" t="s">
        <v>19</v>
      </c>
      <c r="X130" s="15" t="s">
        <v>19</v>
      </c>
      <c r="Y130" s="19">
        <v>0</v>
      </c>
      <c r="Z130" s="15" t="s">
        <v>19</v>
      </c>
      <c r="AA130" s="15" t="s">
        <v>19</v>
      </c>
      <c r="AB130" s="15" t="s">
        <v>77</v>
      </c>
      <c r="AC130" s="15" t="s">
        <v>3932</v>
      </c>
      <c r="AD130" s="15" t="s">
        <v>2280</v>
      </c>
      <c r="AE130" s="15" t="s">
        <v>19</v>
      </c>
      <c r="AF130" s="15" t="s">
        <v>3589</v>
      </c>
      <c r="AG130" s="15" t="s">
        <v>19</v>
      </c>
      <c r="AH130" s="15" t="s">
        <v>19</v>
      </c>
      <c r="AI130" s="15" t="s">
        <v>19</v>
      </c>
      <c r="AJ130" s="15" t="s">
        <v>19</v>
      </c>
      <c r="AK130" s="15" t="s">
        <v>19</v>
      </c>
      <c r="AL130" s="15" t="s">
        <v>19</v>
      </c>
      <c r="AM130" s="15" t="s">
        <v>3325</v>
      </c>
      <c r="AN130" s="15" t="s">
        <v>6275</v>
      </c>
    </row>
    <row r="131" spans="1:40" ht="15.45" x14ac:dyDescent="0.4">
      <c r="A131" s="15" t="s">
        <v>2439</v>
      </c>
      <c r="B131" s="15" t="str">
        <f t="shared" si="2"/>
        <v>868a2v7g8</v>
      </c>
      <c r="C131" s="38" t="s">
        <v>5207</v>
      </c>
      <c r="D131" s="15" t="s">
        <v>465</v>
      </c>
      <c r="E131" s="15" t="s">
        <v>5148</v>
      </c>
      <c r="F131" s="24" t="s">
        <v>42</v>
      </c>
      <c r="G131" s="15" t="s">
        <v>6362</v>
      </c>
      <c r="H131" s="15" t="s">
        <v>19</v>
      </c>
      <c r="I131" s="28" t="s">
        <v>3587</v>
      </c>
      <c r="J131" s="15" t="s">
        <v>19</v>
      </c>
      <c r="K131" s="18" t="s">
        <v>19</v>
      </c>
      <c r="L131" s="18" t="s">
        <v>19</v>
      </c>
      <c r="M131" s="18">
        <v>45568.62222222222</v>
      </c>
      <c r="N131" s="18">
        <v>45768.521527777775</v>
      </c>
      <c r="O131" s="18" t="s">
        <v>19</v>
      </c>
      <c r="P131" s="18" t="s">
        <v>19</v>
      </c>
      <c r="Q131" s="15" t="s">
        <v>5898</v>
      </c>
      <c r="R131" s="15" t="s">
        <v>6279</v>
      </c>
      <c r="S131" s="15" t="s">
        <v>6152</v>
      </c>
      <c r="T131" s="15" t="s">
        <v>19</v>
      </c>
      <c r="U131" s="15" t="s">
        <v>19</v>
      </c>
      <c r="V131" s="15" t="s">
        <v>19</v>
      </c>
      <c r="W131" s="15" t="s">
        <v>19</v>
      </c>
      <c r="X131" s="15" t="s">
        <v>19</v>
      </c>
      <c r="Y131" s="19">
        <v>0</v>
      </c>
      <c r="Z131" s="15" t="s">
        <v>19</v>
      </c>
      <c r="AA131" s="15" t="s">
        <v>19</v>
      </c>
      <c r="AB131" s="15" t="s">
        <v>77</v>
      </c>
      <c r="AC131" s="15" t="s">
        <v>5088</v>
      </c>
      <c r="AD131" s="15" t="s">
        <v>2149</v>
      </c>
      <c r="AE131" s="15" t="s">
        <v>19</v>
      </c>
      <c r="AF131" s="15" t="s">
        <v>19</v>
      </c>
      <c r="AG131" s="15" t="s">
        <v>19</v>
      </c>
      <c r="AH131" s="15" t="s">
        <v>19</v>
      </c>
      <c r="AI131" s="18">
        <v>45768</v>
      </c>
      <c r="AJ131" s="15" t="s">
        <v>19</v>
      </c>
      <c r="AK131" s="15" t="s">
        <v>19</v>
      </c>
      <c r="AL131" s="15" t="s">
        <v>19</v>
      </c>
      <c r="AM131" s="15" t="s">
        <v>3620</v>
      </c>
      <c r="AN131" s="15" t="s">
        <v>3564</v>
      </c>
    </row>
    <row r="132" spans="1:40" ht="15.45" x14ac:dyDescent="0.4">
      <c r="A132" s="15" t="s">
        <v>1436</v>
      </c>
      <c r="B132" s="15" t="str">
        <f t="shared" si="2"/>
        <v>868a2v7gu</v>
      </c>
      <c r="C132" s="38" t="s">
        <v>4299</v>
      </c>
      <c r="D132" s="15" t="s">
        <v>308</v>
      </c>
      <c r="E132" s="15" t="s">
        <v>4051</v>
      </c>
      <c r="F132" s="27" t="s">
        <v>122</v>
      </c>
      <c r="G132" s="15" t="s">
        <v>3561</v>
      </c>
      <c r="H132" s="15" t="s">
        <v>19</v>
      </c>
      <c r="I132" s="28" t="s">
        <v>3587</v>
      </c>
      <c r="J132" s="15" t="s">
        <v>19</v>
      </c>
      <c r="K132" s="18" t="s">
        <v>19</v>
      </c>
      <c r="L132" s="18" t="s">
        <v>19</v>
      </c>
      <c r="M132" s="18">
        <v>45568.62222222222</v>
      </c>
      <c r="N132" s="18">
        <v>45792.357638888891</v>
      </c>
      <c r="O132" s="18" t="s">
        <v>19</v>
      </c>
      <c r="P132" s="18" t="s">
        <v>19</v>
      </c>
      <c r="Q132" s="15" t="s">
        <v>5843</v>
      </c>
      <c r="R132" s="15" t="s">
        <v>6280</v>
      </c>
      <c r="S132" s="15" t="s">
        <v>6147</v>
      </c>
      <c r="T132" s="15" t="s">
        <v>19</v>
      </c>
      <c r="U132" s="15" t="s">
        <v>19</v>
      </c>
      <c r="V132" s="15" t="s">
        <v>19</v>
      </c>
      <c r="W132" s="15" t="s">
        <v>19</v>
      </c>
      <c r="X132" s="15" t="s">
        <v>19</v>
      </c>
      <c r="Y132" s="19">
        <v>0</v>
      </c>
      <c r="Z132" s="29" t="s">
        <v>123</v>
      </c>
      <c r="AA132" s="15" t="s">
        <v>19</v>
      </c>
      <c r="AB132" s="15" t="s">
        <v>24</v>
      </c>
      <c r="AC132" s="15" t="s">
        <v>3963</v>
      </c>
      <c r="AD132" s="15" t="s">
        <v>1117</v>
      </c>
      <c r="AE132" s="15" t="s">
        <v>19</v>
      </c>
      <c r="AF132" s="15" t="s">
        <v>3589</v>
      </c>
      <c r="AG132" s="15" t="s">
        <v>19</v>
      </c>
      <c r="AH132" s="15" t="s">
        <v>19</v>
      </c>
      <c r="AI132" s="15" t="s">
        <v>19</v>
      </c>
      <c r="AJ132" s="15" t="s">
        <v>19</v>
      </c>
      <c r="AK132" s="15" t="s">
        <v>19</v>
      </c>
      <c r="AL132" s="15" t="s">
        <v>19</v>
      </c>
      <c r="AM132" s="15" t="s">
        <v>3275</v>
      </c>
      <c r="AN132" s="15" t="s">
        <v>6269</v>
      </c>
    </row>
    <row r="133" spans="1:40" ht="15.45" x14ac:dyDescent="0.4">
      <c r="A133" s="15" t="s">
        <v>1437</v>
      </c>
      <c r="B133" s="15" t="str">
        <f t="shared" si="2"/>
        <v>868a2v7h1</v>
      </c>
      <c r="C133" s="38" t="s">
        <v>4311</v>
      </c>
      <c r="D133" s="15" t="s">
        <v>301</v>
      </c>
      <c r="E133" s="15" t="s">
        <v>4042</v>
      </c>
      <c r="F133" s="27" t="s">
        <v>122</v>
      </c>
      <c r="G133" s="15" t="s">
        <v>3561</v>
      </c>
      <c r="H133" s="15" t="s">
        <v>19</v>
      </c>
      <c r="I133" s="28" t="s">
        <v>3587</v>
      </c>
      <c r="J133" s="15" t="s">
        <v>19</v>
      </c>
      <c r="K133" s="18" t="s">
        <v>19</v>
      </c>
      <c r="L133" s="18" t="s">
        <v>19</v>
      </c>
      <c r="M133" s="18">
        <v>45568.62222222222</v>
      </c>
      <c r="N133" s="18">
        <v>45792.358333333337</v>
      </c>
      <c r="O133" s="18" t="s">
        <v>19</v>
      </c>
      <c r="P133" s="18" t="s">
        <v>19</v>
      </c>
      <c r="Q133" s="15" t="s">
        <v>5843</v>
      </c>
      <c r="R133" s="15" t="s">
        <v>6290</v>
      </c>
      <c r="S133" s="15" t="s">
        <v>3588</v>
      </c>
      <c r="T133" s="15" t="s">
        <v>19</v>
      </c>
      <c r="U133" s="15" t="s">
        <v>19</v>
      </c>
      <c r="V133" s="15" t="s">
        <v>19</v>
      </c>
      <c r="W133" s="15" t="s">
        <v>19</v>
      </c>
      <c r="X133" s="15" t="s">
        <v>19</v>
      </c>
      <c r="Y133" s="19">
        <v>0</v>
      </c>
      <c r="Z133" s="29" t="s">
        <v>123</v>
      </c>
      <c r="AA133" s="15" t="s">
        <v>19</v>
      </c>
      <c r="AB133" s="15" t="s">
        <v>24</v>
      </c>
      <c r="AC133" s="15" t="s">
        <v>3963</v>
      </c>
      <c r="AD133" s="15" t="s">
        <v>1117</v>
      </c>
      <c r="AE133" s="15" t="s">
        <v>19</v>
      </c>
      <c r="AF133" s="15" t="s">
        <v>3589</v>
      </c>
      <c r="AG133" s="15" t="s">
        <v>19</v>
      </c>
      <c r="AH133" s="15" t="s">
        <v>19</v>
      </c>
      <c r="AI133" s="15" t="s">
        <v>19</v>
      </c>
      <c r="AJ133" s="15" t="s">
        <v>19</v>
      </c>
      <c r="AK133" s="15" t="s">
        <v>19</v>
      </c>
      <c r="AL133" s="15" t="s">
        <v>19</v>
      </c>
      <c r="AM133" s="15" t="s">
        <v>3275</v>
      </c>
      <c r="AN133" s="15" t="s">
        <v>6269</v>
      </c>
    </row>
    <row r="134" spans="1:40" ht="15.45" x14ac:dyDescent="0.4">
      <c r="A134" s="15" t="s">
        <v>1625</v>
      </c>
      <c r="B134" s="15" t="str">
        <f t="shared" si="2"/>
        <v>868a2v7h9</v>
      </c>
      <c r="C134" s="38" t="s">
        <v>4532</v>
      </c>
      <c r="D134" s="15" t="s">
        <v>51</v>
      </c>
      <c r="E134" s="15" t="s">
        <v>3923</v>
      </c>
      <c r="F134" s="24" t="s">
        <v>42</v>
      </c>
      <c r="G134" s="15" t="s">
        <v>6381</v>
      </c>
      <c r="H134" s="15" t="s">
        <v>19</v>
      </c>
      <c r="I134" s="16" t="s">
        <v>658</v>
      </c>
      <c r="J134" s="15" t="s">
        <v>19</v>
      </c>
      <c r="K134" s="18" t="s">
        <v>19</v>
      </c>
      <c r="L134" s="18" t="s">
        <v>19</v>
      </c>
      <c r="M134" s="18">
        <v>45568.62222222222</v>
      </c>
      <c r="N134" s="18">
        <v>45769.513194444444</v>
      </c>
      <c r="O134" s="18" t="s">
        <v>19</v>
      </c>
      <c r="P134" s="18" t="s">
        <v>19</v>
      </c>
      <c r="Q134" s="15" t="s">
        <v>5983</v>
      </c>
      <c r="R134" s="15" t="s">
        <v>6272</v>
      </c>
      <c r="S134" s="15" t="s">
        <v>6158</v>
      </c>
      <c r="T134" s="15" t="s">
        <v>19</v>
      </c>
      <c r="U134" s="15" t="s">
        <v>19</v>
      </c>
      <c r="V134" s="15" t="s">
        <v>19</v>
      </c>
      <c r="W134" s="15" t="s">
        <v>19</v>
      </c>
      <c r="X134" s="15" t="s">
        <v>19</v>
      </c>
      <c r="Y134" s="19">
        <v>0</v>
      </c>
      <c r="Z134" s="15" t="s">
        <v>19</v>
      </c>
      <c r="AA134" s="15" t="s">
        <v>19</v>
      </c>
      <c r="AB134" s="15" t="s">
        <v>43</v>
      </c>
      <c r="AC134" s="15" t="s">
        <v>1365</v>
      </c>
      <c r="AD134" s="15" t="s">
        <v>1365</v>
      </c>
      <c r="AE134" s="15" t="s">
        <v>19</v>
      </c>
      <c r="AF134" s="15" t="s">
        <v>19</v>
      </c>
      <c r="AG134" s="15" t="s">
        <v>19</v>
      </c>
      <c r="AH134" s="15" t="s">
        <v>19</v>
      </c>
      <c r="AI134" s="15" t="s">
        <v>19</v>
      </c>
      <c r="AJ134" s="15" t="s">
        <v>19</v>
      </c>
      <c r="AK134" s="15" t="s">
        <v>19</v>
      </c>
      <c r="AL134" s="15" t="s">
        <v>19</v>
      </c>
      <c r="AM134" s="15" t="s">
        <v>3915</v>
      </c>
      <c r="AN134" s="15" t="s">
        <v>3569</v>
      </c>
    </row>
    <row r="135" spans="1:40" ht="15.45" x14ac:dyDescent="0.4">
      <c r="A135" s="15" t="s">
        <v>2298</v>
      </c>
      <c r="B135" s="15" t="str">
        <f t="shared" si="2"/>
        <v>868a2v7hz</v>
      </c>
      <c r="C135" s="38" t="s">
        <v>5360</v>
      </c>
      <c r="D135" s="15" t="s">
        <v>238</v>
      </c>
      <c r="E135" s="15" t="s">
        <v>5110</v>
      </c>
      <c r="F135" s="24" t="s">
        <v>42</v>
      </c>
      <c r="G135" s="15" t="s">
        <v>3561</v>
      </c>
      <c r="H135" s="15" t="s">
        <v>19</v>
      </c>
      <c r="I135" s="25" t="s">
        <v>3583</v>
      </c>
      <c r="J135" s="15" t="s">
        <v>19</v>
      </c>
      <c r="K135" s="18" t="s">
        <v>19</v>
      </c>
      <c r="L135" s="18" t="s">
        <v>19</v>
      </c>
      <c r="M135" s="18">
        <v>45568.62222222222</v>
      </c>
      <c r="N135" s="18">
        <v>45756.580555555556</v>
      </c>
      <c r="O135" s="18" t="s">
        <v>19</v>
      </c>
      <c r="P135" s="18" t="s">
        <v>19</v>
      </c>
      <c r="Q135" s="15" t="s">
        <v>5847</v>
      </c>
      <c r="R135" s="15" t="s">
        <v>6287</v>
      </c>
      <c r="S135" s="15" t="s">
        <v>6148</v>
      </c>
      <c r="T135" s="15" t="s">
        <v>19</v>
      </c>
      <c r="U135" s="15" t="s">
        <v>19</v>
      </c>
      <c r="V135" s="15" t="s">
        <v>19</v>
      </c>
      <c r="W135" s="15" t="s">
        <v>19</v>
      </c>
      <c r="X135" s="15" t="s">
        <v>19</v>
      </c>
      <c r="Y135" s="19">
        <v>0</v>
      </c>
      <c r="Z135" s="15" t="s">
        <v>19</v>
      </c>
      <c r="AA135" s="15" t="s">
        <v>19</v>
      </c>
      <c r="AB135" s="15" t="s">
        <v>77</v>
      </c>
      <c r="AC135" s="15" t="s">
        <v>3577</v>
      </c>
      <c r="AD135" s="15" t="s">
        <v>2284</v>
      </c>
      <c r="AE135" s="15" t="s">
        <v>19</v>
      </c>
      <c r="AF135" s="15" t="s">
        <v>19</v>
      </c>
      <c r="AG135" s="15" t="s">
        <v>19</v>
      </c>
      <c r="AH135" s="15" t="s">
        <v>3597</v>
      </c>
      <c r="AI135" s="15" t="s">
        <v>19</v>
      </c>
      <c r="AJ135" s="15" t="s">
        <v>19</v>
      </c>
      <c r="AK135" s="15" t="s">
        <v>19</v>
      </c>
      <c r="AL135" s="15" t="s">
        <v>19</v>
      </c>
      <c r="AM135" s="15" t="s">
        <v>3579</v>
      </c>
      <c r="AN135" s="15" t="s">
        <v>6300</v>
      </c>
    </row>
    <row r="136" spans="1:40" ht="15.45" x14ac:dyDescent="0.4">
      <c r="A136" s="15" t="s">
        <v>2155</v>
      </c>
      <c r="B136" s="15" t="str">
        <f t="shared" si="2"/>
        <v>868a2v7jw</v>
      </c>
      <c r="C136" s="38" t="s">
        <v>5364</v>
      </c>
      <c r="D136" s="15" t="s">
        <v>248</v>
      </c>
      <c r="E136" s="15" t="s">
        <v>5113</v>
      </c>
      <c r="F136" s="24" t="s">
        <v>42</v>
      </c>
      <c r="G136" s="15" t="s">
        <v>3561</v>
      </c>
      <c r="H136" s="15" t="s">
        <v>19</v>
      </c>
      <c r="I136" s="17" t="s">
        <v>3562</v>
      </c>
      <c r="J136" s="15" t="s">
        <v>19</v>
      </c>
      <c r="K136" s="18" t="s">
        <v>19</v>
      </c>
      <c r="L136" s="18" t="s">
        <v>19</v>
      </c>
      <c r="M136" s="18">
        <v>45568.62222222222</v>
      </c>
      <c r="N136" s="18">
        <v>45756.578472222223</v>
      </c>
      <c r="O136" s="18" t="s">
        <v>19</v>
      </c>
      <c r="P136" s="18" t="s">
        <v>19</v>
      </c>
      <c r="Q136" s="15" t="s">
        <v>5847</v>
      </c>
      <c r="R136" s="15" t="s">
        <v>6287</v>
      </c>
      <c r="S136" s="15" t="s">
        <v>6148</v>
      </c>
      <c r="T136" s="15" t="s">
        <v>19</v>
      </c>
      <c r="U136" s="15" t="s">
        <v>19</v>
      </c>
      <c r="V136" s="15" t="s">
        <v>19</v>
      </c>
      <c r="W136" s="15" t="s">
        <v>19</v>
      </c>
      <c r="X136" s="15" t="s">
        <v>19</v>
      </c>
      <c r="Y136" s="19">
        <v>0</v>
      </c>
      <c r="Z136" s="15" t="s">
        <v>19</v>
      </c>
      <c r="AA136" s="15" t="s">
        <v>19</v>
      </c>
      <c r="AB136" s="15" t="s">
        <v>77</v>
      </c>
      <c r="AC136" s="15" t="s">
        <v>3577</v>
      </c>
      <c r="AD136" s="15" t="s">
        <v>2137</v>
      </c>
      <c r="AE136" s="15" t="s">
        <v>19</v>
      </c>
      <c r="AF136" s="15" t="s">
        <v>19</v>
      </c>
      <c r="AG136" s="15" t="s">
        <v>19</v>
      </c>
      <c r="AH136" s="15" t="s">
        <v>3596</v>
      </c>
      <c r="AI136" s="15" t="s">
        <v>19</v>
      </c>
      <c r="AJ136" s="15" t="s">
        <v>19</v>
      </c>
      <c r="AK136" s="15" t="s">
        <v>19</v>
      </c>
      <c r="AL136" s="15" t="s">
        <v>19</v>
      </c>
      <c r="AM136" s="15" t="s">
        <v>3579</v>
      </c>
      <c r="AN136" s="15" t="s">
        <v>6298</v>
      </c>
    </row>
    <row r="137" spans="1:40" ht="15.45" x14ac:dyDescent="0.4">
      <c r="A137" s="15" t="s">
        <v>1042</v>
      </c>
      <c r="B137" s="15" t="str">
        <f t="shared" si="2"/>
        <v>868a2v7kb</v>
      </c>
      <c r="C137" s="38" t="s">
        <v>3746</v>
      </c>
      <c r="D137" s="15" t="s">
        <v>600</v>
      </c>
      <c r="E137" s="15" t="s">
        <v>3716</v>
      </c>
      <c r="F137" s="33" t="s">
        <v>243</v>
      </c>
      <c r="G137" s="15" t="s">
        <v>3561</v>
      </c>
      <c r="H137" s="15" t="s">
        <v>19</v>
      </c>
      <c r="I137" s="28" t="s">
        <v>3587</v>
      </c>
      <c r="J137" s="15" t="s">
        <v>3747</v>
      </c>
      <c r="K137" s="18">
        <v>45744</v>
      </c>
      <c r="L137" s="18">
        <v>45609</v>
      </c>
      <c r="M137" s="18">
        <v>45568.62222222222</v>
      </c>
      <c r="N137" s="18">
        <v>45768.526388888888</v>
      </c>
      <c r="O137" s="18" t="s">
        <v>19</v>
      </c>
      <c r="P137" s="18">
        <v>45741.650694444441</v>
      </c>
      <c r="Q137" s="15" t="s">
        <v>5903</v>
      </c>
      <c r="R137" s="15" t="s">
        <v>6315</v>
      </c>
      <c r="S137" s="15" t="s">
        <v>19</v>
      </c>
      <c r="T137" s="18" t="s">
        <v>19</v>
      </c>
      <c r="U137" s="18">
        <v>45729</v>
      </c>
      <c r="V137" s="15" t="s">
        <v>19</v>
      </c>
      <c r="W137" s="18" t="s">
        <v>19</v>
      </c>
      <c r="X137" s="18" t="s">
        <v>19</v>
      </c>
      <c r="Y137" s="19">
        <v>0.5</v>
      </c>
      <c r="Z137" s="34" t="s">
        <v>244</v>
      </c>
      <c r="AA137" s="18" t="s">
        <v>19</v>
      </c>
      <c r="AB137" s="15" t="s">
        <v>65</v>
      </c>
      <c r="AC137" s="15" t="s">
        <v>2585</v>
      </c>
      <c r="AD137" s="15" t="s">
        <v>920</v>
      </c>
      <c r="AE137" s="15" t="b">
        <v>1</v>
      </c>
      <c r="AF137" s="15" t="s">
        <v>98</v>
      </c>
      <c r="AG137" s="20" t="s">
        <v>3604</v>
      </c>
      <c r="AH137" s="15" t="s">
        <v>19</v>
      </c>
      <c r="AI137" s="18">
        <v>45768</v>
      </c>
      <c r="AJ137" s="18">
        <v>45729</v>
      </c>
      <c r="AK137" s="15" t="s">
        <v>19</v>
      </c>
      <c r="AL137" s="15" t="s">
        <v>19</v>
      </c>
      <c r="AM137" s="15" t="s">
        <v>3620</v>
      </c>
      <c r="AN137" s="15" t="s">
        <v>3621</v>
      </c>
    </row>
    <row r="138" spans="1:40" ht="15.45" x14ac:dyDescent="0.4">
      <c r="A138" s="15" t="s">
        <v>1851</v>
      </c>
      <c r="B138" s="15" t="str">
        <f t="shared" si="2"/>
        <v>868a2v7m2</v>
      </c>
      <c r="C138" s="38" t="s">
        <v>4770</v>
      </c>
      <c r="D138" s="15" t="s">
        <v>416</v>
      </c>
      <c r="E138" s="15" t="s">
        <v>4624</v>
      </c>
      <c r="F138" s="24" t="s">
        <v>42</v>
      </c>
      <c r="G138" s="15" t="s">
        <v>3561</v>
      </c>
      <c r="H138" s="15" t="s">
        <v>19</v>
      </c>
      <c r="I138" s="28" t="s">
        <v>3587</v>
      </c>
      <c r="J138" s="15" t="s">
        <v>19</v>
      </c>
      <c r="K138" s="18" t="s">
        <v>19</v>
      </c>
      <c r="L138" s="18" t="s">
        <v>19</v>
      </c>
      <c r="M138" s="18">
        <v>45568.62222222222</v>
      </c>
      <c r="N138" s="18">
        <v>45768.518750000003</v>
      </c>
      <c r="O138" s="18" t="s">
        <v>19</v>
      </c>
      <c r="P138" s="18" t="s">
        <v>19</v>
      </c>
      <c r="Q138" s="15" t="s">
        <v>5902</v>
      </c>
      <c r="R138" s="15" t="s">
        <v>6290</v>
      </c>
      <c r="S138" s="15" t="s">
        <v>3588</v>
      </c>
      <c r="T138" s="15" t="s">
        <v>19</v>
      </c>
      <c r="U138" s="15" t="s">
        <v>19</v>
      </c>
      <c r="V138" s="15" t="s">
        <v>19</v>
      </c>
      <c r="W138" s="15" t="s">
        <v>19</v>
      </c>
      <c r="X138" s="15" t="s">
        <v>19</v>
      </c>
      <c r="Y138" s="19">
        <v>0</v>
      </c>
      <c r="Z138" s="15" t="s">
        <v>19</v>
      </c>
      <c r="AA138" s="15" t="s">
        <v>19</v>
      </c>
      <c r="AB138" s="15" t="s">
        <v>24</v>
      </c>
      <c r="AC138" s="15" t="s">
        <v>2603</v>
      </c>
      <c r="AD138" s="15" t="s">
        <v>1638</v>
      </c>
      <c r="AE138" s="15" t="s">
        <v>19</v>
      </c>
      <c r="AF138" s="15" t="s">
        <v>19</v>
      </c>
      <c r="AG138" s="15" t="s">
        <v>19</v>
      </c>
      <c r="AH138" s="15" t="s">
        <v>19</v>
      </c>
      <c r="AI138" s="18">
        <v>45768</v>
      </c>
      <c r="AJ138" s="15" t="s">
        <v>19</v>
      </c>
      <c r="AK138" s="15" t="s">
        <v>19</v>
      </c>
      <c r="AL138" s="15" t="s">
        <v>19</v>
      </c>
      <c r="AM138" s="15" t="s">
        <v>3620</v>
      </c>
      <c r="AN138" s="15" t="s">
        <v>3564</v>
      </c>
    </row>
    <row r="139" spans="1:40" ht="15.45" x14ac:dyDescent="0.4">
      <c r="A139" s="15" t="s">
        <v>1615</v>
      </c>
      <c r="B139" s="15" t="str">
        <f t="shared" si="2"/>
        <v>868a2v7m5</v>
      </c>
      <c r="C139" s="38" t="s">
        <v>4268</v>
      </c>
      <c r="D139" s="15" t="s">
        <v>351</v>
      </c>
      <c r="E139" s="15" t="s">
        <v>4071</v>
      </c>
      <c r="F139" s="24" t="s">
        <v>42</v>
      </c>
      <c r="G139" s="15" t="s">
        <v>3561</v>
      </c>
      <c r="H139" s="15" t="s">
        <v>19</v>
      </c>
      <c r="I139" s="28" t="s">
        <v>3587</v>
      </c>
      <c r="J139" s="15" t="s">
        <v>19</v>
      </c>
      <c r="K139" s="18">
        <v>45863</v>
      </c>
      <c r="L139" s="18" t="s">
        <v>19</v>
      </c>
      <c r="M139" s="18">
        <v>45568.62222222222</v>
      </c>
      <c r="N139" s="18">
        <v>45810.559027777781</v>
      </c>
      <c r="O139" s="18" t="s">
        <v>19</v>
      </c>
      <c r="P139" s="18" t="s">
        <v>19</v>
      </c>
      <c r="Q139" s="15" t="s">
        <v>5982</v>
      </c>
      <c r="R139" s="15" t="s">
        <v>6290</v>
      </c>
      <c r="S139" s="15" t="s">
        <v>3588</v>
      </c>
      <c r="T139" s="15" t="s">
        <v>19</v>
      </c>
      <c r="U139" s="15" t="s">
        <v>19</v>
      </c>
      <c r="V139" s="15" t="s">
        <v>19</v>
      </c>
      <c r="W139" s="15" t="s">
        <v>19</v>
      </c>
      <c r="X139" s="15" t="s">
        <v>19</v>
      </c>
      <c r="Y139" s="19">
        <v>0</v>
      </c>
      <c r="Z139" s="15" t="s">
        <v>19</v>
      </c>
      <c r="AA139" s="15" t="s">
        <v>19</v>
      </c>
      <c r="AB139" s="15" t="s">
        <v>43</v>
      </c>
      <c r="AC139" s="15" t="s">
        <v>4066</v>
      </c>
      <c r="AD139" s="15" t="s">
        <v>1122</v>
      </c>
      <c r="AE139" s="15" t="s">
        <v>19</v>
      </c>
      <c r="AF139" s="15" t="s">
        <v>19</v>
      </c>
      <c r="AG139" s="15" t="s">
        <v>19</v>
      </c>
      <c r="AH139" s="15" t="s">
        <v>4251</v>
      </c>
      <c r="AI139" s="15" t="s">
        <v>19</v>
      </c>
      <c r="AJ139" s="15" t="s">
        <v>19</v>
      </c>
      <c r="AK139" s="15" t="s">
        <v>19</v>
      </c>
      <c r="AL139" s="15" t="s">
        <v>19</v>
      </c>
      <c r="AM139" s="15" t="s">
        <v>3215</v>
      </c>
      <c r="AN139" s="15" t="s">
        <v>6312</v>
      </c>
    </row>
    <row r="140" spans="1:40" ht="15.45" x14ac:dyDescent="0.4">
      <c r="A140" s="15" t="s">
        <v>1367</v>
      </c>
      <c r="B140" s="15" t="str">
        <f t="shared" si="2"/>
        <v>868a2v7ma</v>
      </c>
      <c r="C140" s="38" t="s">
        <v>4306</v>
      </c>
      <c r="D140" s="15" t="s">
        <v>303</v>
      </c>
      <c r="E140" s="15" t="s">
        <v>4045</v>
      </c>
      <c r="F140" s="27" t="s">
        <v>122</v>
      </c>
      <c r="G140" s="15" t="s">
        <v>3561</v>
      </c>
      <c r="H140" s="15" t="s">
        <v>19</v>
      </c>
      <c r="I140" s="28" t="s">
        <v>3587</v>
      </c>
      <c r="J140" s="15" t="s">
        <v>19</v>
      </c>
      <c r="K140" s="18" t="s">
        <v>19</v>
      </c>
      <c r="L140" s="18" t="s">
        <v>19</v>
      </c>
      <c r="M140" s="18">
        <v>45568.62222222222</v>
      </c>
      <c r="N140" s="18">
        <v>45792.357638888891</v>
      </c>
      <c r="O140" s="18" t="s">
        <v>19</v>
      </c>
      <c r="P140" s="18" t="s">
        <v>19</v>
      </c>
      <c r="Q140" s="15" t="s">
        <v>5812</v>
      </c>
      <c r="R140" s="15" t="s">
        <v>6290</v>
      </c>
      <c r="S140" s="15" t="s">
        <v>3588</v>
      </c>
      <c r="T140" s="15" t="s">
        <v>19</v>
      </c>
      <c r="U140" s="15" t="s">
        <v>19</v>
      </c>
      <c r="V140" s="15" t="s">
        <v>19</v>
      </c>
      <c r="W140" s="15" t="s">
        <v>19</v>
      </c>
      <c r="X140" s="15" t="s">
        <v>19</v>
      </c>
      <c r="Y140" s="19">
        <v>0</v>
      </c>
      <c r="Z140" s="29" t="s">
        <v>123</v>
      </c>
      <c r="AA140" s="15" t="s">
        <v>19</v>
      </c>
      <c r="AB140" s="15" t="s">
        <v>24</v>
      </c>
      <c r="AC140" s="15" t="s">
        <v>3963</v>
      </c>
      <c r="AD140" s="15" t="s">
        <v>1117</v>
      </c>
      <c r="AE140" s="15" t="s">
        <v>19</v>
      </c>
      <c r="AF140" s="15" t="s">
        <v>3589</v>
      </c>
      <c r="AG140" s="15" t="s">
        <v>19</v>
      </c>
      <c r="AH140" s="15" t="s">
        <v>19</v>
      </c>
      <c r="AI140" s="15" t="s">
        <v>19</v>
      </c>
      <c r="AJ140" s="15" t="s">
        <v>19</v>
      </c>
      <c r="AK140" s="15" t="s">
        <v>19</v>
      </c>
      <c r="AL140" s="15" t="s">
        <v>19</v>
      </c>
      <c r="AM140" s="15" t="s">
        <v>3275</v>
      </c>
      <c r="AN140" s="15" t="s">
        <v>6269</v>
      </c>
    </row>
    <row r="141" spans="1:40" ht="15.45" x14ac:dyDescent="0.4">
      <c r="A141" s="15" t="s">
        <v>1635</v>
      </c>
      <c r="B141" s="15" t="str">
        <f t="shared" si="2"/>
        <v>868a2v7me</v>
      </c>
      <c r="C141" s="38" t="s">
        <v>4477</v>
      </c>
      <c r="D141" s="15" t="s">
        <v>297</v>
      </c>
      <c r="E141" s="15" t="s">
        <v>4474</v>
      </c>
      <c r="F141" s="24" t="s">
        <v>42</v>
      </c>
      <c r="G141" s="15" t="s">
        <v>3561</v>
      </c>
      <c r="H141" s="15" t="s">
        <v>19</v>
      </c>
      <c r="I141" s="25" t="s">
        <v>3583</v>
      </c>
      <c r="J141" s="15" t="s">
        <v>19</v>
      </c>
      <c r="K141" s="18" t="s">
        <v>19</v>
      </c>
      <c r="L141" s="18" t="s">
        <v>19</v>
      </c>
      <c r="M141" s="18">
        <v>45568.62222222222</v>
      </c>
      <c r="N141" s="18">
        <v>45756.574999999997</v>
      </c>
      <c r="O141" s="18" t="s">
        <v>19</v>
      </c>
      <c r="P141" s="18" t="s">
        <v>19</v>
      </c>
      <c r="Q141" s="15" t="s">
        <v>5895</v>
      </c>
      <c r="R141" s="15" t="s">
        <v>6290</v>
      </c>
      <c r="S141" s="15" t="s">
        <v>3588</v>
      </c>
      <c r="T141" s="15" t="s">
        <v>19</v>
      </c>
      <c r="U141" s="15" t="s">
        <v>19</v>
      </c>
      <c r="V141" s="15" t="s">
        <v>19</v>
      </c>
      <c r="W141" s="15" t="s">
        <v>19</v>
      </c>
      <c r="X141" s="15" t="s">
        <v>19</v>
      </c>
      <c r="Y141" s="19">
        <v>0</v>
      </c>
      <c r="Z141" s="15" t="s">
        <v>19</v>
      </c>
      <c r="AA141" s="15" t="s">
        <v>19</v>
      </c>
      <c r="AB141" s="15" t="s">
        <v>43</v>
      </c>
      <c r="AC141" s="15" t="s">
        <v>3595</v>
      </c>
      <c r="AD141" s="15" t="s">
        <v>816</v>
      </c>
      <c r="AE141" s="15" t="s">
        <v>19</v>
      </c>
      <c r="AF141" s="15" t="s">
        <v>19</v>
      </c>
      <c r="AG141" s="15" t="s">
        <v>19</v>
      </c>
      <c r="AH141" s="15" t="s">
        <v>4475</v>
      </c>
      <c r="AI141" s="15" t="s">
        <v>19</v>
      </c>
      <c r="AJ141" s="15" t="s">
        <v>19</v>
      </c>
      <c r="AK141" s="15" t="s">
        <v>19</v>
      </c>
      <c r="AL141" s="15" t="s">
        <v>19</v>
      </c>
      <c r="AM141" s="15" t="s">
        <v>3579</v>
      </c>
      <c r="AN141" s="15" t="s">
        <v>6300</v>
      </c>
    </row>
    <row r="142" spans="1:40" ht="15.45" x14ac:dyDescent="0.4">
      <c r="A142" s="15" t="s">
        <v>1195</v>
      </c>
      <c r="B142" s="15" t="str">
        <f t="shared" si="2"/>
        <v>868a2v7pm</v>
      </c>
      <c r="C142" s="38" t="s">
        <v>4242</v>
      </c>
      <c r="D142" s="15" t="s">
        <v>635</v>
      </c>
      <c r="E142" s="15" t="s">
        <v>4150</v>
      </c>
      <c r="F142" s="39" t="s">
        <v>540</v>
      </c>
      <c r="G142" s="15" t="s">
        <v>3561</v>
      </c>
      <c r="H142" s="15" t="s">
        <v>19</v>
      </c>
      <c r="I142" s="28" t="s">
        <v>3587</v>
      </c>
      <c r="J142" s="15" t="s">
        <v>6761</v>
      </c>
      <c r="K142" s="18" t="s">
        <v>19</v>
      </c>
      <c r="L142" s="18" t="s">
        <v>19</v>
      </c>
      <c r="M142" s="18">
        <v>45568.62222222222</v>
      </c>
      <c r="N142" s="18">
        <v>45810.786111111112</v>
      </c>
      <c r="O142" s="18" t="s">
        <v>19</v>
      </c>
      <c r="P142" s="18" t="s">
        <v>19</v>
      </c>
      <c r="Q142" s="15" t="s">
        <v>5902</v>
      </c>
      <c r="R142" s="15" t="s">
        <v>6290</v>
      </c>
      <c r="S142" s="15" t="s">
        <v>3588</v>
      </c>
      <c r="T142" s="15" t="s">
        <v>19</v>
      </c>
      <c r="U142" s="18">
        <v>45786</v>
      </c>
      <c r="V142" s="15" t="s">
        <v>19</v>
      </c>
      <c r="W142" s="15" t="s">
        <v>19</v>
      </c>
      <c r="X142" s="15" t="s">
        <v>19</v>
      </c>
      <c r="Y142" s="19">
        <v>0</v>
      </c>
      <c r="Z142" s="26" t="s">
        <v>88</v>
      </c>
      <c r="AA142" s="15" t="s">
        <v>19</v>
      </c>
      <c r="AB142" s="15" t="s">
        <v>43</v>
      </c>
      <c r="AC142" s="15" t="s">
        <v>1110</v>
      </c>
      <c r="AD142" s="15" t="s">
        <v>1138</v>
      </c>
      <c r="AE142" s="15" t="b">
        <v>1</v>
      </c>
      <c r="AF142" s="15" t="s">
        <v>19</v>
      </c>
      <c r="AG142" s="20" t="s">
        <v>3604</v>
      </c>
      <c r="AH142" s="15" t="s">
        <v>19</v>
      </c>
      <c r="AI142" s="18">
        <v>45756</v>
      </c>
      <c r="AJ142" s="15" t="s">
        <v>19</v>
      </c>
      <c r="AK142" s="15" t="s">
        <v>19</v>
      </c>
      <c r="AL142" s="15" t="s">
        <v>19</v>
      </c>
      <c r="AM142" s="15" t="s">
        <v>3620</v>
      </c>
      <c r="AN142" s="15" t="s">
        <v>3621</v>
      </c>
    </row>
    <row r="143" spans="1:40" ht="15.45" x14ac:dyDescent="0.4">
      <c r="A143" s="15" t="s">
        <v>1734</v>
      </c>
      <c r="B143" s="15" t="str">
        <f t="shared" si="2"/>
        <v>868a2v7pw</v>
      </c>
      <c r="C143" s="38" t="s">
        <v>5000</v>
      </c>
      <c r="D143" s="15" t="s">
        <v>250</v>
      </c>
      <c r="E143" s="15" t="s">
        <v>4575</v>
      </c>
      <c r="F143" s="24" t="s">
        <v>42</v>
      </c>
      <c r="G143" s="15" t="s">
        <v>6762</v>
      </c>
      <c r="H143" s="15" t="s">
        <v>19</v>
      </c>
      <c r="I143" s="17" t="s">
        <v>3562</v>
      </c>
      <c r="J143" s="15" t="s">
        <v>19</v>
      </c>
      <c r="K143" s="18" t="s">
        <v>19</v>
      </c>
      <c r="L143" s="18" t="s">
        <v>19</v>
      </c>
      <c r="M143" s="18">
        <v>45568.62222222222</v>
      </c>
      <c r="N143" s="18">
        <v>45807.539583333331</v>
      </c>
      <c r="O143" s="18" t="s">
        <v>19</v>
      </c>
      <c r="P143" s="18" t="s">
        <v>19</v>
      </c>
      <c r="Q143" s="15" t="s">
        <v>5904</v>
      </c>
      <c r="R143" s="15" t="s">
        <v>6285</v>
      </c>
      <c r="S143" s="15" t="s">
        <v>6159</v>
      </c>
      <c r="T143" s="15" t="s">
        <v>19</v>
      </c>
      <c r="U143" s="15" t="s">
        <v>19</v>
      </c>
      <c r="V143" s="15" t="s">
        <v>19</v>
      </c>
      <c r="W143" s="15" t="s">
        <v>19</v>
      </c>
      <c r="X143" s="15" t="s">
        <v>19</v>
      </c>
      <c r="Y143" s="19">
        <v>0</v>
      </c>
      <c r="Z143" s="29" t="s">
        <v>123</v>
      </c>
      <c r="AA143" s="15" t="s">
        <v>19</v>
      </c>
      <c r="AB143" s="15" t="s">
        <v>24</v>
      </c>
      <c r="AC143" s="15" t="s">
        <v>3577</v>
      </c>
      <c r="AD143" s="15" t="s">
        <v>1683</v>
      </c>
      <c r="AE143" s="15" t="s">
        <v>19</v>
      </c>
      <c r="AF143" s="15" t="s">
        <v>19</v>
      </c>
      <c r="AG143" s="15" t="s">
        <v>19</v>
      </c>
      <c r="AH143" s="15" t="s">
        <v>3597</v>
      </c>
      <c r="AI143" s="15" t="s">
        <v>19</v>
      </c>
      <c r="AJ143" s="15" t="s">
        <v>19</v>
      </c>
      <c r="AK143" s="15" t="s">
        <v>19</v>
      </c>
      <c r="AL143" s="15" t="s">
        <v>19</v>
      </c>
      <c r="AM143" s="15" t="s">
        <v>3579</v>
      </c>
      <c r="AN143" s="15" t="s">
        <v>6298</v>
      </c>
    </row>
    <row r="144" spans="1:40" ht="15.45" x14ac:dyDescent="0.4">
      <c r="A144" s="15" t="s">
        <v>1780</v>
      </c>
      <c r="B144" s="15" t="str">
        <f t="shared" si="2"/>
        <v>868a2v7q1</v>
      </c>
      <c r="C144" s="38" t="s">
        <v>4994</v>
      </c>
      <c r="D144" s="15" t="s">
        <v>246</v>
      </c>
      <c r="E144" s="15" t="s">
        <v>4522</v>
      </c>
      <c r="F144" s="24" t="s">
        <v>42</v>
      </c>
      <c r="G144" s="15" t="s">
        <v>3561</v>
      </c>
      <c r="H144" s="15" t="s">
        <v>19</v>
      </c>
      <c r="I144" s="17" t="s">
        <v>3562</v>
      </c>
      <c r="J144" s="15" t="s">
        <v>19</v>
      </c>
      <c r="K144" s="18" t="s">
        <v>19</v>
      </c>
      <c r="L144" s="18" t="s">
        <v>19</v>
      </c>
      <c r="M144" s="18">
        <v>45568.62222222222</v>
      </c>
      <c r="N144" s="18">
        <v>45805.447916666672</v>
      </c>
      <c r="O144" s="18" t="s">
        <v>19</v>
      </c>
      <c r="P144" s="18" t="s">
        <v>19</v>
      </c>
      <c r="Q144" s="15" t="s">
        <v>5896</v>
      </c>
      <c r="R144" s="15" t="s">
        <v>6280</v>
      </c>
      <c r="S144" s="15" t="s">
        <v>6147</v>
      </c>
      <c r="T144" s="15" t="s">
        <v>19</v>
      </c>
      <c r="U144" s="15" t="s">
        <v>19</v>
      </c>
      <c r="V144" s="15" t="s">
        <v>19</v>
      </c>
      <c r="W144" s="15" t="s">
        <v>19</v>
      </c>
      <c r="X144" s="15" t="s">
        <v>19</v>
      </c>
      <c r="Y144" s="19">
        <v>0</v>
      </c>
      <c r="Z144" s="29" t="s">
        <v>123</v>
      </c>
      <c r="AA144" s="15" t="s">
        <v>19</v>
      </c>
      <c r="AB144" s="15" t="s">
        <v>24</v>
      </c>
      <c r="AC144" s="15" t="s">
        <v>3577</v>
      </c>
      <c r="AD144" s="15" t="s">
        <v>1644</v>
      </c>
      <c r="AE144" s="15" t="s">
        <v>19</v>
      </c>
      <c r="AF144" s="15" t="s">
        <v>19</v>
      </c>
      <c r="AG144" s="15" t="s">
        <v>19</v>
      </c>
      <c r="AH144" s="15" t="s">
        <v>4523</v>
      </c>
      <c r="AI144" s="15" t="s">
        <v>19</v>
      </c>
      <c r="AJ144" s="15" t="s">
        <v>19</v>
      </c>
      <c r="AK144" s="15" t="s">
        <v>19</v>
      </c>
      <c r="AL144" s="15" t="s">
        <v>19</v>
      </c>
      <c r="AM144" s="15" t="s">
        <v>3579</v>
      </c>
      <c r="AN144" s="15" t="s">
        <v>6298</v>
      </c>
    </row>
    <row r="145" spans="1:40" ht="15.45" x14ac:dyDescent="0.4">
      <c r="A145" s="15" t="s">
        <v>2258</v>
      </c>
      <c r="B145" s="15" t="str">
        <f t="shared" si="2"/>
        <v>868a2v7qq</v>
      </c>
      <c r="C145" s="38" t="s">
        <v>5233</v>
      </c>
      <c r="D145" s="15" t="s">
        <v>402</v>
      </c>
      <c r="E145" s="15" t="s">
        <v>5133</v>
      </c>
      <c r="F145" s="24" t="s">
        <v>42</v>
      </c>
      <c r="G145" s="15" t="s">
        <v>3561</v>
      </c>
      <c r="H145" s="15" t="s">
        <v>19</v>
      </c>
      <c r="I145" s="17" t="s">
        <v>3562</v>
      </c>
      <c r="J145" s="15" t="s">
        <v>19</v>
      </c>
      <c r="K145" s="18" t="s">
        <v>19</v>
      </c>
      <c r="L145" s="18" t="s">
        <v>19</v>
      </c>
      <c r="M145" s="18">
        <v>45568.62222222222</v>
      </c>
      <c r="N145" s="18">
        <v>45778.405555555553</v>
      </c>
      <c r="O145" s="18" t="s">
        <v>19</v>
      </c>
      <c r="P145" s="18" t="s">
        <v>19</v>
      </c>
      <c r="Q145" s="15" t="s">
        <v>5901</v>
      </c>
      <c r="R145" s="15" t="s">
        <v>6287</v>
      </c>
      <c r="S145" s="15" t="s">
        <v>6148</v>
      </c>
      <c r="T145" s="15" t="s">
        <v>19</v>
      </c>
      <c r="U145" s="15" t="s">
        <v>19</v>
      </c>
      <c r="V145" s="15" t="s">
        <v>19</v>
      </c>
      <c r="W145" s="15" t="s">
        <v>19</v>
      </c>
      <c r="X145" s="15" t="s">
        <v>19</v>
      </c>
      <c r="Y145" s="19">
        <v>0</v>
      </c>
      <c r="Z145" s="15" t="s">
        <v>19</v>
      </c>
      <c r="AA145" s="15" t="s">
        <v>19</v>
      </c>
      <c r="AB145" s="15" t="s">
        <v>77</v>
      </c>
      <c r="AC145" s="15" t="s">
        <v>5088</v>
      </c>
      <c r="AD145" s="15" t="s">
        <v>816</v>
      </c>
      <c r="AE145" s="15" t="s">
        <v>19</v>
      </c>
      <c r="AF145" s="15" t="s">
        <v>19</v>
      </c>
      <c r="AG145" s="15" t="s">
        <v>19</v>
      </c>
      <c r="AH145" s="15" t="s">
        <v>19</v>
      </c>
      <c r="AI145" s="18">
        <v>45768</v>
      </c>
      <c r="AJ145" s="15" t="s">
        <v>19</v>
      </c>
      <c r="AK145" s="15" t="s">
        <v>19</v>
      </c>
      <c r="AL145" s="15" t="s">
        <v>19</v>
      </c>
      <c r="AM145" s="15" t="s">
        <v>3620</v>
      </c>
      <c r="AN145" s="15" t="s">
        <v>3564</v>
      </c>
    </row>
    <row r="146" spans="1:40" ht="15.45" x14ac:dyDescent="0.4">
      <c r="A146" s="15" t="s">
        <v>1771</v>
      </c>
      <c r="B146" s="15" t="str">
        <f t="shared" si="2"/>
        <v>868a2v7r2</v>
      </c>
      <c r="C146" s="38" t="s">
        <v>4748</v>
      </c>
      <c r="D146" s="15" t="s">
        <v>390</v>
      </c>
      <c r="E146" s="15" t="s">
        <v>4609</v>
      </c>
      <c r="F146" s="39" t="s">
        <v>540</v>
      </c>
      <c r="G146" s="15" t="s">
        <v>3561</v>
      </c>
      <c r="H146" s="15" t="s">
        <v>19</v>
      </c>
      <c r="I146" s="17" t="s">
        <v>3562</v>
      </c>
      <c r="J146" s="15" t="s">
        <v>4749</v>
      </c>
      <c r="K146" s="18">
        <v>45744</v>
      </c>
      <c r="L146" s="18">
        <v>45663</v>
      </c>
      <c r="M146" s="18">
        <v>45568.62222222222</v>
      </c>
      <c r="N146" s="18">
        <v>45764.554861111115</v>
      </c>
      <c r="O146" s="18" t="s">
        <v>19</v>
      </c>
      <c r="P146" s="18" t="s">
        <v>19</v>
      </c>
      <c r="Q146" s="15" t="s">
        <v>5902</v>
      </c>
      <c r="R146" s="15" t="s">
        <v>6315</v>
      </c>
      <c r="S146" s="15" t="s">
        <v>19</v>
      </c>
      <c r="T146" s="15" t="s">
        <v>19</v>
      </c>
      <c r="U146" s="15" t="s">
        <v>19</v>
      </c>
      <c r="V146" s="15" t="b">
        <v>1</v>
      </c>
      <c r="W146" s="15" t="s">
        <v>19</v>
      </c>
      <c r="X146" s="15" t="s">
        <v>19</v>
      </c>
      <c r="Y146" s="19">
        <v>0</v>
      </c>
      <c r="Z146" s="29" t="s">
        <v>123</v>
      </c>
      <c r="AA146" s="15" t="s">
        <v>19</v>
      </c>
      <c r="AB146" s="15" t="s">
        <v>24</v>
      </c>
      <c r="AC146" s="15" t="s">
        <v>2585</v>
      </c>
      <c r="AD146" s="15" t="s">
        <v>1661</v>
      </c>
      <c r="AE146" s="15" t="s">
        <v>19</v>
      </c>
      <c r="AF146" s="15" t="s">
        <v>3589</v>
      </c>
      <c r="AG146" s="20" t="s">
        <v>3604</v>
      </c>
      <c r="AH146" s="15" t="s">
        <v>19</v>
      </c>
      <c r="AI146" s="15" t="s">
        <v>19</v>
      </c>
      <c r="AJ146" s="15" t="s">
        <v>19</v>
      </c>
      <c r="AK146" s="15" t="s">
        <v>19</v>
      </c>
      <c r="AL146" s="15" t="s">
        <v>19</v>
      </c>
      <c r="AM146" s="15" t="s">
        <v>3620</v>
      </c>
      <c r="AN146" s="15" t="s">
        <v>3621</v>
      </c>
    </row>
    <row r="147" spans="1:40" ht="15.45" x14ac:dyDescent="0.4">
      <c r="A147" s="15" t="s">
        <v>1331</v>
      </c>
      <c r="B147" s="15" t="str">
        <f t="shared" si="2"/>
        <v>868a2v7rr</v>
      </c>
      <c r="C147" s="38" t="s">
        <v>6239</v>
      </c>
      <c r="D147" s="15" t="s">
        <v>635</v>
      </c>
      <c r="E147" s="15" t="s">
        <v>4150</v>
      </c>
      <c r="F147" s="39" t="s">
        <v>540</v>
      </c>
      <c r="G147" s="15" t="s">
        <v>3561</v>
      </c>
      <c r="H147" s="15" t="s">
        <v>6365</v>
      </c>
      <c r="I147" s="28" t="s">
        <v>3587</v>
      </c>
      <c r="J147" s="15" t="s">
        <v>6763</v>
      </c>
      <c r="K147" s="18">
        <v>45815</v>
      </c>
      <c r="L147" s="18">
        <v>45793</v>
      </c>
      <c r="M147" s="18">
        <v>45568.62222222222</v>
      </c>
      <c r="N147" s="18">
        <v>45810.771527777775</v>
      </c>
      <c r="O147" s="18" t="s">
        <v>19</v>
      </c>
      <c r="P147" s="18" t="s">
        <v>19</v>
      </c>
      <c r="Q147" s="15" t="s">
        <v>5897</v>
      </c>
      <c r="R147" s="15" t="s">
        <v>6290</v>
      </c>
      <c r="S147" s="15" t="s">
        <v>3588</v>
      </c>
      <c r="T147" s="15" t="s">
        <v>19</v>
      </c>
      <c r="U147" s="15" t="s">
        <v>19</v>
      </c>
      <c r="V147" s="15" t="s">
        <v>19</v>
      </c>
      <c r="W147" s="15" t="s">
        <v>19</v>
      </c>
      <c r="X147" s="15" t="s">
        <v>19</v>
      </c>
      <c r="Y147" s="19">
        <v>0</v>
      </c>
      <c r="Z147" s="26" t="s">
        <v>88</v>
      </c>
      <c r="AA147" s="15" t="s">
        <v>19</v>
      </c>
      <c r="AB147" s="15" t="s">
        <v>43</v>
      </c>
      <c r="AC147" s="15" t="s">
        <v>1110</v>
      </c>
      <c r="AD147" s="15" t="s">
        <v>1138</v>
      </c>
      <c r="AE147" s="15" t="b">
        <v>1</v>
      </c>
      <c r="AF147" s="15" t="s">
        <v>19</v>
      </c>
      <c r="AG147" s="15" t="s">
        <v>19</v>
      </c>
      <c r="AH147" s="15" t="s">
        <v>19</v>
      </c>
      <c r="AI147" s="18">
        <v>45756</v>
      </c>
      <c r="AJ147" s="15" t="s">
        <v>19</v>
      </c>
      <c r="AK147" s="15" t="s">
        <v>19</v>
      </c>
      <c r="AL147" s="15" t="s">
        <v>19</v>
      </c>
      <c r="AM147" s="15" t="s">
        <v>3620</v>
      </c>
      <c r="AN147" s="15" t="s">
        <v>3621</v>
      </c>
    </row>
    <row r="148" spans="1:40" ht="15.45" x14ac:dyDescent="0.4">
      <c r="A148" s="15" t="s">
        <v>1163</v>
      </c>
      <c r="B148" s="15" t="str">
        <f t="shared" si="2"/>
        <v>868a2v7t1</v>
      </c>
      <c r="C148" s="38" t="s">
        <v>4234</v>
      </c>
      <c r="D148" s="15" t="s">
        <v>435</v>
      </c>
      <c r="E148" s="15" t="s">
        <v>4086</v>
      </c>
      <c r="F148" s="39" t="s">
        <v>540</v>
      </c>
      <c r="G148" s="15" t="s">
        <v>3561</v>
      </c>
      <c r="H148" s="15" t="s">
        <v>6365</v>
      </c>
      <c r="I148" s="28" t="s">
        <v>3587</v>
      </c>
      <c r="J148" s="15" t="s">
        <v>6382</v>
      </c>
      <c r="K148" s="18">
        <v>45809</v>
      </c>
      <c r="L148" s="18">
        <v>45797</v>
      </c>
      <c r="M148" s="18">
        <v>45568.62222222222</v>
      </c>
      <c r="N148" s="18">
        <v>45810.166666666672</v>
      </c>
      <c r="O148" s="18" t="s">
        <v>19</v>
      </c>
      <c r="P148" s="18" t="s">
        <v>19</v>
      </c>
      <c r="Q148" s="15" t="s">
        <v>5897</v>
      </c>
      <c r="R148" s="15" t="s">
        <v>6290</v>
      </c>
      <c r="S148" s="15" t="s">
        <v>3588</v>
      </c>
      <c r="T148" s="15" t="s">
        <v>19</v>
      </c>
      <c r="U148" s="15" t="s">
        <v>19</v>
      </c>
      <c r="V148" s="15" t="s">
        <v>19</v>
      </c>
      <c r="W148" s="15" t="s">
        <v>19</v>
      </c>
      <c r="X148" s="15" t="s">
        <v>19</v>
      </c>
      <c r="Y148" s="19">
        <v>0</v>
      </c>
      <c r="Z148" s="26" t="s">
        <v>88</v>
      </c>
      <c r="AA148" s="15" t="s">
        <v>19</v>
      </c>
      <c r="AB148" s="15" t="s">
        <v>43</v>
      </c>
      <c r="AC148" s="15" t="s">
        <v>1110</v>
      </c>
      <c r="AD148" s="15" t="s">
        <v>1112</v>
      </c>
      <c r="AE148" s="15" t="b">
        <v>1</v>
      </c>
      <c r="AF148" s="15" t="s">
        <v>19</v>
      </c>
      <c r="AG148" s="20" t="s">
        <v>3604</v>
      </c>
      <c r="AH148" s="15" t="s">
        <v>19</v>
      </c>
      <c r="AI148" s="18">
        <v>45756</v>
      </c>
      <c r="AJ148" s="15" t="s">
        <v>19</v>
      </c>
      <c r="AK148" s="15" t="s">
        <v>19</v>
      </c>
      <c r="AL148" s="15" t="s">
        <v>19</v>
      </c>
      <c r="AM148" s="15" t="s">
        <v>3620</v>
      </c>
      <c r="AN148" s="15" t="s">
        <v>3621</v>
      </c>
    </row>
    <row r="149" spans="1:40" ht="15.45" x14ac:dyDescent="0.4">
      <c r="A149" s="15" t="s">
        <v>1763</v>
      </c>
      <c r="B149" s="15" t="str">
        <f t="shared" si="2"/>
        <v>868a2v7t9</v>
      </c>
      <c r="C149" s="38" t="s">
        <v>5027</v>
      </c>
      <c r="D149" s="15" t="s">
        <v>254</v>
      </c>
      <c r="E149" s="15" t="s">
        <v>4579</v>
      </c>
      <c r="F149" s="24" t="s">
        <v>42</v>
      </c>
      <c r="G149" s="15" t="s">
        <v>3561</v>
      </c>
      <c r="H149" s="15" t="s">
        <v>19</v>
      </c>
      <c r="I149" s="17" t="s">
        <v>3562</v>
      </c>
      <c r="J149" s="15" t="s">
        <v>19</v>
      </c>
      <c r="K149" s="18" t="s">
        <v>19</v>
      </c>
      <c r="L149" s="18" t="s">
        <v>19</v>
      </c>
      <c r="M149" s="18">
        <v>45568.62222222222</v>
      </c>
      <c r="N149" s="18">
        <v>45805.446527777778</v>
      </c>
      <c r="O149" s="18" t="s">
        <v>19</v>
      </c>
      <c r="P149" s="18" t="s">
        <v>19</v>
      </c>
      <c r="Q149" s="15" t="s">
        <v>5896</v>
      </c>
      <c r="R149" s="15" t="s">
        <v>6290</v>
      </c>
      <c r="S149" s="15" t="s">
        <v>3588</v>
      </c>
      <c r="T149" s="15" t="s">
        <v>19</v>
      </c>
      <c r="U149" s="15" t="s">
        <v>19</v>
      </c>
      <c r="V149" s="15" t="s">
        <v>19</v>
      </c>
      <c r="W149" s="15" t="s">
        <v>19</v>
      </c>
      <c r="X149" s="15" t="s">
        <v>19</v>
      </c>
      <c r="Y149" s="19">
        <v>0</v>
      </c>
      <c r="Z149" s="29" t="s">
        <v>123</v>
      </c>
      <c r="AA149" s="15" t="s">
        <v>19</v>
      </c>
      <c r="AB149" s="15" t="s">
        <v>24</v>
      </c>
      <c r="AC149" s="15" t="s">
        <v>3577</v>
      </c>
      <c r="AD149" s="15" t="s">
        <v>1654</v>
      </c>
      <c r="AE149" s="15" t="s">
        <v>19</v>
      </c>
      <c r="AF149" s="15" t="s">
        <v>19</v>
      </c>
      <c r="AG149" s="15" t="s">
        <v>19</v>
      </c>
      <c r="AH149" s="15" t="s">
        <v>4523</v>
      </c>
      <c r="AI149" s="15" t="s">
        <v>19</v>
      </c>
      <c r="AJ149" s="15" t="s">
        <v>19</v>
      </c>
      <c r="AK149" s="15" t="s">
        <v>19</v>
      </c>
      <c r="AL149" s="15" t="s">
        <v>19</v>
      </c>
      <c r="AM149" s="15" t="s">
        <v>3579</v>
      </c>
      <c r="AN149" s="15" t="s">
        <v>6300</v>
      </c>
    </row>
    <row r="150" spans="1:40" ht="15.45" x14ac:dyDescent="0.4">
      <c r="A150" s="15" t="s">
        <v>1672</v>
      </c>
      <c r="B150" s="15" t="str">
        <f t="shared" si="2"/>
        <v>868a2v7u6</v>
      </c>
      <c r="C150" s="38" t="s">
        <v>4988</v>
      </c>
      <c r="D150" s="15" t="s">
        <v>293</v>
      </c>
      <c r="E150" s="15" t="s">
        <v>4584</v>
      </c>
      <c r="F150" s="24" t="s">
        <v>42</v>
      </c>
      <c r="G150" s="15" t="s">
        <v>6383</v>
      </c>
      <c r="H150" s="15" t="s">
        <v>19</v>
      </c>
      <c r="I150" s="16" t="s">
        <v>658</v>
      </c>
      <c r="J150" s="15" t="s">
        <v>19</v>
      </c>
      <c r="K150" s="18" t="s">
        <v>19</v>
      </c>
      <c r="L150" s="18" t="s">
        <v>19</v>
      </c>
      <c r="M150" s="18">
        <v>45568.62222222222</v>
      </c>
      <c r="N150" s="18">
        <v>45778.578472222223</v>
      </c>
      <c r="O150" s="18" t="s">
        <v>19</v>
      </c>
      <c r="P150" s="18" t="s">
        <v>19</v>
      </c>
      <c r="Q150" s="15" t="s">
        <v>5896</v>
      </c>
      <c r="R150" s="15" t="s">
        <v>6280</v>
      </c>
      <c r="S150" s="15" t="s">
        <v>6147</v>
      </c>
      <c r="T150" s="15" t="s">
        <v>19</v>
      </c>
      <c r="U150" s="15" t="s">
        <v>19</v>
      </c>
      <c r="V150" s="15" t="s">
        <v>19</v>
      </c>
      <c r="W150" s="15" t="s">
        <v>19</v>
      </c>
      <c r="X150" s="15" t="s">
        <v>19</v>
      </c>
      <c r="Y150" s="19">
        <v>0</v>
      </c>
      <c r="Z150" s="15" t="s">
        <v>19</v>
      </c>
      <c r="AA150" s="15" t="s">
        <v>19</v>
      </c>
      <c r="AB150" s="15" t="s">
        <v>24</v>
      </c>
      <c r="AC150" s="15" t="s">
        <v>3595</v>
      </c>
      <c r="AD150" s="15" t="s">
        <v>1673</v>
      </c>
      <c r="AE150" s="15" t="s">
        <v>19</v>
      </c>
      <c r="AF150" s="15" t="s">
        <v>49</v>
      </c>
      <c r="AG150" s="15" t="s">
        <v>19</v>
      </c>
      <c r="AH150" s="15" t="s">
        <v>4475</v>
      </c>
      <c r="AI150" s="15" t="s">
        <v>19</v>
      </c>
      <c r="AJ150" s="15" t="s">
        <v>19</v>
      </c>
      <c r="AK150" s="15" t="s">
        <v>19</v>
      </c>
      <c r="AL150" s="15" t="s">
        <v>19</v>
      </c>
      <c r="AM150" s="15" t="s">
        <v>3579</v>
      </c>
      <c r="AN150" s="15" t="s">
        <v>6300</v>
      </c>
    </row>
    <row r="151" spans="1:40" ht="15.45" x14ac:dyDescent="0.4">
      <c r="A151" s="15" t="s">
        <v>1561</v>
      </c>
      <c r="B151" s="15" t="str">
        <f t="shared" si="2"/>
        <v>868a2v7uf</v>
      </c>
      <c r="C151" s="38" t="s">
        <v>4269</v>
      </c>
      <c r="D151" s="15" t="s">
        <v>351</v>
      </c>
      <c r="E151" s="15" t="s">
        <v>4071</v>
      </c>
      <c r="F151" s="24" t="s">
        <v>42</v>
      </c>
      <c r="G151" s="15" t="s">
        <v>3561</v>
      </c>
      <c r="H151" s="15" t="s">
        <v>19</v>
      </c>
      <c r="I151" s="28" t="s">
        <v>3587</v>
      </c>
      <c r="J151" s="15" t="s">
        <v>19</v>
      </c>
      <c r="K151" s="18">
        <v>45863</v>
      </c>
      <c r="L151" s="18" t="s">
        <v>19</v>
      </c>
      <c r="M151" s="18">
        <v>45568.62222222222</v>
      </c>
      <c r="N151" s="18">
        <v>45810.559027777781</v>
      </c>
      <c r="O151" s="18" t="s">
        <v>19</v>
      </c>
      <c r="P151" s="18" t="s">
        <v>19</v>
      </c>
      <c r="Q151" s="15" t="s">
        <v>5982</v>
      </c>
      <c r="R151" s="15" t="s">
        <v>6290</v>
      </c>
      <c r="S151" s="15" t="s">
        <v>3588</v>
      </c>
      <c r="T151" s="15" t="s">
        <v>19</v>
      </c>
      <c r="U151" s="15" t="s">
        <v>19</v>
      </c>
      <c r="V151" s="15" t="s">
        <v>19</v>
      </c>
      <c r="W151" s="15" t="s">
        <v>19</v>
      </c>
      <c r="X151" s="15" t="s">
        <v>19</v>
      </c>
      <c r="Y151" s="19">
        <v>0</v>
      </c>
      <c r="Z151" s="15" t="s">
        <v>19</v>
      </c>
      <c r="AA151" s="15" t="s">
        <v>19</v>
      </c>
      <c r="AB151" s="15" t="s">
        <v>43</v>
      </c>
      <c r="AC151" s="15" t="s">
        <v>4066</v>
      </c>
      <c r="AD151" s="15" t="s">
        <v>1122</v>
      </c>
      <c r="AE151" s="15" t="s">
        <v>19</v>
      </c>
      <c r="AF151" s="15" t="s">
        <v>19</v>
      </c>
      <c r="AG151" s="15" t="s">
        <v>19</v>
      </c>
      <c r="AH151" s="15" t="s">
        <v>4251</v>
      </c>
      <c r="AI151" s="15" t="s">
        <v>19</v>
      </c>
      <c r="AJ151" s="15" t="s">
        <v>19</v>
      </c>
      <c r="AK151" s="15" t="s">
        <v>19</v>
      </c>
      <c r="AL151" s="15" t="s">
        <v>19</v>
      </c>
      <c r="AM151" s="15" t="s">
        <v>3215</v>
      </c>
      <c r="AN151" s="15" t="s">
        <v>6312</v>
      </c>
    </row>
    <row r="152" spans="1:40" ht="15.45" x14ac:dyDescent="0.4">
      <c r="A152" s="15" t="s">
        <v>1637</v>
      </c>
      <c r="B152" s="15" t="str">
        <f t="shared" si="2"/>
        <v>868a2v7vd</v>
      </c>
      <c r="C152" s="38" t="s">
        <v>4192</v>
      </c>
      <c r="D152" s="15" t="s">
        <v>424</v>
      </c>
      <c r="E152" s="15" t="s">
        <v>4193</v>
      </c>
      <c r="F152" s="24" t="s">
        <v>42</v>
      </c>
      <c r="G152" s="15" t="s">
        <v>3561</v>
      </c>
      <c r="H152" s="15" t="s">
        <v>19</v>
      </c>
      <c r="I152" s="28" t="s">
        <v>3587</v>
      </c>
      <c r="J152" s="15" t="s">
        <v>19</v>
      </c>
      <c r="K152" s="18" t="s">
        <v>19</v>
      </c>
      <c r="L152" s="18" t="s">
        <v>19</v>
      </c>
      <c r="M152" s="18">
        <v>45568.62222222222</v>
      </c>
      <c r="N152" s="18">
        <v>45768.51944444445</v>
      </c>
      <c r="O152" s="18" t="s">
        <v>19</v>
      </c>
      <c r="P152" s="18" t="s">
        <v>19</v>
      </c>
      <c r="Q152" s="15" t="s">
        <v>5898</v>
      </c>
      <c r="R152" s="15" t="s">
        <v>6290</v>
      </c>
      <c r="S152" s="15" t="s">
        <v>3588</v>
      </c>
      <c r="T152" s="15" t="s">
        <v>19</v>
      </c>
      <c r="U152" s="15" t="s">
        <v>19</v>
      </c>
      <c r="V152" s="15" t="s">
        <v>19</v>
      </c>
      <c r="W152" s="15" t="s">
        <v>19</v>
      </c>
      <c r="X152" s="15" t="s">
        <v>19</v>
      </c>
      <c r="Y152" s="19">
        <v>0</v>
      </c>
      <c r="Z152" s="15" t="s">
        <v>19</v>
      </c>
      <c r="AA152" s="15" t="s">
        <v>19</v>
      </c>
      <c r="AB152" s="15" t="s">
        <v>43</v>
      </c>
      <c r="AC152" s="15" t="s">
        <v>2603</v>
      </c>
      <c r="AD152" s="15" t="s">
        <v>1638</v>
      </c>
      <c r="AE152" s="15" t="s">
        <v>19</v>
      </c>
      <c r="AF152" s="15" t="s">
        <v>19</v>
      </c>
      <c r="AG152" s="15" t="s">
        <v>19</v>
      </c>
      <c r="AH152" s="15" t="s">
        <v>19</v>
      </c>
      <c r="AI152" s="18">
        <v>45768</v>
      </c>
      <c r="AJ152" s="15" t="s">
        <v>19</v>
      </c>
      <c r="AK152" s="15" t="s">
        <v>19</v>
      </c>
      <c r="AL152" s="15" t="s">
        <v>19</v>
      </c>
      <c r="AM152" s="15" t="s">
        <v>3620</v>
      </c>
      <c r="AN152" s="15" t="s">
        <v>3564</v>
      </c>
    </row>
    <row r="153" spans="1:40" ht="15.45" x14ac:dyDescent="0.4">
      <c r="A153" s="15" t="s">
        <v>1762</v>
      </c>
      <c r="B153" s="15" t="str">
        <f t="shared" si="2"/>
        <v>868a2v7vu</v>
      </c>
      <c r="C153" s="38" t="s">
        <v>5017</v>
      </c>
      <c r="D153" s="15" t="s">
        <v>252</v>
      </c>
      <c r="E153" s="15" t="s">
        <v>4577</v>
      </c>
      <c r="F153" s="24" t="s">
        <v>42</v>
      </c>
      <c r="G153" s="15" t="s">
        <v>3561</v>
      </c>
      <c r="H153" s="15" t="s">
        <v>19</v>
      </c>
      <c r="I153" s="17" t="s">
        <v>3562</v>
      </c>
      <c r="J153" s="15" t="s">
        <v>19</v>
      </c>
      <c r="K153" s="18" t="s">
        <v>19</v>
      </c>
      <c r="L153" s="18" t="s">
        <v>19</v>
      </c>
      <c r="M153" s="18">
        <v>45568.62222222222</v>
      </c>
      <c r="N153" s="18">
        <v>45805.448611111111</v>
      </c>
      <c r="O153" s="18" t="s">
        <v>19</v>
      </c>
      <c r="P153" s="18" t="s">
        <v>19</v>
      </c>
      <c r="Q153" s="15" t="s">
        <v>5895</v>
      </c>
      <c r="R153" s="15" t="s">
        <v>6285</v>
      </c>
      <c r="S153" s="15" t="s">
        <v>6159</v>
      </c>
      <c r="T153" s="15" t="s">
        <v>19</v>
      </c>
      <c r="U153" s="15" t="s">
        <v>19</v>
      </c>
      <c r="V153" s="15" t="s">
        <v>19</v>
      </c>
      <c r="W153" s="15" t="s">
        <v>19</v>
      </c>
      <c r="X153" s="15" t="s">
        <v>19</v>
      </c>
      <c r="Y153" s="19">
        <v>0</v>
      </c>
      <c r="Z153" s="29" t="s">
        <v>123</v>
      </c>
      <c r="AA153" s="15" t="s">
        <v>19</v>
      </c>
      <c r="AB153" s="15" t="s">
        <v>24</v>
      </c>
      <c r="AC153" s="15" t="s">
        <v>3577</v>
      </c>
      <c r="AD153" s="15" t="s">
        <v>1649</v>
      </c>
      <c r="AE153" s="15" t="s">
        <v>19</v>
      </c>
      <c r="AF153" s="15" t="s">
        <v>19</v>
      </c>
      <c r="AG153" s="15" t="s">
        <v>19</v>
      </c>
      <c r="AH153" s="15" t="s">
        <v>5004</v>
      </c>
      <c r="AI153" s="15" t="s">
        <v>19</v>
      </c>
      <c r="AJ153" s="15" t="s">
        <v>19</v>
      </c>
      <c r="AK153" s="15" t="s">
        <v>19</v>
      </c>
      <c r="AL153" s="15" t="s">
        <v>19</v>
      </c>
      <c r="AM153" s="15" t="s">
        <v>3579</v>
      </c>
      <c r="AN153" s="15" t="s">
        <v>6298</v>
      </c>
    </row>
    <row r="154" spans="1:40" ht="15.45" x14ac:dyDescent="0.4">
      <c r="A154" s="15" t="s">
        <v>2024</v>
      </c>
      <c r="B154" s="15" t="str">
        <f t="shared" si="2"/>
        <v>868a2v7vz</v>
      </c>
      <c r="C154" s="38" t="s">
        <v>4262</v>
      </c>
      <c r="D154" s="15" t="s">
        <v>357</v>
      </c>
      <c r="E154" s="15" t="s">
        <v>4261</v>
      </c>
      <c r="F154" s="24" t="s">
        <v>42</v>
      </c>
      <c r="G154" s="15" t="s">
        <v>3561</v>
      </c>
      <c r="H154" s="15" t="s">
        <v>19</v>
      </c>
      <c r="I154" s="28" t="s">
        <v>3587</v>
      </c>
      <c r="J154" s="15" t="s">
        <v>19</v>
      </c>
      <c r="K154" s="18" t="s">
        <v>19</v>
      </c>
      <c r="L154" s="18" t="s">
        <v>19</v>
      </c>
      <c r="M154" s="18">
        <v>45568.62222222222</v>
      </c>
      <c r="N154" s="18">
        <v>45804.397916666669</v>
      </c>
      <c r="O154" s="18" t="s">
        <v>19</v>
      </c>
      <c r="P154" s="18" t="s">
        <v>19</v>
      </c>
      <c r="Q154" s="15" t="s">
        <v>5982</v>
      </c>
      <c r="R154" s="15" t="s">
        <v>6290</v>
      </c>
      <c r="S154" s="15" t="s">
        <v>3588</v>
      </c>
      <c r="T154" s="15" t="s">
        <v>19</v>
      </c>
      <c r="U154" s="15" t="s">
        <v>19</v>
      </c>
      <c r="V154" s="15" t="s">
        <v>19</v>
      </c>
      <c r="W154" s="15" t="s">
        <v>19</v>
      </c>
      <c r="X154" s="15" t="s">
        <v>19</v>
      </c>
      <c r="Y154" s="19">
        <v>0</v>
      </c>
      <c r="Z154" s="15" t="s">
        <v>19</v>
      </c>
      <c r="AA154" s="15" t="s">
        <v>19</v>
      </c>
      <c r="AB154" s="15" t="s">
        <v>43</v>
      </c>
      <c r="AC154" s="15" t="s">
        <v>4066</v>
      </c>
      <c r="AD154" s="15" t="s">
        <v>1109</v>
      </c>
      <c r="AE154" s="15" t="s">
        <v>19</v>
      </c>
      <c r="AF154" s="15" t="s">
        <v>19</v>
      </c>
      <c r="AG154" s="15" t="s">
        <v>19</v>
      </c>
      <c r="AH154" s="15" t="s">
        <v>4251</v>
      </c>
      <c r="AI154" s="15" t="s">
        <v>19</v>
      </c>
      <c r="AJ154" s="15" t="s">
        <v>19</v>
      </c>
      <c r="AK154" s="15" t="s">
        <v>19</v>
      </c>
      <c r="AL154" s="15" t="s">
        <v>19</v>
      </c>
      <c r="AM154" s="15" t="s">
        <v>3215</v>
      </c>
      <c r="AN154" s="15" t="s">
        <v>6312</v>
      </c>
    </row>
    <row r="155" spans="1:40" ht="15.45" x14ac:dyDescent="0.4">
      <c r="A155" s="15" t="s">
        <v>1232</v>
      </c>
      <c r="B155" s="15" t="str">
        <f t="shared" si="2"/>
        <v>868a2v7wg</v>
      </c>
      <c r="C155" s="38" t="s">
        <v>4230</v>
      </c>
      <c r="D155" s="15" t="s">
        <v>440</v>
      </c>
      <c r="E155" s="15" t="s">
        <v>4090</v>
      </c>
      <c r="F155" s="39" t="s">
        <v>540</v>
      </c>
      <c r="G155" s="15" t="s">
        <v>3561</v>
      </c>
      <c r="H155" s="15" t="s">
        <v>3599</v>
      </c>
      <c r="I155" s="28" t="s">
        <v>3587</v>
      </c>
      <c r="J155" s="15" t="s">
        <v>6249</v>
      </c>
      <c r="K155" s="18">
        <v>45813</v>
      </c>
      <c r="L155" s="18">
        <v>45785</v>
      </c>
      <c r="M155" s="18">
        <v>45568.62222222222</v>
      </c>
      <c r="N155" s="18">
        <v>45803.426388888889</v>
      </c>
      <c r="O155" s="18" t="s">
        <v>19</v>
      </c>
      <c r="P155" s="18" t="s">
        <v>19</v>
      </c>
      <c r="Q155" s="15" t="s">
        <v>5902</v>
      </c>
      <c r="R155" s="15" t="s">
        <v>6290</v>
      </c>
      <c r="S155" s="15" t="s">
        <v>3588</v>
      </c>
      <c r="T155" s="15" t="s">
        <v>19</v>
      </c>
      <c r="U155" s="15" t="s">
        <v>19</v>
      </c>
      <c r="V155" s="15" t="s">
        <v>19</v>
      </c>
      <c r="W155" s="15" t="s">
        <v>19</v>
      </c>
      <c r="X155" s="15" t="s">
        <v>19</v>
      </c>
      <c r="Y155" s="19">
        <v>0</v>
      </c>
      <c r="Z155" s="26" t="s">
        <v>88</v>
      </c>
      <c r="AA155" s="15" t="s">
        <v>19</v>
      </c>
      <c r="AB155" s="15" t="s">
        <v>43</v>
      </c>
      <c r="AC155" s="15" t="s">
        <v>1110</v>
      </c>
      <c r="AD155" s="15" t="s">
        <v>1112</v>
      </c>
      <c r="AE155" s="15" t="b">
        <v>1</v>
      </c>
      <c r="AF155" s="15" t="s">
        <v>19</v>
      </c>
      <c r="AG155" s="15" t="s">
        <v>19</v>
      </c>
      <c r="AH155" s="15" t="s">
        <v>19</v>
      </c>
      <c r="AI155" s="18">
        <v>45756</v>
      </c>
      <c r="AJ155" s="15" t="s">
        <v>19</v>
      </c>
      <c r="AK155" s="15" t="s">
        <v>19</v>
      </c>
      <c r="AL155" s="15" t="s">
        <v>19</v>
      </c>
      <c r="AM155" s="15" t="s">
        <v>3620</v>
      </c>
      <c r="AN155" s="15" t="s">
        <v>3621</v>
      </c>
    </row>
    <row r="156" spans="1:40" ht="15.45" x14ac:dyDescent="0.4">
      <c r="A156" s="15" t="s">
        <v>1711</v>
      </c>
      <c r="B156" s="15" t="str">
        <f t="shared" si="2"/>
        <v>868a2v7wx</v>
      </c>
      <c r="C156" s="38" t="s">
        <v>4208</v>
      </c>
      <c r="D156" s="15" t="s">
        <v>414</v>
      </c>
      <c r="E156" s="15" t="s">
        <v>4209</v>
      </c>
      <c r="F156" s="24" t="s">
        <v>42</v>
      </c>
      <c r="G156" s="15" t="s">
        <v>3561</v>
      </c>
      <c r="H156" s="15" t="s">
        <v>19</v>
      </c>
      <c r="I156" s="28" t="s">
        <v>3587</v>
      </c>
      <c r="J156" s="15" t="s">
        <v>19</v>
      </c>
      <c r="K156" s="18" t="s">
        <v>19</v>
      </c>
      <c r="L156" s="18" t="s">
        <v>19</v>
      </c>
      <c r="M156" s="18">
        <v>45568.62222222222</v>
      </c>
      <c r="N156" s="18">
        <v>45768.518750000003</v>
      </c>
      <c r="O156" s="18" t="s">
        <v>19</v>
      </c>
      <c r="P156" s="18" t="s">
        <v>19</v>
      </c>
      <c r="Q156" s="15" t="s">
        <v>5898</v>
      </c>
      <c r="R156" s="15" t="s">
        <v>6290</v>
      </c>
      <c r="S156" s="15" t="s">
        <v>3588</v>
      </c>
      <c r="T156" s="15" t="s">
        <v>19</v>
      </c>
      <c r="U156" s="15" t="s">
        <v>19</v>
      </c>
      <c r="V156" s="15" t="s">
        <v>19</v>
      </c>
      <c r="W156" s="15" t="s">
        <v>19</v>
      </c>
      <c r="X156" s="15" t="s">
        <v>19</v>
      </c>
      <c r="Y156" s="19">
        <v>0</v>
      </c>
      <c r="Z156" s="15" t="s">
        <v>19</v>
      </c>
      <c r="AA156" s="15" t="s">
        <v>19</v>
      </c>
      <c r="AB156" s="15" t="s">
        <v>43</v>
      </c>
      <c r="AC156" s="15" t="s">
        <v>2603</v>
      </c>
      <c r="AD156" s="15" t="s">
        <v>1638</v>
      </c>
      <c r="AE156" s="15" t="s">
        <v>19</v>
      </c>
      <c r="AF156" s="15" t="s">
        <v>19</v>
      </c>
      <c r="AG156" s="15" t="s">
        <v>19</v>
      </c>
      <c r="AH156" s="15" t="s">
        <v>19</v>
      </c>
      <c r="AI156" s="18">
        <v>45768</v>
      </c>
      <c r="AJ156" s="15" t="s">
        <v>19</v>
      </c>
      <c r="AK156" s="15" t="s">
        <v>19</v>
      </c>
      <c r="AL156" s="15" t="s">
        <v>19</v>
      </c>
      <c r="AM156" s="15" t="s">
        <v>3620</v>
      </c>
      <c r="AN156" s="15" t="s">
        <v>3564</v>
      </c>
    </row>
    <row r="157" spans="1:40" ht="15.45" x14ac:dyDescent="0.4">
      <c r="A157" s="15" t="s">
        <v>1357</v>
      </c>
      <c r="B157" s="15" t="str">
        <f t="shared" si="2"/>
        <v>868a2v7x0</v>
      </c>
      <c r="C157" s="38" t="s">
        <v>4312</v>
      </c>
      <c r="D157" s="15" t="s">
        <v>301</v>
      </c>
      <c r="E157" s="15" t="s">
        <v>4042</v>
      </c>
      <c r="F157" s="27" t="s">
        <v>122</v>
      </c>
      <c r="G157" s="15" t="s">
        <v>3561</v>
      </c>
      <c r="H157" s="15" t="s">
        <v>19</v>
      </c>
      <c r="I157" s="28" t="s">
        <v>3587</v>
      </c>
      <c r="J157" s="15" t="s">
        <v>19</v>
      </c>
      <c r="K157" s="18" t="s">
        <v>19</v>
      </c>
      <c r="L157" s="18" t="s">
        <v>19</v>
      </c>
      <c r="M157" s="18">
        <v>45568.62222222222</v>
      </c>
      <c r="N157" s="18">
        <v>45792.358333333337</v>
      </c>
      <c r="O157" s="18" t="s">
        <v>19</v>
      </c>
      <c r="P157" s="18" t="s">
        <v>19</v>
      </c>
      <c r="Q157" s="15" t="s">
        <v>5812</v>
      </c>
      <c r="R157" s="15" t="s">
        <v>6290</v>
      </c>
      <c r="S157" s="15" t="s">
        <v>3588</v>
      </c>
      <c r="T157" s="15" t="s">
        <v>19</v>
      </c>
      <c r="U157" s="15" t="s">
        <v>19</v>
      </c>
      <c r="V157" s="15" t="s">
        <v>19</v>
      </c>
      <c r="W157" s="15" t="s">
        <v>19</v>
      </c>
      <c r="X157" s="15" t="s">
        <v>19</v>
      </c>
      <c r="Y157" s="19">
        <v>0</v>
      </c>
      <c r="Z157" s="29" t="s">
        <v>123</v>
      </c>
      <c r="AA157" s="15" t="s">
        <v>19</v>
      </c>
      <c r="AB157" s="15" t="s">
        <v>24</v>
      </c>
      <c r="AC157" s="15" t="s">
        <v>3963</v>
      </c>
      <c r="AD157" s="15" t="s">
        <v>1117</v>
      </c>
      <c r="AE157" s="15" t="s">
        <v>19</v>
      </c>
      <c r="AF157" s="15" t="s">
        <v>3589</v>
      </c>
      <c r="AG157" s="15" t="s">
        <v>19</v>
      </c>
      <c r="AH157" s="15" t="s">
        <v>19</v>
      </c>
      <c r="AI157" s="15" t="s">
        <v>19</v>
      </c>
      <c r="AJ157" s="15" t="s">
        <v>19</v>
      </c>
      <c r="AK157" s="15" t="s">
        <v>19</v>
      </c>
      <c r="AL157" s="15" t="s">
        <v>19</v>
      </c>
      <c r="AM157" s="15" t="s">
        <v>3275</v>
      </c>
      <c r="AN157" s="15" t="s">
        <v>6269</v>
      </c>
    </row>
    <row r="158" spans="1:40" ht="15.45" x14ac:dyDescent="0.4">
      <c r="A158" s="15" t="s">
        <v>959</v>
      </c>
      <c r="B158" s="15" t="str">
        <f t="shared" si="2"/>
        <v>868a2v7xm</v>
      </c>
      <c r="C158" s="38" t="s">
        <v>3748</v>
      </c>
      <c r="D158" s="15" t="s">
        <v>600</v>
      </c>
      <c r="E158" s="15" t="s">
        <v>3716</v>
      </c>
      <c r="F158" s="33" t="s">
        <v>243</v>
      </c>
      <c r="G158" s="15" t="s">
        <v>3561</v>
      </c>
      <c r="H158" s="15" t="s">
        <v>19</v>
      </c>
      <c r="I158" s="28" t="s">
        <v>3587</v>
      </c>
      <c r="J158" s="15" t="s">
        <v>3747</v>
      </c>
      <c r="K158" s="18">
        <v>45744</v>
      </c>
      <c r="L158" s="18">
        <v>45608</v>
      </c>
      <c r="M158" s="18">
        <v>45568.62222222222</v>
      </c>
      <c r="N158" s="18">
        <v>45768.526388888888</v>
      </c>
      <c r="O158" s="18" t="s">
        <v>19</v>
      </c>
      <c r="P158" s="18">
        <v>45741.650694444441</v>
      </c>
      <c r="Q158" s="15" t="s">
        <v>5903</v>
      </c>
      <c r="R158" s="15" t="s">
        <v>6315</v>
      </c>
      <c r="S158" s="15" t="s">
        <v>19</v>
      </c>
      <c r="T158" s="18" t="s">
        <v>19</v>
      </c>
      <c r="U158" s="18">
        <v>45729</v>
      </c>
      <c r="V158" s="15" t="s">
        <v>19</v>
      </c>
      <c r="W158" s="18" t="s">
        <v>19</v>
      </c>
      <c r="X158" s="18" t="s">
        <v>19</v>
      </c>
      <c r="Y158" s="19">
        <v>0.5</v>
      </c>
      <c r="Z158" s="34" t="s">
        <v>244</v>
      </c>
      <c r="AA158" s="18" t="s">
        <v>19</v>
      </c>
      <c r="AB158" s="15" t="s">
        <v>65</v>
      </c>
      <c r="AC158" s="15" t="s">
        <v>2585</v>
      </c>
      <c r="AD158" s="15" t="s">
        <v>920</v>
      </c>
      <c r="AE158" s="15" t="b">
        <v>1</v>
      </c>
      <c r="AF158" s="15" t="s">
        <v>98</v>
      </c>
      <c r="AG158" s="20" t="s">
        <v>3604</v>
      </c>
      <c r="AH158" s="15" t="s">
        <v>19</v>
      </c>
      <c r="AI158" s="18">
        <v>45768</v>
      </c>
      <c r="AJ158" s="18">
        <v>45729</v>
      </c>
      <c r="AK158" s="15" t="s">
        <v>19</v>
      </c>
      <c r="AL158" s="15" t="s">
        <v>19</v>
      </c>
      <c r="AM158" s="15" t="s">
        <v>3620</v>
      </c>
      <c r="AN158" s="15" t="s">
        <v>3621</v>
      </c>
    </row>
    <row r="159" spans="1:40" ht="15.45" x14ac:dyDescent="0.4">
      <c r="A159" s="15" t="s">
        <v>2139</v>
      </c>
      <c r="B159" s="15" t="str">
        <f t="shared" si="2"/>
        <v>868a2v7xv</v>
      </c>
      <c r="C159" s="38" t="s">
        <v>5365</v>
      </c>
      <c r="D159" s="15" t="s">
        <v>248</v>
      </c>
      <c r="E159" s="15" t="s">
        <v>5113</v>
      </c>
      <c r="F159" s="24" t="s">
        <v>42</v>
      </c>
      <c r="G159" s="15" t="s">
        <v>3561</v>
      </c>
      <c r="H159" s="15" t="s">
        <v>19</v>
      </c>
      <c r="I159" s="17" t="s">
        <v>3562</v>
      </c>
      <c r="J159" s="15" t="s">
        <v>19</v>
      </c>
      <c r="K159" s="18" t="s">
        <v>19</v>
      </c>
      <c r="L159" s="18" t="s">
        <v>19</v>
      </c>
      <c r="M159" s="18">
        <v>45568.62222222222</v>
      </c>
      <c r="N159" s="18">
        <v>45756.578472222223</v>
      </c>
      <c r="O159" s="18" t="s">
        <v>19</v>
      </c>
      <c r="P159" s="18" t="s">
        <v>19</v>
      </c>
      <c r="Q159" s="15" t="s">
        <v>5904</v>
      </c>
      <c r="R159" s="15" t="s">
        <v>6287</v>
      </c>
      <c r="S159" s="15" t="s">
        <v>6148</v>
      </c>
      <c r="T159" s="15" t="s">
        <v>19</v>
      </c>
      <c r="U159" s="15" t="s">
        <v>19</v>
      </c>
      <c r="V159" s="15" t="s">
        <v>19</v>
      </c>
      <c r="W159" s="15" t="s">
        <v>19</v>
      </c>
      <c r="X159" s="15" t="s">
        <v>19</v>
      </c>
      <c r="Y159" s="19">
        <v>0</v>
      </c>
      <c r="Z159" s="15" t="s">
        <v>19</v>
      </c>
      <c r="AA159" s="15" t="s">
        <v>19</v>
      </c>
      <c r="AB159" s="15" t="s">
        <v>77</v>
      </c>
      <c r="AC159" s="15" t="s">
        <v>3577</v>
      </c>
      <c r="AD159" s="15" t="s">
        <v>2137</v>
      </c>
      <c r="AE159" s="15" t="s">
        <v>19</v>
      </c>
      <c r="AF159" s="15" t="s">
        <v>19</v>
      </c>
      <c r="AG159" s="15" t="s">
        <v>19</v>
      </c>
      <c r="AH159" s="15" t="s">
        <v>3596</v>
      </c>
      <c r="AI159" s="15" t="s">
        <v>19</v>
      </c>
      <c r="AJ159" s="15" t="s">
        <v>19</v>
      </c>
      <c r="AK159" s="15" t="s">
        <v>19</v>
      </c>
      <c r="AL159" s="15" t="s">
        <v>19</v>
      </c>
      <c r="AM159" s="15" t="s">
        <v>3579</v>
      </c>
      <c r="AN159" s="15" t="s">
        <v>6298</v>
      </c>
    </row>
    <row r="160" spans="1:40" ht="15.45" x14ac:dyDescent="0.4">
      <c r="A160" s="15" t="s">
        <v>1731</v>
      </c>
      <c r="B160" s="15" t="str">
        <f t="shared" si="2"/>
        <v>868a2v7xz</v>
      </c>
      <c r="C160" s="38" t="s">
        <v>4210</v>
      </c>
      <c r="D160" s="15" t="s">
        <v>414</v>
      </c>
      <c r="E160" s="15" t="s">
        <v>4209</v>
      </c>
      <c r="F160" s="24" t="s">
        <v>42</v>
      </c>
      <c r="G160" s="15" t="s">
        <v>3561</v>
      </c>
      <c r="H160" s="15" t="s">
        <v>19</v>
      </c>
      <c r="I160" s="28" t="s">
        <v>3587</v>
      </c>
      <c r="J160" s="15" t="s">
        <v>19</v>
      </c>
      <c r="K160" s="18" t="s">
        <v>19</v>
      </c>
      <c r="L160" s="18" t="s">
        <v>19</v>
      </c>
      <c r="M160" s="18">
        <v>45568.62222222222</v>
      </c>
      <c r="N160" s="18">
        <v>45768.518750000003</v>
      </c>
      <c r="O160" s="18" t="s">
        <v>19</v>
      </c>
      <c r="P160" s="18" t="s">
        <v>19</v>
      </c>
      <c r="Q160" s="15" t="s">
        <v>5898</v>
      </c>
      <c r="R160" s="15" t="s">
        <v>6290</v>
      </c>
      <c r="S160" s="15" t="s">
        <v>3588</v>
      </c>
      <c r="T160" s="15" t="s">
        <v>19</v>
      </c>
      <c r="U160" s="15" t="s">
        <v>19</v>
      </c>
      <c r="V160" s="15" t="s">
        <v>19</v>
      </c>
      <c r="W160" s="15" t="s">
        <v>19</v>
      </c>
      <c r="X160" s="15" t="s">
        <v>19</v>
      </c>
      <c r="Y160" s="19">
        <v>0</v>
      </c>
      <c r="Z160" s="15" t="s">
        <v>19</v>
      </c>
      <c r="AA160" s="15" t="s">
        <v>19</v>
      </c>
      <c r="AB160" s="15" t="s">
        <v>43</v>
      </c>
      <c r="AC160" s="15" t="s">
        <v>2603</v>
      </c>
      <c r="AD160" s="15" t="s">
        <v>1638</v>
      </c>
      <c r="AE160" s="15" t="s">
        <v>19</v>
      </c>
      <c r="AF160" s="15" t="s">
        <v>19</v>
      </c>
      <c r="AG160" s="15" t="s">
        <v>19</v>
      </c>
      <c r="AH160" s="15" t="s">
        <v>19</v>
      </c>
      <c r="AI160" s="18">
        <v>45768</v>
      </c>
      <c r="AJ160" s="15" t="s">
        <v>19</v>
      </c>
      <c r="AK160" s="15" t="s">
        <v>19</v>
      </c>
      <c r="AL160" s="15" t="s">
        <v>19</v>
      </c>
      <c r="AM160" s="15" t="s">
        <v>3620</v>
      </c>
      <c r="AN160" s="15" t="s">
        <v>3564</v>
      </c>
    </row>
    <row r="161" spans="1:40" ht="15.45" x14ac:dyDescent="0.4">
      <c r="A161" s="15" t="s">
        <v>1922</v>
      </c>
      <c r="B161" s="15" t="str">
        <f t="shared" si="2"/>
        <v>868a2v7yn</v>
      </c>
      <c r="C161" s="38" t="s">
        <v>4162</v>
      </c>
      <c r="D161" s="15" t="s">
        <v>418</v>
      </c>
      <c r="E161" s="15" t="s">
        <v>4160</v>
      </c>
      <c r="F161" s="24" t="s">
        <v>42</v>
      </c>
      <c r="G161" s="15" t="s">
        <v>6371</v>
      </c>
      <c r="H161" s="15" t="s">
        <v>19</v>
      </c>
      <c r="I161" s="28" t="s">
        <v>3587</v>
      </c>
      <c r="J161" s="15" t="s">
        <v>19</v>
      </c>
      <c r="K161" s="18" t="s">
        <v>19</v>
      </c>
      <c r="L161" s="18" t="s">
        <v>19</v>
      </c>
      <c r="M161" s="18">
        <v>45568.62222222222</v>
      </c>
      <c r="N161" s="18">
        <v>45768.51944444445</v>
      </c>
      <c r="O161" s="18" t="s">
        <v>19</v>
      </c>
      <c r="P161" s="18" t="s">
        <v>19</v>
      </c>
      <c r="Q161" s="15" t="s">
        <v>5898</v>
      </c>
      <c r="R161" s="15" t="s">
        <v>6290</v>
      </c>
      <c r="S161" s="15" t="s">
        <v>3588</v>
      </c>
      <c r="T161" s="15" t="s">
        <v>19</v>
      </c>
      <c r="U161" s="15" t="s">
        <v>19</v>
      </c>
      <c r="V161" s="15" t="s">
        <v>19</v>
      </c>
      <c r="W161" s="15" t="s">
        <v>19</v>
      </c>
      <c r="X161" s="15" t="s">
        <v>19</v>
      </c>
      <c r="Y161" s="19">
        <v>0</v>
      </c>
      <c r="Z161" s="15" t="s">
        <v>19</v>
      </c>
      <c r="AA161" s="15" t="s">
        <v>19</v>
      </c>
      <c r="AB161" s="15" t="s">
        <v>43</v>
      </c>
      <c r="AC161" s="15" t="s">
        <v>2603</v>
      </c>
      <c r="AD161" s="15" t="s">
        <v>1638</v>
      </c>
      <c r="AE161" s="15" t="s">
        <v>19</v>
      </c>
      <c r="AF161" s="15" t="s">
        <v>19</v>
      </c>
      <c r="AG161" s="15" t="s">
        <v>19</v>
      </c>
      <c r="AH161" s="15" t="s">
        <v>19</v>
      </c>
      <c r="AI161" s="18">
        <v>45768</v>
      </c>
      <c r="AJ161" s="15" t="s">
        <v>19</v>
      </c>
      <c r="AK161" s="15" t="s">
        <v>19</v>
      </c>
      <c r="AL161" s="15" t="s">
        <v>19</v>
      </c>
      <c r="AM161" s="15" t="s">
        <v>3620</v>
      </c>
      <c r="AN161" s="15" t="s">
        <v>3564</v>
      </c>
    </row>
    <row r="162" spans="1:40" ht="15.45" x14ac:dyDescent="0.4">
      <c r="A162" s="15" t="s">
        <v>2015</v>
      </c>
      <c r="B162" s="15" t="str">
        <f t="shared" si="2"/>
        <v>868a2v7yw</v>
      </c>
      <c r="C162" s="38" t="s">
        <v>4187</v>
      </c>
      <c r="D162" s="15" t="s">
        <v>426</v>
      </c>
      <c r="E162" s="15" t="s">
        <v>4186</v>
      </c>
      <c r="F162" s="24" t="s">
        <v>42</v>
      </c>
      <c r="G162" s="15" t="s">
        <v>6371</v>
      </c>
      <c r="H162" s="15" t="s">
        <v>19</v>
      </c>
      <c r="I162" s="28" t="s">
        <v>3587</v>
      </c>
      <c r="J162" s="15" t="s">
        <v>19</v>
      </c>
      <c r="K162" s="18" t="s">
        <v>19</v>
      </c>
      <c r="L162" s="18" t="s">
        <v>19</v>
      </c>
      <c r="M162" s="18">
        <v>45568.62222222222</v>
      </c>
      <c r="N162" s="18">
        <v>45768.51944444445</v>
      </c>
      <c r="O162" s="18" t="s">
        <v>19</v>
      </c>
      <c r="P162" s="18" t="s">
        <v>19</v>
      </c>
      <c r="Q162" s="15" t="s">
        <v>5902</v>
      </c>
      <c r="R162" s="15" t="s">
        <v>6290</v>
      </c>
      <c r="S162" s="15" t="s">
        <v>3588</v>
      </c>
      <c r="T162" s="15" t="s">
        <v>19</v>
      </c>
      <c r="U162" s="15" t="s">
        <v>19</v>
      </c>
      <c r="V162" s="15" t="s">
        <v>19</v>
      </c>
      <c r="W162" s="15" t="s">
        <v>19</v>
      </c>
      <c r="X162" s="15" t="s">
        <v>19</v>
      </c>
      <c r="Y162" s="19">
        <v>0</v>
      </c>
      <c r="Z162" s="15" t="s">
        <v>19</v>
      </c>
      <c r="AA162" s="15" t="s">
        <v>19</v>
      </c>
      <c r="AB162" s="15" t="s">
        <v>43</v>
      </c>
      <c r="AC162" s="15" t="s">
        <v>2603</v>
      </c>
      <c r="AD162" s="15" t="s">
        <v>1638</v>
      </c>
      <c r="AE162" s="15" t="s">
        <v>19</v>
      </c>
      <c r="AF162" s="15" t="s">
        <v>19</v>
      </c>
      <c r="AG162" s="15" t="s">
        <v>19</v>
      </c>
      <c r="AH162" s="15" t="s">
        <v>19</v>
      </c>
      <c r="AI162" s="18">
        <v>45768</v>
      </c>
      <c r="AJ162" s="15" t="s">
        <v>19</v>
      </c>
      <c r="AK162" s="15" t="s">
        <v>19</v>
      </c>
      <c r="AL162" s="15" t="s">
        <v>19</v>
      </c>
      <c r="AM162" s="15" t="s">
        <v>3620</v>
      </c>
      <c r="AN162" s="15" t="s">
        <v>3564</v>
      </c>
    </row>
    <row r="163" spans="1:40" ht="15.45" x14ac:dyDescent="0.4">
      <c r="A163" s="15" t="s">
        <v>1855</v>
      </c>
      <c r="B163" s="15" t="str">
        <f t="shared" si="2"/>
        <v>868a2v7z2</v>
      </c>
      <c r="C163" s="38" t="s">
        <v>5018</v>
      </c>
      <c r="D163" s="15" t="s">
        <v>252</v>
      </c>
      <c r="E163" s="15" t="s">
        <v>4577</v>
      </c>
      <c r="F163" s="24" t="s">
        <v>42</v>
      </c>
      <c r="G163" s="15" t="s">
        <v>3561</v>
      </c>
      <c r="H163" s="15" t="s">
        <v>19</v>
      </c>
      <c r="I163" s="17" t="s">
        <v>3562</v>
      </c>
      <c r="J163" s="15" t="s">
        <v>19</v>
      </c>
      <c r="K163" s="18" t="s">
        <v>19</v>
      </c>
      <c r="L163" s="18" t="s">
        <v>19</v>
      </c>
      <c r="M163" s="18">
        <v>45568.62222222222</v>
      </c>
      <c r="N163" s="18">
        <v>45805.447916666672</v>
      </c>
      <c r="O163" s="18" t="s">
        <v>19</v>
      </c>
      <c r="P163" s="18" t="s">
        <v>19</v>
      </c>
      <c r="Q163" s="15" t="s">
        <v>5896</v>
      </c>
      <c r="R163" s="15" t="s">
        <v>6285</v>
      </c>
      <c r="S163" s="15" t="s">
        <v>6159</v>
      </c>
      <c r="T163" s="15" t="s">
        <v>19</v>
      </c>
      <c r="U163" s="15" t="s">
        <v>19</v>
      </c>
      <c r="V163" s="15" t="s">
        <v>19</v>
      </c>
      <c r="W163" s="15" t="s">
        <v>19</v>
      </c>
      <c r="X163" s="15" t="s">
        <v>19</v>
      </c>
      <c r="Y163" s="19">
        <v>0</v>
      </c>
      <c r="Z163" s="29" t="s">
        <v>123</v>
      </c>
      <c r="AA163" s="15" t="s">
        <v>19</v>
      </c>
      <c r="AB163" s="15" t="s">
        <v>24</v>
      </c>
      <c r="AC163" s="15" t="s">
        <v>3577</v>
      </c>
      <c r="AD163" s="15" t="s">
        <v>1649</v>
      </c>
      <c r="AE163" s="15" t="s">
        <v>19</v>
      </c>
      <c r="AF163" s="15" t="s">
        <v>19</v>
      </c>
      <c r="AG163" s="15" t="s">
        <v>19</v>
      </c>
      <c r="AH163" s="15" t="s">
        <v>3596</v>
      </c>
      <c r="AI163" s="15" t="s">
        <v>19</v>
      </c>
      <c r="AJ163" s="15" t="s">
        <v>19</v>
      </c>
      <c r="AK163" s="15" t="s">
        <v>19</v>
      </c>
      <c r="AL163" s="15" t="s">
        <v>19</v>
      </c>
      <c r="AM163" s="15" t="s">
        <v>3579</v>
      </c>
      <c r="AN163" s="15" t="s">
        <v>6298</v>
      </c>
    </row>
    <row r="164" spans="1:40" ht="15.45" x14ac:dyDescent="0.4">
      <c r="A164" s="15" t="s">
        <v>1471</v>
      </c>
      <c r="B164" s="15" t="str">
        <f t="shared" si="2"/>
        <v>868a2v7z8</v>
      </c>
      <c r="C164" s="38" t="s">
        <v>4399</v>
      </c>
      <c r="D164" s="15" t="s">
        <v>87</v>
      </c>
      <c r="E164" s="15" t="s">
        <v>6282</v>
      </c>
      <c r="F164" s="39" t="s">
        <v>540</v>
      </c>
      <c r="G164" s="15" t="s">
        <v>3561</v>
      </c>
      <c r="H164" s="15" t="s">
        <v>6384</v>
      </c>
      <c r="I164" s="28" t="s">
        <v>3587</v>
      </c>
      <c r="J164" s="15" t="s">
        <v>4400</v>
      </c>
      <c r="K164" s="18">
        <v>45771</v>
      </c>
      <c r="L164" s="18">
        <v>45747</v>
      </c>
      <c r="M164" s="18">
        <v>45568.62222222222</v>
      </c>
      <c r="N164" s="18">
        <v>45804.465277777781</v>
      </c>
      <c r="O164" s="18" t="s">
        <v>19</v>
      </c>
      <c r="P164" s="18" t="s">
        <v>19</v>
      </c>
      <c r="Q164" s="15" t="s">
        <v>5818</v>
      </c>
      <c r="R164" s="15" t="s">
        <v>6753</v>
      </c>
      <c r="S164" s="15" t="s">
        <v>3588</v>
      </c>
      <c r="T164" s="15" t="s">
        <v>19</v>
      </c>
      <c r="U164" s="15" t="s">
        <v>19</v>
      </c>
      <c r="V164" s="15" t="b">
        <v>1</v>
      </c>
      <c r="W164" s="15" t="s">
        <v>19</v>
      </c>
      <c r="X164" s="15" t="s">
        <v>19</v>
      </c>
      <c r="Y164" s="19">
        <v>0</v>
      </c>
      <c r="Z164" s="23" t="s">
        <v>291</v>
      </c>
      <c r="AA164" s="15" t="s">
        <v>19</v>
      </c>
      <c r="AB164" s="15" t="s">
        <v>43</v>
      </c>
      <c r="AC164" s="15" t="s">
        <v>3575</v>
      </c>
      <c r="AD164" s="15" t="s">
        <v>3343</v>
      </c>
      <c r="AE164" s="15" t="b">
        <v>1</v>
      </c>
      <c r="AF164" s="15" t="s">
        <v>3589</v>
      </c>
      <c r="AG164" s="20" t="s">
        <v>3604</v>
      </c>
      <c r="AH164" s="15" t="s">
        <v>19</v>
      </c>
      <c r="AI164" s="18">
        <v>45779</v>
      </c>
      <c r="AJ164" s="15" t="s">
        <v>19</v>
      </c>
      <c r="AK164" s="15" t="s">
        <v>19</v>
      </c>
      <c r="AL164" s="15" t="s">
        <v>19</v>
      </c>
      <c r="AM164" s="15" t="s">
        <v>3325</v>
      </c>
      <c r="AN164" s="15" t="s">
        <v>6275</v>
      </c>
    </row>
    <row r="165" spans="1:40" ht="15.45" x14ac:dyDescent="0.4">
      <c r="A165" s="15" t="s">
        <v>1287</v>
      </c>
      <c r="B165" s="15" t="str">
        <f t="shared" si="2"/>
        <v>868a2v80m</v>
      </c>
      <c r="C165" s="38" t="s">
        <v>4224</v>
      </c>
      <c r="D165" s="15" t="s">
        <v>437</v>
      </c>
      <c r="E165" s="15" t="s">
        <v>4087</v>
      </c>
      <c r="F165" s="39" t="s">
        <v>540</v>
      </c>
      <c r="G165" s="15" t="s">
        <v>3561</v>
      </c>
      <c r="H165" s="15" t="s">
        <v>6385</v>
      </c>
      <c r="I165" s="28" t="s">
        <v>3587</v>
      </c>
      <c r="J165" s="15" t="s">
        <v>6247</v>
      </c>
      <c r="K165" s="18">
        <v>45796</v>
      </c>
      <c r="L165" s="18">
        <v>45777</v>
      </c>
      <c r="M165" s="18">
        <v>45568.622916666667</v>
      </c>
      <c r="N165" s="18">
        <v>45797.166666666672</v>
      </c>
      <c r="O165" s="18" t="s">
        <v>19</v>
      </c>
      <c r="P165" s="18" t="s">
        <v>19</v>
      </c>
      <c r="Q165" s="15" t="s">
        <v>5902</v>
      </c>
      <c r="R165" s="15" t="s">
        <v>6290</v>
      </c>
      <c r="S165" s="15" t="s">
        <v>3588</v>
      </c>
      <c r="T165" s="15" t="s">
        <v>19</v>
      </c>
      <c r="U165" s="18">
        <v>45786</v>
      </c>
      <c r="V165" s="15" t="s">
        <v>19</v>
      </c>
      <c r="W165" s="15" t="s">
        <v>19</v>
      </c>
      <c r="X165" s="15" t="s">
        <v>19</v>
      </c>
      <c r="Y165" s="19">
        <v>0</v>
      </c>
      <c r="Z165" s="26" t="s">
        <v>88</v>
      </c>
      <c r="AA165" s="15" t="s">
        <v>19</v>
      </c>
      <c r="AB165" s="15" t="s">
        <v>43</v>
      </c>
      <c r="AC165" s="15" t="s">
        <v>1110</v>
      </c>
      <c r="AD165" s="15" t="s">
        <v>1112</v>
      </c>
      <c r="AE165" s="15" t="b">
        <v>1</v>
      </c>
      <c r="AF165" s="15" t="s">
        <v>19</v>
      </c>
      <c r="AG165" s="20" t="s">
        <v>3604</v>
      </c>
      <c r="AH165" s="15" t="s">
        <v>19</v>
      </c>
      <c r="AI165" s="18">
        <v>45756</v>
      </c>
      <c r="AJ165" s="15" t="s">
        <v>19</v>
      </c>
      <c r="AK165" s="15" t="s">
        <v>19</v>
      </c>
      <c r="AL165" s="15" t="s">
        <v>19</v>
      </c>
      <c r="AM165" s="15" t="s">
        <v>3620</v>
      </c>
      <c r="AN165" s="15" t="s">
        <v>3621</v>
      </c>
    </row>
    <row r="166" spans="1:40" ht="15.45" x14ac:dyDescent="0.4">
      <c r="A166" s="15" t="s">
        <v>1894</v>
      </c>
      <c r="B166" s="15" t="str">
        <f t="shared" si="2"/>
        <v>868a2v80v</v>
      </c>
      <c r="C166" s="38" t="s">
        <v>4163</v>
      </c>
      <c r="D166" s="15" t="s">
        <v>418</v>
      </c>
      <c r="E166" s="15" t="s">
        <v>4160</v>
      </c>
      <c r="F166" s="24" t="s">
        <v>42</v>
      </c>
      <c r="G166" s="15" t="s">
        <v>6371</v>
      </c>
      <c r="H166" s="15" t="s">
        <v>19</v>
      </c>
      <c r="I166" s="28" t="s">
        <v>3587</v>
      </c>
      <c r="J166" s="15" t="s">
        <v>19</v>
      </c>
      <c r="K166" s="18" t="s">
        <v>19</v>
      </c>
      <c r="L166" s="18" t="s">
        <v>19</v>
      </c>
      <c r="M166" s="18">
        <v>45568.622916666667</v>
      </c>
      <c r="N166" s="18">
        <v>45768.51944444445</v>
      </c>
      <c r="O166" s="18" t="s">
        <v>19</v>
      </c>
      <c r="P166" s="18" t="s">
        <v>19</v>
      </c>
      <c r="Q166" s="15" t="s">
        <v>5898</v>
      </c>
      <c r="R166" s="15" t="s">
        <v>6290</v>
      </c>
      <c r="S166" s="15" t="s">
        <v>3588</v>
      </c>
      <c r="T166" s="15" t="s">
        <v>19</v>
      </c>
      <c r="U166" s="15" t="s">
        <v>19</v>
      </c>
      <c r="V166" s="15" t="s">
        <v>19</v>
      </c>
      <c r="W166" s="15" t="s">
        <v>19</v>
      </c>
      <c r="X166" s="15" t="s">
        <v>19</v>
      </c>
      <c r="Y166" s="19">
        <v>0</v>
      </c>
      <c r="Z166" s="15" t="s">
        <v>19</v>
      </c>
      <c r="AA166" s="15" t="s">
        <v>19</v>
      </c>
      <c r="AB166" s="15" t="s">
        <v>43</v>
      </c>
      <c r="AC166" s="15" t="s">
        <v>2603</v>
      </c>
      <c r="AD166" s="15" t="s">
        <v>1638</v>
      </c>
      <c r="AE166" s="15" t="s">
        <v>19</v>
      </c>
      <c r="AF166" s="15" t="s">
        <v>19</v>
      </c>
      <c r="AG166" s="15" t="s">
        <v>19</v>
      </c>
      <c r="AH166" s="15" t="s">
        <v>19</v>
      </c>
      <c r="AI166" s="18">
        <v>45768</v>
      </c>
      <c r="AJ166" s="15" t="s">
        <v>19</v>
      </c>
      <c r="AK166" s="15" t="s">
        <v>19</v>
      </c>
      <c r="AL166" s="15" t="s">
        <v>19</v>
      </c>
      <c r="AM166" s="15" t="s">
        <v>3620</v>
      </c>
      <c r="AN166" s="15" t="s">
        <v>3564</v>
      </c>
    </row>
    <row r="167" spans="1:40" ht="15.45" x14ac:dyDescent="0.4">
      <c r="A167" s="15" t="s">
        <v>1623</v>
      </c>
      <c r="B167" s="15" t="str">
        <f t="shared" si="2"/>
        <v>868a2v817</v>
      </c>
      <c r="C167" s="38" t="s">
        <v>4270</v>
      </c>
      <c r="D167" s="15" t="s">
        <v>351</v>
      </c>
      <c r="E167" s="15" t="s">
        <v>4071</v>
      </c>
      <c r="F167" s="24" t="s">
        <v>42</v>
      </c>
      <c r="G167" s="15" t="s">
        <v>3561</v>
      </c>
      <c r="H167" s="15" t="s">
        <v>19</v>
      </c>
      <c r="I167" s="28" t="s">
        <v>3587</v>
      </c>
      <c r="J167" s="15" t="s">
        <v>19</v>
      </c>
      <c r="K167" s="18">
        <v>45863</v>
      </c>
      <c r="L167" s="18" t="s">
        <v>19</v>
      </c>
      <c r="M167" s="18">
        <v>45568.622916666667</v>
      </c>
      <c r="N167" s="18">
        <v>45810.559027777781</v>
      </c>
      <c r="O167" s="18" t="s">
        <v>19</v>
      </c>
      <c r="P167" s="18" t="s">
        <v>19</v>
      </c>
      <c r="Q167" s="15" t="s">
        <v>5988</v>
      </c>
      <c r="R167" s="15" t="s">
        <v>6290</v>
      </c>
      <c r="S167" s="15" t="s">
        <v>3588</v>
      </c>
      <c r="T167" s="15" t="s">
        <v>19</v>
      </c>
      <c r="U167" s="15" t="s">
        <v>19</v>
      </c>
      <c r="V167" s="15" t="s">
        <v>19</v>
      </c>
      <c r="W167" s="15" t="s">
        <v>19</v>
      </c>
      <c r="X167" s="15" t="s">
        <v>19</v>
      </c>
      <c r="Y167" s="19">
        <v>0</v>
      </c>
      <c r="Z167" s="15" t="s">
        <v>19</v>
      </c>
      <c r="AA167" s="15" t="s">
        <v>19</v>
      </c>
      <c r="AB167" s="15" t="s">
        <v>43</v>
      </c>
      <c r="AC167" s="15" t="s">
        <v>4066</v>
      </c>
      <c r="AD167" s="15" t="s">
        <v>1122</v>
      </c>
      <c r="AE167" s="15" t="s">
        <v>19</v>
      </c>
      <c r="AF167" s="15" t="s">
        <v>19</v>
      </c>
      <c r="AG167" s="15" t="s">
        <v>19</v>
      </c>
      <c r="AH167" s="15" t="s">
        <v>4251</v>
      </c>
      <c r="AI167" s="15" t="s">
        <v>19</v>
      </c>
      <c r="AJ167" s="15" t="s">
        <v>19</v>
      </c>
      <c r="AK167" s="15" t="s">
        <v>19</v>
      </c>
      <c r="AL167" s="15" t="s">
        <v>19</v>
      </c>
      <c r="AM167" s="15" t="s">
        <v>3215</v>
      </c>
      <c r="AN167" s="15" t="s">
        <v>6312</v>
      </c>
    </row>
    <row r="168" spans="1:40" ht="15.45" x14ac:dyDescent="0.4">
      <c r="A168" s="15" t="s">
        <v>1549</v>
      </c>
      <c r="B168" s="15" t="str">
        <f t="shared" si="2"/>
        <v>868a2v82e</v>
      </c>
      <c r="C168" s="38" t="s">
        <v>4545</v>
      </c>
      <c r="D168" s="15" t="s">
        <v>39</v>
      </c>
      <c r="E168" s="15" t="s">
        <v>3911</v>
      </c>
      <c r="F168" s="24" t="s">
        <v>42</v>
      </c>
      <c r="G168" s="15" t="s">
        <v>3561</v>
      </c>
      <c r="H168" s="15" t="s">
        <v>19</v>
      </c>
      <c r="I168" s="25" t="s">
        <v>3583</v>
      </c>
      <c r="J168" s="15" t="s">
        <v>19</v>
      </c>
      <c r="K168" s="18" t="s">
        <v>19</v>
      </c>
      <c r="L168" s="18" t="s">
        <v>19</v>
      </c>
      <c r="M168" s="18">
        <v>45568.622916666667</v>
      </c>
      <c r="N168" s="18">
        <v>45769.513888888891</v>
      </c>
      <c r="O168" s="18" t="s">
        <v>19</v>
      </c>
      <c r="P168" s="18" t="s">
        <v>19</v>
      </c>
      <c r="Q168" s="15" t="s">
        <v>6025</v>
      </c>
      <c r="R168" s="15" t="s">
        <v>6272</v>
      </c>
      <c r="S168" s="15" t="s">
        <v>6158</v>
      </c>
      <c r="T168" s="15" t="s">
        <v>19</v>
      </c>
      <c r="U168" s="15" t="s">
        <v>19</v>
      </c>
      <c r="V168" s="15" t="s">
        <v>19</v>
      </c>
      <c r="W168" s="15" t="s">
        <v>19</v>
      </c>
      <c r="X168" s="15" t="s">
        <v>19</v>
      </c>
      <c r="Y168" s="19">
        <v>0</v>
      </c>
      <c r="Z168" s="15" t="s">
        <v>19</v>
      </c>
      <c r="AA168" s="15" t="s">
        <v>19</v>
      </c>
      <c r="AB168" s="15" t="s">
        <v>43</v>
      </c>
      <c r="AC168" s="15" t="s">
        <v>1316</v>
      </c>
      <c r="AD168" s="15" t="s">
        <v>1316</v>
      </c>
      <c r="AE168" s="15" t="s">
        <v>19</v>
      </c>
      <c r="AF168" s="15" t="s">
        <v>19</v>
      </c>
      <c r="AG168" s="15" t="s">
        <v>19</v>
      </c>
      <c r="AH168" s="15" t="s">
        <v>19</v>
      </c>
      <c r="AI168" s="15" t="s">
        <v>19</v>
      </c>
      <c r="AJ168" s="15" t="s">
        <v>19</v>
      </c>
      <c r="AK168" s="15" t="s">
        <v>19</v>
      </c>
      <c r="AL168" s="15" t="s">
        <v>19</v>
      </c>
      <c r="AM168" s="15" t="s">
        <v>3915</v>
      </c>
      <c r="AN168" s="15" t="s">
        <v>3569</v>
      </c>
    </row>
    <row r="169" spans="1:40" ht="15.45" x14ac:dyDescent="0.4">
      <c r="A169" s="15" t="s">
        <v>2089</v>
      </c>
      <c r="B169" s="15" t="str">
        <f t="shared" si="2"/>
        <v>868a2v82m</v>
      </c>
      <c r="C169" s="38" t="s">
        <v>4758</v>
      </c>
      <c r="D169" s="15" t="s">
        <v>400</v>
      </c>
      <c r="E169" s="15" t="s">
        <v>4615</v>
      </c>
      <c r="F169" s="16" t="s">
        <v>23</v>
      </c>
      <c r="G169" s="15" t="s">
        <v>6386</v>
      </c>
      <c r="H169" s="15" t="s">
        <v>3646</v>
      </c>
      <c r="I169" s="28" t="s">
        <v>3587</v>
      </c>
      <c r="J169" s="15" t="s">
        <v>6179</v>
      </c>
      <c r="K169" s="18" t="s">
        <v>19</v>
      </c>
      <c r="L169" s="18">
        <v>45762</v>
      </c>
      <c r="M169" s="18">
        <v>45568.622916666667</v>
      </c>
      <c r="N169" s="18">
        <v>45792.356944444444</v>
      </c>
      <c r="O169" s="18" t="s">
        <v>19</v>
      </c>
      <c r="P169" s="18" t="s">
        <v>19</v>
      </c>
      <c r="Q169" s="15" t="s">
        <v>5898</v>
      </c>
      <c r="R169" s="15" t="s">
        <v>6290</v>
      </c>
      <c r="S169" s="15" t="s">
        <v>3588</v>
      </c>
      <c r="T169" s="18" t="s">
        <v>19</v>
      </c>
      <c r="U169" s="18" t="s">
        <v>19</v>
      </c>
      <c r="V169" s="15" t="s">
        <v>19</v>
      </c>
      <c r="W169" s="18" t="s">
        <v>19</v>
      </c>
      <c r="X169" s="18" t="s">
        <v>19</v>
      </c>
      <c r="Y169" s="19">
        <v>0</v>
      </c>
      <c r="Z169" s="34" t="s">
        <v>244</v>
      </c>
      <c r="AA169" s="18" t="s">
        <v>19</v>
      </c>
      <c r="AB169" s="15" t="s">
        <v>24</v>
      </c>
      <c r="AC169" s="15" t="s">
        <v>2603</v>
      </c>
      <c r="AD169" s="15" t="s">
        <v>1145</v>
      </c>
      <c r="AE169" s="15" t="b">
        <v>1</v>
      </c>
      <c r="AF169" s="15" t="s">
        <v>19</v>
      </c>
      <c r="AG169" s="15" t="s">
        <v>19</v>
      </c>
      <c r="AH169" s="15" t="s">
        <v>19</v>
      </c>
      <c r="AI169" s="18">
        <v>45768</v>
      </c>
      <c r="AJ169" s="18" t="s">
        <v>19</v>
      </c>
      <c r="AK169" s="15" t="s">
        <v>19</v>
      </c>
      <c r="AL169" s="15" t="s">
        <v>19</v>
      </c>
      <c r="AM169" s="15" t="s">
        <v>3620</v>
      </c>
      <c r="AN169" s="15" t="s">
        <v>3621</v>
      </c>
    </row>
    <row r="170" spans="1:40" ht="15.45" x14ac:dyDescent="0.4">
      <c r="A170" s="15" t="s">
        <v>907</v>
      </c>
      <c r="B170" s="15" t="str">
        <f t="shared" si="2"/>
        <v>868a2v82z</v>
      </c>
      <c r="C170" s="38" t="s">
        <v>3758</v>
      </c>
      <c r="D170" s="15" t="s">
        <v>371</v>
      </c>
      <c r="E170" s="15" t="s">
        <v>3692</v>
      </c>
      <c r="F170" s="33" t="s">
        <v>243</v>
      </c>
      <c r="G170" s="15" t="s">
        <v>3561</v>
      </c>
      <c r="H170" s="15" t="s">
        <v>19</v>
      </c>
      <c r="I170" s="28" t="s">
        <v>3587</v>
      </c>
      <c r="J170" s="15" t="s">
        <v>3759</v>
      </c>
      <c r="K170" s="18">
        <v>45744</v>
      </c>
      <c r="L170" s="18">
        <v>45637</v>
      </c>
      <c r="M170" s="18">
        <v>45568.622916666667</v>
      </c>
      <c r="N170" s="18">
        <v>45768.526388888888</v>
      </c>
      <c r="O170" s="18" t="s">
        <v>19</v>
      </c>
      <c r="P170" s="18">
        <v>45749.568055555559</v>
      </c>
      <c r="Q170" s="15" t="s">
        <v>5897</v>
      </c>
      <c r="R170" s="15" t="s">
        <v>6267</v>
      </c>
      <c r="S170" s="15" t="s">
        <v>19</v>
      </c>
      <c r="T170" s="18">
        <v>45730</v>
      </c>
      <c r="U170" s="18">
        <v>45734</v>
      </c>
      <c r="V170" s="15" t="s">
        <v>19</v>
      </c>
      <c r="W170" s="18" t="s">
        <v>19</v>
      </c>
      <c r="X170" s="18" t="s">
        <v>19</v>
      </c>
      <c r="Y170" s="19">
        <v>0.5</v>
      </c>
      <c r="Z170" s="34" t="s">
        <v>244</v>
      </c>
      <c r="AA170" s="18" t="s">
        <v>19</v>
      </c>
      <c r="AB170" s="15" t="s">
        <v>65</v>
      </c>
      <c r="AC170" s="15" t="s">
        <v>2585</v>
      </c>
      <c r="AD170" s="15" t="s">
        <v>908</v>
      </c>
      <c r="AE170" s="15" t="b">
        <v>1</v>
      </c>
      <c r="AF170" s="15" t="s">
        <v>98</v>
      </c>
      <c r="AG170" s="20" t="s">
        <v>3604</v>
      </c>
      <c r="AH170" s="15" t="s">
        <v>19</v>
      </c>
      <c r="AI170" s="18">
        <v>45768</v>
      </c>
      <c r="AJ170" s="18">
        <v>45736</v>
      </c>
      <c r="AK170" s="15" t="s">
        <v>19</v>
      </c>
      <c r="AL170" s="15" t="s">
        <v>19</v>
      </c>
      <c r="AM170" s="15" t="s">
        <v>3620</v>
      </c>
      <c r="AN170" s="15" t="s">
        <v>3621</v>
      </c>
    </row>
    <row r="171" spans="1:40" ht="15.45" x14ac:dyDescent="0.4">
      <c r="A171" s="15" t="s">
        <v>1004</v>
      </c>
      <c r="B171" s="15" t="str">
        <f t="shared" si="2"/>
        <v>868a2v83h</v>
      </c>
      <c r="C171" s="38" t="s">
        <v>3760</v>
      </c>
      <c r="D171" s="15" t="s">
        <v>371</v>
      </c>
      <c r="E171" s="15" t="s">
        <v>3692</v>
      </c>
      <c r="F171" s="33" t="s">
        <v>243</v>
      </c>
      <c r="G171" s="15" t="s">
        <v>3561</v>
      </c>
      <c r="H171" s="15" t="s">
        <v>19</v>
      </c>
      <c r="I171" s="28" t="s">
        <v>3587</v>
      </c>
      <c r="J171" s="15" t="s">
        <v>3761</v>
      </c>
      <c r="K171" s="18">
        <v>45753</v>
      </c>
      <c r="L171" s="18">
        <v>45664</v>
      </c>
      <c r="M171" s="18">
        <v>45568.622916666667</v>
      </c>
      <c r="N171" s="18">
        <v>45768.526388888888</v>
      </c>
      <c r="O171" s="18" t="s">
        <v>19</v>
      </c>
      <c r="P171" s="18">
        <v>45749.568055555559</v>
      </c>
      <c r="Q171" s="15" t="s">
        <v>5898</v>
      </c>
      <c r="R171" s="15" t="s">
        <v>6267</v>
      </c>
      <c r="S171" s="15" t="s">
        <v>19</v>
      </c>
      <c r="T171" s="18" t="s">
        <v>19</v>
      </c>
      <c r="U171" s="18">
        <v>45743</v>
      </c>
      <c r="V171" s="15" t="s">
        <v>19</v>
      </c>
      <c r="W171" s="18" t="s">
        <v>19</v>
      </c>
      <c r="X171" s="18" t="s">
        <v>19</v>
      </c>
      <c r="Y171" s="19">
        <v>0.5</v>
      </c>
      <c r="Z171" s="34" t="s">
        <v>244</v>
      </c>
      <c r="AA171" s="18" t="s">
        <v>19</v>
      </c>
      <c r="AB171" s="15" t="s">
        <v>65</v>
      </c>
      <c r="AC171" s="15" t="s">
        <v>2585</v>
      </c>
      <c r="AD171" s="15" t="s">
        <v>908</v>
      </c>
      <c r="AE171" s="15" t="b">
        <v>1</v>
      </c>
      <c r="AF171" s="15" t="s">
        <v>3589</v>
      </c>
      <c r="AG171" s="20" t="s">
        <v>3604</v>
      </c>
      <c r="AH171" s="15" t="s">
        <v>19</v>
      </c>
      <c r="AI171" s="18">
        <v>45768</v>
      </c>
      <c r="AJ171" s="18">
        <v>45735</v>
      </c>
      <c r="AK171" s="15" t="s">
        <v>19</v>
      </c>
      <c r="AL171" s="15" t="s">
        <v>19</v>
      </c>
      <c r="AM171" s="15" t="s">
        <v>3620</v>
      </c>
      <c r="AN171" s="15" t="s">
        <v>3621</v>
      </c>
    </row>
    <row r="172" spans="1:40" ht="15.45" x14ac:dyDescent="0.4">
      <c r="A172" s="15" t="s">
        <v>1799</v>
      </c>
      <c r="B172" s="15" t="str">
        <f t="shared" si="2"/>
        <v>868a2v83p</v>
      </c>
      <c r="C172" s="38" t="s">
        <v>4739</v>
      </c>
      <c r="D172" s="15" t="s">
        <v>446</v>
      </c>
      <c r="E172" s="15" t="s">
        <v>4641</v>
      </c>
      <c r="F172" s="39" t="s">
        <v>540</v>
      </c>
      <c r="G172" s="15" t="s">
        <v>3561</v>
      </c>
      <c r="H172" s="15" t="s">
        <v>19</v>
      </c>
      <c r="I172" s="25" t="s">
        <v>3583</v>
      </c>
      <c r="J172" s="15" t="s">
        <v>4740</v>
      </c>
      <c r="K172" s="18">
        <v>45744</v>
      </c>
      <c r="L172" s="18">
        <v>45677</v>
      </c>
      <c r="M172" s="18">
        <v>45568.622916666667</v>
      </c>
      <c r="N172" s="18">
        <v>45764.555555555555</v>
      </c>
      <c r="O172" s="18" t="s">
        <v>19</v>
      </c>
      <c r="P172" s="18" t="s">
        <v>19</v>
      </c>
      <c r="Q172" s="15" t="s">
        <v>5902</v>
      </c>
      <c r="R172" s="15" t="s">
        <v>6315</v>
      </c>
      <c r="S172" s="15" t="s">
        <v>19</v>
      </c>
      <c r="T172" s="18" t="s">
        <v>19</v>
      </c>
      <c r="U172" s="18" t="s">
        <v>19</v>
      </c>
      <c r="V172" s="15" t="b">
        <v>1</v>
      </c>
      <c r="W172" s="18" t="s">
        <v>19</v>
      </c>
      <c r="X172" s="18" t="s">
        <v>19</v>
      </c>
      <c r="Y172" s="19">
        <v>0</v>
      </c>
      <c r="Z172" s="29" t="s">
        <v>123</v>
      </c>
      <c r="AA172" s="18" t="s">
        <v>19</v>
      </c>
      <c r="AB172" s="15" t="s">
        <v>24</v>
      </c>
      <c r="AC172" s="15" t="s">
        <v>2585</v>
      </c>
      <c r="AD172" s="15" t="s">
        <v>1661</v>
      </c>
      <c r="AE172" s="15" t="s">
        <v>19</v>
      </c>
      <c r="AF172" s="15" t="s">
        <v>3589</v>
      </c>
      <c r="AG172" s="20" t="s">
        <v>3604</v>
      </c>
      <c r="AH172" s="15" t="s">
        <v>19</v>
      </c>
      <c r="AI172" s="15" t="s">
        <v>19</v>
      </c>
      <c r="AJ172" s="18" t="s">
        <v>19</v>
      </c>
      <c r="AK172" s="15" t="s">
        <v>19</v>
      </c>
      <c r="AL172" s="15" t="s">
        <v>19</v>
      </c>
      <c r="AM172" s="15" t="s">
        <v>3620</v>
      </c>
      <c r="AN172" s="15" t="s">
        <v>3621</v>
      </c>
    </row>
    <row r="173" spans="1:40" ht="15.45" x14ac:dyDescent="0.4">
      <c r="A173" s="15" t="s">
        <v>1125</v>
      </c>
      <c r="B173" s="15" t="str">
        <f t="shared" si="2"/>
        <v>868a2v85e</v>
      </c>
      <c r="C173" s="38" t="s">
        <v>6387</v>
      </c>
      <c r="D173" s="15" t="s">
        <v>444</v>
      </c>
      <c r="E173" s="15" t="s">
        <v>4093</v>
      </c>
      <c r="F173" s="39" t="s">
        <v>540</v>
      </c>
      <c r="G173" s="15" t="s">
        <v>3561</v>
      </c>
      <c r="H173" s="15" t="s">
        <v>6365</v>
      </c>
      <c r="I173" s="25" t="s">
        <v>3583</v>
      </c>
      <c r="J173" s="15" t="s">
        <v>6235</v>
      </c>
      <c r="K173" s="18">
        <v>45813</v>
      </c>
      <c r="L173" s="18">
        <v>45793</v>
      </c>
      <c r="M173" s="18">
        <v>45568.622916666667</v>
      </c>
      <c r="N173" s="18">
        <v>45803.43472222222</v>
      </c>
      <c r="O173" s="18" t="s">
        <v>19</v>
      </c>
      <c r="P173" s="18" t="s">
        <v>19</v>
      </c>
      <c r="Q173" s="15" t="s">
        <v>5898</v>
      </c>
      <c r="R173" s="15" t="s">
        <v>6290</v>
      </c>
      <c r="S173" s="15" t="s">
        <v>3588</v>
      </c>
      <c r="T173" s="15" t="s">
        <v>19</v>
      </c>
      <c r="U173" s="15" t="s">
        <v>19</v>
      </c>
      <c r="V173" s="15" t="s">
        <v>19</v>
      </c>
      <c r="W173" s="15" t="s">
        <v>19</v>
      </c>
      <c r="X173" s="15" t="s">
        <v>19</v>
      </c>
      <c r="Y173" s="19">
        <v>0</v>
      </c>
      <c r="Z173" s="26" t="s">
        <v>88</v>
      </c>
      <c r="AA173" s="15" t="s">
        <v>19</v>
      </c>
      <c r="AB173" s="15" t="s">
        <v>43</v>
      </c>
      <c r="AC173" s="15" t="s">
        <v>1110</v>
      </c>
      <c r="AD173" s="15" t="s">
        <v>1112</v>
      </c>
      <c r="AE173" s="15" t="b">
        <v>1</v>
      </c>
      <c r="AF173" s="15" t="s">
        <v>19</v>
      </c>
      <c r="AG173" s="15" t="s">
        <v>19</v>
      </c>
      <c r="AH173" s="15" t="s">
        <v>19</v>
      </c>
      <c r="AI173" s="18">
        <v>45756</v>
      </c>
      <c r="AJ173" s="15" t="s">
        <v>19</v>
      </c>
      <c r="AK173" s="15" t="s">
        <v>19</v>
      </c>
      <c r="AL173" s="15" t="s">
        <v>19</v>
      </c>
      <c r="AM173" s="15" t="s">
        <v>3620</v>
      </c>
      <c r="AN173" s="15" t="s">
        <v>3564</v>
      </c>
    </row>
    <row r="174" spans="1:40" ht="15.45" x14ac:dyDescent="0.4">
      <c r="A174" s="15" t="s">
        <v>2477</v>
      </c>
      <c r="B174" s="15" t="str">
        <f t="shared" si="2"/>
        <v>868a2v85p</v>
      </c>
      <c r="C174" s="38" t="s">
        <v>5208</v>
      </c>
      <c r="D174" s="15" t="s">
        <v>465</v>
      </c>
      <c r="E174" s="15" t="s">
        <v>5148</v>
      </c>
      <c r="F174" s="39" t="s">
        <v>540</v>
      </c>
      <c r="G174" s="15" t="s">
        <v>3561</v>
      </c>
      <c r="H174" s="15" t="s">
        <v>3599</v>
      </c>
      <c r="I174" s="28" t="s">
        <v>3587</v>
      </c>
      <c r="J174" s="15" t="s">
        <v>19</v>
      </c>
      <c r="K174" s="18">
        <v>45912</v>
      </c>
      <c r="L174" s="18">
        <v>45592</v>
      </c>
      <c r="M174" s="18">
        <v>45568.622916666667</v>
      </c>
      <c r="N174" s="18">
        <v>45777.540972222225</v>
      </c>
      <c r="O174" s="18" t="s">
        <v>19</v>
      </c>
      <c r="P174" s="18" t="s">
        <v>19</v>
      </c>
      <c r="Q174" s="15" t="s">
        <v>5898</v>
      </c>
      <c r="R174" s="15" t="s">
        <v>6279</v>
      </c>
      <c r="S174" s="15" t="s">
        <v>6152</v>
      </c>
      <c r="T174" s="18">
        <v>45595</v>
      </c>
      <c r="U174" s="15" t="s">
        <v>19</v>
      </c>
      <c r="V174" s="15" t="s">
        <v>19</v>
      </c>
      <c r="W174" s="15" t="s">
        <v>19</v>
      </c>
      <c r="X174" s="15" t="s">
        <v>19</v>
      </c>
      <c r="Y174" s="19">
        <v>0</v>
      </c>
      <c r="Z174" s="32" t="s">
        <v>66</v>
      </c>
      <c r="AA174" s="15" t="s">
        <v>19</v>
      </c>
      <c r="AB174" s="15" t="s">
        <v>77</v>
      </c>
      <c r="AC174" s="15" t="s">
        <v>5088</v>
      </c>
      <c r="AD174" s="15" t="s">
        <v>2149</v>
      </c>
      <c r="AE174" s="15" t="b">
        <v>1</v>
      </c>
      <c r="AF174" s="15" t="s">
        <v>19</v>
      </c>
      <c r="AG174" s="15" t="s">
        <v>19</v>
      </c>
      <c r="AH174" s="15" t="s">
        <v>19</v>
      </c>
      <c r="AI174" s="18">
        <v>45777</v>
      </c>
      <c r="AJ174" s="15" t="s">
        <v>19</v>
      </c>
      <c r="AK174" s="15" t="s">
        <v>19</v>
      </c>
      <c r="AL174" s="15" t="s">
        <v>19</v>
      </c>
      <c r="AM174" s="15" t="s">
        <v>3620</v>
      </c>
      <c r="AN174" s="15" t="s">
        <v>3564</v>
      </c>
    </row>
    <row r="175" spans="1:40" ht="15.45" x14ac:dyDescent="0.4">
      <c r="A175" s="15" t="s">
        <v>2066</v>
      </c>
      <c r="B175" s="15" t="str">
        <f t="shared" si="2"/>
        <v>868a2v861</v>
      </c>
      <c r="C175" s="38" t="s">
        <v>4220</v>
      </c>
      <c r="D175" s="15" t="s">
        <v>420</v>
      </c>
      <c r="E175" s="15" t="s">
        <v>4221</v>
      </c>
      <c r="F175" s="24" t="s">
        <v>42</v>
      </c>
      <c r="G175" s="15" t="s">
        <v>6371</v>
      </c>
      <c r="H175" s="15" t="s">
        <v>19</v>
      </c>
      <c r="I175" s="28" t="s">
        <v>3587</v>
      </c>
      <c r="J175" s="15" t="s">
        <v>19</v>
      </c>
      <c r="K175" s="18" t="s">
        <v>19</v>
      </c>
      <c r="L175" s="18" t="s">
        <v>19</v>
      </c>
      <c r="M175" s="18">
        <v>45568.622916666667</v>
      </c>
      <c r="N175" s="18">
        <v>45768.51944444445</v>
      </c>
      <c r="O175" s="18" t="s">
        <v>19</v>
      </c>
      <c r="P175" s="18" t="s">
        <v>19</v>
      </c>
      <c r="Q175" s="15" t="s">
        <v>5902</v>
      </c>
      <c r="R175" s="15" t="s">
        <v>6290</v>
      </c>
      <c r="S175" s="15" t="s">
        <v>3588</v>
      </c>
      <c r="T175" s="15" t="s">
        <v>19</v>
      </c>
      <c r="U175" s="15" t="s">
        <v>19</v>
      </c>
      <c r="V175" s="15" t="s">
        <v>19</v>
      </c>
      <c r="W175" s="15" t="s">
        <v>19</v>
      </c>
      <c r="X175" s="15" t="s">
        <v>19</v>
      </c>
      <c r="Y175" s="19">
        <v>0</v>
      </c>
      <c r="Z175" s="15" t="s">
        <v>19</v>
      </c>
      <c r="AA175" s="15" t="s">
        <v>19</v>
      </c>
      <c r="AB175" s="15" t="s">
        <v>43</v>
      </c>
      <c r="AC175" s="15" t="s">
        <v>2603</v>
      </c>
      <c r="AD175" s="15" t="s">
        <v>1638</v>
      </c>
      <c r="AE175" s="15" t="s">
        <v>19</v>
      </c>
      <c r="AF175" s="15" t="s">
        <v>19</v>
      </c>
      <c r="AG175" s="15" t="s">
        <v>19</v>
      </c>
      <c r="AH175" s="15" t="s">
        <v>19</v>
      </c>
      <c r="AI175" s="18">
        <v>45768</v>
      </c>
      <c r="AJ175" s="15" t="s">
        <v>19</v>
      </c>
      <c r="AK175" s="15" t="s">
        <v>19</v>
      </c>
      <c r="AL175" s="15" t="s">
        <v>19</v>
      </c>
      <c r="AM175" s="15" t="s">
        <v>3620</v>
      </c>
      <c r="AN175" s="15" t="s">
        <v>3564</v>
      </c>
    </row>
    <row r="176" spans="1:40" ht="15.45" x14ac:dyDescent="0.4">
      <c r="A176" s="15" t="s">
        <v>1842</v>
      </c>
      <c r="B176" s="15" t="str">
        <f t="shared" si="2"/>
        <v>868a2v87a</v>
      </c>
      <c r="C176" s="38" t="s">
        <v>4252</v>
      </c>
      <c r="D176" s="15" t="s">
        <v>344</v>
      </c>
      <c r="E176" s="15" t="s">
        <v>4250</v>
      </c>
      <c r="F176" s="24" t="s">
        <v>42</v>
      </c>
      <c r="G176" s="15" t="s">
        <v>3561</v>
      </c>
      <c r="H176" s="15" t="s">
        <v>19</v>
      </c>
      <c r="I176" s="16" t="s">
        <v>658</v>
      </c>
      <c r="J176" s="15" t="s">
        <v>19</v>
      </c>
      <c r="K176" s="18" t="s">
        <v>19</v>
      </c>
      <c r="L176" s="18" t="s">
        <v>19</v>
      </c>
      <c r="M176" s="18">
        <v>45568.622916666667</v>
      </c>
      <c r="N176" s="18">
        <v>45777.445833333331</v>
      </c>
      <c r="O176" s="18" t="s">
        <v>19</v>
      </c>
      <c r="P176" s="18" t="s">
        <v>19</v>
      </c>
      <c r="Q176" s="15" t="s">
        <v>5982</v>
      </c>
      <c r="R176" s="15" t="s">
        <v>6290</v>
      </c>
      <c r="S176" s="15" t="s">
        <v>3588</v>
      </c>
      <c r="T176" s="15" t="s">
        <v>19</v>
      </c>
      <c r="U176" s="15" t="s">
        <v>19</v>
      </c>
      <c r="V176" s="15" t="s">
        <v>19</v>
      </c>
      <c r="W176" s="15" t="s">
        <v>19</v>
      </c>
      <c r="X176" s="15" t="s">
        <v>19</v>
      </c>
      <c r="Y176" s="19">
        <v>0</v>
      </c>
      <c r="Z176" s="15" t="s">
        <v>19</v>
      </c>
      <c r="AA176" s="15" t="s">
        <v>19</v>
      </c>
      <c r="AB176" s="15" t="s">
        <v>43</v>
      </c>
      <c r="AC176" s="15" t="s">
        <v>4066</v>
      </c>
      <c r="AD176" s="15" t="s">
        <v>1703</v>
      </c>
      <c r="AE176" s="15" t="s">
        <v>19</v>
      </c>
      <c r="AF176" s="15" t="s">
        <v>19</v>
      </c>
      <c r="AG176" s="15" t="s">
        <v>19</v>
      </c>
      <c r="AH176" s="15" t="s">
        <v>4251</v>
      </c>
      <c r="AI176" s="15" t="s">
        <v>19</v>
      </c>
      <c r="AJ176" s="15" t="s">
        <v>19</v>
      </c>
      <c r="AK176" s="15" t="s">
        <v>19</v>
      </c>
      <c r="AL176" s="15" t="s">
        <v>19</v>
      </c>
      <c r="AM176" s="15" t="s">
        <v>3215</v>
      </c>
      <c r="AN176" s="15" t="s">
        <v>6312</v>
      </c>
    </row>
    <row r="177" spans="1:40" ht="15.45" x14ac:dyDescent="0.4">
      <c r="A177" s="15" t="s">
        <v>1329</v>
      </c>
      <c r="B177" s="15" t="str">
        <f t="shared" si="2"/>
        <v>868a2v87k</v>
      </c>
      <c r="C177" s="38" t="s">
        <v>4909</v>
      </c>
      <c r="D177" s="15" t="s">
        <v>337</v>
      </c>
      <c r="E177" s="15" t="s">
        <v>4060</v>
      </c>
      <c r="F177" s="24" t="s">
        <v>42</v>
      </c>
      <c r="G177" s="15" t="s">
        <v>3561</v>
      </c>
      <c r="H177" s="15" t="s">
        <v>19</v>
      </c>
      <c r="I177" s="16" t="s">
        <v>658</v>
      </c>
      <c r="J177" s="15" t="s">
        <v>19</v>
      </c>
      <c r="K177" s="18">
        <v>45863</v>
      </c>
      <c r="L177" s="18" t="s">
        <v>19</v>
      </c>
      <c r="M177" s="18">
        <v>45568.622916666667</v>
      </c>
      <c r="N177" s="18">
        <v>45778.408333333333</v>
      </c>
      <c r="O177" s="18" t="s">
        <v>19</v>
      </c>
      <c r="P177" s="18" t="s">
        <v>19</v>
      </c>
      <c r="Q177" s="15" t="s">
        <v>5982</v>
      </c>
      <c r="R177" s="15" t="s">
        <v>6280</v>
      </c>
      <c r="S177" s="15" t="s">
        <v>6147</v>
      </c>
      <c r="T177" s="15" t="s">
        <v>19</v>
      </c>
      <c r="U177" s="15" t="s">
        <v>19</v>
      </c>
      <c r="V177" s="15" t="s">
        <v>19</v>
      </c>
      <c r="W177" s="15" t="s">
        <v>19</v>
      </c>
      <c r="X177" s="15" t="s">
        <v>19</v>
      </c>
      <c r="Y177" s="19">
        <v>0</v>
      </c>
      <c r="Z177" s="15" t="s">
        <v>19</v>
      </c>
      <c r="AA177" s="15" t="s">
        <v>19</v>
      </c>
      <c r="AB177" s="15" t="s">
        <v>24</v>
      </c>
      <c r="AC177" s="15" t="s">
        <v>4059</v>
      </c>
      <c r="AD177" s="15" t="s">
        <v>1157</v>
      </c>
      <c r="AE177" s="15" t="s">
        <v>19</v>
      </c>
      <c r="AF177" s="15" t="s">
        <v>19</v>
      </c>
      <c r="AG177" s="15" t="s">
        <v>19</v>
      </c>
      <c r="AH177" s="15" t="s">
        <v>19</v>
      </c>
      <c r="AI177" s="15" t="s">
        <v>19</v>
      </c>
      <c r="AJ177" s="15" t="s">
        <v>19</v>
      </c>
      <c r="AK177" s="15" t="s">
        <v>19</v>
      </c>
      <c r="AL177" s="15" t="s">
        <v>19</v>
      </c>
      <c r="AM177" s="15" t="s">
        <v>3215</v>
      </c>
      <c r="AN177" s="15" t="s">
        <v>6312</v>
      </c>
    </row>
    <row r="178" spans="1:40" ht="15.45" x14ac:dyDescent="0.4">
      <c r="A178" s="15" t="s">
        <v>1974</v>
      </c>
      <c r="B178" s="15" t="str">
        <f t="shared" si="2"/>
        <v>868a2v87x</v>
      </c>
      <c r="C178" s="38" t="s">
        <v>4752</v>
      </c>
      <c r="D178" s="15" t="s">
        <v>381</v>
      </c>
      <c r="E178" s="15" t="s">
        <v>4606</v>
      </c>
      <c r="F178" s="39" t="s">
        <v>540</v>
      </c>
      <c r="G178" s="15" t="s">
        <v>3561</v>
      </c>
      <c r="H178" s="15" t="s">
        <v>19</v>
      </c>
      <c r="I178" s="25" t="s">
        <v>3583</v>
      </c>
      <c r="J178" s="15" t="s">
        <v>19</v>
      </c>
      <c r="K178" s="18">
        <v>45744</v>
      </c>
      <c r="L178" s="18">
        <v>45663</v>
      </c>
      <c r="M178" s="18">
        <v>45568.622916666667</v>
      </c>
      <c r="N178" s="18">
        <v>45764.552777777775</v>
      </c>
      <c r="O178" s="18" t="s">
        <v>19</v>
      </c>
      <c r="P178" s="18" t="s">
        <v>19</v>
      </c>
      <c r="Q178" s="15" t="s">
        <v>5902</v>
      </c>
      <c r="R178" s="15" t="s">
        <v>6315</v>
      </c>
      <c r="S178" s="15" t="s">
        <v>19</v>
      </c>
      <c r="T178" s="15" t="s">
        <v>19</v>
      </c>
      <c r="U178" s="15" t="s">
        <v>19</v>
      </c>
      <c r="V178" s="15" t="b">
        <v>1</v>
      </c>
      <c r="W178" s="15" t="s">
        <v>19</v>
      </c>
      <c r="X178" s="15" t="s">
        <v>19</v>
      </c>
      <c r="Y178" s="19">
        <v>0</v>
      </c>
      <c r="Z178" s="29" t="s">
        <v>123</v>
      </c>
      <c r="AA178" s="15" t="s">
        <v>19</v>
      </c>
      <c r="AB178" s="15" t="s">
        <v>24</v>
      </c>
      <c r="AC178" s="15" t="s">
        <v>2585</v>
      </c>
      <c r="AD178" s="15" t="s">
        <v>1661</v>
      </c>
      <c r="AE178" s="15" t="s">
        <v>19</v>
      </c>
      <c r="AF178" s="15" t="s">
        <v>3589</v>
      </c>
      <c r="AG178" s="20" t="s">
        <v>3604</v>
      </c>
      <c r="AH178" s="15" t="s">
        <v>19</v>
      </c>
      <c r="AI178" s="15" t="s">
        <v>19</v>
      </c>
      <c r="AJ178" s="15" t="s">
        <v>19</v>
      </c>
      <c r="AK178" s="15" t="s">
        <v>19</v>
      </c>
      <c r="AL178" s="15" t="s">
        <v>19</v>
      </c>
      <c r="AM178" s="15" t="s">
        <v>3620</v>
      </c>
      <c r="AN178" s="15" t="s">
        <v>3621</v>
      </c>
    </row>
    <row r="179" spans="1:40" ht="15.45" x14ac:dyDescent="0.4">
      <c r="A179" s="15" t="s">
        <v>1962</v>
      </c>
      <c r="B179" s="15" t="str">
        <f t="shared" si="2"/>
        <v>868a2v88c</v>
      </c>
      <c r="C179" s="38" t="s">
        <v>4771</v>
      </c>
      <c r="D179" s="15" t="s">
        <v>416</v>
      </c>
      <c r="E179" s="15" t="s">
        <v>4624</v>
      </c>
      <c r="F179" s="24" t="s">
        <v>42</v>
      </c>
      <c r="G179" s="15" t="s">
        <v>3561</v>
      </c>
      <c r="H179" s="15" t="s">
        <v>19</v>
      </c>
      <c r="I179" s="28" t="s">
        <v>3587</v>
      </c>
      <c r="J179" s="15" t="s">
        <v>19</v>
      </c>
      <c r="K179" s="18" t="s">
        <v>19</v>
      </c>
      <c r="L179" s="18" t="s">
        <v>19</v>
      </c>
      <c r="M179" s="18">
        <v>45568.622916666667</v>
      </c>
      <c r="N179" s="18">
        <v>45768.51944444445</v>
      </c>
      <c r="O179" s="18" t="s">
        <v>19</v>
      </c>
      <c r="P179" s="18" t="s">
        <v>19</v>
      </c>
      <c r="Q179" s="15" t="s">
        <v>5898</v>
      </c>
      <c r="R179" s="15" t="s">
        <v>6290</v>
      </c>
      <c r="S179" s="15" t="s">
        <v>3588</v>
      </c>
      <c r="T179" s="15" t="s">
        <v>19</v>
      </c>
      <c r="U179" s="15" t="s">
        <v>19</v>
      </c>
      <c r="V179" s="15" t="s">
        <v>19</v>
      </c>
      <c r="W179" s="15" t="s">
        <v>19</v>
      </c>
      <c r="X179" s="15" t="s">
        <v>19</v>
      </c>
      <c r="Y179" s="19">
        <v>0</v>
      </c>
      <c r="Z179" s="15" t="s">
        <v>19</v>
      </c>
      <c r="AA179" s="15" t="s">
        <v>19</v>
      </c>
      <c r="AB179" s="15" t="s">
        <v>24</v>
      </c>
      <c r="AC179" s="15" t="s">
        <v>2603</v>
      </c>
      <c r="AD179" s="15" t="s">
        <v>1638</v>
      </c>
      <c r="AE179" s="15" t="s">
        <v>19</v>
      </c>
      <c r="AF179" s="15" t="s">
        <v>19</v>
      </c>
      <c r="AG179" s="15" t="s">
        <v>19</v>
      </c>
      <c r="AH179" s="15" t="s">
        <v>19</v>
      </c>
      <c r="AI179" s="18">
        <v>45768</v>
      </c>
      <c r="AJ179" s="15" t="s">
        <v>19</v>
      </c>
      <c r="AK179" s="15" t="s">
        <v>19</v>
      </c>
      <c r="AL179" s="15" t="s">
        <v>19</v>
      </c>
      <c r="AM179" s="15" t="s">
        <v>3620</v>
      </c>
      <c r="AN179" s="15" t="s">
        <v>3564</v>
      </c>
    </row>
    <row r="180" spans="1:40" ht="15.45" x14ac:dyDescent="0.4">
      <c r="A180" s="15" t="s">
        <v>1828</v>
      </c>
      <c r="B180" s="15" t="str">
        <f t="shared" si="2"/>
        <v>868a2v88v</v>
      </c>
      <c r="C180" s="38" t="s">
        <v>4800</v>
      </c>
      <c r="D180" s="15" t="s">
        <v>474</v>
      </c>
      <c r="E180" s="15" t="s">
        <v>4659</v>
      </c>
      <c r="F180" s="24" t="s">
        <v>42</v>
      </c>
      <c r="G180" s="15" t="s">
        <v>3561</v>
      </c>
      <c r="H180" s="15" t="s">
        <v>19</v>
      </c>
      <c r="I180" s="28" t="s">
        <v>3587</v>
      </c>
      <c r="J180" s="15" t="s">
        <v>19</v>
      </c>
      <c r="K180" s="18" t="s">
        <v>19</v>
      </c>
      <c r="L180" s="18" t="s">
        <v>19</v>
      </c>
      <c r="M180" s="18">
        <v>45568.622916666667</v>
      </c>
      <c r="N180" s="18">
        <v>45806.397916666669</v>
      </c>
      <c r="O180" s="18" t="s">
        <v>19</v>
      </c>
      <c r="P180" s="18" t="s">
        <v>19</v>
      </c>
      <c r="Q180" s="15" t="s">
        <v>5902</v>
      </c>
      <c r="R180" s="15" t="s">
        <v>6290</v>
      </c>
      <c r="S180" s="15" t="s">
        <v>3588</v>
      </c>
      <c r="T180" s="15" t="s">
        <v>19</v>
      </c>
      <c r="U180" s="15" t="s">
        <v>19</v>
      </c>
      <c r="V180" s="15" t="s">
        <v>19</v>
      </c>
      <c r="W180" s="15" t="s">
        <v>19</v>
      </c>
      <c r="X180" s="15" t="s">
        <v>19</v>
      </c>
      <c r="Y180" s="19">
        <v>0</v>
      </c>
      <c r="Z180" s="15" t="s">
        <v>19</v>
      </c>
      <c r="AA180" s="15" t="s">
        <v>19</v>
      </c>
      <c r="AB180" s="15" t="s">
        <v>24</v>
      </c>
      <c r="AC180" s="15" t="s">
        <v>4651</v>
      </c>
      <c r="AD180" s="15" t="s">
        <v>1758</v>
      </c>
      <c r="AE180" s="15" t="b">
        <v>1</v>
      </c>
      <c r="AF180" s="15" t="s">
        <v>19</v>
      </c>
      <c r="AG180" s="15" t="s">
        <v>19</v>
      </c>
      <c r="AH180" s="15" t="s">
        <v>19</v>
      </c>
      <c r="AI180" s="18">
        <v>45776</v>
      </c>
      <c r="AJ180" s="15" t="s">
        <v>19</v>
      </c>
      <c r="AK180" s="15" t="s">
        <v>19</v>
      </c>
      <c r="AL180" s="15" t="s">
        <v>19</v>
      </c>
      <c r="AM180" s="15" t="s">
        <v>3620</v>
      </c>
      <c r="AN180" s="15" t="s">
        <v>3621</v>
      </c>
    </row>
    <row r="181" spans="1:40" ht="15.45" x14ac:dyDescent="0.4">
      <c r="A181" s="15" t="s">
        <v>2090</v>
      </c>
      <c r="B181" s="15" t="str">
        <f t="shared" si="2"/>
        <v>868a2v895</v>
      </c>
      <c r="C181" s="38" t="s">
        <v>4952</v>
      </c>
      <c r="D181" s="15" t="s">
        <v>490</v>
      </c>
      <c r="E181" s="15" t="s">
        <v>4953</v>
      </c>
      <c r="F181" s="24" t="s">
        <v>42</v>
      </c>
      <c r="G181" s="15" t="s">
        <v>3561</v>
      </c>
      <c r="H181" s="15" t="s">
        <v>19</v>
      </c>
      <c r="I181" s="25" t="s">
        <v>3583</v>
      </c>
      <c r="J181" s="15" t="s">
        <v>19</v>
      </c>
      <c r="K181" s="18" t="s">
        <v>19</v>
      </c>
      <c r="L181" s="18" t="s">
        <v>19</v>
      </c>
      <c r="M181" s="18">
        <v>45568.622916666667</v>
      </c>
      <c r="N181" s="18">
        <v>45756.54305555555</v>
      </c>
      <c r="O181" s="18" t="s">
        <v>19</v>
      </c>
      <c r="P181" s="18" t="s">
        <v>19</v>
      </c>
      <c r="Q181" s="15" t="s">
        <v>5818</v>
      </c>
      <c r="R181" s="15" t="s">
        <v>6268</v>
      </c>
      <c r="S181" s="15" t="s">
        <v>6154</v>
      </c>
      <c r="T181" s="15" t="s">
        <v>19</v>
      </c>
      <c r="U181" s="15" t="s">
        <v>19</v>
      </c>
      <c r="V181" s="15" t="s">
        <v>19</v>
      </c>
      <c r="W181" s="15" t="s">
        <v>19</v>
      </c>
      <c r="X181" s="15" t="s">
        <v>19</v>
      </c>
      <c r="Y181" s="19">
        <v>0</v>
      </c>
      <c r="Z181" s="15" t="s">
        <v>19</v>
      </c>
      <c r="AA181" s="15" t="s">
        <v>19</v>
      </c>
      <c r="AB181" s="15" t="s">
        <v>24</v>
      </c>
      <c r="AC181" s="15" t="s">
        <v>3932</v>
      </c>
      <c r="AD181" s="15" t="s">
        <v>682</v>
      </c>
      <c r="AE181" s="15" t="s">
        <v>19</v>
      </c>
      <c r="AF181" s="15" t="s">
        <v>3589</v>
      </c>
      <c r="AG181" s="15" t="s">
        <v>19</v>
      </c>
      <c r="AH181" s="15" t="s">
        <v>19</v>
      </c>
      <c r="AI181" s="15" t="s">
        <v>19</v>
      </c>
      <c r="AJ181" s="15" t="s">
        <v>19</v>
      </c>
      <c r="AK181" s="15" t="s">
        <v>19</v>
      </c>
      <c r="AL181" s="15" t="s">
        <v>19</v>
      </c>
      <c r="AM181" s="15" t="s">
        <v>3325</v>
      </c>
      <c r="AN181" s="15" t="s">
        <v>6275</v>
      </c>
    </row>
    <row r="182" spans="1:40" ht="15.45" x14ac:dyDescent="0.4">
      <c r="A182" s="15" t="s">
        <v>1960</v>
      </c>
      <c r="B182" s="15" t="str">
        <f t="shared" si="2"/>
        <v>868a2v89r</v>
      </c>
      <c r="C182" s="38" t="s">
        <v>4729</v>
      </c>
      <c r="D182" s="15" t="s">
        <v>377</v>
      </c>
      <c r="E182" s="15" t="s">
        <v>4603</v>
      </c>
      <c r="F182" s="39" t="s">
        <v>540</v>
      </c>
      <c r="G182" s="15" t="s">
        <v>3561</v>
      </c>
      <c r="H182" s="15" t="s">
        <v>19</v>
      </c>
      <c r="I182" s="25" t="s">
        <v>3583</v>
      </c>
      <c r="J182" s="15" t="s">
        <v>4730</v>
      </c>
      <c r="K182" s="18">
        <v>45744</v>
      </c>
      <c r="L182" s="18">
        <v>45665</v>
      </c>
      <c r="M182" s="18">
        <v>45568.622916666667</v>
      </c>
      <c r="N182" s="18">
        <v>45764.552777777775</v>
      </c>
      <c r="O182" s="18" t="s">
        <v>19</v>
      </c>
      <c r="P182" s="18" t="s">
        <v>19</v>
      </c>
      <c r="Q182" s="15" t="s">
        <v>5898</v>
      </c>
      <c r="R182" s="15" t="s">
        <v>6315</v>
      </c>
      <c r="S182" s="15" t="s">
        <v>19</v>
      </c>
      <c r="T182" s="18">
        <v>45667</v>
      </c>
      <c r="U182" s="15" t="s">
        <v>19</v>
      </c>
      <c r="V182" s="15" t="b">
        <v>1</v>
      </c>
      <c r="W182" s="15" t="s">
        <v>19</v>
      </c>
      <c r="X182" s="15" t="s">
        <v>19</v>
      </c>
      <c r="Y182" s="19">
        <v>0</v>
      </c>
      <c r="Z182" s="29" t="s">
        <v>123</v>
      </c>
      <c r="AA182" s="15" t="s">
        <v>19</v>
      </c>
      <c r="AB182" s="15" t="s">
        <v>24</v>
      </c>
      <c r="AC182" s="15" t="s">
        <v>2585</v>
      </c>
      <c r="AD182" s="15" t="s">
        <v>1661</v>
      </c>
      <c r="AE182" s="15" t="s">
        <v>19</v>
      </c>
      <c r="AF182" s="15" t="s">
        <v>3589</v>
      </c>
      <c r="AG182" s="20" t="s">
        <v>3604</v>
      </c>
      <c r="AH182" s="15" t="s">
        <v>19</v>
      </c>
      <c r="AI182" s="15" t="s">
        <v>19</v>
      </c>
      <c r="AJ182" s="15" t="s">
        <v>19</v>
      </c>
      <c r="AK182" s="15" t="s">
        <v>19</v>
      </c>
      <c r="AL182" s="15" t="s">
        <v>19</v>
      </c>
      <c r="AM182" s="15" t="s">
        <v>3620</v>
      </c>
      <c r="AN182" s="15" t="s">
        <v>3621</v>
      </c>
    </row>
    <row r="183" spans="1:40" ht="15.45" x14ac:dyDescent="0.4">
      <c r="A183" s="15" t="s">
        <v>1846</v>
      </c>
      <c r="B183" s="15" t="str">
        <f t="shared" si="2"/>
        <v>868a2v89v</v>
      </c>
      <c r="C183" s="38" t="s">
        <v>4194</v>
      </c>
      <c r="D183" s="15" t="s">
        <v>424</v>
      </c>
      <c r="E183" s="15" t="s">
        <v>4193</v>
      </c>
      <c r="F183" s="24" t="s">
        <v>42</v>
      </c>
      <c r="G183" s="15" t="s">
        <v>3561</v>
      </c>
      <c r="H183" s="15" t="s">
        <v>19</v>
      </c>
      <c r="I183" s="28" t="s">
        <v>3587</v>
      </c>
      <c r="J183" s="15" t="s">
        <v>19</v>
      </c>
      <c r="K183" s="18" t="s">
        <v>19</v>
      </c>
      <c r="L183" s="18" t="s">
        <v>19</v>
      </c>
      <c r="M183" s="18">
        <v>45568.622916666667</v>
      </c>
      <c r="N183" s="18">
        <v>45768.51944444445</v>
      </c>
      <c r="O183" s="18" t="s">
        <v>19</v>
      </c>
      <c r="P183" s="18" t="s">
        <v>19</v>
      </c>
      <c r="Q183" s="15" t="s">
        <v>5902</v>
      </c>
      <c r="R183" s="15" t="s">
        <v>6290</v>
      </c>
      <c r="S183" s="15" t="s">
        <v>3588</v>
      </c>
      <c r="T183" s="15" t="s">
        <v>19</v>
      </c>
      <c r="U183" s="15" t="s">
        <v>19</v>
      </c>
      <c r="V183" s="15" t="s">
        <v>19</v>
      </c>
      <c r="W183" s="15" t="s">
        <v>19</v>
      </c>
      <c r="X183" s="15" t="s">
        <v>19</v>
      </c>
      <c r="Y183" s="19">
        <v>0</v>
      </c>
      <c r="Z183" s="15" t="s">
        <v>19</v>
      </c>
      <c r="AA183" s="15" t="s">
        <v>19</v>
      </c>
      <c r="AB183" s="15" t="s">
        <v>43</v>
      </c>
      <c r="AC183" s="15" t="s">
        <v>2603</v>
      </c>
      <c r="AD183" s="15" t="s">
        <v>1638</v>
      </c>
      <c r="AE183" s="15" t="s">
        <v>19</v>
      </c>
      <c r="AF183" s="15" t="s">
        <v>19</v>
      </c>
      <c r="AG183" s="15" t="s">
        <v>19</v>
      </c>
      <c r="AH183" s="15" t="s">
        <v>19</v>
      </c>
      <c r="AI183" s="18">
        <v>45768</v>
      </c>
      <c r="AJ183" s="15" t="s">
        <v>19</v>
      </c>
      <c r="AK183" s="15" t="s">
        <v>19</v>
      </c>
      <c r="AL183" s="15" t="s">
        <v>19</v>
      </c>
      <c r="AM183" s="15" t="s">
        <v>3620</v>
      </c>
      <c r="AN183" s="15" t="s">
        <v>3564</v>
      </c>
    </row>
    <row r="184" spans="1:40" ht="15.45" x14ac:dyDescent="0.4">
      <c r="A184" s="15" t="s">
        <v>1923</v>
      </c>
      <c r="B184" s="15" t="str">
        <f t="shared" si="2"/>
        <v>868a2v8a1</v>
      </c>
      <c r="C184" s="38" t="s">
        <v>4164</v>
      </c>
      <c r="D184" s="15" t="s">
        <v>418</v>
      </c>
      <c r="E184" s="15" t="s">
        <v>4160</v>
      </c>
      <c r="F184" s="24" t="s">
        <v>42</v>
      </c>
      <c r="G184" s="15" t="s">
        <v>6371</v>
      </c>
      <c r="H184" s="15" t="s">
        <v>19</v>
      </c>
      <c r="I184" s="28" t="s">
        <v>3587</v>
      </c>
      <c r="J184" s="15" t="s">
        <v>19</v>
      </c>
      <c r="K184" s="18" t="s">
        <v>19</v>
      </c>
      <c r="L184" s="18" t="s">
        <v>19</v>
      </c>
      <c r="M184" s="18">
        <v>45568.622916666667</v>
      </c>
      <c r="N184" s="18">
        <v>45768.51944444445</v>
      </c>
      <c r="O184" s="18" t="s">
        <v>19</v>
      </c>
      <c r="P184" s="18" t="s">
        <v>19</v>
      </c>
      <c r="Q184" s="15" t="s">
        <v>5902</v>
      </c>
      <c r="R184" s="15" t="s">
        <v>6290</v>
      </c>
      <c r="S184" s="15" t="s">
        <v>3588</v>
      </c>
      <c r="T184" s="15" t="s">
        <v>19</v>
      </c>
      <c r="U184" s="15" t="s">
        <v>19</v>
      </c>
      <c r="V184" s="15" t="s">
        <v>19</v>
      </c>
      <c r="W184" s="15" t="s">
        <v>19</v>
      </c>
      <c r="X184" s="15" t="s">
        <v>19</v>
      </c>
      <c r="Y184" s="19">
        <v>0</v>
      </c>
      <c r="Z184" s="15" t="s">
        <v>19</v>
      </c>
      <c r="AA184" s="15" t="s">
        <v>19</v>
      </c>
      <c r="AB184" s="15" t="s">
        <v>43</v>
      </c>
      <c r="AC184" s="15" t="s">
        <v>2603</v>
      </c>
      <c r="AD184" s="15" t="s">
        <v>1638</v>
      </c>
      <c r="AE184" s="15" t="s">
        <v>19</v>
      </c>
      <c r="AF184" s="15" t="s">
        <v>19</v>
      </c>
      <c r="AG184" s="15" t="s">
        <v>19</v>
      </c>
      <c r="AH184" s="15" t="s">
        <v>19</v>
      </c>
      <c r="AI184" s="18">
        <v>45768</v>
      </c>
      <c r="AJ184" s="15" t="s">
        <v>19</v>
      </c>
      <c r="AK184" s="15" t="s">
        <v>19</v>
      </c>
      <c r="AL184" s="15" t="s">
        <v>19</v>
      </c>
      <c r="AM184" s="15" t="s">
        <v>3620</v>
      </c>
      <c r="AN184" s="15" t="s">
        <v>3564</v>
      </c>
    </row>
    <row r="185" spans="1:40" ht="15.45" x14ac:dyDescent="0.4">
      <c r="A185" s="15" t="s">
        <v>1246</v>
      </c>
      <c r="B185" s="15" t="str">
        <f t="shared" si="2"/>
        <v>868a2v8a8</v>
      </c>
      <c r="C185" s="38" t="s">
        <v>4894</v>
      </c>
      <c r="D185" s="15" t="s">
        <v>340</v>
      </c>
      <c r="E185" s="15" t="s">
        <v>4064</v>
      </c>
      <c r="F185" s="24" t="s">
        <v>42</v>
      </c>
      <c r="G185" s="15" t="s">
        <v>3561</v>
      </c>
      <c r="H185" s="15" t="s">
        <v>6312</v>
      </c>
      <c r="I185" s="25" t="s">
        <v>3583</v>
      </c>
      <c r="J185" s="15" t="s">
        <v>19</v>
      </c>
      <c r="K185" s="18">
        <v>45863</v>
      </c>
      <c r="L185" s="18" t="s">
        <v>19</v>
      </c>
      <c r="M185" s="18">
        <v>45568.622916666667</v>
      </c>
      <c r="N185" s="18">
        <v>45777.65625</v>
      </c>
      <c r="O185" s="18" t="s">
        <v>19</v>
      </c>
      <c r="P185" s="18" t="s">
        <v>19</v>
      </c>
      <c r="Q185" s="15" t="s">
        <v>5982</v>
      </c>
      <c r="R185" s="15" t="s">
        <v>6268</v>
      </c>
      <c r="S185" s="15" t="s">
        <v>6154</v>
      </c>
      <c r="T185" s="15" t="s">
        <v>19</v>
      </c>
      <c r="U185" s="15" t="s">
        <v>19</v>
      </c>
      <c r="V185" s="15" t="s">
        <v>19</v>
      </c>
      <c r="W185" s="15" t="s">
        <v>19</v>
      </c>
      <c r="X185" s="15" t="s">
        <v>19</v>
      </c>
      <c r="Y185" s="19">
        <v>0</v>
      </c>
      <c r="Z185" s="15" t="s">
        <v>19</v>
      </c>
      <c r="AA185" s="15" t="s">
        <v>19</v>
      </c>
      <c r="AB185" s="15" t="s">
        <v>24</v>
      </c>
      <c r="AC185" s="15" t="s">
        <v>4059</v>
      </c>
      <c r="AD185" s="15" t="s">
        <v>1249</v>
      </c>
      <c r="AE185" s="15" t="s">
        <v>19</v>
      </c>
      <c r="AF185" s="15" t="s">
        <v>19</v>
      </c>
      <c r="AG185" s="15" t="s">
        <v>19</v>
      </c>
      <c r="AH185" s="15" t="s">
        <v>4895</v>
      </c>
      <c r="AI185" s="15" t="s">
        <v>19</v>
      </c>
      <c r="AJ185" s="15" t="s">
        <v>19</v>
      </c>
      <c r="AK185" s="15" t="s">
        <v>19</v>
      </c>
      <c r="AL185" s="15" t="s">
        <v>19</v>
      </c>
      <c r="AM185" s="15" t="s">
        <v>3215</v>
      </c>
      <c r="AN185" s="15" t="s">
        <v>3569</v>
      </c>
    </row>
    <row r="186" spans="1:40" ht="15.45" x14ac:dyDescent="0.4">
      <c r="A186" s="15" t="s">
        <v>1170</v>
      </c>
      <c r="B186" s="15" t="str">
        <f t="shared" si="2"/>
        <v>868a2v8ad</v>
      </c>
      <c r="C186" s="38" t="s">
        <v>4898</v>
      </c>
      <c r="D186" s="15" t="s">
        <v>338</v>
      </c>
      <c r="E186" s="15" t="s">
        <v>4062</v>
      </c>
      <c r="F186" s="24" t="s">
        <v>42</v>
      </c>
      <c r="G186" s="15" t="s">
        <v>3561</v>
      </c>
      <c r="H186" s="15" t="s">
        <v>19</v>
      </c>
      <c r="I186" s="16" t="s">
        <v>658</v>
      </c>
      <c r="J186" s="15" t="s">
        <v>19</v>
      </c>
      <c r="K186" s="18">
        <v>45863</v>
      </c>
      <c r="L186" s="18" t="s">
        <v>19</v>
      </c>
      <c r="M186" s="18">
        <v>45568.622916666667</v>
      </c>
      <c r="N186" s="18">
        <v>45810.576388888891</v>
      </c>
      <c r="O186" s="18" t="s">
        <v>19</v>
      </c>
      <c r="P186" s="18" t="s">
        <v>19</v>
      </c>
      <c r="Q186" s="15" t="s">
        <v>5982</v>
      </c>
      <c r="R186" s="15" t="s">
        <v>6280</v>
      </c>
      <c r="S186" s="15" t="s">
        <v>6147</v>
      </c>
      <c r="T186" s="15" t="s">
        <v>19</v>
      </c>
      <c r="U186" s="15" t="s">
        <v>19</v>
      </c>
      <c r="V186" s="15" t="s">
        <v>19</v>
      </c>
      <c r="W186" s="15" t="s">
        <v>19</v>
      </c>
      <c r="X186" s="15" t="s">
        <v>19</v>
      </c>
      <c r="Y186" s="19">
        <v>0</v>
      </c>
      <c r="Z186" s="15" t="s">
        <v>19</v>
      </c>
      <c r="AA186" s="15" t="s">
        <v>19</v>
      </c>
      <c r="AB186" s="15" t="s">
        <v>24</v>
      </c>
      <c r="AC186" s="15" t="s">
        <v>4059</v>
      </c>
      <c r="AD186" s="15" t="s">
        <v>1157</v>
      </c>
      <c r="AE186" s="15" t="s">
        <v>19</v>
      </c>
      <c r="AF186" s="15" t="s">
        <v>19</v>
      </c>
      <c r="AG186" s="15" t="s">
        <v>19</v>
      </c>
      <c r="AH186" s="15" t="s">
        <v>4897</v>
      </c>
      <c r="AI186" s="15" t="s">
        <v>19</v>
      </c>
      <c r="AJ186" s="15" t="s">
        <v>19</v>
      </c>
      <c r="AK186" s="15" t="s">
        <v>19</v>
      </c>
      <c r="AL186" s="15" t="s">
        <v>19</v>
      </c>
      <c r="AM186" s="15" t="s">
        <v>3215</v>
      </c>
      <c r="AN186" s="15" t="s">
        <v>6312</v>
      </c>
    </row>
    <row r="187" spans="1:40" ht="15.45" x14ac:dyDescent="0.4">
      <c r="A187" s="15" t="s">
        <v>2117</v>
      </c>
      <c r="B187" s="15" t="str">
        <f t="shared" si="2"/>
        <v>868a2v8au</v>
      </c>
      <c r="C187" s="38" t="s">
        <v>4746</v>
      </c>
      <c r="D187" s="15" t="s">
        <v>394</v>
      </c>
      <c r="E187" s="15" t="s">
        <v>4611</v>
      </c>
      <c r="F187" s="39" t="s">
        <v>540</v>
      </c>
      <c r="G187" s="15" t="s">
        <v>3561</v>
      </c>
      <c r="H187" s="15" t="s">
        <v>19</v>
      </c>
      <c r="I187" s="25" t="s">
        <v>3583</v>
      </c>
      <c r="J187" s="15" t="s">
        <v>4747</v>
      </c>
      <c r="K187" s="18">
        <v>45744</v>
      </c>
      <c r="L187" s="18">
        <v>45663</v>
      </c>
      <c r="M187" s="18">
        <v>45568.622916666667</v>
      </c>
      <c r="N187" s="18">
        <v>45764.554861111115</v>
      </c>
      <c r="O187" s="18" t="s">
        <v>19</v>
      </c>
      <c r="P187" s="18" t="s">
        <v>19</v>
      </c>
      <c r="Q187" s="15" t="s">
        <v>5898</v>
      </c>
      <c r="R187" s="15" t="s">
        <v>6315</v>
      </c>
      <c r="S187" s="15" t="s">
        <v>19</v>
      </c>
      <c r="T187" s="15" t="s">
        <v>19</v>
      </c>
      <c r="U187" s="15" t="s">
        <v>19</v>
      </c>
      <c r="V187" s="15" t="b">
        <v>1</v>
      </c>
      <c r="W187" s="15" t="s">
        <v>19</v>
      </c>
      <c r="X187" s="15" t="s">
        <v>19</v>
      </c>
      <c r="Y187" s="19">
        <v>0.5</v>
      </c>
      <c r="Z187" s="29" t="s">
        <v>123</v>
      </c>
      <c r="AA187" s="15" t="s">
        <v>19</v>
      </c>
      <c r="AB187" s="15" t="s">
        <v>24</v>
      </c>
      <c r="AC187" s="15" t="s">
        <v>2585</v>
      </c>
      <c r="AD187" s="15" t="s">
        <v>1661</v>
      </c>
      <c r="AE187" s="15" t="s">
        <v>19</v>
      </c>
      <c r="AF187" s="15" t="s">
        <v>3589</v>
      </c>
      <c r="AG187" s="20" t="s">
        <v>3604</v>
      </c>
      <c r="AH187" s="15" t="s">
        <v>19</v>
      </c>
      <c r="AI187" s="15" t="s">
        <v>19</v>
      </c>
      <c r="AJ187" s="15" t="s">
        <v>19</v>
      </c>
      <c r="AK187" s="15" t="s">
        <v>19</v>
      </c>
      <c r="AL187" s="15" t="s">
        <v>19</v>
      </c>
      <c r="AM187" s="15" t="s">
        <v>3620</v>
      </c>
      <c r="AN187" s="15" t="s">
        <v>3621</v>
      </c>
    </row>
    <row r="188" spans="1:40" ht="15.45" x14ac:dyDescent="0.4">
      <c r="A188" s="15" t="s">
        <v>1209</v>
      </c>
      <c r="B188" s="15" t="str">
        <f t="shared" si="2"/>
        <v>868a2v8b0</v>
      </c>
      <c r="C188" s="38" t="s">
        <v>4289</v>
      </c>
      <c r="D188" s="15" t="s">
        <v>348</v>
      </c>
      <c r="E188" s="15" t="s">
        <v>4067</v>
      </c>
      <c r="F188" s="24" t="s">
        <v>42</v>
      </c>
      <c r="G188" s="15" t="s">
        <v>3561</v>
      </c>
      <c r="H188" s="15" t="s">
        <v>19</v>
      </c>
      <c r="I188" s="28" t="s">
        <v>3587</v>
      </c>
      <c r="J188" s="15" t="s">
        <v>19</v>
      </c>
      <c r="K188" s="18">
        <v>45863</v>
      </c>
      <c r="L188" s="18" t="s">
        <v>19</v>
      </c>
      <c r="M188" s="18">
        <v>45568.622916666667</v>
      </c>
      <c r="N188" s="18">
        <v>45810.576388888891</v>
      </c>
      <c r="O188" s="18" t="s">
        <v>19</v>
      </c>
      <c r="P188" s="18" t="s">
        <v>19</v>
      </c>
      <c r="Q188" s="15" t="s">
        <v>5988</v>
      </c>
      <c r="R188" s="15" t="s">
        <v>6280</v>
      </c>
      <c r="S188" s="15" t="s">
        <v>6147</v>
      </c>
      <c r="T188" s="15" t="s">
        <v>19</v>
      </c>
      <c r="U188" s="15" t="s">
        <v>19</v>
      </c>
      <c r="V188" s="15" t="s">
        <v>19</v>
      </c>
      <c r="W188" s="15" t="s">
        <v>19</v>
      </c>
      <c r="X188" s="15" t="s">
        <v>19</v>
      </c>
      <c r="Y188" s="19">
        <v>0</v>
      </c>
      <c r="Z188" s="15" t="s">
        <v>19</v>
      </c>
      <c r="AA188" s="15" t="s">
        <v>19</v>
      </c>
      <c r="AB188" s="15" t="s">
        <v>43</v>
      </c>
      <c r="AC188" s="15" t="s">
        <v>4066</v>
      </c>
      <c r="AD188" s="15" t="s">
        <v>1185</v>
      </c>
      <c r="AE188" s="15" t="s">
        <v>19</v>
      </c>
      <c r="AF188" s="15" t="s">
        <v>49</v>
      </c>
      <c r="AG188" s="15" t="s">
        <v>19</v>
      </c>
      <c r="AH188" s="15" t="s">
        <v>4251</v>
      </c>
      <c r="AI188" s="15" t="s">
        <v>19</v>
      </c>
      <c r="AJ188" s="15" t="s">
        <v>19</v>
      </c>
      <c r="AK188" s="15" t="s">
        <v>19</v>
      </c>
      <c r="AL188" s="15" t="s">
        <v>19</v>
      </c>
      <c r="AM188" s="15" t="s">
        <v>3215</v>
      </c>
      <c r="AN188" s="15" t="s">
        <v>6312</v>
      </c>
    </row>
    <row r="189" spans="1:40" ht="15.45" x14ac:dyDescent="0.4">
      <c r="A189" s="15" t="s">
        <v>1584</v>
      </c>
      <c r="B189" s="15" t="str">
        <f t="shared" si="2"/>
        <v>868a2v8bv</v>
      </c>
      <c r="C189" s="38" t="s">
        <v>4536</v>
      </c>
      <c r="D189" s="15" t="s">
        <v>53</v>
      </c>
      <c r="E189" s="15" t="s">
        <v>3924</v>
      </c>
      <c r="F189" s="24" t="s">
        <v>42</v>
      </c>
      <c r="G189" s="15" t="s">
        <v>3561</v>
      </c>
      <c r="H189" s="15" t="s">
        <v>19</v>
      </c>
      <c r="I189" s="16" t="s">
        <v>658</v>
      </c>
      <c r="J189" s="15" t="s">
        <v>19</v>
      </c>
      <c r="K189" s="18" t="s">
        <v>19</v>
      </c>
      <c r="L189" s="18" t="s">
        <v>19</v>
      </c>
      <c r="M189" s="18">
        <v>45568.622916666667</v>
      </c>
      <c r="N189" s="18">
        <v>45755.518750000003</v>
      </c>
      <c r="O189" s="18" t="s">
        <v>19</v>
      </c>
      <c r="P189" s="18" t="s">
        <v>19</v>
      </c>
      <c r="Q189" s="15" t="s">
        <v>5984</v>
      </c>
      <c r="R189" s="15" t="s">
        <v>6290</v>
      </c>
      <c r="S189" s="15" t="s">
        <v>3588</v>
      </c>
      <c r="T189" s="15" t="s">
        <v>19</v>
      </c>
      <c r="U189" s="15" t="s">
        <v>19</v>
      </c>
      <c r="V189" s="15" t="s">
        <v>19</v>
      </c>
      <c r="W189" s="15" t="s">
        <v>19</v>
      </c>
      <c r="X189" s="15" t="s">
        <v>19</v>
      </c>
      <c r="Y189" s="19">
        <v>0</v>
      </c>
      <c r="Z189" s="15" t="s">
        <v>19</v>
      </c>
      <c r="AA189" s="15" t="s">
        <v>19</v>
      </c>
      <c r="AB189" s="15" t="s">
        <v>43</v>
      </c>
      <c r="AC189" s="15" t="s">
        <v>1365</v>
      </c>
      <c r="AD189" s="15" t="s">
        <v>1365</v>
      </c>
      <c r="AE189" s="15" t="s">
        <v>19</v>
      </c>
      <c r="AF189" s="15" t="s">
        <v>19</v>
      </c>
      <c r="AG189" s="15" t="s">
        <v>19</v>
      </c>
      <c r="AH189" s="15" t="s">
        <v>19</v>
      </c>
      <c r="AI189" s="15" t="s">
        <v>19</v>
      </c>
      <c r="AJ189" s="15" t="s">
        <v>19</v>
      </c>
      <c r="AK189" s="15" t="s">
        <v>19</v>
      </c>
      <c r="AL189" s="15" t="s">
        <v>19</v>
      </c>
      <c r="AM189" s="15" t="s">
        <v>3915</v>
      </c>
      <c r="AN189" s="15" t="s">
        <v>3569</v>
      </c>
    </row>
    <row r="190" spans="1:40" ht="15.45" x14ac:dyDescent="0.4">
      <c r="A190" s="15" t="s">
        <v>1778</v>
      </c>
      <c r="B190" s="15" t="str">
        <f t="shared" si="2"/>
        <v>868a2v8d3</v>
      </c>
      <c r="C190" s="38" t="s">
        <v>4989</v>
      </c>
      <c r="D190" s="15" t="s">
        <v>293</v>
      </c>
      <c r="E190" s="15" t="s">
        <v>4584</v>
      </c>
      <c r="F190" s="24" t="s">
        <v>42</v>
      </c>
      <c r="G190" s="15" t="s">
        <v>6388</v>
      </c>
      <c r="H190" s="15" t="s">
        <v>19</v>
      </c>
      <c r="I190" s="16" t="s">
        <v>658</v>
      </c>
      <c r="J190" s="15" t="s">
        <v>19</v>
      </c>
      <c r="K190" s="18" t="s">
        <v>19</v>
      </c>
      <c r="L190" s="18" t="s">
        <v>19</v>
      </c>
      <c r="M190" s="18">
        <v>45568.622916666667</v>
      </c>
      <c r="N190" s="18">
        <v>45778.578472222223</v>
      </c>
      <c r="O190" s="18" t="s">
        <v>19</v>
      </c>
      <c r="P190" s="18" t="s">
        <v>19</v>
      </c>
      <c r="Q190" s="15" t="s">
        <v>5906</v>
      </c>
      <c r="R190" s="15" t="s">
        <v>6280</v>
      </c>
      <c r="S190" s="15" t="s">
        <v>6147</v>
      </c>
      <c r="T190" s="15" t="s">
        <v>19</v>
      </c>
      <c r="U190" s="15" t="s">
        <v>19</v>
      </c>
      <c r="V190" s="15" t="s">
        <v>19</v>
      </c>
      <c r="W190" s="15" t="s">
        <v>19</v>
      </c>
      <c r="X190" s="15" t="s">
        <v>19</v>
      </c>
      <c r="Y190" s="19">
        <v>0</v>
      </c>
      <c r="Z190" s="15" t="s">
        <v>19</v>
      </c>
      <c r="AA190" s="15" t="s">
        <v>19</v>
      </c>
      <c r="AB190" s="15" t="s">
        <v>24</v>
      </c>
      <c r="AC190" s="15" t="s">
        <v>3595</v>
      </c>
      <c r="AD190" s="15" t="s">
        <v>1310</v>
      </c>
      <c r="AE190" s="15" t="s">
        <v>19</v>
      </c>
      <c r="AF190" s="15" t="s">
        <v>49</v>
      </c>
      <c r="AG190" s="15" t="s">
        <v>19</v>
      </c>
      <c r="AH190" s="15" t="s">
        <v>4039</v>
      </c>
      <c r="AI190" s="15" t="s">
        <v>19</v>
      </c>
      <c r="AJ190" s="15" t="s">
        <v>19</v>
      </c>
      <c r="AK190" s="15" t="s">
        <v>19</v>
      </c>
      <c r="AL190" s="15" t="s">
        <v>19</v>
      </c>
      <c r="AM190" s="15" t="s">
        <v>3579</v>
      </c>
      <c r="AN190" s="15" t="s">
        <v>6300</v>
      </c>
    </row>
    <row r="191" spans="1:40" ht="15.45" x14ac:dyDescent="0.4">
      <c r="A191" s="15" t="s">
        <v>1633</v>
      </c>
      <c r="B191" s="15" t="str">
        <f t="shared" si="2"/>
        <v>868a2v8dw</v>
      </c>
      <c r="C191" s="38" t="s">
        <v>4478</v>
      </c>
      <c r="D191" s="15" t="s">
        <v>297</v>
      </c>
      <c r="E191" s="15" t="s">
        <v>4474</v>
      </c>
      <c r="F191" s="24" t="s">
        <v>42</v>
      </c>
      <c r="G191" s="15" t="s">
        <v>3561</v>
      </c>
      <c r="H191" s="15" t="s">
        <v>19</v>
      </c>
      <c r="I191" s="25" t="s">
        <v>3583</v>
      </c>
      <c r="J191" s="15" t="s">
        <v>19</v>
      </c>
      <c r="K191" s="18" t="s">
        <v>19</v>
      </c>
      <c r="L191" s="18" t="s">
        <v>19</v>
      </c>
      <c r="M191" s="18">
        <v>45568.622916666667</v>
      </c>
      <c r="N191" s="18">
        <v>45756.575694444444</v>
      </c>
      <c r="O191" s="18" t="s">
        <v>19</v>
      </c>
      <c r="P191" s="18" t="s">
        <v>19</v>
      </c>
      <c r="Q191" s="15" t="s">
        <v>5847</v>
      </c>
      <c r="R191" s="15" t="s">
        <v>6290</v>
      </c>
      <c r="S191" s="15" t="s">
        <v>3588</v>
      </c>
      <c r="T191" s="15" t="s">
        <v>19</v>
      </c>
      <c r="U191" s="15" t="s">
        <v>19</v>
      </c>
      <c r="V191" s="15" t="s">
        <v>19</v>
      </c>
      <c r="W191" s="15" t="s">
        <v>19</v>
      </c>
      <c r="X191" s="15" t="s">
        <v>19</v>
      </c>
      <c r="Y191" s="19">
        <v>0</v>
      </c>
      <c r="Z191" s="15" t="s">
        <v>19</v>
      </c>
      <c r="AA191" s="15" t="s">
        <v>19</v>
      </c>
      <c r="AB191" s="15" t="s">
        <v>43</v>
      </c>
      <c r="AC191" s="15" t="s">
        <v>3595</v>
      </c>
      <c r="AD191" s="15" t="s">
        <v>816</v>
      </c>
      <c r="AE191" s="15" t="s">
        <v>19</v>
      </c>
      <c r="AF191" s="15" t="s">
        <v>19</v>
      </c>
      <c r="AG191" s="15" t="s">
        <v>19</v>
      </c>
      <c r="AH191" s="15" t="s">
        <v>4475</v>
      </c>
      <c r="AI191" s="15" t="s">
        <v>19</v>
      </c>
      <c r="AJ191" s="15" t="s">
        <v>19</v>
      </c>
      <c r="AK191" s="15" t="s">
        <v>19</v>
      </c>
      <c r="AL191" s="15" t="s">
        <v>19</v>
      </c>
      <c r="AM191" s="15" t="s">
        <v>3579</v>
      </c>
      <c r="AN191" s="15" t="s">
        <v>6300</v>
      </c>
    </row>
    <row r="192" spans="1:40" ht="15.45" x14ac:dyDescent="0.4">
      <c r="A192" s="15" t="s">
        <v>1442</v>
      </c>
      <c r="B192" s="15" t="str">
        <f t="shared" si="2"/>
        <v>868a2v8e7</v>
      </c>
      <c r="C192" s="38" t="s">
        <v>4307</v>
      </c>
      <c r="D192" s="15" t="s">
        <v>303</v>
      </c>
      <c r="E192" s="15" t="s">
        <v>4045</v>
      </c>
      <c r="F192" s="27" t="s">
        <v>122</v>
      </c>
      <c r="G192" s="15" t="s">
        <v>3561</v>
      </c>
      <c r="H192" s="15" t="s">
        <v>19</v>
      </c>
      <c r="I192" s="28" t="s">
        <v>3587</v>
      </c>
      <c r="J192" s="15" t="s">
        <v>19</v>
      </c>
      <c r="K192" s="18" t="s">
        <v>19</v>
      </c>
      <c r="L192" s="18" t="s">
        <v>19</v>
      </c>
      <c r="M192" s="18">
        <v>45568.622916666667</v>
      </c>
      <c r="N192" s="18">
        <v>45792.357638888891</v>
      </c>
      <c r="O192" s="18" t="s">
        <v>19</v>
      </c>
      <c r="P192" s="18" t="s">
        <v>19</v>
      </c>
      <c r="Q192" s="15" t="s">
        <v>5812</v>
      </c>
      <c r="R192" s="15" t="s">
        <v>6290</v>
      </c>
      <c r="S192" s="15" t="s">
        <v>3588</v>
      </c>
      <c r="T192" s="15" t="s">
        <v>19</v>
      </c>
      <c r="U192" s="15" t="s">
        <v>19</v>
      </c>
      <c r="V192" s="15" t="s">
        <v>19</v>
      </c>
      <c r="W192" s="15" t="s">
        <v>19</v>
      </c>
      <c r="X192" s="15" t="s">
        <v>19</v>
      </c>
      <c r="Y192" s="19">
        <v>0</v>
      </c>
      <c r="Z192" s="29" t="s">
        <v>123</v>
      </c>
      <c r="AA192" s="15" t="s">
        <v>19</v>
      </c>
      <c r="AB192" s="15" t="s">
        <v>24</v>
      </c>
      <c r="AC192" s="15" t="s">
        <v>3963</v>
      </c>
      <c r="AD192" s="15" t="s">
        <v>1117</v>
      </c>
      <c r="AE192" s="15" t="s">
        <v>19</v>
      </c>
      <c r="AF192" s="15" t="s">
        <v>3589</v>
      </c>
      <c r="AG192" s="15" t="s">
        <v>19</v>
      </c>
      <c r="AH192" s="15" t="s">
        <v>19</v>
      </c>
      <c r="AI192" s="15" t="s">
        <v>19</v>
      </c>
      <c r="AJ192" s="15" t="s">
        <v>19</v>
      </c>
      <c r="AK192" s="15" t="s">
        <v>19</v>
      </c>
      <c r="AL192" s="15" t="s">
        <v>19</v>
      </c>
      <c r="AM192" s="15" t="s">
        <v>3275</v>
      </c>
      <c r="AN192" s="15" t="s">
        <v>6269</v>
      </c>
    </row>
    <row r="193" spans="1:40" ht="15.45" x14ac:dyDescent="0.4">
      <c r="A193" s="15" t="s">
        <v>988</v>
      </c>
      <c r="B193" s="15" t="str">
        <f t="shared" si="2"/>
        <v>868a2v8ej</v>
      </c>
      <c r="C193" s="38" t="s">
        <v>3736</v>
      </c>
      <c r="D193" s="15" t="s">
        <v>369</v>
      </c>
      <c r="E193" s="15" t="s">
        <v>3689</v>
      </c>
      <c r="F193" s="33" t="s">
        <v>243</v>
      </c>
      <c r="G193" s="15" t="s">
        <v>3561</v>
      </c>
      <c r="H193" s="15" t="s">
        <v>19</v>
      </c>
      <c r="I193" s="28" t="s">
        <v>3587</v>
      </c>
      <c r="J193" s="15" t="s">
        <v>3737</v>
      </c>
      <c r="K193" s="18">
        <v>45744</v>
      </c>
      <c r="L193" s="18">
        <v>45610</v>
      </c>
      <c r="M193" s="18">
        <v>45568.622916666667</v>
      </c>
      <c r="N193" s="18">
        <v>45768.526388888888</v>
      </c>
      <c r="O193" s="18" t="s">
        <v>19</v>
      </c>
      <c r="P193" s="18">
        <v>45761.518750000003</v>
      </c>
      <c r="Q193" s="15" t="s">
        <v>5901</v>
      </c>
      <c r="R193" s="15" t="s">
        <v>6267</v>
      </c>
      <c r="S193" s="15" t="s">
        <v>19</v>
      </c>
      <c r="T193" s="18" t="s">
        <v>19</v>
      </c>
      <c r="U193" s="18" t="s">
        <v>19</v>
      </c>
      <c r="V193" s="15" t="s">
        <v>19</v>
      </c>
      <c r="W193" s="18" t="s">
        <v>19</v>
      </c>
      <c r="X193" s="18" t="s">
        <v>19</v>
      </c>
      <c r="Y193" s="19">
        <v>0</v>
      </c>
      <c r="Z193" s="37" t="s">
        <v>365</v>
      </c>
      <c r="AA193" s="18" t="s">
        <v>19</v>
      </c>
      <c r="AB193" s="15" t="s">
        <v>65</v>
      </c>
      <c r="AC193" s="15" t="s">
        <v>2585</v>
      </c>
      <c r="AD193" s="15" t="s">
        <v>920</v>
      </c>
      <c r="AE193" s="15" t="b">
        <v>1</v>
      </c>
      <c r="AF193" s="15" t="s">
        <v>3738</v>
      </c>
      <c r="AG193" s="20" t="s">
        <v>3604</v>
      </c>
      <c r="AH193" s="15" t="s">
        <v>19</v>
      </c>
      <c r="AI193" s="18">
        <v>45768</v>
      </c>
      <c r="AJ193" s="18" t="s">
        <v>19</v>
      </c>
      <c r="AK193" s="15" t="s">
        <v>19</v>
      </c>
      <c r="AL193" s="15" t="s">
        <v>19</v>
      </c>
      <c r="AM193" s="15" t="s">
        <v>3620</v>
      </c>
      <c r="AN193" s="15" t="s">
        <v>3621</v>
      </c>
    </row>
    <row r="194" spans="1:40" ht="15.45" x14ac:dyDescent="0.4">
      <c r="A194" s="15" t="s">
        <v>1495</v>
      </c>
      <c r="B194" s="15" t="str">
        <f t="shared" ref="B194:B257" si="3">VLOOKUP(A194,ModCode,1,FALSE)</f>
        <v>868a2v8ev</v>
      </c>
      <c r="C194" s="38" t="s">
        <v>4546</v>
      </c>
      <c r="D194" s="15" t="s">
        <v>39</v>
      </c>
      <c r="E194" s="15" t="s">
        <v>3911</v>
      </c>
      <c r="F194" s="24" t="s">
        <v>42</v>
      </c>
      <c r="G194" s="15" t="s">
        <v>3561</v>
      </c>
      <c r="H194" s="15" t="s">
        <v>19</v>
      </c>
      <c r="I194" s="16" t="s">
        <v>658</v>
      </c>
      <c r="J194" s="15" t="s">
        <v>19</v>
      </c>
      <c r="K194" s="18" t="s">
        <v>19</v>
      </c>
      <c r="L194" s="18" t="s">
        <v>19</v>
      </c>
      <c r="M194" s="18">
        <v>45568.622916666667</v>
      </c>
      <c r="N194" s="18">
        <v>45769.514583333337</v>
      </c>
      <c r="O194" s="18" t="s">
        <v>19</v>
      </c>
      <c r="P194" s="18" t="s">
        <v>19</v>
      </c>
      <c r="Q194" s="15" t="s">
        <v>6024</v>
      </c>
      <c r="R194" s="15" t="s">
        <v>6272</v>
      </c>
      <c r="S194" s="15" t="s">
        <v>6158</v>
      </c>
      <c r="T194" s="15" t="s">
        <v>19</v>
      </c>
      <c r="U194" s="15" t="s">
        <v>19</v>
      </c>
      <c r="V194" s="15" t="s">
        <v>19</v>
      </c>
      <c r="W194" s="15" t="s">
        <v>19</v>
      </c>
      <c r="X194" s="15" t="s">
        <v>19</v>
      </c>
      <c r="Y194" s="19">
        <v>0</v>
      </c>
      <c r="Z194" s="15" t="s">
        <v>19</v>
      </c>
      <c r="AA194" s="15" t="s">
        <v>19</v>
      </c>
      <c r="AB194" s="15" t="s">
        <v>43</v>
      </c>
      <c r="AC194" s="15" t="s">
        <v>1316</v>
      </c>
      <c r="AD194" s="15" t="s">
        <v>1316</v>
      </c>
      <c r="AE194" s="15" t="s">
        <v>19</v>
      </c>
      <c r="AF194" s="15" t="s">
        <v>19</v>
      </c>
      <c r="AG194" s="15" t="s">
        <v>19</v>
      </c>
      <c r="AH194" s="15" t="s">
        <v>19</v>
      </c>
      <c r="AI194" s="15" t="s">
        <v>19</v>
      </c>
      <c r="AJ194" s="15" t="s">
        <v>19</v>
      </c>
      <c r="AK194" s="15" t="s">
        <v>19</v>
      </c>
      <c r="AL194" s="15" t="s">
        <v>19</v>
      </c>
      <c r="AM194" s="15" t="s">
        <v>3915</v>
      </c>
      <c r="AN194" s="15" t="s">
        <v>3569</v>
      </c>
    </row>
    <row r="195" spans="1:40" ht="15.45" x14ac:dyDescent="0.4">
      <c r="A195" s="15" t="s">
        <v>2515</v>
      </c>
      <c r="B195" s="15" t="str">
        <f t="shared" si="3"/>
        <v>868a2v8fc</v>
      </c>
      <c r="C195" s="38" t="s">
        <v>5452</v>
      </c>
      <c r="D195" s="15" t="s">
        <v>488</v>
      </c>
      <c r="E195" s="15" t="s">
        <v>5443</v>
      </c>
      <c r="F195" s="24" t="s">
        <v>42</v>
      </c>
      <c r="G195" s="15" t="s">
        <v>3561</v>
      </c>
      <c r="H195" s="15" t="s">
        <v>19</v>
      </c>
      <c r="I195" s="25" t="s">
        <v>3583</v>
      </c>
      <c r="J195" s="15" t="s">
        <v>19</v>
      </c>
      <c r="K195" s="18" t="s">
        <v>19</v>
      </c>
      <c r="L195" s="18" t="s">
        <v>19</v>
      </c>
      <c r="M195" s="18">
        <v>45568.622916666667</v>
      </c>
      <c r="N195" s="18">
        <v>45768.622916666667</v>
      </c>
      <c r="O195" s="18" t="s">
        <v>19</v>
      </c>
      <c r="P195" s="18" t="s">
        <v>19</v>
      </c>
      <c r="Q195" s="15" t="s">
        <v>5901</v>
      </c>
      <c r="R195" s="15" t="s">
        <v>6290</v>
      </c>
      <c r="S195" s="15" t="s">
        <v>3588</v>
      </c>
      <c r="T195" s="15" t="s">
        <v>19</v>
      </c>
      <c r="U195" s="15" t="s">
        <v>19</v>
      </c>
      <c r="V195" s="15" t="s">
        <v>19</v>
      </c>
      <c r="W195" s="15" t="s">
        <v>19</v>
      </c>
      <c r="X195" s="15" t="s">
        <v>19</v>
      </c>
      <c r="Y195" s="19">
        <v>0</v>
      </c>
      <c r="Z195" s="15" t="s">
        <v>19</v>
      </c>
      <c r="AA195" s="15" t="s">
        <v>19</v>
      </c>
      <c r="AB195" s="15" t="s">
        <v>142</v>
      </c>
      <c r="AC195" s="15" t="s">
        <v>4651</v>
      </c>
      <c r="AD195" s="15" t="s">
        <v>816</v>
      </c>
      <c r="AE195" s="15" t="s">
        <v>19</v>
      </c>
      <c r="AF195" s="15" t="s">
        <v>3589</v>
      </c>
      <c r="AG195" s="15" t="s">
        <v>19</v>
      </c>
      <c r="AH195" s="15" t="s">
        <v>19</v>
      </c>
      <c r="AI195" s="15" t="s">
        <v>19</v>
      </c>
      <c r="AJ195" s="15" t="s">
        <v>19</v>
      </c>
      <c r="AK195" s="15" t="s">
        <v>19</v>
      </c>
      <c r="AL195" s="15" t="s">
        <v>19</v>
      </c>
      <c r="AM195" s="15" t="s">
        <v>3620</v>
      </c>
      <c r="AN195" s="15" t="s">
        <v>3621</v>
      </c>
    </row>
    <row r="196" spans="1:40" ht="15.45" x14ac:dyDescent="0.4">
      <c r="A196" s="15" t="s">
        <v>1516</v>
      </c>
      <c r="B196" s="15" t="str">
        <f t="shared" si="3"/>
        <v>868a2v8fn</v>
      </c>
      <c r="C196" s="38" t="s">
        <v>4547</v>
      </c>
      <c r="D196" s="15" t="s">
        <v>39</v>
      </c>
      <c r="E196" s="15" t="s">
        <v>3911</v>
      </c>
      <c r="F196" s="24" t="s">
        <v>42</v>
      </c>
      <c r="G196" s="15" t="s">
        <v>3561</v>
      </c>
      <c r="H196" s="15" t="s">
        <v>19</v>
      </c>
      <c r="I196" s="25" t="s">
        <v>3583</v>
      </c>
      <c r="J196" s="15" t="s">
        <v>19</v>
      </c>
      <c r="K196" s="18" t="s">
        <v>19</v>
      </c>
      <c r="L196" s="18" t="s">
        <v>19</v>
      </c>
      <c r="M196" s="18">
        <v>45568.622916666667</v>
      </c>
      <c r="N196" s="18">
        <v>45769.514583333337</v>
      </c>
      <c r="O196" s="18" t="s">
        <v>19</v>
      </c>
      <c r="P196" s="18" t="s">
        <v>19</v>
      </c>
      <c r="Q196" s="15" t="s">
        <v>5822</v>
      </c>
      <c r="R196" s="15" t="s">
        <v>6272</v>
      </c>
      <c r="S196" s="15" t="s">
        <v>6158</v>
      </c>
      <c r="T196" s="15" t="s">
        <v>19</v>
      </c>
      <c r="U196" s="15" t="s">
        <v>19</v>
      </c>
      <c r="V196" s="15" t="s">
        <v>19</v>
      </c>
      <c r="W196" s="15" t="s">
        <v>19</v>
      </c>
      <c r="X196" s="15" t="s">
        <v>19</v>
      </c>
      <c r="Y196" s="19">
        <v>0</v>
      </c>
      <c r="Z196" s="15" t="s">
        <v>19</v>
      </c>
      <c r="AA196" s="15" t="s">
        <v>19</v>
      </c>
      <c r="AB196" s="15" t="s">
        <v>43</v>
      </c>
      <c r="AC196" s="15" t="s">
        <v>1316</v>
      </c>
      <c r="AD196" s="15" t="s">
        <v>1316</v>
      </c>
      <c r="AE196" s="15" t="s">
        <v>19</v>
      </c>
      <c r="AF196" s="15" t="s">
        <v>19</v>
      </c>
      <c r="AG196" s="15" t="s">
        <v>19</v>
      </c>
      <c r="AH196" s="15" t="s">
        <v>19</v>
      </c>
      <c r="AI196" s="15" t="s">
        <v>19</v>
      </c>
      <c r="AJ196" s="15" t="s">
        <v>19</v>
      </c>
      <c r="AK196" s="15" t="s">
        <v>19</v>
      </c>
      <c r="AL196" s="15" t="s">
        <v>19</v>
      </c>
      <c r="AM196" s="15" t="s">
        <v>3915</v>
      </c>
      <c r="AN196" s="15" t="s">
        <v>3569</v>
      </c>
    </row>
    <row r="197" spans="1:40" ht="15.45" x14ac:dyDescent="0.4">
      <c r="A197" s="15" t="s">
        <v>1669</v>
      </c>
      <c r="B197" s="15" t="str">
        <f t="shared" si="3"/>
        <v>868a2v8ft</v>
      </c>
      <c r="C197" s="38" t="s">
        <v>4222</v>
      </c>
      <c r="D197" s="15" t="s">
        <v>420</v>
      </c>
      <c r="E197" s="15" t="s">
        <v>4221</v>
      </c>
      <c r="F197" s="24" t="s">
        <v>42</v>
      </c>
      <c r="G197" s="15" t="s">
        <v>6371</v>
      </c>
      <c r="H197" s="15" t="s">
        <v>19</v>
      </c>
      <c r="I197" s="28" t="s">
        <v>3587</v>
      </c>
      <c r="J197" s="15" t="s">
        <v>19</v>
      </c>
      <c r="K197" s="18" t="s">
        <v>19</v>
      </c>
      <c r="L197" s="18" t="s">
        <v>19</v>
      </c>
      <c r="M197" s="18">
        <v>45568.622916666667</v>
      </c>
      <c r="N197" s="18">
        <v>45768.51944444445</v>
      </c>
      <c r="O197" s="18" t="s">
        <v>19</v>
      </c>
      <c r="P197" s="18" t="s">
        <v>19</v>
      </c>
      <c r="Q197" s="15" t="s">
        <v>5898</v>
      </c>
      <c r="R197" s="15" t="s">
        <v>6290</v>
      </c>
      <c r="S197" s="15" t="s">
        <v>3588</v>
      </c>
      <c r="T197" s="15" t="s">
        <v>19</v>
      </c>
      <c r="U197" s="15" t="s">
        <v>19</v>
      </c>
      <c r="V197" s="15" t="s">
        <v>19</v>
      </c>
      <c r="W197" s="15" t="s">
        <v>19</v>
      </c>
      <c r="X197" s="15" t="s">
        <v>19</v>
      </c>
      <c r="Y197" s="19">
        <v>0</v>
      </c>
      <c r="Z197" s="15" t="s">
        <v>19</v>
      </c>
      <c r="AA197" s="15" t="s">
        <v>19</v>
      </c>
      <c r="AB197" s="15" t="s">
        <v>43</v>
      </c>
      <c r="AC197" s="15" t="s">
        <v>2603</v>
      </c>
      <c r="AD197" s="15" t="s">
        <v>1638</v>
      </c>
      <c r="AE197" s="15" t="s">
        <v>19</v>
      </c>
      <c r="AF197" s="15" t="s">
        <v>19</v>
      </c>
      <c r="AG197" s="15" t="s">
        <v>19</v>
      </c>
      <c r="AH197" s="15" t="s">
        <v>19</v>
      </c>
      <c r="AI197" s="18">
        <v>45768</v>
      </c>
      <c r="AJ197" s="15" t="s">
        <v>19</v>
      </c>
      <c r="AK197" s="15" t="s">
        <v>19</v>
      </c>
      <c r="AL197" s="15" t="s">
        <v>19</v>
      </c>
      <c r="AM197" s="15" t="s">
        <v>3620</v>
      </c>
      <c r="AN197" s="15" t="s">
        <v>3564</v>
      </c>
    </row>
    <row r="198" spans="1:40" ht="15.45" x14ac:dyDescent="0.4">
      <c r="A198" s="15" t="s">
        <v>1421</v>
      </c>
      <c r="B198" s="15" t="str">
        <f t="shared" si="3"/>
        <v>868a2v8gy</v>
      </c>
      <c r="C198" s="38" t="s">
        <v>4300</v>
      </c>
      <c r="D198" s="15" t="s">
        <v>308</v>
      </c>
      <c r="E198" s="15" t="s">
        <v>4051</v>
      </c>
      <c r="F198" s="27" t="s">
        <v>122</v>
      </c>
      <c r="G198" s="15" t="s">
        <v>3561</v>
      </c>
      <c r="H198" s="15" t="s">
        <v>19</v>
      </c>
      <c r="I198" s="28" t="s">
        <v>3587</v>
      </c>
      <c r="J198" s="15" t="s">
        <v>19</v>
      </c>
      <c r="K198" s="18" t="s">
        <v>19</v>
      </c>
      <c r="L198" s="18" t="s">
        <v>19</v>
      </c>
      <c r="M198" s="18">
        <v>45568.622916666667</v>
      </c>
      <c r="N198" s="18">
        <v>45792.357638888891</v>
      </c>
      <c r="O198" s="18" t="s">
        <v>19</v>
      </c>
      <c r="P198" s="18" t="s">
        <v>19</v>
      </c>
      <c r="Q198" s="15" t="s">
        <v>5812</v>
      </c>
      <c r="R198" s="15" t="s">
        <v>6280</v>
      </c>
      <c r="S198" s="15" t="s">
        <v>6147</v>
      </c>
      <c r="T198" s="15" t="s">
        <v>19</v>
      </c>
      <c r="U198" s="15" t="s">
        <v>19</v>
      </c>
      <c r="V198" s="15" t="s">
        <v>19</v>
      </c>
      <c r="W198" s="15" t="s">
        <v>19</v>
      </c>
      <c r="X198" s="15" t="s">
        <v>19</v>
      </c>
      <c r="Y198" s="19">
        <v>0</v>
      </c>
      <c r="Z198" s="29" t="s">
        <v>123</v>
      </c>
      <c r="AA198" s="15" t="s">
        <v>19</v>
      </c>
      <c r="AB198" s="15" t="s">
        <v>24</v>
      </c>
      <c r="AC198" s="15" t="s">
        <v>3963</v>
      </c>
      <c r="AD198" s="15" t="s">
        <v>1117</v>
      </c>
      <c r="AE198" s="15" t="s">
        <v>19</v>
      </c>
      <c r="AF198" s="15" t="s">
        <v>3589</v>
      </c>
      <c r="AG198" s="15" t="s">
        <v>19</v>
      </c>
      <c r="AH198" s="15" t="s">
        <v>19</v>
      </c>
      <c r="AI198" s="15" t="s">
        <v>19</v>
      </c>
      <c r="AJ198" s="15" t="s">
        <v>19</v>
      </c>
      <c r="AK198" s="15" t="s">
        <v>19</v>
      </c>
      <c r="AL198" s="15" t="s">
        <v>19</v>
      </c>
      <c r="AM198" s="15" t="s">
        <v>3275</v>
      </c>
      <c r="AN198" s="15" t="s">
        <v>6269</v>
      </c>
    </row>
    <row r="199" spans="1:40" ht="15.45" x14ac:dyDescent="0.4">
      <c r="A199" s="15" t="s">
        <v>1803</v>
      </c>
      <c r="B199" s="15" t="str">
        <f t="shared" si="3"/>
        <v>868a2v8h6</v>
      </c>
      <c r="C199" s="38" t="s">
        <v>4197</v>
      </c>
      <c r="D199" s="15" t="s">
        <v>430</v>
      </c>
      <c r="E199" s="15" t="s">
        <v>4196</v>
      </c>
      <c r="F199" s="24" t="s">
        <v>42</v>
      </c>
      <c r="G199" s="15" t="s">
        <v>3561</v>
      </c>
      <c r="H199" s="15" t="s">
        <v>19</v>
      </c>
      <c r="I199" s="28" t="s">
        <v>3587</v>
      </c>
      <c r="J199" s="15" t="s">
        <v>19</v>
      </c>
      <c r="K199" s="18" t="s">
        <v>19</v>
      </c>
      <c r="L199" s="18" t="s">
        <v>19</v>
      </c>
      <c r="M199" s="18">
        <v>45568.622916666667</v>
      </c>
      <c r="N199" s="18">
        <v>45768.51944444445</v>
      </c>
      <c r="O199" s="18" t="s">
        <v>19</v>
      </c>
      <c r="P199" s="18" t="s">
        <v>19</v>
      </c>
      <c r="Q199" s="15" t="s">
        <v>5902</v>
      </c>
      <c r="R199" s="15" t="s">
        <v>6290</v>
      </c>
      <c r="S199" s="15" t="s">
        <v>3588</v>
      </c>
      <c r="T199" s="15" t="s">
        <v>19</v>
      </c>
      <c r="U199" s="15" t="s">
        <v>19</v>
      </c>
      <c r="V199" s="15" t="s">
        <v>19</v>
      </c>
      <c r="W199" s="15" t="s">
        <v>19</v>
      </c>
      <c r="X199" s="15" t="s">
        <v>19</v>
      </c>
      <c r="Y199" s="19">
        <v>0</v>
      </c>
      <c r="Z199" s="15" t="s">
        <v>19</v>
      </c>
      <c r="AA199" s="15" t="s">
        <v>19</v>
      </c>
      <c r="AB199" s="15" t="s">
        <v>43</v>
      </c>
      <c r="AC199" s="15" t="s">
        <v>2603</v>
      </c>
      <c r="AD199" s="15" t="s">
        <v>1638</v>
      </c>
      <c r="AE199" s="15" t="s">
        <v>19</v>
      </c>
      <c r="AF199" s="15" t="s">
        <v>19</v>
      </c>
      <c r="AG199" s="15" t="s">
        <v>19</v>
      </c>
      <c r="AH199" s="15" t="s">
        <v>19</v>
      </c>
      <c r="AI199" s="18">
        <v>45768</v>
      </c>
      <c r="AJ199" s="15" t="s">
        <v>19</v>
      </c>
      <c r="AK199" s="15" t="s">
        <v>19</v>
      </c>
      <c r="AL199" s="15" t="s">
        <v>19</v>
      </c>
      <c r="AM199" s="15" t="s">
        <v>3620</v>
      </c>
      <c r="AN199" s="15" t="s">
        <v>3564</v>
      </c>
    </row>
    <row r="200" spans="1:40" ht="15.45" x14ac:dyDescent="0.4">
      <c r="A200" s="15" t="s">
        <v>1394</v>
      </c>
      <c r="B200" s="15" t="str">
        <f t="shared" si="3"/>
        <v>868a2v8hv</v>
      </c>
      <c r="C200" s="38" t="s">
        <v>4281</v>
      </c>
      <c r="D200" s="15" t="s">
        <v>355</v>
      </c>
      <c r="E200" s="15" t="s">
        <v>4078</v>
      </c>
      <c r="F200" s="24" t="s">
        <v>42</v>
      </c>
      <c r="G200" s="15" t="s">
        <v>3561</v>
      </c>
      <c r="H200" s="15" t="s">
        <v>6312</v>
      </c>
      <c r="I200" s="28" t="s">
        <v>3587</v>
      </c>
      <c r="J200" s="15" t="s">
        <v>19</v>
      </c>
      <c r="K200" s="18" t="s">
        <v>19</v>
      </c>
      <c r="L200" s="18" t="s">
        <v>19</v>
      </c>
      <c r="M200" s="18">
        <v>45568.622916666667</v>
      </c>
      <c r="N200" s="18">
        <v>45776.303472222222</v>
      </c>
      <c r="O200" s="18" t="s">
        <v>19</v>
      </c>
      <c r="P200" s="18" t="s">
        <v>19</v>
      </c>
      <c r="Q200" s="15" t="s">
        <v>5982</v>
      </c>
      <c r="R200" s="15" t="s">
        <v>6290</v>
      </c>
      <c r="S200" s="15" t="s">
        <v>3588</v>
      </c>
      <c r="T200" s="15" t="s">
        <v>19</v>
      </c>
      <c r="U200" s="15" t="s">
        <v>19</v>
      </c>
      <c r="V200" s="15" t="s">
        <v>19</v>
      </c>
      <c r="W200" s="15" t="s">
        <v>19</v>
      </c>
      <c r="X200" s="15" t="s">
        <v>19</v>
      </c>
      <c r="Y200" s="19">
        <v>0</v>
      </c>
      <c r="Z200" s="15" t="s">
        <v>19</v>
      </c>
      <c r="AA200" s="15" t="s">
        <v>19</v>
      </c>
      <c r="AB200" s="15" t="s">
        <v>43</v>
      </c>
      <c r="AC200" s="15" t="s">
        <v>4066</v>
      </c>
      <c r="AD200" s="15" t="s">
        <v>1395</v>
      </c>
      <c r="AE200" s="15" t="s">
        <v>19</v>
      </c>
      <c r="AF200" s="15" t="s">
        <v>19</v>
      </c>
      <c r="AG200" s="15" t="s">
        <v>19</v>
      </c>
      <c r="AH200" s="15" t="s">
        <v>4251</v>
      </c>
      <c r="AI200" s="15" t="s">
        <v>19</v>
      </c>
      <c r="AJ200" s="15" t="s">
        <v>19</v>
      </c>
      <c r="AK200" s="15" t="s">
        <v>19</v>
      </c>
      <c r="AL200" s="15" t="s">
        <v>19</v>
      </c>
      <c r="AM200" s="15" t="s">
        <v>3215</v>
      </c>
      <c r="AN200" s="15" t="s">
        <v>6312</v>
      </c>
    </row>
    <row r="201" spans="1:40" ht="15.45" x14ac:dyDescent="0.4">
      <c r="A201" s="15" t="s">
        <v>2449</v>
      </c>
      <c r="B201" s="15" t="str">
        <f t="shared" si="3"/>
        <v>868a2v8j8</v>
      </c>
      <c r="C201" s="38" t="s">
        <v>5309</v>
      </c>
      <c r="D201" s="15" t="s">
        <v>104</v>
      </c>
      <c r="E201" s="15" t="s">
        <v>5071</v>
      </c>
      <c r="F201" s="24" t="s">
        <v>42</v>
      </c>
      <c r="G201" s="15" t="s">
        <v>3561</v>
      </c>
      <c r="H201" s="15" t="s">
        <v>19</v>
      </c>
      <c r="I201" s="28" t="s">
        <v>3587</v>
      </c>
      <c r="J201" s="15" t="s">
        <v>19</v>
      </c>
      <c r="K201" s="18" t="s">
        <v>19</v>
      </c>
      <c r="L201" s="18" t="s">
        <v>19</v>
      </c>
      <c r="M201" s="18">
        <v>45568.622916666667</v>
      </c>
      <c r="N201" s="18">
        <v>45756.538194444445</v>
      </c>
      <c r="O201" s="18" t="s">
        <v>19</v>
      </c>
      <c r="P201" s="18" t="s">
        <v>19</v>
      </c>
      <c r="Q201" s="15" t="s">
        <v>5818</v>
      </c>
      <c r="R201" s="15" t="s">
        <v>6279</v>
      </c>
      <c r="S201" s="15" t="s">
        <v>6152</v>
      </c>
      <c r="T201" s="15" t="s">
        <v>19</v>
      </c>
      <c r="U201" s="15" t="s">
        <v>19</v>
      </c>
      <c r="V201" s="15" t="s">
        <v>19</v>
      </c>
      <c r="W201" s="15" t="s">
        <v>19</v>
      </c>
      <c r="X201" s="15" t="s">
        <v>19</v>
      </c>
      <c r="Y201" s="19">
        <v>0</v>
      </c>
      <c r="Z201" s="15" t="s">
        <v>19</v>
      </c>
      <c r="AA201" s="15" t="s">
        <v>19</v>
      </c>
      <c r="AB201" s="15" t="s">
        <v>77</v>
      </c>
      <c r="AC201" s="15" t="s">
        <v>3932</v>
      </c>
      <c r="AD201" s="15" t="s">
        <v>2280</v>
      </c>
      <c r="AE201" s="15" t="s">
        <v>19</v>
      </c>
      <c r="AF201" s="15" t="s">
        <v>3589</v>
      </c>
      <c r="AG201" s="15" t="s">
        <v>19</v>
      </c>
      <c r="AH201" s="15" t="s">
        <v>19</v>
      </c>
      <c r="AI201" s="15" t="s">
        <v>19</v>
      </c>
      <c r="AJ201" s="15" t="s">
        <v>19</v>
      </c>
      <c r="AK201" s="15" t="s">
        <v>19</v>
      </c>
      <c r="AL201" s="15" t="s">
        <v>19</v>
      </c>
      <c r="AM201" s="15" t="s">
        <v>3325</v>
      </c>
      <c r="AN201" s="15" t="s">
        <v>6275</v>
      </c>
    </row>
    <row r="202" spans="1:40" ht="15.45" x14ac:dyDescent="0.4">
      <c r="A202" s="15" t="s">
        <v>1008</v>
      </c>
      <c r="B202" s="15" t="str">
        <f t="shared" si="3"/>
        <v>868a2v8jj</v>
      </c>
      <c r="C202" s="38" t="s">
        <v>3886</v>
      </c>
      <c r="D202" s="15" t="s">
        <v>241</v>
      </c>
      <c r="E202" s="15" t="s">
        <v>3651</v>
      </c>
      <c r="F202" s="33" t="s">
        <v>243</v>
      </c>
      <c r="G202" s="15" t="s">
        <v>6389</v>
      </c>
      <c r="H202" s="15" t="s">
        <v>19</v>
      </c>
      <c r="I202" s="16" t="s">
        <v>658</v>
      </c>
      <c r="J202" s="15" t="s">
        <v>3887</v>
      </c>
      <c r="K202" s="18">
        <v>45746</v>
      </c>
      <c r="L202" s="18">
        <v>45617</v>
      </c>
      <c r="M202" s="18">
        <v>45568.622916666667</v>
      </c>
      <c r="N202" s="18">
        <v>45783.500694444447</v>
      </c>
      <c r="O202" s="18" t="s">
        <v>19</v>
      </c>
      <c r="P202" s="18">
        <v>45783.500694444447</v>
      </c>
      <c r="Q202" s="15" t="s">
        <v>5899</v>
      </c>
      <c r="R202" s="15" t="s">
        <v>6301</v>
      </c>
      <c r="S202" s="15" t="s">
        <v>3603</v>
      </c>
      <c r="T202" s="18" t="s">
        <v>19</v>
      </c>
      <c r="U202" s="18" t="s">
        <v>19</v>
      </c>
      <c r="V202" s="15" t="s">
        <v>19</v>
      </c>
      <c r="W202" s="18" t="s">
        <v>19</v>
      </c>
      <c r="X202" s="18" t="s">
        <v>19</v>
      </c>
      <c r="Y202" s="19">
        <v>1</v>
      </c>
      <c r="Z202" s="37" t="s">
        <v>365</v>
      </c>
      <c r="AA202" s="18" t="s">
        <v>19</v>
      </c>
      <c r="AB202" s="15" t="s">
        <v>65</v>
      </c>
      <c r="AC202" s="15" t="s">
        <v>3577</v>
      </c>
      <c r="AD202" s="15" t="s">
        <v>945</v>
      </c>
      <c r="AE202" s="15" t="s">
        <v>19</v>
      </c>
      <c r="AF202" s="15" t="s">
        <v>3589</v>
      </c>
      <c r="AG202" s="20" t="s">
        <v>3604</v>
      </c>
      <c r="AH202" s="15" t="s">
        <v>3597</v>
      </c>
      <c r="AI202" s="15" t="s">
        <v>19</v>
      </c>
      <c r="AJ202" s="18" t="s">
        <v>19</v>
      </c>
      <c r="AK202" s="15" t="s">
        <v>19</v>
      </c>
      <c r="AL202" s="15" t="s">
        <v>19</v>
      </c>
      <c r="AM202" s="15" t="s">
        <v>3579</v>
      </c>
      <c r="AN202" s="15" t="s">
        <v>6298</v>
      </c>
    </row>
    <row r="203" spans="1:40" ht="15.45" x14ac:dyDescent="0.4">
      <c r="A203" s="15" t="s">
        <v>1826</v>
      </c>
      <c r="B203" s="15" t="str">
        <f t="shared" si="3"/>
        <v>868a2v8jp</v>
      </c>
      <c r="C203" s="38" t="s">
        <v>4174</v>
      </c>
      <c r="D203" s="15" t="s">
        <v>412</v>
      </c>
      <c r="E203" s="15" t="s">
        <v>4172</v>
      </c>
      <c r="F203" s="24" t="s">
        <v>42</v>
      </c>
      <c r="G203" s="15" t="s">
        <v>3561</v>
      </c>
      <c r="H203" s="15" t="s">
        <v>19</v>
      </c>
      <c r="I203" s="28" t="s">
        <v>3587</v>
      </c>
      <c r="J203" s="15" t="s">
        <v>19</v>
      </c>
      <c r="K203" s="18" t="s">
        <v>19</v>
      </c>
      <c r="L203" s="18" t="s">
        <v>19</v>
      </c>
      <c r="M203" s="18">
        <v>45568.622916666667</v>
      </c>
      <c r="N203" s="18">
        <v>45777.837500000001</v>
      </c>
      <c r="O203" s="18" t="s">
        <v>19</v>
      </c>
      <c r="P203" s="18" t="s">
        <v>19</v>
      </c>
      <c r="Q203" s="15" t="s">
        <v>5898</v>
      </c>
      <c r="R203" s="15" t="s">
        <v>6290</v>
      </c>
      <c r="S203" s="15" t="s">
        <v>3588</v>
      </c>
      <c r="T203" s="15" t="s">
        <v>19</v>
      </c>
      <c r="U203" s="15" t="s">
        <v>19</v>
      </c>
      <c r="V203" s="15" t="s">
        <v>19</v>
      </c>
      <c r="W203" s="15" t="s">
        <v>19</v>
      </c>
      <c r="X203" s="15" t="s">
        <v>19</v>
      </c>
      <c r="Y203" s="19">
        <v>0</v>
      </c>
      <c r="Z203" s="15" t="s">
        <v>19</v>
      </c>
      <c r="AA203" s="15" t="s">
        <v>19</v>
      </c>
      <c r="AB203" s="15" t="s">
        <v>43</v>
      </c>
      <c r="AC203" s="15" t="s">
        <v>2603</v>
      </c>
      <c r="AD203" s="15" t="s">
        <v>1638</v>
      </c>
      <c r="AE203" s="15" t="s">
        <v>19</v>
      </c>
      <c r="AF203" s="15" t="s">
        <v>19</v>
      </c>
      <c r="AG203" s="15" t="s">
        <v>19</v>
      </c>
      <c r="AH203" s="15" t="s">
        <v>19</v>
      </c>
      <c r="AI203" s="18">
        <v>45768</v>
      </c>
      <c r="AJ203" s="15" t="s">
        <v>19</v>
      </c>
      <c r="AK203" s="15" t="s">
        <v>19</v>
      </c>
      <c r="AL203" s="15" t="s">
        <v>19</v>
      </c>
      <c r="AM203" s="15" t="s">
        <v>3620</v>
      </c>
      <c r="AN203" s="15" t="s">
        <v>3564</v>
      </c>
    </row>
    <row r="204" spans="1:40" ht="15.45" x14ac:dyDescent="0.4">
      <c r="A204" s="15" t="s">
        <v>1772</v>
      </c>
      <c r="B204" s="15" t="str">
        <f t="shared" si="3"/>
        <v>868a2v8k1</v>
      </c>
      <c r="C204" s="38" t="s">
        <v>4198</v>
      </c>
      <c r="D204" s="15" t="s">
        <v>430</v>
      </c>
      <c r="E204" s="15" t="s">
        <v>4196</v>
      </c>
      <c r="F204" s="24" t="s">
        <v>42</v>
      </c>
      <c r="G204" s="15" t="s">
        <v>3561</v>
      </c>
      <c r="H204" s="15" t="s">
        <v>19</v>
      </c>
      <c r="I204" s="28" t="s">
        <v>3587</v>
      </c>
      <c r="J204" s="15" t="s">
        <v>19</v>
      </c>
      <c r="K204" s="18" t="s">
        <v>19</v>
      </c>
      <c r="L204" s="18" t="s">
        <v>19</v>
      </c>
      <c r="M204" s="18">
        <v>45568.622916666667</v>
      </c>
      <c r="N204" s="18">
        <v>45768.51944444445</v>
      </c>
      <c r="O204" s="18" t="s">
        <v>19</v>
      </c>
      <c r="P204" s="18" t="s">
        <v>19</v>
      </c>
      <c r="Q204" s="15" t="s">
        <v>5902</v>
      </c>
      <c r="R204" s="15" t="s">
        <v>6290</v>
      </c>
      <c r="S204" s="15" t="s">
        <v>3588</v>
      </c>
      <c r="T204" s="15" t="s">
        <v>19</v>
      </c>
      <c r="U204" s="15" t="s">
        <v>19</v>
      </c>
      <c r="V204" s="15" t="s">
        <v>19</v>
      </c>
      <c r="W204" s="15" t="s">
        <v>19</v>
      </c>
      <c r="X204" s="15" t="s">
        <v>19</v>
      </c>
      <c r="Y204" s="19">
        <v>0</v>
      </c>
      <c r="Z204" s="15" t="s">
        <v>19</v>
      </c>
      <c r="AA204" s="15" t="s">
        <v>19</v>
      </c>
      <c r="AB204" s="15" t="s">
        <v>43</v>
      </c>
      <c r="AC204" s="15" t="s">
        <v>2603</v>
      </c>
      <c r="AD204" s="15" t="s">
        <v>1638</v>
      </c>
      <c r="AE204" s="15" t="s">
        <v>19</v>
      </c>
      <c r="AF204" s="15" t="s">
        <v>19</v>
      </c>
      <c r="AG204" s="15" t="s">
        <v>19</v>
      </c>
      <c r="AH204" s="15" t="s">
        <v>19</v>
      </c>
      <c r="AI204" s="18">
        <v>45768</v>
      </c>
      <c r="AJ204" s="15" t="s">
        <v>19</v>
      </c>
      <c r="AK204" s="15" t="s">
        <v>19</v>
      </c>
      <c r="AL204" s="15" t="s">
        <v>19</v>
      </c>
      <c r="AM204" s="15" t="s">
        <v>3620</v>
      </c>
      <c r="AN204" s="15" t="s">
        <v>3564</v>
      </c>
    </row>
    <row r="205" spans="1:40" ht="15.45" x14ac:dyDescent="0.4">
      <c r="A205" s="15" t="s">
        <v>1948</v>
      </c>
      <c r="B205" s="15" t="str">
        <f t="shared" si="3"/>
        <v>868a2v8kt</v>
      </c>
      <c r="C205" s="38" t="s">
        <v>4211</v>
      </c>
      <c r="D205" s="15" t="s">
        <v>414</v>
      </c>
      <c r="E205" s="15" t="s">
        <v>4209</v>
      </c>
      <c r="F205" s="24" t="s">
        <v>42</v>
      </c>
      <c r="G205" s="15" t="s">
        <v>3561</v>
      </c>
      <c r="H205" s="15" t="s">
        <v>19</v>
      </c>
      <c r="I205" s="28" t="s">
        <v>3587</v>
      </c>
      <c r="J205" s="15" t="s">
        <v>19</v>
      </c>
      <c r="K205" s="18" t="s">
        <v>19</v>
      </c>
      <c r="L205" s="18" t="s">
        <v>19</v>
      </c>
      <c r="M205" s="18">
        <v>45568.622916666667</v>
      </c>
      <c r="N205" s="18">
        <v>45768.518750000003</v>
      </c>
      <c r="O205" s="18" t="s">
        <v>19</v>
      </c>
      <c r="P205" s="18" t="s">
        <v>19</v>
      </c>
      <c r="Q205" s="15" t="s">
        <v>5898</v>
      </c>
      <c r="R205" s="15" t="s">
        <v>6290</v>
      </c>
      <c r="S205" s="15" t="s">
        <v>3588</v>
      </c>
      <c r="T205" s="15" t="s">
        <v>19</v>
      </c>
      <c r="U205" s="15" t="s">
        <v>19</v>
      </c>
      <c r="V205" s="15" t="s">
        <v>19</v>
      </c>
      <c r="W205" s="15" t="s">
        <v>19</v>
      </c>
      <c r="X205" s="15" t="s">
        <v>19</v>
      </c>
      <c r="Y205" s="19">
        <v>0</v>
      </c>
      <c r="Z205" s="15" t="s">
        <v>19</v>
      </c>
      <c r="AA205" s="15" t="s">
        <v>19</v>
      </c>
      <c r="AB205" s="15" t="s">
        <v>43</v>
      </c>
      <c r="AC205" s="15" t="s">
        <v>2603</v>
      </c>
      <c r="AD205" s="15" t="s">
        <v>1638</v>
      </c>
      <c r="AE205" s="15" t="s">
        <v>19</v>
      </c>
      <c r="AF205" s="15" t="s">
        <v>19</v>
      </c>
      <c r="AG205" s="15" t="s">
        <v>19</v>
      </c>
      <c r="AH205" s="15" t="s">
        <v>19</v>
      </c>
      <c r="AI205" s="18">
        <v>45768</v>
      </c>
      <c r="AJ205" s="15" t="s">
        <v>19</v>
      </c>
      <c r="AK205" s="15" t="s">
        <v>19</v>
      </c>
      <c r="AL205" s="15" t="s">
        <v>19</v>
      </c>
      <c r="AM205" s="15" t="s">
        <v>3620</v>
      </c>
      <c r="AN205" s="15" t="s">
        <v>3564</v>
      </c>
    </row>
    <row r="206" spans="1:40" ht="15.45" x14ac:dyDescent="0.4">
      <c r="A206" s="15" t="s">
        <v>1090</v>
      </c>
      <c r="B206" s="15" t="str">
        <f t="shared" si="3"/>
        <v>868a2v8m0</v>
      </c>
      <c r="C206" s="38" t="s">
        <v>3796</v>
      </c>
      <c r="D206" s="15" t="s">
        <v>379</v>
      </c>
      <c r="E206" s="15" t="s">
        <v>3701</v>
      </c>
      <c r="F206" s="33" t="s">
        <v>243</v>
      </c>
      <c r="G206" s="15" t="s">
        <v>3561</v>
      </c>
      <c r="H206" s="15" t="s">
        <v>19</v>
      </c>
      <c r="I206" s="28" t="s">
        <v>3587</v>
      </c>
      <c r="J206" s="15" t="s">
        <v>3797</v>
      </c>
      <c r="K206" s="18">
        <v>45711</v>
      </c>
      <c r="L206" s="18">
        <v>45644</v>
      </c>
      <c r="M206" s="18">
        <v>45568.622916666667</v>
      </c>
      <c r="N206" s="18">
        <v>45768.526388888888</v>
      </c>
      <c r="O206" s="18" t="s">
        <v>19</v>
      </c>
      <c r="P206" s="18">
        <v>45743.482638888891</v>
      </c>
      <c r="Q206" s="15" t="s">
        <v>5898</v>
      </c>
      <c r="R206" s="15" t="s">
        <v>6267</v>
      </c>
      <c r="S206" s="15" t="s">
        <v>19</v>
      </c>
      <c r="T206" s="18">
        <v>45730</v>
      </c>
      <c r="U206" s="18">
        <v>45734</v>
      </c>
      <c r="V206" s="15" t="s">
        <v>19</v>
      </c>
      <c r="W206" s="18" t="s">
        <v>19</v>
      </c>
      <c r="X206" s="18" t="s">
        <v>19</v>
      </c>
      <c r="Y206" s="19">
        <v>0.5</v>
      </c>
      <c r="Z206" s="34" t="s">
        <v>244</v>
      </c>
      <c r="AA206" s="18" t="s">
        <v>19</v>
      </c>
      <c r="AB206" s="15" t="s">
        <v>65</v>
      </c>
      <c r="AC206" s="15" t="s">
        <v>2585</v>
      </c>
      <c r="AD206" s="15" t="s">
        <v>908</v>
      </c>
      <c r="AE206" s="15" t="b">
        <v>1</v>
      </c>
      <c r="AF206" s="15" t="s">
        <v>3589</v>
      </c>
      <c r="AG206" s="20" t="s">
        <v>3604</v>
      </c>
      <c r="AH206" s="15" t="s">
        <v>19</v>
      </c>
      <c r="AI206" s="18">
        <v>45768</v>
      </c>
      <c r="AJ206" s="18">
        <v>45736</v>
      </c>
      <c r="AK206" s="15" t="s">
        <v>19</v>
      </c>
      <c r="AL206" s="15" t="s">
        <v>19</v>
      </c>
      <c r="AM206" s="15" t="s">
        <v>3620</v>
      </c>
      <c r="AN206" s="15" t="s">
        <v>3621</v>
      </c>
    </row>
    <row r="207" spans="1:40" ht="15.45" x14ac:dyDescent="0.4">
      <c r="A207" s="15" t="s">
        <v>1389</v>
      </c>
      <c r="B207" s="15" t="str">
        <f t="shared" si="3"/>
        <v>868a2v8ma</v>
      </c>
      <c r="C207" s="38" t="s">
        <v>4468</v>
      </c>
      <c r="D207" s="15" t="s">
        <v>295</v>
      </c>
      <c r="E207" s="15" t="s">
        <v>4040</v>
      </c>
      <c r="F207" s="16" t="s">
        <v>23</v>
      </c>
      <c r="G207" s="15" t="s">
        <v>6764</v>
      </c>
      <c r="H207" s="15" t="s">
        <v>3581</v>
      </c>
      <c r="I207" s="25" t="s">
        <v>3583</v>
      </c>
      <c r="J207" s="15" t="s">
        <v>19</v>
      </c>
      <c r="K207" s="18">
        <v>45793</v>
      </c>
      <c r="L207" s="18">
        <v>45750</v>
      </c>
      <c r="M207" s="18">
        <v>45568.622916666667</v>
      </c>
      <c r="N207" s="18">
        <v>45810.617361111115</v>
      </c>
      <c r="O207" s="18" t="s">
        <v>19</v>
      </c>
      <c r="P207" s="18" t="s">
        <v>19</v>
      </c>
      <c r="Q207" s="15" t="s">
        <v>5895</v>
      </c>
      <c r="R207" s="15" t="s">
        <v>6290</v>
      </c>
      <c r="S207" s="15" t="s">
        <v>3588</v>
      </c>
      <c r="T207" s="18" t="s">
        <v>19</v>
      </c>
      <c r="U207" s="18" t="s">
        <v>19</v>
      </c>
      <c r="V207" s="15" t="s">
        <v>19</v>
      </c>
      <c r="W207" s="18" t="s">
        <v>19</v>
      </c>
      <c r="X207" s="18" t="s">
        <v>19</v>
      </c>
      <c r="Y207" s="19">
        <v>0</v>
      </c>
      <c r="Z207" s="22" t="s">
        <v>33</v>
      </c>
      <c r="AA207" s="18" t="s">
        <v>19</v>
      </c>
      <c r="AB207" s="15" t="s">
        <v>43</v>
      </c>
      <c r="AC207" s="15" t="s">
        <v>3595</v>
      </c>
      <c r="AD207" s="15" t="s">
        <v>1341</v>
      </c>
      <c r="AE207" s="15" t="b">
        <v>1</v>
      </c>
      <c r="AF207" s="15" t="s">
        <v>19</v>
      </c>
      <c r="AG207" s="20" t="s">
        <v>3604</v>
      </c>
      <c r="AH207" s="15" t="s">
        <v>4039</v>
      </c>
      <c r="AI207" s="18">
        <v>45807</v>
      </c>
      <c r="AJ207" s="18" t="s">
        <v>19</v>
      </c>
      <c r="AK207" s="15" t="s">
        <v>19</v>
      </c>
      <c r="AL207" s="15" t="s">
        <v>19</v>
      </c>
      <c r="AM207" s="15" t="s">
        <v>3579</v>
      </c>
      <c r="AN207" s="15" t="s">
        <v>6300</v>
      </c>
    </row>
    <row r="208" spans="1:40" ht="15.45" x14ac:dyDescent="0.4">
      <c r="A208" s="15" t="s">
        <v>1869</v>
      </c>
      <c r="B208" s="15" t="str">
        <f t="shared" si="3"/>
        <v>868a2v8mw</v>
      </c>
      <c r="C208" s="38" t="s">
        <v>4278</v>
      </c>
      <c r="D208" s="15" t="s">
        <v>359</v>
      </c>
      <c r="E208" s="15" t="s">
        <v>3566</v>
      </c>
      <c r="F208" s="24" t="s">
        <v>42</v>
      </c>
      <c r="G208" s="15" t="s">
        <v>3561</v>
      </c>
      <c r="H208" s="15" t="s">
        <v>19</v>
      </c>
      <c r="I208" s="16" t="s">
        <v>658</v>
      </c>
      <c r="J208" s="15" t="s">
        <v>19</v>
      </c>
      <c r="K208" s="18">
        <v>45863</v>
      </c>
      <c r="L208" s="18" t="s">
        <v>19</v>
      </c>
      <c r="M208" s="18">
        <v>45568.622916666667</v>
      </c>
      <c r="N208" s="18">
        <v>45790.490972222222</v>
      </c>
      <c r="O208" s="18" t="s">
        <v>19</v>
      </c>
      <c r="P208" s="18" t="s">
        <v>19</v>
      </c>
      <c r="Q208" s="15" t="s">
        <v>5988</v>
      </c>
      <c r="R208" s="15" t="s">
        <v>6290</v>
      </c>
      <c r="S208" s="15" t="s">
        <v>3588</v>
      </c>
      <c r="T208" s="15" t="s">
        <v>19</v>
      </c>
      <c r="U208" s="15" t="s">
        <v>19</v>
      </c>
      <c r="V208" s="15" t="s">
        <v>19</v>
      </c>
      <c r="W208" s="15" t="s">
        <v>19</v>
      </c>
      <c r="X208" s="15" t="s">
        <v>19</v>
      </c>
      <c r="Y208" s="19">
        <v>0</v>
      </c>
      <c r="Z208" s="15" t="s">
        <v>19</v>
      </c>
      <c r="AA208" s="15" t="s">
        <v>19</v>
      </c>
      <c r="AB208" s="15" t="s">
        <v>24</v>
      </c>
      <c r="AC208" s="15" t="s">
        <v>4066</v>
      </c>
      <c r="AD208" s="15" t="s">
        <v>1109</v>
      </c>
      <c r="AE208" s="15" t="s">
        <v>19</v>
      </c>
      <c r="AF208" s="15" t="s">
        <v>19</v>
      </c>
      <c r="AG208" s="15" t="s">
        <v>19</v>
      </c>
      <c r="AH208" s="15" t="s">
        <v>4251</v>
      </c>
      <c r="AI208" s="15" t="s">
        <v>19</v>
      </c>
      <c r="AJ208" s="15" t="s">
        <v>19</v>
      </c>
      <c r="AK208" s="15" t="s">
        <v>19</v>
      </c>
      <c r="AL208" s="15" t="s">
        <v>19</v>
      </c>
      <c r="AM208" s="15" t="s">
        <v>3215</v>
      </c>
      <c r="AN208" s="15" t="s">
        <v>6312</v>
      </c>
    </row>
    <row r="209" spans="1:40" ht="15.45" x14ac:dyDescent="0.4">
      <c r="A209" s="15" t="s">
        <v>2402</v>
      </c>
      <c r="B209" s="15" t="str">
        <f t="shared" si="3"/>
        <v>868a2v8n8</v>
      </c>
      <c r="C209" s="38" t="s">
        <v>5221</v>
      </c>
      <c r="D209" s="15" t="s">
        <v>467</v>
      </c>
      <c r="E209" s="15" t="s">
        <v>5150</v>
      </c>
      <c r="F209" s="24" t="s">
        <v>42</v>
      </c>
      <c r="G209" s="15" t="s">
        <v>6362</v>
      </c>
      <c r="H209" s="15" t="s">
        <v>19</v>
      </c>
      <c r="I209" s="28" t="s">
        <v>3587</v>
      </c>
      <c r="J209" s="15" t="s">
        <v>19</v>
      </c>
      <c r="K209" s="18" t="s">
        <v>19</v>
      </c>
      <c r="L209" s="18" t="s">
        <v>19</v>
      </c>
      <c r="M209" s="18">
        <v>45568.622916666667</v>
      </c>
      <c r="N209" s="18">
        <v>45768.521527777775</v>
      </c>
      <c r="O209" s="18" t="s">
        <v>19</v>
      </c>
      <c r="P209" s="18" t="s">
        <v>19</v>
      </c>
      <c r="Q209" s="15" t="s">
        <v>5898</v>
      </c>
      <c r="R209" s="15" t="s">
        <v>6279</v>
      </c>
      <c r="S209" s="15" t="s">
        <v>6152</v>
      </c>
      <c r="T209" s="15" t="s">
        <v>19</v>
      </c>
      <c r="U209" s="15" t="s">
        <v>19</v>
      </c>
      <c r="V209" s="15" t="s">
        <v>19</v>
      </c>
      <c r="W209" s="15" t="s">
        <v>19</v>
      </c>
      <c r="X209" s="15" t="s">
        <v>19</v>
      </c>
      <c r="Y209" s="19">
        <v>0</v>
      </c>
      <c r="Z209" s="15" t="s">
        <v>19</v>
      </c>
      <c r="AA209" s="15" t="s">
        <v>19</v>
      </c>
      <c r="AB209" s="15" t="s">
        <v>77</v>
      </c>
      <c r="AC209" s="15" t="s">
        <v>5088</v>
      </c>
      <c r="AD209" s="15" t="s">
        <v>2149</v>
      </c>
      <c r="AE209" s="15" t="s">
        <v>19</v>
      </c>
      <c r="AF209" s="15" t="s">
        <v>19</v>
      </c>
      <c r="AG209" s="15" t="s">
        <v>19</v>
      </c>
      <c r="AH209" s="15" t="s">
        <v>19</v>
      </c>
      <c r="AI209" s="18">
        <v>45768</v>
      </c>
      <c r="AJ209" s="15" t="s">
        <v>19</v>
      </c>
      <c r="AK209" s="15" t="s">
        <v>19</v>
      </c>
      <c r="AL209" s="15" t="s">
        <v>19</v>
      </c>
      <c r="AM209" s="15" t="s">
        <v>3620</v>
      </c>
      <c r="AN209" s="15" t="s">
        <v>3564</v>
      </c>
    </row>
    <row r="210" spans="1:40" ht="15.45" x14ac:dyDescent="0.4">
      <c r="A210" s="15" t="s">
        <v>1461</v>
      </c>
      <c r="B210" s="15" t="str">
        <f t="shared" si="3"/>
        <v>868a2v8p2</v>
      </c>
      <c r="C210" s="38" t="s">
        <v>4203</v>
      </c>
      <c r="D210" s="15" t="s">
        <v>406</v>
      </c>
      <c r="E210" s="15" t="s">
        <v>4080</v>
      </c>
      <c r="F210" s="24" t="s">
        <v>42</v>
      </c>
      <c r="G210" s="15" t="s">
        <v>3561</v>
      </c>
      <c r="H210" s="15" t="s">
        <v>19</v>
      </c>
      <c r="I210" s="28" t="s">
        <v>3587</v>
      </c>
      <c r="J210" s="15" t="s">
        <v>19</v>
      </c>
      <c r="K210" s="18" t="s">
        <v>19</v>
      </c>
      <c r="L210" s="18" t="s">
        <v>19</v>
      </c>
      <c r="M210" s="18">
        <v>45568.622916666667</v>
      </c>
      <c r="N210" s="18">
        <v>45768.517361111109</v>
      </c>
      <c r="O210" s="18" t="s">
        <v>19</v>
      </c>
      <c r="P210" s="18" t="s">
        <v>19</v>
      </c>
      <c r="Q210" s="15" t="s">
        <v>5902</v>
      </c>
      <c r="R210" s="15" t="s">
        <v>6290</v>
      </c>
      <c r="S210" s="15" t="s">
        <v>3588</v>
      </c>
      <c r="T210" s="15" t="s">
        <v>19</v>
      </c>
      <c r="U210" s="15" t="s">
        <v>19</v>
      </c>
      <c r="V210" s="15" t="s">
        <v>19</v>
      </c>
      <c r="W210" s="15" t="s">
        <v>19</v>
      </c>
      <c r="X210" s="15" t="s">
        <v>19</v>
      </c>
      <c r="Y210" s="19">
        <v>0</v>
      </c>
      <c r="Z210" s="15" t="s">
        <v>19</v>
      </c>
      <c r="AA210" s="15" t="s">
        <v>19</v>
      </c>
      <c r="AB210" s="15" t="s">
        <v>43</v>
      </c>
      <c r="AC210" s="15" t="s">
        <v>2603</v>
      </c>
      <c r="AD210" s="15" t="s">
        <v>1351</v>
      </c>
      <c r="AE210" s="15" t="s">
        <v>19</v>
      </c>
      <c r="AF210" s="15" t="s">
        <v>19</v>
      </c>
      <c r="AG210" s="15" t="s">
        <v>19</v>
      </c>
      <c r="AH210" s="15" t="s">
        <v>19</v>
      </c>
      <c r="AI210" s="18">
        <v>45768</v>
      </c>
      <c r="AJ210" s="15" t="s">
        <v>19</v>
      </c>
      <c r="AK210" s="15" t="s">
        <v>19</v>
      </c>
      <c r="AL210" s="15" t="s">
        <v>19</v>
      </c>
      <c r="AM210" s="15" t="s">
        <v>3620</v>
      </c>
      <c r="AN210" s="15" t="s">
        <v>3564</v>
      </c>
    </row>
    <row r="211" spans="1:40" ht="15.45" x14ac:dyDescent="0.4">
      <c r="A211" s="15" t="s">
        <v>772</v>
      </c>
      <c r="B211" s="15" t="str">
        <f t="shared" si="3"/>
        <v>868a2v8pe</v>
      </c>
      <c r="C211" s="38" t="s">
        <v>4935</v>
      </c>
      <c r="D211" s="15" t="s">
        <v>125</v>
      </c>
      <c r="E211" s="15" t="s">
        <v>6667</v>
      </c>
      <c r="F211" s="39" t="s">
        <v>540</v>
      </c>
      <c r="G211" s="15" t="s">
        <v>3561</v>
      </c>
      <c r="H211" s="15" t="s">
        <v>6384</v>
      </c>
      <c r="I211" s="25" t="s">
        <v>3583</v>
      </c>
      <c r="J211" s="15" t="s">
        <v>19</v>
      </c>
      <c r="K211" s="18">
        <v>45863</v>
      </c>
      <c r="L211" s="18" t="s">
        <v>19</v>
      </c>
      <c r="M211" s="18">
        <v>45568.622916666667</v>
      </c>
      <c r="N211" s="18">
        <v>45800.661805555559</v>
      </c>
      <c r="O211" s="18" t="s">
        <v>19</v>
      </c>
      <c r="P211" s="18" t="s">
        <v>19</v>
      </c>
      <c r="Q211" s="15" t="s">
        <v>5864</v>
      </c>
      <c r="R211" s="15" t="s">
        <v>6280</v>
      </c>
      <c r="S211" s="15" t="s">
        <v>6147</v>
      </c>
      <c r="T211" s="15" t="s">
        <v>19</v>
      </c>
      <c r="U211" s="15" t="s">
        <v>19</v>
      </c>
      <c r="V211" s="15" t="s">
        <v>19</v>
      </c>
      <c r="W211" s="15" t="s">
        <v>19</v>
      </c>
      <c r="X211" s="15" t="s">
        <v>19</v>
      </c>
      <c r="Y211" s="19">
        <v>0</v>
      </c>
      <c r="Z211" s="15" t="s">
        <v>596</v>
      </c>
      <c r="AA211" s="15" t="s">
        <v>19</v>
      </c>
      <c r="AB211" s="15" t="s">
        <v>24</v>
      </c>
      <c r="AC211" s="15" t="s">
        <v>3365</v>
      </c>
      <c r="AD211" s="15" t="s">
        <v>698</v>
      </c>
      <c r="AE211" s="15" t="b">
        <v>1</v>
      </c>
      <c r="AF211" s="15" t="s">
        <v>4936</v>
      </c>
      <c r="AG211" s="15" t="s">
        <v>19</v>
      </c>
      <c r="AH211" s="15" t="s">
        <v>19</v>
      </c>
      <c r="AI211" s="18">
        <v>45800</v>
      </c>
      <c r="AJ211" s="15" t="s">
        <v>19</v>
      </c>
      <c r="AK211" s="15" t="s">
        <v>19</v>
      </c>
      <c r="AL211" s="15" t="s">
        <v>19</v>
      </c>
      <c r="AM211" s="15" t="s">
        <v>3325</v>
      </c>
      <c r="AN211" s="15" t="s">
        <v>6275</v>
      </c>
    </row>
    <row r="212" spans="1:40" ht="15.45" x14ac:dyDescent="0.4">
      <c r="A212" s="15" t="s">
        <v>972</v>
      </c>
      <c r="B212" s="15" t="str">
        <f t="shared" si="3"/>
        <v>868a2v8pv</v>
      </c>
      <c r="C212" s="38" t="s">
        <v>3722</v>
      </c>
      <c r="D212" s="15" t="s">
        <v>383</v>
      </c>
      <c r="E212" s="15" t="s">
        <v>3704</v>
      </c>
      <c r="F212" s="33" t="s">
        <v>243</v>
      </c>
      <c r="G212" s="15" t="s">
        <v>6390</v>
      </c>
      <c r="H212" s="15" t="s">
        <v>19</v>
      </c>
      <c r="I212" s="28" t="s">
        <v>3587</v>
      </c>
      <c r="J212" s="15" t="s">
        <v>3723</v>
      </c>
      <c r="K212" s="18">
        <v>45744</v>
      </c>
      <c r="L212" s="18">
        <v>45644</v>
      </c>
      <c r="M212" s="18">
        <v>45568.622916666667</v>
      </c>
      <c r="N212" s="18">
        <v>45768.526388888888</v>
      </c>
      <c r="O212" s="18" t="s">
        <v>19</v>
      </c>
      <c r="P212" s="18">
        <v>45749.568055555559</v>
      </c>
      <c r="Q212" s="15" t="s">
        <v>5898</v>
      </c>
      <c r="R212" s="15" t="s">
        <v>6267</v>
      </c>
      <c r="S212" s="15" t="s">
        <v>19</v>
      </c>
      <c r="T212" s="18" t="s">
        <v>19</v>
      </c>
      <c r="U212" s="18" t="s">
        <v>19</v>
      </c>
      <c r="V212" s="15" t="s">
        <v>19</v>
      </c>
      <c r="W212" s="18" t="s">
        <v>19</v>
      </c>
      <c r="X212" s="18" t="s">
        <v>19</v>
      </c>
      <c r="Y212" s="19">
        <v>0.5</v>
      </c>
      <c r="Z212" s="34" t="s">
        <v>244</v>
      </c>
      <c r="AA212" s="18" t="s">
        <v>19</v>
      </c>
      <c r="AB212" s="15" t="s">
        <v>65</v>
      </c>
      <c r="AC212" s="15" t="s">
        <v>2585</v>
      </c>
      <c r="AD212" s="15" t="s">
        <v>908</v>
      </c>
      <c r="AE212" s="15" t="b">
        <v>1</v>
      </c>
      <c r="AF212" s="15" t="s">
        <v>3589</v>
      </c>
      <c r="AG212" s="20" t="s">
        <v>3604</v>
      </c>
      <c r="AH212" s="15" t="s">
        <v>19</v>
      </c>
      <c r="AI212" s="18">
        <v>45768</v>
      </c>
      <c r="AJ212" s="18" t="s">
        <v>19</v>
      </c>
      <c r="AK212" s="15" t="s">
        <v>19</v>
      </c>
      <c r="AL212" s="15" t="s">
        <v>19</v>
      </c>
      <c r="AM212" s="15" t="s">
        <v>3620</v>
      </c>
      <c r="AN212" s="15" t="s">
        <v>3621</v>
      </c>
    </row>
    <row r="213" spans="1:40" ht="15.45" x14ac:dyDescent="0.4">
      <c r="A213" s="15" t="s">
        <v>1624</v>
      </c>
      <c r="B213" s="15" t="str">
        <f t="shared" si="3"/>
        <v>868a2v8qa</v>
      </c>
      <c r="C213" s="38" t="s">
        <v>4271</v>
      </c>
      <c r="D213" s="15" t="s">
        <v>351</v>
      </c>
      <c r="E213" s="15" t="s">
        <v>4071</v>
      </c>
      <c r="F213" s="24" t="s">
        <v>42</v>
      </c>
      <c r="G213" s="15" t="s">
        <v>3561</v>
      </c>
      <c r="H213" s="15" t="s">
        <v>19</v>
      </c>
      <c r="I213" s="28" t="s">
        <v>3587</v>
      </c>
      <c r="J213" s="15" t="s">
        <v>19</v>
      </c>
      <c r="K213" s="18">
        <v>45863</v>
      </c>
      <c r="L213" s="18" t="s">
        <v>19</v>
      </c>
      <c r="M213" s="18">
        <v>45568.622916666667</v>
      </c>
      <c r="N213" s="18">
        <v>45810.559027777781</v>
      </c>
      <c r="O213" s="18" t="s">
        <v>19</v>
      </c>
      <c r="P213" s="18" t="s">
        <v>19</v>
      </c>
      <c r="Q213" s="15" t="s">
        <v>5982</v>
      </c>
      <c r="R213" s="15" t="s">
        <v>6290</v>
      </c>
      <c r="S213" s="15" t="s">
        <v>3588</v>
      </c>
      <c r="T213" s="15" t="s">
        <v>19</v>
      </c>
      <c r="U213" s="15" t="s">
        <v>19</v>
      </c>
      <c r="V213" s="15" t="s">
        <v>19</v>
      </c>
      <c r="W213" s="15" t="s">
        <v>19</v>
      </c>
      <c r="X213" s="15" t="s">
        <v>19</v>
      </c>
      <c r="Y213" s="19">
        <v>0</v>
      </c>
      <c r="Z213" s="15" t="s">
        <v>19</v>
      </c>
      <c r="AA213" s="15" t="s">
        <v>19</v>
      </c>
      <c r="AB213" s="15" t="s">
        <v>43</v>
      </c>
      <c r="AC213" s="15" t="s">
        <v>4066</v>
      </c>
      <c r="AD213" s="15" t="s">
        <v>1122</v>
      </c>
      <c r="AE213" s="15" t="s">
        <v>19</v>
      </c>
      <c r="AF213" s="15" t="s">
        <v>19</v>
      </c>
      <c r="AG213" s="15" t="s">
        <v>19</v>
      </c>
      <c r="AH213" s="15" t="s">
        <v>4251</v>
      </c>
      <c r="AI213" s="15" t="s">
        <v>19</v>
      </c>
      <c r="AJ213" s="15" t="s">
        <v>19</v>
      </c>
      <c r="AK213" s="15" t="s">
        <v>19</v>
      </c>
      <c r="AL213" s="15" t="s">
        <v>19</v>
      </c>
      <c r="AM213" s="15" t="s">
        <v>3215</v>
      </c>
      <c r="AN213" s="15" t="s">
        <v>6312</v>
      </c>
    </row>
    <row r="214" spans="1:40" ht="15.45" x14ac:dyDescent="0.4">
      <c r="A214" s="15" t="s">
        <v>1092</v>
      </c>
      <c r="B214" s="15" t="str">
        <f t="shared" si="3"/>
        <v>868a2v8qg</v>
      </c>
      <c r="C214" s="38" t="s">
        <v>3798</v>
      </c>
      <c r="D214" s="15" t="s">
        <v>379</v>
      </c>
      <c r="E214" s="15" t="s">
        <v>3701</v>
      </c>
      <c r="F214" s="33" t="s">
        <v>243</v>
      </c>
      <c r="G214" s="15" t="s">
        <v>3561</v>
      </c>
      <c r="H214" s="15" t="s">
        <v>19</v>
      </c>
      <c r="I214" s="28" t="s">
        <v>3587</v>
      </c>
      <c r="J214" s="15" t="s">
        <v>3799</v>
      </c>
      <c r="K214" s="18">
        <v>45753</v>
      </c>
      <c r="L214" s="18" t="s">
        <v>19</v>
      </c>
      <c r="M214" s="18">
        <v>45568.622916666667</v>
      </c>
      <c r="N214" s="18">
        <v>45768.526388888888</v>
      </c>
      <c r="O214" s="18" t="s">
        <v>19</v>
      </c>
      <c r="P214" s="18">
        <v>45743.482638888891</v>
      </c>
      <c r="Q214" s="15" t="s">
        <v>5898</v>
      </c>
      <c r="R214" s="15" t="s">
        <v>6267</v>
      </c>
      <c r="S214" s="15" t="s">
        <v>19</v>
      </c>
      <c r="T214" s="18">
        <v>45729</v>
      </c>
      <c r="U214" s="18" t="s">
        <v>19</v>
      </c>
      <c r="V214" s="15" t="s">
        <v>19</v>
      </c>
      <c r="W214" s="18" t="s">
        <v>19</v>
      </c>
      <c r="X214" s="18" t="s">
        <v>19</v>
      </c>
      <c r="Y214" s="19">
        <v>0.5</v>
      </c>
      <c r="Z214" s="34" t="s">
        <v>244</v>
      </c>
      <c r="AA214" s="18" t="s">
        <v>19</v>
      </c>
      <c r="AB214" s="15" t="s">
        <v>65</v>
      </c>
      <c r="AC214" s="15" t="s">
        <v>2585</v>
      </c>
      <c r="AD214" s="15" t="s">
        <v>908</v>
      </c>
      <c r="AE214" s="15" t="b">
        <v>1</v>
      </c>
      <c r="AF214" s="15" t="s">
        <v>3589</v>
      </c>
      <c r="AG214" s="20" t="s">
        <v>3604</v>
      </c>
      <c r="AH214" s="15" t="s">
        <v>19</v>
      </c>
      <c r="AI214" s="18">
        <v>45768</v>
      </c>
      <c r="AJ214" s="18">
        <v>45742</v>
      </c>
      <c r="AK214" s="15" t="s">
        <v>19</v>
      </c>
      <c r="AL214" s="15" t="s">
        <v>19</v>
      </c>
      <c r="AM214" s="15" t="s">
        <v>3620</v>
      </c>
      <c r="AN214" s="15" t="s">
        <v>3621</v>
      </c>
    </row>
    <row r="215" spans="1:40" ht="15.45" x14ac:dyDescent="0.4">
      <c r="A215" s="15" t="s">
        <v>1933</v>
      </c>
      <c r="B215" s="15" t="str">
        <f t="shared" si="3"/>
        <v>868a2v8qu</v>
      </c>
      <c r="C215" s="38" t="s">
        <v>4212</v>
      </c>
      <c r="D215" s="15" t="s">
        <v>414</v>
      </c>
      <c r="E215" s="15" t="s">
        <v>4209</v>
      </c>
      <c r="F215" s="24" t="s">
        <v>42</v>
      </c>
      <c r="G215" s="15" t="s">
        <v>3561</v>
      </c>
      <c r="H215" s="15" t="s">
        <v>19</v>
      </c>
      <c r="I215" s="28" t="s">
        <v>3587</v>
      </c>
      <c r="J215" s="15" t="s">
        <v>19</v>
      </c>
      <c r="K215" s="18" t="s">
        <v>19</v>
      </c>
      <c r="L215" s="18" t="s">
        <v>19</v>
      </c>
      <c r="M215" s="18">
        <v>45568.622916666667</v>
      </c>
      <c r="N215" s="18">
        <v>45768.518750000003</v>
      </c>
      <c r="O215" s="18" t="s">
        <v>19</v>
      </c>
      <c r="P215" s="18" t="s">
        <v>19</v>
      </c>
      <c r="Q215" s="15" t="s">
        <v>5902</v>
      </c>
      <c r="R215" s="15" t="s">
        <v>6290</v>
      </c>
      <c r="S215" s="15" t="s">
        <v>3588</v>
      </c>
      <c r="T215" s="15" t="s">
        <v>19</v>
      </c>
      <c r="U215" s="15" t="s">
        <v>19</v>
      </c>
      <c r="V215" s="15" t="s">
        <v>19</v>
      </c>
      <c r="W215" s="15" t="s">
        <v>19</v>
      </c>
      <c r="X215" s="15" t="s">
        <v>19</v>
      </c>
      <c r="Y215" s="19">
        <v>0</v>
      </c>
      <c r="Z215" s="15" t="s">
        <v>19</v>
      </c>
      <c r="AA215" s="15" t="s">
        <v>19</v>
      </c>
      <c r="AB215" s="15" t="s">
        <v>43</v>
      </c>
      <c r="AC215" s="15" t="s">
        <v>2603</v>
      </c>
      <c r="AD215" s="15" t="s">
        <v>1638</v>
      </c>
      <c r="AE215" s="15" t="s">
        <v>19</v>
      </c>
      <c r="AF215" s="15" t="s">
        <v>19</v>
      </c>
      <c r="AG215" s="15" t="s">
        <v>19</v>
      </c>
      <c r="AH215" s="15" t="s">
        <v>19</v>
      </c>
      <c r="AI215" s="18">
        <v>45768</v>
      </c>
      <c r="AJ215" s="15" t="s">
        <v>19</v>
      </c>
      <c r="AK215" s="15" t="s">
        <v>19</v>
      </c>
      <c r="AL215" s="15" t="s">
        <v>19</v>
      </c>
      <c r="AM215" s="15" t="s">
        <v>3620</v>
      </c>
      <c r="AN215" s="15" t="s">
        <v>3564</v>
      </c>
    </row>
    <row r="216" spans="1:40" ht="15.45" x14ac:dyDescent="0.4">
      <c r="A216" s="15" t="s">
        <v>2111</v>
      </c>
      <c r="B216" s="15" t="str">
        <f t="shared" si="3"/>
        <v>868a2v8r3</v>
      </c>
      <c r="C216" s="38" t="s">
        <v>4954</v>
      </c>
      <c r="D216" s="15" t="s">
        <v>490</v>
      </c>
      <c r="E216" s="15" t="s">
        <v>4953</v>
      </c>
      <c r="F216" s="24" t="s">
        <v>42</v>
      </c>
      <c r="G216" s="15" t="s">
        <v>3561</v>
      </c>
      <c r="H216" s="15" t="s">
        <v>19</v>
      </c>
      <c r="I216" s="25" t="s">
        <v>3583</v>
      </c>
      <c r="J216" s="15" t="s">
        <v>19</v>
      </c>
      <c r="K216" s="18" t="s">
        <v>19</v>
      </c>
      <c r="L216" s="18" t="s">
        <v>19</v>
      </c>
      <c r="M216" s="18">
        <v>45568.622916666667</v>
      </c>
      <c r="N216" s="18">
        <v>45756.54305555555</v>
      </c>
      <c r="O216" s="18" t="s">
        <v>19</v>
      </c>
      <c r="P216" s="18" t="s">
        <v>19</v>
      </c>
      <c r="Q216" s="15" t="s">
        <v>5818</v>
      </c>
      <c r="R216" s="15" t="s">
        <v>6268</v>
      </c>
      <c r="S216" s="15" t="s">
        <v>6154</v>
      </c>
      <c r="T216" s="15" t="s">
        <v>19</v>
      </c>
      <c r="U216" s="15" t="s">
        <v>19</v>
      </c>
      <c r="V216" s="15" t="s">
        <v>19</v>
      </c>
      <c r="W216" s="15" t="s">
        <v>19</v>
      </c>
      <c r="X216" s="15" t="s">
        <v>19</v>
      </c>
      <c r="Y216" s="19">
        <v>0</v>
      </c>
      <c r="Z216" s="15" t="s">
        <v>19</v>
      </c>
      <c r="AA216" s="15" t="s">
        <v>19</v>
      </c>
      <c r="AB216" s="15" t="s">
        <v>24</v>
      </c>
      <c r="AC216" s="15" t="s">
        <v>3932</v>
      </c>
      <c r="AD216" s="15" t="s">
        <v>682</v>
      </c>
      <c r="AE216" s="15" t="s">
        <v>19</v>
      </c>
      <c r="AF216" s="15" t="s">
        <v>3589</v>
      </c>
      <c r="AG216" s="15" t="s">
        <v>19</v>
      </c>
      <c r="AH216" s="15" t="s">
        <v>19</v>
      </c>
      <c r="AI216" s="15" t="s">
        <v>19</v>
      </c>
      <c r="AJ216" s="15" t="s">
        <v>19</v>
      </c>
      <c r="AK216" s="15" t="s">
        <v>19</v>
      </c>
      <c r="AL216" s="15" t="s">
        <v>19</v>
      </c>
      <c r="AM216" s="15" t="s">
        <v>3325</v>
      </c>
      <c r="AN216" s="15" t="s">
        <v>6275</v>
      </c>
    </row>
    <row r="217" spans="1:40" ht="15.45" x14ac:dyDescent="0.4">
      <c r="A217" s="15" t="s">
        <v>1934</v>
      </c>
      <c r="B217" s="15" t="str">
        <f t="shared" si="3"/>
        <v>868a2v8rh</v>
      </c>
      <c r="C217" s="38" t="s">
        <v>4263</v>
      </c>
      <c r="D217" s="15" t="s">
        <v>357</v>
      </c>
      <c r="E217" s="15" t="s">
        <v>4261</v>
      </c>
      <c r="F217" s="24" t="s">
        <v>42</v>
      </c>
      <c r="G217" s="15" t="s">
        <v>3561</v>
      </c>
      <c r="H217" s="15" t="s">
        <v>19</v>
      </c>
      <c r="I217" s="28" t="s">
        <v>3587</v>
      </c>
      <c r="J217" s="15" t="s">
        <v>19</v>
      </c>
      <c r="K217" s="18" t="s">
        <v>19</v>
      </c>
      <c r="L217" s="18" t="s">
        <v>19</v>
      </c>
      <c r="M217" s="18">
        <v>45568.622916666667</v>
      </c>
      <c r="N217" s="18">
        <v>45804.397916666669</v>
      </c>
      <c r="O217" s="18" t="s">
        <v>19</v>
      </c>
      <c r="P217" s="18" t="s">
        <v>19</v>
      </c>
      <c r="Q217" s="15" t="s">
        <v>5982</v>
      </c>
      <c r="R217" s="15" t="s">
        <v>6290</v>
      </c>
      <c r="S217" s="15" t="s">
        <v>3588</v>
      </c>
      <c r="T217" s="15" t="s">
        <v>19</v>
      </c>
      <c r="U217" s="15" t="s">
        <v>19</v>
      </c>
      <c r="V217" s="15" t="s">
        <v>19</v>
      </c>
      <c r="W217" s="15" t="s">
        <v>19</v>
      </c>
      <c r="X217" s="15" t="s">
        <v>19</v>
      </c>
      <c r="Y217" s="19">
        <v>0</v>
      </c>
      <c r="Z217" s="15" t="s">
        <v>19</v>
      </c>
      <c r="AA217" s="15" t="s">
        <v>19</v>
      </c>
      <c r="AB217" s="15" t="s">
        <v>43</v>
      </c>
      <c r="AC217" s="15" t="s">
        <v>4066</v>
      </c>
      <c r="AD217" s="15" t="s">
        <v>1109</v>
      </c>
      <c r="AE217" s="15" t="s">
        <v>19</v>
      </c>
      <c r="AF217" s="15" t="s">
        <v>19</v>
      </c>
      <c r="AG217" s="15" t="s">
        <v>19</v>
      </c>
      <c r="AH217" s="15" t="s">
        <v>4251</v>
      </c>
      <c r="AI217" s="15" t="s">
        <v>19</v>
      </c>
      <c r="AJ217" s="15" t="s">
        <v>19</v>
      </c>
      <c r="AK217" s="15" t="s">
        <v>19</v>
      </c>
      <c r="AL217" s="15" t="s">
        <v>19</v>
      </c>
      <c r="AM217" s="15" t="s">
        <v>3215</v>
      </c>
      <c r="AN217" s="15" t="s">
        <v>6312</v>
      </c>
    </row>
    <row r="218" spans="1:40" ht="15.45" x14ac:dyDescent="0.4">
      <c r="A218" s="15" t="s">
        <v>1440</v>
      </c>
      <c r="B218" s="15" t="str">
        <f t="shared" si="3"/>
        <v>868a2v8tw</v>
      </c>
      <c r="C218" s="38" t="s">
        <v>4401</v>
      </c>
      <c r="D218" s="15" t="s">
        <v>87</v>
      </c>
      <c r="E218" s="15" t="s">
        <v>6282</v>
      </c>
      <c r="F218" s="39" t="s">
        <v>540</v>
      </c>
      <c r="G218" s="15" t="s">
        <v>3561</v>
      </c>
      <c r="H218" s="15" t="s">
        <v>6384</v>
      </c>
      <c r="I218" s="28" t="s">
        <v>3587</v>
      </c>
      <c r="J218" s="15" t="s">
        <v>6765</v>
      </c>
      <c r="K218" s="18">
        <v>45760</v>
      </c>
      <c r="L218" s="18">
        <v>45747</v>
      </c>
      <c r="M218" s="18">
        <v>45568.622916666667</v>
      </c>
      <c r="N218" s="18">
        <v>45807.654861111107</v>
      </c>
      <c r="O218" s="18" t="s">
        <v>19</v>
      </c>
      <c r="P218" s="18" t="s">
        <v>19</v>
      </c>
      <c r="Q218" s="15" t="s">
        <v>5818</v>
      </c>
      <c r="R218" s="15" t="s">
        <v>6753</v>
      </c>
      <c r="S218" s="15" t="s">
        <v>3588</v>
      </c>
      <c r="T218" s="15" t="s">
        <v>19</v>
      </c>
      <c r="U218" s="15" t="s">
        <v>19</v>
      </c>
      <c r="V218" s="15" t="b">
        <v>1</v>
      </c>
      <c r="W218" s="15" t="s">
        <v>19</v>
      </c>
      <c r="X218" s="15" t="s">
        <v>19</v>
      </c>
      <c r="Y218" s="19">
        <v>0</v>
      </c>
      <c r="Z218" s="30" t="s">
        <v>3633</v>
      </c>
      <c r="AA218" s="15" t="s">
        <v>19</v>
      </c>
      <c r="AB218" s="15" t="s">
        <v>43</v>
      </c>
      <c r="AC218" s="15" t="s">
        <v>3575</v>
      </c>
      <c r="AD218" s="15" t="s">
        <v>3343</v>
      </c>
      <c r="AE218" s="15" t="b">
        <v>1</v>
      </c>
      <c r="AF218" s="15" t="s">
        <v>3589</v>
      </c>
      <c r="AG218" s="20" t="s">
        <v>3604</v>
      </c>
      <c r="AH218" s="15" t="s">
        <v>19</v>
      </c>
      <c r="AI218" s="18">
        <v>45779</v>
      </c>
      <c r="AJ218" s="15" t="s">
        <v>19</v>
      </c>
      <c r="AK218" s="15" t="s">
        <v>19</v>
      </c>
      <c r="AL218" s="15" t="s">
        <v>19</v>
      </c>
      <c r="AM218" s="15" t="s">
        <v>3325</v>
      </c>
      <c r="AN218" s="15" t="s">
        <v>6275</v>
      </c>
    </row>
    <row r="219" spans="1:40" ht="15.45" x14ac:dyDescent="0.4">
      <c r="A219" s="15" t="s">
        <v>1741</v>
      </c>
      <c r="B219" s="15" t="str">
        <f t="shared" si="3"/>
        <v>868a2v8ud</v>
      </c>
      <c r="C219" s="38" t="s">
        <v>5001</v>
      </c>
      <c r="D219" s="15" t="s">
        <v>250</v>
      </c>
      <c r="E219" s="15" t="s">
        <v>4575</v>
      </c>
      <c r="F219" s="24" t="s">
        <v>42</v>
      </c>
      <c r="G219" s="15" t="s">
        <v>3561</v>
      </c>
      <c r="H219" s="15" t="s">
        <v>19</v>
      </c>
      <c r="I219" s="17" t="s">
        <v>3562</v>
      </c>
      <c r="J219" s="15" t="s">
        <v>19</v>
      </c>
      <c r="K219" s="18" t="s">
        <v>19</v>
      </c>
      <c r="L219" s="18" t="s">
        <v>19</v>
      </c>
      <c r="M219" s="18">
        <v>45568.622916666667</v>
      </c>
      <c r="N219" s="18">
        <v>45805.447222222225</v>
      </c>
      <c r="O219" s="18" t="s">
        <v>19</v>
      </c>
      <c r="P219" s="18" t="s">
        <v>19</v>
      </c>
      <c r="Q219" s="15" t="s">
        <v>5904</v>
      </c>
      <c r="R219" s="15" t="s">
        <v>6285</v>
      </c>
      <c r="S219" s="15" t="s">
        <v>6159</v>
      </c>
      <c r="T219" s="15" t="s">
        <v>19</v>
      </c>
      <c r="U219" s="15" t="s">
        <v>19</v>
      </c>
      <c r="V219" s="15" t="s">
        <v>19</v>
      </c>
      <c r="W219" s="15" t="s">
        <v>19</v>
      </c>
      <c r="X219" s="15" t="s">
        <v>19</v>
      </c>
      <c r="Y219" s="19">
        <v>0</v>
      </c>
      <c r="Z219" s="29" t="s">
        <v>123</v>
      </c>
      <c r="AA219" s="15" t="s">
        <v>19</v>
      </c>
      <c r="AB219" s="15" t="s">
        <v>24</v>
      </c>
      <c r="AC219" s="15" t="s">
        <v>3577</v>
      </c>
      <c r="AD219" s="15" t="s">
        <v>1683</v>
      </c>
      <c r="AE219" s="15" t="s">
        <v>19</v>
      </c>
      <c r="AF219" s="15" t="s">
        <v>19</v>
      </c>
      <c r="AG219" s="15" t="s">
        <v>19</v>
      </c>
      <c r="AH219" s="15" t="s">
        <v>3597</v>
      </c>
      <c r="AI219" s="15" t="s">
        <v>19</v>
      </c>
      <c r="AJ219" s="15" t="s">
        <v>19</v>
      </c>
      <c r="AK219" s="15" t="s">
        <v>19</v>
      </c>
      <c r="AL219" s="15" t="s">
        <v>19</v>
      </c>
      <c r="AM219" s="15" t="s">
        <v>3579</v>
      </c>
      <c r="AN219" s="15" t="s">
        <v>6298</v>
      </c>
    </row>
    <row r="220" spans="1:40" ht="15.45" x14ac:dyDescent="0.4">
      <c r="A220" s="15" t="s">
        <v>1694</v>
      </c>
      <c r="B220" s="15" t="str">
        <f t="shared" si="3"/>
        <v>868a2v8uh</v>
      </c>
      <c r="C220" s="38" t="s">
        <v>4731</v>
      </c>
      <c r="D220" s="15" t="s">
        <v>377</v>
      </c>
      <c r="E220" s="15" t="s">
        <v>4603</v>
      </c>
      <c r="F220" s="39" t="s">
        <v>540</v>
      </c>
      <c r="G220" s="15" t="s">
        <v>3561</v>
      </c>
      <c r="H220" s="15" t="s">
        <v>19</v>
      </c>
      <c r="I220" s="25" t="s">
        <v>3583</v>
      </c>
      <c r="J220" s="15" t="s">
        <v>4730</v>
      </c>
      <c r="K220" s="18">
        <v>45744</v>
      </c>
      <c r="L220" s="18">
        <v>45664</v>
      </c>
      <c r="M220" s="18">
        <v>45568.622916666667</v>
      </c>
      <c r="N220" s="18">
        <v>45764.552777777775</v>
      </c>
      <c r="O220" s="18" t="s">
        <v>19</v>
      </c>
      <c r="P220" s="18" t="s">
        <v>19</v>
      </c>
      <c r="Q220" s="15" t="s">
        <v>5902</v>
      </c>
      <c r="R220" s="15" t="s">
        <v>6315</v>
      </c>
      <c r="S220" s="15" t="s">
        <v>19</v>
      </c>
      <c r="T220" s="15" t="s">
        <v>19</v>
      </c>
      <c r="U220" s="15" t="s">
        <v>19</v>
      </c>
      <c r="V220" s="15" t="b">
        <v>1</v>
      </c>
      <c r="W220" s="15" t="s">
        <v>19</v>
      </c>
      <c r="X220" s="15" t="s">
        <v>19</v>
      </c>
      <c r="Y220" s="19">
        <v>0</v>
      </c>
      <c r="Z220" s="29" t="s">
        <v>123</v>
      </c>
      <c r="AA220" s="15" t="s">
        <v>19</v>
      </c>
      <c r="AB220" s="15" t="s">
        <v>24</v>
      </c>
      <c r="AC220" s="15" t="s">
        <v>2585</v>
      </c>
      <c r="AD220" s="15" t="s">
        <v>1661</v>
      </c>
      <c r="AE220" s="15" t="s">
        <v>19</v>
      </c>
      <c r="AF220" s="15" t="s">
        <v>3589</v>
      </c>
      <c r="AG220" s="20" t="s">
        <v>3604</v>
      </c>
      <c r="AH220" s="15" t="s">
        <v>19</v>
      </c>
      <c r="AI220" s="15" t="s">
        <v>19</v>
      </c>
      <c r="AJ220" s="15" t="s">
        <v>19</v>
      </c>
      <c r="AK220" s="15" t="s">
        <v>19</v>
      </c>
      <c r="AL220" s="15" t="s">
        <v>19</v>
      </c>
      <c r="AM220" s="15" t="s">
        <v>3620</v>
      </c>
      <c r="AN220" s="15" t="s">
        <v>3621</v>
      </c>
    </row>
    <row r="221" spans="1:40" ht="15.45" x14ac:dyDescent="0.4">
      <c r="A221" s="15" t="s">
        <v>1696</v>
      </c>
      <c r="B221" s="15" t="str">
        <f t="shared" si="3"/>
        <v>868a2v8uw</v>
      </c>
      <c r="C221" s="38" t="s">
        <v>4180</v>
      </c>
      <c r="D221" s="15" t="s">
        <v>422</v>
      </c>
      <c r="E221" s="15" t="s">
        <v>4179</v>
      </c>
      <c r="F221" s="24" t="s">
        <v>42</v>
      </c>
      <c r="G221" s="15" t="s">
        <v>3561</v>
      </c>
      <c r="H221" s="15" t="s">
        <v>19</v>
      </c>
      <c r="I221" s="28" t="s">
        <v>3587</v>
      </c>
      <c r="J221" s="15" t="s">
        <v>19</v>
      </c>
      <c r="K221" s="18" t="s">
        <v>19</v>
      </c>
      <c r="L221" s="18" t="s">
        <v>19</v>
      </c>
      <c r="M221" s="18">
        <v>45568.622916666667</v>
      </c>
      <c r="N221" s="18">
        <v>45768.51944444445</v>
      </c>
      <c r="O221" s="18" t="s">
        <v>19</v>
      </c>
      <c r="P221" s="18" t="s">
        <v>19</v>
      </c>
      <c r="Q221" s="15" t="s">
        <v>5898</v>
      </c>
      <c r="R221" s="15" t="s">
        <v>6290</v>
      </c>
      <c r="S221" s="15" t="s">
        <v>3588</v>
      </c>
      <c r="T221" s="15" t="s">
        <v>19</v>
      </c>
      <c r="U221" s="15" t="s">
        <v>19</v>
      </c>
      <c r="V221" s="15" t="s">
        <v>19</v>
      </c>
      <c r="W221" s="15" t="s">
        <v>19</v>
      </c>
      <c r="X221" s="15" t="s">
        <v>19</v>
      </c>
      <c r="Y221" s="19">
        <v>0</v>
      </c>
      <c r="Z221" s="15" t="s">
        <v>19</v>
      </c>
      <c r="AA221" s="15" t="s">
        <v>19</v>
      </c>
      <c r="AB221" s="15" t="s">
        <v>43</v>
      </c>
      <c r="AC221" s="15" t="s">
        <v>2603</v>
      </c>
      <c r="AD221" s="15" t="s">
        <v>1638</v>
      </c>
      <c r="AE221" s="15" t="s">
        <v>19</v>
      </c>
      <c r="AF221" s="15" t="s">
        <v>19</v>
      </c>
      <c r="AG221" s="15" t="s">
        <v>19</v>
      </c>
      <c r="AH221" s="15" t="s">
        <v>19</v>
      </c>
      <c r="AI221" s="18">
        <v>45768</v>
      </c>
      <c r="AJ221" s="15" t="s">
        <v>19</v>
      </c>
      <c r="AK221" s="15" t="s">
        <v>19</v>
      </c>
      <c r="AL221" s="15" t="s">
        <v>19</v>
      </c>
      <c r="AM221" s="15" t="s">
        <v>3620</v>
      </c>
      <c r="AN221" s="15" t="s">
        <v>3564</v>
      </c>
    </row>
    <row r="222" spans="1:40" ht="15.45" x14ac:dyDescent="0.4">
      <c r="A222" s="15" t="s">
        <v>1794</v>
      </c>
      <c r="B222" s="15" t="str">
        <f t="shared" si="3"/>
        <v>868a2v8v2</v>
      </c>
      <c r="C222" s="38" t="s">
        <v>4181</v>
      </c>
      <c r="D222" s="15" t="s">
        <v>422</v>
      </c>
      <c r="E222" s="15" t="s">
        <v>4179</v>
      </c>
      <c r="F222" s="24" t="s">
        <v>42</v>
      </c>
      <c r="G222" s="15" t="s">
        <v>3561</v>
      </c>
      <c r="H222" s="15" t="s">
        <v>19</v>
      </c>
      <c r="I222" s="28" t="s">
        <v>3587</v>
      </c>
      <c r="J222" s="15" t="s">
        <v>19</v>
      </c>
      <c r="K222" s="18" t="s">
        <v>19</v>
      </c>
      <c r="L222" s="18" t="s">
        <v>19</v>
      </c>
      <c r="M222" s="18">
        <v>45568.622916666667</v>
      </c>
      <c r="N222" s="18">
        <v>45768.51944444445</v>
      </c>
      <c r="O222" s="18" t="s">
        <v>19</v>
      </c>
      <c r="P222" s="18" t="s">
        <v>19</v>
      </c>
      <c r="Q222" s="15" t="s">
        <v>5898</v>
      </c>
      <c r="R222" s="15" t="s">
        <v>6290</v>
      </c>
      <c r="S222" s="15" t="s">
        <v>3588</v>
      </c>
      <c r="T222" s="15" t="s">
        <v>19</v>
      </c>
      <c r="U222" s="15" t="s">
        <v>19</v>
      </c>
      <c r="V222" s="15" t="s">
        <v>19</v>
      </c>
      <c r="W222" s="15" t="s">
        <v>19</v>
      </c>
      <c r="X222" s="15" t="s">
        <v>19</v>
      </c>
      <c r="Y222" s="19">
        <v>0</v>
      </c>
      <c r="Z222" s="15" t="s">
        <v>19</v>
      </c>
      <c r="AA222" s="15" t="s">
        <v>19</v>
      </c>
      <c r="AB222" s="15" t="s">
        <v>43</v>
      </c>
      <c r="AC222" s="15" t="s">
        <v>2603</v>
      </c>
      <c r="AD222" s="15" t="s">
        <v>1638</v>
      </c>
      <c r="AE222" s="15" t="s">
        <v>19</v>
      </c>
      <c r="AF222" s="15" t="s">
        <v>19</v>
      </c>
      <c r="AG222" s="15" t="s">
        <v>19</v>
      </c>
      <c r="AH222" s="15" t="s">
        <v>19</v>
      </c>
      <c r="AI222" s="18">
        <v>45768</v>
      </c>
      <c r="AJ222" s="15" t="s">
        <v>19</v>
      </c>
      <c r="AK222" s="15" t="s">
        <v>19</v>
      </c>
      <c r="AL222" s="15" t="s">
        <v>19</v>
      </c>
      <c r="AM222" s="15" t="s">
        <v>3620</v>
      </c>
      <c r="AN222" s="15" t="s">
        <v>3564</v>
      </c>
    </row>
    <row r="223" spans="1:40" ht="15.45" x14ac:dyDescent="0.4">
      <c r="A223" s="15" t="s">
        <v>2504</v>
      </c>
      <c r="B223" s="15" t="str">
        <f t="shared" si="3"/>
        <v>868a2v8v8</v>
      </c>
      <c r="C223" s="38" t="s">
        <v>5209</v>
      </c>
      <c r="D223" s="15" t="s">
        <v>465</v>
      </c>
      <c r="E223" s="15" t="s">
        <v>5148</v>
      </c>
      <c r="F223" s="24" t="s">
        <v>42</v>
      </c>
      <c r="G223" s="15" t="s">
        <v>6391</v>
      </c>
      <c r="H223" s="15" t="s">
        <v>19</v>
      </c>
      <c r="I223" s="28" t="s">
        <v>3587</v>
      </c>
      <c r="J223" s="15" t="s">
        <v>19</v>
      </c>
      <c r="K223" s="18" t="s">
        <v>19</v>
      </c>
      <c r="L223" s="18" t="s">
        <v>19</v>
      </c>
      <c r="M223" s="18">
        <v>45568.622916666667</v>
      </c>
      <c r="N223" s="18">
        <v>45768.521527777775</v>
      </c>
      <c r="O223" s="18" t="s">
        <v>19</v>
      </c>
      <c r="P223" s="18" t="s">
        <v>19</v>
      </c>
      <c r="Q223" s="15" t="s">
        <v>5898</v>
      </c>
      <c r="R223" s="15" t="s">
        <v>6279</v>
      </c>
      <c r="S223" s="15" t="s">
        <v>6152</v>
      </c>
      <c r="T223" s="15" t="s">
        <v>19</v>
      </c>
      <c r="U223" s="15" t="s">
        <v>19</v>
      </c>
      <c r="V223" s="15" t="s">
        <v>19</v>
      </c>
      <c r="W223" s="15" t="s">
        <v>19</v>
      </c>
      <c r="X223" s="15" t="s">
        <v>19</v>
      </c>
      <c r="Y223" s="19">
        <v>0</v>
      </c>
      <c r="Z223" s="15" t="s">
        <v>19</v>
      </c>
      <c r="AA223" s="15" t="s">
        <v>19</v>
      </c>
      <c r="AB223" s="15" t="s">
        <v>77</v>
      </c>
      <c r="AC223" s="15" t="s">
        <v>5088</v>
      </c>
      <c r="AD223" s="15" t="s">
        <v>2149</v>
      </c>
      <c r="AE223" s="15" t="s">
        <v>19</v>
      </c>
      <c r="AF223" s="15" t="s">
        <v>19</v>
      </c>
      <c r="AG223" s="15" t="s">
        <v>19</v>
      </c>
      <c r="AH223" s="15" t="s">
        <v>19</v>
      </c>
      <c r="AI223" s="18">
        <v>45768</v>
      </c>
      <c r="AJ223" s="15" t="s">
        <v>19</v>
      </c>
      <c r="AK223" s="15" t="s">
        <v>19</v>
      </c>
      <c r="AL223" s="15" t="s">
        <v>19</v>
      </c>
      <c r="AM223" s="15" t="s">
        <v>3620</v>
      </c>
      <c r="AN223" s="15" t="s">
        <v>3564</v>
      </c>
    </row>
    <row r="224" spans="1:40" ht="15.45" x14ac:dyDescent="0.4">
      <c r="A224" s="15" t="s">
        <v>1686</v>
      </c>
      <c r="B224" s="15" t="str">
        <f t="shared" si="3"/>
        <v>868a2v8vn</v>
      </c>
      <c r="C224" s="38" t="s">
        <v>5042</v>
      </c>
      <c r="D224" s="15" t="s">
        <v>322</v>
      </c>
      <c r="E224" s="15" t="s">
        <v>4590</v>
      </c>
      <c r="F224" s="24" t="s">
        <v>42</v>
      </c>
      <c r="G224" s="15" t="s">
        <v>3561</v>
      </c>
      <c r="H224" s="15" t="s">
        <v>19</v>
      </c>
      <c r="I224" s="17" t="s">
        <v>3562</v>
      </c>
      <c r="J224" s="15" t="s">
        <v>19</v>
      </c>
      <c r="K224" s="18" t="s">
        <v>19</v>
      </c>
      <c r="L224" s="18" t="s">
        <v>19</v>
      </c>
      <c r="M224" s="18">
        <v>45568.622916666667</v>
      </c>
      <c r="N224" s="18">
        <v>45807.525000000001</v>
      </c>
      <c r="O224" s="18" t="s">
        <v>19</v>
      </c>
      <c r="P224" s="18" t="s">
        <v>19</v>
      </c>
      <c r="Q224" s="15" t="s">
        <v>5896</v>
      </c>
      <c r="R224" s="15" t="s">
        <v>6290</v>
      </c>
      <c r="S224" s="15" t="s">
        <v>3588</v>
      </c>
      <c r="T224" s="15" t="s">
        <v>19</v>
      </c>
      <c r="U224" s="15" t="s">
        <v>19</v>
      </c>
      <c r="V224" s="15" t="s">
        <v>19</v>
      </c>
      <c r="W224" s="15" t="s">
        <v>19</v>
      </c>
      <c r="X224" s="15" t="s">
        <v>19</v>
      </c>
      <c r="Y224" s="19">
        <v>0</v>
      </c>
      <c r="Z224" s="29" t="s">
        <v>123</v>
      </c>
      <c r="AA224" s="15" t="s">
        <v>19</v>
      </c>
      <c r="AB224" s="15" t="s">
        <v>24</v>
      </c>
      <c r="AC224" s="15" t="s">
        <v>3577</v>
      </c>
      <c r="AD224" s="15" t="s">
        <v>1658</v>
      </c>
      <c r="AE224" s="15" t="b">
        <v>1</v>
      </c>
      <c r="AF224" s="15" t="s">
        <v>19</v>
      </c>
      <c r="AG224" s="15" t="s">
        <v>19</v>
      </c>
      <c r="AH224" s="15" t="s">
        <v>3596</v>
      </c>
      <c r="AI224" s="18">
        <v>45807</v>
      </c>
      <c r="AJ224" s="15" t="s">
        <v>19</v>
      </c>
      <c r="AK224" s="15" t="s">
        <v>19</v>
      </c>
      <c r="AL224" s="15" t="s">
        <v>19</v>
      </c>
      <c r="AM224" s="15" t="s">
        <v>3579</v>
      </c>
      <c r="AN224" s="15" t="s">
        <v>6298</v>
      </c>
    </row>
    <row r="225" spans="1:40" ht="15.45" x14ac:dyDescent="0.4">
      <c r="A225" s="15" t="s">
        <v>1942</v>
      </c>
      <c r="B225" s="15" t="str">
        <f t="shared" si="3"/>
        <v>868a2v8w3</v>
      </c>
      <c r="C225" s="38" t="s">
        <v>4165</v>
      </c>
      <c r="D225" s="15" t="s">
        <v>418</v>
      </c>
      <c r="E225" s="15" t="s">
        <v>4160</v>
      </c>
      <c r="F225" s="24" t="s">
        <v>42</v>
      </c>
      <c r="G225" s="15" t="s">
        <v>6371</v>
      </c>
      <c r="H225" s="15" t="s">
        <v>19</v>
      </c>
      <c r="I225" s="28" t="s">
        <v>3587</v>
      </c>
      <c r="J225" s="15" t="s">
        <v>19</v>
      </c>
      <c r="K225" s="18" t="s">
        <v>19</v>
      </c>
      <c r="L225" s="18" t="s">
        <v>19</v>
      </c>
      <c r="M225" s="18">
        <v>45568.622916666667</v>
      </c>
      <c r="N225" s="18">
        <v>45768.51944444445</v>
      </c>
      <c r="O225" s="18" t="s">
        <v>19</v>
      </c>
      <c r="P225" s="18" t="s">
        <v>19</v>
      </c>
      <c r="Q225" s="15" t="s">
        <v>5902</v>
      </c>
      <c r="R225" s="15" t="s">
        <v>6290</v>
      </c>
      <c r="S225" s="15" t="s">
        <v>3588</v>
      </c>
      <c r="T225" s="15" t="s">
        <v>19</v>
      </c>
      <c r="U225" s="15" t="s">
        <v>19</v>
      </c>
      <c r="V225" s="15" t="s">
        <v>19</v>
      </c>
      <c r="W225" s="15" t="s">
        <v>19</v>
      </c>
      <c r="X225" s="15" t="s">
        <v>19</v>
      </c>
      <c r="Y225" s="19">
        <v>0</v>
      </c>
      <c r="Z225" s="15" t="s">
        <v>19</v>
      </c>
      <c r="AA225" s="15" t="s">
        <v>19</v>
      </c>
      <c r="AB225" s="15" t="s">
        <v>43</v>
      </c>
      <c r="AC225" s="15" t="s">
        <v>2603</v>
      </c>
      <c r="AD225" s="15" t="s">
        <v>1638</v>
      </c>
      <c r="AE225" s="15" t="s">
        <v>19</v>
      </c>
      <c r="AF225" s="15" t="s">
        <v>19</v>
      </c>
      <c r="AG225" s="15" t="s">
        <v>19</v>
      </c>
      <c r="AH225" s="15" t="s">
        <v>19</v>
      </c>
      <c r="AI225" s="18">
        <v>45768</v>
      </c>
      <c r="AJ225" s="15" t="s">
        <v>19</v>
      </c>
      <c r="AK225" s="15" t="s">
        <v>19</v>
      </c>
      <c r="AL225" s="15" t="s">
        <v>19</v>
      </c>
      <c r="AM225" s="15" t="s">
        <v>3620</v>
      </c>
      <c r="AN225" s="15" t="s">
        <v>3564</v>
      </c>
    </row>
    <row r="226" spans="1:40" ht="15.45" x14ac:dyDescent="0.4">
      <c r="A226" s="15" t="s">
        <v>1753</v>
      </c>
      <c r="B226" s="15" t="str">
        <f t="shared" si="3"/>
        <v>868a2v8wn</v>
      </c>
      <c r="C226" s="38" t="s">
        <v>4253</v>
      </c>
      <c r="D226" s="15" t="s">
        <v>344</v>
      </c>
      <c r="E226" s="15" t="s">
        <v>4250</v>
      </c>
      <c r="F226" s="24" t="s">
        <v>42</v>
      </c>
      <c r="G226" s="15" t="s">
        <v>3561</v>
      </c>
      <c r="H226" s="15" t="s">
        <v>19</v>
      </c>
      <c r="I226" s="16" t="s">
        <v>658</v>
      </c>
      <c r="J226" s="15" t="s">
        <v>19</v>
      </c>
      <c r="K226" s="18" t="s">
        <v>19</v>
      </c>
      <c r="L226" s="18" t="s">
        <v>19</v>
      </c>
      <c r="M226" s="18">
        <v>45568.622916666667</v>
      </c>
      <c r="N226" s="18">
        <v>45777.445833333331</v>
      </c>
      <c r="O226" s="18" t="s">
        <v>19</v>
      </c>
      <c r="P226" s="18" t="s">
        <v>19</v>
      </c>
      <c r="Q226" s="15" t="s">
        <v>5982</v>
      </c>
      <c r="R226" s="15" t="s">
        <v>6290</v>
      </c>
      <c r="S226" s="15" t="s">
        <v>3588</v>
      </c>
      <c r="T226" s="15" t="s">
        <v>19</v>
      </c>
      <c r="U226" s="15" t="s">
        <v>19</v>
      </c>
      <c r="V226" s="15" t="s">
        <v>19</v>
      </c>
      <c r="W226" s="15" t="s">
        <v>19</v>
      </c>
      <c r="X226" s="15" t="s">
        <v>19</v>
      </c>
      <c r="Y226" s="19">
        <v>0</v>
      </c>
      <c r="Z226" s="15" t="s">
        <v>19</v>
      </c>
      <c r="AA226" s="15" t="s">
        <v>19</v>
      </c>
      <c r="AB226" s="15" t="s">
        <v>43</v>
      </c>
      <c r="AC226" s="15" t="s">
        <v>4066</v>
      </c>
      <c r="AD226" s="15" t="s">
        <v>1703</v>
      </c>
      <c r="AE226" s="15" t="s">
        <v>19</v>
      </c>
      <c r="AF226" s="15" t="s">
        <v>19</v>
      </c>
      <c r="AG226" s="15" t="s">
        <v>19</v>
      </c>
      <c r="AH226" s="15" t="s">
        <v>4251</v>
      </c>
      <c r="AI226" s="15" t="s">
        <v>19</v>
      </c>
      <c r="AJ226" s="15" t="s">
        <v>19</v>
      </c>
      <c r="AK226" s="15" t="s">
        <v>19</v>
      </c>
      <c r="AL226" s="15" t="s">
        <v>19</v>
      </c>
      <c r="AM226" s="15" t="s">
        <v>3215</v>
      </c>
      <c r="AN226" s="15" t="s">
        <v>6312</v>
      </c>
    </row>
    <row r="227" spans="1:40" ht="15.45" x14ac:dyDescent="0.4">
      <c r="A227" s="15" t="s">
        <v>2308</v>
      </c>
      <c r="B227" s="15" t="str">
        <f t="shared" si="3"/>
        <v>868a2v8wt</v>
      </c>
      <c r="C227" s="38" t="s">
        <v>5225</v>
      </c>
      <c r="D227" s="15" t="s">
        <v>455</v>
      </c>
      <c r="E227" s="15" t="s">
        <v>5136</v>
      </c>
      <c r="F227" s="24" t="s">
        <v>42</v>
      </c>
      <c r="G227" s="15" t="s">
        <v>6362</v>
      </c>
      <c r="H227" s="15" t="s">
        <v>19</v>
      </c>
      <c r="I227" s="28" t="s">
        <v>3587</v>
      </c>
      <c r="J227" s="15" t="s">
        <v>19</v>
      </c>
      <c r="K227" s="18" t="s">
        <v>19</v>
      </c>
      <c r="L227" s="18" t="s">
        <v>19</v>
      </c>
      <c r="M227" s="18">
        <v>45568.622916666667</v>
      </c>
      <c r="N227" s="18">
        <v>45768.521527777775</v>
      </c>
      <c r="O227" s="18" t="s">
        <v>19</v>
      </c>
      <c r="P227" s="18" t="s">
        <v>19</v>
      </c>
      <c r="Q227" s="15" t="s">
        <v>5902</v>
      </c>
      <c r="R227" s="15" t="s">
        <v>6279</v>
      </c>
      <c r="S227" s="15" t="s">
        <v>6152</v>
      </c>
      <c r="T227" s="15" t="s">
        <v>19</v>
      </c>
      <c r="U227" s="15" t="s">
        <v>19</v>
      </c>
      <c r="V227" s="15" t="s">
        <v>19</v>
      </c>
      <c r="W227" s="15" t="s">
        <v>19</v>
      </c>
      <c r="X227" s="15" t="s">
        <v>19</v>
      </c>
      <c r="Y227" s="19">
        <v>0</v>
      </c>
      <c r="Z227" s="15" t="s">
        <v>19</v>
      </c>
      <c r="AA227" s="15" t="s">
        <v>19</v>
      </c>
      <c r="AB227" s="15" t="s">
        <v>77</v>
      </c>
      <c r="AC227" s="15" t="s">
        <v>5088</v>
      </c>
      <c r="AD227" s="15" t="s">
        <v>2149</v>
      </c>
      <c r="AE227" s="15" t="s">
        <v>19</v>
      </c>
      <c r="AF227" s="15" t="s">
        <v>19</v>
      </c>
      <c r="AG227" s="15" t="s">
        <v>19</v>
      </c>
      <c r="AH227" s="15" t="s">
        <v>19</v>
      </c>
      <c r="AI227" s="18">
        <v>45768</v>
      </c>
      <c r="AJ227" s="15" t="s">
        <v>19</v>
      </c>
      <c r="AK227" s="15" t="s">
        <v>19</v>
      </c>
      <c r="AL227" s="15" t="s">
        <v>19</v>
      </c>
      <c r="AM227" s="15" t="s">
        <v>3620</v>
      </c>
      <c r="AN227" s="15" t="s">
        <v>3564</v>
      </c>
    </row>
    <row r="228" spans="1:40" ht="15.45" x14ac:dyDescent="0.4">
      <c r="A228" s="15" t="s">
        <v>939</v>
      </c>
      <c r="B228" s="15" t="str">
        <f t="shared" si="3"/>
        <v>868a2v8x0</v>
      </c>
      <c r="C228" s="38" t="s">
        <v>3779</v>
      </c>
      <c r="D228" s="15" t="s">
        <v>392</v>
      </c>
      <c r="E228" s="15" t="s">
        <v>3711</v>
      </c>
      <c r="F228" s="33" t="s">
        <v>243</v>
      </c>
      <c r="G228" s="15" t="s">
        <v>3561</v>
      </c>
      <c r="H228" s="15" t="s">
        <v>19</v>
      </c>
      <c r="I228" s="28" t="s">
        <v>3587</v>
      </c>
      <c r="J228" s="15" t="s">
        <v>3757</v>
      </c>
      <c r="K228" s="18">
        <v>45744</v>
      </c>
      <c r="L228" s="18">
        <v>45684</v>
      </c>
      <c r="M228" s="18">
        <v>45568.622916666667</v>
      </c>
      <c r="N228" s="18">
        <v>45768.526388888888</v>
      </c>
      <c r="O228" s="18" t="s">
        <v>19</v>
      </c>
      <c r="P228" s="18">
        <v>45749.567361111112</v>
      </c>
      <c r="Q228" s="15" t="s">
        <v>5898</v>
      </c>
      <c r="R228" s="15" t="s">
        <v>6267</v>
      </c>
      <c r="S228" s="15" t="s">
        <v>19</v>
      </c>
      <c r="T228" s="18" t="s">
        <v>19</v>
      </c>
      <c r="U228" s="18" t="s">
        <v>19</v>
      </c>
      <c r="V228" s="15" t="s">
        <v>19</v>
      </c>
      <c r="W228" s="18" t="s">
        <v>19</v>
      </c>
      <c r="X228" s="18" t="s">
        <v>19</v>
      </c>
      <c r="Y228" s="19">
        <v>0</v>
      </c>
      <c r="Z228" s="34" t="s">
        <v>244</v>
      </c>
      <c r="AA228" s="18" t="s">
        <v>19</v>
      </c>
      <c r="AB228" s="15" t="s">
        <v>65</v>
      </c>
      <c r="AC228" s="15" t="s">
        <v>2585</v>
      </c>
      <c r="AD228" s="15" t="s">
        <v>908</v>
      </c>
      <c r="AE228" s="15" t="b">
        <v>1</v>
      </c>
      <c r="AF228" s="15" t="s">
        <v>3589</v>
      </c>
      <c r="AG228" s="20" t="s">
        <v>3604</v>
      </c>
      <c r="AH228" s="15" t="s">
        <v>19</v>
      </c>
      <c r="AI228" s="18">
        <v>45768</v>
      </c>
      <c r="AJ228" s="18">
        <v>45747</v>
      </c>
      <c r="AK228" s="15" t="s">
        <v>19</v>
      </c>
      <c r="AL228" s="15" t="s">
        <v>19</v>
      </c>
      <c r="AM228" s="15" t="s">
        <v>3620</v>
      </c>
      <c r="AN228" s="15" t="s">
        <v>3621</v>
      </c>
    </row>
    <row r="229" spans="1:40" ht="15.45" x14ac:dyDescent="0.4">
      <c r="A229" s="15" t="s">
        <v>1040</v>
      </c>
      <c r="B229" s="15" t="str">
        <f t="shared" si="3"/>
        <v>868a2v8xc</v>
      </c>
      <c r="C229" s="38" t="s">
        <v>3739</v>
      </c>
      <c r="D229" s="15" t="s">
        <v>369</v>
      </c>
      <c r="E229" s="15" t="s">
        <v>3689</v>
      </c>
      <c r="F229" s="33" t="s">
        <v>243</v>
      </c>
      <c r="G229" s="15" t="s">
        <v>3561</v>
      </c>
      <c r="H229" s="15" t="s">
        <v>19</v>
      </c>
      <c r="I229" s="28" t="s">
        <v>3587</v>
      </c>
      <c r="J229" s="15" t="s">
        <v>3740</v>
      </c>
      <c r="K229" s="18">
        <v>45716</v>
      </c>
      <c r="L229" s="18">
        <v>45610</v>
      </c>
      <c r="M229" s="18">
        <v>45568.622916666667</v>
      </c>
      <c r="N229" s="18">
        <v>45768.526388888888</v>
      </c>
      <c r="O229" s="18" t="s">
        <v>19</v>
      </c>
      <c r="P229" s="18">
        <v>45761.518750000003</v>
      </c>
      <c r="Q229" s="15" t="s">
        <v>5901</v>
      </c>
      <c r="R229" s="15" t="s">
        <v>6267</v>
      </c>
      <c r="S229" s="15" t="s">
        <v>19</v>
      </c>
      <c r="T229" s="18" t="s">
        <v>19</v>
      </c>
      <c r="U229" s="18" t="s">
        <v>19</v>
      </c>
      <c r="V229" s="15" t="s">
        <v>19</v>
      </c>
      <c r="W229" s="18" t="s">
        <v>19</v>
      </c>
      <c r="X229" s="18" t="s">
        <v>19</v>
      </c>
      <c r="Y229" s="19">
        <v>0</v>
      </c>
      <c r="Z229" s="37" t="s">
        <v>365</v>
      </c>
      <c r="AA229" s="18" t="s">
        <v>19</v>
      </c>
      <c r="AB229" s="15" t="s">
        <v>65</v>
      </c>
      <c r="AC229" s="15" t="s">
        <v>2585</v>
      </c>
      <c r="AD229" s="15" t="s">
        <v>920</v>
      </c>
      <c r="AE229" s="15" t="b">
        <v>1</v>
      </c>
      <c r="AF229" s="15" t="s">
        <v>3738</v>
      </c>
      <c r="AG229" s="20" t="s">
        <v>3604</v>
      </c>
      <c r="AH229" s="15" t="s">
        <v>19</v>
      </c>
      <c r="AI229" s="18">
        <v>45768</v>
      </c>
      <c r="AJ229" s="18" t="s">
        <v>19</v>
      </c>
      <c r="AK229" s="15" t="s">
        <v>19</v>
      </c>
      <c r="AL229" s="15" t="s">
        <v>19</v>
      </c>
      <c r="AM229" s="15" t="s">
        <v>3620</v>
      </c>
      <c r="AN229" s="15" t="s">
        <v>3621</v>
      </c>
    </row>
    <row r="230" spans="1:40" ht="15.45" x14ac:dyDescent="0.4">
      <c r="A230" s="15" t="s">
        <v>2018</v>
      </c>
      <c r="B230" s="15" t="str">
        <f t="shared" si="3"/>
        <v>868a2v8xn</v>
      </c>
      <c r="C230" s="38" t="s">
        <v>4916</v>
      </c>
      <c r="D230" s="15" t="s">
        <v>333</v>
      </c>
      <c r="E230" s="15" t="s">
        <v>4592</v>
      </c>
      <c r="F230" s="24" t="s">
        <v>42</v>
      </c>
      <c r="G230" s="15" t="s">
        <v>3561</v>
      </c>
      <c r="H230" s="15" t="s">
        <v>19</v>
      </c>
      <c r="I230" s="17" t="s">
        <v>3562</v>
      </c>
      <c r="J230" s="15" t="s">
        <v>19</v>
      </c>
      <c r="K230" s="18" t="s">
        <v>19</v>
      </c>
      <c r="L230" s="18" t="s">
        <v>19</v>
      </c>
      <c r="M230" s="18">
        <v>45568.622916666667</v>
      </c>
      <c r="N230" s="18">
        <v>45765.472916666666</v>
      </c>
      <c r="O230" s="18" t="s">
        <v>19</v>
      </c>
      <c r="P230" s="18" t="s">
        <v>19</v>
      </c>
      <c r="Q230" s="15" t="s">
        <v>5988</v>
      </c>
      <c r="R230" s="15" t="s">
        <v>6268</v>
      </c>
      <c r="S230" s="15" t="s">
        <v>6154</v>
      </c>
      <c r="T230" s="15" t="s">
        <v>19</v>
      </c>
      <c r="U230" s="15" t="s">
        <v>19</v>
      </c>
      <c r="V230" s="15" t="s">
        <v>19</v>
      </c>
      <c r="W230" s="15" t="s">
        <v>19</v>
      </c>
      <c r="X230" s="15" t="s">
        <v>19</v>
      </c>
      <c r="Y230" s="19">
        <v>0</v>
      </c>
      <c r="Z230" s="15" t="s">
        <v>19</v>
      </c>
      <c r="AA230" s="15" t="s">
        <v>19</v>
      </c>
      <c r="AB230" s="15" t="s">
        <v>24</v>
      </c>
      <c r="AC230" s="15" t="s">
        <v>3584</v>
      </c>
      <c r="AD230" s="15" t="s">
        <v>1886</v>
      </c>
      <c r="AE230" s="15" t="s">
        <v>19</v>
      </c>
      <c r="AF230" s="15" t="s">
        <v>19</v>
      </c>
      <c r="AG230" s="15" t="s">
        <v>19</v>
      </c>
      <c r="AH230" s="15" t="s">
        <v>3586</v>
      </c>
      <c r="AI230" s="15" t="s">
        <v>19</v>
      </c>
      <c r="AJ230" s="15" t="s">
        <v>19</v>
      </c>
      <c r="AK230" s="15" t="s">
        <v>19</v>
      </c>
      <c r="AL230" s="15" t="s">
        <v>19</v>
      </c>
      <c r="AM230" s="15" t="s">
        <v>3215</v>
      </c>
      <c r="AN230" s="15" t="s">
        <v>6312</v>
      </c>
    </row>
    <row r="231" spans="1:40" ht="15.45" x14ac:dyDescent="0.4">
      <c r="A231" s="15" t="s">
        <v>1972</v>
      </c>
      <c r="B231" s="15" t="str">
        <f t="shared" si="3"/>
        <v>868a2v8xt</v>
      </c>
      <c r="C231" s="38" t="s">
        <v>5019</v>
      </c>
      <c r="D231" s="15" t="s">
        <v>252</v>
      </c>
      <c r="E231" s="15" t="s">
        <v>4577</v>
      </c>
      <c r="F231" s="24" t="s">
        <v>42</v>
      </c>
      <c r="G231" s="15" t="s">
        <v>3561</v>
      </c>
      <c r="H231" s="15" t="s">
        <v>19</v>
      </c>
      <c r="I231" s="17" t="s">
        <v>3562</v>
      </c>
      <c r="J231" s="15" t="s">
        <v>19</v>
      </c>
      <c r="K231" s="18" t="s">
        <v>19</v>
      </c>
      <c r="L231" s="18" t="s">
        <v>19</v>
      </c>
      <c r="M231" s="18">
        <v>45568.622916666667</v>
      </c>
      <c r="N231" s="18">
        <v>45805.447916666672</v>
      </c>
      <c r="O231" s="18" t="s">
        <v>19</v>
      </c>
      <c r="P231" s="18" t="s">
        <v>19</v>
      </c>
      <c r="Q231" s="15" t="s">
        <v>5847</v>
      </c>
      <c r="R231" s="15" t="s">
        <v>6285</v>
      </c>
      <c r="S231" s="15" t="s">
        <v>6159</v>
      </c>
      <c r="T231" s="15" t="s">
        <v>19</v>
      </c>
      <c r="U231" s="15" t="s">
        <v>19</v>
      </c>
      <c r="V231" s="15" t="s">
        <v>19</v>
      </c>
      <c r="W231" s="15" t="s">
        <v>19</v>
      </c>
      <c r="X231" s="15" t="s">
        <v>19</v>
      </c>
      <c r="Y231" s="19">
        <v>0</v>
      </c>
      <c r="Z231" s="29" t="s">
        <v>123</v>
      </c>
      <c r="AA231" s="15" t="s">
        <v>19</v>
      </c>
      <c r="AB231" s="15" t="s">
        <v>24</v>
      </c>
      <c r="AC231" s="15" t="s">
        <v>3577</v>
      </c>
      <c r="AD231" s="15" t="s">
        <v>1649</v>
      </c>
      <c r="AE231" s="15" t="s">
        <v>19</v>
      </c>
      <c r="AF231" s="15" t="s">
        <v>19</v>
      </c>
      <c r="AG231" s="15" t="s">
        <v>19</v>
      </c>
      <c r="AH231" s="15" t="s">
        <v>3596</v>
      </c>
      <c r="AI231" s="15" t="s">
        <v>19</v>
      </c>
      <c r="AJ231" s="15" t="s">
        <v>19</v>
      </c>
      <c r="AK231" s="15" t="s">
        <v>19</v>
      </c>
      <c r="AL231" s="15" t="s">
        <v>19</v>
      </c>
      <c r="AM231" s="15" t="s">
        <v>3579</v>
      </c>
      <c r="AN231" s="15" t="s">
        <v>6298</v>
      </c>
    </row>
    <row r="232" spans="1:40" ht="15.45" x14ac:dyDescent="0.4">
      <c r="A232" s="15" t="s">
        <v>1721</v>
      </c>
      <c r="B232" s="15" t="str">
        <f t="shared" si="3"/>
        <v>868a2v8xw</v>
      </c>
      <c r="C232" s="38" t="s">
        <v>5043</v>
      </c>
      <c r="D232" s="15" t="s">
        <v>322</v>
      </c>
      <c r="E232" s="15" t="s">
        <v>4590</v>
      </c>
      <c r="F232" s="24" t="s">
        <v>42</v>
      </c>
      <c r="G232" s="15" t="s">
        <v>3561</v>
      </c>
      <c r="H232" s="15" t="s">
        <v>19</v>
      </c>
      <c r="I232" s="17" t="s">
        <v>3562</v>
      </c>
      <c r="J232" s="15" t="s">
        <v>19</v>
      </c>
      <c r="K232" s="18" t="s">
        <v>19</v>
      </c>
      <c r="L232" s="18" t="s">
        <v>19</v>
      </c>
      <c r="M232" s="18">
        <v>45568.622916666667</v>
      </c>
      <c r="N232" s="18">
        <v>45807.525000000001</v>
      </c>
      <c r="O232" s="18" t="s">
        <v>19</v>
      </c>
      <c r="P232" s="18" t="s">
        <v>19</v>
      </c>
      <c r="Q232" s="15" t="s">
        <v>5904</v>
      </c>
      <c r="R232" s="15" t="s">
        <v>6290</v>
      </c>
      <c r="S232" s="15" t="s">
        <v>3588</v>
      </c>
      <c r="T232" s="15" t="s">
        <v>19</v>
      </c>
      <c r="U232" s="15" t="s">
        <v>19</v>
      </c>
      <c r="V232" s="15" t="s">
        <v>19</v>
      </c>
      <c r="W232" s="15" t="s">
        <v>19</v>
      </c>
      <c r="X232" s="15" t="s">
        <v>19</v>
      </c>
      <c r="Y232" s="19">
        <v>0</v>
      </c>
      <c r="Z232" s="29" t="s">
        <v>123</v>
      </c>
      <c r="AA232" s="15" t="s">
        <v>19</v>
      </c>
      <c r="AB232" s="15" t="s">
        <v>24</v>
      </c>
      <c r="AC232" s="15" t="s">
        <v>3577</v>
      </c>
      <c r="AD232" s="15" t="s">
        <v>1658</v>
      </c>
      <c r="AE232" s="15" t="s">
        <v>19</v>
      </c>
      <c r="AF232" s="15" t="s">
        <v>19</v>
      </c>
      <c r="AG232" s="15" t="s">
        <v>19</v>
      </c>
      <c r="AH232" s="15" t="s">
        <v>3596</v>
      </c>
      <c r="AI232" s="18">
        <v>45807</v>
      </c>
      <c r="AJ232" s="15" t="s">
        <v>19</v>
      </c>
      <c r="AK232" s="15" t="s">
        <v>19</v>
      </c>
      <c r="AL232" s="15" t="s">
        <v>19</v>
      </c>
      <c r="AM232" s="15" t="s">
        <v>3579</v>
      </c>
      <c r="AN232" s="15" t="s">
        <v>6298</v>
      </c>
    </row>
    <row r="233" spans="1:40" ht="15.45" x14ac:dyDescent="0.4">
      <c r="A233" s="15" t="s">
        <v>2233</v>
      </c>
      <c r="B233" s="15" t="str">
        <f t="shared" si="3"/>
        <v>868a2v8y8</v>
      </c>
      <c r="C233" s="38" t="s">
        <v>5200</v>
      </c>
      <c r="D233" s="15" t="s">
        <v>457</v>
      </c>
      <c r="E233" s="15" t="s">
        <v>5138</v>
      </c>
      <c r="F233" s="24" t="s">
        <v>42</v>
      </c>
      <c r="G233" s="15" t="s">
        <v>6362</v>
      </c>
      <c r="H233" s="15" t="s">
        <v>19</v>
      </c>
      <c r="I233" s="28" t="s">
        <v>3587</v>
      </c>
      <c r="J233" s="15" t="s">
        <v>19</v>
      </c>
      <c r="K233" s="18" t="s">
        <v>19</v>
      </c>
      <c r="L233" s="18" t="s">
        <v>19</v>
      </c>
      <c r="M233" s="18">
        <v>45568.622916666667</v>
      </c>
      <c r="N233" s="18">
        <v>45768.521527777775</v>
      </c>
      <c r="O233" s="18" t="s">
        <v>19</v>
      </c>
      <c r="P233" s="18" t="s">
        <v>19</v>
      </c>
      <c r="Q233" s="15" t="s">
        <v>5898</v>
      </c>
      <c r="R233" s="15" t="s">
        <v>6279</v>
      </c>
      <c r="S233" s="15" t="s">
        <v>6152</v>
      </c>
      <c r="T233" s="15" t="s">
        <v>19</v>
      </c>
      <c r="U233" s="15" t="s">
        <v>19</v>
      </c>
      <c r="V233" s="15" t="s">
        <v>19</v>
      </c>
      <c r="W233" s="15" t="s">
        <v>19</v>
      </c>
      <c r="X233" s="15" t="s">
        <v>19</v>
      </c>
      <c r="Y233" s="19">
        <v>0</v>
      </c>
      <c r="Z233" s="15" t="s">
        <v>19</v>
      </c>
      <c r="AA233" s="15" t="s">
        <v>19</v>
      </c>
      <c r="AB233" s="15" t="s">
        <v>77</v>
      </c>
      <c r="AC233" s="15" t="s">
        <v>5088</v>
      </c>
      <c r="AD233" s="15" t="s">
        <v>2149</v>
      </c>
      <c r="AE233" s="15" t="s">
        <v>19</v>
      </c>
      <c r="AF233" s="15" t="s">
        <v>19</v>
      </c>
      <c r="AG233" s="15" t="s">
        <v>19</v>
      </c>
      <c r="AH233" s="15" t="s">
        <v>19</v>
      </c>
      <c r="AI233" s="18">
        <v>45768</v>
      </c>
      <c r="AJ233" s="15" t="s">
        <v>19</v>
      </c>
      <c r="AK233" s="15" t="s">
        <v>19</v>
      </c>
      <c r="AL233" s="15" t="s">
        <v>19</v>
      </c>
      <c r="AM233" s="15" t="s">
        <v>3620</v>
      </c>
      <c r="AN233" s="15" t="s">
        <v>3564</v>
      </c>
    </row>
    <row r="234" spans="1:40" ht="15.45" x14ac:dyDescent="0.4">
      <c r="A234" s="15" t="s">
        <v>1955</v>
      </c>
      <c r="B234" s="15" t="str">
        <f t="shared" si="3"/>
        <v>868a2v8yh</v>
      </c>
      <c r="C234" s="38" t="s">
        <v>4772</v>
      </c>
      <c r="D234" s="15" t="s">
        <v>416</v>
      </c>
      <c r="E234" s="15" t="s">
        <v>4624</v>
      </c>
      <c r="F234" s="24" t="s">
        <v>42</v>
      </c>
      <c r="G234" s="15" t="s">
        <v>3561</v>
      </c>
      <c r="H234" s="15" t="s">
        <v>19</v>
      </c>
      <c r="I234" s="28" t="s">
        <v>3587</v>
      </c>
      <c r="J234" s="15" t="s">
        <v>19</v>
      </c>
      <c r="K234" s="18" t="s">
        <v>19</v>
      </c>
      <c r="L234" s="18" t="s">
        <v>19</v>
      </c>
      <c r="M234" s="18">
        <v>45568.622916666667</v>
      </c>
      <c r="N234" s="18">
        <v>45768.518750000003</v>
      </c>
      <c r="O234" s="18" t="s">
        <v>19</v>
      </c>
      <c r="P234" s="18" t="s">
        <v>19</v>
      </c>
      <c r="Q234" s="15" t="s">
        <v>5902</v>
      </c>
      <c r="R234" s="15" t="s">
        <v>6290</v>
      </c>
      <c r="S234" s="15" t="s">
        <v>3588</v>
      </c>
      <c r="T234" s="15" t="s">
        <v>19</v>
      </c>
      <c r="U234" s="15" t="s">
        <v>19</v>
      </c>
      <c r="V234" s="15" t="s">
        <v>19</v>
      </c>
      <c r="W234" s="15" t="s">
        <v>19</v>
      </c>
      <c r="X234" s="15" t="s">
        <v>19</v>
      </c>
      <c r="Y234" s="19">
        <v>0</v>
      </c>
      <c r="Z234" s="15" t="s">
        <v>19</v>
      </c>
      <c r="AA234" s="15" t="s">
        <v>19</v>
      </c>
      <c r="AB234" s="15" t="s">
        <v>24</v>
      </c>
      <c r="AC234" s="15" t="s">
        <v>2603</v>
      </c>
      <c r="AD234" s="15" t="s">
        <v>1638</v>
      </c>
      <c r="AE234" s="15" t="s">
        <v>19</v>
      </c>
      <c r="AF234" s="15" t="s">
        <v>19</v>
      </c>
      <c r="AG234" s="15" t="s">
        <v>19</v>
      </c>
      <c r="AH234" s="15" t="s">
        <v>19</v>
      </c>
      <c r="AI234" s="18">
        <v>45768</v>
      </c>
      <c r="AJ234" s="15" t="s">
        <v>19</v>
      </c>
      <c r="AK234" s="15" t="s">
        <v>19</v>
      </c>
      <c r="AL234" s="15" t="s">
        <v>19</v>
      </c>
      <c r="AM234" s="15" t="s">
        <v>3620</v>
      </c>
      <c r="AN234" s="15" t="s">
        <v>3564</v>
      </c>
    </row>
    <row r="235" spans="1:40" ht="15.45" x14ac:dyDescent="0.4">
      <c r="A235" s="15" t="s">
        <v>1943</v>
      </c>
      <c r="B235" s="15" t="str">
        <f t="shared" si="3"/>
        <v>868a2v8zc</v>
      </c>
      <c r="C235" s="38" t="s">
        <v>4760</v>
      </c>
      <c r="D235" s="15" t="s">
        <v>396</v>
      </c>
      <c r="E235" s="15" t="s">
        <v>4612</v>
      </c>
      <c r="F235" s="16" t="s">
        <v>23</v>
      </c>
      <c r="G235" s="15" t="s">
        <v>6392</v>
      </c>
      <c r="H235" s="15" t="s">
        <v>6365</v>
      </c>
      <c r="I235" s="28" t="s">
        <v>3587</v>
      </c>
      <c r="J235" s="15" t="s">
        <v>6178</v>
      </c>
      <c r="K235" s="18">
        <v>45785</v>
      </c>
      <c r="L235" s="18">
        <v>45600</v>
      </c>
      <c r="M235" s="18">
        <v>45568.622916666667</v>
      </c>
      <c r="N235" s="18">
        <v>45792.534722222219</v>
      </c>
      <c r="O235" s="18" t="s">
        <v>19</v>
      </c>
      <c r="P235" s="18" t="s">
        <v>19</v>
      </c>
      <c r="Q235" s="15" t="s">
        <v>5898</v>
      </c>
      <c r="R235" s="15" t="s">
        <v>6290</v>
      </c>
      <c r="S235" s="15" t="s">
        <v>3588</v>
      </c>
      <c r="T235" s="18" t="s">
        <v>19</v>
      </c>
      <c r="U235" s="18">
        <v>45775</v>
      </c>
      <c r="V235" s="15" t="b">
        <v>1</v>
      </c>
      <c r="W235" s="18" t="s">
        <v>19</v>
      </c>
      <c r="X235" s="18" t="s">
        <v>19</v>
      </c>
      <c r="Y235" s="19">
        <v>0</v>
      </c>
      <c r="Z235" s="34" t="s">
        <v>244</v>
      </c>
      <c r="AA235" s="18" t="s">
        <v>19</v>
      </c>
      <c r="AB235" s="15" t="s">
        <v>24</v>
      </c>
      <c r="AC235" s="15" t="s">
        <v>2603</v>
      </c>
      <c r="AD235" s="15" t="s">
        <v>1145</v>
      </c>
      <c r="AE235" s="15" t="b">
        <v>1</v>
      </c>
      <c r="AF235" s="15" t="s">
        <v>19</v>
      </c>
      <c r="AG235" s="20" t="s">
        <v>3604</v>
      </c>
      <c r="AH235" s="15" t="s">
        <v>19</v>
      </c>
      <c r="AI235" s="18">
        <v>45768</v>
      </c>
      <c r="AJ235" s="18" t="s">
        <v>19</v>
      </c>
      <c r="AK235" s="15" t="s">
        <v>19</v>
      </c>
      <c r="AL235" s="15" t="s">
        <v>19</v>
      </c>
      <c r="AM235" s="15" t="s">
        <v>3620</v>
      </c>
      <c r="AN235" s="15" t="s">
        <v>3621</v>
      </c>
    </row>
    <row r="236" spans="1:40" ht="15.45" x14ac:dyDescent="0.4">
      <c r="A236" s="15" t="s">
        <v>1813</v>
      </c>
      <c r="B236" s="15" t="str">
        <f t="shared" si="3"/>
        <v>868a2v8zz</v>
      </c>
      <c r="C236" s="38" t="s">
        <v>4182</v>
      </c>
      <c r="D236" s="15" t="s">
        <v>422</v>
      </c>
      <c r="E236" s="15" t="s">
        <v>4179</v>
      </c>
      <c r="F236" s="24" t="s">
        <v>42</v>
      </c>
      <c r="G236" s="15" t="s">
        <v>3561</v>
      </c>
      <c r="H236" s="15" t="s">
        <v>19</v>
      </c>
      <c r="I236" s="28" t="s">
        <v>3587</v>
      </c>
      <c r="J236" s="15" t="s">
        <v>19</v>
      </c>
      <c r="K236" s="18" t="s">
        <v>19</v>
      </c>
      <c r="L236" s="18" t="s">
        <v>19</v>
      </c>
      <c r="M236" s="18">
        <v>45568.622916666667</v>
      </c>
      <c r="N236" s="18">
        <v>45768.51944444445</v>
      </c>
      <c r="O236" s="18" t="s">
        <v>19</v>
      </c>
      <c r="P236" s="18" t="s">
        <v>19</v>
      </c>
      <c r="Q236" s="15" t="s">
        <v>5902</v>
      </c>
      <c r="R236" s="15" t="s">
        <v>6290</v>
      </c>
      <c r="S236" s="15" t="s">
        <v>3588</v>
      </c>
      <c r="T236" s="15" t="s">
        <v>19</v>
      </c>
      <c r="U236" s="15" t="s">
        <v>19</v>
      </c>
      <c r="V236" s="15" t="s">
        <v>19</v>
      </c>
      <c r="W236" s="15" t="s">
        <v>19</v>
      </c>
      <c r="X236" s="15" t="s">
        <v>19</v>
      </c>
      <c r="Y236" s="19">
        <v>0</v>
      </c>
      <c r="Z236" s="15" t="s">
        <v>19</v>
      </c>
      <c r="AA236" s="15" t="s">
        <v>19</v>
      </c>
      <c r="AB236" s="15" t="s">
        <v>43</v>
      </c>
      <c r="AC236" s="15" t="s">
        <v>2603</v>
      </c>
      <c r="AD236" s="15" t="s">
        <v>1638</v>
      </c>
      <c r="AE236" s="15" t="s">
        <v>19</v>
      </c>
      <c r="AF236" s="15" t="s">
        <v>19</v>
      </c>
      <c r="AG236" s="15" t="s">
        <v>19</v>
      </c>
      <c r="AH236" s="15" t="s">
        <v>19</v>
      </c>
      <c r="AI236" s="18">
        <v>45768</v>
      </c>
      <c r="AJ236" s="15" t="s">
        <v>19</v>
      </c>
      <c r="AK236" s="15" t="s">
        <v>19</v>
      </c>
      <c r="AL236" s="15" t="s">
        <v>19</v>
      </c>
      <c r="AM236" s="15" t="s">
        <v>3620</v>
      </c>
      <c r="AN236" s="15" t="s">
        <v>3564</v>
      </c>
    </row>
    <row r="237" spans="1:40" ht="15.45" x14ac:dyDescent="0.4">
      <c r="A237" s="15" t="s">
        <v>1333</v>
      </c>
      <c r="B237" s="15" t="str">
        <f t="shared" si="3"/>
        <v>868a2v90k</v>
      </c>
      <c r="C237" s="38" t="s">
        <v>4465</v>
      </c>
      <c r="D237" s="15" t="s">
        <v>289</v>
      </c>
      <c r="E237" s="15" t="s">
        <v>3593</v>
      </c>
      <c r="F237" s="33" t="s">
        <v>243</v>
      </c>
      <c r="G237" s="15" t="s">
        <v>6393</v>
      </c>
      <c r="H237" s="15" t="s">
        <v>19</v>
      </c>
      <c r="I237" s="16" t="s">
        <v>658</v>
      </c>
      <c r="J237" s="15" t="s">
        <v>19</v>
      </c>
      <c r="K237" s="18">
        <v>45760</v>
      </c>
      <c r="L237" s="18">
        <v>45636</v>
      </c>
      <c r="M237" s="18">
        <v>45568.622916666667</v>
      </c>
      <c r="N237" s="18">
        <v>45783.62222222222</v>
      </c>
      <c r="O237" s="18" t="s">
        <v>19</v>
      </c>
      <c r="P237" s="18">
        <v>45783.62222222222</v>
      </c>
      <c r="Q237" s="15" t="s">
        <v>5895</v>
      </c>
      <c r="R237" s="15" t="s">
        <v>6307</v>
      </c>
      <c r="S237" s="15" t="s">
        <v>3594</v>
      </c>
      <c r="T237" s="18" t="s">
        <v>19</v>
      </c>
      <c r="U237" s="18" t="s">
        <v>19</v>
      </c>
      <c r="V237" s="15" t="s">
        <v>19</v>
      </c>
      <c r="W237" s="18" t="s">
        <v>19</v>
      </c>
      <c r="X237" s="18" t="s">
        <v>19</v>
      </c>
      <c r="Y237" s="19">
        <v>1</v>
      </c>
      <c r="Z237" s="37" t="s">
        <v>365</v>
      </c>
      <c r="AA237" s="18" t="s">
        <v>19</v>
      </c>
      <c r="AB237" s="15" t="s">
        <v>43</v>
      </c>
      <c r="AC237" s="15" t="s">
        <v>3595</v>
      </c>
      <c r="AD237" s="15" t="s">
        <v>1310</v>
      </c>
      <c r="AE237" s="15" t="s">
        <v>19</v>
      </c>
      <c r="AF237" s="15" t="s">
        <v>19</v>
      </c>
      <c r="AG237" s="20" t="s">
        <v>3604</v>
      </c>
      <c r="AH237" s="15" t="s">
        <v>4039</v>
      </c>
      <c r="AI237" s="15" t="s">
        <v>19</v>
      </c>
      <c r="AJ237" s="18" t="s">
        <v>19</v>
      </c>
      <c r="AK237" s="15" t="s">
        <v>19</v>
      </c>
      <c r="AL237" s="15" t="s">
        <v>19</v>
      </c>
      <c r="AM237" s="15" t="s">
        <v>3579</v>
      </c>
      <c r="AN237" s="15" t="s">
        <v>6300</v>
      </c>
    </row>
    <row r="238" spans="1:40" ht="15.45" x14ac:dyDescent="0.4">
      <c r="A238" s="15" t="s">
        <v>2051</v>
      </c>
      <c r="B238" s="15" t="str">
        <f t="shared" si="3"/>
        <v>868a2v919</v>
      </c>
      <c r="C238" s="38" t="s">
        <v>4188</v>
      </c>
      <c r="D238" s="15" t="s">
        <v>426</v>
      </c>
      <c r="E238" s="15" t="s">
        <v>4186</v>
      </c>
      <c r="F238" s="24" t="s">
        <v>42</v>
      </c>
      <c r="G238" s="15" t="s">
        <v>6371</v>
      </c>
      <c r="H238" s="15" t="s">
        <v>19</v>
      </c>
      <c r="I238" s="28" t="s">
        <v>3587</v>
      </c>
      <c r="J238" s="15" t="s">
        <v>19</v>
      </c>
      <c r="K238" s="18" t="s">
        <v>19</v>
      </c>
      <c r="L238" s="18" t="s">
        <v>19</v>
      </c>
      <c r="M238" s="18">
        <v>45568.622916666667</v>
      </c>
      <c r="N238" s="18">
        <v>45768.51944444445</v>
      </c>
      <c r="O238" s="18" t="s">
        <v>19</v>
      </c>
      <c r="P238" s="18" t="s">
        <v>19</v>
      </c>
      <c r="Q238" s="15" t="s">
        <v>5902</v>
      </c>
      <c r="R238" s="15" t="s">
        <v>6290</v>
      </c>
      <c r="S238" s="15" t="s">
        <v>3588</v>
      </c>
      <c r="T238" s="15" t="s">
        <v>19</v>
      </c>
      <c r="U238" s="15" t="s">
        <v>19</v>
      </c>
      <c r="V238" s="15" t="s">
        <v>19</v>
      </c>
      <c r="W238" s="15" t="s">
        <v>19</v>
      </c>
      <c r="X238" s="15" t="s">
        <v>19</v>
      </c>
      <c r="Y238" s="19">
        <v>0</v>
      </c>
      <c r="Z238" s="15" t="s">
        <v>19</v>
      </c>
      <c r="AA238" s="15" t="s">
        <v>19</v>
      </c>
      <c r="AB238" s="15" t="s">
        <v>43</v>
      </c>
      <c r="AC238" s="15" t="s">
        <v>2603</v>
      </c>
      <c r="AD238" s="15" t="s">
        <v>1638</v>
      </c>
      <c r="AE238" s="15" t="s">
        <v>19</v>
      </c>
      <c r="AF238" s="15" t="s">
        <v>19</v>
      </c>
      <c r="AG238" s="15" t="s">
        <v>19</v>
      </c>
      <c r="AH238" s="15" t="s">
        <v>19</v>
      </c>
      <c r="AI238" s="18">
        <v>45768</v>
      </c>
      <c r="AJ238" s="15" t="s">
        <v>19</v>
      </c>
      <c r="AK238" s="15" t="s">
        <v>19</v>
      </c>
      <c r="AL238" s="15" t="s">
        <v>19</v>
      </c>
      <c r="AM238" s="15" t="s">
        <v>3620</v>
      </c>
      <c r="AN238" s="15" t="s">
        <v>3564</v>
      </c>
    </row>
    <row r="239" spans="1:40" ht="15.45" x14ac:dyDescent="0.4">
      <c r="A239" s="15" t="s">
        <v>1050</v>
      </c>
      <c r="B239" s="15" t="str">
        <f t="shared" si="3"/>
        <v>868a2v91u</v>
      </c>
      <c r="C239" s="38" t="s">
        <v>3888</v>
      </c>
      <c r="D239" s="15" t="s">
        <v>241</v>
      </c>
      <c r="E239" s="15" t="s">
        <v>3651</v>
      </c>
      <c r="F239" s="33" t="s">
        <v>243</v>
      </c>
      <c r="G239" s="15" t="s">
        <v>6394</v>
      </c>
      <c r="H239" s="15" t="s">
        <v>19</v>
      </c>
      <c r="I239" s="16" t="s">
        <v>658</v>
      </c>
      <c r="J239" s="15" t="s">
        <v>19</v>
      </c>
      <c r="K239" s="18">
        <v>45744</v>
      </c>
      <c r="L239" s="18">
        <v>45628</v>
      </c>
      <c r="M239" s="18">
        <v>45568.622916666667</v>
      </c>
      <c r="N239" s="18">
        <v>45783.500694444447</v>
      </c>
      <c r="O239" s="18" t="s">
        <v>19</v>
      </c>
      <c r="P239" s="18">
        <v>45783.500694444447</v>
      </c>
      <c r="Q239" s="15" t="s">
        <v>5896</v>
      </c>
      <c r="R239" s="15" t="s">
        <v>6301</v>
      </c>
      <c r="S239" s="15" t="s">
        <v>3603</v>
      </c>
      <c r="T239" s="18" t="s">
        <v>19</v>
      </c>
      <c r="U239" s="18" t="s">
        <v>19</v>
      </c>
      <c r="V239" s="15" t="s">
        <v>19</v>
      </c>
      <c r="W239" s="18" t="s">
        <v>19</v>
      </c>
      <c r="X239" s="18" t="s">
        <v>19</v>
      </c>
      <c r="Y239" s="19">
        <v>1</v>
      </c>
      <c r="Z239" s="37" t="s">
        <v>365</v>
      </c>
      <c r="AA239" s="18" t="s">
        <v>19</v>
      </c>
      <c r="AB239" s="15" t="s">
        <v>65</v>
      </c>
      <c r="AC239" s="15" t="s">
        <v>3577</v>
      </c>
      <c r="AD239" s="15" t="s">
        <v>945</v>
      </c>
      <c r="AE239" s="15" t="s">
        <v>19</v>
      </c>
      <c r="AF239" s="15" t="s">
        <v>3589</v>
      </c>
      <c r="AG239" s="20" t="s">
        <v>3604</v>
      </c>
      <c r="AH239" s="15" t="s">
        <v>3597</v>
      </c>
      <c r="AI239" s="15" t="s">
        <v>19</v>
      </c>
      <c r="AJ239" s="18" t="s">
        <v>19</v>
      </c>
      <c r="AK239" s="15" t="s">
        <v>19</v>
      </c>
      <c r="AL239" s="15" t="s">
        <v>19</v>
      </c>
      <c r="AM239" s="15" t="s">
        <v>3579</v>
      </c>
      <c r="AN239" s="15" t="s">
        <v>6298</v>
      </c>
    </row>
    <row r="240" spans="1:40" ht="15.45" x14ac:dyDescent="0.4">
      <c r="A240" s="15" t="s">
        <v>1725</v>
      </c>
      <c r="B240" s="15" t="str">
        <f t="shared" si="3"/>
        <v>868a2v926</v>
      </c>
      <c r="C240" s="38" t="s">
        <v>4169</v>
      </c>
      <c r="D240" s="15" t="s">
        <v>2120</v>
      </c>
      <c r="E240" s="15" t="s">
        <v>4168</v>
      </c>
      <c r="F240" s="24" t="s">
        <v>42</v>
      </c>
      <c r="G240" s="15" t="s">
        <v>3561</v>
      </c>
      <c r="H240" s="15" t="s">
        <v>19</v>
      </c>
      <c r="I240" s="28" t="s">
        <v>3587</v>
      </c>
      <c r="J240" s="15" t="s">
        <v>19</v>
      </c>
      <c r="K240" s="18" t="s">
        <v>19</v>
      </c>
      <c r="L240" s="18" t="s">
        <v>19</v>
      </c>
      <c r="M240" s="18">
        <v>45568.622916666667</v>
      </c>
      <c r="N240" s="18">
        <v>45768.508333333331</v>
      </c>
      <c r="O240" s="18" t="s">
        <v>19</v>
      </c>
      <c r="P240" s="18" t="s">
        <v>19</v>
      </c>
      <c r="Q240" s="15" t="s">
        <v>5902</v>
      </c>
      <c r="R240" s="15" t="s">
        <v>6301</v>
      </c>
      <c r="S240" s="15" t="s">
        <v>3603</v>
      </c>
      <c r="T240" s="15" t="s">
        <v>19</v>
      </c>
      <c r="U240" s="15" t="s">
        <v>19</v>
      </c>
      <c r="V240" s="15" t="s">
        <v>19</v>
      </c>
      <c r="W240" s="15" t="s">
        <v>19</v>
      </c>
      <c r="X240" s="15" t="s">
        <v>19</v>
      </c>
      <c r="Y240" s="19">
        <v>0</v>
      </c>
      <c r="Z240" s="15" t="s">
        <v>19</v>
      </c>
      <c r="AA240" s="15" t="s">
        <v>19</v>
      </c>
      <c r="AB240" s="15" t="s">
        <v>43</v>
      </c>
      <c r="AC240" s="15" t="s">
        <v>2603</v>
      </c>
      <c r="AD240" s="15" t="s">
        <v>1638</v>
      </c>
      <c r="AE240" s="15" t="b">
        <v>1</v>
      </c>
      <c r="AF240" s="15" t="s">
        <v>19</v>
      </c>
      <c r="AG240" s="15" t="s">
        <v>19</v>
      </c>
      <c r="AH240" s="15" t="s">
        <v>19</v>
      </c>
      <c r="AI240" s="18">
        <v>45768</v>
      </c>
      <c r="AJ240" s="15" t="s">
        <v>19</v>
      </c>
      <c r="AK240" s="15" t="s">
        <v>19</v>
      </c>
      <c r="AL240" s="15" t="s">
        <v>19</v>
      </c>
      <c r="AM240" s="15" t="s">
        <v>3620</v>
      </c>
      <c r="AN240" s="15" t="s">
        <v>3564</v>
      </c>
    </row>
    <row r="241" spans="1:40" ht="15.45" x14ac:dyDescent="0.4">
      <c r="A241" s="15" t="s">
        <v>1870</v>
      </c>
      <c r="B241" s="15" t="str">
        <f t="shared" si="3"/>
        <v>868a2v92g</v>
      </c>
      <c r="C241" s="38" t="s">
        <v>4279</v>
      </c>
      <c r="D241" s="15" t="s">
        <v>359</v>
      </c>
      <c r="E241" s="15" t="s">
        <v>3566</v>
      </c>
      <c r="F241" s="24" t="s">
        <v>42</v>
      </c>
      <c r="G241" s="15" t="s">
        <v>3561</v>
      </c>
      <c r="H241" s="15" t="s">
        <v>19</v>
      </c>
      <c r="I241" s="16" t="s">
        <v>658</v>
      </c>
      <c r="J241" s="15" t="s">
        <v>19</v>
      </c>
      <c r="K241" s="18">
        <v>45863</v>
      </c>
      <c r="L241" s="18" t="s">
        <v>19</v>
      </c>
      <c r="M241" s="18">
        <v>45568.622916666667</v>
      </c>
      <c r="N241" s="18">
        <v>45790.490972222222</v>
      </c>
      <c r="O241" s="18" t="s">
        <v>19</v>
      </c>
      <c r="P241" s="18" t="s">
        <v>19</v>
      </c>
      <c r="Q241" s="15" t="s">
        <v>5982</v>
      </c>
      <c r="R241" s="15" t="s">
        <v>6290</v>
      </c>
      <c r="S241" s="15" t="s">
        <v>3588</v>
      </c>
      <c r="T241" s="15" t="s">
        <v>19</v>
      </c>
      <c r="U241" s="15" t="s">
        <v>19</v>
      </c>
      <c r="V241" s="15" t="s">
        <v>19</v>
      </c>
      <c r="W241" s="15" t="s">
        <v>19</v>
      </c>
      <c r="X241" s="15" t="s">
        <v>19</v>
      </c>
      <c r="Y241" s="19">
        <v>0</v>
      </c>
      <c r="Z241" s="15" t="s">
        <v>19</v>
      </c>
      <c r="AA241" s="15" t="s">
        <v>19</v>
      </c>
      <c r="AB241" s="15" t="s">
        <v>24</v>
      </c>
      <c r="AC241" s="15" t="s">
        <v>4066</v>
      </c>
      <c r="AD241" s="15" t="s">
        <v>1109</v>
      </c>
      <c r="AE241" s="15" t="s">
        <v>19</v>
      </c>
      <c r="AF241" s="15" t="s">
        <v>19</v>
      </c>
      <c r="AG241" s="15" t="s">
        <v>19</v>
      </c>
      <c r="AH241" s="15" t="s">
        <v>4251</v>
      </c>
      <c r="AI241" s="15" t="s">
        <v>19</v>
      </c>
      <c r="AJ241" s="15" t="s">
        <v>19</v>
      </c>
      <c r="AK241" s="15" t="s">
        <v>19</v>
      </c>
      <c r="AL241" s="15" t="s">
        <v>19</v>
      </c>
      <c r="AM241" s="15" t="s">
        <v>3215</v>
      </c>
      <c r="AN241" s="15" t="s">
        <v>6312</v>
      </c>
    </row>
    <row r="242" spans="1:40" ht="15.45" x14ac:dyDescent="0.4">
      <c r="A242" s="15" t="s">
        <v>1840</v>
      </c>
      <c r="B242" s="15" t="str">
        <f t="shared" si="3"/>
        <v>868a2v92r</v>
      </c>
      <c r="C242" s="38" t="s">
        <v>4995</v>
      </c>
      <c r="D242" s="15" t="s">
        <v>246</v>
      </c>
      <c r="E242" s="15" t="s">
        <v>4522</v>
      </c>
      <c r="F242" s="24" t="s">
        <v>42</v>
      </c>
      <c r="G242" s="15" t="s">
        <v>3561</v>
      </c>
      <c r="H242" s="15" t="s">
        <v>19</v>
      </c>
      <c r="I242" s="17" t="s">
        <v>3562</v>
      </c>
      <c r="J242" s="15" t="s">
        <v>19</v>
      </c>
      <c r="K242" s="18" t="s">
        <v>19</v>
      </c>
      <c r="L242" s="18" t="s">
        <v>19</v>
      </c>
      <c r="M242" s="18">
        <v>45568.622916666667</v>
      </c>
      <c r="N242" s="18">
        <v>45805.447916666672</v>
      </c>
      <c r="O242" s="18" t="s">
        <v>19</v>
      </c>
      <c r="P242" s="18" t="s">
        <v>19</v>
      </c>
      <c r="Q242" s="15" t="s">
        <v>5896</v>
      </c>
      <c r="R242" s="15" t="s">
        <v>6280</v>
      </c>
      <c r="S242" s="15" t="s">
        <v>6147</v>
      </c>
      <c r="T242" s="15" t="s">
        <v>19</v>
      </c>
      <c r="U242" s="15" t="s">
        <v>19</v>
      </c>
      <c r="V242" s="15" t="s">
        <v>19</v>
      </c>
      <c r="W242" s="15" t="s">
        <v>19</v>
      </c>
      <c r="X242" s="15" t="s">
        <v>19</v>
      </c>
      <c r="Y242" s="19">
        <v>0</v>
      </c>
      <c r="Z242" s="29" t="s">
        <v>123</v>
      </c>
      <c r="AA242" s="15" t="s">
        <v>19</v>
      </c>
      <c r="AB242" s="15" t="s">
        <v>24</v>
      </c>
      <c r="AC242" s="15" t="s">
        <v>3577</v>
      </c>
      <c r="AD242" s="15" t="s">
        <v>1644</v>
      </c>
      <c r="AE242" s="15" t="s">
        <v>19</v>
      </c>
      <c r="AF242" s="15" t="s">
        <v>19</v>
      </c>
      <c r="AG242" s="15" t="s">
        <v>19</v>
      </c>
      <c r="AH242" s="15" t="s">
        <v>3596</v>
      </c>
      <c r="AI242" s="15" t="s">
        <v>19</v>
      </c>
      <c r="AJ242" s="15" t="s">
        <v>19</v>
      </c>
      <c r="AK242" s="15" t="s">
        <v>19</v>
      </c>
      <c r="AL242" s="15" t="s">
        <v>19</v>
      </c>
      <c r="AM242" s="15" t="s">
        <v>3579</v>
      </c>
      <c r="AN242" s="15" t="s">
        <v>6298</v>
      </c>
    </row>
    <row r="243" spans="1:40" ht="15.45" x14ac:dyDescent="0.4">
      <c r="A243" s="15" t="s">
        <v>1634</v>
      </c>
      <c r="B243" s="15" t="str">
        <f t="shared" si="3"/>
        <v>868a2v92y</v>
      </c>
      <c r="C243" s="38" t="s">
        <v>4479</v>
      </c>
      <c r="D243" s="15" t="s">
        <v>297</v>
      </c>
      <c r="E243" s="15" t="s">
        <v>4474</v>
      </c>
      <c r="F243" s="24" t="s">
        <v>42</v>
      </c>
      <c r="G243" s="15" t="s">
        <v>3561</v>
      </c>
      <c r="H243" s="15" t="s">
        <v>19</v>
      </c>
      <c r="I243" s="25" t="s">
        <v>3583</v>
      </c>
      <c r="J243" s="15" t="s">
        <v>19</v>
      </c>
      <c r="K243" s="18" t="s">
        <v>19</v>
      </c>
      <c r="L243" s="18" t="s">
        <v>19</v>
      </c>
      <c r="M243" s="18">
        <v>45568.622916666667</v>
      </c>
      <c r="N243" s="18">
        <v>45756.575694444444</v>
      </c>
      <c r="O243" s="18" t="s">
        <v>19</v>
      </c>
      <c r="P243" s="18" t="s">
        <v>19</v>
      </c>
      <c r="Q243" s="15" t="s">
        <v>5847</v>
      </c>
      <c r="R243" s="15" t="s">
        <v>6290</v>
      </c>
      <c r="S243" s="15" t="s">
        <v>3588</v>
      </c>
      <c r="T243" s="15" t="s">
        <v>19</v>
      </c>
      <c r="U243" s="15" t="s">
        <v>19</v>
      </c>
      <c r="V243" s="15" t="s">
        <v>19</v>
      </c>
      <c r="W243" s="15" t="s">
        <v>19</v>
      </c>
      <c r="X243" s="15" t="s">
        <v>19</v>
      </c>
      <c r="Y243" s="19">
        <v>0</v>
      </c>
      <c r="Z243" s="15" t="s">
        <v>19</v>
      </c>
      <c r="AA243" s="15" t="s">
        <v>19</v>
      </c>
      <c r="AB243" s="15" t="s">
        <v>43</v>
      </c>
      <c r="AC243" s="15" t="s">
        <v>3595</v>
      </c>
      <c r="AD243" s="15" t="s">
        <v>816</v>
      </c>
      <c r="AE243" s="15" t="s">
        <v>19</v>
      </c>
      <c r="AF243" s="15" t="s">
        <v>19</v>
      </c>
      <c r="AG243" s="15" t="s">
        <v>19</v>
      </c>
      <c r="AH243" s="15" t="s">
        <v>4475</v>
      </c>
      <c r="AI243" s="15" t="s">
        <v>19</v>
      </c>
      <c r="AJ243" s="15" t="s">
        <v>19</v>
      </c>
      <c r="AK243" s="15" t="s">
        <v>19</v>
      </c>
      <c r="AL243" s="15" t="s">
        <v>19</v>
      </c>
      <c r="AM243" s="15" t="s">
        <v>3579</v>
      </c>
      <c r="AN243" s="15" t="s">
        <v>6300</v>
      </c>
    </row>
    <row r="244" spans="1:40" ht="15.45" x14ac:dyDescent="0.4">
      <c r="A244" s="15" t="s">
        <v>1793</v>
      </c>
      <c r="B244" s="15" t="str">
        <f t="shared" si="3"/>
        <v>868a2v938</v>
      </c>
      <c r="C244" s="38" t="s">
        <v>4732</v>
      </c>
      <c r="D244" s="15" t="s">
        <v>377</v>
      </c>
      <c r="E244" s="15" t="s">
        <v>4603</v>
      </c>
      <c r="F244" s="39" t="s">
        <v>540</v>
      </c>
      <c r="G244" s="15" t="s">
        <v>3561</v>
      </c>
      <c r="H244" s="15" t="s">
        <v>19</v>
      </c>
      <c r="I244" s="25" t="s">
        <v>3583</v>
      </c>
      <c r="J244" s="15" t="s">
        <v>4730</v>
      </c>
      <c r="K244" s="18">
        <v>45744</v>
      </c>
      <c r="L244" s="18">
        <v>45664</v>
      </c>
      <c r="M244" s="18">
        <v>45568.622916666667</v>
      </c>
      <c r="N244" s="18">
        <v>45764.552777777775</v>
      </c>
      <c r="O244" s="18" t="s">
        <v>19</v>
      </c>
      <c r="P244" s="18" t="s">
        <v>19</v>
      </c>
      <c r="Q244" s="15" t="s">
        <v>5898</v>
      </c>
      <c r="R244" s="15" t="s">
        <v>6315</v>
      </c>
      <c r="S244" s="15" t="s">
        <v>19</v>
      </c>
      <c r="T244" s="18">
        <v>45667</v>
      </c>
      <c r="U244" s="15" t="s">
        <v>19</v>
      </c>
      <c r="V244" s="15" t="b">
        <v>1</v>
      </c>
      <c r="W244" s="15" t="s">
        <v>19</v>
      </c>
      <c r="X244" s="15" t="s">
        <v>19</v>
      </c>
      <c r="Y244" s="19">
        <v>0</v>
      </c>
      <c r="Z244" s="29" t="s">
        <v>123</v>
      </c>
      <c r="AA244" s="15" t="s">
        <v>19</v>
      </c>
      <c r="AB244" s="15" t="s">
        <v>24</v>
      </c>
      <c r="AC244" s="15" t="s">
        <v>2585</v>
      </c>
      <c r="AD244" s="15" t="s">
        <v>1661</v>
      </c>
      <c r="AE244" s="15" t="s">
        <v>19</v>
      </c>
      <c r="AF244" s="15" t="s">
        <v>3589</v>
      </c>
      <c r="AG244" s="20" t="s">
        <v>3604</v>
      </c>
      <c r="AH244" s="15" t="s">
        <v>19</v>
      </c>
      <c r="AI244" s="15" t="s">
        <v>19</v>
      </c>
      <c r="AJ244" s="15" t="s">
        <v>19</v>
      </c>
      <c r="AK244" s="15" t="s">
        <v>19</v>
      </c>
      <c r="AL244" s="15" t="s">
        <v>19</v>
      </c>
      <c r="AM244" s="15" t="s">
        <v>3620</v>
      </c>
      <c r="AN244" s="15" t="s">
        <v>3621</v>
      </c>
    </row>
    <row r="245" spans="1:40" ht="15.45" x14ac:dyDescent="0.4">
      <c r="A245" s="15" t="s">
        <v>1081</v>
      </c>
      <c r="B245" s="15" t="str">
        <f t="shared" si="3"/>
        <v>868a2v93e</v>
      </c>
      <c r="C245" s="38" t="s">
        <v>3889</v>
      </c>
      <c r="D245" s="15" t="s">
        <v>241</v>
      </c>
      <c r="E245" s="15" t="s">
        <v>3651</v>
      </c>
      <c r="F245" s="33" t="s">
        <v>243</v>
      </c>
      <c r="G245" s="15" t="s">
        <v>6395</v>
      </c>
      <c r="H245" s="15" t="s">
        <v>19</v>
      </c>
      <c r="I245" s="16" t="s">
        <v>658</v>
      </c>
      <c r="J245" s="15" t="s">
        <v>19</v>
      </c>
      <c r="K245" s="18">
        <v>45744</v>
      </c>
      <c r="L245" s="18">
        <v>45628</v>
      </c>
      <c r="M245" s="18">
        <v>45568.622916666667</v>
      </c>
      <c r="N245" s="18">
        <v>45783.500694444447</v>
      </c>
      <c r="O245" s="18" t="s">
        <v>19</v>
      </c>
      <c r="P245" s="18">
        <v>45783.500694444447</v>
      </c>
      <c r="Q245" s="15" t="s">
        <v>5895</v>
      </c>
      <c r="R245" s="15" t="s">
        <v>6301</v>
      </c>
      <c r="S245" s="15" t="s">
        <v>3603</v>
      </c>
      <c r="T245" s="18" t="s">
        <v>19</v>
      </c>
      <c r="U245" s="18" t="s">
        <v>19</v>
      </c>
      <c r="V245" s="15" t="s">
        <v>19</v>
      </c>
      <c r="W245" s="18" t="s">
        <v>19</v>
      </c>
      <c r="X245" s="18" t="s">
        <v>19</v>
      </c>
      <c r="Y245" s="19">
        <v>1</v>
      </c>
      <c r="Z245" s="37" t="s">
        <v>365</v>
      </c>
      <c r="AA245" s="18" t="s">
        <v>19</v>
      </c>
      <c r="AB245" s="15" t="s">
        <v>65</v>
      </c>
      <c r="AC245" s="15" t="s">
        <v>3577</v>
      </c>
      <c r="AD245" s="15" t="s">
        <v>945</v>
      </c>
      <c r="AE245" s="15" t="s">
        <v>19</v>
      </c>
      <c r="AF245" s="15" t="s">
        <v>3589</v>
      </c>
      <c r="AG245" s="20" t="s">
        <v>3604</v>
      </c>
      <c r="AH245" s="15" t="s">
        <v>3597</v>
      </c>
      <c r="AI245" s="15" t="s">
        <v>19</v>
      </c>
      <c r="AJ245" s="18" t="s">
        <v>19</v>
      </c>
      <c r="AK245" s="15" t="s">
        <v>19</v>
      </c>
      <c r="AL245" s="15" t="s">
        <v>19</v>
      </c>
      <c r="AM245" s="15" t="s">
        <v>3579</v>
      </c>
      <c r="AN245" s="15" t="s">
        <v>6298</v>
      </c>
    </row>
    <row r="246" spans="1:40" ht="15.45" x14ac:dyDescent="0.4">
      <c r="A246" s="15" t="s">
        <v>1554</v>
      </c>
      <c r="B246" s="15" t="str">
        <f t="shared" si="3"/>
        <v>868a2v94c</v>
      </c>
      <c r="C246" s="38" t="s">
        <v>4204</v>
      </c>
      <c r="D246" s="15" t="s">
        <v>406</v>
      </c>
      <c r="E246" s="15" t="s">
        <v>4080</v>
      </c>
      <c r="F246" s="24" t="s">
        <v>42</v>
      </c>
      <c r="G246" s="15" t="s">
        <v>3561</v>
      </c>
      <c r="H246" s="15" t="s">
        <v>19</v>
      </c>
      <c r="I246" s="28" t="s">
        <v>3587</v>
      </c>
      <c r="J246" s="15" t="s">
        <v>19</v>
      </c>
      <c r="K246" s="18" t="s">
        <v>19</v>
      </c>
      <c r="L246" s="18" t="s">
        <v>19</v>
      </c>
      <c r="M246" s="18">
        <v>45568.623611111107</v>
      </c>
      <c r="N246" s="18">
        <v>45768.517361111109</v>
      </c>
      <c r="O246" s="18" t="s">
        <v>19</v>
      </c>
      <c r="P246" s="18" t="s">
        <v>19</v>
      </c>
      <c r="Q246" s="15" t="s">
        <v>5902</v>
      </c>
      <c r="R246" s="15" t="s">
        <v>6290</v>
      </c>
      <c r="S246" s="15" t="s">
        <v>3588</v>
      </c>
      <c r="T246" s="15" t="s">
        <v>19</v>
      </c>
      <c r="U246" s="15" t="s">
        <v>19</v>
      </c>
      <c r="V246" s="15" t="s">
        <v>19</v>
      </c>
      <c r="W246" s="15" t="s">
        <v>19</v>
      </c>
      <c r="X246" s="15" t="s">
        <v>19</v>
      </c>
      <c r="Y246" s="19">
        <v>0</v>
      </c>
      <c r="Z246" s="15" t="s">
        <v>19</v>
      </c>
      <c r="AA246" s="15" t="s">
        <v>19</v>
      </c>
      <c r="AB246" s="15" t="s">
        <v>43</v>
      </c>
      <c r="AC246" s="15" t="s">
        <v>2603</v>
      </c>
      <c r="AD246" s="15" t="s">
        <v>1351</v>
      </c>
      <c r="AE246" s="15" t="s">
        <v>19</v>
      </c>
      <c r="AF246" s="15" t="s">
        <v>19</v>
      </c>
      <c r="AG246" s="15" t="s">
        <v>19</v>
      </c>
      <c r="AH246" s="15" t="s">
        <v>19</v>
      </c>
      <c r="AI246" s="18">
        <v>45768</v>
      </c>
      <c r="AJ246" s="15" t="s">
        <v>19</v>
      </c>
      <c r="AK246" s="15" t="s">
        <v>19</v>
      </c>
      <c r="AL246" s="15" t="s">
        <v>19</v>
      </c>
      <c r="AM246" s="15" t="s">
        <v>3620</v>
      </c>
      <c r="AN246" s="15" t="s">
        <v>3564</v>
      </c>
    </row>
    <row r="247" spans="1:40" ht="15.45" x14ac:dyDescent="0.4">
      <c r="A247" s="15" t="s">
        <v>2006</v>
      </c>
      <c r="B247" s="15" t="str">
        <f t="shared" si="3"/>
        <v>868a2v94u</v>
      </c>
      <c r="C247" s="38" t="s">
        <v>5020</v>
      </c>
      <c r="D247" s="15" t="s">
        <v>252</v>
      </c>
      <c r="E247" s="15" t="s">
        <v>4577</v>
      </c>
      <c r="F247" s="24" t="s">
        <v>42</v>
      </c>
      <c r="G247" s="15" t="s">
        <v>3561</v>
      </c>
      <c r="H247" s="15" t="s">
        <v>19</v>
      </c>
      <c r="I247" s="17" t="s">
        <v>3562</v>
      </c>
      <c r="J247" s="15" t="s">
        <v>19</v>
      </c>
      <c r="K247" s="18" t="s">
        <v>19</v>
      </c>
      <c r="L247" s="18" t="s">
        <v>19</v>
      </c>
      <c r="M247" s="18">
        <v>45568.623611111107</v>
      </c>
      <c r="N247" s="18">
        <v>45805.447916666672</v>
      </c>
      <c r="O247" s="18" t="s">
        <v>19</v>
      </c>
      <c r="P247" s="18" t="s">
        <v>19</v>
      </c>
      <c r="Q247" s="15" t="s">
        <v>5904</v>
      </c>
      <c r="R247" s="15" t="s">
        <v>6285</v>
      </c>
      <c r="S247" s="15" t="s">
        <v>6159</v>
      </c>
      <c r="T247" s="15" t="s">
        <v>19</v>
      </c>
      <c r="U247" s="15" t="s">
        <v>19</v>
      </c>
      <c r="V247" s="15" t="s">
        <v>19</v>
      </c>
      <c r="W247" s="15" t="s">
        <v>19</v>
      </c>
      <c r="X247" s="15" t="s">
        <v>19</v>
      </c>
      <c r="Y247" s="19">
        <v>0</v>
      </c>
      <c r="Z247" s="29" t="s">
        <v>123</v>
      </c>
      <c r="AA247" s="15" t="s">
        <v>19</v>
      </c>
      <c r="AB247" s="15" t="s">
        <v>24</v>
      </c>
      <c r="AC247" s="15" t="s">
        <v>3577</v>
      </c>
      <c r="AD247" s="15" t="s">
        <v>1649</v>
      </c>
      <c r="AE247" s="15" t="s">
        <v>19</v>
      </c>
      <c r="AF247" s="15" t="s">
        <v>19</v>
      </c>
      <c r="AG247" s="15" t="s">
        <v>19</v>
      </c>
      <c r="AH247" s="15" t="s">
        <v>3596</v>
      </c>
      <c r="AI247" s="15" t="s">
        <v>19</v>
      </c>
      <c r="AJ247" s="15" t="s">
        <v>19</v>
      </c>
      <c r="AK247" s="15" t="s">
        <v>19</v>
      </c>
      <c r="AL247" s="15" t="s">
        <v>19</v>
      </c>
      <c r="AM247" s="15" t="s">
        <v>3579</v>
      </c>
      <c r="AN247" s="15" t="s">
        <v>6300</v>
      </c>
    </row>
    <row r="248" spans="1:40" ht="15.45" x14ac:dyDescent="0.4">
      <c r="A248" s="15" t="s">
        <v>1989</v>
      </c>
      <c r="B248" s="15" t="str">
        <f t="shared" si="3"/>
        <v>868a2v94z</v>
      </c>
      <c r="C248" s="38" t="s">
        <v>4264</v>
      </c>
      <c r="D248" s="15" t="s">
        <v>357</v>
      </c>
      <c r="E248" s="15" t="s">
        <v>4261</v>
      </c>
      <c r="F248" s="24" t="s">
        <v>42</v>
      </c>
      <c r="G248" s="15" t="s">
        <v>3561</v>
      </c>
      <c r="H248" s="15" t="s">
        <v>19</v>
      </c>
      <c r="I248" s="28" t="s">
        <v>3587</v>
      </c>
      <c r="J248" s="15" t="s">
        <v>19</v>
      </c>
      <c r="K248" s="18" t="s">
        <v>19</v>
      </c>
      <c r="L248" s="18" t="s">
        <v>19</v>
      </c>
      <c r="M248" s="18">
        <v>45568.623611111107</v>
      </c>
      <c r="N248" s="18">
        <v>45810.544444444444</v>
      </c>
      <c r="O248" s="18" t="s">
        <v>19</v>
      </c>
      <c r="P248" s="18" t="s">
        <v>19</v>
      </c>
      <c r="Q248" s="15" t="s">
        <v>5988</v>
      </c>
      <c r="R248" s="15" t="s">
        <v>6290</v>
      </c>
      <c r="S248" s="15" t="s">
        <v>3588</v>
      </c>
      <c r="T248" s="15" t="s">
        <v>19</v>
      </c>
      <c r="U248" s="15" t="s">
        <v>19</v>
      </c>
      <c r="V248" s="15" t="s">
        <v>19</v>
      </c>
      <c r="W248" s="15" t="s">
        <v>19</v>
      </c>
      <c r="X248" s="15" t="s">
        <v>19</v>
      </c>
      <c r="Y248" s="19">
        <v>0</v>
      </c>
      <c r="Z248" s="15" t="s">
        <v>19</v>
      </c>
      <c r="AA248" s="15" t="s">
        <v>19</v>
      </c>
      <c r="AB248" s="15" t="s">
        <v>43</v>
      </c>
      <c r="AC248" s="15" t="s">
        <v>4066</v>
      </c>
      <c r="AD248" s="15" t="s">
        <v>1109</v>
      </c>
      <c r="AE248" s="15" t="s">
        <v>19</v>
      </c>
      <c r="AF248" s="15" t="s">
        <v>19</v>
      </c>
      <c r="AG248" s="15" t="s">
        <v>19</v>
      </c>
      <c r="AH248" s="15" t="s">
        <v>4251</v>
      </c>
      <c r="AI248" s="15" t="s">
        <v>19</v>
      </c>
      <c r="AJ248" s="15" t="s">
        <v>19</v>
      </c>
      <c r="AK248" s="15" t="s">
        <v>19</v>
      </c>
      <c r="AL248" s="15" t="s">
        <v>19</v>
      </c>
      <c r="AM248" s="15" t="s">
        <v>3215</v>
      </c>
      <c r="AN248" s="15" t="s">
        <v>6312</v>
      </c>
    </row>
    <row r="249" spans="1:40" ht="15.45" x14ac:dyDescent="0.4">
      <c r="A249" s="15" t="s">
        <v>1660</v>
      </c>
      <c r="B249" s="15" t="str">
        <f t="shared" si="3"/>
        <v>868a2v95t</v>
      </c>
      <c r="C249" s="38" t="s">
        <v>4741</v>
      </c>
      <c r="D249" s="15" t="s">
        <v>446</v>
      </c>
      <c r="E249" s="15" t="s">
        <v>4641</v>
      </c>
      <c r="F249" s="39" t="s">
        <v>540</v>
      </c>
      <c r="G249" s="15" t="s">
        <v>3561</v>
      </c>
      <c r="H249" s="15" t="s">
        <v>19</v>
      </c>
      <c r="I249" s="25" t="s">
        <v>3583</v>
      </c>
      <c r="J249" s="15" t="s">
        <v>4742</v>
      </c>
      <c r="K249" s="18">
        <v>45744</v>
      </c>
      <c r="L249" s="18">
        <v>45677</v>
      </c>
      <c r="M249" s="18">
        <v>45568.623611111107</v>
      </c>
      <c r="N249" s="18">
        <v>45764.555555555555</v>
      </c>
      <c r="O249" s="18" t="s">
        <v>19</v>
      </c>
      <c r="P249" s="18" t="s">
        <v>19</v>
      </c>
      <c r="Q249" s="15" t="s">
        <v>5902</v>
      </c>
      <c r="R249" s="15" t="s">
        <v>6315</v>
      </c>
      <c r="S249" s="15" t="s">
        <v>19</v>
      </c>
      <c r="T249" s="15" t="s">
        <v>19</v>
      </c>
      <c r="U249" s="15" t="s">
        <v>19</v>
      </c>
      <c r="V249" s="15" t="b">
        <v>1</v>
      </c>
      <c r="W249" s="15" t="s">
        <v>19</v>
      </c>
      <c r="X249" s="15" t="s">
        <v>19</v>
      </c>
      <c r="Y249" s="19">
        <v>0</v>
      </c>
      <c r="Z249" s="29" t="s">
        <v>123</v>
      </c>
      <c r="AA249" s="15" t="s">
        <v>19</v>
      </c>
      <c r="AB249" s="15" t="s">
        <v>24</v>
      </c>
      <c r="AC249" s="15" t="s">
        <v>2585</v>
      </c>
      <c r="AD249" s="15" t="s">
        <v>1661</v>
      </c>
      <c r="AE249" s="15" t="s">
        <v>19</v>
      </c>
      <c r="AF249" s="15" t="s">
        <v>3589</v>
      </c>
      <c r="AG249" s="20" t="s">
        <v>3604</v>
      </c>
      <c r="AH249" s="15" t="s">
        <v>19</v>
      </c>
      <c r="AI249" s="15" t="s">
        <v>19</v>
      </c>
      <c r="AJ249" s="15" t="s">
        <v>19</v>
      </c>
      <c r="AK249" s="15" t="s">
        <v>19</v>
      </c>
      <c r="AL249" s="15" t="s">
        <v>19</v>
      </c>
      <c r="AM249" s="15" t="s">
        <v>3620</v>
      </c>
      <c r="AN249" s="15" t="s">
        <v>3621</v>
      </c>
    </row>
    <row r="250" spans="1:40" ht="15.45" x14ac:dyDescent="0.4">
      <c r="A250" s="15" t="s">
        <v>1746</v>
      </c>
      <c r="B250" s="15" t="str">
        <f t="shared" si="3"/>
        <v>868a2v96b</v>
      </c>
      <c r="C250" s="38" t="s">
        <v>5028</v>
      </c>
      <c r="D250" s="15" t="s">
        <v>254</v>
      </c>
      <c r="E250" s="15" t="s">
        <v>4579</v>
      </c>
      <c r="F250" s="24" t="s">
        <v>42</v>
      </c>
      <c r="G250" s="15" t="s">
        <v>6766</v>
      </c>
      <c r="H250" s="15" t="s">
        <v>19</v>
      </c>
      <c r="I250" s="17" t="s">
        <v>3562</v>
      </c>
      <c r="J250" s="15" t="s">
        <v>19</v>
      </c>
      <c r="K250" s="18" t="s">
        <v>19</v>
      </c>
      <c r="L250" s="18" t="s">
        <v>19</v>
      </c>
      <c r="M250" s="18">
        <v>45568.623611111107</v>
      </c>
      <c r="N250" s="18">
        <v>45807.53125</v>
      </c>
      <c r="O250" s="18" t="s">
        <v>19</v>
      </c>
      <c r="P250" s="18" t="s">
        <v>19</v>
      </c>
      <c r="Q250" s="15" t="s">
        <v>5904</v>
      </c>
      <c r="R250" s="15" t="s">
        <v>6290</v>
      </c>
      <c r="S250" s="15" t="s">
        <v>3588</v>
      </c>
      <c r="T250" s="15" t="s">
        <v>19</v>
      </c>
      <c r="U250" s="15" t="s">
        <v>19</v>
      </c>
      <c r="V250" s="15" t="s">
        <v>19</v>
      </c>
      <c r="W250" s="15" t="s">
        <v>19</v>
      </c>
      <c r="X250" s="15" t="s">
        <v>19</v>
      </c>
      <c r="Y250" s="19">
        <v>0</v>
      </c>
      <c r="Z250" s="29" t="s">
        <v>123</v>
      </c>
      <c r="AA250" s="15" t="s">
        <v>19</v>
      </c>
      <c r="AB250" s="15" t="s">
        <v>24</v>
      </c>
      <c r="AC250" s="15" t="s">
        <v>3577</v>
      </c>
      <c r="AD250" s="15" t="s">
        <v>1654</v>
      </c>
      <c r="AE250" s="15" t="s">
        <v>19</v>
      </c>
      <c r="AF250" s="15" t="s">
        <v>19</v>
      </c>
      <c r="AG250" s="15" t="s">
        <v>19</v>
      </c>
      <c r="AH250" s="15" t="s">
        <v>4523</v>
      </c>
      <c r="AI250" s="15" t="s">
        <v>19</v>
      </c>
      <c r="AJ250" s="15" t="s">
        <v>19</v>
      </c>
      <c r="AK250" s="15" t="s">
        <v>19</v>
      </c>
      <c r="AL250" s="15" t="s">
        <v>19</v>
      </c>
      <c r="AM250" s="15" t="s">
        <v>3579</v>
      </c>
      <c r="AN250" s="15" t="s">
        <v>6298</v>
      </c>
    </row>
    <row r="251" spans="1:40" ht="15.45" x14ac:dyDescent="0.4">
      <c r="A251" s="15" t="s">
        <v>1893</v>
      </c>
      <c r="B251" s="15" t="str">
        <f t="shared" si="3"/>
        <v>868a2v96k</v>
      </c>
      <c r="C251" s="38" t="s">
        <v>4750</v>
      </c>
      <c r="D251" s="15" t="s">
        <v>390</v>
      </c>
      <c r="E251" s="15" t="s">
        <v>4609</v>
      </c>
      <c r="F251" s="39" t="s">
        <v>540</v>
      </c>
      <c r="G251" s="15" t="s">
        <v>3561</v>
      </c>
      <c r="H251" s="15" t="s">
        <v>19</v>
      </c>
      <c r="I251" s="17" t="s">
        <v>3562</v>
      </c>
      <c r="J251" s="15" t="s">
        <v>4749</v>
      </c>
      <c r="K251" s="18">
        <v>45744</v>
      </c>
      <c r="L251" s="18">
        <v>45663</v>
      </c>
      <c r="M251" s="18">
        <v>45568.623611111107</v>
      </c>
      <c r="N251" s="18">
        <v>45764.554861111115</v>
      </c>
      <c r="O251" s="18" t="s">
        <v>19</v>
      </c>
      <c r="P251" s="18" t="s">
        <v>19</v>
      </c>
      <c r="Q251" s="15" t="s">
        <v>5902</v>
      </c>
      <c r="R251" s="15" t="s">
        <v>6315</v>
      </c>
      <c r="S251" s="15" t="s">
        <v>19</v>
      </c>
      <c r="T251" s="15" t="s">
        <v>19</v>
      </c>
      <c r="U251" s="15" t="s">
        <v>19</v>
      </c>
      <c r="V251" s="15" t="b">
        <v>1</v>
      </c>
      <c r="W251" s="15" t="s">
        <v>19</v>
      </c>
      <c r="X251" s="15" t="s">
        <v>19</v>
      </c>
      <c r="Y251" s="19">
        <v>0</v>
      </c>
      <c r="Z251" s="29" t="s">
        <v>123</v>
      </c>
      <c r="AA251" s="15" t="s">
        <v>19</v>
      </c>
      <c r="AB251" s="15" t="s">
        <v>24</v>
      </c>
      <c r="AC251" s="15" t="s">
        <v>2585</v>
      </c>
      <c r="AD251" s="15" t="s">
        <v>1661</v>
      </c>
      <c r="AE251" s="15" t="s">
        <v>19</v>
      </c>
      <c r="AF251" s="15" t="s">
        <v>3589</v>
      </c>
      <c r="AG251" s="20" t="s">
        <v>3604</v>
      </c>
      <c r="AH251" s="15" t="s">
        <v>19</v>
      </c>
      <c r="AI251" s="15" t="s">
        <v>19</v>
      </c>
      <c r="AJ251" s="15" t="s">
        <v>19</v>
      </c>
      <c r="AK251" s="15" t="s">
        <v>19</v>
      </c>
      <c r="AL251" s="15" t="s">
        <v>19</v>
      </c>
      <c r="AM251" s="15" t="s">
        <v>3620</v>
      </c>
      <c r="AN251" s="15" t="s">
        <v>3621</v>
      </c>
    </row>
    <row r="252" spans="1:40" ht="15.45" x14ac:dyDescent="0.4">
      <c r="A252" s="15" t="s">
        <v>117</v>
      </c>
      <c r="B252" s="15" t="str">
        <f t="shared" si="3"/>
        <v>868a2v97d</v>
      </c>
      <c r="C252" s="15" t="s">
        <v>3962</v>
      </c>
      <c r="D252" s="15"/>
      <c r="E252" s="15" t="s">
        <v>19</v>
      </c>
      <c r="F252" s="27" t="s">
        <v>122</v>
      </c>
      <c r="G252" s="15" t="s">
        <v>3561</v>
      </c>
      <c r="H252" s="15" t="s">
        <v>19</v>
      </c>
      <c r="I252" s="28" t="s">
        <v>3587</v>
      </c>
      <c r="J252" s="15" t="s">
        <v>5811</v>
      </c>
      <c r="K252" s="18" t="s">
        <v>19</v>
      </c>
      <c r="L252" s="18" t="s">
        <v>19</v>
      </c>
      <c r="M252" s="18">
        <v>45568.623611111107</v>
      </c>
      <c r="N252" s="18">
        <v>45792.357638888891</v>
      </c>
      <c r="O252" s="18" t="s">
        <v>19</v>
      </c>
      <c r="P252" s="18" t="s">
        <v>19</v>
      </c>
      <c r="Q252" s="15" t="s">
        <v>5812</v>
      </c>
      <c r="R252" s="15" t="s">
        <v>6290</v>
      </c>
      <c r="S252" s="15" t="s">
        <v>3588</v>
      </c>
      <c r="T252" s="15" t="s">
        <v>19</v>
      </c>
      <c r="U252" s="15" t="s">
        <v>19</v>
      </c>
      <c r="V252" s="15" t="s">
        <v>19</v>
      </c>
      <c r="W252" s="15" t="s">
        <v>19</v>
      </c>
      <c r="X252" s="15" t="s">
        <v>19</v>
      </c>
      <c r="Y252" s="19">
        <v>0</v>
      </c>
      <c r="Z252" s="29" t="s">
        <v>123</v>
      </c>
      <c r="AA252" s="15" t="s">
        <v>19</v>
      </c>
      <c r="AB252" s="15" t="s">
        <v>24</v>
      </c>
      <c r="AC252" s="15" t="s">
        <v>3963</v>
      </c>
      <c r="AD252" s="15" t="s">
        <v>1117</v>
      </c>
      <c r="AE252" s="15" t="s">
        <v>19</v>
      </c>
      <c r="AF252" s="15" t="s">
        <v>3589</v>
      </c>
      <c r="AG252" s="15" t="s">
        <v>19</v>
      </c>
      <c r="AH252" s="15" t="s">
        <v>19</v>
      </c>
      <c r="AI252" s="15" t="s">
        <v>19</v>
      </c>
      <c r="AJ252" s="15" t="s">
        <v>19</v>
      </c>
      <c r="AK252" s="15" t="s">
        <v>19</v>
      </c>
      <c r="AL252" s="15" t="s">
        <v>19</v>
      </c>
      <c r="AM252" s="15" t="s">
        <v>3275</v>
      </c>
      <c r="AN252" s="15" t="s">
        <v>6269</v>
      </c>
    </row>
    <row r="253" spans="1:40" ht="15.45" x14ac:dyDescent="0.4">
      <c r="A253" s="15" t="s">
        <v>1866</v>
      </c>
      <c r="B253" s="15" t="str">
        <f t="shared" si="3"/>
        <v>868a2v97w</v>
      </c>
      <c r="C253" s="38" t="s">
        <v>4166</v>
      </c>
      <c r="D253" s="15" t="s">
        <v>418</v>
      </c>
      <c r="E253" s="15" t="s">
        <v>4160</v>
      </c>
      <c r="F253" s="24" t="s">
        <v>42</v>
      </c>
      <c r="G253" s="15" t="s">
        <v>6371</v>
      </c>
      <c r="H253" s="15" t="s">
        <v>19</v>
      </c>
      <c r="I253" s="28" t="s">
        <v>3587</v>
      </c>
      <c r="J253" s="15" t="s">
        <v>19</v>
      </c>
      <c r="K253" s="18" t="s">
        <v>19</v>
      </c>
      <c r="L253" s="18" t="s">
        <v>19</v>
      </c>
      <c r="M253" s="18">
        <v>45568.623611111107</v>
      </c>
      <c r="N253" s="18">
        <v>45768.51944444445</v>
      </c>
      <c r="O253" s="18" t="s">
        <v>19</v>
      </c>
      <c r="P253" s="18" t="s">
        <v>19</v>
      </c>
      <c r="Q253" s="15" t="s">
        <v>5898</v>
      </c>
      <c r="R253" s="15" t="s">
        <v>6290</v>
      </c>
      <c r="S253" s="15" t="s">
        <v>3588</v>
      </c>
      <c r="T253" s="15" t="s">
        <v>19</v>
      </c>
      <c r="U253" s="15" t="s">
        <v>19</v>
      </c>
      <c r="V253" s="15" t="s">
        <v>19</v>
      </c>
      <c r="W253" s="15" t="s">
        <v>19</v>
      </c>
      <c r="X253" s="15" t="s">
        <v>19</v>
      </c>
      <c r="Y253" s="19">
        <v>0</v>
      </c>
      <c r="Z253" s="15" t="s">
        <v>19</v>
      </c>
      <c r="AA253" s="15" t="s">
        <v>19</v>
      </c>
      <c r="AB253" s="15" t="s">
        <v>43</v>
      </c>
      <c r="AC253" s="15" t="s">
        <v>2603</v>
      </c>
      <c r="AD253" s="15" t="s">
        <v>1638</v>
      </c>
      <c r="AE253" s="15" t="s">
        <v>19</v>
      </c>
      <c r="AF253" s="15" t="s">
        <v>19</v>
      </c>
      <c r="AG253" s="15" t="s">
        <v>19</v>
      </c>
      <c r="AH253" s="15" t="s">
        <v>19</v>
      </c>
      <c r="AI253" s="18">
        <v>45768</v>
      </c>
      <c r="AJ253" s="15" t="s">
        <v>19</v>
      </c>
      <c r="AK253" s="15" t="s">
        <v>19</v>
      </c>
      <c r="AL253" s="15" t="s">
        <v>19</v>
      </c>
      <c r="AM253" s="15" t="s">
        <v>3620</v>
      </c>
      <c r="AN253" s="15" t="s">
        <v>3564</v>
      </c>
    </row>
    <row r="254" spans="1:40" ht="15.45" x14ac:dyDescent="0.4">
      <c r="A254" s="15" t="s">
        <v>1609</v>
      </c>
      <c r="B254" s="15" t="str">
        <f t="shared" si="3"/>
        <v>868a2v991</v>
      </c>
      <c r="C254" s="38" t="s">
        <v>4530</v>
      </c>
      <c r="D254" s="15" t="s">
        <v>106</v>
      </c>
      <c r="E254" s="15" t="s">
        <v>3954</v>
      </c>
      <c r="F254" s="24" t="s">
        <v>42</v>
      </c>
      <c r="G254" s="15" t="s">
        <v>3561</v>
      </c>
      <c r="H254" s="15" t="s">
        <v>19</v>
      </c>
      <c r="I254" s="25" t="s">
        <v>3583</v>
      </c>
      <c r="J254" s="15" t="s">
        <v>19</v>
      </c>
      <c r="K254" s="18" t="s">
        <v>19</v>
      </c>
      <c r="L254" s="18" t="s">
        <v>19</v>
      </c>
      <c r="M254" s="18">
        <v>45568.623611111107</v>
      </c>
      <c r="N254" s="18">
        <v>45765.522916666669</v>
      </c>
      <c r="O254" s="18" t="s">
        <v>19</v>
      </c>
      <c r="P254" s="18" t="s">
        <v>19</v>
      </c>
      <c r="Q254" s="15" t="s">
        <v>6021</v>
      </c>
      <c r="R254" s="15" t="s">
        <v>6280</v>
      </c>
      <c r="S254" s="15" t="s">
        <v>6147</v>
      </c>
      <c r="T254" s="15" t="s">
        <v>19</v>
      </c>
      <c r="U254" s="15" t="s">
        <v>19</v>
      </c>
      <c r="V254" s="15" t="s">
        <v>19</v>
      </c>
      <c r="W254" s="15" t="s">
        <v>19</v>
      </c>
      <c r="X254" s="15" t="s">
        <v>19</v>
      </c>
      <c r="Y254" s="19">
        <v>0</v>
      </c>
      <c r="Z254" s="15" t="s">
        <v>19</v>
      </c>
      <c r="AA254" s="15" t="s">
        <v>19</v>
      </c>
      <c r="AB254" s="15" t="s">
        <v>43</v>
      </c>
      <c r="AC254" s="15" t="s">
        <v>4529</v>
      </c>
      <c r="AD254" s="15" t="s">
        <v>1298</v>
      </c>
      <c r="AE254" s="15" t="s">
        <v>19</v>
      </c>
      <c r="AF254" s="15" t="s">
        <v>19</v>
      </c>
      <c r="AG254" s="15" t="s">
        <v>19</v>
      </c>
      <c r="AH254" s="15" t="s">
        <v>19</v>
      </c>
      <c r="AI254" s="15" t="s">
        <v>19</v>
      </c>
      <c r="AJ254" s="15" t="s">
        <v>19</v>
      </c>
      <c r="AK254" s="15" t="s">
        <v>19</v>
      </c>
      <c r="AL254" s="15" t="s">
        <v>19</v>
      </c>
      <c r="AM254" s="15" t="s">
        <v>3915</v>
      </c>
      <c r="AN254" s="15" t="s">
        <v>3569</v>
      </c>
    </row>
    <row r="255" spans="1:40" ht="15.45" x14ac:dyDescent="0.4">
      <c r="A255" s="15" t="s">
        <v>1709</v>
      </c>
      <c r="B255" s="15" t="str">
        <f t="shared" si="3"/>
        <v>868a2v9b2</v>
      </c>
      <c r="C255" s="38" t="s">
        <v>4743</v>
      </c>
      <c r="D255" s="15" t="s">
        <v>448</v>
      </c>
      <c r="E255" s="15" t="s">
        <v>4644</v>
      </c>
      <c r="F255" s="39" t="s">
        <v>540</v>
      </c>
      <c r="G255" s="15" t="s">
        <v>3561</v>
      </c>
      <c r="H255" s="15" t="s">
        <v>19</v>
      </c>
      <c r="I255" s="25" t="s">
        <v>3583</v>
      </c>
      <c r="J255" s="15" t="s">
        <v>19</v>
      </c>
      <c r="K255" s="18">
        <v>45744</v>
      </c>
      <c r="L255" s="18">
        <v>45677</v>
      </c>
      <c r="M255" s="18">
        <v>45568.623611111107</v>
      </c>
      <c r="N255" s="18">
        <v>45764.555555555555</v>
      </c>
      <c r="O255" s="18" t="s">
        <v>19</v>
      </c>
      <c r="P255" s="18" t="s">
        <v>19</v>
      </c>
      <c r="Q255" s="15" t="s">
        <v>5898</v>
      </c>
      <c r="R255" s="15" t="s">
        <v>6315</v>
      </c>
      <c r="S255" s="15" t="s">
        <v>19</v>
      </c>
      <c r="T255" s="15" t="s">
        <v>19</v>
      </c>
      <c r="U255" s="15" t="s">
        <v>19</v>
      </c>
      <c r="V255" s="15" t="b">
        <v>1</v>
      </c>
      <c r="W255" s="15" t="s">
        <v>19</v>
      </c>
      <c r="X255" s="15" t="s">
        <v>19</v>
      </c>
      <c r="Y255" s="19">
        <v>0</v>
      </c>
      <c r="Z255" s="29" t="s">
        <v>123</v>
      </c>
      <c r="AA255" s="15" t="s">
        <v>19</v>
      </c>
      <c r="AB255" s="15" t="s">
        <v>24</v>
      </c>
      <c r="AC255" s="15" t="s">
        <v>2585</v>
      </c>
      <c r="AD255" s="15" t="s">
        <v>1661</v>
      </c>
      <c r="AE255" s="15" t="s">
        <v>19</v>
      </c>
      <c r="AF255" s="15" t="s">
        <v>3589</v>
      </c>
      <c r="AG255" s="20" t="s">
        <v>3604</v>
      </c>
      <c r="AH255" s="15" t="s">
        <v>19</v>
      </c>
      <c r="AI255" s="15" t="s">
        <v>19</v>
      </c>
      <c r="AJ255" s="15" t="s">
        <v>19</v>
      </c>
      <c r="AK255" s="15" t="s">
        <v>19</v>
      </c>
      <c r="AL255" s="15" t="s">
        <v>19</v>
      </c>
      <c r="AM255" s="15" t="s">
        <v>3620</v>
      </c>
      <c r="AN255" s="15" t="s">
        <v>3621</v>
      </c>
    </row>
    <row r="256" spans="1:40" ht="15.45" x14ac:dyDescent="0.4">
      <c r="A256" s="15" t="s">
        <v>1973</v>
      </c>
      <c r="B256" s="15" t="str">
        <f t="shared" si="3"/>
        <v>868a2v9be</v>
      </c>
      <c r="C256" s="38" t="s">
        <v>4646</v>
      </c>
      <c r="D256" s="15" t="s">
        <v>450</v>
      </c>
      <c r="E256" s="15" t="s">
        <v>4646</v>
      </c>
      <c r="F256" s="39" t="s">
        <v>540</v>
      </c>
      <c r="G256" s="15" t="s">
        <v>3561</v>
      </c>
      <c r="H256" s="15" t="s">
        <v>19</v>
      </c>
      <c r="I256" s="25" t="s">
        <v>3583</v>
      </c>
      <c r="J256" s="15" t="s">
        <v>4735</v>
      </c>
      <c r="K256" s="18">
        <v>45744</v>
      </c>
      <c r="L256" s="18">
        <v>45677</v>
      </c>
      <c r="M256" s="18">
        <v>45568.623611111107</v>
      </c>
      <c r="N256" s="18">
        <v>45764.553472222222</v>
      </c>
      <c r="O256" s="18" t="s">
        <v>19</v>
      </c>
      <c r="P256" s="18" t="s">
        <v>19</v>
      </c>
      <c r="Q256" s="15" t="s">
        <v>5898</v>
      </c>
      <c r="R256" s="15" t="s">
        <v>6315</v>
      </c>
      <c r="S256" s="15" t="s">
        <v>19</v>
      </c>
      <c r="T256" s="15" t="s">
        <v>19</v>
      </c>
      <c r="U256" s="15" t="s">
        <v>19</v>
      </c>
      <c r="V256" s="15" t="b">
        <v>1</v>
      </c>
      <c r="W256" s="15" t="s">
        <v>19</v>
      </c>
      <c r="X256" s="15" t="s">
        <v>19</v>
      </c>
      <c r="Y256" s="19">
        <v>0</v>
      </c>
      <c r="Z256" s="29" t="s">
        <v>123</v>
      </c>
      <c r="AA256" s="15" t="s">
        <v>19</v>
      </c>
      <c r="AB256" s="15" t="s">
        <v>24</v>
      </c>
      <c r="AC256" s="15" t="s">
        <v>2585</v>
      </c>
      <c r="AD256" s="15" t="s">
        <v>1661</v>
      </c>
      <c r="AE256" s="15" t="s">
        <v>19</v>
      </c>
      <c r="AF256" s="15" t="s">
        <v>3589</v>
      </c>
      <c r="AG256" s="20" t="s">
        <v>3604</v>
      </c>
      <c r="AH256" s="15" t="s">
        <v>19</v>
      </c>
      <c r="AI256" s="15" t="s">
        <v>19</v>
      </c>
      <c r="AJ256" s="15" t="s">
        <v>19</v>
      </c>
      <c r="AK256" s="15" t="s">
        <v>19</v>
      </c>
      <c r="AL256" s="15" t="s">
        <v>19</v>
      </c>
      <c r="AM256" s="15" t="s">
        <v>3620</v>
      </c>
      <c r="AN256" s="15" t="s">
        <v>3621</v>
      </c>
    </row>
    <row r="257" spans="1:40" ht="15.45" x14ac:dyDescent="0.4">
      <c r="A257" s="15" t="s">
        <v>1208</v>
      </c>
      <c r="B257" s="15" t="str">
        <f t="shared" si="3"/>
        <v>868a2v9bp</v>
      </c>
      <c r="C257" s="38" t="s">
        <v>4256</v>
      </c>
      <c r="D257" s="15" t="s">
        <v>352</v>
      </c>
      <c r="E257" s="15" t="s">
        <v>4073</v>
      </c>
      <c r="F257" s="24" t="s">
        <v>42</v>
      </c>
      <c r="G257" s="15" t="s">
        <v>3561</v>
      </c>
      <c r="H257" s="15" t="s">
        <v>6312</v>
      </c>
      <c r="I257" s="28" t="s">
        <v>3587</v>
      </c>
      <c r="J257" s="15" t="s">
        <v>19</v>
      </c>
      <c r="K257" s="18">
        <v>45863</v>
      </c>
      <c r="L257" s="18" t="s">
        <v>19</v>
      </c>
      <c r="M257" s="18">
        <v>45568.623611111107</v>
      </c>
      <c r="N257" s="18">
        <v>45777.638194444444</v>
      </c>
      <c r="O257" s="18" t="s">
        <v>19</v>
      </c>
      <c r="P257" s="18" t="s">
        <v>19</v>
      </c>
      <c r="Q257" s="15" t="s">
        <v>5988</v>
      </c>
      <c r="R257" s="15" t="s">
        <v>6280</v>
      </c>
      <c r="S257" s="15" t="s">
        <v>6147</v>
      </c>
      <c r="T257" s="15" t="s">
        <v>19</v>
      </c>
      <c r="U257" s="15" t="s">
        <v>19</v>
      </c>
      <c r="V257" s="15" t="s">
        <v>19</v>
      </c>
      <c r="W257" s="15" t="s">
        <v>19</v>
      </c>
      <c r="X257" s="15" t="s">
        <v>19</v>
      </c>
      <c r="Y257" s="19">
        <v>0</v>
      </c>
      <c r="Z257" s="15" t="s">
        <v>19</v>
      </c>
      <c r="AA257" s="15" t="s">
        <v>19</v>
      </c>
      <c r="AB257" s="15" t="s">
        <v>43</v>
      </c>
      <c r="AC257" s="15" t="s">
        <v>4066</v>
      </c>
      <c r="AD257" s="15" t="s">
        <v>1109</v>
      </c>
      <c r="AE257" s="15" t="s">
        <v>19</v>
      </c>
      <c r="AF257" s="15" t="s">
        <v>19</v>
      </c>
      <c r="AG257" s="15" t="s">
        <v>19</v>
      </c>
      <c r="AH257" s="15" t="s">
        <v>4251</v>
      </c>
      <c r="AI257" s="15" t="s">
        <v>19</v>
      </c>
      <c r="AJ257" s="15" t="s">
        <v>19</v>
      </c>
      <c r="AK257" s="15" t="s">
        <v>19</v>
      </c>
      <c r="AL257" s="15" t="s">
        <v>19</v>
      </c>
      <c r="AM257" s="15" t="s">
        <v>3215</v>
      </c>
      <c r="AN257" s="15" t="s">
        <v>6312</v>
      </c>
    </row>
    <row r="258" spans="1:40" ht="15.45" x14ac:dyDescent="0.4">
      <c r="A258" s="15" t="s">
        <v>1910</v>
      </c>
      <c r="B258" s="15" t="str">
        <f t="shared" ref="B258:B321" si="4">VLOOKUP(A258,ModCode,1,FALSE)</f>
        <v>868a2v9cx</v>
      </c>
      <c r="C258" s="38" t="s">
        <v>4216</v>
      </c>
      <c r="D258" s="15" t="s">
        <v>410</v>
      </c>
      <c r="E258" s="15" t="s">
        <v>4215</v>
      </c>
      <c r="F258" s="24" t="s">
        <v>42</v>
      </c>
      <c r="G258" s="15" t="s">
        <v>3561</v>
      </c>
      <c r="H258" s="15" t="s">
        <v>19</v>
      </c>
      <c r="I258" s="28" t="s">
        <v>3587</v>
      </c>
      <c r="J258" s="15" t="s">
        <v>19</v>
      </c>
      <c r="K258" s="18" t="s">
        <v>19</v>
      </c>
      <c r="L258" s="18" t="s">
        <v>19</v>
      </c>
      <c r="M258" s="18">
        <v>45568.623611111107</v>
      </c>
      <c r="N258" s="18">
        <v>45768.518750000003</v>
      </c>
      <c r="O258" s="18" t="s">
        <v>19</v>
      </c>
      <c r="P258" s="18" t="s">
        <v>19</v>
      </c>
      <c r="Q258" s="15" t="s">
        <v>5902</v>
      </c>
      <c r="R258" s="15" t="s">
        <v>6290</v>
      </c>
      <c r="S258" s="15" t="s">
        <v>3588</v>
      </c>
      <c r="T258" s="15" t="s">
        <v>19</v>
      </c>
      <c r="U258" s="15" t="s">
        <v>19</v>
      </c>
      <c r="V258" s="15" t="s">
        <v>19</v>
      </c>
      <c r="W258" s="15" t="s">
        <v>19</v>
      </c>
      <c r="X258" s="15" t="s">
        <v>19</v>
      </c>
      <c r="Y258" s="19">
        <v>0</v>
      </c>
      <c r="Z258" s="15" t="s">
        <v>19</v>
      </c>
      <c r="AA258" s="15" t="s">
        <v>19</v>
      </c>
      <c r="AB258" s="15" t="s">
        <v>43</v>
      </c>
      <c r="AC258" s="15" t="s">
        <v>2603</v>
      </c>
      <c r="AD258" s="15" t="s">
        <v>1638</v>
      </c>
      <c r="AE258" s="15" t="s">
        <v>19</v>
      </c>
      <c r="AF258" s="15" t="s">
        <v>19</v>
      </c>
      <c r="AG258" s="15" t="s">
        <v>19</v>
      </c>
      <c r="AH258" s="15" t="s">
        <v>19</v>
      </c>
      <c r="AI258" s="18">
        <v>45768</v>
      </c>
      <c r="AJ258" s="15" t="s">
        <v>19</v>
      </c>
      <c r="AK258" s="15" t="s">
        <v>19</v>
      </c>
      <c r="AL258" s="15" t="s">
        <v>19</v>
      </c>
      <c r="AM258" s="15" t="s">
        <v>3620</v>
      </c>
      <c r="AN258" s="15" t="s">
        <v>3564</v>
      </c>
    </row>
    <row r="259" spans="1:40" ht="15.45" x14ac:dyDescent="0.4">
      <c r="A259" s="15" t="s">
        <v>1665</v>
      </c>
      <c r="B259" s="15" t="str">
        <f t="shared" si="4"/>
        <v>868a2v9dy</v>
      </c>
      <c r="C259" s="38" t="s">
        <v>4183</v>
      </c>
      <c r="D259" s="15" t="s">
        <v>422</v>
      </c>
      <c r="E259" s="15" t="s">
        <v>4179</v>
      </c>
      <c r="F259" s="24" t="s">
        <v>42</v>
      </c>
      <c r="G259" s="15" t="s">
        <v>3561</v>
      </c>
      <c r="H259" s="15" t="s">
        <v>19</v>
      </c>
      <c r="I259" s="28" t="s">
        <v>3587</v>
      </c>
      <c r="J259" s="15" t="s">
        <v>19</v>
      </c>
      <c r="K259" s="18" t="s">
        <v>19</v>
      </c>
      <c r="L259" s="18" t="s">
        <v>19</v>
      </c>
      <c r="M259" s="18">
        <v>45568.623611111107</v>
      </c>
      <c r="N259" s="18">
        <v>45768.51944444445</v>
      </c>
      <c r="O259" s="18" t="s">
        <v>19</v>
      </c>
      <c r="P259" s="18" t="s">
        <v>19</v>
      </c>
      <c r="Q259" s="15" t="s">
        <v>5898</v>
      </c>
      <c r="R259" s="15" t="s">
        <v>6290</v>
      </c>
      <c r="S259" s="15" t="s">
        <v>3588</v>
      </c>
      <c r="T259" s="15" t="s">
        <v>19</v>
      </c>
      <c r="U259" s="15" t="s">
        <v>19</v>
      </c>
      <c r="V259" s="15" t="s">
        <v>19</v>
      </c>
      <c r="W259" s="15" t="s">
        <v>19</v>
      </c>
      <c r="X259" s="15" t="s">
        <v>19</v>
      </c>
      <c r="Y259" s="19">
        <v>0</v>
      </c>
      <c r="Z259" s="15" t="s">
        <v>19</v>
      </c>
      <c r="AA259" s="15" t="s">
        <v>19</v>
      </c>
      <c r="AB259" s="15" t="s">
        <v>43</v>
      </c>
      <c r="AC259" s="15" t="s">
        <v>2603</v>
      </c>
      <c r="AD259" s="15" t="s">
        <v>1638</v>
      </c>
      <c r="AE259" s="15" t="s">
        <v>19</v>
      </c>
      <c r="AF259" s="15" t="s">
        <v>19</v>
      </c>
      <c r="AG259" s="15" t="s">
        <v>19</v>
      </c>
      <c r="AH259" s="15" t="s">
        <v>19</v>
      </c>
      <c r="AI259" s="18">
        <v>45768</v>
      </c>
      <c r="AJ259" s="15" t="s">
        <v>19</v>
      </c>
      <c r="AK259" s="15" t="s">
        <v>19</v>
      </c>
      <c r="AL259" s="15" t="s">
        <v>19</v>
      </c>
      <c r="AM259" s="15" t="s">
        <v>3620</v>
      </c>
      <c r="AN259" s="15" t="s">
        <v>3564</v>
      </c>
    </row>
    <row r="260" spans="1:40" ht="15.45" x14ac:dyDescent="0.4">
      <c r="A260" s="15" t="s">
        <v>1976</v>
      </c>
      <c r="B260" s="15" t="str">
        <f t="shared" si="4"/>
        <v>868a2v9ea</v>
      </c>
      <c r="C260" s="38" t="s">
        <v>4773</v>
      </c>
      <c r="D260" s="15" t="s">
        <v>416</v>
      </c>
      <c r="E260" s="15" t="s">
        <v>4624</v>
      </c>
      <c r="F260" s="24" t="s">
        <v>42</v>
      </c>
      <c r="G260" s="15" t="s">
        <v>3561</v>
      </c>
      <c r="H260" s="15" t="s">
        <v>19</v>
      </c>
      <c r="I260" s="28" t="s">
        <v>3587</v>
      </c>
      <c r="J260" s="15" t="s">
        <v>19</v>
      </c>
      <c r="K260" s="18" t="s">
        <v>19</v>
      </c>
      <c r="L260" s="18" t="s">
        <v>19</v>
      </c>
      <c r="M260" s="18">
        <v>45568.623611111107</v>
      </c>
      <c r="N260" s="18">
        <v>45768.51944444445</v>
      </c>
      <c r="O260" s="18" t="s">
        <v>19</v>
      </c>
      <c r="P260" s="18" t="s">
        <v>19</v>
      </c>
      <c r="Q260" s="15" t="s">
        <v>5898</v>
      </c>
      <c r="R260" s="15" t="s">
        <v>6290</v>
      </c>
      <c r="S260" s="15" t="s">
        <v>3588</v>
      </c>
      <c r="T260" s="15" t="s">
        <v>19</v>
      </c>
      <c r="U260" s="15" t="s">
        <v>19</v>
      </c>
      <c r="V260" s="15" t="s">
        <v>19</v>
      </c>
      <c r="W260" s="15" t="s">
        <v>19</v>
      </c>
      <c r="X260" s="15" t="s">
        <v>19</v>
      </c>
      <c r="Y260" s="19">
        <v>0</v>
      </c>
      <c r="Z260" s="15" t="s">
        <v>19</v>
      </c>
      <c r="AA260" s="15" t="s">
        <v>19</v>
      </c>
      <c r="AB260" s="15" t="s">
        <v>24</v>
      </c>
      <c r="AC260" s="15" t="s">
        <v>2603</v>
      </c>
      <c r="AD260" s="15" t="s">
        <v>1638</v>
      </c>
      <c r="AE260" s="15" t="s">
        <v>19</v>
      </c>
      <c r="AF260" s="15" t="s">
        <v>19</v>
      </c>
      <c r="AG260" s="15" t="s">
        <v>19</v>
      </c>
      <c r="AH260" s="15" t="s">
        <v>19</v>
      </c>
      <c r="AI260" s="18">
        <v>45768</v>
      </c>
      <c r="AJ260" s="15" t="s">
        <v>19</v>
      </c>
      <c r="AK260" s="15" t="s">
        <v>19</v>
      </c>
      <c r="AL260" s="15" t="s">
        <v>19</v>
      </c>
      <c r="AM260" s="15" t="s">
        <v>3620</v>
      </c>
      <c r="AN260" s="15" t="s">
        <v>3564</v>
      </c>
    </row>
    <row r="261" spans="1:40" ht="15.45" x14ac:dyDescent="0.4">
      <c r="A261" s="15" t="s">
        <v>991</v>
      </c>
      <c r="B261" s="15" t="str">
        <f t="shared" si="4"/>
        <v>868a2v9f0</v>
      </c>
      <c r="C261" s="38" t="s">
        <v>3730</v>
      </c>
      <c r="D261" s="15" t="s">
        <v>375</v>
      </c>
      <c r="E261" s="15" t="s">
        <v>3698</v>
      </c>
      <c r="F261" s="33" t="s">
        <v>243</v>
      </c>
      <c r="G261" s="15" t="s">
        <v>3561</v>
      </c>
      <c r="H261" s="15" t="s">
        <v>19</v>
      </c>
      <c r="I261" s="28" t="s">
        <v>3587</v>
      </c>
      <c r="J261" s="15" t="s">
        <v>3731</v>
      </c>
      <c r="K261" s="18">
        <v>45753</v>
      </c>
      <c r="L261" s="18">
        <v>45643</v>
      </c>
      <c r="M261" s="18">
        <v>45568.623611111107</v>
      </c>
      <c r="N261" s="18">
        <v>45768.526388888888</v>
      </c>
      <c r="O261" s="18" t="s">
        <v>19</v>
      </c>
      <c r="P261" s="18">
        <v>45749.567361111112</v>
      </c>
      <c r="Q261" s="15" t="s">
        <v>5898</v>
      </c>
      <c r="R261" s="15" t="s">
        <v>6267</v>
      </c>
      <c r="S261" s="15" t="s">
        <v>19</v>
      </c>
      <c r="T261" s="18" t="s">
        <v>19</v>
      </c>
      <c r="U261" s="18">
        <v>45743</v>
      </c>
      <c r="V261" s="15" t="s">
        <v>19</v>
      </c>
      <c r="W261" s="18" t="s">
        <v>19</v>
      </c>
      <c r="X261" s="18" t="s">
        <v>19</v>
      </c>
      <c r="Y261" s="19">
        <v>0.5</v>
      </c>
      <c r="Z261" s="34" t="s">
        <v>244</v>
      </c>
      <c r="AA261" s="18" t="s">
        <v>19</v>
      </c>
      <c r="AB261" s="15" t="s">
        <v>65</v>
      </c>
      <c r="AC261" s="15" t="s">
        <v>2585</v>
      </c>
      <c r="AD261" s="15" t="s">
        <v>908</v>
      </c>
      <c r="AE261" s="15" t="b">
        <v>1</v>
      </c>
      <c r="AF261" s="15" t="s">
        <v>3589</v>
      </c>
      <c r="AG261" s="20" t="s">
        <v>3604</v>
      </c>
      <c r="AH261" s="15" t="s">
        <v>19</v>
      </c>
      <c r="AI261" s="18">
        <v>45768</v>
      </c>
      <c r="AJ261" s="18">
        <v>45747</v>
      </c>
      <c r="AK261" s="15" t="s">
        <v>19</v>
      </c>
      <c r="AL261" s="15" t="s">
        <v>19</v>
      </c>
      <c r="AM261" s="15" t="s">
        <v>3620</v>
      </c>
      <c r="AN261" s="15" t="s">
        <v>3621</v>
      </c>
    </row>
    <row r="262" spans="1:40" ht="15.45" x14ac:dyDescent="0.4">
      <c r="A262" s="15" t="s">
        <v>2281</v>
      </c>
      <c r="B262" s="15" t="str">
        <f t="shared" si="4"/>
        <v>868a2v9f9</v>
      </c>
      <c r="C262" s="38" t="s">
        <v>5361</v>
      </c>
      <c r="D262" s="15" t="s">
        <v>238</v>
      </c>
      <c r="E262" s="15" t="s">
        <v>5110</v>
      </c>
      <c r="F262" s="24" t="s">
        <v>42</v>
      </c>
      <c r="G262" s="15" t="s">
        <v>3561</v>
      </c>
      <c r="H262" s="15" t="s">
        <v>19</v>
      </c>
      <c r="I262" s="25" t="s">
        <v>3583</v>
      </c>
      <c r="J262" s="15" t="s">
        <v>19</v>
      </c>
      <c r="K262" s="18" t="s">
        <v>19</v>
      </c>
      <c r="L262" s="18" t="s">
        <v>19</v>
      </c>
      <c r="M262" s="18">
        <v>45568.623611111107</v>
      </c>
      <c r="N262" s="18">
        <v>45756.580555555556</v>
      </c>
      <c r="O262" s="18" t="s">
        <v>19</v>
      </c>
      <c r="P262" s="18" t="s">
        <v>19</v>
      </c>
      <c r="Q262" s="15" t="s">
        <v>5895</v>
      </c>
      <c r="R262" s="15" t="s">
        <v>6287</v>
      </c>
      <c r="S262" s="15" t="s">
        <v>6148</v>
      </c>
      <c r="T262" s="15" t="s">
        <v>19</v>
      </c>
      <c r="U262" s="15" t="s">
        <v>19</v>
      </c>
      <c r="V262" s="15" t="s">
        <v>19</v>
      </c>
      <c r="W262" s="15" t="s">
        <v>19</v>
      </c>
      <c r="X262" s="15" t="s">
        <v>19</v>
      </c>
      <c r="Y262" s="19">
        <v>0</v>
      </c>
      <c r="Z262" s="15" t="s">
        <v>19</v>
      </c>
      <c r="AA262" s="15" t="s">
        <v>19</v>
      </c>
      <c r="AB262" s="15" t="s">
        <v>77</v>
      </c>
      <c r="AC262" s="15" t="s">
        <v>3577</v>
      </c>
      <c r="AD262" s="15" t="s">
        <v>2284</v>
      </c>
      <c r="AE262" s="15" t="s">
        <v>19</v>
      </c>
      <c r="AF262" s="15" t="s">
        <v>19</v>
      </c>
      <c r="AG262" s="15" t="s">
        <v>19</v>
      </c>
      <c r="AH262" s="15" t="s">
        <v>3596</v>
      </c>
      <c r="AI262" s="15" t="s">
        <v>19</v>
      </c>
      <c r="AJ262" s="15" t="s">
        <v>19</v>
      </c>
      <c r="AK262" s="15" t="s">
        <v>19</v>
      </c>
      <c r="AL262" s="15" t="s">
        <v>19</v>
      </c>
      <c r="AM262" s="15" t="s">
        <v>3579</v>
      </c>
      <c r="AN262" s="15" t="s">
        <v>6298</v>
      </c>
    </row>
    <row r="263" spans="1:40" ht="15.45" x14ac:dyDescent="0.4">
      <c r="A263" s="15" t="s">
        <v>1152</v>
      </c>
      <c r="B263" s="15" t="str">
        <f t="shared" si="4"/>
        <v>868a2v9fg</v>
      </c>
      <c r="C263" s="38" t="s">
        <v>4524</v>
      </c>
      <c r="D263" s="15" t="s">
        <v>329</v>
      </c>
      <c r="E263" s="15" t="s">
        <v>3598</v>
      </c>
      <c r="F263" s="39" t="s">
        <v>540</v>
      </c>
      <c r="G263" s="15" t="s">
        <v>6396</v>
      </c>
      <c r="H263" s="15" t="s">
        <v>3657</v>
      </c>
      <c r="I263" s="17" t="s">
        <v>3562</v>
      </c>
      <c r="J263" s="15" t="s">
        <v>19</v>
      </c>
      <c r="K263" s="18" t="s">
        <v>19</v>
      </c>
      <c r="L263" s="18">
        <v>45748</v>
      </c>
      <c r="M263" s="18">
        <v>45568.623611111107</v>
      </c>
      <c r="N263" s="18">
        <v>45769.695138888885</v>
      </c>
      <c r="O263" s="18" t="s">
        <v>19</v>
      </c>
      <c r="P263" s="18" t="s">
        <v>19</v>
      </c>
      <c r="Q263" s="15" t="s">
        <v>5833</v>
      </c>
      <c r="R263" s="15" t="s">
        <v>6280</v>
      </c>
      <c r="S263" s="15" t="s">
        <v>6147</v>
      </c>
      <c r="T263" s="15" t="s">
        <v>19</v>
      </c>
      <c r="U263" s="15" t="s">
        <v>19</v>
      </c>
      <c r="V263" s="15" t="s">
        <v>19</v>
      </c>
      <c r="W263" s="15" t="s">
        <v>19</v>
      </c>
      <c r="X263" s="15" t="s">
        <v>19</v>
      </c>
      <c r="Y263" s="19">
        <v>0</v>
      </c>
      <c r="Z263" s="15" t="s">
        <v>25</v>
      </c>
      <c r="AA263" s="15" t="s">
        <v>19</v>
      </c>
      <c r="AB263" s="15" t="s">
        <v>43</v>
      </c>
      <c r="AC263" s="15" t="s">
        <v>3577</v>
      </c>
      <c r="AD263" s="15" t="s">
        <v>1155</v>
      </c>
      <c r="AE263" s="15" t="s">
        <v>19</v>
      </c>
      <c r="AF263" s="15" t="s">
        <v>49</v>
      </c>
      <c r="AG263" s="15" t="s">
        <v>19</v>
      </c>
      <c r="AH263" s="15" t="s">
        <v>3596</v>
      </c>
      <c r="AI263" s="15" t="s">
        <v>19</v>
      </c>
      <c r="AJ263" s="15" t="s">
        <v>19</v>
      </c>
      <c r="AK263" s="15" t="s">
        <v>19</v>
      </c>
      <c r="AL263" s="15" t="s">
        <v>19</v>
      </c>
      <c r="AM263" s="15" t="s">
        <v>3579</v>
      </c>
      <c r="AN263" s="15" t="s">
        <v>6298</v>
      </c>
    </row>
    <row r="264" spans="1:40" ht="15.45" x14ac:dyDescent="0.4">
      <c r="A264" s="15" t="s">
        <v>1443</v>
      </c>
      <c r="B264" s="15" t="str">
        <f t="shared" si="4"/>
        <v>868a2v9h6</v>
      </c>
      <c r="C264" s="38" t="s">
        <v>4308</v>
      </c>
      <c r="D264" s="15" t="s">
        <v>303</v>
      </c>
      <c r="E264" s="15" t="s">
        <v>4045</v>
      </c>
      <c r="F264" s="27" t="s">
        <v>122</v>
      </c>
      <c r="G264" s="15" t="s">
        <v>3561</v>
      </c>
      <c r="H264" s="15" t="s">
        <v>19</v>
      </c>
      <c r="I264" s="28" t="s">
        <v>3587</v>
      </c>
      <c r="J264" s="15" t="s">
        <v>19</v>
      </c>
      <c r="K264" s="18" t="s">
        <v>19</v>
      </c>
      <c r="L264" s="18" t="s">
        <v>19</v>
      </c>
      <c r="M264" s="18">
        <v>45568.623611111107</v>
      </c>
      <c r="N264" s="18">
        <v>45792.357638888891</v>
      </c>
      <c r="O264" s="18" t="s">
        <v>19</v>
      </c>
      <c r="P264" s="18" t="s">
        <v>19</v>
      </c>
      <c r="Q264" s="15" t="s">
        <v>5843</v>
      </c>
      <c r="R264" s="15" t="s">
        <v>6290</v>
      </c>
      <c r="S264" s="15" t="s">
        <v>3588</v>
      </c>
      <c r="T264" s="15" t="s">
        <v>19</v>
      </c>
      <c r="U264" s="15" t="s">
        <v>19</v>
      </c>
      <c r="V264" s="15" t="s">
        <v>19</v>
      </c>
      <c r="W264" s="15" t="s">
        <v>19</v>
      </c>
      <c r="X264" s="15" t="s">
        <v>19</v>
      </c>
      <c r="Y264" s="19">
        <v>0</v>
      </c>
      <c r="Z264" s="29" t="s">
        <v>123</v>
      </c>
      <c r="AA264" s="15" t="s">
        <v>19</v>
      </c>
      <c r="AB264" s="15" t="s">
        <v>24</v>
      </c>
      <c r="AC264" s="15" t="s">
        <v>3963</v>
      </c>
      <c r="AD264" s="15" t="s">
        <v>1117</v>
      </c>
      <c r="AE264" s="15" t="s">
        <v>19</v>
      </c>
      <c r="AF264" s="15" t="s">
        <v>3589</v>
      </c>
      <c r="AG264" s="15" t="s">
        <v>19</v>
      </c>
      <c r="AH264" s="15" t="s">
        <v>19</v>
      </c>
      <c r="AI264" s="15" t="s">
        <v>19</v>
      </c>
      <c r="AJ264" s="15" t="s">
        <v>19</v>
      </c>
      <c r="AK264" s="15" t="s">
        <v>19</v>
      </c>
      <c r="AL264" s="15" t="s">
        <v>19</v>
      </c>
      <c r="AM264" s="15" t="s">
        <v>3275</v>
      </c>
      <c r="AN264" s="15" t="s">
        <v>6269</v>
      </c>
    </row>
    <row r="265" spans="1:40" ht="15.45" x14ac:dyDescent="0.4">
      <c r="A265" s="15" t="s">
        <v>1744</v>
      </c>
      <c r="B265" s="15" t="str">
        <f t="shared" si="4"/>
        <v>868a2v9hc</v>
      </c>
      <c r="C265" s="38" t="s">
        <v>5021</v>
      </c>
      <c r="D265" s="15" t="s">
        <v>252</v>
      </c>
      <c r="E265" s="15" t="s">
        <v>4577</v>
      </c>
      <c r="F265" s="24" t="s">
        <v>42</v>
      </c>
      <c r="G265" s="15" t="s">
        <v>3561</v>
      </c>
      <c r="H265" s="15" t="s">
        <v>19</v>
      </c>
      <c r="I265" s="17" t="s">
        <v>3562</v>
      </c>
      <c r="J265" s="15" t="s">
        <v>19</v>
      </c>
      <c r="K265" s="18" t="s">
        <v>19</v>
      </c>
      <c r="L265" s="18" t="s">
        <v>19</v>
      </c>
      <c r="M265" s="18">
        <v>45568.623611111107</v>
      </c>
      <c r="N265" s="18">
        <v>45805.448611111111</v>
      </c>
      <c r="O265" s="18" t="s">
        <v>19</v>
      </c>
      <c r="P265" s="18" t="s">
        <v>19</v>
      </c>
      <c r="Q265" s="15" t="s">
        <v>5896</v>
      </c>
      <c r="R265" s="15" t="s">
        <v>6285</v>
      </c>
      <c r="S265" s="15" t="s">
        <v>6159</v>
      </c>
      <c r="T265" s="15" t="s">
        <v>19</v>
      </c>
      <c r="U265" s="15" t="s">
        <v>19</v>
      </c>
      <c r="V265" s="15" t="s">
        <v>19</v>
      </c>
      <c r="W265" s="15" t="s">
        <v>19</v>
      </c>
      <c r="X265" s="15" t="s">
        <v>19</v>
      </c>
      <c r="Y265" s="19">
        <v>0</v>
      </c>
      <c r="Z265" s="29" t="s">
        <v>123</v>
      </c>
      <c r="AA265" s="15" t="s">
        <v>19</v>
      </c>
      <c r="AB265" s="15" t="s">
        <v>24</v>
      </c>
      <c r="AC265" s="15" t="s">
        <v>3577</v>
      </c>
      <c r="AD265" s="15" t="s">
        <v>1649</v>
      </c>
      <c r="AE265" s="15" t="s">
        <v>19</v>
      </c>
      <c r="AF265" s="15" t="s">
        <v>19</v>
      </c>
      <c r="AG265" s="15" t="s">
        <v>19</v>
      </c>
      <c r="AH265" s="15" t="s">
        <v>3597</v>
      </c>
      <c r="AI265" s="15" t="s">
        <v>19</v>
      </c>
      <c r="AJ265" s="15" t="s">
        <v>19</v>
      </c>
      <c r="AK265" s="15" t="s">
        <v>19</v>
      </c>
      <c r="AL265" s="15" t="s">
        <v>19</v>
      </c>
      <c r="AM265" s="15" t="s">
        <v>3579</v>
      </c>
      <c r="AN265" s="15" t="s">
        <v>6298</v>
      </c>
    </row>
    <row r="266" spans="1:40" ht="15.45" x14ac:dyDescent="0.4">
      <c r="A266" s="15" t="s">
        <v>1663</v>
      </c>
      <c r="B266" s="15" t="str">
        <f t="shared" si="4"/>
        <v>868a2v9j2</v>
      </c>
      <c r="C266" s="38" t="s">
        <v>4744</v>
      </c>
      <c r="D266" s="15" t="s">
        <v>448</v>
      </c>
      <c r="E266" s="15" t="s">
        <v>4644</v>
      </c>
      <c r="F266" s="39" t="s">
        <v>540</v>
      </c>
      <c r="G266" s="15" t="s">
        <v>3561</v>
      </c>
      <c r="H266" s="15" t="s">
        <v>19</v>
      </c>
      <c r="I266" s="25" t="s">
        <v>3583</v>
      </c>
      <c r="J266" s="15" t="s">
        <v>19</v>
      </c>
      <c r="K266" s="18">
        <v>45744</v>
      </c>
      <c r="L266" s="18">
        <v>45677</v>
      </c>
      <c r="M266" s="18">
        <v>45568.623611111107</v>
      </c>
      <c r="N266" s="18">
        <v>45764.555555555555</v>
      </c>
      <c r="O266" s="18" t="s">
        <v>19</v>
      </c>
      <c r="P266" s="18" t="s">
        <v>19</v>
      </c>
      <c r="Q266" s="15" t="s">
        <v>5898</v>
      </c>
      <c r="R266" s="15" t="s">
        <v>6315</v>
      </c>
      <c r="S266" s="15" t="s">
        <v>19</v>
      </c>
      <c r="T266" s="15" t="s">
        <v>19</v>
      </c>
      <c r="U266" s="15" t="s">
        <v>19</v>
      </c>
      <c r="V266" s="15" t="b">
        <v>1</v>
      </c>
      <c r="W266" s="15" t="s">
        <v>19</v>
      </c>
      <c r="X266" s="15" t="s">
        <v>19</v>
      </c>
      <c r="Y266" s="19">
        <v>0</v>
      </c>
      <c r="Z266" s="29" t="s">
        <v>123</v>
      </c>
      <c r="AA266" s="15" t="s">
        <v>19</v>
      </c>
      <c r="AB266" s="15" t="s">
        <v>24</v>
      </c>
      <c r="AC266" s="15" t="s">
        <v>2585</v>
      </c>
      <c r="AD266" s="15" t="s">
        <v>1661</v>
      </c>
      <c r="AE266" s="15" t="s">
        <v>19</v>
      </c>
      <c r="AF266" s="15" t="s">
        <v>3589</v>
      </c>
      <c r="AG266" s="20" t="s">
        <v>3604</v>
      </c>
      <c r="AH266" s="15" t="s">
        <v>19</v>
      </c>
      <c r="AI266" s="15" t="s">
        <v>19</v>
      </c>
      <c r="AJ266" s="15" t="s">
        <v>19</v>
      </c>
      <c r="AK266" s="15" t="s">
        <v>19</v>
      </c>
      <c r="AL266" s="15" t="s">
        <v>19</v>
      </c>
      <c r="AM266" s="15" t="s">
        <v>3620</v>
      </c>
      <c r="AN266" s="15" t="s">
        <v>3621</v>
      </c>
    </row>
    <row r="267" spans="1:40" ht="15.45" x14ac:dyDescent="0.4">
      <c r="A267" s="15" t="s">
        <v>1949</v>
      </c>
      <c r="B267" s="15" t="str">
        <f t="shared" si="4"/>
        <v>868a2v9ja</v>
      </c>
      <c r="C267" s="38" t="s">
        <v>4223</v>
      </c>
      <c r="D267" s="15" t="s">
        <v>420</v>
      </c>
      <c r="E267" s="15" t="s">
        <v>4221</v>
      </c>
      <c r="F267" s="24" t="s">
        <v>42</v>
      </c>
      <c r="G267" s="15" t="s">
        <v>6371</v>
      </c>
      <c r="H267" s="15" t="s">
        <v>19</v>
      </c>
      <c r="I267" s="28" t="s">
        <v>3587</v>
      </c>
      <c r="J267" s="15" t="s">
        <v>19</v>
      </c>
      <c r="K267" s="18" t="s">
        <v>19</v>
      </c>
      <c r="L267" s="18" t="s">
        <v>19</v>
      </c>
      <c r="M267" s="18">
        <v>45568.623611111107</v>
      </c>
      <c r="N267" s="18">
        <v>45768.51944444445</v>
      </c>
      <c r="O267" s="18" t="s">
        <v>19</v>
      </c>
      <c r="P267" s="18" t="s">
        <v>19</v>
      </c>
      <c r="Q267" s="15" t="s">
        <v>5898</v>
      </c>
      <c r="R267" s="15" t="s">
        <v>6290</v>
      </c>
      <c r="S267" s="15" t="s">
        <v>3588</v>
      </c>
      <c r="T267" s="15" t="s">
        <v>19</v>
      </c>
      <c r="U267" s="15" t="s">
        <v>19</v>
      </c>
      <c r="V267" s="15" t="s">
        <v>19</v>
      </c>
      <c r="W267" s="15" t="s">
        <v>19</v>
      </c>
      <c r="X267" s="15" t="s">
        <v>19</v>
      </c>
      <c r="Y267" s="19">
        <v>0</v>
      </c>
      <c r="Z267" s="15" t="s">
        <v>19</v>
      </c>
      <c r="AA267" s="15" t="s">
        <v>19</v>
      </c>
      <c r="AB267" s="15" t="s">
        <v>43</v>
      </c>
      <c r="AC267" s="15" t="s">
        <v>2603</v>
      </c>
      <c r="AD267" s="15" t="s">
        <v>1638</v>
      </c>
      <c r="AE267" s="15" t="s">
        <v>19</v>
      </c>
      <c r="AF267" s="15" t="s">
        <v>19</v>
      </c>
      <c r="AG267" s="15" t="s">
        <v>19</v>
      </c>
      <c r="AH267" s="15" t="s">
        <v>19</v>
      </c>
      <c r="AI267" s="18">
        <v>45768</v>
      </c>
      <c r="AJ267" s="15" t="s">
        <v>19</v>
      </c>
      <c r="AK267" s="15" t="s">
        <v>19</v>
      </c>
      <c r="AL267" s="15" t="s">
        <v>19</v>
      </c>
      <c r="AM267" s="15" t="s">
        <v>3620</v>
      </c>
      <c r="AN267" s="15" t="s">
        <v>3564</v>
      </c>
    </row>
    <row r="268" spans="1:40" ht="15.45" x14ac:dyDescent="0.4">
      <c r="A268" s="15" t="s">
        <v>1593</v>
      </c>
      <c r="B268" s="15" t="str">
        <f t="shared" si="4"/>
        <v>868a2v9jy</v>
      </c>
      <c r="C268" s="38" t="s">
        <v>4548</v>
      </c>
      <c r="D268" s="15" t="s">
        <v>39</v>
      </c>
      <c r="E268" s="15" t="s">
        <v>3911</v>
      </c>
      <c r="F268" s="24" t="s">
        <v>42</v>
      </c>
      <c r="G268" s="15" t="s">
        <v>3561</v>
      </c>
      <c r="H268" s="15" t="s">
        <v>19</v>
      </c>
      <c r="I268" s="25" t="s">
        <v>3583</v>
      </c>
      <c r="J268" s="15" t="s">
        <v>19</v>
      </c>
      <c r="K268" s="18" t="s">
        <v>19</v>
      </c>
      <c r="L268" s="18" t="s">
        <v>19</v>
      </c>
      <c r="M268" s="18">
        <v>45568.623611111107</v>
      </c>
      <c r="N268" s="18">
        <v>45765.517361111109</v>
      </c>
      <c r="O268" s="18" t="s">
        <v>19</v>
      </c>
      <c r="P268" s="18" t="s">
        <v>19</v>
      </c>
      <c r="Q268" s="15" t="s">
        <v>6025</v>
      </c>
      <c r="R268" s="15" t="s">
        <v>6272</v>
      </c>
      <c r="S268" s="15" t="s">
        <v>6158</v>
      </c>
      <c r="T268" s="15" t="s">
        <v>19</v>
      </c>
      <c r="U268" s="15" t="s">
        <v>19</v>
      </c>
      <c r="V268" s="15" t="s">
        <v>19</v>
      </c>
      <c r="W268" s="15" t="s">
        <v>19</v>
      </c>
      <c r="X268" s="15" t="s">
        <v>19</v>
      </c>
      <c r="Y268" s="19">
        <v>0</v>
      </c>
      <c r="Z268" s="15" t="s">
        <v>19</v>
      </c>
      <c r="AA268" s="15" t="s">
        <v>19</v>
      </c>
      <c r="AB268" s="15" t="s">
        <v>43</v>
      </c>
      <c r="AC268" s="15" t="s">
        <v>1316</v>
      </c>
      <c r="AD268" s="15" t="s">
        <v>1316</v>
      </c>
      <c r="AE268" s="15" t="s">
        <v>19</v>
      </c>
      <c r="AF268" s="15" t="s">
        <v>19</v>
      </c>
      <c r="AG268" s="15" t="s">
        <v>19</v>
      </c>
      <c r="AH268" s="15" t="s">
        <v>19</v>
      </c>
      <c r="AI268" s="15" t="s">
        <v>19</v>
      </c>
      <c r="AJ268" s="15" t="s">
        <v>19</v>
      </c>
      <c r="AK268" s="15" t="s">
        <v>19</v>
      </c>
      <c r="AL268" s="15" t="s">
        <v>19</v>
      </c>
      <c r="AM268" s="15" t="s">
        <v>3915</v>
      </c>
      <c r="AN268" s="15" t="s">
        <v>3569</v>
      </c>
    </row>
    <row r="269" spans="1:40" ht="15.45" x14ac:dyDescent="0.4">
      <c r="A269" s="15" t="s">
        <v>1995</v>
      </c>
      <c r="B269" s="15" t="str">
        <f t="shared" si="4"/>
        <v>868a2v9kt</v>
      </c>
      <c r="C269" s="38" t="s">
        <v>4917</v>
      </c>
      <c r="D269" s="15" t="s">
        <v>333</v>
      </c>
      <c r="E269" s="15" t="s">
        <v>4592</v>
      </c>
      <c r="F269" s="24" t="s">
        <v>42</v>
      </c>
      <c r="G269" s="15" t="s">
        <v>3561</v>
      </c>
      <c r="H269" s="15" t="s">
        <v>19</v>
      </c>
      <c r="I269" s="17" t="s">
        <v>3562</v>
      </c>
      <c r="J269" s="15" t="s">
        <v>19</v>
      </c>
      <c r="K269" s="18" t="s">
        <v>19</v>
      </c>
      <c r="L269" s="18" t="s">
        <v>19</v>
      </c>
      <c r="M269" s="18">
        <v>45568.623611111107</v>
      </c>
      <c r="N269" s="18">
        <v>45765.472916666666</v>
      </c>
      <c r="O269" s="18" t="s">
        <v>19</v>
      </c>
      <c r="P269" s="18" t="s">
        <v>19</v>
      </c>
      <c r="Q269" s="15" t="s">
        <v>5988</v>
      </c>
      <c r="R269" s="15" t="s">
        <v>6268</v>
      </c>
      <c r="S269" s="15" t="s">
        <v>6154</v>
      </c>
      <c r="T269" s="15" t="s">
        <v>19</v>
      </c>
      <c r="U269" s="15" t="s">
        <v>19</v>
      </c>
      <c r="V269" s="15" t="s">
        <v>19</v>
      </c>
      <c r="W269" s="15" t="s">
        <v>19</v>
      </c>
      <c r="X269" s="15" t="s">
        <v>19</v>
      </c>
      <c r="Y269" s="19">
        <v>0</v>
      </c>
      <c r="Z269" s="15" t="s">
        <v>19</v>
      </c>
      <c r="AA269" s="15" t="s">
        <v>19</v>
      </c>
      <c r="AB269" s="15" t="s">
        <v>24</v>
      </c>
      <c r="AC269" s="15" t="s">
        <v>3584</v>
      </c>
      <c r="AD269" s="15" t="s">
        <v>1886</v>
      </c>
      <c r="AE269" s="15" t="s">
        <v>19</v>
      </c>
      <c r="AF269" s="15" t="s">
        <v>19</v>
      </c>
      <c r="AG269" s="15" t="s">
        <v>19</v>
      </c>
      <c r="AH269" s="15" t="s">
        <v>19</v>
      </c>
      <c r="AI269" s="15" t="s">
        <v>19</v>
      </c>
      <c r="AJ269" s="15" t="s">
        <v>19</v>
      </c>
      <c r="AK269" s="15" t="s">
        <v>19</v>
      </c>
      <c r="AL269" s="15" t="s">
        <v>19</v>
      </c>
      <c r="AM269" s="15" t="s">
        <v>3215</v>
      </c>
      <c r="AN269" s="15" t="s">
        <v>6312</v>
      </c>
    </row>
    <row r="270" spans="1:40" ht="15.45" x14ac:dyDescent="0.4">
      <c r="A270" s="15" t="s">
        <v>1595</v>
      </c>
      <c r="B270" s="15" t="str">
        <f t="shared" si="4"/>
        <v>868a2v9m6</v>
      </c>
      <c r="C270" s="38" t="s">
        <v>4549</v>
      </c>
      <c r="D270" s="15" t="s">
        <v>39</v>
      </c>
      <c r="E270" s="15" t="s">
        <v>3911</v>
      </c>
      <c r="F270" s="24" t="s">
        <v>42</v>
      </c>
      <c r="G270" s="15" t="s">
        <v>3561</v>
      </c>
      <c r="H270" s="15" t="s">
        <v>19</v>
      </c>
      <c r="I270" s="25" t="s">
        <v>3583</v>
      </c>
      <c r="J270" s="15" t="s">
        <v>19</v>
      </c>
      <c r="K270" s="18" t="s">
        <v>19</v>
      </c>
      <c r="L270" s="18" t="s">
        <v>19</v>
      </c>
      <c r="M270" s="18">
        <v>45568.623611111107</v>
      </c>
      <c r="N270" s="18">
        <v>45769.514583333337</v>
      </c>
      <c r="O270" s="18" t="s">
        <v>19</v>
      </c>
      <c r="P270" s="18" t="s">
        <v>19</v>
      </c>
      <c r="Q270" s="15" t="s">
        <v>6025</v>
      </c>
      <c r="R270" s="15" t="s">
        <v>6272</v>
      </c>
      <c r="S270" s="15" t="s">
        <v>6158</v>
      </c>
      <c r="T270" s="15" t="s">
        <v>19</v>
      </c>
      <c r="U270" s="15" t="s">
        <v>19</v>
      </c>
      <c r="V270" s="15" t="s">
        <v>19</v>
      </c>
      <c r="W270" s="15" t="s">
        <v>19</v>
      </c>
      <c r="X270" s="15" t="s">
        <v>19</v>
      </c>
      <c r="Y270" s="19">
        <v>0</v>
      </c>
      <c r="Z270" s="15" t="s">
        <v>19</v>
      </c>
      <c r="AA270" s="15" t="s">
        <v>19</v>
      </c>
      <c r="AB270" s="15" t="s">
        <v>43</v>
      </c>
      <c r="AC270" s="15" t="s">
        <v>1316</v>
      </c>
      <c r="AD270" s="15" t="s">
        <v>1316</v>
      </c>
      <c r="AE270" s="15" t="s">
        <v>19</v>
      </c>
      <c r="AF270" s="15" t="s">
        <v>19</v>
      </c>
      <c r="AG270" s="15" t="s">
        <v>19</v>
      </c>
      <c r="AH270" s="15" t="s">
        <v>19</v>
      </c>
      <c r="AI270" s="15" t="s">
        <v>19</v>
      </c>
      <c r="AJ270" s="15" t="s">
        <v>19</v>
      </c>
      <c r="AK270" s="15" t="s">
        <v>19</v>
      </c>
      <c r="AL270" s="15" t="s">
        <v>19</v>
      </c>
      <c r="AM270" s="15" t="s">
        <v>3915</v>
      </c>
      <c r="AN270" s="15" t="s">
        <v>3569</v>
      </c>
    </row>
    <row r="271" spans="1:40" ht="15.45" x14ac:dyDescent="0.4">
      <c r="A271" s="15" t="s">
        <v>1856</v>
      </c>
      <c r="B271" s="15" t="str">
        <f t="shared" si="4"/>
        <v>868a2v9mf</v>
      </c>
      <c r="C271" s="38" t="s">
        <v>4753</v>
      </c>
      <c r="D271" s="15" t="s">
        <v>381</v>
      </c>
      <c r="E271" s="15" t="s">
        <v>4606</v>
      </c>
      <c r="F271" s="39" t="s">
        <v>540</v>
      </c>
      <c r="G271" s="15" t="s">
        <v>3561</v>
      </c>
      <c r="H271" s="15" t="s">
        <v>19</v>
      </c>
      <c r="I271" s="25" t="s">
        <v>3583</v>
      </c>
      <c r="J271" s="15" t="s">
        <v>19</v>
      </c>
      <c r="K271" s="18">
        <v>45744</v>
      </c>
      <c r="L271" s="18">
        <v>45663</v>
      </c>
      <c r="M271" s="18">
        <v>45568.623611111107</v>
      </c>
      <c r="N271" s="18">
        <v>45764.552777777775</v>
      </c>
      <c r="O271" s="18" t="s">
        <v>19</v>
      </c>
      <c r="P271" s="18" t="s">
        <v>19</v>
      </c>
      <c r="Q271" s="15" t="s">
        <v>5898</v>
      </c>
      <c r="R271" s="15" t="s">
        <v>6315</v>
      </c>
      <c r="S271" s="15" t="s">
        <v>19</v>
      </c>
      <c r="T271" s="15" t="s">
        <v>19</v>
      </c>
      <c r="U271" s="15" t="s">
        <v>19</v>
      </c>
      <c r="V271" s="15" t="b">
        <v>1</v>
      </c>
      <c r="W271" s="15" t="s">
        <v>19</v>
      </c>
      <c r="X271" s="15" t="s">
        <v>19</v>
      </c>
      <c r="Y271" s="19">
        <v>0</v>
      </c>
      <c r="Z271" s="29" t="s">
        <v>123</v>
      </c>
      <c r="AA271" s="15" t="s">
        <v>19</v>
      </c>
      <c r="AB271" s="15" t="s">
        <v>24</v>
      </c>
      <c r="AC271" s="15" t="s">
        <v>2585</v>
      </c>
      <c r="AD271" s="15" t="s">
        <v>1661</v>
      </c>
      <c r="AE271" s="15" t="s">
        <v>19</v>
      </c>
      <c r="AF271" s="15" t="s">
        <v>3589</v>
      </c>
      <c r="AG271" s="20" t="s">
        <v>3604</v>
      </c>
      <c r="AH271" s="15" t="s">
        <v>19</v>
      </c>
      <c r="AI271" s="15" t="s">
        <v>19</v>
      </c>
      <c r="AJ271" s="15" t="s">
        <v>19</v>
      </c>
      <c r="AK271" s="15" t="s">
        <v>19</v>
      </c>
      <c r="AL271" s="15" t="s">
        <v>19</v>
      </c>
      <c r="AM271" s="15" t="s">
        <v>3620</v>
      </c>
      <c r="AN271" s="15" t="s">
        <v>3621</v>
      </c>
    </row>
    <row r="272" spans="1:40" ht="15.45" x14ac:dyDescent="0.4">
      <c r="A272" s="15" t="s">
        <v>1905</v>
      </c>
      <c r="B272" s="15" t="str">
        <f t="shared" si="4"/>
        <v>868a2v9mn</v>
      </c>
      <c r="C272" s="38" t="s">
        <v>5022</v>
      </c>
      <c r="D272" s="15" t="s">
        <v>252</v>
      </c>
      <c r="E272" s="15" t="s">
        <v>4577</v>
      </c>
      <c r="F272" s="24" t="s">
        <v>42</v>
      </c>
      <c r="G272" s="15" t="s">
        <v>6767</v>
      </c>
      <c r="H272" s="15" t="s">
        <v>19</v>
      </c>
      <c r="I272" s="17" t="s">
        <v>3562</v>
      </c>
      <c r="J272" s="15" t="s">
        <v>19</v>
      </c>
      <c r="K272" s="18" t="s">
        <v>19</v>
      </c>
      <c r="L272" s="18" t="s">
        <v>19</v>
      </c>
      <c r="M272" s="18">
        <v>45568.623611111107</v>
      </c>
      <c r="N272" s="18">
        <v>45807.560416666667</v>
      </c>
      <c r="O272" s="18" t="s">
        <v>19</v>
      </c>
      <c r="P272" s="18" t="s">
        <v>19</v>
      </c>
      <c r="Q272" s="15" t="s">
        <v>5904</v>
      </c>
      <c r="R272" s="15" t="s">
        <v>6285</v>
      </c>
      <c r="S272" s="15" t="s">
        <v>6159</v>
      </c>
      <c r="T272" s="15" t="s">
        <v>19</v>
      </c>
      <c r="U272" s="15" t="s">
        <v>19</v>
      </c>
      <c r="V272" s="15" t="s">
        <v>19</v>
      </c>
      <c r="W272" s="15" t="s">
        <v>19</v>
      </c>
      <c r="X272" s="15" t="s">
        <v>19</v>
      </c>
      <c r="Y272" s="19">
        <v>0</v>
      </c>
      <c r="Z272" s="29" t="s">
        <v>123</v>
      </c>
      <c r="AA272" s="15" t="s">
        <v>19</v>
      </c>
      <c r="AB272" s="15" t="s">
        <v>24</v>
      </c>
      <c r="AC272" s="15" t="s">
        <v>3577</v>
      </c>
      <c r="AD272" s="15" t="s">
        <v>1649</v>
      </c>
      <c r="AE272" s="15" t="s">
        <v>19</v>
      </c>
      <c r="AF272" s="15" t="s">
        <v>19</v>
      </c>
      <c r="AG272" s="15" t="s">
        <v>19</v>
      </c>
      <c r="AH272" s="15" t="s">
        <v>3596</v>
      </c>
      <c r="AI272" s="15" t="s">
        <v>19</v>
      </c>
      <c r="AJ272" s="15" t="s">
        <v>19</v>
      </c>
      <c r="AK272" s="15" t="s">
        <v>19</v>
      </c>
      <c r="AL272" s="15" t="s">
        <v>19</v>
      </c>
      <c r="AM272" s="15" t="s">
        <v>3579</v>
      </c>
      <c r="AN272" s="15" t="s">
        <v>6298</v>
      </c>
    </row>
    <row r="273" spans="1:40" ht="15.45" x14ac:dyDescent="0.4">
      <c r="A273" s="15" t="s">
        <v>1229</v>
      </c>
      <c r="B273" s="15" t="str">
        <f t="shared" si="4"/>
        <v>868a2v9mw</v>
      </c>
      <c r="C273" s="38" t="s">
        <v>4910</v>
      </c>
      <c r="D273" s="15" t="s">
        <v>337</v>
      </c>
      <c r="E273" s="15" t="s">
        <v>4060</v>
      </c>
      <c r="F273" s="24" t="s">
        <v>42</v>
      </c>
      <c r="G273" s="15" t="s">
        <v>3561</v>
      </c>
      <c r="H273" s="15" t="s">
        <v>19</v>
      </c>
      <c r="I273" s="16" t="s">
        <v>658</v>
      </c>
      <c r="J273" s="15" t="s">
        <v>19</v>
      </c>
      <c r="K273" s="18">
        <v>45863</v>
      </c>
      <c r="L273" s="18" t="s">
        <v>19</v>
      </c>
      <c r="M273" s="18">
        <v>45568.623611111107</v>
      </c>
      <c r="N273" s="18">
        <v>45778.408333333333</v>
      </c>
      <c r="O273" s="18" t="s">
        <v>19</v>
      </c>
      <c r="P273" s="18" t="s">
        <v>19</v>
      </c>
      <c r="Q273" s="15" t="s">
        <v>5982</v>
      </c>
      <c r="R273" s="15" t="s">
        <v>6280</v>
      </c>
      <c r="S273" s="15" t="s">
        <v>6147</v>
      </c>
      <c r="T273" s="15" t="s">
        <v>19</v>
      </c>
      <c r="U273" s="15" t="s">
        <v>19</v>
      </c>
      <c r="V273" s="15" t="s">
        <v>19</v>
      </c>
      <c r="W273" s="15" t="s">
        <v>19</v>
      </c>
      <c r="X273" s="15" t="s">
        <v>19</v>
      </c>
      <c r="Y273" s="19">
        <v>0</v>
      </c>
      <c r="Z273" s="15" t="s">
        <v>19</v>
      </c>
      <c r="AA273" s="15" t="s">
        <v>19</v>
      </c>
      <c r="AB273" s="15" t="s">
        <v>24</v>
      </c>
      <c r="AC273" s="15" t="s">
        <v>4059</v>
      </c>
      <c r="AD273" s="15" t="s">
        <v>1157</v>
      </c>
      <c r="AE273" s="15" t="s">
        <v>19</v>
      </c>
      <c r="AF273" s="15" t="s">
        <v>19</v>
      </c>
      <c r="AG273" s="15" t="s">
        <v>19</v>
      </c>
      <c r="AH273" s="15" t="s">
        <v>4911</v>
      </c>
      <c r="AI273" s="15" t="s">
        <v>19</v>
      </c>
      <c r="AJ273" s="15" t="s">
        <v>19</v>
      </c>
      <c r="AK273" s="15" t="s">
        <v>19</v>
      </c>
      <c r="AL273" s="15" t="s">
        <v>19</v>
      </c>
      <c r="AM273" s="15" t="s">
        <v>3215</v>
      </c>
      <c r="AN273" s="15" t="s">
        <v>6312</v>
      </c>
    </row>
    <row r="274" spans="1:40" ht="15.45" x14ac:dyDescent="0.4">
      <c r="A274" s="15" t="s">
        <v>1629</v>
      </c>
      <c r="B274" s="15" t="str">
        <f t="shared" si="4"/>
        <v>868a2v9nz</v>
      </c>
      <c r="C274" s="38" t="s">
        <v>4480</v>
      </c>
      <c r="D274" s="15" t="s">
        <v>297</v>
      </c>
      <c r="E274" s="15" t="s">
        <v>4474</v>
      </c>
      <c r="F274" s="24" t="s">
        <v>42</v>
      </c>
      <c r="G274" s="15" t="s">
        <v>3561</v>
      </c>
      <c r="H274" s="15" t="s">
        <v>19</v>
      </c>
      <c r="I274" s="25" t="s">
        <v>3583</v>
      </c>
      <c r="J274" s="15" t="s">
        <v>19</v>
      </c>
      <c r="K274" s="18" t="s">
        <v>19</v>
      </c>
      <c r="L274" s="18" t="s">
        <v>19</v>
      </c>
      <c r="M274" s="18">
        <v>45568.623611111107</v>
      </c>
      <c r="N274" s="18">
        <v>45756.574999999997</v>
      </c>
      <c r="O274" s="18" t="s">
        <v>19</v>
      </c>
      <c r="P274" s="18" t="s">
        <v>19</v>
      </c>
      <c r="Q274" s="15" t="s">
        <v>5895</v>
      </c>
      <c r="R274" s="15" t="s">
        <v>6290</v>
      </c>
      <c r="S274" s="15" t="s">
        <v>3588</v>
      </c>
      <c r="T274" s="15" t="s">
        <v>19</v>
      </c>
      <c r="U274" s="15" t="s">
        <v>19</v>
      </c>
      <c r="V274" s="15" t="s">
        <v>19</v>
      </c>
      <c r="W274" s="15" t="s">
        <v>19</v>
      </c>
      <c r="X274" s="15" t="s">
        <v>19</v>
      </c>
      <c r="Y274" s="19">
        <v>0</v>
      </c>
      <c r="Z274" s="15" t="s">
        <v>19</v>
      </c>
      <c r="AA274" s="15" t="s">
        <v>19</v>
      </c>
      <c r="AB274" s="15" t="s">
        <v>43</v>
      </c>
      <c r="AC274" s="15" t="s">
        <v>3595</v>
      </c>
      <c r="AD274" s="15" t="s">
        <v>816</v>
      </c>
      <c r="AE274" s="15" t="s">
        <v>19</v>
      </c>
      <c r="AF274" s="15" t="s">
        <v>19</v>
      </c>
      <c r="AG274" s="15" t="s">
        <v>19</v>
      </c>
      <c r="AH274" s="15" t="s">
        <v>4475</v>
      </c>
      <c r="AI274" s="15" t="s">
        <v>19</v>
      </c>
      <c r="AJ274" s="15" t="s">
        <v>19</v>
      </c>
      <c r="AK274" s="15" t="s">
        <v>19</v>
      </c>
      <c r="AL274" s="15" t="s">
        <v>19</v>
      </c>
      <c r="AM274" s="15" t="s">
        <v>3579</v>
      </c>
      <c r="AN274" s="15" t="s">
        <v>6300</v>
      </c>
    </row>
    <row r="275" spans="1:40" ht="15.45" x14ac:dyDescent="0.4">
      <c r="A275" s="15" t="s">
        <v>1705</v>
      </c>
      <c r="B275" s="15" t="str">
        <f t="shared" si="4"/>
        <v>868a2v9pj</v>
      </c>
      <c r="C275" s="38" t="s">
        <v>4990</v>
      </c>
      <c r="D275" s="15" t="s">
        <v>293</v>
      </c>
      <c r="E275" s="15" t="s">
        <v>4584</v>
      </c>
      <c r="F275" s="24" t="s">
        <v>42</v>
      </c>
      <c r="G275" s="15" t="s">
        <v>6397</v>
      </c>
      <c r="H275" s="15" t="s">
        <v>19</v>
      </c>
      <c r="I275" s="16" t="s">
        <v>658</v>
      </c>
      <c r="J275" s="15" t="s">
        <v>19</v>
      </c>
      <c r="K275" s="18" t="s">
        <v>19</v>
      </c>
      <c r="L275" s="18" t="s">
        <v>19</v>
      </c>
      <c r="M275" s="18">
        <v>45568.623611111107</v>
      </c>
      <c r="N275" s="18">
        <v>45778.578472222223</v>
      </c>
      <c r="O275" s="18" t="s">
        <v>19</v>
      </c>
      <c r="P275" s="18" t="s">
        <v>19</v>
      </c>
      <c r="Q275" s="15" t="s">
        <v>5906</v>
      </c>
      <c r="R275" s="15" t="s">
        <v>6280</v>
      </c>
      <c r="S275" s="15" t="s">
        <v>6147</v>
      </c>
      <c r="T275" s="15" t="s">
        <v>19</v>
      </c>
      <c r="U275" s="15" t="s">
        <v>19</v>
      </c>
      <c r="V275" s="15" t="s">
        <v>19</v>
      </c>
      <c r="W275" s="15" t="s">
        <v>19</v>
      </c>
      <c r="X275" s="15" t="s">
        <v>19</v>
      </c>
      <c r="Y275" s="19">
        <v>0</v>
      </c>
      <c r="Z275" s="15" t="s">
        <v>19</v>
      </c>
      <c r="AA275" s="15" t="s">
        <v>19</v>
      </c>
      <c r="AB275" s="15" t="s">
        <v>24</v>
      </c>
      <c r="AC275" s="15" t="s">
        <v>3595</v>
      </c>
      <c r="AD275" s="15" t="s">
        <v>1673</v>
      </c>
      <c r="AE275" s="15" t="s">
        <v>19</v>
      </c>
      <c r="AF275" s="15" t="s">
        <v>49</v>
      </c>
      <c r="AG275" s="15" t="s">
        <v>19</v>
      </c>
      <c r="AH275" s="15" t="s">
        <v>4586</v>
      </c>
      <c r="AI275" s="15" t="s">
        <v>19</v>
      </c>
      <c r="AJ275" s="15" t="s">
        <v>19</v>
      </c>
      <c r="AK275" s="15" t="s">
        <v>19</v>
      </c>
      <c r="AL275" s="15" t="s">
        <v>19</v>
      </c>
      <c r="AM275" s="15" t="s">
        <v>3579</v>
      </c>
      <c r="AN275" s="15" t="s">
        <v>6300</v>
      </c>
    </row>
    <row r="276" spans="1:40" ht="15.45" x14ac:dyDescent="0.4">
      <c r="A276" s="15" t="s">
        <v>1381</v>
      </c>
      <c r="B276" s="15" t="str">
        <f t="shared" si="4"/>
        <v>868a2v9pu</v>
      </c>
      <c r="C276" s="38" t="s">
        <v>4246</v>
      </c>
      <c r="D276" s="15" t="s">
        <v>350</v>
      </c>
      <c r="E276" s="15" t="s">
        <v>4069</v>
      </c>
      <c r="F276" s="24" t="s">
        <v>42</v>
      </c>
      <c r="G276" s="15" t="s">
        <v>3561</v>
      </c>
      <c r="H276" s="15" t="s">
        <v>19</v>
      </c>
      <c r="I276" s="28" t="s">
        <v>3587</v>
      </c>
      <c r="J276" s="15" t="s">
        <v>19</v>
      </c>
      <c r="K276" s="18" t="s">
        <v>19</v>
      </c>
      <c r="L276" s="18" t="s">
        <v>19</v>
      </c>
      <c r="M276" s="18">
        <v>45568.623611111107</v>
      </c>
      <c r="N276" s="18">
        <v>45810.559027777781</v>
      </c>
      <c r="O276" s="18" t="s">
        <v>19</v>
      </c>
      <c r="P276" s="18" t="s">
        <v>19</v>
      </c>
      <c r="Q276" s="15" t="s">
        <v>5982</v>
      </c>
      <c r="R276" s="15" t="s">
        <v>6290</v>
      </c>
      <c r="S276" s="15" t="s">
        <v>3588</v>
      </c>
      <c r="T276" s="15" t="s">
        <v>19</v>
      </c>
      <c r="U276" s="15" t="s">
        <v>19</v>
      </c>
      <c r="V276" s="15" t="s">
        <v>19</v>
      </c>
      <c r="W276" s="15" t="s">
        <v>19</v>
      </c>
      <c r="X276" s="15" t="s">
        <v>19</v>
      </c>
      <c r="Y276" s="19">
        <v>0</v>
      </c>
      <c r="Z276" s="15" t="s">
        <v>19</v>
      </c>
      <c r="AA276" s="15" t="s">
        <v>19</v>
      </c>
      <c r="AB276" s="15" t="s">
        <v>43</v>
      </c>
      <c r="AC276" s="15" t="s">
        <v>4066</v>
      </c>
      <c r="AD276" s="15" t="s">
        <v>1136</v>
      </c>
      <c r="AE276" s="15" t="s">
        <v>19</v>
      </c>
      <c r="AF276" s="15" t="s">
        <v>19</v>
      </c>
      <c r="AG276" s="15" t="s">
        <v>19</v>
      </c>
      <c r="AH276" s="15" t="s">
        <v>4245</v>
      </c>
      <c r="AI276" s="15" t="s">
        <v>19</v>
      </c>
      <c r="AJ276" s="15" t="s">
        <v>19</v>
      </c>
      <c r="AK276" s="15" t="s">
        <v>19</v>
      </c>
      <c r="AL276" s="15" t="s">
        <v>19</v>
      </c>
      <c r="AM276" s="15" t="s">
        <v>3215</v>
      </c>
      <c r="AN276" s="15" t="s">
        <v>6312</v>
      </c>
    </row>
    <row r="277" spans="1:40" ht="15.45" x14ac:dyDescent="0.4">
      <c r="A277" s="15" t="s">
        <v>1200</v>
      </c>
      <c r="B277" s="15" t="str">
        <f t="shared" si="4"/>
        <v>868a2v9q2</v>
      </c>
      <c r="C277" s="38" t="s">
        <v>4309</v>
      </c>
      <c r="D277" s="15" t="s">
        <v>303</v>
      </c>
      <c r="E277" s="15" t="s">
        <v>4045</v>
      </c>
      <c r="F277" s="27" t="s">
        <v>122</v>
      </c>
      <c r="G277" s="15" t="s">
        <v>3561</v>
      </c>
      <c r="H277" s="15" t="s">
        <v>19</v>
      </c>
      <c r="I277" s="28" t="s">
        <v>3587</v>
      </c>
      <c r="J277" s="15" t="s">
        <v>19</v>
      </c>
      <c r="K277" s="18" t="s">
        <v>19</v>
      </c>
      <c r="L277" s="18" t="s">
        <v>19</v>
      </c>
      <c r="M277" s="18">
        <v>45568.623611111107</v>
      </c>
      <c r="N277" s="18">
        <v>45792.357638888891</v>
      </c>
      <c r="O277" s="18" t="s">
        <v>19</v>
      </c>
      <c r="P277" s="18" t="s">
        <v>19</v>
      </c>
      <c r="Q277" s="15" t="s">
        <v>5843</v>
      </c>
      <c r="R277" s="15" t="s">
        <v>6290</v>
      </c>
      <c r="S277" s="15" t="s">
        <v>3588</v>
      </c>
      <c r="T277" s="15" t="s">
        <v>19</v>
      </c>
      <c r="U277" s="15" t="s">
        <v>19</v>
      </c>
      <c r="V277" s="15" t="s">
        <v>19</v>
      </c>
      <c r="W277" s="15" t="s">
        <v>19</v>
      </c>
      <c r="X277" s="15" t="s">
        <v>19</v>
      </c>
      <c r="Y277" s="19">
        <v>0</v>
      </c>
      <c r="Z277" s="29" t="s">
        <v>123</v>
      </c>
      <c r="AA277" s="15" t="s">
        <v>19</v>
      </c>
      <c r="AB277" s="15" t="s">
        <v>24</v>
      </c>
      <c r="AC277" s="15" t="s">
        <v>3963</v>
      </c>
      <c r="AD277" s="15" t="s">
        <v>1117</v>
      </c>
      <c r="AE277" s="15" t="s">
        <v>19</v>
      </c>
      <c r="AF277" s="15" t="s">
        <v>3589</v>
      </c>
      <c r="AG277" s="15" t="s">
        <v>19</v>
      </c>
      <c r="AH277" s="15" t="s">
        <v>19</v>
      </c>
      <c r="AI277" s="15" t="s">
        <v>19</v>
      </c>
      <c r="AJ277" s="15" t="s">
        <v>19</v>
      </c>
      <c r="AK277" s="15" t="s">
        <v>19</v>
      </c>
      <c r="AL277" s="15" t="s">
        <v>19</v>
      </c>
      <c r="AM277" s="15" t="s">
        <v>3275</v>
      </c>
      <c r="AN277" s="15" t="s">
        <v>6269</v>
      </c>
    </row>
    <row r="278" spans="1:40" ht="15.45" x14ac:dyDescent="0.4">
      <c r="A278" s="15" t="s">
        <v>1747</v>
      </c>
      <c r="B278" s="15" t="str">
        <f t="shared" si="4"/>
        <v>868a2v9q8</v>
      </c>
      <c r="C278" s="38" t="s">
        <v>5044</v>
      </c>
      <c r="D278" s="15" t="s">
        <v>322</v>
      </c>
      <c r="E278" s="15" t="s">
        <v>4590</v>
      </c>
      <c r="F278" s="24" t="s">
        <v>42</v>
      </c>
      <c r="G278" s="15" t="s">
        <v>3561</v>
      </c>
      <c r="H278" s="15" t="s">
        <v>19</v>
      </c>
      <c r="I278" s="17" t="s">
        <v>3562</v>
      </c>
      <c r="J278" s="15" t="s">
        <v>19</v>
      </c>
      <c r="K278" s="18" t="s">
        <v>19</v>
      </c>
      <c r="L278" s="18" t="s">
        <v>19</v>
      </c>
      <c r="M278" s="18">
        <v>45568.623611111107</v>
      </c>
      <c r="N278" s="18">
        <v>45805.446527777778</v>
      </c>
      <c r="O278" s="18" t="s">
        <v>19</v>
      </c>
      <c r="P278" s="18" t="s">
        <v>19</v>
      </c>
      <c r="Q278" s="15" t="s">
        <v>5896</v>
      </c>
      <c r="R278" s="15" t="s">
        <v>6290</v>
      </c>
      <c r="S278" s="15" t="s">
        <v>3588</v>
      </c>
      <c r="T278" s="15" t="s">
        <v>19</v>
      </c>
      <c r="U278" s="15" t="s">
        <v>19</v>
      </c>
      <c r="V278" s="15" t="s">
        <v>19</v>
      </c>
      <c r="W278" s="15" t="s">
        <v>19</v>
      </c>
      <c r="X278" s="15" t="s">
        <v>19</v>
      </c>
      <c r="Y278" s="19">
        <v>0</v>
      </c>
      <c r="Z278" s="29" t="s">
        <v>123</v>
      </c>
      <c r="AA278" s="15" t="s">
        <v>19</v>
      </c>
      <c r="AB278" s="15" t="s">
        <v>24</v>
      </c>
      <c r="AC278" s="15" t="s">
        <v>3577</v>
      </c>
      <c r="AD278" s="15" t="s">
        <v>1658</v>
      </c>
      <c r="AE278" s="15" t="s">
        <v>19</v>
      </c>
      <c r="AF278" s="15" t="s">
        <v>19</v>
      </c>
      <c r="AG278" s="15" t="s">
        <v>19</v>
      </c>
      <c r="AH278" s="15" t="s">
        <v>3596</v>
      </c>
      <c r="AI278" s="15" t="s">
        <v>19</v>
      </c>
      <c r="AJ278" s="15" t="s">
        <v>19</v>
      </c>
      <c r="AK278" s="15" t="s">
        <v>19</v>
      </c>
      <c r="AL278" s="15" t="s">
        <v>19</v>
      </c>
      <c r="AM278" s="15" t="s">
        <v>3579</v>
      </c>
      <c r="AN278" s="15" t="s">
        <v>6298</v>
      </c>
    </row>
    <row r="279" spans="1:40" ht="15.45" x14ac:dyDescent="0.4">
      <c r="A279" s="15" t="s">
        <v>1567</v>
      </c>
      <c r="B279" s="15" t="str">
        <f t="shared" si="4"/>
        <v>868a2v9qq</v>
      </c>
      <c r="C279" s="38" t="s">
        <v>4550</v>
      </c>
      <c r="D279" s="15" t="s">
        <v>39</v>
      </c>
      <c r="E279" s="15" t="s">
        <v>3911</v>
      </c>
      <c r="F279" s="24" t="s">
        <v>42</v>
      </c>
      <c r="G279" s="15" t="s">
        <v>3561</v>
      </c>
      <c r="H279" s="15" t="s">
        <v>19</v>
      </c>
      <c r="I279" s="25" t="s">
        <v>3583</v>
      </c>
      <c r="J279" s="15" t="s">
        <v>19</v>
      </c>
      <c r="K279" s="18" t="s">
        <v>19</v>
      </c>
      <c r="L279" s="18" t="s">
        <v>19</v>
      </c>
      <c r="M279" s="18">
        <v>45568.623611111107</v>
      </c>
      <c r="N279" s="18">
        <v>45769.513888888891</v>
      </c>
      <c r="O279" s="18" t="s">
        <v>19</v>
      </c>
      <c r="P279" s="18" t="s">
        <v>19</v>
      </c>
      <c r="Q279" s="15" t="s">
        <v>6025</v>
      </c>
      <c r="R279" s="15" t="s">
        <v>6272</v>
      </c>
      <c r="S279" s="15" t="s">
        <v>6158</v>
      </c>
      <c r="T279" s="15" t="s">
        <v>19</v>
      </c>
      <c r="U279" s="15" t="s">
        <v>19</v>
      </c>
      <c r="V279" s="15" t="s">
        <v>19</v>
      </c>
      <c r="W279" s="15" t="s">
        <v>19</v>
      </c>
      <c r="X279" s="15" t="s">
        <v>19</v>
      </c>
      <c r="Y279" s="19">
        <v>0</v>
      </c>
      <c r="Z279" s="15" t="s">
        <v>19</v>
      </c>
      <c r="AA279" s="15" t="s">
        <v>19</v>
      </c>
      <c r="AB279" s="15" t="s">
        <v>43</v>
      </c>
      <c r="AC279" s="15" t="s">
        <v>1316</v>
      </c>
      <c r="AD279" s="15" t="s">
        <v>1316</v>
      </c>
      <c r="AE279" s="15" t="s">
        <v>19</v>
      </c>
      <c r="AF279" s="15" t="s">
        <v>19</v>
      </c>
      <c r="AG279" s="15" t="s">
        <v>19</v>
      </c>
      <c r="AH279" s="15" t="s">
        <v>19</v>
      </c>
      <c r="AI279" s="15" t="s">
        <v>19</v>
      </c>
      <c r="AJ279" s="15" t="s">
        <v>19</v>
      </c>
      <c r="AK279" s="15" t="s">
        <v>19</v>
      </c>
      <c r="AL279" s="15" t="s">
        <v>19</v>
      </c>
      <c r="AM279" s="15" t="s">
        <v>3915</v>
      </c>
      <c r="AN279" s="15" t="s">
        <v>3569</v>
      </c>
    </row>
    <row r="280" spans="1:40" ht="15.45" x14ac:dyDescent="0.4">
      <c r="A280" s="15" t="s">
        <v>1853</v>
      </c>
      <c r="B280" s="15" t="str">
        <f t="shared" si="4"/>
        <v>868a2v9rq</v>
      </c>
      <c r="C280" s="38" t="s">
        <v>4778</v>
      </c>
      <c r="D280" s="15" t="s">
        <v>475</v>
      </c>
      <c r="E280" s="15" t="s">
        <v>4661</v>
      </c>
      <c r="F280" s="24" t="s">
        <v>42</v>
      </c>
      <c r="G280" s="15" t="s">
        <v>3561</v>
      </c>
      <c r="H280" s="15" t="s">
        <v>19</v>
      </c>
      <c r="I280" s="28" t="s">
        <v>3587</v>
      </c>
      <c r="J280" s="15" t="s">
        <v>19</v>
      </c>
      <c r="K280" s="18" t="s">
        <v>19</v>
      </c>
      <c r="L280" s="18" t="s">
        <v>19</v>
      </c>
      <c r="M280" s="18">
        <v>45568.623611111107</v>
      </c>
      <c r="N280" s="18">
        <v>45776.47152777778</v>
      </c>
      <c r="O280" s="18" t="s">
        <v>19</v>
      </c>
      <c r="P280" s="18" t="s">
        <v>19</v>
      </c>
      <c r="Q280" s="15" t="s">
        <v>5902</v>
      </c>
      <c r="R280" s="15" t="s">
        <v>6290</v>
      </c>
      <c r="S280" s="15" t="s">
        <v>3588</v>
      </c>
      <c r="T280" s="15" t="s">
        <v>19</v>
      </c>
      <c r="U280" s="15" t="s">
        <v>19</v>
      </c>
      <c r="V280" s="15" t="s">
        <v>19</v>
      </c>
      <c r="W280" s="15" t="s">
        <v>19</v>
      </c>
      <c r="X280" s="15" t="s">
        <v>19</v>
      </c>
      <c r="Y280" s="19">
        <v>0</v>
      </c>
      <c r="Z280" s="15" t="s">
        <v>19</v>
      </c>
      <c r="AA280" s="15" t="s">
        <v>19</v>
      </c>
      <c r="AB280" s="15" t="s">
        <v>24</v>
      </c>
      <c r="AC280" s="15" t="s">
        <v>4651</v>
      </c>
      <c r="AD280" s="15" t="s">
        <v>1758</v>
      </c>
      <c r="AE280" s="15" t="b">
        <v>1</v>
      </c>
      <c r="AF280" s="15" t="s">
        <v>19</v>
      </c>
      <c r="AG280" s="15" t="s">
        <v>19</v>
      </c>
      <c r="AH280" s="15" t="s">
        <v>19</v>
      </c>
      <c r="AI280" s="18">
        <v>45776</v>
      </c>
      <c r="AJ280" s="15" t="s">
        <v>19</v>
      </c>
      <c r="AK280" s="15" t="s">
        <v>19</v>
      </c>
      <c r="AL280" s="15" t="s">
        <v>19</v>
      </c>
      <c r="AM280" s="15" t="s">
        <v>3620</v>
      </c>
      <c r="AN280" s="15" t="s">
        <v>3621</v>
      </c>
    </row>
    <row r="281" spans="1:40" ht="15.45" x14ac:dyDescent="0.4">
      <c r="A281" s="15" t="s">
        <v>1833</v>
      </c>
      <c r="B281" s="15" t="str">
        <f t="shared" si="4"/>
        <v>868a2v9rz</v>
      </c>
      <c r="C281" s="38" t="s">
        <v>4217</v>
      </c>
      <c r="D281" s="15" t="s">
        <v>410</v>
      </c>
      <c r="E281" s="15" t="s">
        <v>4215</v>
      </c>
      <c r="F281" s="24" t="s">
        <v>42</v>
      </c>
      <c r="G281" s="15" t="s">
        <v>3561</v>
      </c>
      <c r="H281" s="15" t="s">
        <v>19</v>
      </c>
      <c r="I281" s="28" t="s">
        <v>3587</v>
      </c>
      <c r="J281" s="15" t="s">
        <v>19</v>
      </c>
      <c r="K281" s="18" t="s">
        <v>19</v>
      </c>
      <c r="L281" s="18" t="s">
        <v>19</v>
      </c>
      <c r="M281" s="18">
        <v>45568.623611111107</v>
      </c>
      <c r="N281" s="18">
        <v>45768.518750000003</v>
      </c>
      <c r="O281" s="18" t="s">
        <v>19</v>
      </c>
      <c r="P281" s="18" t="s">
        <v>19</v>
      </c>
      <c r="Q281" s="15" t="s">
        <v>5898</v>
      </c>
      <c r="R281" s="15" t="s">
        <v>6290</v>
      </c>
      <c r="S281" s="15" t="s">
        <v>3588</v>
      </c>
      <c r="T281" s="15" t="s">
        <v>19</v>
      </c>
      <c r="U281" s="15" t="s">
        <v>19</v>
      </c>
      <c r="V281" s="15" t="s">
        <v>19</v>
      </c>
      <c r="W281" s="15" t="s">
        <v>19</v>
      </c>
      <c r="X281" s="15" t="s">
        <v>19</v>
      </c>
      <c r="Y281" s="19">
        <v>0</v>
      </c>
      <c r="Z281" s="15" t="s">
        <v>19</v>
      </c>
      <c r="AA281" s="15" t="s">
        <v>19</v>
      </c>
      <c r="AB281" s="15" t="s">
        <v>43</v>
      </c>
      <c r="AC281" s="15" t="s">
        <v>2603</v>
      </c>
      <c r="AD281" s="15" t="s">
        <v>1638</v>
      </c>
      <c r="AE281" s="15" t="s">
        <v>19</v>
      </c>
      <c r="AF281" s="15" t="s">
        <v>19</v>
      </c>
      <c r="AG281" s="15" t="s">
        <v>19</v>
      </c>
      <c r="AH281" s="15" t="s">
        <v>19</v>
      </c>
      <c r="AI281" s="18">
        <v>45768</v>
      </c>
      <c r="AJ281" s="15" t="s">
        <v>19</v>
      </c>
      <c r="AK281" s="15" t="s">
        <v>19</v>
      </c>
      <c r="AL281" s="15" t="s">
        <v>19</v>
      </c>
      <c r="AM281" s="15" t="s">
        <v>3620</v>
      </c>
      <c r="AN281" s="15" t="s">
        <v>3564</v>
      </c>
    </row>
    <row r="282" spans="1:40" ht="15.45" x14ac:dyDescent="0.4">
      <c r="A282" s="15" t="s">
        <v>1815</v>
      </c>
      <c r="B282" s="15" t="str">
        <f t="shared" si="4"/>
        <v>868a2v9t5</v>
      </c>
      <c r="C282" s="38" t="s">
        <v>4804</v>
      </c>
      <c r="D282" s="15" t="s">
        <v>470</v>
      </c>
      <c r="E282" s="15" t="s">
        <v>4653</v>
      </c>
      <c r="F282" s="24" t="s">
        <v>42</v>
      </c>
      <c r="G282" s="15" t="s">
        <v>3561</v>
      </c>
      <c r="H282" s="15" t="s">
        <v>3599</v>
      </c>
      <c r="I282" s="17" t="s">
        <v>3562</v>
      </c>
      <c r="J282" s="15" t="s">
        <v>19</v>
      </c>
      <c r="K282" s="18" t="s">
        <v>19</v>
      </c>
      <c r="L282" s="18" t="s">
        <v>19</v>
      </c>
      <c r="M282" s="18">
        <v>45568.623611111107</v>
      </c>
      <c r="N282" s="18">
        <v>45806.397916666669</v>
      </c>
      <c r="O282" s="18" t="s">
        <v>19</v>
      </c>
      <c r="P282" s="18" t="s">
        <v>19</v>
      </c>
      <c r="Q282" s="15" t="s">
        <v>5898</v>
      </c>
      <c r="R282" s="15" t="s">
        <v>6290</v>
      </c>
      <c r="S282" s="15" t="s">
        <v>3588</v>
      </c>
      <c r="T282" s="15" t="s">
        <v>19</v>
      </c>
      <c r="U282" s="15" t="s">
        <v>19</v>
      </c>
      <c r="V282" s="15" t="s">
        <v>19</v>
      </c>
      <c r="W282" s="15" t="s">
        <v>19</v>
      </c>
      <c r="X282" s="15" t="s">
        <v>19</v>
      </c>
      <c r="Y282" s="19">
        <v>0</v>
      </c>
      <c r="Z282" s="15" t="s">
        <v>19</v>
      </c>
      <c r="AA282" s="15" t="s">
        <v>19</v>
      </c>
      <c r="AB282" s="15" t="s">
        <v>24</v>
      </c>
      <c r="AC282" s="15" t="s">
        <v>4651</v>
      </c>
      <c r="AD282" s="15" t="s">
        <v>1775</v>
      </c>
      <c r="AE282" s="15" t="b">
        <v>1</v>
      </c>
      <c r="AF282" s="15" t="s">
        <v>19</v>
      </c>
      <c r="AG282" s="15" t="s">
        <v>19</v>
      </c>
      <c r="AH282" s="15" t="s">
        <v>19</v>
      </c>
      <c r="AI282" s="18">
        <v>45776</v>
      </c>
      <c r="AJ282" s="15" t="s">
        <v>19</v>
      </c>
      <c r="AK282" s="15" t="s">
        <v>19</v>
      </c>
      <c r="AL282" s="15" t="s">
        <v>19</v>
      </c>
      <c r="AM282" s="15" t="s">
        <v>3620</v>
      </c>
      <c r="AN282" s="15" t="s">
        <v>3621</v>
      </c>
    </row>
    <row r="283" spans="1:40" ht="15.45" x14ac:dyDescent="0.4">
      <c r="A283" s="15" t="s">
        <v>1898</v>
      </c>
      <c r="B283" s="15" t="str">
        <f t="shared" si="4"/>
        <v>868a2v9tv</v>
      </c>
      <c r="C283" s="38" t="s">
        <v>4280</v>
      </c>
      <c r="D283" s="15" t="s">
        <v>359</v>
      </c>
      <c r="E283" s="15" t="s">
        <v>3566</v>
      </c>
      <c r="F283" s="24" t="s">
        <v>42</v>
      </c>
      <c r="G283" s="15" t="s">
        <v>3561</v>
      </c>
      <c r="H283" s="15" t="s">
        <v>19</v>
      </c>
      <c r="I283" s="16" t="s">
        <v>658</v>
      </c>
      <c r="J283" s="15" t="s">
        <v>19</v>
      </c>
      <c r="K283" s="18">
        <v>45863</v>
      </c>
      <c r="L283" s="18" t="s">
        <v>19</v>
      </c>
      <c r="M283" s="18">
        <v>45568.623611111107</v>
      </c>
      <c r="N283" s="18">
        <v>45790.490972222222</v>
      </c>
      <c r="O283" s="18" t="s">
        <v>19</v>
      </c>
      <c r="P283" s="18" t="s">
        <v>19</v>
      </c>
      <c r="Q283" s="15" t="s">
        <v>5982</v>
      </c>
      <c r="R283" s="15" t="s">
        <v>6290</v>
      </c>
      <c r="S283" s="15" t="s">
        <v>3588</v>
      </c>
      <c r="T283" s="15" t="s">
        <v>19</v>
      </c>
      <c r="U283" s="15" t="s">
        <v>19</v>
      </c>
      <c r="V283" s="15" t="s">
        <v>19</v>
      </c>
      <c r="W283" s="15" t="s">
        <v>19</v>
      </c>
      <c r="X283" s="15" t="s">
        <v>19</v>
      </c>
      <c r="Y283" s="19">
        <v>0</v>
      </c>
      <c r="Z283" s="15" t="s">
        <v>19</v>
      </c>
      <c r="AA283" s="15" t="s">
        <v>19</v>
      </c>
      <c r="AB283" s="15" t="s">
        <v>24</v>
      </c>
      <c r="AC283" s="15" t="s">
        <v>4066</v>
      </c>
      <c r="AD283" s="15" t="s">
        <v>1109</v>
      </c>
      <c r="AE283" s="15" t="s">
        <v>19</v>
      </c>
      <c r="AF283" s="15" t="s">
        <v>19</v>
      </c>
      <c r="AG283" s="15" t="s">
        <v>19</v>
      </c>
      <c r="AH283" s="15" t="s">
        <v>4251</v>
      </c>
      <c r="AI283" s="15" t="s">
        <v>19</v>
      </c>
      <c r="AJ283" s="15" t="s">
        <v>19</v>
      </c>
      <c r="AK283" s="15" t="s">
        <v>19</v>
      </c>
      <c r="AL283" s="15" t="s">
        <v>19</v>
      </c>
      <c r="AM283" s="15" t="s">
        <v>3215</v>
      </c>
      <c r="AN283" s="15" t="s">
        <v>6312</v>
      </c>
    </row>
    <row r="284" spans="1:40" ht="15.45" x14ac:dyDescent="0.4">
      <c r="A284" s="15" t="s">
        <v>974</v>
      </c>
      <c r="B284" s="15" t="str">
        <f t="shared" si="4"/>
        <v>868a2v9ua</v>
      </c>
      <c r="C284" s="38" t="s">
        <v>3741</v>
      </c>
      <c r="D284" s="15" t="s">
        <v>369</v>
      </c>
      <c r="E284" s="15" t="s">
        <v>3689</v>
      </c>
      <c r="F284" s="33" t="s">
        <v>243</v>
      </c>
      <c r="G284" s="15" t="s">
        <v>3561</v>
      </c>
      <c r="H284" s="15" t="s">
        <v>19</v>
      </c>
      <c r="I284" s="28" t="s">
        <v>3587</v>
      </c>
      <c r="J284" s="15" t="s">
        <v>3737</v>
      </c>
      <c r="K284" s="18">
        <v>45744</v>
      </c>
      <c r="L284" s="18">
        <v>45610</v>
      </c>
      <c r="M284" s="18">
        <v>45568.623611111107</v>
      </c>
      <c r="N284" s="18">
        <v>45768.526388888888</v>
      </c>
      <c r="O284" s="18" t="s">
        <v>19</v>
      </c>
      <c r="P284" s="18">
        <v>45761.518750000003</v>
      </c>
      <c r="Q284" s="15" t="s">
        <v>5901</v>
      </c>
      <c r="R284" s="15" t="s">
        <v>6267</v>
      </c>
      <c r="S284" s="15" t="s">
        <v>19</v>
      </c>
      <c r="T284" s="18" t="s">
        <v>19</v>
      </c>
      <c r="U284" s="18" t="s">
        <v>19</v>
      </c>
      <c r="V284" s="15" t="s">
        <v>19</v>
      </c>
      <c r="W284" s="18" t="s">
        <v>19</v>
      </c>
      <c r="X284" s="18" t="s">
        <v>19</v>
      </c>
      <c r="Y284" s="19">
        <v>0</v>
      </c>
      <c r="Z284" s="37" t="s">
        <v>365</v>
      </c>
      <c r="AA284" s="18" t="s">
        <v>19</v>
      </c>
      <c r="AB284" s="15" t="s">
        <v>65</v>
      </c>
      <c r="AC284" s="15" t="s">
        <v>2585</v>
      </c>
      <c r="AD284" s="15" t="s">
        <v>920</v>
      </c>
      <c r="AE284" s="15" t="b">
        <v>1</v>
      </c>
      <c r="AF284" s="15" t="s">
        <v>3738</v>
      </c>
      <c r="AG284" s="20" t="s">
        <v>3604</v>
      </c>
      <c r="AH284" s="15" t="s">
        <v>19</v>
      </c>
      <c r="AI284" s="18">
        <v>45768</v>
      </c>
      <c r="AJ284" s="18" t="s">
        <v>19</v>
      </c>
      <c r="AK284" s="15" t="s">
        <v>19</v>
      </c>
      <c r="AL284" s="15" t="s">
        <v>19</v>
      </c>
      <c r="AM284" s="15" t="s">
        <v>3620</v>
      </c>
      <c r="AN284" s="15" t="s">
        <v>3621</v>
      </c>
    </row>
    <row r="285" spans="1:40" ht="15.45" x14ac:dyDescent="0.4">
      <c r="A285" s="15" t="s">
        <v>1592</v>
      </c>
      <c r="B285" s="15" t="str">
        <f t="shared" si="4"/>
        <v>868a2v9up</v>
      </c>
      <c r="C285" s="38" t="s">
        <v>4282</v>
      </c>
      <c r="D285" s="15" t="s">
        <v>355</v>
      </c>
      <c r="E285" s="15" t="s">
        <v>4078</v>
      </c>
      <c r="F285" s="24" t="s">
        <v>42</v>
      </c>
      <c r="G285" s="15" t="s">
        <v>3561</v>
      </c>
      <c r="H285" s="15" t="s">
        <v>6312</v>
      </c>
      <c r="I285" s="28" t="s">
        <v>3587</v>
      </c>
      <c r="J285" s="15" t="s">
        <v>19</v>
      </c>
      <c r="K285" s="18" t="s">
        <v>19</v>
      </c>
      <c r="L285" s="18" t="s">
        <v>19</v>
      </c>
      <c r="M285" s="18">
        <v>45568.623611111107</v>
      </c>
      <c r="N285" s="18">
        <v>45776.303472222222</v>
      </c>
      <c r="O285" s="18" t="s">
        <v>19</v>
      </c>
      <c r="P285" s="18" t="s">
        <v>19</v>
      </c>
      <c r="Q285" s="15" t="s">
        <v>5988</v>
      </c>
      <c r="R285" s="15" t="s">
        <v>6290</v>
      </c>
      <c r="S285" s="15" t="s">
        <v>3588</v>
      </c>
      <c r="T285" s="15" t="s">
        <v>19</v>
      </c>
      <c r="U285" s="15" t="s">
        <v>19</v>
      </c>
      <c r="V285" s="15" t="s">
        <v>19</v>
      </c>
      <c r="W285" s="15" t="s">
        <v>19</v>
      </c>
      <c r="X285" s="15" t="s">
        <v>19</v>
      </c>
      <c r="Y285" s="19">
        <v>0</v>
      </c>
      <c r="Z285" s="15" t="s">
        <v>19</v>
      </c>
      <c r="AA285" s="15" t="s">
        <v>19</v>
      </c>
      <c r="AB285" s="15" t="s">
        <v>43</v>
      </c>
      <c r="AC285" s="15" t="s">
        <v>4066</v>
      </c>
      <c r="AD285" s="15" t="s">
        <v>1395</v>
      </c>
      <c r="AE285" s="15" t="s">
        <v>19</v>
      </c>
      <c r="AF285" s="15" t="s">
        <v>19</v>
      </c>
      <c r="AG285" s="15" t="s">
        <v>19</v>
      </c>
      <c r="AH285" s="15" t="s">
        <v>4251</v>
      </c>
      <c r="AI285" s="15" t="s">
        <v>19</v>
      </c>
      <c r="AJ285" s="15" t="s">
        <v>19</v>
      </c>
      <c r="AK285" s="15" t="s">
        <v>19</v>
      </c>
      <c r="AL285" s="15" t="s">
        <v>19</v>
      </c>
      <c r="AM285" s="15" t="s">
        <v>3215</v>
      </c>
      <c r="AN285" s="15" t="s">
        <v>6312</v>
      </c>
    </row>
    <row r="286" spans="1:40" ht="15.45" x14ac:dyDescent="0.4">
      <c r="A286" s="15" t="s">
        <v>1350</v>
      </c>
      <c r="B286" s="15" t="str">
        <f t="shared" si="4"/>
        <v>868a2v9uy</v>
      </c>
      <c r="C286" s="38" t="s">
        <v>4205</v>
      </c>
      <c r="D286" s="15" t="s">
        <v>406</v>
      </c>
      <c r="E286" s="15" t="s">
        <v>4080</v>
      </c>
      <c r="F286" s="24" t="s">
        <v>42</v>
      </c>
      <c r="G286" s="15" t="s">
        <v>3561</v>
      </c>
      <c r="H286" s="15" t="s">
        <v>19</v>
      </c>
      <c r="I286" s="28" t="s">
        <v>3587</v>
      </c>
      <c r="J286" s="15" t="s">
        <v>19</v>
      </c>
      <c r="K286" s="18" t="s">
        <v>19</v>
      </c>
      <c r="L286" s="18" t="s">
        <v>19</v>
      </c>
      <c r="M286" s="18">
        <v>45568.623611111107</v>
      </c>
      <c r="N286" s="18">
        <v>45768.517361111109</v>
      </c>
      <c r="O286" s="18" t="s">
        <v>19</v>
      </c>
      <c r="P286" s="18" t="s">
        <v>19</v>
      </c>
      <c r="Q286" s="15" t="s">
        <v>5902</v>
      </c>
      <c r="R286" s="15" t="s">
        <v>6290</v>
      </c>
      <c r="S286" s="15" t="s">
        <v>3588</v>
      </c>
      <c r="T286" s="15" t="s">
        <v>19</v>
      </c>
      <c r="U286" s="15" t="s">
        <v>19</v>
      </c>
      <c r="V286" s="15" t="s">
        <v>19</v>
      </c>
      <c r="W286" s="15" t="s">
        <v>19</v>
      </c>
      <c r="X286" s="15" t="s">
        <v>19</v>
      </c>
      <c r="Y286" s="19">
        <v>0</v>
      </c>
      <c r="Z286" s="15" t="s">
        <v>19</v>
      </c>
      <c r="AA286" s="15" t="s">
        <v>19</v>
      </c>
      <c r="AB286" s="15" t="s">
        <v>43</v>
      </c>
      <c r="AC286" s="15" t="s">
        <v>2603</v>
      </c>
      <c r="AD286" s="15" t="s">
        <v>1351</v>
      </c>
      <c r="AE286" s="15" t="s">
        <v>19</v>
      </c>
      <c r="AF286" s="15" t="s">
        <v>19</v>
      </c>
      <c r="AG286" s="15" t="s">
        <v>19</v>
      </c>
      <c r="AH286" s="15" t="s">
        <v>19</v>
      </c>
      <c r="AI286" s="18">
        <v>45768</v>
      </c>
      <c r="AJ286" s="15" t="s">
        <v>19</v>
      </c>
      <c r="AK286" s="15" t="s">
        <v>19</v>
      </c>
      <c r="AL286" s="15" t="s">
        <v>19</v>
      </c>
      <c r="AM286" s="15" t="s">
        <v>3620</v>
      </c>
      <c r="AN286" s="15" t="s">
        <v>3564</v>
      </c>
    </row>
    <row r="287" spans="1:40" ht="15.45" x14ac:dyDescent="0.4">
      <c r="A287" s="15" t="s">
        <v>1550</v>
      </c>
      <c r="B287" s="15" t="str">
        <f t="shared" si="4"/>
        <v>868a2v9vb</v>
      </c>
      <c r="C287" s="38" t="s">
        <v>4551</v>
      </c>
      <c r="D287" s="15" t="s">
        <v>39</v>
      </c>
      <c r="E287" s="15" t="s">
        <v>3911</v>
      </c>
      <c r="F287" s="24" t="s">
        <v>42</v>
      </c>
      <c r="G287" s="15" t="s">
        <v>3561</v>
      </c>
      <c r="H287" s="15" t="s">
        <v>19</v>
      </c>
      <c r="I287" s="25" t="s">
        <v>3583</v>
      </c>
      <c r="J287" s="15" t="s">
        <v>19</v>
      </c>
      <c r="K287" s="18" t="s">
        <v>19</v>
      </c>
      <c r="L287" s="18" t="s">
        <v>19</v>
      </c>
      <c r="M287" s="18">
        <v>45568.623611111107</v>
      </c>
      <c r="N287" s="18">
        <v>45769.513888888891</v>
      </c>
      <c r="O287" s="18" t="s">
        <v>19</v>
      </c>
      <c r="P287" s="18" t="s">
        <v>19</v>
      </c>
      <c r="Q287" s="15" t="s">
        <v>6025</v>
      </c>
      <c r="R287" s="15" t="s">
        <v>6272</v>
      </c>
      <c r="S287" s="15" t="s">
        <v>6158</v>
      </c>
      <c r="T287" s="15" t="s">
        <v>19</v>
      </c>
      <c r="U287" s="15" t="s">
        <v>19</v>
      </c>
      <c r="V287" s="15" t="s">
        <v>19</v>
      </c>
      <c r="W287" s="15" t="s">
        <v>19</v>
      </c>
      <c r="X287" s="15" t="s">
        <v>19</v>
      </c>
      <c r="Y287" s="19">
        <v>0</v>
      </c>
      <c r="Z287" s="15" t="s">
        <v>19</v>
      </c>
      <c r="AA287" s="15" t="s">
        <v>19</v>
      </c>
      <c r="AB287" s="15" t="s">
        <v>43</v>
      </c>
      <c r="AC287" s="15" t="s">
        <v>1316</v>
      </c>
      <c r="AD287" s="15" t="s">
        <v>1316</v>
      </c>
      <c r="AE287" s="15" t="s">
        <v>19</v>
      </c>
      <c r="AF287" s="15" t="s">
        <v>19</v>
      </c>
      <c r="AG287" s="15" t="s">
        <v>19</v>
      </c>
      <c r="AH287" s="15" t="s">
        <v>19</v>
      </c>
      <c r="AI287" s="15" t="s">
        <v>19</v>
      </c>
      <c r="AJ287" s="15" t="s">
        <v>19</v>
      </c>
      <c r="AK287" s="15" t="s">
        <v>19</v>
      </c>
      <c r="AL287" s="15" t="s">
        <v>19</v>
      </c>
      <c r="AM287" s="15" t="s">
        <v>3915</v>
      </c>
      <c r="AN287" s="15" t="s">
        <v>3569</v>
      </c>
    </row>
    <row r="288" spans="1:40" ht="15.45" x14ac:dyDescent="0.4">
      <c r="A288" s="15" t="s">
        <v>1194</v>
      </c>
      <c r="B288" s="15" t="str">
        <f t="shared" si="4"/>
        <v>868a2v9vq</v>
      </c>
      <c r="C288" s="38" t="s">
        <v>4257</v>
      </c>
      <c r="D288" s="15" t="s">
        <v>352</v>
      </c>
      <c r="E288" s="15" t="s">
        <v>4073</v>
      </c>
      <c r="F288" s="24" t="s">
        <v>42</v>
      </c>
      <c r="G288" s="15" t="s">
        <v>3561</v>
      </c>
      <c r="H288" s="15" t="s">
        <v>6312</v>
      </c>
      <c r="I288" s="28" t="s">
        <v>3587</v>
      </c>
      <c r="J288" s="15" t="s">
        <v>19</v>
      </c>
      <c r="K288" s="18">
        <v>45863</v>
      </c>
      <c r="L288" s="18" t="s">
        <v>19</v>
      </c>
      <c r="M288" s="18">
        <v>45568.623611111107</v>
      </c>
      <c r="N288" s="18">
        <v>45777.637499999997</v>
      </c>
      <c r="O288" s="18" t="s">
        <v>19</v>
      </c>
      <c r="P288" s="18" t="s">
        <v>19</v>
      </c>
      <c r="Q288" s="15" t="s">
        <v>5982</v>
      </c>
      <c r="R288" s="15" t="s">
        <v>6280</v>
      </c>
      <c r="S288" s="15" t="s">
        <v>6147</v>
      </c>
      <c r="T288" s="15" t="s">
        <v>19</v>
      </c>
      <c r="U288" s="15" t="s">
        <v>19</v>
      </c>
      <c r="V288" s="15" t="s">
        <v>19</v>
      </c>
      <c r="W288" s="15" t="s">
        <v>19</v>
      </c>
      <c r="X288" s="15" t="s">
        <v>19</v>
      </c>
      <c r="Y288" s="19">
        <v>0</v>
      </c>
      <c r="Z288" s="15" t="s">
        <v>19</v>
      </c>
      <c r="AA288" s="15" t="s">
        <v>19</v>
      </c>
      <c r="AB288" s="15" t="s">
        <v>43</v>
      </c>
      <c r="AC288" s="15" t="s">
        <v>4066</v>
      </c>
      <c r="AD288" s="15" t="s">
        <v>1109</v>
      </c>
      <c r="AE288" s="15" t="s">
        <v>19</v>
      </c>
      <c r="AF288" s="15" t="s">
        <v>19</v>
      </c>
      <c r="AG288" s="15" t="s">
        <v>19</v>
      </c>
      <c r="AH288" s="15" t="s">
        <v>4251</v>
      </c>
      <c r="AI288" s="15" t="s">
        <v>19</v>
      </c>
      <c r="AJ288" s="15" t="s">
        <v>19</v>
      </c>
      <c r="AK288" s="15" t="s">
        <v>19</v>
      </c>
      <c r="AL288" s="15" t="s">
        <v>19</v>
      </c>
      <c r="AM288" s="15" t="s">
        <v>3215</v>
      </c>
      <c r="AN288" s="15" t="s">
        <v>6312</v>
      </c>
    </row>
    <row r="289" spans="1:40" ht="15.45" x14ac:dyDescent="0.4">
      <c r="A289" s="15" t="s">
        <v>1539</v>
      </c>
      <c r="B289" s="15" t="str">
        <f t="shared" si="4"/>
        <v>868a2v9x0</v>
      </c>
      <c r="C289" s="38" t="s">
        <v>4552</v>
      </c>
      <c r="D289" s="15" t="s">
        <v>39</v>
      </c>
      <c r="E289" s="15" t="s">
        <v>3911</v>
      </c>
      <c r="F289" s="24" t="s">
        <v>42</v>
      </c>
      <c r="G289" s="15" t="s">
        <v>3561</v>
      </c>
      <c r="H289" s="15" t="s">
        <v>19</v>
      </c>
      <c r="I289" s="25" t="s">
        <v>3583</v>
      </c>
      <c r="J289" s="15" t="s">
        <v>19</v>
      </c>
      <c r="K289" s="18" t="s">
        <v>19</v>
      </c>
      <c r="L289" s="18" t="s">
        <v>19</v>
      </c>
      <c r="M289" s="18">
        <v>45568.623611111107</v>
      </c>
      <c r="N289" s="18">
        <v>45769.513888888891</v>
      </c>
      <c r="O289" s="18" t="s">
        <v>19</v>
      </c>
      <c r="P289" s="18" t="s">
        <v>19</v>
      </c>
      <c r="Q289" s="15" t="s">
        <v>5822</v>
      </c>
      <c r="R289" s="15" t="s">
        <v>6272</v>
      </c>
      <c r="S289" s="15" t="s">
        <v>6158</v>
      </c>
      <c r="T289" s="15" t="s">
        <v>19</v>
      </c>
      <c r="U289" s="15" t="s">
        <v>19</v>
      </c>
      <c r="V289" s="15" t="s">
        <v>19</v>
      </c>
      <c r="W289" s="15" t="s">
        <v>19</v>
      </c>
      <c r="X289" s="15" t="s">
        <v>19</v>
      </c>
      <c r="Y289" s="19">
        <v>0</v>
      </c>
      <c r="Z289" s="15" t="s">
        <v>19</v>
      </c>
      <c r="AA289" s="15" t="s">
        <v>19</v>
      </c>
      <c r="AB289" s="15" t="s">
        <v>43</v>
      </c>
      <c r="AC289" s="15" t="s">
        <v>1316</v>
      </c>
      <c r="AD289" s="15" t="s">
        <v>1316</v>
      </c>
      <c r="AE289" s="15" t="s">
        <v>19</v>
      </c>
      <c r="AF289" s="15" t="s">
        <v>19</v>
      </c>
      <c r="AG289" s="15" t="s">
        <v>19</v>
      </c>
      <c r="AH289" s="15" t="s">
        <v>19</v>
      </c>
      <c r="AI289" s="15" t="s">
        <v>19</v>
      </c>
      <c r="AJ289" s="15" t="s">
        <v>19</v>
      </c>
      <c r="AK289" s="15" t="s">
        <v>19</v>
      </c>
      <c r="AL289" s="15" t="s">
        <v>19</v>
      </c>
      <c r="AM289" s="15" t="s">
        <v>3915</v>
      </c>
      <c r="AN289" s="15" t="s">
        <v>3569</v>
      </c>
    </row>
    <row r="290" spans="1:40" ht="15.45" x14ac:dyDescent="0.4">
      <c r="A290" s="15" t="s">
        <v>2497</v>
      </c>
      <c r="B290" s="15" t="str">
        <f t="shared" si="4"/>
        <v>868a2v9xn</v>
      </c>
      <c r="C290" s="38" t="s">
        <v>5210</v>
      </c>
      <c r="D290" s="15" t="s">
        <v>465</v>
      </c>
      <c r="E290" s="15" t="s">
        <v>5148</v>
      </c>
      <c r="F290" s="24" t="s">
        <v>42</v>
      </c>
      <c r="G290" s="15" t="s">
        <v>6391</v>
      </c>
      <c r="H290" s="15" t="s">
        <v>19</v>
      </c>
      <c r="I290" s="28" t="s">
        <v>3587</v>
      </c>
      <c r="J290" s="15" t="s">
        <v>19</v>
      </c>
      <c r="K290" s="18" t="s">
        <v>19</v>
      </c>
      <c r="L290" s="18" t="s">
        <v>19</v>
      </c>
      <c r="M290" s="18">
        <v>45568.623611111107</v>
      </c>
      <c r="N290" s="18">
        <v>45768.521527777775</v>
      </c>
      <c r="O290" s="18" t="s">
        <v>19</v>
      </c>
      <c r="P290" s="18" t="s">
        <v>19</v>
      </c>
      <c r="Q290" s="15" t="s">
        <v>5897</v>
      </c>
      <c r="R290" s="15" t="s">
        <v>6279</v>
      </c>
      <c r="S290" s="15" t="s">
        <v>6152</v>
      </c>
      <c r="T290" s="15" t="s">
        <v>19</v>
      </c>
      <c r="U290" s="15" t="s">
        <v>19</v>
      </c>
      <c r="V290" s="15" t="s">
        <v>19</v>
      </c>
      <c r="W290" s="15" t="s">
        <v>19</v>
      </c>
      <c r="X290" s="15" t="s">
        <v>19</v>
      </c>
      <c r="Y290" s="19">
        <v>0</v>
      </c>
      <c r="Z290" s="15" t="s">
        <v>19</v>
      </c>
      <c r="AA290" s="15" t="s">
        <v>19</v>
      </c>
      <c r="AB290" s="15" t="s">
        <v>77</v>
      </c>
      <c r="AC290" s="15" t="s">
        <v>5088</v>
      </c>
      <c r="AD290" s="15" t="s">
        <v>2149</v>
      </c>
      <c r="AE290" s="15" t="s">
        <v>19</v>
      </c>
      <c r="AF290" s="15" t="s">
        <v>19</v>
      </c>
      <c r="AG290" s="15" t="s">
        <v>19</v>
      </c>
      <c r="AH290" s="15" t="s">
        <v>19</v>
      </c>
      <c r="AI290" s="18">
        <v>45768</v>
      </c>
      <c r="AJ290" s="15" t="s">
        <v>19</v>
      </c>
      <c r="AK290" s="15" t="s">
        <v>19</v>
      </c>
      <c r="AL290" s="15" t="s">
        <v>19</v>
      </c>
      <c r="AM290" s="15" t="s">
        <v>3620</v>
      </c>
      <c r="AN290" s="15" t="s">
        <v>3564</v>
      </c>
    </row>
    <row r="291" spans="1:40" ht="15.45" x14ac:dyDescent="0.4">
      <c r="A291" s="15" t="s">
        <v>1574</v>
      </c>
      <c r="B291" s="15" t="str">
        <f t="shared" si="4"/>
        <v>868a2v9y6</v>
      </c>
      <c r="C291" s="38" t="s">
        <v>4553</v>
      </c>
      <c r="D291" s="15" t="s">
        <v>39</v>
      </c>
      <c r="E291" s="15" t="s">
        <v>3911</v>
      </c>
      <c r="F291" s="24" t="s">
        <v>42</v>
      </c>
      <c r="G291" s="15" t="s">
        <v>3561</v>
      </c>
      <c r="H291" s="15" t="s">
        <v>19</v>
      </c>
      <c r="I291" s="25" t="s">
        <v>3583</v>
      </c>
      <c r="J291" s="15" t="s">
        <v>19</v>
      </c>
      <c r="K291" s="18" t="s">
        <v>19</v>
      </c>
      <c r="L291" s="18" t="s">
        <v>19</v>
      </c>
      <c r="M291" s="18">
        <v>45568.623611111107</v>
      </c>
      <c r="N291" s="18">
        <v>45769.513888888891</v>
      </c>
      <c r="O291" s="18" t="s">
        <v>19</v>
      </c>
      <c r="P291" s="18" t="s">
        <v>19</v>
      </c>
      <c r="Q291" s="15" t="s">
        <v>5822</v>
      </c>
      <c r="R291" s="15" t="s">
        <v>6272</v>
      </c>
      <c r="S291" s="15" t="s">
        <v>6158</v>
      </c>
      <c r="T291" s="15" t="s">
        <v>19</v>
      </c>
      <c r="U291" s="15" t="s">
        <v>19</v>
      </c>
      <c r="V291" s="15" t="s">
        <v>19</v>
      </c>
      <c r="W291" s="15" t="s">
        <v>19</v>
      </c>
      <c r="X291" s="15" t="s">
        <v>19</v>
      </c>
      <c r="Y291" s="19">
        <v>0</v>
      </c>
      <c r="Z291" s="15" t="s">
        <v>19</v>
      </c>
      <c r="AA291" s="15" t="s">
        <v>19</v>
      </c>
      <c r="AB291" s="15" t="s">
        <v>43</v>
      </c>
      <c r="AC291" s="15" t="s">
        <v>1316</v>
      </c>
      <c r="AD291" s="15" t="s">
        <v>1316</v>
      </c>
      <c r="AE291" s="15" t="s">
        <v>19</v>
      </c>
      <c r="AF291" s="15" t="s">
        <v>19</v>
      </c>
      <c r="AG291" s="15" t="s">
        <v>19</v>
      </c>
      <c r="AH291" s="15" t="s">
        <v>19</v>
      </c>
      <c r="AI291" s="15" t="s">
        <v>19</v>
      </c>
      <c r="AJ291" s="15" t="s">
        <v>19</v>
      </c>
      <c r="AK291" s="15" t="s">
        <v>19</v>
      </c>
      <c r="AL291" s="15" t="s">
        <v>19</v>
      </c>
      <c r="AM291" s="15" t="s">
        <v>3915</v>
      </c>
      <c r="AN291" s="15" t="s">
        <v>3569</v>
      </c>
    </row>
    <row r="292" spans="1:40" ht="15.45" x14ac:dyDescent="0.4">
      <c r="A292" s="15" t="s">
        <v>1845</v>
      </c>
      <c r="B292" s="15" t="str">
        <f t="shared" si="4"/>
        <v>868a2v9yv</v>
      </c>
      <c r="C292" s="38" t="s">
        <v>5002</v>
      </c>
      <c r="D292" s="15" t="s">
        <v>250</v>
      </c>
      <c r="E292" s="15" t="s">
        <v>4575</v>
      </c>
      <c r="F292" s="24" t="s">
        <v>42</v>
      </c>
      <c r="G292" s="15" t="s">
        <v>3561</v>
      </c>
      <c r="H292" s="15" t="s">
        <v>19</v>
      </c>
      <c r="I292" s="17" t="s">
        <v>3562</v>
      </c>
      <c r="J292" s="15" t="s">
        <v>19</v>
      </c>
      <c r="K292" s="18" t="s">
        <v>19</v>
      </c>
      <c r="L292" s="18" t="s">
        <v>19</v>
      </c>
      <c r="M292" s="18">
        <v>45568.623611111107</v>
      </c>
      <c r="N292" s="18">
        <v>45805.447222222225</v>
      </c>
      <c r="O292" s="18" t="s">
        <v>19</v>
      </c>
      <c r="P292" s="18" t="s">
        <v>19</v>
      </c>
      <c r="Q292" s="15" t="s">
        <v>5896</v>
      </c>
      <c r="R292" s="15" t="s">
        <v>6285</v>
      </c>
      <c r="S292" s="15" t="s">
        <v>6159</v>
      </c>
      <c r="T292" s="15" t="s">
        <v>19</v>
      </c>
      <c r="U292" s="15" t="s">
        <v>19</v>
      </c>
      <c r="V292" s="15" t="s">
        <v>19</v>
      </c>
      <c r="W292" s="15" t="s">
        <v>19</v>
      </c>
      <c r="X292" s="15" t="s">
        <v>19</v>
      </c>
      <c r="Y292" s="19">
        <v>0</v>
      </c>
      <c r="Z292" s="29" t="s">
        <v>123</v>
      </c>
      <c r="AA292" s="15" t="s">
        <v>19</v>
      </c>
      <c r="AB292" s="15" t="s">
        <v>24</v>
      </c>
      <c r="AC292" s="15" t="s">
        <v>3577</v>
      </c>
      <c r="AD292" s="15" t="s">
        <v>1683</v>
      </c>
      <c r="AE292" s="15" t="s">
        <v>19</v>
      </c>
      <c r="AF292" s="15" t="s">
        <v>19</v>
      </c>
      <c r="AG292" s="15" t="s">
        <v>19</v>
      </c>
      <c r="AH292" s="15" t="s">
        <v>3596</v>
      </c>
      <c r="AI292" s="15" t="s">
        <v>19</v>
      </c>
      <c r="AJ292" s="15" t="s">
        <v>19</v>
      </c>
      <c r="AK292" s="15" t="s">
        <v>19</v>
      </c>
      <c r="AL292" s="15" t="s">
        <v>19</v>
      </c>
      <c r="AM292" s="15" t="s">
        <v>3579</v>
      </c>
      <c r="AN292" s="15" t="s">
        <v>6298</v>
      </c>
    </row>
    <row r="293" spans="1:40" ht="15.45" x14ac:dyDescent="0.4">
      <c r="A293" s="15" t="s">
        <v>947</v>
      </c>
      <c r="B293" s="15" t="str">
        <f t="shared" si="4"/>
        <v>868a2v9z7</v>
      </c>
      <c r="C293" s="38" t="s">
        <v>3724</v>
      </c>
      <c r="D293" s="15" t="s">
        <v>383</v>
      </c>
      <c r="E293" s="15" t="s">
        <v>3704</v>
      </c>
      <c r="F293" s="33" t="s">
        <v>243</v>
      </c>
      <c r="G293" s="15" t="s">
        <v>3561</v>
      </c>
      <c r="H293" s="15" t="s">
        <v>19</v>
      </c>
      <c r="I293" s="28" t="s">
        <v>3587</v>
      </c>
      <c r="J293" s="15" t="s">
        <v>3725</v>
      </c>
      <c r="K293" s="18">
        <v>45750</v>
      </c>
      <c r="L293" s="18">
        <v>45644</v>
      </c>
      <c r="M293" s="18">
        <v>45568.623611111107</v>
      </c>
      <c r="N293" s="18">
        <v>45768.526388888888</v>
      </c>
      <c r="O293" s="18" t="s">
        <v>19</v>
      </c>
      <c r="P293" s="18">
        <v>45743.484027777777</v>
      </c>
      <c r="Q293" s="15" t="s">
        <v>5898</v>
      </c>
      <c r="R293" s="15" t="s">
        <v>6267</v>
      </c>
      <c r="S293" s="15" t="s">
        <v>19</v>
      </c>
      <c r="T293" s="18">
        <v>45729</v>
      </c>
      <c r="U293" s="18">
        <v>45740</v>
      </c>
      <c r="V293" s="15" t="s">
        <v>19</v>
      </c>
      <c r="W293" s="18" t="s">
        <v>19</v>
      </c>
      <c r="X293" s="18" t="s">
        <v>19</v>
      </c>
      <c r="Y293" s="19">
        <v>0.5</v>
      </c>
      <c r="Z293" s="34" t="s">
        <v>244</v>
      </c>
      <c r="AA293" s="18" t="s">
        <v>19</v>
      </c>
      <c r="AB293" s="15" t="s">
        <v>65</v>
      </c>
      <c r="AC293" s="15" t="s">
        <v>2585</v>
      </c>
      <c r="AD293" s="15" t="s">
        <v>908</v>
      </c>
      <c r="AE293" s="15" t="b">
        <v>1</v>
      </c>
      <c r="AF293" s="15" t="s">
        <v>3589</v>
      </c>
      <c r="AG293" s="20" t="s">
        <v>3604</v>
      </c>
      <c r="AH293" s="15" t="s">
        <v>19</v>
      </c>
      <c r="AI293" s="18">
        <v>45768</v>
      </c>
      <c r="AJ293" s="18">
        <v>45741</v>
      </c>
      <c r="AK293" s="15" t="s">
        <v>19</v>
      </c>
      <c r="AL293" s="15" t="s">
        <v>19</v>
      </c>
      <c r="AM293" s="15" t="s">
        <v>3620</v>
      </c>
      <c r="AN293" s="15" t="s">
        <v>3621</v>
      </c>
    </row>
    <row r="294" spans="1:40" ht="15.45" x14ac:dyDescent="0.4">
      <c r="A294" s="15" t="s">
        <v>2316</v>
      </c>
      <c r="B294" s="15" t="str">
        <f t="shared" si="4"/>
        <v>868a2v9zk</v>
      </c>
      <c r="C294" s="38" t="s">
        <v>5226</v>
      </c>
      <c r="D294" s="15" t="s">
        <v>455</v>
      </c>
      <c r="E294" s="15" t="s">
        <v>5136</v>
      </c>
      <c r="F294" s="39" t="s">
        <v>540</v>
      </c>
      <c r="G294" s="15" t="s">
        <v>3561</v>
      </c>
      <c r="H294" s="15" t="s">
        <v>3599</v>
      </c>
      <c r="I294" s="28" t="s">
        <v>3587</v>
      </c>
      <c r="J294" s="15" t="s">
        <v>19</v>
      </c>
      <c r="K294" s="18">
        <v>45912</v>
      </c>
      <c r="L294" s="18">
        <v>45588</v>
      </c>
      <c r="M294" s="18">
        <v>45568.623611111107</v>
      </c>
      <c r="N294" s="18">
        <v>45768.521527777775</v>
      </c>
      <c r="O294" s="18" t="s">
        <v>19</v>
      </c>
      <c r="P294" s="18" t="s">
        <v>19</v>
      </c>
      <c r="Q294" s="15" t="s">
        <v>5898</v>
      </c>
      <c r="R294" s="15" t="s">
        <v>6279</v>
      </c>
      <c r="S294" s="15" t="s">
        <v>6152</v>
      </c>
      <c r="T294" s="18">
        <v>45595</v>
      </c>
      <c r="U294" s="15" t="s">
        <v>19</v>
      </c>
      <c r="V294" s="15" t="s">
        <v>19</v>
      </c>
      <c r="W294" s="15" t="s">
        <v>19</v>
      </c>
      <c r="X294" s="15" t="s">
        <v>19</v>
      </c>
      <c r="Y294" s="19">
        <v>0</v>
      </c>
      <c r="Z294" s="32" t="s">
        <v>66</v>
      </c>
      <c r="AA294" s="15" t="s">
        <v>19</v>
      </c>
      <c r="AB294" s="15" t="s">
        <v>77</v>
      </c>
      <c r="AC294" s="15" t="s">
        <v>5088</v>
      </c>
      <c r="AD294" s="15" t="s">
        <v>2149</v>
      </c>
      <c r="AE294" s="15" t="s">
        <v>19</v>
      </c>
      <c r="AF294" s="15" t="s">
        <v>19</v>
      </c>
      <c r="AG294" s="15" t="s">
        <v>19</v>
      </c>
      <c r="AH294" s="15" t="s">
        <v>19</v>
      </c>
      <c r="AI294" s="18">
        <v>45768</v>
      </c>
      <c r="AJ294" s="15" t="s">
        <v>19</v>
      </c>
      <c r="AK294" s="15" t="s">
        <v>19</v>
      </c>
      <c r="AL294" s="15" t="s">
        <v>19</v>
      </c>
      <c r="AM294" s="15" t="s">
        <v>3620</v>
      </c>
      <c r="AN294" s="15" t="s">
        <v>3564</v>
      </c>
    </row>
    <row r="295" spans="1:40" ht="15.45" x14ac:dyDescent="0.4">
      <c r="A295" s="15" t="s">
        <v>981</v>
      </c>
      <c r="B295" s="15" t="str">
        <f t="shared" si="4"/>
        <v>868a2va09</v>
      </c>
      <c r="C295" s="38" t="s">
        <v>3742</v>
      </c>
      <c r="D295" s="15" t="s">
        <v>369</v>
      </c>
      <c r="E295" s="15" t="s">
        <v>3689</v>
      </c>
      <c r="F295" s="33" t="s">
        <v>243</v>
      </c>
      <c r="G295" s="15" t="s">
        <v>3561</v>
      </c>
      <c r="H295" s="15" t="s">
        <v>19</v>
      </c>
      <c r="I295" s="28" t="s">
        <v>3587</v>
      </c>
      <c r="J295" s="15" t="s">
        <v>3743</v>
      </c>
      <c r="K295" s="18">
        <v>45716</v>
      </c>
      <c r="L295" s="18">
        <v>45609</v>
      </c>
      <c r="M295" s="18">
        <v>45568.623611111107</v>
      </c>
      <c r="N295" s="18">
        <v>45768.526388888888</v>
      </c>
      <c r="O295" s="18" t="s">
        <v>19</v>
      </c>
      <c r="P295" s="18">
        <v>45741.649305555555</v>
      </c>
      <c r="Q295" s="15" t="s">
        <v>5897</v>
      </c>
      <c r="R295" s="15" t="s">
        <v>6267</v>
      </c>
      <c r="S295" s="15" t="s">
        <v>19</v>
      </c>
      <c r="T295" s="18" t="s">
        <v>19</v>
      </c>
      <c r="U295" s="18">
        <v>45733</v>
      </c>
      <c r="V295" s="15" t="s">
        <v>19</v>
      </c>
      <c r="W295" s="18" t="s">
        <v>19</v>
      </c>
      <c r="X295" s="18" t="s">
        <v>19</v>
      </c>
      <c r="Y295" s="19">
        <v>0.5</v>
      </c>
      <c r="Z295" s="34" t="s">
        <v>244</v>
      </c>
      <c r="AA295" s="18" t="s">
        <v>19</v>
      </c>
      <c r="AB295" s="15" t="s">
        <v>65</v>
      </c>
      <c r="AC295" s="15" t="s">
        <v>2585</v>
      </c>
      <c r="AD295" s="15" t="s">
        <v>920</v>
      </c>
      <c r="AE295" s="15" t="b">
        <v>1</v>
      </c>
      <c r="AF295" s="15" t="s">
        <v>98</v>
      </c>
      <c r="AG295" s="20" t="s">
        <v>3604</v>
      </c>
      <c r="AH295" s="15" t="s">
        <v>19</v>
      </c>
      <c r="AI295" s="18">
        <v>45768</v>
      </c>
      <c r="AJ295" s="18">
        <v>45736</v>
      </c>
      <c r="AK295" s="15" t="s">
        <v>19</v>
      </c>
      <c r="AL295" s="15" t="s">
        <v>19</v>
      </c>
      <c r="AM295" s="15" t="s">
        <v>3620</v>
      </c>
      <c r="AN295" s="15" t="s">
        <v>3621</v>
      </c>
    </row>
    <row r="296" spans="1:40" ht="15.45" x14ac:dyDescent="0.4">
      <c r="A296" s="15" t="s">
        <v>1667</v>
      </c>
      <c r="B296" s="15" t="str">
        <f t="shared" si="4"/>
        <v>868a2va0f</v>
      </c>
      <c r="C296" s="38" t="s">
        <v>4199</v>
      </c>
      <c r="D296" s="15" t="s">
        <v>430</v>
      </c>
      <c r="E296" s="15" t="s">
        <v>4196</v>
      </c>
      <c r="F296" s="24" t="s">
        <v>42</v>
      </c>
      <c r="G296" s="15" t="s">
        <v>3561</v>
      </c>
      <c r="H296" s="15" t="s">
        <v>19</v>
      </c>
      <c r="I296" s="28" t="s">
        <v>3587</v>
      </c>
      <c r="J296" s="15" t="s">
        <v>19</v>
      </c>
      <c r="K296" s="18" t="s">
        <v>19</v>
      </c>
      <c r="L296" s="18" t="s">
        <v>19</v>
      </c>
      <c r="M296" s="18">
        <v>45568.623611111107</v>
      </c>
      <c r="N296" s="18">
        <v>45768.51944444445</v>
      </c>
      <c r="O296" s="18" t="s">
        <v>19</v>
      </c>
      <c r="P296" s="18" t="s">
        <v>19</v>
      </c>
      <c r="Q296" s="15" t="s">
        <v>5902</v>
      </c>
      <c r="R296" s="15" t="s">
        <v>6290</v>
      </c>
      <c r="S296" s="15" t="s">
        <v>3588</v>
      </c>
      <c r="T296" s="15" t="s">
        <v>19</v>
      </c>
      <c r="U296" s="15" t="s">
        <v>19</v>
      </c>
      <c r="V296" s="15" t="s">
        <v>19</v>
      </c>
      <c r="W296" s="15" t="s">
        <v>19</v>
      </c>
      <c r="X296" s="15" t="s">
        <v>19</v>
      </c>
      <c r="Y296" s="19">
        <v>0</v>
      </c>
      <c r="Z296" s="15" t="s">
        <v>19</v>
      </c>
      <c r="AA296" s="15" t="s">
        <v>19</v>
      </c>
      <c r="AB296" s="15" t="s">
        <v>43</v>
      </c>
      <c r="AC296" s="15" t="s">
        <v>2603</v>
      </c>
      <c r="AD296" s="15" t="s">
        <v>1638</v>
      </c>
      <c r="AE296" s="15" t="s">
        <v>19</v>
      </c>
      <c r="AF296" s="15" t="s">
        <v>19</v>
      </c>
      <c r="AG296" s="15" t="s">
        <v>19</v>
      </c>
      <c r="AH296" s="15" t="s">
        <v>19</v>
      </c>
      <c r="AI296" s="18">
        <v>45768</v>
      </c>
      <c r="AJ296" s="15" t="s">
        <v>19</v>
      </c>
      <c r="AK296" s="15" t="s">
        <v>19</v>
      </c>
      <c r="AL296" s="15" t="s">
        <v>19</v>
      </c>
      <c r="AM296" s="15" t="s">
        <v>3620</v>
      </c>
      <c r="AN296" s="15" t="s">
        <v>3564</v>
      </c>
    </row>
    <row r="297" spans="1:40" ht="15.45" x14ac:dyDescent="0.4">
      <c r="A297" s="15" t="s">
        <v>2182</v>
      </c>
      <c r="B297" s="15" t="str">
        <f t="shared" si="4"/>
        <v>868a2va0q</v>
      </c>
      <c r="C297" s="38" t="s">
        <v>5234</v>
      </c>
      <c r="D297" s="15" t="s">
        <v>402</v>
      </c>
      <c r="E297" s="15" t="s">
        <v>5133</v>
      </c>
      <c r="F297" s="24" t="s">
        <v>42</v>
      </c>
      <c r="G297" s="15" t="s">
        <v>3561</v>
      </c>
      <c r="H297" s="15" t="s">
        <v>19</v>
      </c>
      <c r="I297" s="17" t="s">
        <v>3562</v>
      </c>
      <c r="J297" s="15" t="s">
        <v>19</v>
      </c>
      <c r="K297" s="18" t="s">
        <v>19</v>
      </c>
      <c r="L297" s="18" t="s">
        <v>19</v>
      </c>
      <c r="M297" s="18">
        <v>45568.623611111107</v>
      </c>
      <c r="N297" s="18">
        <v>45778.405555555553</v>
      </c>
      <c r="O297" s="18" t="s">
        <v>19</v>
      </c>
      <c r="P297" s="18" t="s">
        <v>19</v>
      </c>
      <c r="Q297" s="15" t="s">
        <v>5901</v>
      </c>
      <c r="R297" s="15" t="s">
        <v>6287</v>
      </c>
      <c r="S297" s="15" t="s">
        <v>6148</v>
      </c>
      <c r="T297" s="15" t="s">
        <v>19</v>
      </c>
      <c r="U297" s="15" t="s">
        <v>19</v>
      </c>
      <c r="V297" s="15" t="s">
        <v>19</v>
      </c>
      <c r="W297" s="15" t="s">
        <v>19</v>
      </c>
      <c r="X297" s="15" t="s">
        <v>19</v>
      </c>
      <c r="Y297" s="19">
        <v>0</v>
      </c>
      <c r="Z297" s="15" t="s">
        <v>19</v>
      </c>
      <c r="AA297" s="15" t="s">
        <v>19</v>
      </c>
      <c r="AB297" s="15" t="s">
        <v>77</v>
      </c>
      <c r="AC297" s="15" t="s">
        <v>5088</v>
      </c>
      <c r="AD297" s="15" t="s">
        <v>816</v>
      </c>
      <c r="AE297" s="15" t="s">
        <v>19</v>
      </c>
      <c r="AF297" s="15" t="s">
        <v>19</v>
      </c>
      <c r="AG297" s="15" t="s">
        <v>19</v>
      </c>
      <c r="AH297" s="15" t="s">
        <v>19</v>
      </c>
      <c r="AI297" s="18">
        <v>45768</v>
      </c>
      <c r="AJ297" s="15" t="s">
        <v>19</v>
      </c>
      <c r="AK297" s="15" t="s">
        <v>19</v>
      </c>
      <c r="AL297" s="15" t="s">
        <v>19</v>
      </c>
      <c r="AM297" s="15" t="s">
        <v>3620</v>
      </c>
      <c r="AN297" s="15" t="s">
        <v>3564</v>
      </c>
    </row>
    <row r="298" spans="1:40" ht="15.45" x14ac:dyDescent="0.4">
      <c r="A298" s="15" t="s">
        <v>2425</v>
      </c>
      <c r="B298" s="15" t="str">
        <f t="shared" si="4"/>
        <v>868a2va0z</v>
      </c>
      <c r="C298" s="38" t="s">
        <v>5223</v>
      </c>
      <c r="D298" s="15" t="s">
        <v>463</v>
      </c>
      <c r="E298" s="15" t="s">
        <v>5146</v>
      </c>
      <c r="F298" s="24" t="s">
        <v>42</v>
      </c>
      <c r="G298" s="15" t="s">
        <v>6362</v>
      </c>
      <c r="H298" s="15" t="s">
        <v>19</v>
      </c>
      <c r="I298" s="28" t="s">
        <v>3587</v>
      </c>
      <c r="J298" s="15" t="s">
        <v>19</v>
      </c>
      <c r="K298" s="18" t="s">
        <v>19</v>
      </c>
      <c r="L298" s="18" t="s">
        <v>19</v>
      </c>
      <c r="M298" s="18">
        <v>45568.623611111107</v>
      </c>
      <c r="N298" s="18">
        <v>45777.552777777775</v>
      </c>
      <c r="O298" s="18" t="s">
        <v>19</v>
      </c>
      <c r="P298" s="18" t="s">
        <v>19</v>
      </c>
      <c r="Q298" s="15" t="s">
        <v>5902</v>
      </c>
      <c r="R298" s="15" t="s">
        <v>6279</v>
      </c>
      <c r="S298" s="15" t="s">
        <v>6152</v>
      </c>
      <c r="T298" s="15" t="s">
        <v>19</v>
      </c>
      <c r="U298" s="15" t="s">
        <v>19</v>
      </c>
      <c r="V298" s="15" t="s">
        <v>19</v>
      </c>
      <c r="W298" s="15" t="s">
        <v>19</v>
      </c>
      <c r="X298" s="15" t="s">
        <v>19</v>
      </c>
      <c r="Y298" s="19">
        <v>0</v>
      </c>
      <c r="Z298" s="15" t="s">
        <v>19</v>
      </c>
      <c r="AA298" s="15" t="s">
        <v>19</v>
      </c>
      <c r="AB298" s="15" t="s">
        <v>77</v>
      </c>
      <c r="AC298" s="15" t="s">
        <v>5088</v>
      </c>
      <c r="AD298" s="15" t="s">
        <v>2149</v>
      </c>
      <c r="AE298" s="15" t="b">
        <v>1</v>
      </c>
      <c r="AF298" s="15" t="s">
        <v>19</v>
      </c>
      <c r="AG298" s="15" t="s">
        <v>19</v>
      </c>
      <c r="AH298" s="15" t="s">
        <v>19</v>
      </c>
      <c r="AI298" s="18">
        <v>45777</v>
      </c>
      <c r="AJ298" s="15" t="s">
        <v>19</v>
      </c>
      <c r="AK298" s="15" t="s">
        <v>19</v>
      </c>
      <c r="AL298" s="15" t="s">
        <v>19</v>
      </c>
      <c r="AM298" s="15" t="s">
        <v>3620</v>
      </c>
      <c r="AN298" s="15" t="s">
        <v>3564</v>
      </c>
    </row>
    <row r="299" spans="1:40" ht="15.45" x14ac:dyDescent="0.4">
      <c r="A299" s="15" t="s">
        <v>1512</v>
      </c>
      <c r="B299" s="15" t="str">
        <f t="shared" si="4"/>
        <v>868a2va1m</v>
      </c>
      <c r="C299" s="38" t="s">
        <v>4542</v>
      </c>
      <c r="D299" s="15" t="s">
        <v>45</v>
      </c>
      <c r="E299" s="15" t="s">
        <v>3916</v>
      </c>
      <c r="F299" s="24" t="s">
        <v>42</v>
      </c>
      <c r="G299" s="15" t="s">
        <v>3561</v>
      </c>
      <c r="H299" s="15" t="s">
        <v>19</v>
      </c>
      <c r="I299" s="16" t="s">
        <v>658</v>
      </c>
      <c r="J299" s="15" t="s">
        <v>19</v>
      </c>
      <c r="K299" s="18" t="s">
        <v>19</v>
      </c>
      <c r="L299" s="18" t="s">
        <v>19</v>
      </c>
      <c r="M299" s="18">
        <v>45568.623611111107</v>
      </c>
      <c r="N299" s="18">
        <v>45769.521527777775</v>
      </c>
      <c r="O299" s="18" t="s">
        <v>19</v>
      </c>
      <c r="P299" s="18" t="s">
        <v>19</v>
      </c>
      <c r="Q299" s="15" t="s">
        <v>5984</v>
      </c>
      <c r="R299" s="15" t="s">
        <v>6290</v>
      </c>
      <c r="S299" s="15" t="s">
        <v>3588</v>
      </c>
      <c r="T299" s="15" t="s">
        <v>19</v>
      </c>
      <c r="U299" s="15" t="s">
        <v>19</v>
      </c>
      <c r="V299" s="15" t="s">
        <v>19</v>
      </c>
      <c r="W299" s="15" t="s">
        <v>19</v>
      </c>
      <c r="X299" s="15" t="s">
        <v>19</v>
      </c>
      <c r="Y299" s="19">
        <v>0</v>
      </c>
      <c r="Z299" s="15" t="s">
        <v>19</v>
      </c>
      <c r="AA299" s="15" t="s">
        <v>19</v>
      </c>
      <c r="AB299" s="15" t="s">
        <v>43</v>
      </c>
      <c r="AC299" s="15" t="s">
        <v>1365</v>
      </c>
      <c r="AD299" s="15" t="s">
        <v>1365</v>
      </c>
      <c r="AE299" s="15" t="s">
        <v>19</v>
      </c>
      <c r="AF299" s="15" t="s">
        <v>19</v>
      </c>
      <c r="AG299" s="15" t="s">
        <v>19</v>
      </c>
      <c r="AH299" s="15" t="s">
        <v>19</v>
      </c>
      <c r="AI299" s="15" t="s">
        <v>19</v>
      </c>
      <c r="AJ299" s="15" t="s">
        <v>19</v>
      </c>
      <c r="AK299" s="15" t="s">
        <v>19</v>
      </c>
      <c r="AL299" s="15" t="s">
        <v>19</v>
      </c>
      <c r="AM299" s="15" t="s">
        <v>3915</v>
      </c>
      <c r="AN299" s="15" t="s">
        <v>3569</v>
      </c>
    </row>
    <row r="300" spans="1:40" ht="15.45" x14ac:dyDescent="0.4">
      <c r="A300" s="15" t="s">
        <v>2492</v>
      </c>
      <c r="B300" s="15" t="str">
        <f t="shared" si="4"/>
        <v>868a2va1x</v>
      </c>
      <c r="C300" s="38" t="s">
        <v>5211</v>
      </c>
      <c r="D300" s="15" t="s">
        <v>465</v>
      </c>
      <c r="E300" s="15" t="s">
        <v>5148</v>
      </c>
      <c r="F300" s="24" t="s">
        <v>42</v>
      </c>
      <c r="G300" s="15" t="s">
        <v>6362</v>
      </c>
      <c r="H300" s="15" t="s">
        <v>19</v>
      </c>
      <c r="I300" s="28" t="s">
        <v>3587</v>
      </c>
      <c r="J300" s="15" t="s">
        <v>19</v>
      </c>
      <c r="K300" s="18" t="s">
        <v>19</v>
      </c>
      <c r="L300" s="18" t="s">
        <v>19</v>
      </c>
      <c r="M300" s="18">
        <v>45568.623611111107</v>
      </c>
      <c r="N300" s="18">
        <v>45777.541666666672</v>
      </c>
      <c r="O300" s="18" t="s">
        <v>19</v>
      </c>
      <c r="P300" s="18" t="s">
        <v>19</v>
      </c>
      <c r="Q300" s="15" t="s">
        <v>5903</v>
      </c>
      <c r="R300" s="15" t="s">
        <v>6279</v>
      </c>
      <c r="S300" s="15" t="s">
        <v>6152</v>
      </c>
      <c r="T300" s="15" t="s">
        <v>19</v>
      </c>
      <c r="U300" s="15" t="s">
        <v>19</v>
      </c>
      <c r="V300" s="15" t="s">
        <v>19</v>
      </c>
      <c r="W300" s="15" t="s">
        <v>19</v>
      </c>
      <c r="X300" s="15" t="s">
        <v>19</v>
      </c>
      <c r="Y300" s="19">
        <v>0</v>
      </c>
      <c r="Z300" s="15" t="s">
        <v>19</v>
      </c>
      <c r="AA300" s="15" t="s">
        <v>19</v>
      </c>
      <c r="AB300" s="15" t="s">
        <v>77</v>
      </c>
      <c r="AC300" s="15" t="s">
        <v>5088</v>
      </c>
      <c r="AD300" s="15" t="s">
        <v>2149</v>
      </c>
      <c r="AE300" s="15" t="b">
        <v>1</v>
      </c>
      <c r="AF300" s="15" t="s">
        <v>19</v>
      </c>
      <c r="AG300" s="15" t="s">
        <v>19</v>
      </c>
      <c r="AH300" s="15" t="s">
        <v>19</v>
      </c>
      <c r="AI300" s="18">
        <v>45777</v>
      </c>
      <c r="AJ300" s="15" t="s">
        <v>19</v>
      </c>
      <c r="AK300" s="15" t="s">
        <v>19</v>
      </c>
      <c r="AL300" s="15" t="s">
        <v>19</v>
      </c>
      <c r="AM300" s="15" t="s">
        <v>3620</v>
      </c>
      <c r="AN300" s="15" t="s">
        <v>3564</v>
      </c>
    </row>
    <row r="301" spans="1:40" ht="15.45" x14ac:dyDescent="0.4">
      <c r="A301" s="15" t="s">
        <v>1023</v>
      </c>
      <c r="B301" s="15" t="str">
        <f t="shared" si="4"/>
        <v>868a2va26</v>
      </c>
      <c r="C301" s="38" t="s">
        <v>3749</v>
      </c>
      <c r="D301" s="15" t="s">
        <v>600</v>
      </c>
      <c r="E301" s="15" t="s">
        <v>3716</v>
      </c>
      <c r="F301" s="33" t="s">
        <v>243</v>
      </c>
      <c r="G301" s="15" t="s">
        <v>3561</v>
      </c>
      <c r="H301" s="15" t="s">
        <v>19</v>
      </c>
      <c r="I301" s="28" t="s">
        <v>3587</v>
      </c>
      <c r="J301" s="15" t="s">
        <v>3750</v>
      </c>
      <c r="K301" s="18">
        <v>45718</v>
      </c>
      <c r="L301" s="18">
        <v>45610</v>
      </c>
      <c r="M301" s="18">
        <v>45568.623611111107</v>
      </c>
      <c r="N301" s="18">
        <v>45768.526388888888</v>
      </c>
      <c r="O301" s="18" t="s">
        <v>19</v>
      </c>
      <c r="P301" s="18">
        <v>45741.650694444441</v>
      </c>
      <c r="Q301" s="15" t="s">
        <v>5902</v>
      </c>
      <c r="R301" s="15" t="s">
        <v>6315</v>
      </c>
      <c r="S301" s="15" t="s">
        <v>19</v>
      </c>
      <c r="T301" s="18" t="s">
        <v>19</v>
      </c>
      <c r="U301" s="18">
        <v>45729</v>
      </c>
      <c r="V301" s="15" t="s">
        <v>19</v>
      </c>
      <c r="W301" s="18" t="s">
        <v>19</v>
      </c>
      <c r="X301" s="18" t="s">
        <v>19</v>
      </c>
      <c r="Y301" s="19">
        <v>0.5</v>
      </c>
      <c r="Z301" s="34" t="s">
        <v>244</v>
      </c>
      <c r="AA301" s="18" t="s">
        <v>19</v>
      </c>
      <c r="AB301" s="15" t="s">
        <v>65</v>
      </c>
      <c r="AC301" s="15" t="s">
        <v>2585</v>
      </c>
      <c r="AD301" s="15" t="s">
        <v>920</v>
      </c>
      <c r="AE301" s="15" t="b">
        <v>1</v>
      </c>
      <c r="AF301" s="15" t="s">
        <v>3589</v>
      </c>
      <c r="AG301" s="20" t="s">
        <v>3604</v>
      </c>
      <c r="AH301" s="15" t="s">
        <v>19</v>
      </c>
      <c r="AI301" s="18">
        <v>45768</v>
      </c>
      <c r="AJ301" s="18">
        <v>45729</v>
      </c>
      <c r="AK301" s="15" t="s">
        <v>19</v>
      </c>
      <c r="AL301" s="15" t="s">
        <v>19</v>
      </c>
      <c r="AM301" s="15" t="s">
        <v>3620</v>
      </c>
      <c r="AN301" s="15" t="s">
        <v>3621</v>
      </c>
    </row>
    <row r="302" spans="1:40" ht="15.45" x14ac:dyDescent="0.4">
      <c r="A302" s="15" t="s">
        <v>2508</v>
      </c>
      <c r="B302" s="15" t="str">
        <f t="shared" si="4"/>
        <v>868a2va41</v>
      </c>
      <c r="C302" s="38" t="s">
        <v>5212</v>
      </c>
      <c r="D302" s="15" t="s">
        <v>465</v>
      </c>
      <c r="E302" s="15" t="s">
        <v>5148</v>
      </c>
      <c r="F302" s="24" t="s">
        <v>42</v>
      </c>
      <c r="G302" s="15" t="s">
        <v>6362</v>
      </c>
      <c r="H302" s="15" t="s">
        <v>19</v>
      </c>
      <c r="I302" s="28" t="s">
        <v>3587</v>
      </c>
      <c r="J302" s="15" t="s">
        <v>19</v>
      </c>
      <c r="K302" s="18" t="s">
        <v>19</v>
      </c>
      <c r="L302" s="18" t="s">
        <v>19</v>
      </c>
      <c r="M302" s="18">
        <v>45568.623611111107</v>
      </c>
      <c r="N302" s="18">
        <v>45777.540972222225</v>
      </c>
      <c r="O302" s="18" t="s">
        <v>19</v>
      </c>
      <c r="P302" s="18" t="s">
        <v>19</v>
      </c>
      <c r="Q302" s="15" t="s">
        <v>5898</v>
      </c>
      <c r="R302" s="15" t="s">
        <v>6279</v>
      </c>
      <c r="S302" s="15" t="s">
        <v>6152</v>
      </c>
      <c r="T302" s="15" t="s">
        <v>19</v>
      </c>
      <c r="U302" s="15" t="s">
        <v>19</v>
      </c>
      <c r="V302" s="15" t="s">
        <v>19</v>
      </c>
      <c r="W302" s="15" t="s">
        <v>19</v>
      </c>
      <c r="X302" s="15" t="s">
        <v>19</v>
      </c>
      <c r="Y302" s="19">
        <v>0</v>
      </c>
      <c r="Z302" s="15" t="s">
        <v>19</v>
      </c>
      <c r="AA302" s="15" t="s">
        <v>19</v>
      </c>
      <c r="AB302" s="15" t="s">
        <v>77</v>
      </c>
      <c r="AC302" s="15" t="s">
        <v>5088</v>
      </c>
      <c r="AD302" s="15" t="s">
        <v>2149</v>
      </c>
      <c r="AE302" s="15" t="b">
        <v>1</v>
      </c>
      <c r="AF302" s="15" t="s">
        <v>19</v>
      </c>
      <c r="AG302" s="15" t="s">
        <v>19</v>
      </c>
      <c r="AH302" s="15" t="s">
        <v>19</v>
      </c>
      <c r="AI302" s="18">
        <v>45777</v>
      </c>
      <c r="AJ302" s="15" t="s">
        <v>19</v>
      </c>
      <c r="AK302" s="15" t="s">
        <v>19</v>
      </c>
      <c r="AL302" s="15" t="s">
        <v>19</v>
      </c>
      <c r="AM302" s="15" t="s">
        <v>3620</v>
      </c>
      <c r="AN302" s="15" t="s">
        <v>3564</v>
      </c>
    </row>
    <row r="303" spans="1:40" ht="15.45" x14ac:dyDescent="0.4">
      <c r="A303" s="15" t="s">
        <v>1879</v>
      </c>
      <c r="B303" s="15" t="str">
        <f t="shared" si="4"/>
        <v>868a2va5a</v>
      </c>
      <c r="C303" s="38" t="s">
        <v>5045</v>
      </c>
      <c r="D303" s="15" t="s">
        <v>322</v>
      </c>
      <c r="E303" s="15" t="s">
        <v>4590</v>
      </c>
      <c r="F303" s="24" t="s">
        <v>42</v>
      </c>
      <c r="G303" s="15" t="s">
        <v>3561</v>
      </c>
      <c r="H303" s="15" t="s">
        <v>19</v>
      </c>
      <c r="I303" s="17" t="s">
        <v>3562</v>
      </c>
      <c r="J303" s="15" t="s">
        <v>19</v>
      </c>
      <c r="K303" s="18" t="s">
        <v>19</v>
      </c>
      <c r="L303" s="18" t="s">
        <v>19</v>
      </c>
      <c r="M303" s="18">
        <v>45568.623611111107</v>
      </c>
      <c r="N303" s="18">
        <v>45805.446527777778</v>
      </c>
      <c r="O303" s="18" t="s">
        <v>19</v>
      </c>
      <c r="P303" s="18" t="s">
        <v>19</v>
      </c>
      <c r="Q303" s="15" t="s">
        <v>5904</v>
      </c>
      <c r="R303" s="15" t="s">
        <v>6290</v>
      </c>
      <c r="S303" s="15" t="s">
        <v>3588</v>
      </c>
      <c r="T303" s="15" t="s">
        <v>19</v>
      </c>
      <c r="U303" s="15" t="s">
        <v>19</v>
      </c>
      <c r="V303" s="15" t="s">
        <v>19</v>
      </c>
      <c r="W303" s="15" t="s">
        <v>19</v>
      </c>
      <c r="X303" s="15" t="s">
        <v>19</v>
      </c>
      <c r="Y303" s="19">
        <v>0</v>
      </c>
      <c r="Z303" s="29" t="s">
        <v>123</v>
      </c>
      <c r="AA303" s="15" t="s">
        <v>19</v>
      </c>
      <c r="AB303" s="15" t="s">
        <v>24</v>
      </c>
      <c r="AC303" s="15" t="s">
        <v>3577</v>
      </c>
      <c r="AD303" s="15" t="s">
        <v>1658</v>
      </c>
      <c r="AE303" s="15" t="s">
        <v>19</v>
      </c>
      <c r="AF303" s="15" t="s">
        <v>19</v>
      </c>
      <c r="AG303" s="15" t="s">
        <v>19</v>
      </c>
      <c r="AH303" s="15" t="s">
        <v>3596</v>
      </c>
      <c r="AI303" s="15" t="s">
        <v>19</v>
      </c>
      <c r="AJ303" s="15" t="s">
        <v>19</v>
      </c>
      <c r="AK303" s="15" t="s">
        <v>19</v>
      </c>
      <c r="AL303" s="15" t="s">
        <v>19</v>
      </c>
      <c r="AM303" s="15" t="s">
        <v>3579</v>
      </c>
      <c r="AN303" s="15" t="s">
        <v>6298</v>
      </c>
    </row>
    <row r="304" spans="1:40" ht="15.45" x14ac:dyDescent="0.4">
      <c r="A304" s="15" t="s">
        <v>1123</v>
      </c>
      <c r="B304" s="15" t="str">
        <f t="shared" si="4"/>
        <v>868a2va6h</v>
      </c>
      <c r="C304" s="38" t="s">
        <v>4228</v>
      </c>
      <c r="D304" s="15" t="s">
        <v>442</v>
      </c>
      <c r="E304" s="15" t="s">
        <v>4092</v>
      </c>
      <c r="F304" s="16" t="s">
        <v>23</v>
      </c>
      <c r="G304" s="15" t="s">
        <v>3561</v>
      </c>
      <c r="H304" s="15" t="s">
        <v>6365</v>
      </c>
      <c r="I304" s="28" t="s">
        <v>3587</v>
      </c>
      <c r="J304" s="15" t="s">
        <v>6399</v>
      </c>
      <c r="K304" s="18" t="s">
        <v>19</v>
      </c>
      <c r="L304" s="18" t="s">
        <v>19</v>
      </c>
      <c r="M304" s="18">
        <v>45568.623611111107</v>
      </c>
      <c r="N304" s="18">
        <v>45800.586805555555</v>
      </c>
      <c r="O304" s="18" t="s">
        <v>19</v>
      </c>
      <c r="P304" s="18" t="s">
        <v>19</v>
      </c>
      <c r="Q304" s="15" t="s">
        <v>5897</v>
      </c>
      <c r="R304" s="15" t="s">
        <v>6290</v>
      </c>
      <c r="S304" s="15" t="s">
        <v>3588</v>
      </c>
      <c r="T304" s="18" t="s">
        <v>19</v>
      </c>
      <c r="U304" s="18" t="s">
        <v>19</v>
      </c>
      <c r="V304" s="15" t="s">
        <v>19</v>
      </c>
      <c r="W304" s="18" t="s">
        <v>19</v>
      </c>
      <c r="X304" s="18" t="s">
        <v>19</v>
      </c>
      <c r="Y304" s="19">
        <v>0</v>
      </c>
      <c r="Z304" s="15" t="s">
        <v>605</v>
      </c>
      <c r="AA304" s="18" t="s">
        <v>19</v>
      </c>
      <c r="AB304" s="15" t="s">
        <v>43</v>
      </c>
      <c r="AC304" s="15" t="s">
        <v>1110</v>
      </c>
      <c r="AD304" s="15" t="s">
        <v>1112</v>
      </c>
      <c r="AE304" s="15" t="b">
        <v>1</v>
      </c>
      <c r="AF304" s="15" t="s">
        <v>19</v>
      </c>
      <c r="AG304" s="20" t="s">
        <v>3604</v>
      </c>
      <c r="AH304" s="15" t="s">
        <v>19</v>
      </c>
      <c r="AI304" s="18">
        <v>45756</v>
      </c>
      <c r="AJ304" s="18" t="s">
        <v>19</v>
      </c>
      <c r="AK304" s="18">
        <v>45779</v>
      </c>
      <c r="AL304" s="15" t="s">
        <v>19</v>
      </c>
      <c r="AM304" s="15" t="s">
        <v>3620</v>
      </c>
      <c r="AN304" s="15" t="s">
        <v>3621</v>
      </c>
    </row>
    <row r="305" spans="1:40" ht="15.45" x14ac:dyDescent="0.4">
      <c r="A305" s="15" t="s">
        <v>1723</v>
      </c>
      <c r="B305" s="15" t="str">
        <f t="shared" si="4"/>
        <v>868a2va7n</v>
      </c>
      <c r="C305" s="38" t="s">
        <v>5046</v>
      </c>
      <c r="D305" s="15" t="s">
        <v>322</v>
      </c>
      <c r="E305" s="15" t="s">
        <v>4590</v>
      </c>
      <c r="F305" s="24" t="s">
        <v>42</v>
      </c>
      <c r="G305" s="15" t="s">
        <v>3561</v>
      </c>
      <c r="H305" s="15" t="s">
        <v>19</v>
      </c>
      <c r="I305" s="17" t="s">
        <v>3562</v>
      </c>
      <c r="J305" s="15" t="s">
        <v>19</v>
      </c>
      <c r="K305" s="18" t="s">
        <v>19</v>
      </c>
      <c r="L305" s="18" t="s">
        <v>19</v>
      </c>
      <c r="M305" s="18">
        <v>45568.623611111107</v>
      </c>
      <c r="N305" s="18">
        <v>45805.446527777778</v>
      </c>
      <c r="O305" s="18" t="s">
        <v>19</v>
      </c>
      <c r="P305" s="18" t="s">
        <v>19</v>
      </c>
      <c r="Q305" s="15" t="s">
        <v>5896</v>
      </c>
      <c r="R305" s="15" t="s">
        <v>6290</v>
      </c>
      <c r="S305" s="15" t="s">
        <v>3588</v>
      </c>
      <c r="T305" s="15" t="s">
        <v>19</v>
      </c>
      <c r="U305" s="15" t="s">
        <v>19</v>
      </c>
      <c r="V305" s="15" t="s">
        <v>19</v>
      </c>
      <c r="W305" s="15" t="s">
        <v>19</v>
      </c>
      <c r="X305" s="15" t="s">
        <v>19</v>
      </c>
      <c r="Y305" s="19">
        <v>0</v>
      </c>
      <c r="Z305" s="29" t="s">
        <v>123</v>
      </c>
      <c r="AA305" s="15" t="s">
        <v>19</v>
      </c>
      <c r="AB305" s="15" t="s">
        <v>24</v>
      </c>
      <c r="AC305" s="15" t="s">
        <v>3577</v>
      </c>
      <c r="AD305" s="15" t="s">
        <v>1658</v>
      </c>
      <c r="AE305" s="15" t="s">
        <v>19</v>
      </c>
      <c r="AF305" s="15" t="s">
        <v>19</v>
      </c>
      <c r="AG305" s="15" t="s">
        <v>19</v>
      </c>
      <c r="AH305" s="15" t="s">
        <v>3596</v>
      </c>
      <c r="AI305" s="15" t="s">
        <v>19</v>
      </c>
      <c r="AJ305" s="15" t="s">
        <v>19</v>
      </c>
      <c r="AK305" s="15" t="s">
        <v>19</v>
      </c>
      <c r="AL305" s="15" t="s">
        <v>19</v>
      </c>
      <c r="AM305" s="15" t="s">
        <v>3579</v>
      </c>
      <c r="AN305" s="15" t="s">
        <v>6298</v>
      </c>
    </row>
    <row r="306" spans="1:40" ht="15.45" x14ac:dyDescent="0.4">
      <c r="A306" s="15" t="s">
        <v>2487</v>
      </c>
      <c r="B306" s="15" t="str">
        <f t="shared" si="4"/>
        <v>868a2va7v</v>
      </c>
      <c r="C306" s="38" t="s">
        <v>5216</v>
      </c>
      <c r="D306" s="15" t="s">
        <v>459</v>
      </c>
      <c r="E306" s="15" t="s">
        <v>5141</v>
      </c>
      <c r="F306" s="24" t="s">
        <v>42</v>
      </c>
      <c r="G306" s="15" t="s">
        <v>6362</v>
      </c>
      <c r="H306" s="15" t="s">
        <v>19</v>
      </c>
      <c r="I306" s="25" t="s">
        <v>3583</v>
      </c>
      <c r="J306" s="15" t="s">
        <v>19</v>
      </c>
      <c r="K306" s="18" t="s">
        <v>19</v>
      </c>
      <c r="L306" s="18" t="s">
        <v>19</v>
      </c>
      <c r="M306" s="18">
        <v>45568.623611111107</v>
      </c>
      <c r="N306" s="18">
        <v>45777.55</v>
      </c>
      <c r="O306" s="18" t="s">
        <v>19</v>
      </c>
      <c r="P306" s="18" t="s">
        <v>19</v>
      </c>
      <c r="Q306" s="15" t="s">
        <v>5897</v>
      </c>
      <c r="R306" s="15" t="s">
        <v>6279</v>
      </c>
      <c r="S306" s="15" t="s">
        <v>6152</v>
      </c>
      <c r="T306" s="15" t="s">
        <v>19</v>
      </c>
      <c r="U306" s="15" t="s">
        <v>19</v>
      </c>
      <c r="V306" s="15" t="s">
        <v>19</v>
      </c>
      <c r="W306" s="15" t="s">
        <v>19</v>
      </c>
      <c r="X306" s="15" t="s">
        <v>19</v>
      </c>
      <c r="Y306" s="19">
        <v>0</v>
      </c>
      <c r="Z306" s="15" t="s">
        <v>19</v>
      </c>
      <c r="AA306" s="15" t="s">
        <v>19</v>
      </c>
      <c r="AB306" s="15" t="s">
        <v>77</v>
      </c>
      <c r="AC306" s="15" t="s">
        <v>5088</v>
      </c>
      <c r="AD306" s="15" t="s">
        <v>2149</v>
      </c>
      <c r="AE306" s="15" t="b">
        <v>1</v>
      </c>
      <c r="AF306" s="15" t="s">
        <v>19</v>
      </c>
      <c r="AG306" s="15" t="s">
        <v>19</v>
      </c>
      <c r="AH306" s="15" t="s">
        <v>19</v>
      </c>
      <c r="AI306" s="18">
        <v>45777</v>
      </c>
      <c r="AJ306" s="15" t="s">
        <v>19</v>
      </c>
      <c r="AK306" s="15" t="s">
        <v>19</v>
      </c>
      <c r="AL306" s="15" t="s">
        <v>19</v>
      </c>
      <c r="AM306" s="15" t="s">
        <v>3620</v>
      </c>
      <c r="AN306" s="15" t="s">
        <v>3564</v>
      </c>
    </row>
    <row r="307" spans="1:40" ht="15.45" x14ac:dyDescent="0.4">
      <c r="A307" s="15" t="s">
        <v>2044</v>
      </c>
      <c r="B307" s="15" t="str">
        <f t="shared" si="4"/>
        <v>868a2va8x</v>
      </c>
      <c r="C307" s="38" t="s">
        <v>4206</v>
      </c>
      <c r="D307" s="15" t="s">
        <v>408</v>
      </c>
      <c r="E307" s="15" t="s">
        <v>4207</v>
      </c>
      <c r="F307" s="24" t="s">
        <v>42</v>
      </c>
      <c r="G307" s="15" t="s">
        <v>3561</v>
      </c>
      <c r="H307" s="15" t="s">
        <v>19</v>
      </c>
      <c r="I307" s="16" t="s">
        <v>658</v>
      </c>
      <c r="J307" s="15" t="s">
        <v>19</v>
      </c>
      <c r="K307" s="18" t="s">
        <v>19</v>
      </c>
      <c r="L307" s="18" t="s">
        <v>19</v>
      </c>
      <c r="M307" s="18">
        <v>45568.623611111107</v>
      </c>
      <c r="N307" s="18">
        <v>45768.518750000003</v>
      </c>
      <c r="O307" s="18" t="s">
        <v>19</v>
      </c>
      <c r="P307" s="18" t="s">
        <v>19</v>
      </c>
      <c r="Q307" s="15" t="s">
        <v>5902</v>
      </c>
      <c r="R307" s="15" t="s">
        <v>6290</v>
      </c>
      <c r="S307" s="15" t="s">
        <v>3588</v>
      </c>
      <c r="T307" s="15" t="s">
        <v>19</v>
      </c>
      <c r="U307" s="15" t="s">
        <v>19</v>
      </c>
      <c r="V307" s="15" t="s">
        <v>19</v>
      </c>
      <c r="W307" s="15" t="s">
        <v>19</v>
      </c>
      <c r="X307" s="15" t="s">
        <v>19</v>
      </c>
      <c r="Y307" s="19">
        <v>0</v>
      </c>
      <c r="Z307" s="15" t="s">
        <v>19</v>
      </c>
      <c r="AA307" s="15" t="s">
        <v>19</v>
      </c>
      <c r="AB307" s="15" t="s">
        <v>43</v>
      </c>
      <c r="AC307" s="15" t="s">
        <v>2603</v>
      </c>
      <c r="AD307" s="15" t="s">
        <v>1861</v>
      </c>
      <c r="AE307" s="15" t="s">
        <v>19</v>
      </c>
      <c r="AF307" s="15" t="s">
        <v>19</v>
      </c>
      <c r="AG307" s="15" t="s">
        <v>19</v>
      </c>
      <c r="AH307" s="15" t="s">
        <v>19</v>
      </c>
      <c r="AI307" s="18">
        <v>45768</v>
      </c>
      <c r="AJ307" s="15" t="s">
        <v>19</v>
      </c>
      <c r="AK307" s="15" t="s">
        <v>19</v>
      </c>
      <c r="AL307" s="15" t="s">
        <v>19</v>
      </c>
      <c r="AM307" s="15" t="s">
        <v>3620</v>
      </c>
      <c r="AN307" s="15" t="s">
        <v>3564</v>
      </c>
    </row>
    <row r="308" spans="1:40" ht="15.45" x14ac:dyDescent="0.4">
      <c r="A308" s="15" t="s">
        <v>1785</v>
      </c>
      <c r="B308" s="15" t="str">
        <f t="shared" si="4"/>
        <v>868a2va9m</v>
      </c>
      <c r="C308" s="38" t="s">
        <v>4184</v>
      </c>
      <c r="D308" s="15" t="s">
        <v>422</v>
      </c>
      <c r="E308" s="15" t="s">
        <v>4179</v>
      </c>
      <c r="F308" s="24" t="s">
        <v>42</v>
      </c>
      <c r="G308" s="15" t="s">
        <v>3561</v>
      </c>
      <c r="H308" s="15" t="s">
        <v>19</v>
      </c>
      <c r="I308" s="28" t="s">
        <v>3587</v>
      </c>
      <c r="J308" s="15" t="s">
        <v>19</v>
      </c>
      <c r="K308" s="18" t="s">
        <v>19</v>
      </c>
      <c r="L308" s="18" t="s">
        <v>19</v>
      </c>
      <c r="M308" s="18">
        <v>45568.623611111107</v>
      </c>
      <c r="N308" s="18">
        <v>45768.51944444445</v>
      </c>
      <c r="O308" s="18" t="s">
        <v>19</v>
      </c>
      <c r="P308" s="18" t="s">
        <v>19</v>
      </c>
      <c r="Q308" s="15" t="s">
        <v>5898</v>
      </c>
      <c r="R308" s="15" t="s">
        <v>6290</v>
      </c>
      <c r="S308" s="15" t="s">
        <v>3588</v>
      </c>
      <c r="T308" s="15" t="s">
        <v>19</v>
      </c>
      <c r="U308" s="15" t="s">
        <v>19</v>
      </c>
      <c r="V308" s="15" t="s">
        <v>19</v>
      </c>
      <c r="W308" s="15" t="s">
        <v>19</v>
      </c>
      <c r="X308" s="15" t="s">
        <v>19</v>
      </c>
      <c r="Y308" s="19">
        <v>0</v>
      </c>
      <c r="Z308" s="15" t="s">
        <v>19</v>
      </c>
      <c r="AA308" s="15" t="s">
        <v>19</v>
      </c>
      <c r="AB308" s="15" t="s">
        <v>43</v>
      </c>
      <c r="AC308" s="15" t="s">
        <v>2603</v>
      </c>
      <c r="AD308" s="15" t="s">
        <v>1638</v>
      </c>
      <c r="AE308" s="15" t="s">
        <v>19</v>
      </c>
      <c r="AF308" s="15" t="s">
        <v>19</v>
      </c>
      <c r="AG308" s="15" t="s">
        <v>19</v>
      </c>
      <c r="AH308" s="15" t="s">
        <v>19</v>
      </c>
      <c r="AI308" s="18">
        <v>45768</v>
      </c>
      <c r="AJ308" s="15" t="s">
        <v>19</v>
      </c>
      <c r="AK308" s="15" t="s">
        <v>19</v>
      </c>
      <c r="AL308" s="15" t="s">
        <v>19</v>
      </c>
      <c r="AM308" s="15" t="s">
        <v>3620</v>
      </c>
      <c r="AN308" s="15" t="s">
        <v>3564</v>
      </c>
    </row>
    <row r="309" spans="1:40" ht="15.45" x14ac:dyDescent="0.4">
      <c r="A309" s="15" t="s">
        <v>2401</v>
      </c>
      <c r="B309" s="15" t="str">
        <f t="shared" si="4"/>
        <v>868a2vaa2</v>
      </c>
      <c r="C309" s="38" t="s">
        <v>5213</v>
      </c>
      <c r="D309" s="15" t="s">
        <v>465</v>
      </c>
      <c r="E309" s="15" t="s">
        <v>5148</v>
      </c>
      <c r="F309" s="24" t="s">
        <v>42</v>
      </c>
      <c r="G309" s="15" t="s">
        <v>6362</v>
      </c>
      <c r="H309" s="15" t="s">
        <v>19</v>
      </c>
      <c r="I309" s="28" t="s">
        <v>3587</v>
      </c>
      <c r="J309" s="15" t="s">
        <v>19</v>
      </c>
      <c r="K309" s="18" t="s">
        <v>19</v>
      </c>
      <c r="L309" s="18" t="s">
        <v>19</v>
      </c>
      <c r="M309" s="18">
        <v>45568.623611111107</v>
      </c>
      <c r="N309" s="18">
        <v>45777.541666666672</v>
      </c>
      <c r="O309" s="18" t="s">
        <v>19</v>
      </c>
      <c r="P309" s="18" t="s">
        <v>19</v>
      </c>
      <c r="Q309" s="15" t="s">
        <v>5898</v>
      </c>
      <c r="R309" s="15" t="s">
        <v>6279</v>
      </c>
      <c r="S309" s="15" t="s">
        <v>6152</v>
      </c>
      <c r="T309" s="15" t="s">
        <v>19</v>
      </c>
      <c r="U309" s="15" t="s">
        <v>19</v>
      </c>
      <c r="V309" s="15" t="s">
        <v>19</v>
      </c>
      <c r="W309" s="15" t="s">
        <v>19</v>
      </c>
      <c r="X309" s="15" t="s">
        <v>19</v>
      </c>
      <c r="Y309" s="19">
        <v>0</v>
      </c>
      <c r="Z309" s="15" t="s">
        <v>19</v>
      </c>
      <c r="AA309" s="15" t="s">
        <v>19</v>
      </c>
      <c r="AB309" s="15" t="s">
        <v>77</v>
      </c>
      <c r="AC309" s="15" t="s">
        <v>5088</v>
      </c>
      <c r="AD309" s="15" t="s">
        <v>2149</v>
      </c>
      <c r="AE309" s="15" t="b">
        <v>1</v>
      </c>
      <c r="AF309" s="15" t="s">
        <v>19</v>
      </c>
      <c r="AG309" s="15" t="s">
        <v>19</v>
      </c>
      <c r="AH309" s="15" t="s">
        <v>19</v>
      </c>
      <c r="AI309" s="18">
        <v>45777</v>
      </c>
      <c r="AJ309" s="15" t="s">
        <v>19</v>
      </c>
      <c r="AK309" s="15" t="s">
        <v>19</v>
      </c>
      <c r="AL309" s="15" t="s">
        <v>19</v>
      </c>
      <c r="AM309" s="15" t="s">
        <v>3620</v>
      </c>
      <c r="AN309" s="15" t="s">
        <v>3564</v>
      </c>
    </row>
    <row r="310" spans="1:40" ht="15.45" x14ac:dyDescent="0.4">
      <c r="A310" s="15" t="s">
        <v>1631</v>
      </c>
      <c r="B310" s="15" t="str">
        <f t="shared" si="4"/>
        <v>868a2vaa9</v>
      </c>
      <c r="C310" s="38" t="s">
        <v>4481</v>
      </c>
      <c r="D310" s="15" t="s">
        <v>297</v>
      </c>
      <c r="E310" s="15" t="s">
        <v>4474</v>
      </c>
      <c r="F310" s="24" t="s">
        <v>42</v>
      </c>
      <c r="G310" s="15" t="s">
        <v>3561</v>
      </c>
      <c r="H310" s="15" t="s">
        <v>19</v>
      </c>
      <c r="I310" s="25" t="s">
        <v>3583</v>
      </c>
      <c r="J310" s="15" t="s">
        <v>19</v>
      </c>
      <c r="K310" s="18" t="s">
        <v>19</v>
      </c>
      <c r="L310" s="18" t="s">
        <v>19</v>
      </c>
      <c r="M310" s="18">
        <v>45568.623611111107</v>
      </c>
      <c r="N310" s="18">
        <v>45756.574999999997</v>
      </c>
      <c r="O310" s="18" t="s">
        <v>19</v>
      </c>
      <c r="P310" s="18" t="s">
        <v>19</v>
      </c>
      <c r="Q310" s="15" t="s">
        <v>5895</v>
      </c>
      <c r="R310" s="15" t="s">
        <v>6290</v>
      </c>
      <c r="S310" s="15" t="s">
        <v>3588</v>
      </c>
      <c r="T310" s="15" t="s">
        <v>19</v>
      </c>
      <c r="U310" s="15" t="s">
        <v>19</v>
      </c>
      <c r="V310" s="15" t="s">
        <v>19</v>
      </c>
      <c r="W310" s="15" t="s">
        <v>19</v>
      </c>
      <c r="X310" s="15" t="s">
        <v>19</v>
      </c>
      <c r="Y310" s="19">
        <v>0</v>
      </c>
      <c r="Z310" s="15" t="s">
        <v>19</v>
      </c>
      <c r="AA310" s="15" t="s">
        <v>19</v>
      </c>
      <c r="AB310" s="15" t="s">
        <v>43</v>
      </c>
      <c r="AC310" s="15" t="s">
        <v>3595</v>
      </c>
      <c r="AD310" s="15" t="s">
        <v>816</v>
      </c>
      <c r="AE310" s="15" t="s">
        <v>19</v>
      </c>
      <c r="AF310" s="15" t="s">
        <v>19</v>
      </c>
      <c r="AG310" s="15" t="s">
        <v>19</v>
      </c>
      <c r="AH310" s="15" t="s">
        <v>4475</v>
      </c>
      <c r="AI310" s="15" t="s">
        <v>19</v>
      </c>
      <c r="AJ310" s="15" t="s">
        <v>19</v>
      </c>
      <c r="AK310" s="15" t="s">
        <v>19</v>
      </c>
      <c r="AL310" s="15" t="s">
        <v>19</v>
      </c>
      <c r="AM310" s="15" t="s">
        <v>3579</v>
      </c>
      <c r="AN310" s="15" t="s">
        <v>6300</v>
      </c>
    </row>
    <row r="311" spans="1:40" ht="15.45" x14ac:dyDescent="0.4">
      <c r="A311" s="15" t="s">
        <v>1800</v>
      </c>
      <c r="B311" s="15" t="str">
        <f t="shared" si="4"/>
        <v>868a2vaar</v>
      </c>
      <c r="C311" s="38" t="s">
        <v>4745</v>
      </c>
      <c r="D311" s="15" t="s">
        <v>448</v>
      </c>
      <c r="E311" s="15" t="s">
        <v>4644</v>
      </c>
      <c r="F311" s="39" t="s">
        <v>540</v>
      </c>
      <c r="G311" s="15" t="s">
        <v>3561</v>
      </c>
      <c r="H311" s="15" t="s">
        <v>19</v>
      </c>
      <c r="I311" s="25" t="s">
        <v>3583</v>
      </c>
      <c r="J311" s="15" t="s">
        <v>19</v>
      </c>
      <c r="K311" s="18">
        <v>45744</v>
      </c>
      <c r="L311" s="18">
        <v>45677</v>
      </c>
      <c r="M311" s="18">
        <v>45568.623611111107</v>
      </c>
      <c r="N311" s="18">
        <v>45764.555555555555</v>
      </c>
      <c r="O311" s="18" t="s">
        <v>19</v>
      </c>
      <c r="P311" s="18" t="s">
        <v>19</v>
      </c>
      <c r="Q311" s="15" t="s">
        <v>5902</v>
      </c>
      <c r="R311" s="15" t="s">
        <v>6315</v>
      </c>
      <c r="S311" s="15" t="s">
        <v>19</v>
      </c>
      <c r="T311" s="15" t="s">
        <v>19</v>
      </c>
      <c r="U311" s="15" t="s">
        <v>19</v>
      </c>
      <c r="V311" s="15" t="b">
        <v>1</v>
      </c>
      <c r="W311" s="15" t="s">
        <v>19</v>
      </c>
      <c r="X311" s="15" t="s">
        <v>19</v>
      </c>
      <c r="Y311" s="19">
        <v>0</v>
      </c>
      <c r="Z311" s="29" t="s">
        <v>123</v>
      </c>
      <c r="AA311" s="15" t="s">
        <v>19</v>
      </c>
      <c r="AB311" s="15" t="s">
        <v>24</v>
      </c>
      <c r="AC311" s="15" t="s">
        <v>2585</v>
      </c>
      <c r="AD311" s="15" t="s">
        <v>1661</v>
      </c>
      <c r="AE311" s="15" t="s">
        <v>19</v>
      </c>
      <c r="AF311" s="15" t="s">
        <v>3589</v>
      </c>
      <c r="AG311" s="20" t="s">
        <v>3604</v>
      </c>
      <c r="AH311" s="15" t="s">
        <v>19</v>
      </c>
      <c r="AI311" s="15" t="s">
        <v>19</v>
      </c>
      <c r="AJ311" s="15" t="s">
        <v>19</v>
      </c>
      <c r="AK311" s="15" t="s">
        <v>19</v>
      </c>
      <c r="AL311" s="15" t="s">
        <v>19</v>
      </c>
      <c r="AM311" s="15" t="s">
        <v>3620</v>
      </c>
      <c r="AN311" s="15" t="s">
        <v>3621</v>
      </c>
    </row>
    <row r="312" spans="1:40" ht="15.45" x14ac:dyDescent="0.4">
      <c r="A312" s="15" t="s">
        <v>2476</v>
      </c>
      <c r="B312" s="15" t="str">
        <f t="shared" si="4"/>
        <v>868a2vaba</v>
      </c>
      <c r="C312" s="38" t="s">
        <v>5214</v>
      </c>
      <c r="D312" s="15" t="s">
        <v>465</v>
      </c>
      <c r="E312" s="15" t="s">
        <v>5148</v>
      </c>
      <c r="F312" s="24" t="s">
        <v>42</v>
      </c>
      <c r="G312" s="15" t="s">
        <v>3561</v>
      </c>
      <c r="H312" s="15" t="s">
        <v>19</v>
      </c>
      <c r="I312" s="28" t="s">
        <v>3587</v>
      </c>
      <c r="J312" s="15" t="s">
        <v>19</v>
      </c>
      <c r="K312" s="18" t="s">
        <v>19</v>
      </c>
      <c r="L312" s="18" t="s">
        <v>19</v>
      </c>
      <c r="M312" s="18">
        <v>45568.623611111107</v>
      </c>
      <c r="N312" s="18">
        <v>45777.541666666672</v>
      </c>
      <c r="O312" s="18" t="s">
        <v>19</v>
      </c>
      <c r="P312" s="18" t="s">
        <v>19</v>
      </c>
      <c r="Q312" s="15" t="s">
        <v>5898</v>
      </c>
      <c r="R312" s="15" t="s">
        <v>6279</v>
      </c>
      <c r="S312" s="15" t="s">
        <v>6152</v>
      </c>
      <c r="T312" s="15" t="s">
        <v>19</v>
      </c>
      <c r="U312" s="15" t="s">
        <v>19</v>
      </c>
      <c r="V312" s="15" t="s">
        <v>19</v>
      </c>
      <c r="W312" s="15" t="s">
        <v>19</v>
      </c>
      <c r="X312" s="15" t="s">
        <v>19</v>
      </c>
      <c r="Y312" s="19">
        <v>0</v>
      </c>
      <c r="Z312" s="15" t="s">
        <v>19</v>
      </c>
      <c r="AA312" s="15" t="s">
        <v>19</v>
      </c>
      <c r="AB312" s="15" t="s">
        <v>77</v>
      </c>
      <c r="AC312" s="15" t="s">
        <v>5088</v>
      </c>
      <c r="AD312" s="15" t="s">
        <v>2149</v>
      </c>
      <c r="AE312" s="15" t="b">
        <v>1</v>
      </c>
      <c r="AF312" s="15" t="s">
        <v>19</v>
      </c>
      <c r="AG312" s="15" t="s">
        <v>19</v>
      </c>
      <c r="AH312" s="15" t="s">
        <v>19</v>
      </c>
      <c r="AI312" s="18">
        <v>45777</v>
      </c>
      <c r="AJ312" s="15" t="s">
        <v>19</v>
      </c>
      <c r="AK312" s="15" t="s">
        <v>19</v>
      </c>
      <c r="AL312" s="15" t="s">
        <v>19</v>
      </c>
      <c r="AM312" s="15" t="s">
        <v>3620</v>
      </c>
      <c r="AN312" s="15" t="s">
        <v>3564</v>
      </c>
    </row>
    <row r="313" spans="1:40" ht="15.45" x14ac:dyDescent="0.4">
      <c r="A313" s="15" t="s">
        <v>2080</v>
      </c>
      <c r="B313" s="15" t="str">
        <f t="shared" si="4"/>
        <v>868a2vabk</v>
      </c>
      <c r="C313" s="38" t="s">
        <v>6252</v>
      </c>
      <c r="D313" s="15" t="s">
        <v>404</v>
      </c>
      <c r="E313" s="15" t="s">
        <v>4177</v>
      </c>
      <c r="F313" s="16" t="s">
        <v>23</v>
      </c>
      <c r="G313" s="15" t="s">
        <v>3561</v>
      </c>
      <c r="H313" s="15" t="s">
        <v>6365</v>
      </c>
      <c r="I313" s="28" t="s">
        <v>3587</v>
      </c>
      <c r="J313" s="15" t="s">
        <v>6251</v>
      </c>
      <c r="K313" s="18">
        <v>45793</v>
      </c>
      <c r="L313" s="18">
        <v>45777</v>
      </c>
      <c r="M313" s="18">
        <v>45568.623611111107</v>
      </c>
      <c r="N313" s="18">
        <v>45794.166666666672</v>
      </c>
      <c r="O313" s="18" t="s">
        <v>19</v>
      </c>
      <c r="P313" s="18" t="s">
        <v>19</v>
      </c>
      <c r="Q313" s="15" t="s">
        <v>5897</v>
      </c>
      <c r="R313" s="15" t="s">
        <v>6290</v>
      </c>
      <c r="S313" s="15" t="s">
        <v>3588</v>
      </c>
      <c r="T313" s="18" t="s">
        <v>19</v>
      </c>
      <c r="U313" s="18" t="s">
        <v>19</v>
      </c>
      <c r="V313" s="15" t="s">
        <v>19</v>
      </c>
      <c r="W313" s="18" t="s">
        <v>19</v>
      </c>
      <c r="X313" s="18" t="s">
        <v>19</v>
      </c>
      <c r="Y313" s="19">
        <v>0</v>
      </c>
      <c r="Z313" s="34" t="s">
        <v>244</v>
      </c>
      <c r="AA313" s="18" t="s">
        <v>19</v>
      </c>
      <c r="AB313" s="15" t="s">
        <v>43</v>
      </c>
      <c r="AC313" s="15" t="s">
        <v>2603</v>
      </c>
      <c r="AD313" s="15" t="s">
        <v>1145</v>
      </c>
      <c r="AE313" s="15" t="b">
        <v>1</v>
      </c>
      <c r="AF313" s="15" t="s">
        <v>19</v>
      </c>
      <c r="AG313" s="20" t="s">
        <v>3604</v>
      </c>
      <c r="AH313" s="15" t="s">
        <v>19</v>
      </c>
      <c r="AI313" s="18">
        <v>45768</v>
      </c>
      <c r="AJ313" s="18" t="s">
        <v>19</v>
      </c>
      <c r="AK313" s="15" t="s">
        <v>19</v>
      </c>
      <c r="AL313" s="15" t="s">
        <v>19</v>
      </c>
      <c r="AM313" s="15" t="s">
        <v>3620</v>
      </c>
      <c r="AN313" s="15" t="s">
        <v>3621</v>
      </c>
    </row>
    <row r="314" spans="1:40" ht="15.45" x14ac:dyDescent="0.4">
      <c r="A314" s="15" t="s">
        <v>1752</v>
      </c>
      <c r="B314" s="15" t="str">
        <f t="shared" si="4"/>
        <v>868a2vaca</v>
      </c>
      <c r="C314" s="38" t="s">
        <v>4218</v>
      </c>
      <c r="D314" s="15" t="s">
        <v>410</v>
      </c>
      <c r="E314" s="15" t="s">
        <v>4215</v>
      </c>
      <c r="F314" s="24" t="s">
        <v>42</v>
      </c>
      <c r="G314" s="15" t="s">
        <v>3561</v>
      </c>
      <c r="H314" s="15" t="s">
        <v>19</v>
      </c>
      <c r="I314" s="28" t="s">
        <v>3587</v>
      </c>
      <c r="J314" s="15" t="s">
        <v>19</v>
      </c>
      <c r="K314" s="18" t="s">
        <v>19</v>
      </c>
      <c r="L314" s="18" t="s">
        <v>19</v>
      </c>
      <c r="M314" s="18">
        <v>45568.623611111107</v>
      </c>
      <c r="N314" s="18">
        <v>45768.518750000003</v>
      </c>
      <c r="O314" s="18" t="s">
        <v>19</v>
      </c>
      <c r="P314" s="18" t="s">
        <v>19</v>
      </c>
      <c r="Q314" s="15" t="s">
        <v>5898</v>
      </c>
      <c r="R314" s="15" t="s">
        <v>6290</v>
      </c>
      <c r="S314" s="15" t="s">
        <v>3588</v>
      </c>
      <c r="T314" s="15" t="s">
        <v>19</v>
      </c>
      <c r="U314" s="15" t="s">
        <v>19</v>
      </c>
      <c r="V314" s="15" t="s">
        <v>19</v>
      </c>
      <c r="W314" s="15" t="s">
        <v>19</v>
      </c>
      <c r="X314" s="15" t="s">
        <v>19</v>
      </c>
      <c r="Y314" s="19">
        <v>0</v>
      </c>
      <c r="Z314" s="15" t="s">
        <v>19</v>
      </c>
      <c r="AA314" s="15" t="s">
        <v>19</v>
      </c>
      <c r="AB314" s="15" t="s">
        <v>43</v>
      </c>
      <c r="AC314" s="15" t="s">
        <v>2603</v>
      </c>
      <c r="AD314" s="15" t="s">
        <v>1638</v>
      </c>
      <c r="AE314" s="15" t="s">
        <v>19</v>
      </c>
      <c r="AF314" s="15" t="s">
        <v>19</v>
      </c>
      <c r="AG314" s="15" t="s">
        <v>19</v>
      </c>
      <c r="AH314" s="15" t="s">
        <v>19</v>
      </c>
      <c r="AI314" s="18">
        <v>45768</v>
      </c>
      <c r="AJ314" s="15" t="s">
        <v>19</v>
      </c>
      <c r="AK314" s="15" t="s">
        <v>19</v>
      </c>
      <c r="AL314" s="15" t="s">
        <v>19</v>
      </c>
      <c r="AM314" s="15" t="s">
        <v>3620</v>
      </c>
      <c r="AN314" s="15" t="s">
        <v>3564</v>
      </c>
    </row>
    <row r="315" spans="1:40" ht="15.45" x14ac:dyDescent="0.4">
      <c r="A315" s="15" t="s">
        <v>2107</v>
      </c>
      <c r="B315" s="15" t="str">
        <f t="shared" si="4"/>
        <v>868a2vade</v>
      </c>
      <c r="C315" s="38" t="s">
        <v>4759</v>
      </c>
      <c r="D315" s="15" t="s">
        <v>400</v>
      </c>
      <c r="E315" s="15" t="s">
        <v>4615</v>
      </c>
      <c r="F315" s="16" t="s">
        <v>23</v>
      </c>
      <c r="G315" s="15" t="s">
        <v>3561</v>
      </c>
      <c r="H315" s="15" t="s">
        <v>6312</v>
      </c>
      <c r="I315" s="28" t="s">
        <v>3587</v>
      </c>
      <c r="J315" s="15" t="s">
        <v>6180</v>
      </c>
      <c r="K315" s="18">
        <v>45785</v>
      </c>
      <c r="L315" s="18">
        <v>45600</v>
      </c>
      <c r="M315" s="18">
        <v>45568.623611111107</v>
      </c>
      <c r="N315" s="18">
        <v>45792.356944444444</v>
      </c>
      <c r="O315" s="18" t="s">
        <v>19</v>
      </c>
      <c r="P315" s="18" t="s">
        <v>19</v>
      </c>
      <c r="Q315" s="15" t="s">
        <v>5898</v>
      </c>
      <c r="R315" s="15" t="s">
        <v>6290</v>
      </c>
      <c r="S315" s="15" t="s">
        <v>3588</v>
      </c>
      <c r="T315" s="18" t="s">
        <v>19</v>
      </c>
      <c r="U315" s="18" t="s">
        <v>19</v>
      </c>
      <c r="V315" s="15" t="s">
        <v>19</v>
      </c>
      <c r="W315" s="18" t="s">
        <v>19</v>
      </c>
      <c r="X315" s="18" t="s">
        <v>19</v>
      </c>
      <c r="Y315" s="19">
        <v>0</v>
      </c>
      <c r="Z315" s="34" t="s">
        <v>244</v>
      </c>
      <c r="AA315" s="18" t="s">
        <v>19</v>
      </c>
      <c r="AB315" s="15" t="s">
        <v>24</v>
      </c>
      <c r="AC315" s="15" t="s">
        <v>2603</v>
      </c>
      <c r="AD315" s="15" t="s">
        <v>1145</v>
      </c>
      <c r="AE315" s="15" t="b">
        <v>1</v>
      </c>
      <c r="AF315" s="15" t="s">
        <v>19</v>
      </c>
      <c r="AG315" s="36" t="s">
        <v>5909</v>
      </c>
      <c r="AH315" s="15" t="s">
        <v>19</v>
      </c>
      <c r="AI315" s="18">
        <v>45764</v>
      </c>
      <c r="AJ315" s="18" t="s">
        <v>19</v>
      </c>
      <c r="AK315" s="15" t="s">
        <v>19</v>
      </c>
      <c r="AL315" s="15" t="s">
        <v>19</v>
      </c>
      <c r="AM315" s="15" t="s">
        <v>3620</v>
      </c>
      <c r="AN315" s="15" t="s">
        <v>3621</v>
      </c>
    </row>
    <row r="316" spans="1:40" ht="15.45" x14ac:dyDescent="0.4">
      <c r="A316" s="15" t="s">
        <v>1925</v>
      </c>
      <c r="B316" s="15" t="str">
        <f t="shared" si="4"/>
        <v>868a2vadv</v>
      </c>
      <c r="C316" s="38" t="s">
        <v>4265</v>
      </c>
      <c r="D316" s="15" t="s">
        <v>357</v>
      </c>
      <c r="E316" s="15" t="s">
        <v>4261</v>
      </c>
      <c r="F316" s="24" t="s">
        <v>42</v>
      </c>
      <c r="G316" s="15" t="s">
        <v>3561</v>
      </c>
      <c r="H316" s="15" t="s">
        <v>19</v>
      </c>
      <c r="I316" s="28" t="s">
        <v>3587</v>
      </c>
      <c r="J316" s="15" t="s">
        <v>19</v>
      </c>
      <c r="K316" s="18" t="s">
        <v>19</v>
      </c>
      <c r="L316" s="18" t="s">
        <v>19</v>
      </c>
      <c r="M316" s="18">
        <v>45568.623611111107</v>
      </c>
      <c r="N316" s="18">
        <v>45804.397916666669</v>
      </c>
      <c r="O316" s="18" t="s">
        <v>19</v>
      </c>
      <c r="P316" s="18" t="s">
        <v>19</v>
      </c>
      <c r="Q316" s="15" t="s">
        <v>5982</v>
      </c>
      <c r="R316" s="15" t="s">
        <v>6290</v>
      </c>
      <c r="S316" s="15" t="s">
        <v>3588</v>
      </c>
      <c r="T316" s="15" t="s">
        <v>19</v>
      </c>
      <c r="U316" s="15" t="s">
        <v>19</v>
      </c>
      <c r="V316" s="15" t="s">
        <v>19</v>
      </c>
      <c r="W316" s="15" t="s">
        <v>19</v>
      </c>
      <c r="X316" s="15" t="s">
        <v>19</v>
      </c>
      <c r="Y316" s="19">
        <v>0</v>
      </c>
      <c r="Z316" s="15" t="s">
        <v>19</v>
      </c>
      <c r="AA316" s="15" t="s">
        <v>19</v>
      </c>
      <c r="AB316" s="15" t="s">
        <v>43</v>
      </c>
      <c r="AC316" s="15" t="s">
        <v>4066</v>
      </c>
      <c r="AD316" s="15" t="s">
        <v>1109</v>
      </c>
      <c r="AE316" s="15" t="s">
        <v>19</v>
      </c>
      <c r="AF316" s="15" t="s">
        <v>19</v>
      </c>
      <c r="AG316" s="15" t="s">
        <v>19</v>
      </c>
      <c r="AH316" s="15" t="s">
        <v>4251</v>
      </c>
      <c r="AI316" s="15" t="s">
        <v>19</v>
      </c>
      <c r="AJ316" s="15" t="s">
        <v>19</v>
      </c>
      <c r="AK316" s="15" t="s">
        <v>19</v>
      </c>
      <c r="AL316" s="15" t="s">
        <v>19</v>
      </c>
      <c r="AM316" s="15" t="s">
        <v>3215</v>
      </c>
      <c r="AN316" s="15" t="s">
        <v>6312</v>
      </c>
    </row>
    <row r="317" spans="1:40" ht="15.45" x14ac:dyDescent="0.4">
      <c r="A317" s="15" t="s">
        <v>2307</v>
      </c>
      <c r="B317" s="15" t="str">
        <f t="shared" si="4"/>
        <v>868a2vag8</v>
      </c>
      <c r="C317" s="38" t="s">
        <v>5217</v>
      </c>
      <c r="D317" s="15" t="s">
        <v>461</v>
      </c>
      <c r="E317" s="15" t="s">
        <v>5144</v>
      </c>
      <c r="F317" s="24" t="s">
        <v>42</v>
      </c>
      <c r="G317" s="15" t="s">
        <v>6362</v>
      </c>
      <c r="H317" s="15" t="s">
        <v>19</v>
      </c>
      <c r="I317" s="28" t="s">
        <v>3587</v>
      </c>
      <c r="J317" s="15" t="s">
        <v>19</v>
      </c>
      <c r="K317" s="18" t="s">
        <v>19</v>
      </c>
      <c r="L317" s="18" t="s">
        <v>19</v>
      </c>
      <c r="M317" s="18">
        <v>45568.624305555553</v>
      </c>
      <c r="N317" s="18">
        <v>45777.538888888885</v>
      </c>
      <c r="O317" s="18" t="s">
        <v>19</v>
      </c>
      <c r="P317" s="18" t="s">
        <v>19</v>
      </c>
      <c r="Q317" s="15" t="s">
        <v>5898</v>
      </c>
      <c r="R317" s="15" t="s">
        <v>6279</v>
      </c>
      <c r="S317" s="15" t="s">
        <v>6152</v>
      </c>
      <c r="T317" s="15" t="s">
        <v>19</v>
      </c>
      <c r="U317" s="15" t="s">
        <v>19</v>
      </c>
      <c r="V317" s="15" t="s">
        <v>19</v>
      </c>
      <c r="W317" s="15" t="s">
        <v>19</v>
      </c>
      <c r="X317" s="15" t="s">
        <v>19</v>
      </c>
      <c r="Y317" s="19">
        <v>0</v>
      </c>
      <c r="Z317" s="15" t="s">
        <v>19</v>
      </c>
      <c r="AA317" s="15" t="s">
        <v>19</v>
      </c>
      <c r="AB317" s="15" t="s">
        <v>77</v>
      </c>
      <c r="AC317" s="15" t="s">
        <v>5088</v>
      </c>
      <c r="AD317" s="15" t="s">
        <v>2149</v>
      </c>
      <c r="AE317" s="15" t="b">
        <v>1</v>
      </c>
      <c r="AF317" s="15" t="s">
        <v>19</v>
      </c>
      <c r="AG317" s="15" t="s">
        <v>19</v>
      </c>
      <c r="AH317" s="15" t="s">
        <v>19</v>
      </c>
      <c r="AI317" s="18">
        <v>45777</v>
      </c>
      <c r="AJ317" s="15" t="s">
        <v>19</v>
      </c>
      <c r="AK317" s="15" t="s">
        <v>19</v>
      </c>
      <c r="AL317" s="15" t="s">
        <v>19</v>
      </c>
      <c r="AM317" s="15" t="s">
        <v>3620</v>
      </c>
      <c r="AN317" s="15" t="s">
        <v>3564</v>
      </c>
    </row>
    <row r="318" spans="1:40" ht="15.45" x14ac:dyDescent="0.4">
      <c r="A318" s="15" t="s">
        <v>1037</v>
      </c>
      <c r="B318" s="15" t="str">
        <f t="shared" si="4"/>
        <v>868a2vagk</v>
      </c>
      <c r="C318" s="38" t="s">
        <v>3878</v>
      </c>
      <c r="D318" s="15" t="s">
        <v>241</v>
      </c>
      <c r="E318" s="15" t="s">
        <v>3651</v>
      </c>
      <c r="F318" s="33" t="s">
        <v>243</v>
      </c>
      <c r="G318" s="15" t="s">
        <v>6400</v>
      </c>
      <c r="H318" s="15" t="s">
        <v>19</v>
      </c>
      <c r="I318" s="16" t="s">
        <v>658</v>
      </c>
      <c r="J318" s="15" t="s">
        <v>3880</v>
      </c>
      <c r="K318" s="18">
        <v>45721</v>
      </c>
      <c r="L318" s="18">
        <v>45617</v>
      </c>
      <c r="M318" s="18">
        <v>45568.624305555553</v>
      </c>
      <c r="N318" s="18">
        <v>45783.498611111107</v>
      </c>
      <c r="O318" s="18" t="s">
        <v>19</v>
      </c>
      <c r="P318" s="18">
        <v>45783.498611111107</v>
      </c>
      <c r="Q318" s="15" t="s">
        <v>5896</v>
      </c>
      <c r="R318" s="15" t="s">
        <v>6301</v>
      </c>
      <c r="S318" s="15" t="s">
        <v>3603</v>
      </c>
      <c r="T318" s="18" t="s">
        <v>19</v>
      </c>
      <c r="U318" s="18" t="s">
        <v>19</v>
      </c>
      <c r="V318" s="15" t="s">
        <v>19</v>
      </c>
      <c r="W318" s="18" t="s">
        <v>19</v>
      </c>
      <c r="X318" s="18" t="s">
        <v>19</v>
      </c>
      <c r="Y318" s="19">
        <v>1</v>
      </c>
      <c r="Z318" s="37" t="s">
        <v>365</v>
      </c>
      <c r="AA318" s="18" t="s">
        <v>19</v>
      </c>
      <c r="AB318" s="15" t="s">
        <v>65</v>
      </c>
      <c r="AC318" s="15" t="s">
        <v>3577</v>
      </c>
      <c r="AD318" s="15" t="s">
        <v>945</v>
      </c>
      <c r="AE318" s="15" t="s">
        <v>19</v>
      </c>
      <c r="AF318" s="15" t="s">
        <v>3589</v>
      </c>
      <c r="AG318" s="20" t="s">
        <v>3604</v>
      </c>
      <c r="AH318" s="15" t="s">
        <v>3881</v>
      </c>
      <c r="AI318" s="15" t="s">
        <v>19</v>
      </c>
      <c r="AJ318" s="18" t="s">
        <v>19</v>
      </c>
      <c r="AK318" s="15" t="s">
        <v>19</v>
      </c>
      <c r="AL318" s="15" t="s">
        <v>19</v>
      </c>
      <c r="AM318" s="15" t="s">
        <v>3579</v>
      </c>
      <c r="AN318" s="15" t="s">
        <v>6298</v>
      </c>
    </row>
    <row r="319" spans="1:40" ht="15.45" x14ac:dyDescent="0.4">
      <c r="A319" s="15" t="s">
        <v>1675</v>
      </c>
      <c r="B319" s="15" t="str">
        <f t="shared" si="4"/>
        <v>868a2vah4</v>
      </c>
      <c r="C319" s="38" t="s">
        <v>4991</v>
      </c>
      <c r="D319" s="15" t="s">
        <v>293</v>
      </c>
      <c r="E319" s="15" t="s">
        <v>4584</v>
      </c>
      <c r="F319" s="24" t="s">
        <v>42</v>
      </c>
      <c r="G319" s="15" t="s">
        <v>6401</v>
      </c>
      <c r="H319" s="15" t="s">
        <v>19</v>
      </c>
      <c r="I319" s="16" t="s">
        <v>658</v>
      </c>
      <c r="J319" s="15" t="s">
        <v>19</v>
      </c>
      <c r="K319" s="18" t="s">
        <v>19</v>
      </c>
      <c r="L319" s="18" t="s">
        <v>19</v>
      </c>
      <c r="M319" s="18">
        <v>45568.624305555553</v>
      </c>
      <c r="N319" s="18">
        <v>45778.579166666663</v>
      </c>
      <c r="O319" s="18" t="s">
        <v>19</v>
      </c>
      <c r="P319" s="18" t="s">
        <v>19</v>
      </c>
      <c r="Q319" s="15" t="s">
        <v>5847</v>
      </c>
      <c r="R319" s="15" t="s">
        <v>6280</v>
      </c>
      <c r="S319" s="15" t="s">
        <v>6147</v>
      </c>
      <c r="T319" s="15" t="s">
        <v>19</v>
      </c>
      <c r="U319" s="15" t="s">
        <v>19</v>
      </c>
      <c r="V319" s="15" t="s">
        <v>19</v>
      </c>
      <c r="W319" s="15" t="s">
        <v>19</v>
      </c>
      <c r="X319" s="15" t="s">
        <v>19</v>
      </c>
      <c r="Y319" s="19">
        <v>0</v>
      </c>
      <c r="Z319" s="15" t="s">
        <v>19</v>
      </c>
      <c r="AA319" s="15" t="s">
        <v>19</v>
      </c>
      <c r="AB319" s="15" t="s">
        <v>24</v>
      </c>
      <c r="AC319" s="15" t="s">
        <v>3595</v>
      </c>
      <c r="AD319" s="15" t="s">
        <v>1673</v>
      </c>
      <c r="AE319" s="15" t="s">
        <v>19</v>
      </c>
      <c r="AF319" s="15" t="s">
        <v>49</v>
      </c>
      <c r="AG319" s="15" t="s">
        <v>19</v>
      </c>
      <c r="AH319" s="15" t="s">
        <v>4586</v>
      </c>
      <c r="AI319" s="15" t="s">
        <v>19</v>
      </c>
      <c r="AJ319" s="15" t="s">
        <v>19</v>
      </c>
      <c r="AK319" s="15" t="s">
        <v>19</v>
      </c>
      <c r="AL319" s="15" t="s">
        <v>19</v>
      </c>
      <c r="AM319" s="15" t="s">
        <v>3579</v>
      </c>
      <c r="AN319" s="15" t="s">
        <v>6300</v>
      </c>
    </row>
    <row r="320" spans="1:40" ht="15.45" x14ac:dyDescent="0.4">
      <c r="A320" s="15" t="s">
        <v>1900</v>
      </c>
      <c r="B320" s="15" t="str">
        <f t="shared" si="4"/>
        <v>868a2vahf</v>
      </c>
      <c r="C320" s="38" t="s">
        <v>4918</v>
      </c>
      <c r="D320" s="15" t="s">
        <v>333</v>
      </c>
      <c r="E320" s="15" t="s">
        <v>4592</v>
      </c>
      <c r="F320" s="24" t="s">
        <v>42</v>
      </c>
      <c r="G320" s="15" t="s">
        <v>3561</v>
      </c>
      <c r="H320" s="15" t="s">
        <v>19</v>
      </c>
      <c r="I320" s="17" t="s">
        <v>3562</v>
      </c>
      <c r="J320" s="15" t="s">
        <v>19</v>
      </c>
      <c r="K320" s="18" t="s">
        <v>19</v>
      </c>
      <c r="L320" s="18" t="s">
        <v>19</v>
      </c>
      <c r="M320" s="18">
        <v>45568.624305555553</v>
      </c>
      <c r="N320" s="18">
        <v>45765.472916666666</v>
      </c>
      <c r="O320" s="18" t="s">
        <v>19</v>
      </c>
      <c r="P320" s="18" t="s">
        <v>19</v>
      </c>
      <c r="Q320" s="15" t="s">
        <v>5982</v>
      </c>
      <c r="R320" s="15" t="s">
        <v>6268</v>
      </c>
      <c r="S320" s="15" t="s">
        <v>6154</v>
      </c>
      <c r="T320" s="15" t="s">
        <v>19</v>
      </c>
      <c r="U320" s="15" t="s">
        <v>19</v>
      </c>
      <c r="V320" s="15" t="s">
        <v>19</v>
      </c>
      <c r="W320" s="15" t="s">
        <v>19</v>
      </c>
      <c r="X320" s="15" t="s">
        <v>19</v>
      </c>
      <c r="Y320" s="19">
        <v>0</v>
      </c>
      <c r="Z320" s="15" t="s">
        <v>19</v>
      </c>
      <c r="AA320" s="15" t="s">
        <v>19</v>
      </c>
      <c r="AB320" s="15" t="s">
        <v>24</v>
      </c>
      <c r="AC320" s="15" t="s">
        <v>3584</v>
      </c>
      <c r="AD320" s="15" t="s">
        <v>1886</v>
      </c>
      <c r="AE320" s="15" t="s">
        <v>19</v>
      </c>
      <c r="AF320" s="15" t="s">
        <v>19</v>
      </c>
      <c r="AG320" s="15" t="s">
        <v>19</v>
      </c>
      <c r="AH320" s="15" t="s">
        <v>3586</v>
      </c>
      <c r="AI320" s="15" t="s">
        <v>19</v>
      </c>
      <c r="AJ320" s="15" t="s">
        <v>19</v>
      </c>
      <c r="AK320" s="15" t="s">
        <v>19</v>
      </c>
      <c r="AL320" s="15" t="s">
        <v>19</v>
      </c>
      <c r="AM320" s="15" t="s">
        <v>3215</v>
      </c>
      <c r="AN320" s="15" t="s">
        <v>6312</v>
      </c>
    </row>
    <row r="321" spans="1:40" ht="15.45" x14ac:dyDescent="0.4">
      <c r="A321" s="15" t="s">
        <v>1408</v>
      </c>
      <c r="B321" s="15" t="str">
        <f t="shared" si="4"/>
        <v>868a2vajb</v>
      </c>
      <c r="C321" s="38" t="s">
        <v>4283</v>
      </c>
      <c r="D321" s="15" t="s">
        <v>355</v>
      </c>
      <c r="E321" s="15" t="s">
        <v>4078</v>
      </c>
      <c r="F321" s="24" t="s">
        <v>42</v>
      </c>
      <c r="G321" s="15" t="s">
        <v>3561</v>
      </c>
      <c r="H321" s="15" t="s">
        <v>6312</v>
      </c>
      <c r="I321" s="28" t="s">
        <v>3587</v>
      </c>
      <c r="J321" s="15" t="s">
        <v>19</v>
      </c>
      <c r="K321" s="18" t="s">
        <v>19</v>
      </c>
      <c r="L321" s="18" t="s">
        <v>19</v>
      </c>
      <c r="M321" s="18">
        <v>45568.624305555553</v>
      </c>
      <c r="N321" s="18">
        <v>45776.303472222222</v>
      </c>
      <c r="O321" s="18" t="s">
        <v>19</v>
      </c>
      <c r="P321" s="18" t="s">
        <v>19</v>
      </c>
      <c r="Q321" s="15" t="s">
        <v>5988</v>
      </c>
      <c r="R321" s="15" t="s">
        <v>6290</v>
      </c>
      <c r="S321" s="15" t="s">
        <v>3588</v>
      </c>
      <c r="T321" s="15" t="s">
        <v>19</v>
      </c>
      <c r="U321" s="15" t="s">
        <v>19</v>
      </c>
      <c r="V321" s="15" t="s">
        <v>19</v>
      </c>
      <c r="W321" s="15" t="s">
        <v>19</v>
      </c>
      <c r="X321" s="15" t="s">
        <v>19</v>
      </c>
      <c r="Y321" s="19">
        <v>0</v>
      </c>
      <c r="Z321" s="15" t="s">
        <v>19</v>
      </c>
      <c r="AA321" s="15" t="s">
        <v>19</v>
      </c>
      <c r="AB321" s="15" t="s">
        <v>43</v>
      </c>
      <c r="AC321" s="15" t="s">
        <v>4066</v>
      </c>
      <c r="AD321" s="15" t="s">
        <v>1395</v>
      </c>
      <c r="AE321" s="15" t="s">
        <v>19</v>
      </c>
      <c r="AF321" s="15" t="s">
        <v>19</v>
      </c>
      <c r="AG321" s="15" t="s">
        <v>19</v>
      </c>
      <c r="AH321" s="15" t="s">
        <v>4251</v>
      </c>
      <c r="AI321" s="15" t="s">
        <v>19</v>
      </c>
      <c r="AJ321" s="15" t="s">
        <v>19</v>
      </c>
      <c r="AK321" s="15" t="s">
        <v>19</v>
      </c>
      <c r="AL321" s="15" t="s">
        <v>19</v>
      </c>
      <c r="AM321" s="15" t="s">
        <v>3215</v>
      </c>
      <c r="AN321" s="15" t="s">
        <v>6312</v>
      </c>
    </row>
    <row r="322" spans="1:40" ht="15.45" x14ac:dyDescent="0.4">
      <c r="A322" s="15" t="s">
        <v>1135</v>
      </c>
      <c r="B322" s="15" t="str">
        <f t="shared" ref="B322:B385" si="5">VLOOKUP(A322,ModCode,1,FALSE)</f>
        <v>868a2vajt</v>
      </c>
      <c r="C322" s="38" t="s">
        <v>4247</v>
      </c>
      <c r="D322" s="15" t="s">
        <v>350</v>
      </c>
      <c r="E322" s="15" t="s">
        <v>4069</v>
      </c>
      <c r="F322" s="24" t="s">
        <v>42</v>
      </c>
      <c r="G322" s="15" t="s">
        <v>3561</v>
      </c>
      <c r="H322" s="15" t="s">
        <v>19</v>
      </c>
      <c r="I322" s="28" t="s">
        <v>3587</v>
      </c>
      <c r="J322" s="15" t="s">
        <v>19</v>
      </c>
      <c r="K322" s="18" t="s">
        <v>19</v>
      </c>
      <c r="L322" s="18" t="s">
        <v>19</v>
      </c>
      <c r="M322" s="18">
        <v>45568.624305555553</v>
      </c>
      <c r="N322" s="18">
        <v>45810.559027777781</v>
      </c>
      <c r="O322" s="18" t="s">
        <v>19</v>
      </c>
      <c r="P322" s="18" t="s">
        <v>19</v>
      </c>
      <c r="Q322" s="15" t="s">
        <v>5988</v>
      </c>
      <c r="R322" s="15" t="s">
        <v>6290</v>
      </c>
      <c r="S322" s="15" t="s">
        <v>3588</v>
      </c>
      <c r="T322" s="15" t="s">
        <v>19</v>
      </c>
      <c r="U322" s="15" t="s">
        <v>19</v>
      </c>
      <c r="V322" s="15" t="s">
        <v>19</v>
      </c>
      <c r="W322" s="15" t="s">
        <v>19</v>
      </c>
      <c r="X322" s="15" t="s">
        <v>19</v>
      </c>
      <c r="Y322" s="19">
        <v>0</v>
      </c>
      <c r="Z322" s="15" t="s">
        <v>19</v>
      </c>
      <c r="AA322" s="15" t="s">
        <v>19</v>
      </c>
      <c r="AB322" s="15" t="s">
        <v>43</v>
      </c>
      <c r="AC322" s="15" t="s">
        <v>4066</v>
      </c>
      <c r="AD322" s="15" t="s">
        <v>1136</v>
      </c>
      <c r="AE322" s="15" t="s">
        <v>19</v>
      </c>
      <c r="AF322" s="15" t="s">
        <v>19</v>
      </c>
      <c r="AG322" s="15" t="s">
        <v>19</v>
      </c>
      <c r="AH322" s="15" t="s">
        <v>4245</v>
      </c>
      <c r="AI322" s="15" t="s">
        <v>19</v>
      </c>
      <c r="AJ322" s="15" t="s">
        <v>19</v>
      </c>
      <c r="AK322" s="15" t="s">
        <v>19</v>
      </c>
      <c r="AL322" s="15" t="s">
        <v>19</v>
      </c>
      <c r="AM322" s="15" t="s">
        <v>3215</v>
      </c>
      <c r="AN322" s="15" t="s">
        <v>6312</v>
      </c>
    </row>
    <row r="323" spans="1:40" ht="15.45" x14ac:dyDescent="0.4">
      <c r="A323" s="15" t="s">
        <v>1485</v>
      </c>
      <c r="B323" s="15" t="str">
        <f t="shared" si="5"/>
        <v>868a2vaku</v>
      </c>
      <c r="C323" s="38" t="s">
        <v>4284</v>
      </c>
      <c r="D323" s="15" t="s">
        <v>355</v>
      </c>
      <c r="E323" s="15" t="s">
        <v>4078</v>
      </c>
      <c r="F323" s="24" t="s">
        <v>42</v>
      </c>
      <c r="G323" s="15" t="s">
        <v>3561</v>
      </c>
      <c r="H323" s="15" t="s">
        <v>6312</v>
      </c>
      <c r="I323" s="28" t="s">
        <v>3587</v>
      </c>
      <c r="J323" s="15" t="s">
        <v>19</v>
      </c>
      <c r="K323" s="18" t="s">
        <v>19</v>
      </c>
      <c r="L323" s="18" t="s">
        <v>19</v>
      </c>
      <c r="M323" s="18">
        <v>45568.624305555553</v>
      </c>
      <c r="N323" s="18">
        <v>45776.303472222222</v>
      </c>
      <c r="O323" s="18" t="s">
        <v>19</v>
      </c>
      <c r="P323" s="18" t="s">
        <v>19</v>
      </c>
      <c r="Q323" s="15" t="s">
        <v>5988</v>
      </c>
      <c r="R323" s="15" t="s">
        <v>6290</v>
      </c>
      <c r="S323" s="15" t="s">
        <v>3588</v>
      </c>
      <c r="T323" s="15" t="s">
        <v>19</v>
      </c>
      <c r="U323" s="15" t="s">
        <v>19</v>
      </c>
      <c r="V323" s="15" t="s">
        <v>19</v>
      </c>
      <c r="W323" s="15" t="s">
        <v>19</v>
      </c>
      <c r="X323" s="15" t="s">
        <v>19</v>
      </c>
      <c r="Y323" s="19">
        <v>0</v>
      </c>
      <c r="Z323" s="15" t="s">
        <v>19</v>
      </c>
      <c r="AA323" s="15" t="s">
        <v>19</v>
      </c>
      <c r="AB323" s="15" t="s">
        <v>43</v>
      </c>
      <c r="AC323" s="15" t="s">
        <v>4066</v>
      </c>
      <c r="AD323" s="15" t="s">
        <v>1395</v>
      </c>
      <c r="AE323" s="15" t="s">
        <v>19</v>
      </c>
      <c r="AF323" s="15" t="s">
        <v>19</v>
      </c>
      <c r="AG323" s="15" t="s">
        <v>19</v>
      </c>
      <c r="AH323" s="15" t="s">
        <v>4251</v>
      </c>
      <c r="AI323" s="15" t="s">
        <v>19</v>
      </c>
      <c r="AJ323" s="15" t="s">
        <v>19</v>
      </c>
      <c r="AK323" s="15" t="s">
        <v>19</v>
      </c>
      <c r="AL323" s="15" t="s">
        <v>19</v>
      </c>
      <c r="AM323" s="15" t="s">
        <v>3215</v>
      </c>
      <c r="AN323" s="15" t="s">
        <v>6312</v>
      </c>
    </row>
    <row r="324" spans="1:40" ht="15.45" x14ac:dyDescent="0.4">
      <c r="A324" s="15" t="s">
        <v>1988</v>
      </c>
      <c r="B324" s="15" t="str">
        <f t="shared" si="5"/>
        <v>868a2vanf</v>
      </c>
      <c r="C324" s="38" t="s">
        <v>4219</v>
      </c>
      <c r="D324" s="15" t="s">
        <v>410</v>
      </c>
      <c r="E324" s="15" t="s">
        <v>4215</v>
      </c>
      <c r="F324" s="24" t="s">
        <v>42</v>
      </c>
      <c r="G324" s="15" t="s">
        <v>3561</v>
      </c>
      <c r="H324" s="15" t="s">
        <v>19</v>
      </c>
      <c r="I324" s="28" t="s">
        <v>3587</v>
      </c>
      <c r="J324" s="15" t="s">
        <v>19</v>
      </c>
      <c r="K324" s="18" t="s">
        <v>19</v>
      </c>
      <c r="L324" s="18" t="s">
        <v>19</v>
      </c>
      <c r="M324" s="18">
        <v>45568.624305555553</v>
      </c>
      <c r="N324" s="18">
        <v>45768.518750000003</v>
      </c>
      <c r="O324" s="18" t="s">
        <v>19</v>
      </c>
      <c r="P324" s="18" t="s">
        <v>19</v>
      </c>
      <c r="Q324" s="15" t="s">
        <v>5902</v>
      </c>
      <c r="R324" s="15" t="s">
        <v>6290</v>
      </c>
      <c r="S324" s="15" t="s">
        <v>3588</v>
      </c>
      <c r="T324" s="15" t="s">
        <v>19</v>
      </c>
      <c r="U324" s="15" t="s">
        <v>19</v>
      </c>
      <c r="V324" s="15" t="s">
        <v>19</v>
      </c>
      <c r="W324" s="15" t="s">
        <v>19</v>
      </c>
      <c r="X324" s="15" t="s">
        <v>19</v>
      </c>
      <c r="Y324" s="19">
        <v>0</v>
      </c>
      <c r="Z324" s="15" t="s">
        <v>19</v>
      </c>
      <c r="AA324" s="15" t="s">
        <v>19</v>
      </c>
      <c r="AB324" s="15" t="s">
        <v>43</v>
      </c>
      <c r="AC324" s="15" t="s">
        <v>2603</v>
      </c>
      <c r="AD324" s="15" t="s">
        <v>1638</v>
      </c>
      <c r="AE324" s="15" t="s">
        <v>19</v>
      </c>
      <c r="AF324" s="15" t="s">
        <v>19</v>
      </c>
      <c r="AG324" s="15" t="s">
        <v>19</v>
      </c>
      <c r="AH324" s="15" t="s">
        <v>19</v>
      </c>
      <c r="AI324" s="18">
        <v>45768</v>
      </c>
      <c r="AJ324" s="15" t="s">
        <v>19</v>
      </c>
      <c r="AK324" s="15" t="s">
        <v>19</v>
      </c>
      <c r="AL324" s="15" t="s">
        <v>19</v>
      </c>
      <c r="AM324" s="15" t="s">
        <v>3620</v>
      </c>
      <c r="AN324" s="15" t="s">
        <v>3564</v>
      </c>
    </row>
    <row r="325" spans="1:40" ht="15.45" x14ac:dyDescent="0.4">
      <c r="A325" s="15" t="s">
        <v>957</v>
      </c>
      <c r="B325" s="15" t="str">
        <f t="shared" si="5"/>
        <v>868a2vanu</v>
      </c>
      <c r="C325" s="38" t="s">
        <v>3788</v>
      </c>
      <c r="D325" s="15" t="s">
        <v>373</v>
      </c>
      <c r="E325" s="15" t="s">
        <v>3695</v>
      </c>
      <c r="F325" s="33" t="s">
        <v>243</v>
      </c>
      <c r="G325" s="15" t="s">
        <v>3561</v>
      </c>
      <c r="H325" s="15" t="s">
        <v>19</v>
      </c>
      <c r="I325" s="28" t="s">
        <v>3587</v>
      </c>
      <c r="J325" s="15" t="s">
        <v>3789</v>
      </c>
      <c r="K325" s="18">
        <v>45744</v>
      </c>
      <c r="L325" s="18" t="s">
        <v>19</v>
      </c>
      <c r="M325" s="18">
        <v>45568.624305555553</v>
      </c>
      <c r="N325" s="18">
        <v>45768.526388888888</v>
      </c>
      <c r="O325" s="18" t="s">
        <v>19</v>
      </c>
      <c r="P325" s="18">
        <v>45741.648611111115</v>
      </c>
      <c r="Q325" s="15" t="s">
        <v>5897</v>
      </c>
      <c r="R325" s="15" t="s">
        <v>6267</v>
      </c>
      <c r="S325" s="15" t="s">
        <v>19</v>
      </c>
      <c r="T325" s="18" t="s">
        <v>19</v>
      </c>
      <c r="U325" s="18">
        <v>45733</v>
      </c>
      <c r="V325" s="15" t="s">
        <v>19</v>
      </c>
      <c r="W325" s="18" t="s">
        <v>19</v>
      </c>
      <c r="X325" s="18" t="s">
        <v>19</v>
      </c>
      <c r="Y325" s="19">
        <v>0.5</v>
      </c>
      <c r="Z325" s="34" t="s">
        <v>244</v>
      </c>
      <c r="AA325" s="18" t="s">
        <v>19</v>
      </c>
      <c r="AB325" s="15" t="s">
        <v>65</v>
      </c>
      <c r="AC325" s="15" t="s">
        <v>2585</v>
      </c>
      <c r="AD325" s="15" t="s">
        <v>908</v>
      </c>
      <c r="AE325" s="15" t="b">
        <v>1</v>
      </c>
      <c r="AF325" s="15" t="s">
        <v>98</v>
      </c>
      <c r="AG325" s="20" t="s">
        <v>3604</v>
      </c>
      <c r="AH325" s="15" t="s">
        <v>19</v>
      </c>
      <c r="AI325" s="18">
        <v>45768</v>
      </c>
      <c r="AJ325" s="18">
        <v>45736</v>
      </c>
      <c r="AK325" s="15" t="s">
        <v>19</v>
      </c>
      <c r="AL325" s="15" t="s">
        <v>19</v>
      </c>
      <c r="AM325" s="15" t="s">
        <v>3620</v>
      </c>
      <c r="AN325" s="15" t="s">
        <v>3621</v>
      </c>
    </row>
    <row r="326" spans="1:40" ht="15.45" x14ac:dyDescent="0.4">
      <c r="A326" s="15" t="s">
        <v>2116</v>
      </c>
      <c r="B326" s="15" t="str">
        <f t="shared" si="5"/>
        <v>868a2vanz</v>
      </c>
      <c r="C326" s="38" t="s">
        <v>4955</v>
      </c>
      <c r="D326" s="15" t="s">
        <v>490</v>
      </c>
      <c r="E326" s="15" t="s">
        <v>4953</v>
      </c>
      <c r="F326" s="24" t="s">
        <v>42</v>
      </c>
      <c r="G326" s="15" t="s">
        <v>3561</v>
      </c>
      <c r="H326" s="15" t="s">
        <v>19</v>
      </c>
      <c r="I326" s="25" t="s">
        <v>3583</v>
      </c>
      <c r="J326" s="15" t="s">
        <v>19</v>
      </c>
      <c r="K326" s="18" t="s">
        <v>19</v>
      </c>
      <c r="L326" s="18" t="s">
        <v>19</v>
      </c>
      <c r="M326" s="18">
        <v>45568.624305555553</v>
      </c>
      <c r="N326" s="18">
        <v>45756.542361111111</v>
      </c>
      <c r="O326" s="18" t="s">
        <v>19</v>
      </c>
      <c r="P326" s="18" t="s">
        <v>19</v>
      </c>
      <c r="Q326" s="15" t="s">
        <v>5818</v>
      </c>
      <c r="R326" s="15" t="s">
        <v>6268</v>
      </c>
      <c r="S326" s="15" t="s">
        <v>6154</v>
      </c>
      <c r="T326" s="15" t="s">
        <v>19</v>
      </c>
      <c r="U326" s="15" t="s">
        <v>19</v>
      </c>
      <c r="V326" s="15" t="s">
        <v>19</v>
      </c>
      <c r="W326" s="15" t="s">
        <v>19</v>
      </c>
      <c r="X326" s="15" t="s">
        <v>19</v>
      </c>
      <c r="Y326" s="19">
        <v>0</v>
      </c>
      <c r="Z326" s="15" t="s">
        <v>19</v>
      </c>
      <c r="AA326" s="15" t="s">
        <v>19</v>
      </c>
      <c r="AB326" s="15" t="s">
        <v>24</v>
      </c>
      <c r="AC326" s="15" t="s">
        <v>3932</v>
      </c>
      <c r="AD326" s="15" t="s">
        <v>682</v>
      </c>
      <c r="AE326" s="15" t="s">
        <v>19</v>
      </c>
      <c r="AF326" s="15" t="s">
        <v>3589</v>
      </c>
      <c r="AG326" s="15" t="s">
        <v>19</v>
      </c>
      <c r="AH326" s="15" t="s">
        <v>19</v>
      </c>
      <c r="AI326" s="15" t="s">
        <v>19</v>
      </c>
      <c r="AJ326" s="15" t="s">
        <v>19</v>
      </c>
      <c r="AK326" s="15" t="s">
        <v>19</v>
      </c>
      <c r="AL326" s="15" t="s">
        <v>19</v>
      </c>
      <c r="AM326" s="15" t="s">
        <v>3325</v>
      </c>
      <c r="AN326" s="15" t="s">
        <v>6275</v>
      </c>
    </row>
    <row r="327" spans="1:40" ht="15.45" x14ac:dyDescent="0.4">
      <c r="A327" s="15" t="s">
        <v>1330</v>
      </c>
      <c r="B327" s="15" t="str">
        <f t="shared" si="5"/>
        <v>868a2vapn</v>
      </c>
      <c r="C327" s="38" t="s">
        <v>4237</v>
      </c>
      <c r="D327" s="15" t="s">
        <v>431</v>
      </c>
      <c r="E327" s="15" t="s">
        <v>4083</v>
      </c>
      <c r="F327" s="39" t="s">
        <v>540</v>
      </c>
      <c r="G327" s="15" t="s">
        <v>3561</v>
      </c>
      <c r="H327" s="15" t="s">
        <v>6385</v>
      </c>
      <c r="I327" s="28" t="s">
        <v>3587</v>
      </c>
      <c r="J327" s="15" t="s">
        <v>6240</v>
      </c>
      <c r="K327" s="18">
        <v>45796</v>
      </c>
      <c r="L327" s="18">
        <v>45756</v>
      </c>
      <c r="M327" s="18">
        <v>45568.624305555553</v>
      </c>
      <c r="N327" s="18">
        <v>45797.166666666672</v>
      </c>
      <c r="O327" s="18" t="s">
        <v>19</v>
      </c>
      <c r="P327" s="18" t="s">
        <v>19</v>
      </c>
      <c r="Q327" s="15" t="s">
        <v>5902</v>
      </c>
      <c r="R327" s="15" t="s">
        <v>6290</v>
      </c>
      <c r="S327" s="15" t="s">
        <v>3588</v>
      </c>
      <c r="T327" s="18">
        <v>45750</v>
      </c>
      <c r="U327" s="18">
        <v>45786</v>
      </c>
      <c r="V327" s="15" t="s">
        <v>19</v>
      </c>
      <c r="W327" s="15" t="s">
        <v>19</v>
      </c>
      <c r="X327" s="15" t="s">
        <v>19</v>
      </c>
      <c r="Y327" s="19">
        <v>0</v>
      </c>
      <c r="Z327" s="26" t="s">
        <v>88</v>
      </c>
      <c r="AA327" s="15" t="s">
        <v>19</v>
      </c>
      <c r="AB327" s="15" t="s">
        <v>43</v>
      </c>
      <c r="AC327" s="15" t="s">
        <v>1110</v>
      </c>
      <c r="AD327" s="15" t="s">
        <v>1138</v>
      </c>
      <c r="AE327" s="15" t="b">
        <v>1</v>
      </c>
      <c r="AF327" s="15" t="s">
        <v>19</v>
      </c>
      <c r="AG327" s="20" t="s">
        <v>3604</v>
      </c>
      <c r="AH327" s="15" t="s">
        <v>19</v>
      </c>
      <c r="AI327" s="18">
        <v>45756</v>
      </c>
      <c r="AJ327" s="15" t="s">
        <v>19</v>
      </c>
      <c r="AK327" s="15" t="s">
        <v>19</v>
      </c>
      <c r="AL327" s="15" t="s">
        <v>19</v>
      </c>
      <c r="AM327" s="15" t="s">
        <v>3620</v>
      </c>
      <c r="AN327" s="15" t="s">
        <v>3621</v>
      </c>
    </row>
    <row r="328" spans="1:40" ht="15.45" x14ac:dyDescent="0.4">
      <c r="A328" s="15" t="s">
        <v>1737</v>
      </c>
      <c r="B328" s="15" t="str">
        <f t="shared" si="5"/>
        <v>868a2vaqw</v>
      </c>
      <c r="C328" s="38" t="s">
        <v>4200</v>
      </c>
      <c r="D328" s="15" t="s">
        <v>430</v>
      </c>
      <c r="E328" s="15" t="s">
        <v>4196</v>
      </c>
      <c r="F328" s="24" t="s">
        <v>42</v>
      </c>
      <c r="G328" s="15" t="s">
        <v>3561</v>
      </c>
      <c r="H328" s="15" t="s">
        <v>19</v>
      </c>
      <c r="I328" s="28" t="s">
        <v>3587</v>
      </c>
      <c r="J328" s="15" t="s">
        <v>19</v>
      </c>
      <c r="K328" s="18" t="s">
        <v>19</v>
      </c>
      <c r="L328" s="18" t="s">
        <v>19</v>
      </c>
      <c r="M328" s="18">
        <v>45568.624305555553</v>
      </c>
      <c r="N328" s="18">
        <v>45768.51944444445</v>
      </c>
      <c r="O328" s="18" t="s">
        <v>19</v>
      </c>
      <c r="P328" s="18" t="s">
        <v>19</v>
      </c>
      <c r="Q328" s="15" t="s">
        <v>5902</v>
      </c>
      <c r="R328" s="15" t="s">
        <v>6290</v>
      </c>
      <c r="S328" s="15" t="s">
        <v>3588</v>
      </c>
      <c r="T328" s="15" t="s">
        <v>19</v>
      </c>
      <c r="U328" s="15" t="s">
        <v>19</v>
      </c>
      <c r="V328" s="15" t="s">
        <v>19</v>
      </c>
      <c r="W328" s="15" t="s">
        <v>19</v>
      </c>
      <c r="X328" s="15" t="s">
        <v>19</v>
      </c>
      <c r="Y328" s="19">
        <v>0</v>
      </c>
      <c r="Z328" s="15" t="s">
        <v>19</v>
      </c>
      <c r="AA328" s="15" t="s">
        <v>19</v>
      </c>
      <c r="AB328" s="15" t="s">
        <v>43</v>
      </c>
      <c r="AC328" s="15" t="s">
        <v>2603</v>
      </c>
      <c r="AD328" s="15" t="s">
        <v>1638</v>
      </c>
      <c r="AE328" s="15" t="s">
        <v>19</v>
      </c>
      <c r="AF328" s="15" t="s">
        <v>19</v>
      </c>
      <c r="AG328" s="15" t="s">
        <v>19</v>
      </c>
      <c r="AH328" s="15" t="s">
        <v>19</v>
      </c>
      <c r="AI328" s="18">
        <v>45768</v>
      </c>
      <c r="AJ328" s="15" t="s">
        <v>19</v>
      </c>
      <c r="AK328" s="15" t="s">
        <v>19</v>
      </c>
      <c r="AL328" s="15" t="s">
        <v>19</v>
      </c>
      <c r="AM328" s="15" t="s">
        <v>3620</v>
      </c>
      <c r="AN328" s="15" t="s">
        <v>3564</v>
      </c>
    </row>
    <row r="329" spans="1:40" ht="15.45" x14ac:dyDescent="0.4">
      <c r="A329" s="15" t="s">
        <v>1002</v>
      </c>
      <c r="B329" s="15" t="str">
        <f t="shared" si="5"/>
        <v>868a2var3</v>
      </c>
      <c r="C329" s="38" t="s">
        <v>3751</v>
      </c>
      <c r="D329" s="15" t="s">
        <v>600</v>
      </c>
      <c r="E329" s="15" t="s">
        <v>3716</v>
      </c>
      <c r="F329" s="33" t="s">
        <v>243</v>
      </c>
      <c r="G329" s="15" t="s">
        <v>3561</v>
      </c>
      <c r="H329" s="15" t="s">
        <v>19</v>
      </c>
      <c r="I329" s="28" t="s">
        <v>3587</v>
      </c>
      <c r="J329" s="15" t="s">
        <v>3752</v>
      </c>
      <c r="K329" s="18">
        <v>45744</v>
      </c>
      <c r="L329" s="18">
        <v>45659</v>
      </c>
      <c r="M329" s="18">
        <v>45568.624305555553</v>
      </c>
      <c r="N329" s="18">
        <v>45768.526388888888</v>
      </c>
      <c r="O329" s="18" t="s">
        <v>19</v>
      </c>
      <c r="P329" s="18">
        <v>45741.650694444441</v>
      </c>
      <c r="Q329" s="15" t="s">
        <v>5898</v>
      </c>
      <c r="R329" s="15" t="s">
        <v>6315</v>
      </c>
      <c r="S329" s="15" t="s">
        <v>19</v>
      </c>
      <c r="T329" s="18" t="s">
        <v>19</v>
      </c>
      <c r="U329" s="18">
        <v>45729</v>
      </c>
      <c r="V329" s="15" t="s">
        <v>19</v>
      </c>
      <c r="W329" s="18" t="s">
        <v>19</v>
      </c>
      <c r="X329" s="18" t="s">
        <v>19</v>
      </c>
      <c r="Y329" s="19">
        <v>0.5</v>
      </c>
      <c r="Z329" s="34" t="s">
        <v>244</v>
      </c>
      <c r="AA329" s="18" t="s">
        <v>19</v>
      </c>
      <c r="AB329" s="15" t="s">
        <v>65</v>
      </c>
      <c r="AC329" s="15" t="s">
        <v>2585</v>
      </c>
      <c r="AD329" s="15" t="s">
        <v>920</v>
      </c>
      <c r="AE329" s="15" t="b">
        <v>1</v>
      </c>
      <c r="AF329" s="15" t="s">
        <v>3589</v>
      </c>
      <c r="AG329" s="20" t="s">
        <v>3604</v>
      </c>
      <c r="AH329" s="15" t="s">
        <v>19</v>
      </c>
      <c r="AI329" s="18">
        <v>45768</v>
      </c>
      <c r="AJ329" s="18">
        <v>45729</v>
      </c>
      <c r="AK329" s="15" t="s">
        <v>19</v>
      </c>
      <c r="AL329" s="15" t="s">
        <v>19</v>
      </c>
      <c r="AM329" s="15" t="s">
        <v>3620</v>
      </c>
      <c r="AN329" s="15" t="s">
        <v>3621</v>
      </c>
    </row>
    <row r="330" spans="1:40" ht="15.45" x14ac:dyDescent="0.4">
      <c r="A330" s="15" t="s">
        <v>2353</v>
      </c>
      <c r="B330" s="15" t="str">
        <f t="shared" si="5"/>
        <v>868a2varc</v>
      </c>
      <c r="C330" s="38" t="s">
        <v>5201</v>
      </c>
      <c r="D330" s="15" t="s">
        <v>457</v>
      </c>
      <c r="E330" s="15" t="s">
        <v>5138</v>
      </c>
      <c r="F330" s="39" t="s">
        <v>540</v>
      </c>
      <c r="G330" s="15" t="s">
        <v>3561</v>
      </c>
      <c r="H330" s="15" t="s">
        <v>3599</v>
      </c>
      <c r="I330" s="28" t="s">
        <v>3587</v>
      </c>
      <c r="J330" s="15" t="s">
        <v>19</v>
      </c>
      <c r="K330" s="18">
        <v>45912</v>
      </c>
      <c r="L330" s="18">
        <v>45588</v>
      </c>
      <c r="M330" s="18">
        <v>45568.624305555553</v>
      </c>
      <c r="N330" s="18">
        <v>45768.521527777775</v>
      </c>
      <c r="O330" s="18" t="s">
        <v>19</v>
      </c>
      <c r="P330" s="18" t="s">
        <v>19</v>
      </c>
      <c r="Q330" s="15" t="s">
        <v>5902</v>
      </c>
      <c r="R330" s="15" t="s">
        <v>6279</v>
      </c>
      <c r="S330" s="15" t="s">
        <v>6152</v>
      </c>
      <c r="T330" s="18">
        <v>45595</v>
      </c>
      <c r="U330" s="15" t="s">
        <v>19</v>
      </c>
      <c r="V330" s="15" t="s">
        <v>19</v>
      </c>
      <c r="W330" s="15" t="s">
        <v>19</v>
      </c>
      <c r="X330" s="15" t="s">
        <v>19</v>
      </c>
      <c r="Y330" s="19">
        <v>0</v>
      </c>
      <c r="Z330" s="32" t="s">
        <v>66</v>
      </c>
      <c r="AA330" s="15" t="s">
        <v>19</v>
      </c>
      <c r="AB330" s="15" t="s">
        <v>77</v>
      </c>
      <c r="AC330" s="15" t="s">
        <v>5088</v>
      </c>
      <c r="AD330" s="15" t="s">
        <v>2149</v>
      </c>
      <c r="AE330" s="15" t="s">
        <v>19</v>
      </c>
      <c r="AF330" s="15" t="s">
        <v>19</v>
      </c>
      <c r="AG330" s="15" t="s">
        <v>19</v>
      </c>
      <c r="AH330" s="15" t="s">
        <v>19</v>
      </c>
      <c r="AI330" s="18">
        <v>45768</v>
      </c>
      <c r="AJ330" s="15" t="s">
        <v>19</v>
      </c>
      <c r="AK330" s="15" t="s">
        <v>19</v>
      </c>
      <c r="AL330" s="15" t="s">
        <v>19</v>
      </c>
      <c r="AM330" s="15" t="s">
        <v>3620</v>
      </c>
      <c r="AN330" s="15" t="s">
        <v>3564</v>
      </c>
    </row>
    <row r="331" spans="1:40" ht="15.45" x14ac:dyDescent="0.4">
      <c r="A331" s="15" t="s">
        <v>2095</v>
      </c>
      <c r="B331" s="15" t="str">
        <f t="shared" si="5"/>
        <v>868a2vatz</v>
      </c>
      <c r="C331" s="38" t="s">
        <v>4951</v>
      </c>
      <c r="D331" s="15" t="s">
        <v>487</v>
      </c>
      <c r="E331" s="15" t="s">
        <v>4669</v>
      </c>
      <c r="F331" s="24" t="s">
        <v>42</v>
      </c>
      <c r="G331" s="15" t="s">
        <v>3561</v>
      </c>
      <c r="H331" s="15" t="s">
        <v>19</v>
      </c>
      <c r="I331" s="25" t="s">
        <v>3583</v>
      </c>
      <c r="J331" s="15" t="s">
        <v>19</v>
      </c>
      <c r="K331" s="18">
        <v>45863</v>
      </c>
      <c r="L331" s="18" t="s">
        <v>19</v>
      </c>
      <c r="M331" s="18">
        <v>45568.624305555553</v>
      </c>
      <c r="N331" s="18">
        <v>45756.542361111111</v>
      </c>
      <c r="O331" s="18" t="s">
        <v>19</v>
      </c>
      <c r="P331" s="18" t="s">
        <v>19</v>
      </c>
      <c r="Q331" s="15" t="s">
        <v>5818</v>
      </c>
      <c r="R331" s="15" t="s">
        <v>6268</v>
      </c>
      <c r="S331" s="15" t="s">
        <v>6154</v>
      </c>
      <c r="T331" s="15" t="s">
        <v>19</v>
      </c>
      <c r="U331" s="15" t="s">
        <v>19</v>
      </c>
      <c r="V331" s="15" t="s">
        <v>19</v>
      </c>
      <c r="W331" s="15" t="s">
        <v>19</v>
      </c>
      <c r="X331" s="15" t="s">
        <v>19</v>
      </c>
      <c r="Y331" s="19">
        <v>0</v>
      </c>
      <c r="Z331" s="15" t="s">
        <v>19</v>
      </c>
      <c r="AA331" s="15" t="s">
        <v>19</v>
      </c>
      <c r="AB331" s="15" t="s">
        <v>24</v>
      </c>
      <c r="AC331" s="15" t="s">
        <v>3932</v>
      </c>
      <c r="AD331" s="15" t="s">
        <v>1839</v>
      </c>
      <c r="AE331" s="15" t="s">
        <v>19</v>
      </c>
      <c r="AF331" s="15" t="s">
        <v>3589</v>
      </c>
      <c r="AG331" s="15" t="s">
        <v>19</v>
      </c>
      <c r="AH331" s="15" t="s">
        <v>19</v>
      </c>
      <c r="AI331" s="15" t="s">
        <v>19</v>
      </c>
      <c r="AJ331" s="15" t="s">
        <v>19</v>
      </c>
      <c r="AK331" s="15" t="s">
        <v>19</v>
      </c>
      <c r="AL331" s="15" t="s">
        <v>19</v>
      </c>
      <c r="AM331" s="15" t="s">
        <v>3325</v>
      </c>
      <c r="AN331" s="15" t="s">
        <v>6275</v>
      </c>
    </row>
    <row r="332" spans="1:40" ht="15.45" x14ac:dyDescent="0.4">
      <c r="A332" s="15" t="s">
        <v>1924</v>
      </c>
      <c r="B332" s="15" t="str">
        <f t="shared" si="5"/>
        <v>868a2vau5</v>
      </c>
      <c r="C332" s="38" t="s">
        <v>4191</v>
      </c>
      <c r="D332" s="15" t="s">
        <v>428</v>
      </c>
      <c r="E332" s="15" t="s">
        <v>4190</v>
      </c>
      <c r="F332" s="24" t="s">
        <v>42</v>
      </c>
      <c r="G332" s="15" t="s">
        <v>3561</v>
      </c>
      <c r="H332" s="15" t="s">
        <v>19</v>
      </c>
      <c r="I332" s="28" t="s">
        <v>3587</v>
      </c>
      <c r="J332" s="15" t="s">
        <v>19</v>
      </c>
      <c r="K332" s="18" t="s">
        <v>19</v>
      </c>
      <c r="L332" s="18" t="s">
        <v>19</v>
      </c>
      <c r="M332" s="18">
        <v>45568.624305555553</v>
      </c>
      <c r="N332" s="18">
        <v>45768.51944444445</v>
      </c>
      <c r="O332" s="18" t="s">
        <v>19</v>
      </c>
      <c r="P332" s="18" t="s">
        <v>19</v>
      </c>
      <c r="Q332" s="15" t="s">
        <v>5898</v>
      </c>
      <c r="R332" s="15" t="s">
        <v>6290</v>
      </c>
      <c r="S332" s="15" t="s">
        <v>3588</v>
      </c>
      <c r="T332" s="15" t="s">
        <v>19</v>
      </c>
      <c r="U332" s="15" t="s">
        <v>19</v>
      </c>
      <c r="V332" s="15" t="s">
        <v>19</v>
      </c>
      <c r="W332" s="15" t="s">
        <v>19</v>
      </c>
      <c r="X332" s="15" t="s">
        <v>19</v>
      </c>
      <c r="Y332" s="19">
        <v>0</v>
      </c>
      <c r="Z332" s="15" t="s">
        <v>19</v>
      </c>
      <c r="AA332" s="15" t="s">
        <v>19</v>
      </c>
      <c r="AB332" s="15" t="s">
        <v>43</v>
      </c>
      <c r="AC332" s="15" t="s">
        <v>2603</v>
      </c>
      <c r="AD332" s="15" t="s">
        <v>1638</v>
      </c>
      <c r="AE332" s="15" t="s">
        <v>19</v>
      </c>
      <c r="AF332" s="15" t="s">
        <v>19</v>
      </c>
      <c r="AG332" s="15" t="s">
        <v>19</v>
      </c>
      <c r="AH332" s="15" t="s">
        <v>19</v>
      </c>
      <c r="AI332" s="18">
        <v>45768</v>
      </c>
      <c r="AJ332" s="15" t="s">
        <v>19</v>
      </c>
      <c r="AK332" s="15" t="s">
        <v>19</v>
      </c>
      <c r="AL332" s="15" t="s">
        <v>19</v>
      </c>
      <c r="AM332" s="15" t="s">
        <v>3620</v>
      </c>
      <c r="AN332" s="15" t="s">
        <v>3564</v>
      </c>
    </row>
    <row r="333" spans="1:40" ht="15.45" x14ac:dyDescent="0.4">
      <c r="A333" s="15" t="s">
        <v>2214</v>
      </c>
      <c r="B333" s="15" t="str">
        <f t="shared" si="5"/>
        <v>868a2vau9</v>
      </c>
      <c r="C333" s="38" t="s">
        <v>5202</v>
      </c>
      <c r="D333" s="15" t="s">
        <v>481</v>
      </c>
      <c r="E333" s="15" t="s">
        <v>5156</v>
      </c>
      <c r="F333" s="39" t="s">
        <v>540</v>
      </c>
      <c r="G333" s="15" t="s">
        <v>3561</v>
      </c>
      <c r="H333" s="15" t="s">
        <v>3599</v>
      </c>
      <c r="I333" s="28" t="s">
        <v>3587</v>
      </c>
      <c r="J333" s="15" t="s">
        <v>19</v>
      </c>
      <c r="K333" s="18">
        <v>45912</v>
      </c>
      <c r="L333" s="18">
        <v>45587</v>
      </c>
      <c r="M333" s="18">
        <v>45568.624305555553</v>
      </c>
      <c r="N333" s="18">
        <v>45768.521527777775</v>
      </c>
      <c r="O333" s="18" t="s">
        <v>19</v>
      </c>
      <c r="P333" s="18" t="s">
        <v>19</v>
      </c>
      <c r="Q333" s="15" t="s">
        <v>5898</v>
      </c>
      <c r="R333" s="15" t="s">
        <v>6279</v>
      </c>
      <c r="S333" s="15" t="s">
        <v>6152</v>
      </c>
      <c r="T333" s="18">
        <v>45595</v>
      </c>
      <c r="U333" s="15" t="s">
        <v>19</v>
      </c>
      <c r="V333" s="15" t="s">
        <v>19</v>
      </c>
      <c r="W333" s="15" t="s">
        <v>19</v>
      </c>
      <c r="X333" s="15" t="s">
        <v>19</v>
      </c>
      <c r="Y333" s="19">
        <v>0</v>
      </c>
      <c r="Z333" s="32" t="s">
        <v>66</v>
      </c>
      <c r="AA333" s="15" t="s">
        <v>19</v>
      </c>
      <c r="AB333" s="15" t="s">
        <v>77</v>
      </c>
      <c r="AC333" s="15" t="s">
        <v>5088</v>
      </c>
      <c r="AD333" s="15" t="s">
        <v>2149</v>
      </c>
      <c r="AE333" s="15" t="s">
        <v>19</v>
      </c>
      <c r="AF333" s="15" t="s">
        <v>19</v>
      </c>
      <c r="AG333" s="15" t="s">
        <v>19</v>
      </c>
      <c r="AH333" s="15" t="s">
        <v>19</v>
      </c>
      <c r="AI333" s="18">
        <v>45768</v>
      </c>
      <c r="AJ333" s="15" t="s">
        <v>19</v>
      </c>
      <c r="AK333" s="15" t="s">
        <v>19</v>
      </c>
      <c r="AL333" s="15" t="s">
        <v>19</v>
      </c>
      <c r="AM333" s="15" t="s">
        <v>3620</v>
      </c>
      <c r="AN333" s="15" t="s">
        <v>3564</v>
      </c>
    </row>
    <row r="334" spans="1:40" ht="15.45" x14ac:dyDescent="0.4">
      <c r="A334" s="15" t="s">
        <v>1569</v>
      </c>
      <c r="B334" s="15" t="str">
        <f t="shared" si="5"/>
        <v>868a2vav3</v>
      </c>
      <c r="C334" s="38" t="s">
        <v>4272</v>
      </c>
      <c r="D334" s="15" t="s">
        <v>351</v>
      </c>
      <c r="E334" s="15" t="s">
        <v>4071</v>
      </c>
      <c r="F334" s="24" t="s">
        <v>42</v>
      </c>
      <c r="G334" s="15" t="s">
        <v>3561</v>
      </c>
      <c r="H334" s="15" t="s">
        <v>19</v>
      </c>
      <c r="I334" s="28" t="s">
        <v>3587</v>
      </c>
      <c r="J334" s="15" t="s">
        <v>19</v>
      </c>
      <c r="K334" s="18">
        <v>45863</v>
      </c>
      <c r="L334" s="18" t="s">
        <v>19</v>
      </c>
      <c r="M334" s="18">
        <v>45568.624305555553</v>
      </c>
      <c r="N334" s="18">
        <v>45810.559027777781</v>
      </c>
      <c r="O334" s="18" t="s">
        <v>19</v>
      </c>
      <c r="P334" s="18" t="s">
        <v>19</v>
      </c>
      <c r="Q334" s="15" t="s">
        <v>5982</v>
      </c>
      <c r="R334" s="15" t="s">
        <v>6290</v>
      </c>
      <c r="S334" s="15" t="s">
        <v>3588</v>
      </c>
      <c r="T334" s="15" t="s">
        <v>19</v>
      </c>
      <c r="U334" s="15" t="s">
        <v>19</v>
      </c>
      <c r="V334" s="15" t="s">
        <v>19</v>
      </c>
      <c r="W334" s="15" t="s">
        <v>19</v>
      </c>
      <c r="X334" s="15" t="s">
        <v>19</v>
      </c>
      <c r="Y334" s="19">
        <v>0</v>
      </c>
      <c r="Z334" s="15" t="s">
        <v>19</v>
      </c>
      <c r="AA334" s="15" t="s">
        <v>19</v>
      </c>
      <c r="AB334" s="15" t="s">
        <v>43</v>
      </c>
      <c r="AC334" s="15" t="s">
        <v>4066</v>
      </c>
      <c r="AD334" s="15" t="s">
        <v>1122</v>
      </c>
      <c r="AE334" s="15" t="s">
        <v>19</v>
      </c>
      <c r="AF334" s="15" t="s">
        <v>19</v>
      </c>
      <c r="AG334" s="15" t="s">
        <v>19</v>
      </c>
      <c r="AH334" s="15" t="s">
        <v>4251</v>
      </c>
      <c r="AI334" s="15" t="s">
        <v>19</v>
      </c>
      <c r="AJ334" s="15" t="s">
        <v>19</v>
      </c>
      <c r="AK334" s="15" t="s">
        <v>19</v>
      </c>
      <c r="AL334" s="15" t="s">
        <v>19</v>
      </c>
      <c r="AM334" s="15" t="s">
        <v>3215</v>
      </c>
      <c r="AN334" s="15" t="s">
        <v>6312</v>
      </c>
    </row>
    <row r="335" spans="1:40" ht="15.45" x14ac:dyDescent="0.4">
      <c r="A335" s="15" t="s">
        <v>1182</v>
      </c>
      <c r="B335" s="15" t="str">
        <f t="shared" si="5"/>
        <v>868a2vave</v>
      </c>
      <c r="C335" s="38" t="s">
        <v>4286</v>
      </c>
      <c r="D335" s="15" t="s">
        <v>346</v>
      </c>
      <c r="E335" s="15" t="s">
        <v>3568</v>
      </c>
      <c r="F335" s="24" t="s">
        <v>42</v>
      </c>
      <c r="G335" s="15" t="s">
        <v>3561</v>
      </c>
      <c r="H335" s="15" t="s">
        <v>19</v>
      </c>
      <c r="I335" s="16" t="s">
        <v>658</v>
      </c>
      <c r="J335" s="15" t="s">
        <v>19</v>
      </c>
      <c r="K335" s="18" t="s">
        <v>19</v>
      </c>
      <c r="L335" s="18" t="s">
        <v>19</v>
      </c>
      <c r="M335" s="18">
        <v>45568.624305555553</v>
      </c>
      <c r="N335" s="18">
        <v>45810.576388888891</v>
      </c>
      <c r="O335" s="18" t="s">
        <v>19</v>
      </c>
      <c r="P335" s="18" t="s">
        <v>19</v>
      </c>
      <c r="Q335" s="15" t="s">
        <v>5982</v>
      </c>
      <c r="R335" s="15" t="s">
        <v>6280</v>
      </c>
      <c r="S335" s="15" t="s">
        <v>6147</v>
      </c>
      <c r="T335" s="15" t="s">
        <v>19</v>
      </c>
      <c r="U335" s="15" t="s">
        <v>19</v>
      </c>
      <c r="V335" s="15" t="s">
        <v>19</v>
      </c>
      <c r="W335" s="15" t="s">
        <v>19</v>
      </c>
      <c r="X335" s="15" t="s">
        <v>19</v>
      </c>
      <c r="Y335" s="19">
        <v>0</v>
      </c>
      <c r="Z335" s="15" t="s">
        <v>19</v>
      </c>
      <c r="AA335" s="15" t="s">
        <v>19</v>
      </c>
      <c r="AB335" s="15" t="s">
        <v>43</v>
      </c>
      <c r="AC335" s="15" t="s">
        <v>4066</v>
      </c>
      <c r="AD335" s="15" t="s">
        <v>1185</v>
      </c>
      <c r="AE335" s="15" t="s">
        <v>19</v>
      </c>
      <c r="AF335" s="15" t="s">
        <v>19</v>
      </c>
      <c r="AG335" s="15" t="s">
        <v>19</v>
      </c>
      <c r="AH335" s="15" t="s">
        <v>4251</v>
      </c>
      <c r="AI335" s="15" t="s">
        <v>19</v>
      </c>
      <c r="AJ335" s="15" t="s">
        <v>19</v>
      </c>
      <c r="AK335" s="15" t="s">
        <v>19</v>
      </c>
      <c r="AL335" s="15" t="s">
        <v>19</v>
      </c>
      <c r="AM335" s="15" t="s">
        <v>3215</v>
      </c>
      <c r="AN335" s="15" t="s">
        <v>6312</v>
      </c>
    </row>
    <row r="336" spans="1:40" ht="15.45" x14ac:dyDescent="0.4">
      <c r="A336" s="15" t="s">
        <v>1681</v>
      </c>
      <c r="B336" s="15" t="str">
        <f t="shared" si="5"/>
        <v>868a2vax1</v>
      </c>
      <c r="C336" s="38" t="s">
        <v>5003</v>
      </c>
      <c r="D336" s="15" t="s">
        <v>250</v>
      </c>
      <c r="E336" s="15" t="s">
        <v>4575</v>
      </c>
      <c r="F336" s="24" t="s">
        <v>42</v>
      </c>
      <c r="G336" s="15" t="s">
        <v>6769</v>
      </c>
      <c r="H336" s="15" t="s">
        <v>19</v>
      </c>
      <c r="I336" s="17" t="s">
        <v>3562</v>
      </c>
      <c r="J336" s="15" t="s">
        <v>19</v>
      </c>
      <c r="K336" s="18" t="s">
        <v>19</v>
      </c>
      <c r="L336" s="18" t="s">
        <v>19</v>
      </c>
      <c r="M336" s="18">
        <v>45568.624305555553</v>
      </c>
      <c r="N336" s="18">
        <v>45807.540277777778</v>
      </c>
      <c r="O336" s="18" t="s">
        <v>19</v>
      </c>
      <c r="P336" s="18" t="s">
        <v>19</v>
      </c>
      <c r="Q336" s="15" t="s">
        <v>5895</v>
      </c>
      <c r="R336" s="15" t="s">
        <v>6285</v>
      </c>
      <c r="S336" s="15" t="s">
        <v>6159</v>
      </c>
      <c r="T336" s="15" t="s">
        <v>19</v>
      </c>
      <c r="U336" s="15" t="s">
        <v>19</v>
      </c>
      <c r="V336" s="15" t="s">
        <v>19</v>
      </c>
      <c r="W336" s="15" t="s">
        <v>19</v>
      </c>
      <c r="X336" s="15" t="s">
        <v>19</v>
      </c>
      <c r="Y336" s="19">
        <v>0</v>
      </c>
      <c r="Z336" s="29" t="s">
        <v>123</v>
      </c>
      <c r="AA336" s="15" t="s">
        <v>19</v>
      </c>
      <c r="AB336" s="15" t="s">
        <v>24</v>
      </c>
      <c r="AC336" s="15" t="s">
        <v>3577</v>
      </c>
      <c r="AD336" s="15" t="s">
        <v>1683</v>
      </c>
      <c r="AE336" s="15" t="s">
        <v>19</v>
      </c>
      <c r="AF336" s="15" t="s">
        <v>19</v>
      </c>
      <c r="AG336" s="15" t="s">
        <v>19</v>
      </c>
      <c r="AH336" s="15" t="s">
        <v>5004</v>
      </c>
      <c r="AI336" s="15" t="s">
        <v>19</v>
      </c>
      <c r="AJ336" s="15" t="s">
        <v>19</v>
      </c>
      <c r="AK336" s="15" t="s">
        <v>19</v>
      </c>
      <c r="AL336" s="15" t="s">
        <v>19</v>
      </c>
      <c r="AM336" s="15" t="s">
        <v>3579</v>
      </c>
      <c r="AN336" s="15" t="s">
        <v>6298</v>
      </c>
    </row>
    <row r="337" spans="1:40" ht="15.45" x14ac:dyDescent="0.4">
      <c r="A337" s="15" t="s">
        <v>982</v>
      </c>
      <c r="B337" s="15" t="str">
        <f t="shared" si="5"/>
        <v>868a2vax8</v>
      </c>
      <c r="C337" s="38" t="s">
        <v>3772</v>
      </c>
      <c r="D337" s="15" t="s">
        <v>385</v>
      </c>
      <c r="E337" s="15" t="s">
        <v>3707</v>
      </c>
      <c r="F337" s="33" t="s">
        <v>243</v>
      </c>
      <c r="G337" s="15" t="s">
        <v>3561</v>
      </c>
      <c r="H337" s="15" t="s">
        <v>19</v>
      </c>
      <c r="I337" s="28" t="s">
        <v>3587</v>
      </c>
      <c r="J337" s="15" t="s">
        <v>3773</v>
      </c>
      <c r="K337" s="18">
        <v>45744</v>
      </c>
      <c r="L337" s="18">
        <v>45608</v>
      </c>
      <c r="M337" s="18">
        <v>45568.624305555553</v>
      </c>
      <c r="N337" s="18">
        <v>45768.526388888888</v>
      </c>
      <c r="O337" s="18" t="s">
        <v>19</v>
      </c>
      <c r="P337" s="18">
        <v>45741.65</v>
      </c>
      <c r="Q337" s="15" t="s">
        <v>5903</v>
      </c>
      <c r="R337" s="15" t="s">
        <v>6267</v>
      </c>
      <c r="S337" s="15" t="s">
        <v>19</v>
      </c>
      <c r="T337" s="18">
        <v>45660</v>
      </c>
      <c r="U337" s="18">
        <v>45656</v>
      </c>
      <c r="V337" s="15" t="s">
        <v>19</v>
      </c>
      <c r="W337" s="18" t="s">
        <v>19</v>
      </c>
      <c r="X337" s="18" t="s">
        <v>19</v>
      </c>
      <c r="Y337" s="19">
        <v>0.5</v>
      </c>
      <c r="Z337" s="34" t="s">
        <v>244</v>
      </c>
      <c r="AA337" s="18" t="s">
        <v>19</v>
      </c>
      <c r="AB337" s="15" t="s">
        <v>65</v>
      </c>
      <c r="AC337" s="15" t="s">
        <v>2585</v>
      </c>
      <c r="AD337" s="15" t="s">
        <v>912</v>
      </c>
      <c r="AE337" s="15" t="b">
        <v>1</v>
      </c>
      <c r="AF337" s="15" t="s">
        <v>98</v>
      </c>
      <c r="AG337" s="20" t="s">
        <v>3604</v>
      </c>
      <c r="AH337" s="15" t="s">
        <v>19</v>
      </c>
      <c r="AI337" s="18">
        <v>45768</v>
      </c>
      <c r="AJ337" s="18">
        <v>45727</v>
      </c>
      <c r="AK337" s="15" t="s">
        <v>19</v>
      </c>
      <c r="AL337" s="15" t="s">
        <v>19</v>
      </c>
      <c r="AM337" s="15" t="s">
        <v>3620</v>
      </c>
      <c r="AN337" s="15" t="s">
        <v>3621</v>
      </c>
    </row>
    <row r="338" spans="1:40" ht="15.45" x14ac:dyDescent="0.4">
      <c r="A338" s="15" t="s">
        <v>1812</v>
      </c>
      <c r="B338" s="15" t="str">
        <f t="shared" si="5"/>
        <v>868a2vaxe</v>
      </c>
      <c r="C338" s="38" t="s">
        <v>4175</v>
      </c>
      <c r="D338" s="15" t="s">
        <v>412</v>
      </c>
      <c r="E338" s="15" t="s">
        <v>4172</v>
      </c>
      <c r="F338" s="24" t="s">
        <v>42</v>
      </c>
      <c r="G338" s="15" t="s">
        <v>3561</v>
      </c>
      <c r="H338" s="15" t="s">
        <v>19</v>
      </c>
      <c r="I338" s="28" t="s">
        <v>3587</v>
      </c>
      <c r="J338" s="15" t="s">
        <v>19</v>
      </c>
      <c r="K338" s="18" t="s">
        <v>19</v>
      </c>
      <c r="L338" s="18" t="s">
        <v>19</v>
      </c>
      <c r="M338" s="18">
        <v>45568.624305555553</v>
      </c>
      <c r="N338" s="18">
        <v>45777.837500000001</v>
      </c>
      <c r="O338" s="18" t="s">
        <v>19</v>
      </c>
      <c r="P338" s="18" t="s">
        <v>19</v>
      </c>
      <c r="Q338" s="15" t="s">
        <v>5898</v>
      </c>
      <c r="R338" s="15" t="s">
        <v>6290</v>
      </c>
      <c r="S338" s="15" t="s">
        <v>3588</v>
      </c>
      <c r="T338" s="15" t="s">
        <v>19</v>
      </c>
      <c r="U338" s="15" t="s">
        <v>19</v>
      </c>
      <c r="V338" s="15" t="s">
        <v>19</v>
      </c>
      <c r="W338" s="15" t="s">
        <v>19</v>
      </c>
      <c r="X338" s="15" t="s">
        <v>19</v>
      </c>
      <c r="Y338" s="19">
        <v>0</v>
      </c>
      <c r="Z338" s="15" t="s">
        <v>19</v>
      </c>
      <c r="AA338" s="15" t="s">
        <v>19</v>
      </c>
      <c r="AB338" s="15" t="s">
        <v>43</v>
      </c>
      <c r="AC338" s="15" t="s">
        <v>2603</v>
      </c>
      <c r="AD338" s="15" t="s">
        <v>1638</v>
      </c>
      <c r="AE338" s="15" t="s">
        <v>19</v>
      </c>
      <c r="AF338" s="15" t="s">
        <v>19</v>
      </c>
      <c r="AG338" s="15" t="s">
        <v>19</v>
      </c>
      <c r="AH338" s="15" t="s">
        <v>19</v>
      </c>
      <c r="AI338" s="18">
        <v>45768</v>
      </c>
      <c r="AJ338" s="15" t="s">
        <v>19</v>
      </c>
      <c r="AK338" s="15" t="s">
        <v>19</v>
      </c>
      <c r="AL338" s="15" t="s">
        <v>19</v>
      </c>
      <c r="AM338" s="15" t="s">
        <v>3620</v>
      </c>
      <c r="AN338" s="15" t="s">
        <v>3564</v>
      </c>
    </row>
    <row r="339" spans="1:40" ht="15.45" x14ac:dyDescent="0.4">
      <c r="A339" s="15" t="s">
        <v>1748</v>
      </c>
      <c r="B339" s="15" t="str">
        <f t="shared" si="5"/>
        <v>868a2vay1</v>
      </c>
      <c r="C339" s="38" t="s">
        <v>5047</v>
      </c>
      <c r="D339" s="15" t="s">
        <v>322</v>
      </c>
      <c r="E339" s="15" t="s">
        <v>4590</v>
      </c>
      <c r="F339" s="24" t="s">
        <v>42</v>
      </c>
      <c r="G339" s="15" t="s">
        <v>3561</v>
      </c>
      <c r="H339" s="15" t="s">
        <v>19</v>
      </c>
      <c r="I339" s="17" t="s">
        <v>3562</v>
      </c>
      <c r="J339" s="15" t="s">
        <v>19</v>
      </c>
      <c r="K339" s="18" t="s">
        <v>19</v>
      </c>
      <c r="L339" s="18" t="s">
        <v>19</v>
      </c>
      <c r="M339" s="18">
        <v>45568.624305555553</v>
      </c>
      <c r="N339" s="18">
        <v>45805.446527777778</v>
      </c>
      <c r="O339" s="18" t="s">
        <v>19</v>
      </c>
      <c r="P339" s="18" t="s">
        <v>19</v>
      </c>
      <c r="Q339" s="15" t="s">
        <v>5904</v>
      </c>
      <c r="R339" s="15" t="s">
        <v>6290</v>
      </c>
      <c r="S339" s="15" t="s">
        <v>3588</v>
      </c>
      <c r="T339" s="15" t="s">
        <v>19</v>
      </c>
      <c r="U339" s="15" t="s">
        <v>19</v>
      </c>
      <c r="V339" s="15" t="s">
        <v>19</v>
      </c>
      <c r="W339" s="15" t="s">
        <v>19</v>
      </c>
      <c r="X339" s="15" t="s">
        <v>19</v>
      </c>
      <c r="Y339" s="19">
        <v>0</v>
      </c>
      <c r="Z339" s="29" t="s">
        <v>123</v>
      </c>
      <c r="AA339" s="15" t="s">
        <v>19</v>
      </c>
      <c r="AB339" s="15" t="s">
        <v>24</v>
      </c>
      <c r="AC339" s="15" t="s">
        <v>3577</v>
      </c>
      <c r="AD339" s="15" t="s">
        <v>1658</v>
      </c>
      <c r="AE339" s="15" t="s">
        <v>19</v>
      </c>
      <c r="AF339" s="15" t="s">
        <v>19</v>
      </c>
      <c r="AG339" s="15" t="s">
        <v>19</v>
      </c>
      <c r="AH339" s="15" t="s">
        <v>3596</v>
      </c>
      <c r="AI339" s="15" t="s">
        <v>19</v>
      </c>
      <c r="AJ339" s="15" t="s">
        <v>19</v>
      </c>
      <c r="AK339" s="15" t="s">
        <v>19</v>
      </c>
      <c r="AL339" s="15" t="s">
        <v>19</v>
      </c>
      <c r="AM339" s="15" t="s">
        <v>3579</v>
      </c>
      <c r="AN339" s="15" t="s">
        <v>6298</v>
      </c>
    </row>
    <row r="340" spans="1:40" ht="15.45" x14ac:dyDescent="0.4">
      <c r="A340" s="15" t="s">
        <v>1065</v>
      </c>
      <c r="B340" s="15" t="str">
        <f t="shared" si="5"/>
        <v>868a2vayk</v>
      </c>
      <c r="C340" s="38" t="s">
        <v>3903</v>
      </c>
      <c r="D340" s="15" t="s">
        <v>316</v>
      </c>
      <c r="E340" s="15" t="s">
        <v>3680</v>
      </c>
      <c r="F340" s="33" t="s">
        <v>243</v>
      </c>
      <c r="G340" s="15" t="s">
        <v>6402</v>
      </c>
      <c r="H340" s="15" t="s">
        <v>19</v>
      </c>
      <c r="I340" s="16" t="s">
        <v>658</v>
      </c>
      <c r="J340" s="15" t="s">
        <v>3904</v>
      </c>
      <c r="K340" s="18">
        <v>45735</v>
      </c>
      <c r="L340" s="18">
        <v>45615</v>
      </c>
      <c r="M340" s="18">
        <v>45568.624305555553</v>
      </c>
      <c r="N340" s="18">
        <v>45756.586111111115</v>
      </c>
      <c r="O340" s="18" t="s">
        <v>19</v>
      </c>
      <c r="P340" s="18" t="s">
        <v>19</v>
      </c>
      <c r="Q340" s="15" t="s">
        <v>5847</v>
      </c>
      <c r="R340" s="15" t="s">
        <v>6369</v>
      </c>
      <c r="S340" s="15" t="s">
        <v>3899</v>
      </c>
      <c r="T340" s="18">
        <v>45687</v>
      </c>
      <c r="U340" s="18">
        <v>45729</v>
      </c>
      <c r="V340" s="15" t="s">
        <v>19</v>
      </c>
      <c r="W340" s="18" t="s">
        <v>19</v>
      </c>
      <c r="X340" s="18" t="s">
        <v>19</v>
      </c>
      <c r="Y340" s="19">
        <v>1</v>
      </c>
      <c r="Z340" s="37" t="s">
        <v>365</v>
      </c>
      <c r="AA340" s="18" t="s">
        <v>19</v>
      </c>
      <c r="AB340" s="15" t="s">
        <v>65</v>
      </c>
      <c r="AC340" s="15" t="s">
        <v>3577</v>
      </c>
      <c r="AD340" s="15" t="s">
        <v>970</v>
      </c>
      <c r="AE340" s="15" t="s">
        <v>19</v>
      </c>
      <c r="AF340" s="15" t="s">
        <v>98</v>
      </c>
      <c r="AG340" s="20" t="s">
        <v>3604</v>
      </c>
      <c r="AH340" s="15" t="s">
        <v>3900</v>
      </c>
      <c r="AI340" s="15" t="s">
        <v>19</v>
      </c>
      <c r="AJ340" s="18" t="s">
        <v>19</v>
      </c>
      <c r="AK340" s="15" t="s">
        <v>19</v>
      </c>
      <c r="AL340" s="15" t="s">
        <v>19</v>
      </c>
      <c r="AM340" s="15" t="s">
        <v>3579</v>
      </c>
      <c r="AN340" s="15" t="s">
        <v>6300</v>
      </c>
    </row>
    <row r="341" spans="1:40" ht="15.45" x14ac:dyDescent="0.4">
      <c r="A341" s="15" t="s">
        <v>2143</v>
      </c>
      <c r="B341" s="15" t="str">
        <f t="shared" si="5"/>
        <v>868a2vaz5</v>
      </c>
      <c r="C341" s="38" t="s">
        <v>5366</v>
      </c>
      <c r="D341" s="15" t="s">
        <v>248</v>
      </c>
      <c r="E341" s="15" t="s">
        <v>5113</v>
      </c>
      <c r="F341" s="24" t="s">
        <v>42</v>
      </c>
      <c r="G341" s="15" t="s">
        <v>3561</v>
      </c>
      <c r="H341" s="15" t="s">
        <v>19</v>
      </c>
      <c r="I341" s="17" t="s">
        <v>3562</v>
      </c>
      <c r="J341" s="15" t="s">
        <v>19</v>
      </c>
      <c r="K341" s="18" t="s">
        <v>19</v>
      </c>
      <c r="L341" s="18" t="s">
        <v>19</v>
      </c>
      <c r="M341" s="18">
        <v>45568.624305555553</v>
      </c>
      <c r="N341" s="18">
        <v>45756.578472222223</v>
      </c>
      <c r="O341" s="18" t="s">
        <v>19</v>
      </c>
      <c r="P341" s="18" t="s">
        <v>19</v>
      </c>
      <c r="Q341" s="15" t="s">
        <v>5847</v>
      </c>
      <c r="R341" s="15" t="s">
        <v>6287</v>
      </c>
      <c r="S341" s="15" t="s">
        <v>6148</v>
      </c>
      <c r="T341" s="15" t="s">
        <v>19</v>
      </c>
      <c r="U341" s="15" t="s">
        <v>19</v>
      </c>
      <c r="V341" s="15" t="s">
        <v>19</v>
      </c>
      <c r="W341" s="15" t="s">
        <v>19</v>
      </c>
      <c r="X341" s="15" t="s">
        <v>19</v>
      </c>
      <c r="Y341" s="19">
        <v>0</v>
      </c>
      <c r="Z341" s="15" t="s">
        <v>19</v>
      </c>
      <c r="AA341" s="15" t="s">
        <v>19</v>
      </c>
      <c r="AB341" s="15" t="s">
        <v>77</v>
      </c>
      <c r="AC341" s="15" t="s">
        <v>3577</v>
      </c>
      <c r="AD341" s="15" t="s">
        <v>2137</v>
      </c>
      <c r="AE341" s="15" t="s">
        <v>19</v>
      </c>
      <c r="AF341" s="15" t="s">
        <v>19</v>
      </c>
      <c r="AG341" s="15" t="s">
        <v>19</v>
      </c>
      <c r="AH341" s="15" t="s">
        <v>3596</v>
      </c>
      <c r="AI341" s="15" t="s">
        <v>19</v>
      </c>
      <c r="AJ341" s="15" t="s">
        <v>19</v>
      </c>
      <c r="AK341" s="15" t="s">
        <v>19</v>
      </c>
      <c r="AL341" s="15" t="s">
        <v>19</v>
      </c>
      <c r="AM341" s="15" t="s">
        <v>3579</v>
      </c>
      <c r="AN341" s="15" t="s">
        <v>6298</v>
      </c>
    </row>
    <row r="342" spans="1:40" ht="15.45" x14ac:dyDescent="0.4">
      <c r="A342" s="15" t="s">
        <v>1717</v>
      </c>
      <c r="B342" s="15" t="str">
        <f t="shared" si="5"/>
        <v>868a2vaze</v>
      </c>
      <c r="C342" s="38" t="s">
        <v>5029</v>
      </c>
      <c r="D342" s="15" t="s">
        <v>254</v>
      </c>
      <c r="E342" s="15" t="s">
        <v>4579</v>
      </c>
      <c r="F342" s="24" t="s">
        <v>42</v>
      </c>
      <c r="G342" s="15" t="s">
        <v>3561</v>
      </c>
      <c r="H342" s="15" t="s">
        <v>19</v>
      </c>
      <c r="I342" s="17" t="s">
        <v>3562</v>
      </c>
      <c r="J342" s="15" t="s">
        <v>19</v>
      </c>
      <c r="K342" s="18" t="s">
        <v>19</v>
      </c>
      <c r="L342" s="18" t="s">
        <v>19</v>
      </c>
      <c r="M342" s="18">
        <v>45568.624305555553</v>
      </c>
      <c r="N342" s="18">
        <v>45805.446527777778</v>
      </c>
      <c r="O342" s="18" t="s">
        <v>19</v>
      </c>
      <c r="P342" s="18" t="s">
        <v>19</v>
      </c>
      <c r="Q342" s="15" t="s">
        <v>5904</v>
      </c>
      <c r="R342" s="15" t="s">
        <v>6290</v>
      </c>
      <c r="S342" s="15" t="s">
        <v>3588</v>
      </c>
      <c r="T342" s="15" t="s">
        <v>19</v>
      </c>
      <c r="U342" s="15" t="s">
        <v>19</v>
      </c>
      <c r="V342" s="15" t="s">
        <v>19</v>
      </c>
      <c r="W342" s="15" t="s">
        <v>19</v>
      </c>
      <c r="X342" s="15" t="s">
        <v>19</v>
      </c>
      <c r="Y342" s="19">
        <v>0</v>
      </c>
      <c r="Z342" s="29" t="s">
        <v>123</v>
      </c>
      <c r="AA342" s="15" t="s">
        <v>19</v>
      </c>
      <c r="AB342" s="15" t="s">
        <v>24</v>
      </c>
      <c r="AC342" s="15" t="s">
        <v>3577</v>
      </c>
      <c r="AD342" s="15" t="s">
        <v>1654</v>
      </c>
      <c r="AE342" s="15" t="s">
        <v>19</v>
      </c>
      <c r="AF342" s="15" t="s">
        <v>19</v>
      </c>
      <c r="AG342" s="15" t="s">
        <v>19</v>
      </c>
      <c r="AH342" s="15" t="s">
        <v>4523</v>
      </c>
      <c r="AI342" s="15" t="s">
        <v>19</v>
      </c>
      <c r="AJ342" s="15" t="s">
        <v>19</v>
      </c>
      <c r="AK342" s="15" t="s">
        <v>19</v>
      </c>
      <c r="AL342" s="15" t="s">
        <v>19</v>
      </c>
      <c r="AM342" s="15" t="s">
        <v>3579</v>
      </c>
      <c r="AN342" s="15" t="s">
        <v>6298</v>
      </c>
    </row>
    <row r="343" spans="1:40" ht="15.45" x14ac:dyDescent="0.4">
      <c r="A343" s="15" t="s">
        <v>1570</v>
      </c>
      <c r="B343" s="15" t="str">
        <f t="shared" si="5"/>
        <v>868a2vb0m</v>
      </c>
      <c r="C343" s="38" t="s">
        <v>4533</v>
      </c>
      <c r="D343" s="15" t="s">
        <v>55</v>
      </c>
      <c r="E343" s="15" t="s">
        <v>3926</v>
      </c>
      <c r="F343" s="24" t="s">
        <v>42</v>
      </c>
      <c r="G343" s="15" t="s">
        <v>6381</v>
      </c>
      <c r="H343" s="15" t="s">
        <v>19</v>
      </c>
      <c r="I343" s="16" t="s">
        <v>658</v>
      </c>
      <c r="J343" s="15" t="s">
        <v>19</v>
      </c>
      <c r="K343" s="18" t="s">
        <v>19</v>
      </c>
      <c r="L343" s="18" t="s">
        <v>19</v>
      </c>
      <c r="M343" s="18">
        <v>45568.624305555553</v>
      </c>
      <c r="N343" s="18">
        <v>45769.512499999997</v>
      </c>
      <c r="O343" s="18" t="s">
        <v>19</v>
      </c>
      <c r="P343" s="18" t="s">
        <v>19</v>
      </c>
      <c r="Q343" s="15" t="s">
        <v>6027</v>
      </c>
      <c r="R343" s="15" t="s">
        <v>6272</v>
      </c>
      <c r="S343" s="15" t="s">
        <v>6158</v>
      </c>
      <c r="T343" s="15" t="s">
        <v>19</v>
      </c>
      <c r="U343" s="15" t="s">
        <v>19</v>
      </c>
      <c r="V343" s="15" t="s">
        <v>19</v>
      </c>
      <c r="W343" s="15" t="s">
        <v>19</v>
      </c>
      <c r="X343" s="15" t="s">
        <v>19</v>
      </c>
      <c r="Y343" s="19">
        <v>0</v>
      </c>
      <c r="Z343" s="15" t="s">
        <v>19</v>
      </c>
      <c r="AA343" s="15" t="s">
        <v>19</v>
      </c>
      <c r="AB343" s="15" t="s">
        <v>43</v>
      </c>
      <c r="AC343" s="15" t="s">
        <v>1365</v>
      </c>
      <c r="AD343" s="15" t="s">
        <v>1365</v>
      </c>
      <c r="AE343" s="15" t="s">
        <v>19</v>
      </c>
      <c r="AF343" s="15" t="s">
        <v>19</v>
      </c>
      <c r="AG343" s="15" t="s">
        <v>19</v>
      </c>
      <c r="AH343" s="15" t="s">
        <v>19</v>
      </c>
      <c r="AI343" s="15" t="s">
        <v>19</v>
      </c>
      <c r="AJ343" s="15" t="s">
        <v>19</v>
      </c>
      <c r="AK343" s="15" t="s">
        <v>19</v>
      </c>
      <c r="AL343" s="15" t="s">
        <v>19</v>
      </c>
      <c r="AM343" s="15" t="s">
        <v>3915</v>
      </c>
      <c r="AN343" s="15" t="s">
        <v>3569</v>
      </c>
    </row>
    <row r="344" spans="1:40" ht="15.45" x14ac:dyDescent="0.4">
      <c r="A344" s="15" t="s">
        <v>1230</v>
      </c>
      <c r="B344" s="15" t="str">
        <f t="shared" si="5"/>
        <v>868a2vb0u</v>
      </c>
      <c r="C344" s="38" t="s">
        <v>4231</v>
      </c>
      <c r="D344" s="15" t="s">
        <v>440</v>
      </c>
      <c r="E344" s="15" t="s">
        <v>4090</v>
      </c>
      <c r="F344" s="39" t="s">
        <v>540</v>
      </c>
      <c r="G344" s="15" t="s">
        <v>3561</v>
      </c>
      <c r="H344" s="15" t="s">
        <v>3599</v>
      </c>
      <c r="I344" s="28" t="s">
        <v>3587</v>
      </c>
      <c r="J344" s="15" t="s">
        <v>6245</v>
      </c>
      <c r="K344" s="18">
        <v>45796</v>
      </c>
      <c r="L344" s="18">
        <v>45778</v>
      </c>
      <c r="M344" s="18">
        <v>45568.624305555553</v>
      </c>
      <c r="N344" s="18">
        <v>45803.426388888889</v>
      </c>
      <c r="O344" s="18" t="s">
        <v>19</v>
      </c>
      <c r="P344" s="18" t="s">
        <v>19</v>
      </c>
      <c r="Q344" s="15" t="s">
        <v>5898</v>
      </c>
      <c r="R344" s="15" t="s">
        <v>6290</v>
      </c>
      <c r="S344" s="15" t="s">
        <v>3588</v>
      </c>
      <c r="T344" s="15" t="s">
        <v>19</v>
      </c>
      <c r="U344" s="18">
        <v>45786</v>
      </c>
      <c r="V344" s="15" t="s">
        <v>19</v>
      </c>
      <c r="W344" s="15" t="s">
        <v>19</v>
      </c>
      <c r="X344" s="15" t="s">
        <v>19</v>
      </c>
      <c r="Y344" s="19">
        <v>0</v>
      </c>
      <c r="Z344" s="26" t="s">
        <v>88</v>
      </c>
      <c r="AA344" s="15" t="s">
        <v>19</v>
      </c>
      <c r="AB344" s="15" t="s">
        <v>43</v>
      </c>
      <c r="AC344" s="15" t="s">
        <v>1110</v>
      </c>
      <c r="AD344" s="15" t="s">
        <v>1112</v>
      </c>
      <c r="AE344" s="15" t="b">
        <v>1</v>
      </c>
      <c r="AF344" s="15" t="s">
        <v>19</v>
      </c>
      <c r="AG344" s="20" t="s">
        <v>3604</v>
      </c>
      <c r="AH344" s="15" t="s">
        <v>19</v>
      </c>
      <c r="AI344" s="18">
        <v>45756</v>
      </c>
      <c r="AJ344" s="15" t="s">
        <v>19</v>
      </c>
      <c r="AK344" s="15" t="s">
        <v>19</v>
      </c>
      <c r="AL344" s="15" t="s">
        <v>19</v>
      </c>
      <c r="AM344" s="15" t="s">
        <v>3620</v>
      </c>
      <c r="AN344" s="15" t="s">
        <v>3621</v>
      </c>
    </row>
    <row r="345" spans="1:40" ht="15.45" x14ac:dyDescent="0.4">
      <c r="A345" s="15" t="s">
        <v>2332</v>
      </c>
      <c r="B345" s="15" t="str">
        <f t="shared" si="5"/>
        <v>868a2vb1v</v>
      </c>
      <c r="C345" s="38" t="s">
        <v>5235</v>
      </c>
      <c r="D345" s="15" t="s">
        <v>402</v>
      </c>
      <c r="E345" s="15" t="s">
        <v>5133</v>
      </c>
      <c r="F345" s="39" t="s">
        <v>540</v>
      </c>
      <c r="G345" s="15" t="s">
        <v>4088</v>
      </c>
      <c r="H345" s="15" t="s">
        <v>3599</v>
      </c>
      <c r="I345" s="17" t="s">
        <v>3562</v>
      </c>
      <c r="J345" s="15" t="s">
        <v>19</v>
      </c>
      <c r="K345" s="18">
        <v>45863</v>
      </c>
      <c r="L345" s="18">
        <v>45592</v>
      </c>
      <c r="M345" s="18">
        <v>45568.624305555553</v>
      </c>
      <c r="N345" s="18">
        <v>45768.521527777775</v>
      </c>
      <c r="O345" s="18" t="s">
        <v>19</v>
      </c>
      <c r="P345" s="18" t="s">
        <v>19</v>
      </c>
      <c r="Q345" s="15" t="s">
        <v>5901</v>
      </c>
      <c r="R345" s="15" t="s">
        <v>6287</v>
      </c>
      <c r="S345" s="15" t="s">
        <v>6148</v>
      </c>
      <c r="T345" s="18">
        <v>45595</v>
      </c>
      <c r="U345" s="15" t="s">
        <v>19</v>
      </c>
      <c r="V345" s="15" t="s">
        <v>19</v>
      </c>
      <c r="W345" s="15" t="s">
        <v>19</v>
      </c>
      <c r="X345" s="15" t="s">
        <v>19</v>
      </c>
      <c r="Y345" s="19">
        <v>0</v>
      </c>
      <c r="Z345" s="32" t="s">
        <v>66</v>
      </c>
      <c r="AA345" s="15" t="s">
        <v>19</v>
      </c>
      <c r="AB345" s="15" t="s">
        <v>77</v>
      </c>
      <c r="AC345" s="15" t="s">
        <v>5088</v>
      </c>
      <c r="AD345" s="15" t="s">
        <v>816</v>
      </c>
      <c r="AE345" s="15" t="s">
        <v>19</v>
      </c>
      <c r="AF345" s="15" t="s">
        <v>19</v>
      </c>
      <c r="AG345" s="15" t="s">
        <v>19</v>
      </c>
      <c r="AH345" s="15" t="s">
        <v>19</v>
      </c>
      <c r="AI345" s="18">
        <v>45768</v>
      </c>
      <c r="AJ345" s="15" t="s">
        <v>19</v>
      </c>
      <c r="AK345" s="15" t="s">
        <v>19</v>
      </c>
      <c r="AL345" s="15" t="s">
        <v>19</v>
      </c>
      <c r="AM345" s="15" t="s">
        <v>3620</v>
      </c>
      <c r="AN345" s="15" t="s">
        <v>3564</v>
      </c>
    </row>
    <row r="346" spans="1:40" ht="15.45" x14ac:dyDescent="0.4">
      <c r="A346" s="15" t="s">
        <v>2295</v>
      </c>
      <c r="B346" s="15" t="str">
        <f t="shared" si="5"/>
        <v>868a2vb2g</v>
      </c>
      <c r="C346" s="38" t="s">
        <v>5218</v>
      </c>
      <c r="D346" s="15" t="s">
        <v>461</v>
      </c>
      <c r="E346" s="15" t="s">
        <v>5144</v>
      </c>
      <c r="F346" s="24" t="s">
        <v>42</v>
      </c>
      <c r="G346" s="15" t="s">
        <v>6362</v>
      </c>
      <c r="H346" s="15" t="s">
        <v>19</v>
      </c>
      <c r="I346" s="28" t="s">
        <v>3587</v>
      </c>
      <c r="J346" s="15" t="s">
        <v>19</v>
      </c>
      <c r="K346" s="18" t="s">
        <v>19</v>
      </c>
      <c r="L346" s="18" t="s">
        <v>19</v>
      </c>
      <c r="M346" s="18">
        <v>45568.624305555553</v>
      </c>
      <c r="N346" s="18">
        <v>45777.538888888885</v>
      </c>
      <c r="O346" s="18" t="s">
        <v>19</v>
      </c>
      <c r="P346" s="18" t="s">
        <v>19</v>
      </c>
      <c r="Q346" s="15" t="s">
        <v>5898</v>
      </c>
      <c r="R346" s="15" t="s">
        <v>6279</v>
      </c>
      <c r="S346" s="15" t="s">
        <v>6152</v>
      </c>
      <c r="T346" s="15" t="s">
        <v>19</v>
      </c>
      <c r="U346" s="15" t="s">
        <v>19</v>
      </c>
      <c r="V346" s="15" t="s">
        <v>19</v>
      </c>
      <c r="W346" s="15" t="s">
        <v>19</v>
      </c>
      <c r="X346" s="15" t="s">
        <v>19</v>
      </c>
      <c r="Y346" s="19">
        <v>0</v>
      </c>
      <c r="Z346" s="15" t="s">
        <v>19</v>
      </c>
      <c r="AA346" s="15" t="s">
        <v>19</v>
      </c>
      <c r="AB346" s="15" t="s">
        <v>77</v>
      </c>
      <c r="AC346" s="15" t="s">
        <v>5088</v>
      </c>
      <c r="AD346" s="15" t="s">
        <v>2149</v>
      </c>
      <c r="AE346" s="15" t="b">
        <v>1</v>
      </c>
      <c r="AF346" s="15" t="s">
        <v>19</v>
      </c>
      <c r="AG346" s="15" t="s">
        <v>19</v>
      </c>
      <c r="AH346" s="15" t="s">
        <v>19</v>
      </c>
      <c r="AI346" s="18">
        <v>45777</v>
      </c>
      <c r="AJ346" s="15" t="s">
        <v>19</v>
      </c>
      <c r="AK346" s="15" t="s">
        <v>19</v>
      </c>
      <c r="AL346" s="15" t="s">
        <v>19</v>
      </c>
      <c r="AM346" s="15" t="s">
        <v>3620</v>
      </c>
      <c r="AN346" s="15" t="s">
        <v>3564</v>
      </c>
    </row>
    <row r="347" spans="1:40" ht="15.45" x14ac:dyDescent="0.4">
      <c r="A347" s="15" t="s">
        <v>1064</v>
      </c>
      <c r="B347" s="15" t="str">
        <f t="shared" si="5"/>
        <v>868a2vb3g</v>
      </c>
      <c r="C347" s="38" t="s">
        <v>3879</v>
      </c>
      <c r="D347" s="15" t="s">
        <v>241</v>
      </c>
      <c r="E347" s="15" t="s">
        <v>3651</v>
      </c>
      <c r="F347" s="33" t="s">
        <v>243</v>
      </c>
      <c r="G347" s="15" t="s">
        <v>6403</v>
      </c>
      <c r="H347" s="15" t="s">
        <v>19</v>
      </c>
      <c r="I347" s="16" t="s">
        <v>658</v>
      </c>
      <c r="J347" s="15" t="s">
        <v>19</v>
      </c>
      <c r="K347" s="18">
        <v>45744</v>
      </c>
      <c r="L347" s="18">
        <v>45617</v>
      </c>
      <c r="M347" s="18">
        <v>45568.624305555553</v>
      </c>
      <c r="N347" s="18">
        <v>45783.499305555553</v>
      </c>
      <c r="O347" s="18" t="s">
        <v>19</v>
      </c>
      <c r="P347" s="18">
        <v>45783.499305555553</v>
      </c>
      <c r="Q347" s="15" t="s">
        <v>5896</v>
      </c>
      <c r="R347" s="15" t="s">
        <v>6301</v>
      </c>
      <c r="S347" s="15" t="s">
        <v>3603</v>
      </c>
      <c r="T347" s="18" t="s">
        <v>19</v>
      </c>
      <c r="U347" s="18" t="s">
        <v>19</v>
      </c>
      <c r="V347" s="15" t="s">
        <v>19</v>
      </c>
      <c r="W347" s="18" t="s">
        <v>19</v>
      </c>
      <c r="X347" s="18" t="s">
        <v>19</v>
      </c>
      <c r="Y347" s="19">
        <v>1</v>
      </c>
      <c r="Z347" s="37" t="s">
        <v>365</v>
      </c>
      <c r="AA347" s="18" t="s">
        <v>19</v>
      </c>
      <c r="AB347" s="15" t="s">
        <v>65</v>
      </c>
      <c r="AC347" s="15" t="s">
        <v>3577</v>
      </c>
      <c r="AD347" s="15" t="s">
        <v>945</v>
      </c>
      <c r="AE347" s="15" t="s">
        <v>19</v>
      </c>
      <c r="AF347" s="15" t="s">
        <v>3589</v>
      </c>
      <c r="AG347" s="20" t="s">
        <v>3604</v>
      </c>
      <c r="AH347" s="15" t="s">
        <v>3597</v>
      </c>
      <c r="AI347" s="15" t="s">
        <v>19</v>
      </c>
      <c r="AJ347" s="18" t="s">
        <v>19</v>
      </c>
      <c r="AK347" s="15" t="s">
        <v>19</v>
      </c>
      <c r="AL347" s="15" t="s">
        <v>19</v>
      </c>
      <c r="AM347" s="15" t="s">
        <v>3579</v>
      </c>
      <c r="AN347" s="15" t="s">
        <v>6298</v>
      </c>
    </row>
    <row r="348" spans="1:40" ht="15.45" x14ac:dyDescent="0.4">
      <c r="A348" s="15" t="s">
        <v>1535</v>
      </c>
      <c r="B348" s="15" t="str">
        <f t="shared" si="5"/>
        <v>868a2vb3r</v>
      </c>
      <c r="C348" s="38" t="s">
        <v>4370</v>
      </c>
      <c r="D348" s="15" t="s">
        <v>144</v>
      </c>
      <c r="E348" s="15" t="s">
        <v>3976</v>
      </c>
      <c r="F348" s="24" t="s">
        <v>42</v>
      </c>
      <c r="G348" s="15" t="s">
        <v>3561</v>
      </c>
      <c r="H348" s="15" t="s">
        <v>19</v>
      </c>
      <c r="I348" s="25" t="s">
        <v>3583</v>
      </c>
      <c r="J348" s="15" t="s">
        <v>19</v>
      </c>
      <c r="K348" s="18" t="s">
        <v>19</v>
      </c>
      <c r="L348" s="18" t="s">
        <v>19</v>
      </c>
      <c r="M348" s="18">
        <v>45568.624305555553</v>
      </c>
      <c r="N348" s="18">
        <v>45763.737500000003</v>
      </c>
      <c r="O348" s="18" t="s">
        <v>19</v>
      </c>
      <c r="P348" s="18" t="s">
        <v>19</v>
      </c>
      <c r="Q348" s="15" t="s">
        <v>5864</v>
      </c>
      <c r="R348" s="15" t="s">
        <v>6285</v>
      </c>
      <c r="S348" s="15" t="s">
        <v>6159</v>
      </c>
      <c r="T348" s="15" t="s">
        <v>19</v>
      </c>
      <c r="U348" s="15" t="s">
        <v>19</v>
      </c>
      <c r="V348" s="15" t="s">
        <v>19</v>
      </c>
      <c r="W348" s="15" t="s">
        <v>19</v>
      </c>
      <c r="X348" s="15" t="s">
        <v>19</v>
      </c>
      <c r="Y348" s="19">
        <v>0</v>
      </c>
      <c r="Z348" s="15" t="s">
        <v>19</v>
      </c>
      <c r="AA348" s="15" t="s">
        <v>19</v>
      </c>
      <c r="AB348" s="15" t="s">
        <v>43</v>
      </c>
      <c r="AC348" s="15" t="s">
        <v>3930</v>
      </c>
      <c r="AD348" s="15" t="s">
        <v>1236</v>
      </c>
      <c r="AE348" s="15" t="s">
        <v>19</v>
      </c>
      <c r="AF348" s="15" t="s">
        <v>98</v>
      </c>
      <c r="AG348" s="15" t="s">
        <v>19</v>
      </c>
      <c r="AH348" s="15" t="s">
        <v>19</v>
      </c>
      <c r="AI348" s="15" t="s">
        <v>19</v>
      </c>
      <c r="AJ348" s="15" t="s">
        <v>19</v>
      </c>
      <c r="AK348" s="15" t="s">
        <v>19</v>
      </c>
      <c r="AL348" s="15" t="s">
        <v>19</v>
      </c>
      <c r="AM348" s="15" t="s">
        <v>3325</v>
      </c>
      <c r="AN348" s="15" t="s">
        <v>6275</v>
      </c>
    </row>
    <row r="349" spans="1:40" ht="15.45" x14ac:dyDescent="0.4">
      <c r="A349" s="15" t="s">
        <v>1091</v>
      </c>
      <c r="B349" s="15" t="str">
        <f t="shared" si="5"/>
        <v>868a2vb48</v>
      </c>
      <c r="C349" s="38" t="s">
        <v>3800</v>
      </c>
      <c r="D349" s="15" t="s">
        <v>379</v>
      </c>
      <c r="E349" s="15" t="s">
        <v>3701</v>
      </c>
      <c r="F349" s="33" t="s">
        <v>243</v>
      </c>
      <c r="G349" s="15" t="s">
        <v>3561</v>
      </c>
      <c r="H349" s="15" t="s">
        <v>19</v>
      </c>
      <c r="I349" s="28" t="s">
        <v>3587</v>
      </c>
      <c r="J349" s="15" t="s">
        <v>3801</v>
      </c>
      <c r="K349" s="18">
        <v>45710</v>
      </c>
      <c r="L349" s="18" t="s">
        <v>19</v>
      </c>
      <c r="M349" s="18">
        <v>45568.624305555553</v>
      </c>
      <c r="N349" s="18">
        <v>45768.526388888888</v>
      </c>
      <c r="O349" s="18" t="s">
        <v>19</v>
      </c>
      <c r="P349" s="18">
        <v>45743.482638888891</v>
      </c>
      <c r="Q349" s="15" t="s">
        <v>5897</v>
      </c>
      <c r="R349" s="15" t="s">
        <v>6267</v>
      </c>
      <c r="S349" s="15" t="s">
        <v>19</v>
      </c>
      <c r="T349" s="18">
        <v>45727</v>
      </c>
      <c r="U349" s="18">
        <v>45734</v>
      </c>
      <c r="V349" s="15" t="s">
        <v>19</v>
      </c>
      <c r="W349" s="18" t="s">
        <v>19</v>
      </c>
      <c r="X349" s="18" t="s">
        <v>19</v>
      </c>
      <c r="Y349" s="19">
        <v>0.5</v>
      </c>
      <c r="Z349" s="34" t="s">
        <v>244</v>
      </c>
      <c r="AA349" s="18" t="s">
        <v>19</v>
      </c>
      <c r="AB349" s="15" t="s">
        <v>65</v>
      </c>
      <c r="AC349" s="15" t="s">
        <v>2585</v>
      </c>
      <c r="AD349" s="15" t="s">
        <v>908</v>
      </c>
      <c r="AE349" s="15" t="b">
        <v>1</v>
      </c>
      <c r="AF349" s="15" t="s">
        <v>98</v>
      </c>
      <c r="AG349" s="20" t="s">
        <v>3604</v>
      </c>
      <c r="AH349" s="15" t="s">
        <v>19</v>
      </c>
      <c r="AI349" s="18">
        <v>45768</v>
      </c>
      <c r="AJ349" s="18">
        <v>45736</v>
      </c>
      <c r="AK349" s="15" t="s">
        <v>19</v>
      </c>
      <c r="AL349" s="15" t="s">
        <v>19</v>
      </c>
      <c r="AM349" s="15" t="s">
        <v>3620</v>
      </c>
      <c r="AN349" s="15" t="s">
        <v>3621</v>
      </c>
    </row>
    <row r="350" spans="1:40" ht="15.45" x14ac:dyDescent="0.4">
      <c r="A350" s="15" t="s">
        <v>1493</v>
      </c>
      <c r="B350" s="15" t="str">
        <f t="shared" si="5"/>
        <v>868a2vb4v</v>
      </c>
      <c r="C350" s="38" t="s">
        <v>4238</v>
      </c>
      <c r="D350" s="15" t="s">
        <v>431</v>
      </c>
      <c r="E350" s="15" t="s">
        <v>4083</v>
      </c>
      <c r="F350" s="39" t="s">
        <v>540</v>
      </c>
      <c r="G350" s="15" t="s">
        <v>3561</v>
      </c>
      <c r="H350" s="15" t="s">
        <v>19</v>
      </c>
      <c r="I350" s="28" t="s">
        <v>3587</v>
      </c>
      <c r="J350" s="15" t="s">
        <v>6242</v>
      </c>
      <c r="K350" s="18">
        <v>45815</v>
      </c>
      <c r="L350" s="18">
        <v>45783</v>
      </c>
      <c r="M350" s="18">
        <v>45568.624305555553</v>
      </c>
      <c r="N350" s="18">
        <v>45805.486805555556</v>
      </c>
      <c r="O350" s="18" t="s">
        <v>19</v>
      </c>
      <c r="P350" s="18" t="s">
        <v>19</v>
      </c>
      <c r="Q350" s="15" t="s">
        <v>5902</v>
      </c>
      <c r="R350" s="15" t="s">
        <v>6290</v>
      </c>
      <c r="S350" s="15" t="s">
        <v>3588</v>
      </c>
      <c r="T350" s="15" t="s">
        <v>19</v>
      </c>
      <c r="U350" s="15" t="s">
        <v>19</v>
      </c>
      <c r="V350" s="15" t="s">
        <v>19</v>
      </c>
      <c r="W350" s="15" t="s">
        <v>19</v>
      </c>
      <c r="X350" s="15" t="s">
        <v>19</v>
      </c>
      <c r="Y350" s="19">
        <v>0</v>
      </c>
      <c r="Z350" s="26" t="s">
        <v>88</v>
      </c>
      <c r="AA350" s="15" t="s">
        <v>19</v>
      </c>
      <c r="AB350" s="15" t="s">
        <v>43</v>
      </c>
      <c r="AC350" s="15" t="s">
        <v>1110</v>
      </c>
      <c r="AD350" s="15" t="s">
        <v>1138</v>
      </c>
      <c r="AE350" s="15" t="b">
        <v>1</v>
      </c>
      <c r="AF350" s="15" t="s">
        <v>19</v>
      </c>
      <c r="AG350" s="15" t="s">
        <v>19</v>
      </c>
      <c r="AH350" s="15" t="s">
        <v>19</v>
      </c>
      <c r="AI350" s="18">
        <v>45756</v>
      </c>
      <c r="AJ350" s="15" t="s">
        <v>19</v>
      </c>
      <c r="AK350" s="15" t="s">
        <v>19</v>
      </c>
      <c r="AL350" s="15" t="s">
        <v>19</v>
      </c>
      <c r="AM350" s="15" t="s">
        <v>3620</v>
      </c>
      <c r="AN350" s="15" t="s">
        <v>3621</v>
      </c>
    </row>
    <row r="351" spans="1:40" ht="15.45" x14ac:dyDescent="0.4">
      <c r="A351" s="15" t="s">
        <v>1685</v>
      </c>
      <c r="B351" s="15" t="str">
        <f t="shared" si="5"/>
        <v>868a2vb6c</v>
      </c>
      <c r="C351" s="38" t="s">
        <v>5023</v>
      </c>
      <c r="D351" s="15" t="s">
        <v>252</v>
      </c>
      <c r="E351" s="15" t="s">
        <v>4577</v>
      </c>
      <c r="F351" s="24" t="s">
        <v>42</v>
      </c>
      <c r="G351" s="15" t="s">
        <v>6770</v>
      </c>
      <c r="H351" s="15" t="s">
        <v>19</v>
      </c>
      <c r="I351" s="17" t="s">
        <v>3562</v>
      </c>
      <c r="J351" s="15" t="s">
        <v>19</v>
      </c>
      <c r="K351" s="18" t="s">
        <v>19</v>
      </c>
      <c r="L351" s="18" t="s">
        <v>19</v>
      </c>
      <c r="M351" s="18">
        <v>45568.624305555553</v>
      </c>
      <c r="N351" s="18">
        <v>45807.559027777781</v>
      </c>
      <c r="O351" s="18" t="s">
        <v>19</v>
      </c>
      <c r="P351" s="18" t="s">
        <v>19</v>
      </c>
      <c r="Q351" s="15" t="s">
        <v>5904</v>
      </c>
      <c r="R351" s="15" t="s">
        <v>6285</v>
      </c>
      <c r="S351" s="15" t="s">
        <v>6159</v>
      </c>
      <c r="T351" s="15" t="s">
        <v>19</v>
      </c>
      <c r="U351" s="15" t="s">
        <v>19</v>
      </c>
      <c r="V351" s="15" t="s">
        <v>19</v>
      </c>
      <c r="W351" s="15" t="s">
        <v>19</v>
      </c>
      <c r="X351" s="15" t="s">
        <v>19</v>
      </c>
      <c r="Y351" s="19">
        <v>0</v>
      </c>
      <c r="Z351" s="29" t="s">
        <v>123</v>
      </c>
      <c r="AA351" s="15" t="s">
        <v>19</v>
      </c>
      <c r="AB351" s="15" t="s">
        <v>24</v>
      </c>
      <c r="AC351" s="15" t="s">
        <v>3577</v>
      </c>
      <c r="AD351" s="15" t="s">
        <v>1649</v>
      </c>
      <c r="AE351" s="15" t="s">
        <v>19</v>
      </c>
      <c r="AF351" s="15" t="s">
        <v>19</v>
      </c>
      <c r="AG351" s="15" t="s">
        <v>19</v>
      </c>
      <c r="AH351" s="15" t="s">
        <v>3597</v>
      </c>
      <c r="AI351" s="15" t="s">
        <v>19</v>
      </c>
      <c r="AJ351" s="15" t="s">
        <v>19</v>
      </c>
      <c r="AK351" s="15" t="s">
        <v>19</v>
      </c>
      <c r="AL351" s="15" t="s">
        <v>19</v>
      </c>
      <c r="AM351" s="15" t="s">
        <v>3579</v>
      </c>
      <c r="AN351" s="15" t="s">
        <v>6298</v>
      </c>
    </row>
    <row r="352" spans="1:40" ht="15.45" x14ac:dyDescent="0.4">
      <c r="A352" s="15" t="s">
        <v>1087</v>
      </c>
      <c r="B352" s="15" t="str">
        <f t="shared" si="5"/>
        <v>868a2vb6m</v>
      </c>
      <c r="C352" s="38" t="s">
        <v>3894</v>
      </c>
      <c r="D352" s="15" t="s">
        <v>241</v>
      </c>
      <c r="E352" s="15" t="s">
        <v>3651</v>
      </c>
      <c r="F352" s="33" t="s">
        <v>243</v>
      </c>
      <c r="G352" s="15" t="s">
        <v>6404</v>
      </c>
      <c r="H352" s="15" t="s">
        <v>19</v>
      </c>
      <c r="I352" s="16" t="s">
        <v>658</v>
      </c>
      <c r="J352" s="15" t="s">
        <v>3895</v>
      </c>
      <c r="K352" s="18">
        <v>45744</v>
      </c>
      <c r="L352" s="18">
        <v>45617</v>
      </c>
      <c r="M352" s="18">
        <v>45568.624305555553</v>
      </c>
      <c r="N352" s="18">
        <v>45783.499305555553</v>
      </c>
      <c r="O352" s="18" t="s">
        <v>19</v>
      </c>
      <c r="P352" s="18">
        <v>45783.499305555553</v>
      </c>
      <c r="Q352" s="15" t="s">
        <v>5896</v>
      </c>
      <c r="R352" s="15" t="s">
        <v>6301</v>
      </c>
      <c r="S352" s="15" t="s">
        <v>3603</v>
      </c>
      <c r="T352" s="18" t="s">
        <v>19</v>
      </c>
      <c r="U352" s="18" t="s">
        <v>19</v>
      </c>
      <c r="V352" s="15" t="s">
        <v>19</v>
      </c>
      <c r="W352" s="18" t="s">
        <v>19</v>
      </c>
      <c r="X352" s="18" t="s">
        <v>19</v>
      </c>
      <c r="Y352" s="19">
        <v>1</v>
      </c>
      <c r="Z352" s="37" t="s">
        <v>365</v>
      </c>
      <c r="AA352" s="18" t="s">
        <v>19</v>
      </c>
      <c r="AB352" s="15" t="s">
        <v>65</v>
      </c>
      <c r="AC352" s="15" t="s">
        <v>3577</v>
      </c>
      <c r="AD352" s="15" t="s">
        <v>945</v>
      </c>
      <c r="AE352" s="15" t="s">
        <v>19</v>
      </c>
      <c r="AF352" s="15" t="s">
        <v>3589</v>
      </c>
      <c r="AG352" s="20" t="s">
        <v>3604</v>
      </c>
      <c r="AH352" s="15" t="s">
        <v>3597</v>
      </c>
      <c r="AI352" s="15" t="s">
        <v>19</v>
      </c>
      <c r="AJ352" s="18" t="s">
        <v>19</v>
      </c>
      <c r="AK352" s="15" t="s">
        <v>19</v>
      </c>
      <c r="AL352" s="15" t="s">
        <v>19</v>
      </c>
      <c r="AM352" s="15" t="s">
        <v>3579</v>
      </c>
      <c r="AN352" s="15" t="s">
        <v>6298</v>
      </c>
    </row>
    <row r="353" spans="1:40" ht="15.45" x14ac:dyDescent="0.4">
      <c r="A353" s="15" t="s">
        <v>1522</v>
      </c>
      <c r="B353" s="15" t="str">
        <f t="shared" si="5"/>
        <v>868a2vb6q</v>
      </c>
      <c r="C353" s="38" t="s">
        <v>4239</v>
      </c>
      <c r="D353" s="15" t="s">
        <v>431</v>
      </c>
      <c r="E353" s="15" t="s">
        <v>4083</v>
      </c>
      <c r="F353" s="39" t="s">
        <v>540</v>
      </c>
      <c r="G353" s="15" t="s">
        <v>3561</v>
      </c>
      <c r="H353" s="15" t="s">
        <v>19</v>
      </c>
      <c r="I353" s="28" t="s">
        <v>3587</v>
      </c>
      <c r="J353" s="15" t="s">
        <v>6241</v>
      </c>
      <c r="K353" s="18">
        <v>45815</v>
      </c>
      <c r="L353" s="18">
        <v>45791</v>
      </c>
      <c r="M353" s="18">
        <v>45568.624305555553</v>
      </c>
      <c r="N353" s="18">
        <v>45805.486805555556</v>
      </c>
      <c r="O353" s="18" t="s">
        <v>19</v>
      </c>
      <c r="P353" s="18" t="s">
        <v>19</v>
      </c>
      <c r="Q353" s="15" t="s">
        <v>5898</v>
      </c>
      <c r="R353" s="15" t="s">
        <v>6290</v>
      </c>
      <c r="S353" s="15" t="s">
        <v>3588</v>
      </c>
      <c r="T353" s="15" t="s">
        <v>19</v>
      </c>
      <c r="U353" s="15" t="s">
        <v>19</v>
      </c>
      <c r="V353" s="15" t="s">
        <v>19</v>
      </c>
      <c r="W353" s="15" t="s">
        <v>19</v>
      </c>
      <c r="X353" s="15" t="s">
        <v>19</v>
      </c>
      <c r="Y353" s="19">
        <v>0</v>
      </c>
      <c r="Z353" s="26" t="s">
        <v>88</v>
      </c>
      <c r="AA353" s="15" t="s">
        <v>19</v>
      </c>
      <c r="AB353" s="15" t="s">
        <v>43</v>
      </c>
      <c r="AC353" s="15" t="s">
        <v>1110</v>
      </c>
      <c r="AD353" s="15" t="s">
        <v>1138</v>
      </c>
      <c r="AE353" s="15" t="b">
        <v>1</v>
      </c>
      <c r="AF353" s="15" t="s">
        <v>19</v>
      </c>
      <c r="AG353" s="15" t="s">
        <v>19</v>
      </c>
      <c r="AH353" s="15" t="s">
        <v>19</v>
      </c>
      <c r="AI353" s="18">
        <v>45786</v>
      </c>
      <c r="AJ353" s="15" t="s">
        <v>19</v>
      </c>
      <c r="AK353" s="15" t="s">
        <v>19</v>
      </c>
      <c r="AL353" s="15" t="s">
        <v>19</v>
      </c>
      <c r="AM353" s="15" t="s">
        <v>3620</v>
      </c>
      <c r="AN353" s="15" t="s">
        <v>3621</v>
      </c>
    </row>
    <row r="354" spans="1:40" ht="15.45" x14ac:dyDescent="0.4">
      <c r="A354" s="15" t="s">
        <v>1030</v>
      </c>
      <c r="B354" s="15" t="str">
        <f t="shared" si="5"/>
        <v>868a2vb7b</v>
      </c>
      <c r="C354" s="38" t="s">
        <v>3726</v>
      </c>
      <c r="D354" s="15" t="s">
        <v>383</v>
      </c>
      <c r="E354" s="15" t="s">
        <v>3704</v>
      </c>
      <c r="F354" s="33" t="s">
        <v>243</v>
      </c>
      <c r="G354" s="15" t="s">
        <v>3561</v>
      </c>
      <c r="H354" s="15" t="s">
        <v>19</v>
      </c>
      <c r="I354" s="28" t="s">
        <v>3587</v>
      </c>
      <c r="J354" s="15" t="s">
        <v>3727</v>
      </c>
      <c r="K354" s="18">
        <v>45753</v>
      </c>
      <c r="L354" s="18">
        <v>45644</v>
      </c>
      <c r="M354" s="18">
        <v>45568.624305555553</v>
      </c>
      <c r="N354" s="18">
        <v>45768.526388888888</v>
      </c>
      <c r="O354" s="18" t="s">
        <v>19</v>
      </c>
      <c r="P354" s="18">
        <v>45743.484027777777</v>
      </c>
      <c r="Q354" s="15" t="s">
        <v>5898</v>
      </c>
      <c r="R354" s="15" t="s">
        <v>6267</v>
      </c>
      <c r="S354" s="15" t="s">
        <v>19</v>
      </c>
      <c r="T354" s="18">
        <v>45734</v>
      </c>
      <c r="U354" s="18">
        <v>45741</v>
      </c>
      <c r="V354" s="15" t="s">
        <v>19</v>
      </c>
      <c r="W354" s="18" t="s">
        <v>19</v>
      </c>
      <c r="X354" s="18" t="s">
        <v>19</v>
      </c>
      <c r="Y354" s="19">
        <v>0.5</v>
      </c>
      <c r="Z354" s="34" t="s">
        <v>244</v>
      </c>
      <c r="AA354" s="18" t="s">
        <v>19</v>
      </c>
      <c r="AB354" s="15" t="s">
        <v>65</v>
      </c>
      <c r="AC354" s="15" t="s">
        <v>2585</v>
      </c>
      <c r="AD354" s="15" t="s">
        <v>908</v>
      </c>
      <c r="AE354" s="15" t="b">
        <v>1</v>
      </c>
      <c r="AF354" s="15" t="s">
        <v>3589</v>
      </c>
      <c r="AG354" s="20" t="s">
        <v>3604</v>
      </c>
      <c r="AH354" s="15" t="s">
        <v>19</v>
      </c>
      <c r="AI354" s="18">
        <v>45768</v>
      </c>
      <c r="AJ354" s="18">
        <v>45742</v>
      </c>
      <c r="AK354" s="15" t="s">
        <v>19</v>
      </c>
      <c r="AL354" s="15" t="s">
        <v>19</v>
      </c>
      <c r="AM354" s="15" t="s">
        <v>3620</v>
      </c>
      <c r="AN354" s="15" t="s">
        <v>3621</v>
      </c>
    </row>
    <row r="355" spans="1:40" ht="15.45" x14ac:dyDescent="0.4">
      <c r="A355" s="15" t="s">
        <v>1171</v>
      </c>
      <c r="B355" s="15" t="str">
        <f t="shared" si="5"/>
        <v>868a2vb8p</v>
      </c>
      <c r="C355" s="38" t="s">
        <v>4899</v>
      </c>
      <c r="D355" s="15" t="s">
        <v>338</v>
      </c>
      <c r="E355" s="15" t="s">
        <v>4062</v>
      </c>
      <c r="F355" s="24" t="s">
        <v>42</v>
      </c>
      <c r="G355" s="15" t="s">
        <v>3561</v>
      </c>
      <c r="H355" s="15" t="s">
        <v>19</v>
      </c>
      <c r="I355" s="16" t="s">
        <v>658</v>
      </c>
      <c r="J355" s="15" t="s">
        <v>19</v>
      </c>
      <c r="K355" s="18">
        <v>45863</v>
      </c>
      <c r="L355" s="18" t="s">
        <v>19</v>
      </c>
      <c r="M355" s="18">
        <v>45568.624305555553</v>
      </c>
      <c r="N355" s="18">
        <v>45810.576388888891</v>
      </c>
      <c r="O355" s="18" t="s">
        <v>19</v>
      </c>
      <c r="P355" s="18" t="s">
        <v>19</v>
      </c>
      <c r="Q355" s="15" t="s">
        <v>5982</v>
      </c>
      <c r="R355" s="15" t="s">
        <v>6280</v>
      </c>
      <c r="S355" s="15" t="s">
        <v>6147</v>
      </c>
      <c r="T355" s="15" t="s">
        <v>19</v>
      </c>
      <c r="U355" s="15" t="s">
        <v>19</v>
      </c>
      <c r="V355" s="15" t="s">
        <v>19</v>
      </c>
      <c r="W355" s="15" t="s">
        <v>19</v>
      </c>
      <c r="X355" s="15" t="s">
        <v>19</v>
      </c>
      <c r="Y355" s="19">
        <v>0</v>
      </c>
      <c r="Z355" s="15" t="s">
        <v>19</v>
      </c>
      <c r="AA355" s="15" t="s">
        <v>19</v>
      </c>
      <c r="AB355" s="15" t="s">
        <v>24</v>
      </c>
      <c r="AC355" s="15" t="s">
        <v>4059</v>
      </c>
      <c r="AD355" s="15" t="s">
        <v>1157</v>
      </c>
      <c r="AE355" s="15" t="s">
        <v>19</v>
      </c>
      <c r="AF355" s="15" t="s">
        <v>19</v>
      </c>
      <c r="AG355" s="15" t="s">
        <v>19</v>
      </c>
      <c r="AH355" s="15" t="s">
        <v>4897</v>
      </c>
      <c r="AI355" s="15" t="s">
        <v>19</v>
      </c>
      <c r="AJ355" s="15" t="s">
        <v>19</v>
      </c>
      <c r="AK355" s="15" t="s">
        <v>19</v>
      </c>
      <c r="AL355" s="15" t="s">
        <v>19</v>
      </c>
      <c r="AM355" s="15" t="s">
        <v>3215</v>
      </c>
      <c r="AN355" s="15" t="s">
        <v>6312</v>
      </c>
    </row>
    <row r="356" spans="1:40" ht="15.45" x14ac:dyDescent="0.4">
      <c r="A356" s="15" t="s">
        <v>1880</v>
      </c>
      <c r="B356" s="15" t="str">
        <f t="shared" si="5"/>
        <v>868a2vb9e</v>
      </c>
      <c r="C356" s="38" t="s">
        <v>4751</v>
      </c>
      <c r="D356" s="15" t="s">
        <v>390</v>
      </c>
      <c r="E356" s="15" t="s">
        <v>4609</v>
      </c>
      <c r="F356" s="39" t="s">
        <v>540</v>
      </c>
      <c r="G356" s="15" t="s">
        <v>3561</v>
      </c>
      <c r="H356" s="15" t="s">
        <v>19</v>
      </c>
      <c r="I356" s="17" t="s">
        <v>3562</v>
      </c>
      <c r="J356" s="15" t="s">
        <v>4749</v>
      </c>
      <c r="K356" s="18">
        <v>45744</v>
      </c>
      <c r="L356" s="18">
        <v>45663</v>
      </c>
      <c r="M356" s="18">
        <v>45568.624305555553</v>
      </c>
      <c r="N356" s="18">
        <v>45764.554861111115</v>
      </c>
      <c r="O356" s="18" t="s">
        <v>19</v>
      </c>
      <c r="P356" s="18" t="s">
        <v>19</v>
      </c>
      <c r="Q356" s="15" t="s">
        <v>5902</v>
      </c>
      <c r="R356" s="15" t="s">
        <v>6315</v>
      </c>
      <c r="S356" s="15" t="s">
        <v>19</v>
      </c>
      <c r="T356" s="15" t="s">
        <v>19</v>
      </c>
      <c r="U356" s="15" t="s">
        <v>19</v>
      </c>
      <c r="V356" s="15" t="b">
        <v>1</v>
      </c>
      <c r="W356" s="15" t="s">
        <v>19</v>
      </c>
      <c r="X356" s="15" t="s">
        <v>19</v>
      </c>
      <c r="Y356" s="19">
        <v>0</v>
      </c>
      <c r="Z356" s="29" t="s">
        <v>123</v>
      </c>
      <c r="AA356" s="15" t="s">
        <v>19</v>
      </c>
      <c r="AB356" s="15" t="s">
        <v>24</v>
      </c>
      <c r="AC356" s="15" t="s">
        <v>2585</v>
      </c>
      <c r="AD356" s="15" t="s">
        <v>1661</v>
      </c>
      <c r="AE356" s="15" t="s">
        <v>19</v>
      </c>
      <c r="AF356" s="15" t="s">
        <v>3589</v>
      </c>
      <c r="AG356" s="20" t="s">
        <v>3604</v>
      </c>
      <c r="AH356" s="15" t="s">
        <v>19</v>
      </c>
      <c r="AI356" s="15" t="s">
        <v>19</v>
      </c>
      <c r="AJ356" s="15" t="s">
        <v>19</v>
      </c>
      <c r="AK356" s="15" t="s">
        <v>19</v>
      </c>
      <c r="AL356" s="15" t="s">
        <v>19</v>
      </c>
      <c r="AM356" s="15" t="s">
        <v>3620</v>
      </c>
      <c r="AN356" s="15" t="s">
        <v>3621</v>
      </c>
    </row>
    <row r="357" spans="1:40" ht="15.45" x14ac:dyDescent="0.4">
      <c r="A357" s="15" t="s">
        <v>1079</v>
      </c>
      <c r="B357" s="15" t="str">
        <f t="shared" si="5"/>
        <v>868a2vbak</v>
      </c>
      <c r="C357" s="38" t="s">
        <v>3802</v>
      </c>
      <c r="D357" s="15" t="s">
        <v>379</v>
      </c>
      <c r="E357" s="15" t="s">
        <v>3701</v>
      </c>
      <c r="F357" s="33" t="s">
        <v>243</v>
      </c>
      <c r="G357" s="15" t="s">
        <v>3561</v>
      </c>
      <c r="H357" s="15" t="s">
        <v>19</v>
      </c>
      <c r="I357" s="28" t="s">
        <v>3587</v>
      </c>
      <c r="J357" s="15" t="s">
        <v>3803</v>
      </c>
      <c r="K357" s="18">
        <v>45744</v>
      </c>
      <c r="L357" s="18">
        <v>45716</v>
      </c>
      <c r="M357" s="18">
        <v>45568.624305555553</v>
      </c>
      <c r="N357" s="18">
        <v>45768.526388888888</v>
      </c>
      <c r="O357" s="18" t="s">
        <v>19</v>
      </c>
      <c r="P357" s="18">
        <v>45749.568055555559</v>
      </c>
      <c r="Q357" s="15" t="s">
        <v>5898</v>
      </c>
      <c r="R357" s="15" t="s">
        <v>6267</v>
      </c>
      <c r="S357" s="15" t="s">
        <v>19</v>
      </c>
      <c r="T357" s="18" t="s">
        <v>19</v>
      </c>
      <c r="U357" s="18" t="s">
        <v>19</v>
      </c>
      <c r="V357" s="15" t="s">
        <v>19</v>
      </c>
      <c r="W357" s="18" t="s">
        <v>19</v>
      </c>
      <c r="X357" s="18" t="s">
        <v>19</v>
      </c>
      <c r="Y357" s="19">
        <v>0</v>
      </c>
      <c r="Z357" s="34" t="s">
        <v>244</v>
      </c>
      <c r="AA357" s="18" t="s">
        <v>19</v>
      </c>
      <c r="AB357" s="15" t="s">
        <v>65</v>
      </c>
      <c r="AC357" s="15" t="s">
        <v>2585</v>
      </c>
      <c r="AD357" s="15" t="s">
        <v>908</v>
      </c>
      <c r="AE357" s="15" t="b">
        <v>1</v>
      </c>
      <c r="AF357" s="15" t="s">
        <v>3589</v>
      </c>
      <c r="AG357" s="20" t="s">
        <v>3604</v>
      </c>
      <c r="AH357" s="15" t="s">
        <v>19</v>
      </c>
      <c r="AI357" s="18">
        <v>45768</v>
      </c>
      <c r="AJ357" s="18" t="s">
        <v>19</v>
      </c>
      <c r="AK357" s="15" t="s">
        <v>19</v>
      </c>
      <c r="AL357" s="15" t="s">
        <v>19</v>
      </c>
      <c r="AM357" s="15" t="s">
        <v>3620</v>
      </c>
      <c r="AN357" s="15" t="s">
        <v>3621</v>
      </c>
    </row>
    <row r="358" spans="1:40" ht="15.45" x14ac:dyDescent="0.4">
      <c r="A358" s="15" t="s">
        <v>1487</v>
      </c>
      <c r="B358" s="15" t="str">
        <f t="shared" si="5"/>
        <v>868a2vbb3</v>
      </c>
      <c r="C358" s="38" t="s">
        <v>5907</v>
      </c>
      <c r="D358" s="15" t="s">
        <v>433</v>
      </c>
      <c r="E358" s="15" t="s">
        <v>4085</v>
      </c>
      <c r="F358" s="39" t="s">
        <v>540</v>
      </c>
      <c r="G358" s="15" t="s">
        <v>3561</v>
      </c>
      <c r="H358" s="15" t="s">
        <v>19</v>
      </c>
      <c r="I358" s="28" t="s">
        <v>3587</v>
      </c>
      <c r="J358" s="15" t="s">
        <v>6234</v>
      </c>
      <c r="K358" s="18">
        <v>45815</v>
      </c>
      <c r="L358" s="18">
        <v>45790</v>
      </c>
      <c r="M358" s="18">
        <v>45568.624305555553</v>
      </c>
      <c r="N358" s="18">
        <v>45805.48819444445</v>
      </c>
      <c r="O358" s="18" t="s">
        <v>19</v>
      </c>
      <c r="P358" s="18" t="s">
        <v>19</v>
      </c>
      <c r="Q358" s="15" t="s">
        <v>5898</v>
      </c>
      <c r="R358" s="15" t="s">
        <v>6290</v>
      </c>
      <c r="S358" s="15" t="s">
        <v>3588</v>
      </c>
      <c r="T358" s="15" t="s">
        <v>19</v>
      </c>
      <c r="U358" s="15" t="s">
        <v>19</v>
      </c>
      <c r="V358" s="15" t="s">
        <v>19</v>
      </c>
      <c r="W358" s="15" t="s">
        <v>19</v>
      </c>
      <c r="X358" s="15" t="s">
        <v>19</v>
      </c>
      <c r="Y358" s="19">
        <v>0</v>
      </c>
      <c r="Z358" s="26" t="s">
        <v>88</v>
      </c>
      <c r="AA358" s="15" t="s">
        <v>19</v>
      </c>
      <c r="AB358" s="15" t="s">
        <v>43</v>
      </c>
      <c r="AC358" s="15" t="s">
        <v>1110</v>
      </c>
      <c r="AD358" s="15" t="s">
        <v>1112</v>
      </c>
      <c r="AE358" s="15" t="b">
        <v>1</v>
      </c>
      <c r="AF358" s="15" t="s">
        <v>19</v>
      </c>
      <c r="AG358" s="15" t="s">
        <v>19</v>
      </c>
      <c r="AH358" s="15" t="s">
        <v>19</v>
      </c>
      <c r="AI358" s="18">
        <v>45786</v>
      </c>
      <c r="AJ358" s="15" t="s">
        <v>19</v>
      </c>
      <c r="AK358" s="15" t="s">
        <v>19</v>
      </c>
      <c r="AL358" s="15" t="s">
        <v>19</v>
      </c>
      <c r="AM358" s="15" t="s">
        <v>3620</v>
      </c>
      <c r="AN358" s="15" t="s">
        <v>3621</v>
      </c>
    </row>
    <row r="359" spans="1:40" ht="15.45" x14ac:dyDescent="0.4">
      <c r="A359" s="15" t="s">
        <v>1356</v>
      </c>
      <c r="B359" s="15" t="str">
        <f t="shared" si="5"/>
        <v>868a2vbbg</v>
      </c>
      <c r="C359" s="38" t="s">
        <v>4226</v>
      </c>
      <c r="D359" s="15" t="s">
        <v>439</v>
      </c>
      <c r="E359" s="15" t="s">
        <v>4089</v>
      </c>
      <c r="F359" s="39" t="s">
        <v>540</v>
      </c>
      <c r="G359" s="15" t="s">
        <v>3561</v>
      </c>
      <c r="H359" s="15" t="s">
        <v>19</v>
      </c>
      <c r="I359" s="28" t="s">
        <v>3587</v>
      </c>
      <c r="J359" s="15" t="s">
        <v>6405</v>
      </c>
      <c r="K359" s="18">
        <v>45815</v>
      </c>
      <c r="L359" s="18">
        <v>45791</v>
      </c>
      <c r="M359" s="18">
        <v>45568.624305555553</v>
      </c>
      <c r="N359" s="18">
        <v>45805.487500000003</v>
      </c>
      <c r="O359" s="18" t="s">
        <v>19</v>
      </c>
      <c r="P359" s="18" t="s">
        <v>19</v>
      </c>
      <c r="Q359" s="15" t="s">
        <v>5902</v>
      </c>
      <c r="R359" s="15" t="s">
        <v>6290</v>
      </c>
      <c r="S359" s="15" t="s">
        <v>3588</v>
      </c>
      <c r="T359" s="15" t="s">
        <v>19</v>
      </c>
      <c r="U359" s="15" t="s">
        <v>19</v>
      </c>
      <c r="V359" s="15" t="s">
        <v>19</v>
      </c>
      <c r="W359" s="15" t="s">
        <v>19</v>
      </c>
      <c r="X359" s="15" t="s">
        <v>19</v>
      </c>
      <c r="Y359" s="19">
        <v>0</v>
      </c>
      <c r="Z359" s="26" t="s">
        <v>88</v>
      </c>
      <c r="AA359" s="15" t="s">
        <v>19</v>
      </c>
      <c r="AB359" s="15" t="s">
        <v>43</v>
      </c>
      <c r="AC359" s="15" t="s">
        <v>1110</v>
      </c>
      <c r="AD359" s="15" t="s">
        <v>1112</v>
      </c>
      <c r="AE359" s="15" t="b">
        <v>1</v>
      </c>
      <c r="AF359" s="15" t="s">
        <v>19</v>
      </c>
      <c r="AG359" s="15" t="s">
        <v>19</v>
      </c>
      <c r="AH359" s="15" t="s">
        <v>19</v>
      </c>
      <c r="AI359" s="18">
        <v>45786</v>
      </c>
      <c r="AJ359" s="15" t="s">
        <v>19</v>
      </c>
      <c r="AK359" s="15" t="s">
        <v>19</v>
      </c>
      <c r="AL359" s="15" t="s">
        <v>19</v>
      </c>
      <c r="AM359" s="15" t="s">
        <v>3620</v>
      </c>
      <c r="AN359" s="15" t="s">
        <v>3621</v>
      </c>
    </row>
    <row r="360" spans="1:40" ht="15.45" x14ac:dyDescent="0.4">
      <c r="A360" s="15" t="s">
        <v>2277</v>
      </c>
      <c r="B360" s="15" t="str">
        <f t="shared" si="5"/>
        <v>868a2vbbw</v>
      </c>
      <c r="C360" s="38" t="s">
        <v>5310</v>
      </c>
      <c r="D360" s="15" t="s">
        <v>104</v>
      </c>
      <c r="E360" s="15" t="s">
        <v>5071</v>
      </c>
      <c r="F360" s="24" t="s">
        <v>42</v>
      </c>
      <c r="G360" s="15" t="s">
        <v>3561</v>
      </c>
      <c r="H360" s="15" t="s">
        <v>19</v>
      </c>
      <c r="I360" s="28" t="s">
        <v>3587</v>
      </c>
      <c r="J360" s="15" t="s">
        <v>19</v>
      </c>
      <c r="K360" s="18" t="s">
        <v>19</v>
      </c>
      <c r="L360" s="18" t="s">
        <v>19</v>
      </c>
      <c r="M360" s="18">
        <v>45568.624305555553</v>
      </c>
      <c r="N360" s="18">
        <v>45756.538194444445</v>
      </c>
      <c r="O360" s="18" t="s">
        <v>19</v>
      </c>
      <c r="P360" s="18" t="s">
        <v>19</v>
      </c>
      <c r="Q360" s="15" t="s">
        <v>5818</v>
      </c>
      <c r="R360" s="15" t="s">
        <v>6279</v>
      </c>
      <c r="S360" s="15" t="s">
        <v>6152</v>
      </c>
      <c r="T360" s="15" t="s">
        <v>19</v>
      </c>
      <c r="U360" s="15" t="s">
        <v>19</v>
      </c>
      <c r="V360" s="15" t="s">
        <v>19</v>
      </c>
      <c r="W360" s="15" t="s">
        <v>19</v>
      </c>
      <c r="X360" s="15" t="s">
        <v>19</v>
      </c>
      <c r="Y360" s="19">
        <v>0</v>
      </c>
      <c r="Z360" s="15" t="s">
        <v>19</v>
      </c>
      <c r="AA360" s="15" t="s">
        <v>19</v>
      </c>
      <c r="AB360" s="15" t="s">
        <v>77</v>
      </c>
      <c r="AC360" s="15" t="s">
        <v>3932</v>
      </c>
      <c r="AD360" s="15" t="s">
        <v>2280</v>
      </c>
      <c r="AE360" s="15" t="s">
        <v>19</v>
      </c>
      <c r="AF360" s="15" t="s">
        <v>3589</v>
      </c>
      <c r="AG360" s="15" t="s">
        <v>19</v>
      </c>
      <c r="AH360" s="15" t="s">
        <v>19</v>
      </c>
      <c r="AI360" s="15" t="s">
        <v>19</v>
      </c>
      <c r="AJ360" s="15" t="s">
        <v>19</v>
      </c>
      <c r="AK360" s="15" t="s">
        <v>19</v>
      </c>
      <c r="AL360" s="15" t="s">
        <v>19</v>
      </c>
      <c r="AM360" s="15" t="s">
        <v>3325</v>
      </c>
      <c r="AN360" s="15" t="s">
        <v>6275</v>
      </c>
    </row>
    <row r="361" spans="1:40" ht="15.45" x14ac:dyDescent="0.4">
      <c r="A361" s="15" t="s">
        <v>1438</v>
      </c>
      <c r="B361" s="15" t="str">
        <f t="shared" si="5"/>
        <v>868a2vbc2</v>
      </c>
      <c r="C361" s="38" t="s">
        <v>4313</v>
      </c>
      <c r="D361" s="15" t="s">
        <v>301</v>
      </c>
      <c r="E361" s="15" t="s">
        <v>4042</v>
      </c>
      <c r="F361" s="27" t="s">
        <v>122</v>
      </c>
      <c r="G361" s="15" t="s">
        <v>3561</v>
      </c>
      <c r="H361" s="15" t="s">
        <v>19</v>
      </c>
      <c r="I361" s="28" t="s">
        <v>3587</v>
      </c>
      <c r="J361" s="15" t="s">
        <v>19</v>
      </c>
      <c r="K361" s="18" t="s">
        <v>19</v>
      </c>
      <c r="L361" s="18" t="s">
        <v>19</v>
      </c>
      <c r="M361" s="18">
        <v>45568.624305555553</v>
      </c>
      <c r="N361" s="18">
        <v>45792.358333333337</v>
      </c>
      <c r="O361" s="18" t="s">
        <v>19</v>
      </c>
      <c r="P361" s="18" t="s">
        <v>19</v>
      </c>
      <c r="Q361" s="15" t="s">
        <v>5812</v>
      </c>
      <c r="R361" s="15" t="s">
        <v>6290</v>
      </c>
      <c r="S361" s="15" t="s">
        <v>3588</v>
      </c>
      <c r="T361" s="15" t="s">
        <v>19</v>
      </c>
      <c r="U361" s="15" t="s">
        <v>19</v>
      </c>
      <c r="V361" s="15" t="s">
        <v>19</v>
      </c>
      <c r="W361" s="15" t="s">
        <v>19</v>
      </c>
      <c r="X361" s="15" t="s">
        <v>19</v>
      </c>
      <c r="Y361" s="19">
        <v>0</v>
      </c>
      <c r="Z361" s="29" t="s">
        <v>123</v>
      </c>
      <c r="AA361" s="15" t="s">
        <v>19</v>
      </c>
      <c r="AB361" s="15" t="s">
        <v>24</v>
      </c>
      <c r="AC361" s="15" t="s">
        <v>3963</v>
      </c>
      <c r="AD361" s="15" t="s">
        <v>1117</v>
      </c>
      <c r="AE361" s="15" t="s">
        <v>19</v>
      </c>
      <c r="AF361" s="15" t="s">
        <v>3589</v>
      </c>
      <c r="AG361" s="15" t="s">
        <v>19</v>
      </c>
      <c r="AH361" s="15" t="s">
        <v>19</v>
      </c>
      <c r="AI361" s="15" t="s">
        <v>19</v>
      </c>
      <c r="AJ361" s="15" t="s">
        <v>19</v>
      </c>
      <c r="AK361" s="15" t="s">
        <v>19</v>
      </c>
      <c r="AL361" s="15" t="s">
        <v>19</v>
      </c>
      <c r="AM361" s="15" t="s">
        <v>3275</v>
      </c>
      <c r="AN361" s="15" t="s">
        <v>6269</v>
      </c>
    </row>
    <row r="362" spans="1:40" ht="15.45" x14ac:dyDescent="0.4">
      <c r="A362" s="15" t="s">
        <v>1915</v>
      </c>
      <c r="B362" s="15" t="str">
        <f t="shared" si="5"/>
        <v>868a2vbcn</v>
      </c>
      <c r="C362" s="38" t="s">
        <v>4774</v>
      </c>
      <c r="D362" s="15" t="s">
        <v>416</v>
      </c>
      <c r="E362" s="15" t="s">
        <v>4624</v>
      </c>
      <c r="F362" s="24" t="s">
        <v>42</v>
      </c>
      <c r="G362" s="15" t="s">
        <v>3561</v>
      </c>
      <c r="H362" s="15" t="s">
        <v>19</v>
      </c>
      <c r="I362" s="28" t="s">
        <v>3587</v>
      </c>
      <c r="J362" s="15" t="s">
        <v>19</v>
      </c>
      <c r="K362" s="18" t="s">
        <v>19</v>
      </c>
      <c r="L362" s="18" t="s">
        <v>19</v>
      </c>
      <c r="M362" s="18">
        <v>45568.624305555553</v>
      </c>
      <c r="N362" s="18">
        <v>45768.518750000003</v>
      </c>
      <c r="O362" s="18" t="s">
        <v>19</v>
      </c>
      <c r="P362" s="18" t="s">
        <v>19</v>
      </c>
      <c r="Q362" s="15" t="s">
        <v>5902</v>
      </c>
      <c r="R362" s="15" t="s">
        <v>6290</v>
      </c>
      <c r="S362" s="15" t="s">
        <v>3588</v>
      </c>
      <c r="T362" s="15" t="s">
        <v>19</v>
      </c>
      <c r="U362" s="15" t="s">
        <v>19</v>
      </c>
      <c r="V362" s="15" t="s">
        <v>19</v>
      </c>
      <c r="W362" s="15" t="s">
        <v>19</v>
      </c>
      <c r="X362" s="15" t="s">
        <v>19</v>
      </c>
      <c r="Y362" s="19">
        <v>0</v>
      </c>
      <c r="Z362" s="15" t="s">
        <v>19</v>
      </c>
      <c r="AA362" s="15" t="s">
        <v>19</v>
      </c>
      <c r="AB362" s="15" t="s">
        <v>24</v>
      </c>
      <c r="AC362" s="15" t="s">
        <v>2603</v>
      </c>
      <c r="AD362" s="15" t="s">
        <v>1638</v>
      </c>
      <c r="AE362" s="15" t="s">
        <v>19</v>
      </c>
      <c r="AF362" s="15" t="s">
        <v>19</v>
      </c>
      <c r="AG362" s="15" t="s">
        <v>19</v>
      </c>
      <c r="AH362" s="15" t="s">
        <v>19</v>
      </c>
      <c r="AI362" s="18">
        <v>45768</v>
      </c>
      <c r="AJ362" s="15" t="s">
        <v>19</v>
      </c>
      <c r="AK362" s="15" t="s">
        <v>19</v>
      </c>
      <c r="AL362" s="15" t="s">
        <v>19</v>
      </c>
      <c r="AM362" s="15" t="s">
        <v>3620</v>
      </c>
      <c r="AN362" s="15" t="s">
        <v>3564</v>
      </c>
    </row>
    <row r="363" spans="1:40" ht="15.45" x14ac:dyDescent="0.4">
      <c r="A363" s="15" t="s">
        <v>1460</v>
      </c>
      <c r="B363" s="15" t="str">
        <f t="shared" si="5"/>
        <v>868a2vbct</v>
      </c>
      <c r="C363" s="38" t="s">
        <v>4402</v>
      </c>
      <c r="D363" s="15" t="s">
        <v>87</v>
      </c>
      <c r="E363" s="15" t="s">
        <v>6282</v>
      </c>
      <c r="F363" s="39" t="s">
        <v>540</v>
      </c>
      <c r="G363" s="15" t="s">
        <v>3561</v>
      </c>
      <c r="H363" s="15" t="s">
        <v>3818</v>
      </c>
      <c r="I363" s="28" t="s">
        <v>3587</v>
      </c>
      <c r="J363" s="15" t="s">
        <v>4349</v>
      </c>
      <c r="K363" s="18">
        <v>45761</v>
      </c>
      <c r="L363" s="18">
        <v>45743</v>
      </c>
      <c r="M363" s="18">
        <v>45568.624305555553</v>
      </c>
      <c r="N363" s="18">
        <v>45810.492361111115</v>
      </c>
      <c r="O363" s="18" t="s">
        <v>19</v>
      </c>
      <c r="P363" s="18" t="s">
        <v>19</v>
      </c>
      <c r="Q363" s="15" t="s">
        <v>5818</v>
      </c>
      <c r="R363" s="15" t="s">
        <v>6753</v>
      </c>
      <c r="S363" s="15" t="s">
        <v>3588</v>
      </c>
      <c r="T363" s="18" t="s">
        <v>19</v>
      </c>
      <c r="U363" s="18" t="s">
        <v>19</v>
      </c>
      <c r="V363" s="15" t="b">
        <v>1</v>
      </c>
      <c r="W363" s="18" t="s">
        <v>19</v>
      </c>
      <c r="X363" s="18" t="s">
        <v>19</v>
      </c>
      <c r="Y363" s="19">
        <v>0</v>
      </c>
      <c r="Z363" s="30" t="s">
        <v>3633</v>
      </c>
      <c r="AA363" s="18" t="s">
        <v>19</v>
      </c>
      <c r="AB363" s="15" t="s">
        <v>43</v>
      </c>
      <c r="AC363" s="15" t="s">
        <v>3575</v>
      </c>
      <c r="AD363" s="15" t="s">
        <v>3343</v>
      </c>
      <c r="AE363" s="15" t="b">
        <v>1</v>
      </c>
      <c r="AF363" s="15" t="s">
        <v>3589</v>
      </c>
      <c r="AG363" s="20" t="s">
        <v>3604</v>
      </c>
      <c r="AH363" s="15" t="s">
        <v>19</v>
      </c>
      <c r="AI363" s="18">
        <v>45779</v>
      </c>
      <c r="AJ363" s="18" t="s">
        <v>19</v>
      </c>
      <c r="AK363" s="15" t="s">
        <v>19</v>
      </c>
      <c r="AL363" s="15" t="s">
        <v>19</v>
      </c>
      <c r="AM363" s="15" t="s">
        <v>3325</v>
      </c>
      <c r="AN363" s="15" t="s">
        <v>6275</v>
      </c>
    </row>
    <row r="364" spans="1:40" ht="15.45" x14ac:dyDescent="0.4">
      <c r="A364" s="15" t="s">
        <v>1691</v>
      </c>
      <c r="B364" s="15" t="str">
        <f t="shared" si="5"/>
        <v>868a2vbcy</v>
      </c>
      <c r="C364" s="38" t="s">
        <v>5030</v>
      </c>
      <c r="D364" s="15" t="s">
        <v>254</v>
      </c>
      <c r="E364" s="15" t="s">
        <v>4579</v>
      </c>
      <c r="F364" s="24" t="s">
        <v>42</v>
      </c>
      <c r="G364" s="15" t="s">
        <v>3561</v>
      </c>
      <c r="H364" s="15" t="s">
        <v>19</v>
      </c>
      <c r="I364" s="17" t="s">
        <v>3562</v>
      </c>
      <c r="J364" s="15" t="s">
        <v>19</v>
      </c>
      <c r="K364" s="18" t="s">
        <v>19</v>
      </c>
      <c r="L364" s="18" t="s">
        <v>19</v>
      </c>
      <c r="M364" s="18">
        <v>45568.624305555553</v>
      </c>
      <c r="N364" s="18">
        <v>45805.447222222225</v>
      </c>
      <c r="O364" s="18" t="s">
        <v>19</v>
      </c>
      <c r="P364" s="18" t="s">
        <v>19</v>
      </c>
      <c r="Q364" s="15" t="s">
        <v>5904</v>
      </c>
      <c r="R364" s="15" t="s">
        <v>6290</v>
      </c>
      <c r="S364" s="15" t="s">
        <v>3588</v>
      </c>
      <c r="T364" s="15" t="s">
        <v>19</v>
      </c>
      <c r="U364" s="15" t="s">
        <v>19</v>
      </c>
      <c r="V364" s="15" t="s">
        <v>19</v>
      </c>
      <c r="W364" s="15" t="s">
        <v>19</v>
      </c>
      <c r="X364" s="15" t="s">
        <v>19</v>
      </c>
      <c r="Y364" s="19">
        <v>0</v>
      </c>
      <c r="Z364" s="29" t="s">
        <v>123</v>
      </c>
      <c r="AA364" s="15" t="s">
        <v>19</v>
      </c>
      <c r="AB364" s="15" t="s">
        <v>24</v>
      </c>
      <c r="AC364" s="15" t="s">
        <v>3577</v>
      </c>
      <c r="AD364" s="15" t="s">
        <v>1654</v>
      </c>
      <c r="AE364" s="15" t="s">
        <v>19</v>
      </c>
      <c r="AF364" s="15" t="s">
        <v>19</v>
      </c>
      <c r="AG364" s="15" t="s">
        <v>19</v>
      </c>
      <c r="AH364" s="15" t="s">
        <v>4523</v>
      </c>
      <c r="AI364" s="15" t="s">
        <v>19</v>
      </c>
      <c r="AJ364" s="15" t="s">
        <v>19</v>
      </c>
      <c r="AK364" s="15" t="s">
        <v>19</v>
      </c>
      <c r="AL364" s="15" t="s">
        <v>19</v>
      </c>
      <c r="AM364" s="15" t="s">
        <v>3579</v>
      </c>
      <c r="AN364" s="15" t="s">
        <v>6298</v>
      </c>
    </row>
    <row r="365" spans="1:40" ht="15.45" x14ac:dyDescent="0.4">
      <c r="A365" s="15" t="s">
        <v>2129</v>
      </c>
      <c r="B365" s="15" t="str">
        <f t="shared" si="5"/>
        <v>868a2vbdq</v>
      </c>
      <c r="C365" s="38" t="s">
        <v>4956</v>
      </c>
      <c r="D365" s="15" t="s">
        <v>490</v>
      </c>
      <c r="E365" s="15" t="s">
        <v>4953</v>
      </c>
      <c r="F365" s="24" t="s">
        <v>42</v>
      </c>
      <c r="G365" s="15" t="s">
        <v>3561</v>
      </c>
      <c r="H365" s="15" t="s">
        <v>19</v>
      </c>
      <c r="I365" s="25" t="s">
        <v>3583</v>
      </c>
      <c r="J365" s="15" t="s">
        <v>19</v>
      </c>
      <c r="K365" s="18" t="s">
        <v>19</v>
      </c>
      <c r="L365" s="18" t="s">
        <v>19</v>
      </c>
      <c r="M365" s="18">
        <v>45568.624305555553</v>
      </c>
      <c r="N365" s="18">
        <v>45769.477777777778</v>
      </c>
      <c r="O365" s="18" t="s">
        <v>19</v>
      </c>
      <c r="P365" s="18" t="s">
        <v>19</v>
      </c>
      <c r="Q365" s="15" t="s">
        <v>5818</v>
      </c>
      <c r="R365" s="15" t="s">
        <v>6268</v>
      </c>
      <c r="S365" s="15" t="s">
        <v>6154</v>
      </c>
      <c r="T365" s="15" t="s">
        <v>19</v>
      </c>
      <c r="U365" s="15" t="s">
        <v>19</v>
      </c>
      <c r="V365" s="15" t="s">
        <v>19</v>
      </c>
      <c r="W365" s="15" t="s">
        <v>19</v>
      </c>
      <c r="X365" s="15" t="s">
        <v>19</v>
      </c>
      <c r="Y365" s="19">
        <v>0</v>
      </c>
      <c r="Z365" s="15" t="s">
        <v>19</v>
      </c>
      <c r="AA365" s="15" t="s">
        <v>19</v>
      </c>
      <c r="AB365" s="15" t="s">
        <v>24</v>
      </c>
      <c r="AC365" s="15" t="s">
        <v>3932</v>
      </c>
      <c r="AD365" s="15" t="s">
        <v>682</v>
      </c>
      <c r="AE365" s="15" t="s">
        <v>19</v>
      </c>
      <c r="AF365" s="15" t="s">
        <v>3589</v>
      </c>
      <c r="AG365" s="15" t="s">
        <v>19</v>
      </c>
      <c r="AH365" s="15" t="s">
        <v>19</v>
      </c>
      <c r="AI365" s="15" t="s">
        <v>19</v>
      </c>
      <c r="AJ365" s="15" t="s">
        <v>19</v>
      </c>
      <c r="AK365" s="15" t="s">
        <v>19</v>
      </c>
      <c r="AL365" s="15" t="s">
        <v>19</v>
      </c>
      <c r="AM365" s="15" t="s">
        <v>3325</v>
      </c>
      <c r="AN365" s="15" t="s">
        <v>6275</v>
      </c>
    </row>
    <row r="366" spans="1:40" ht="15.45" x14ac:dyDescent="0.4">
      <c r="A366" s="15" t="s">
        <v>2091</v>
      </c>
      <c r="B366" s="15" t="str">
        <f t="shared" si="5"/>
        <v>868a2vbdx</v>
      </c>
      <c r="C366" s="38" t="s">
        <v>4957</v>
      </c>
      <c r="D366" s="15" t="s">
        <v>490</v>
      </c>
      <c r="E366" s="15" t="s">
        <v>4953</v>
      </c>
      <c r="F366" s="24" t="s">
        <v>42</v>
      </c>
      <c r="G366" s="15" t="s">
        <v>3561</v>
      </c>
      <c r="H366" s="15" t="s">
        <v>19</v>
      </c>
      <c r="I366" s="25" t="s">
        <v>3583</v>
      </c>
      <c r="J366" s="15" t="s">
        <v>19</v>
      </c>
      <c r="K366" s="18" t="s">
        <v>19</v>
      </c>
      <c r="L366" s="18" t="s">
        <v>19</v>
      </c>
      <c r="M366" s="18">
        <v>45568.624305555553</v>
      </c>
      <c r="N366" s="18">
        <v>45756.542361111111</v>
      </c>
      <c r="O366" s="18" t="s">
        <v>19</v>
      </c>
      <c r="P366" s="18" t="s">
        <v>19</v>
      </c>
      <c r="Q366" s="15" t="s">
        <v>5930</v>
      </c>
      <c r="R366" s="15" t="s">
        <v>6268</v>
      </c>
      <c r="S366" s="15" t="s">
        <v>6154</v>
      </c>
      <c r="T366" s="15" t="s">
        <v>19</v>
      </c>
      <c r="U366" s="15" t="s">
        <v>19</v>
      </c>
      <c r="V366" s="15" t="s">
        <v>19</v>
      </c>
      <c r="W366" s="15" t="s">
        <v>19</v>
      </c>
      <c r="X366" s="15" t="s">
        <v>19</v>
      </c>
      <c r="Y366" s="19">
        <v>0</v>
      </c>
      <c r="Z366" s="15" t="s">
        <v>19</v>
      </c>
      <c r="AA366" s="15" t="s">
        <v>19</v>
      </c>
      <c r="AB366" s="15" t="s">
        <v>24</v>
      </c>
      <c r="AC366" s="15" t="s">
        <v>3932</v>
      </c>
      <c r="AD366" s="15" t="s">
        <v>682</v>
      </c>
      <c r="AE366" s="15" t="s">
        <v>19</v>
      </c>
      <c r="AF366" s="15" t="s">
        <v>3589</v>
      </c>
      <c r="AG366" s="15" t="s">
        <v>19</v>
      </c>
      <c r="AH366" s="15" t="s">
        <v>19</v>
      </c>
      <c r="AI366" s="15" t="s">
        <v>19</v>
      </c>
      <c r="AJ366" s="15" t="s">
        <v>19</v>
      </c>
      <c r="AK366" s="15" t="s">
        <v>19</v>
      </c>
      <c r="AL366" s="15" t="s">
        <v>19</v>
      </c>
      <c r="AM366" s="15" t="s">
        <v>3325</v>
      </c>
      <c r="AN366" s="15" t="s">
        <v>6275</v>
      </c>
    </row>
    <row r="367" spans="1:40" ht="15.45" x14ac:dyDescent="0.4">
      <c r="A367" s="15" t="s">
        <v>1770</v>
      </c>
      <c r="B367" s="15" t="str">
        <f t="shared" si="5"/>
        <v>868a2vbe3</v>
      </c>
      <c r="C367" s="38" t="s">
        <v>4733</v>
      </c>
      <c r="D367" s="15" t="s">
        <v>377</v>
      </c>
      <c r="E367" s="15" t="s">
        <v>4603</v>
      </c>
      <c r="F367" s="39" t="s">
        <v>540</v>
      </c>
      <c r="G367" s="15" t="s">
        <v>3561</v>
      </c>
      <c r="H367" s="15" t="s">
        <v>19</v>
      </c>
      <c r="I367" s="25" t="s">
        <v>3583</v>
      </c>
      <c r="J367" s="15" t="s">
        <v>4734</v>
      </c>
      <c r="K367" s="18">
        <v>45744</v>
      </c>
      <c r="L367" s="18">
        <v>45663</v>
      </c>
      <c r="M367" s="18">
        <v>45568.624305555553</v>
      </c>
      <c r="N367" s="18">
        <v>45778.611111111109</v>
      </c>
      <c r="O367" s="18" t="s">
        <v>19</v>
      </c>
      <c r="P367" s="18" t="s">
        <v>19</v>
      </c>
      <c r="Q367" s="15" t="s">
        <v>5898</v>
      </c>
      <c r="R367" s="15" t="s">
        <v>6315</v>
      </c>
      <c r="S367" s="15" t="s">
        <v>19</v>
      </c>
      <c r="T367" s="15" t="s">
        <v>19</v>
      </c>
      <c r="U367" s="15" t="s">
        <v>19</v>
      </c>
      <c r="V367" s="15" t="b">
        <v>1</v>
      </c>
      <c r="W367" s="15" t="s">
        <v>19</v>
      </c>
      <c r="X367" s="15" t="s">
        <v>19</v>
      </c>
      <c r="Y367" s="19">
        <v>0</v>
      </c>
      <c r="Z367" s="29" t="s">
        <v>123</v>
      </c>
      <c r="AA367" s="15" t="s">
        <v>19</v>
      </c>
      <c r="AB367" s="15" t="s">
        <v>24</v>
      </c>
      <c r="AC367" s="15" t="s">
        <v>2585</v>
      </c>
      <c r="AD367" s="15" t="s">
        <v>1661</v>
      </c>
      <c r="AE367" s="15" t="s">
        <v>19</v>
      </c>
      <c r="AF367" s="15" t="s">
        <v>3589</v>
      </c>
      <c r="AG367" s="20" t="s">
        <v>3604</v>
      </c>
      <c r="AH367" s="15" t="s">
        <v>19</v>
      </c>
      <c r="AI367" s="15" t="s">
        <v>19</v>
      </c>
      <c r="AJ367" s="15" t="s">
        <v>19</v>
      </c>
      <c r="AK367" s="15" t="s">
        <v>19</v>
      </c>
      <c r="AL367" s="15" t="s">
        <v>19</v>
      </c>
      <c r="AM367" s="15" t="s">
        <v>3620</v>
      </c>
      <c r="AN367" s="15" t="s">
        <v>3621</v>
      </c>
    </row>
    <row r="368" spans="1:40" ht="15.45" x14ac:dyDescent="0.4">
      <c r="A368" s="15" t="s">
        <v>1651</v>
      </c>
      <c r="B368" s="15" t="str">
        <f t="shared" si="5"/>
        <v>868a2vbed</v>
      </c>
      <c r="C368" s="38" t="s">
        <v>5031</v>
      </c>
      <c r="D368" s="15" t="s">
        <v>254</v>
      </c>
      <c r="E368" s="15" t="s">
        <v>4579</v>
      </c>
      <c r="F368" s="24" t="s">
        <v>42</v>
      </c>
      <c r="G368" s="15" t="s">
        <v>3561</v>
      </c>
      <c r="H368" s="15" t="s">
        <v>19</v>
      </c>
      <c r="I368" s="17" t="s">
        <v>3562</v>
      </c>
      <c r="J368" s="15" t="s">
        <v>19</v>
      </c>
      <c r="K368" s="18" t="s">
        <v>19</v>
      </c>
      <c r="L368" s="18" t="s">
        <v>19</v>
      </c>
      <c r="M368" s="18">
        <v>45568.624305555553</v>
      </c>
      <c r="N368" s="18">
        <v>45805.446527777778</v>
      </c>
      <c r="O368" s="18" t="s">
        <v>19</v>
      </c>
      <c r="P368" s="18" t="s">
        <v>19</v>
      </c>
      <c r="Q368" s="15" t="s">
        <v>5896</v>
      </c>
      <c r="R368" s="15" t="s">
        <v>6290</v>
      </c>
      <c r="S368" s="15" t="s">
        <v>3588</v>
      </c>
      <c r="T368" s="15" t="s">
        <v>19</v>
      </c>
      <c r="U368" s="15" t="s">
        <v>19</v>
      </c>
      <c r="V368" s="15" t="s">
        <v>19</v>
      </c>
      <c r="W368" s="15" t="s">
        <v>19</v>
      </c>
      <c r="X368" s="15" t="s">
        <v>19</v>
      </c>
      <c r="Y368" s="19">
        <v>0</v>
      </c>
      <c r="Z368" s="29" t="s">
        <v>123</v>
      </c>
      <c r="AA368" s="15" t="s">
        <v>19</v>
      </c>
      <c r="AB368" s="15" t="s">
        <v>24</v>
      </c>
      <c r="AC368" s="15" t="s">
        <v>3577</v>
      </c>
      <c r="AD368" s="15" t="s">
        <v>1654</v>
      </c>
      <c r="AE368" s="15" t="s">
        <v>19</v>
      </c>
      <c r="AF368" s="15" t="s">
        <v>19</v>
      </c>
      <c r="AG368" s="15" t="s">
        <v>19</v>
      </c>
      <c r="AH368" s="15" t="s">
        <v>5032</v>
      </c>
      <c r="AI368" s="15" t="s">
        <v>19</v>
      </c>
      <c r="AJ368" s="15" t="s">
        <v>19</v>
      </c>
      <c r="AK368" s="15" t="s">
        <v>19</v>
      </c>
      <c r="AL368" s="15" t="s">
        <v>19</v>
      </c>
      <c r="AM368" s="15" t="s">
        <v>3579</v>
      </c>
      <c r="AN368" s="15" t="s">
        <v>6298</v>
      </c>
    </row>
    <row r="369" spans="1:40" ht="15.45" x14ac:dyDescent="0.4">
      <c r="A369" s="15" t="s">
        <v>2071</v>
      </c>
      <c r="B369" s="15" t="str">
        <f t="shared" si="5"/>
        <v>868a2vbej</v>
      </c>
      <c r="C369" s="38" t="s">
        <v>6253</v>
      </c>
      <c r="D369" s="15" t="s">
        <v>404</v>
      </c>
      <c r="E369" s="15" t="s">
        <v>4177</v>
      </c>
      <c r="F369" s="16" t="s">
        <v>23</v>
      </c>
      <c r="G369" s="15" t="s">
        <v>3561</v>
      </c>
      <c r="H369" s="15" t="s">
        <v>6365</v>
      </c>
      <c r="I369" s="28" t="s">
        <v>3587</v>
      </c>
      <c r="J369" s="15" t="s">
        <v>6251</v>
      </c>
      <c r="K369" s="18">
        <v>45793</v>
      </c>
      <c r="L369" s="18">
        <v>45777</v>
      </c>
      <c r="M369" s="18">
        <v>45568.624305555553</v>
      </c>
      <c r="N369" s="18">
        <v>45794.166666666672</v>
      </c>
      <c r="O369" s="18" t="s">
        <v>19</v>
      </c>
      <c r="P369" s="18" t="s">
        <v>19</v>
      </c>
      <c r="Q369" s="15" t="s">
        <v>5897</v>
      </c>
      <c r="R369" s="15" t="s">
        <v>6290</v>
      </c>
      <c r="S369" s="15" t="s">
        <v>3588</v>
      </c>
      <c r="T369" s="18" t="s">
        <v>19</v>
      </c>
      <c r="U369" s="18" t="s">
        <v>19</v>
      </c>
      <c r="V369" s="15" t="s">
        <v>19</v>
      </c>
      <c r="W369" s="18" t="s">
        <v>19</v>
      </c>
      <c r="X369" s="18" t="s">
        <v>19</v>
      </c>
      <c r="Y369" s="19">
        <v>0</v>
      </c>
      <c r="Z369" s="34" t="s">
        <v>244</v>
      </c>
      <c r="AA369" s="18" t="s">
        <v>19</v>
      </c>
      <c r="AB369" s="15" t="s">
        <v>43</v>
      </c>
      <c r="AC369" s="15" t="s">
        <v>2603</v>
      </c>
      <c r="AD369" s="15" t="s">
        <v>1145</v>
      </c>
      <c r="AE369" s="15" t="b">
        <v>1</v>
      </c>
      <c r="AF369" s="15" t="s">
        <v>19</v>
      </c>
      <c r="AG369" s="20" t="s">
        <v>3604</v>
      </c>
      <c r="AH369" s="15" t="s">
        <v>19</v>
      </c>
      <c r="AI369" s="18">
        <v>45768</v>
      </c>
      <c r="AJ369" s="18" t="s">
        <v>19</v>
      </c>
      <c r="AK369" s="15" t="s">
        <v>19</v>
      </c>
      <c r="AL369" s="15" t="s">
        <v>19</v>
      </c>
      <c r="AM369" s="15" t="s">
        <v>3620</v>
      </c>
      <c r="AN369" s="15" t="s">
        <v>3621</v>
      </c>
    </row>
    <row r="370" spans="1:40" ht="15.45" x14ac:dyDescent="0.4">
      <c r="A370" s="15" t="s">
        <v>1782</v>
      </c>
      <c r="B370" s="15" t="str">
        <f t="shared" si="5"/>
        <v>868a2vbet</v>
      </c>
      <c r="C370" s="38" t="s">
        <v>5005</v>
      </c>
      <c r="D370" s="15" t="s">
        <v>250</v>
      </c>
      <c r="E370" s="15" t="s">
        <v>4575</v>
      </c>
      <c r="F370" s="24" t="s">
        <v>42</v>
      </c>
      <c r="G370" s="15" t="s">
        <v>3561</v>
      </c>
      <c r="H370" s="15" t="s">
        <v>19</v>
      </c>
      <c r="I370" s="17" t="s">
        <v>3562</v>
      </c>
      <c r="J370" s="15" t="s">
        <v>19</v>
      </c>
      <c r="K370" s="18" t="s">
        <v>19</v>
      </c>
      <c r="L370" s="18" t="s">
        <v>19</v>
      </c>
      <c r="M370" s="18">
        <v>45568.624305555553</v>
      </c>
      <c r="N370" s="18">
        <v>45805.447222222225</v>
      </c>
      <c r="O370" s="18" t="s">
        <v>19</v>
      </c>
      <c r="P370" s="18" t="s">
        <v>19</v>
      </c>
      <c r="Q370" s="15" t="s">
        <v>5896</v>
      </c>
      <c r="R370" s="15" t="s">
        <v>6285</v>
      </c>
      <c r="S370" s="15" t="s">
        <v>6159</v>
      </c>
      <c r="T370" s="15" t="s">
        <v>19</v>
      </c>
      <c r="U370" s="15" t="s">
        <v>19</v>
      </c>
      <c r="V370" s="15" t="s">
        <v>19</v>
      </c>
      <c r="W370" s="15" t="s">
        <v>19</v>
      </c>
      <c r="X370" s="15" t="s">
        <v>19</v>
      </c>
      <c r="Y370" s="19">
        <v>0</v>
      </c>
      <c r="Z370" s="29" t="s">
        <v>123</v>
      </c>
      <c r="AA370" s="15" t="s">
        <v>19</v>
      </c>
      <c r="AB370" s="15" t="s">
        <v>24</v>
      </c>
      <c r="AC370" s="15" t="s">
        <v>3577</v>
      </c>
      <c r="AD370" s="15" t="s">
        <v>1683</v>
      </c>
      <c r="AE370" s="15" t="s">
        <v>19</v>
      </c>
      <c r="AF370" s="15" t="s">
        <v>19</v>
      </c>
      <c r="AG370" s="15" t="s">
        <v>19</v>
      </c>
      <c r="AH370" s="15" t="s">
        <v>3597</v>
      </c>
      <c r="AI370" s="15" t="s">
        <v>19</v>
      </c>
      <c r="AJ370" s="15" t="s">
        <v>19</v>
      </c>
      <c r="AK370" s="15" t="s">
        <v>19</v>
      </c>
      <c r="AL370" s="15" t="s">
        <v>19</v>
      </c>
      <c r="AM370" s="15" t="s">
        <v>3579</v>
      </c>
      <c r="AN370" s="15" t="s">
        <v>6298</v>
      </c>
    </row>
    <row r="371" spans="1:40" ht="15.45" x14ac:dyDescent="0.4">
      <c r="A371" s="15" t="s">
        <v>1632</v>
      </c>
      <c r="B371" s="15" t="str">
        <f t="shared" si="5"/>
        <v>868a2vbez</v>
      </c>
      <c r="C371" s="38" t="s">
        <v>4482</v>
      </c>
      <c r="D371" s="15" t="s">
        <v>297</v>
      </c>
      <c r="E371" s="15" t="s">
        <v>4474</v>
      </c>
      <c r="F371" s="24" t="s">
        <v>42</v>
      </c>
      <c r="G371" s="15" t="s">
        <v>3561</v>
      </c>
      <c r="H371" s="15" t="s">
        <v>19</v>
      </c>
      <c r="I371" s="25" t="s">
        <v>3583</v>
      </c>
      <c r="J371" s="15" t="s">
        <v>19</v>
      </c>
      <c r="K371" s="18" t="s">
        <v>19</v>
      </c>
      <c r="L371" s="18" t="s">
        <v>19</v>
      </c>
      <c r="M371" s="18">
        <v>45568.624305555553</v>
      </c>
      <c r="N371" s="18">
        <v>45756.574999999997</v>
      </c>
      <c r="O371" s="18" t="s">
        <v>19</v>
      </c>
      <c r="P371" s="18" t="s">
        <v>19</v>
      </c>
      <c r="Q371" s="15" t="s">
        <v>5847</v>
      </c>
      <c r="R371" s="15" t="s">
        <v>6290</v>
      </c>
      <c r="S371" s="15" t="s">
        <v>3588</v>
      </c>
      <c r="T371" s="15" t="s">
        <v>19</v>
      </c>
      <c r="U371" s="15" t="s">
        <v>19</v>
      </c>
      <c r="V371" s="15" t="s">
        <v>19</v>
      </c>
      <c r="W371" s="15" t="s">
        <v>19</v>
      </c>
      <c r="X371" s="15" t="s">
        <v>19</v>
      </c>
      <c r="Y371" s="19">
        <v>0</v>
      </c>
      <c r="Z371" s="15" t="s">
        <v>19</v>
      </c>
      <c r="AA371" s="15" t="s">
        <v>19</v>
      </c>
      <c r="AB371" s="15" t="s">
        <v>43</v>
      </c>
      <c r="AC371" s="15" t="s">
        <v>3595</v>
      </c>
      <c r="AD371" s="15" t="s">
        <v>816</v>
      </c>
      <c r="AE371" s="15" t="s">
        <v>19</v>
      </c>
      <c r="AF371" s="15" t="s">
        <v>19</v>
      </c>
      <c r="AG371" s="15" t="s">
        <v>19</v>
      </c>
      <c r="AH371" s="15" t="s">
        <v>4475</v>
      </c>
      <c r="AI371" s="15" t="s">
        <v>19</v>
      </c>
      <c r="AJ371" s="15" t="s">
        <v>19</v>
      </c>
      <c r="AK371" s="15" t="s">
        <v>19</v>
      </c>
      <c r="AL371" s="15" t="s">
        <v>19</v>
      </c>
      <c r="AM371" s="15" t="s">
        <v>3579</v>
      </c>
      <c r="AN371" s="15" t="s">
        <v>6300</v>
      </c>
    </row>
    <row r="372" spans="1:40" ht="15.45" x14ac:dyDescent="0.4">
      <c r="A372" s="15" t="s">
        <v>1174</v>
      </c>
      <c r="B372" s="15" t="str">
        <f t="shared" si="5"/>
        <v>868a2vbf5</v>
      </c>
      <c r="C372" s="38" t="s">
        <v>4235</v>
      </c>
      <c r="D372" s="15" t="s">
        <v>435</v>
      </c>
      <c r="E372" s="15" t="s">
        <v>4086</v>
      </c>
      <c r="F372" s="39" t="s">
        <v>540</v>
      </c>
      <c r="G372" s="15" t="s">
        <v>3561</v>
      </c>
      <c r="H372" s="15" t="s">
        <v>6365</v>
      </c>
      <c r="I372" s="28" t="s">
        <v>3587</v>
      </c>
      <c r="J372" s="15" t="s">
        <v>6406</v>
      </c>
      <c r="K372" s="18">
        <v>45809</v>
      </c>
      <c r="L372" s="18">
        <v>45796</v>
      </c>
      <c r="M372" s="18">
        <v>45568.624305555553</v>
      </c>
      <c r="N372" s="18">
        <v>45810.166666666672</v>
      </c>
      <c r="O372" s="18" t="s">
        <v>19</v>
      </c>
      <c r="P372" s="18" t="s">
        <v>19</v>
      </c>
      <c r="Q372" s="15" t="s">
        <v>5898</v>
      </c>
      <c r="R372" s="15" t="s">
        <v>6290</v>
      </c>
      <c r="S372" s="15" t="s">
        <v>3588</v>
      </c>
      <c r="T372" s="15" t="s">
        <v>19</v>
      </c>
      <c r="U372" s="15" t="s">
        <v>19</v>
      </c>
      <c r="V372" s="15" t="s">
        <v>19</v>
      </c>
      <c r="W372" s="15" t="s">
        <v>19</v>
      </c>
      <c r="X372" s="15" t="s">
        <v>19</v>
      </c>
      <c r="Y372" s="19">
        <v>0</v>
      </c>
      <c r="Z372" s="26" t="s">
        <v>88</v>
      </c>
      <c r="AA372" s="15" t="s">
        <v>19</v>
      </c>
      <c r="AB372" s="15" t="s">
        <v>43</v>
      </c>
      <c r="AC372" s="15" t="s">
        <v>1110</v>
      </c>
      <c r="AD372" s="15" t="s">
        <v>1112</v>
      </c>
      <c r="AE372" s="15" t="b">
        <v>1</v>
      </c>
      <c r="AF372" s="15" t="s">
        <v>19</v>
      </c>
      <c r="AG372" s="20" t="s">
        <v>3604</v>
      </c>
      <c r="AH372" s="15" t="s">
        <v>19</v>
      </c>
      <c r="AI372" s="18">
        <v>45756</v>
      </c>
      <c r="AJ372" s="15" t="s">
        <v>19</v>
      </c>
      <c r="AK372" s="15" t="s">
        <v>19</v>
      </c>
      <c r="AL372" s="15" t="s">
        <v>19</v>
      </c>
      <c r="AM372" s="15" t="s">
        <v>3620</v>
      </c>
      <c r="AN372" s="15" t="s">
        <v>3621</v>
      </c>
    </row>
    <row r="373" spans="1:40" ht="15.45" x14ac:dyDescent="0.4">
      <c r="A373" s="15" t="s">
        <v>1885</v>
      </c>
      <c r="B373" s="15" t="str">
        <f t="shared" si="5"/>
        <v>868a2vbff</v>
      </c>
      <c r="C373" s="38" t="s">
        <v>4919</v>
      </c>
      <c r="D373" s="15" t="s">
        <v>333</v>
      </c>
      <c r="E373" s="15" t="s">
        <v>4592</v>
      </c>
      <c r="F373" s="24" t="s">
        <v>42</v>
      </c>
      <c r="G373" s="15" t="s">
        <v>3561</v>
      </c>
      <c r="H373" s="15" t="s">
        <v>19</v>
      </c>
      <c r="I373" s="17" t="s">
        <v>3562</v>
      </c>
      <c r="J373" s="15" t="s">
        <v>19</v>
      </c>
      <c r="K373" s="18" t="s">
        <v>19</v>
      </c>
      <c r="L373" s="18" t="s">
        <v>19</v>
      </c>
      <c r="M373" s="18">
        <v>45568.624305555553</v>
      </c>
      <c r="N373" s="18">
        <v>45765.472916666666</v>
      </c>
      <c r="O373" s="18" t="s">
        <v>19</v>
      </c>
      <c r="P373" s="18" t="s">
        <v>19</v>
      </c>
      <c r="Q373" s="15" t="s">
        <v>5988</v>
      </c>
      <c r="R373" s="15" t="s">
        <v>6268</v>
      </c>
      <c r="S373" s="15" t="s">
        <v>6154</v>
      </c>
      <c r="T373" s="15" t="s">
        <v>19</v>
      </c>
      <c r="U373" s="15" t="s">
        <v>19</v>
      </c>
      <c r="V373" s="15" t="s">
        <v>19</v>
      </c>
      <c r="W373" s="15" t="s">
        <v>19</v>
      </c>
      <c r="X373" s="15" t="s">
        <v>19</v>
      </c>
      <c r="Y373" s="19">
        <v>0</v>
      </c>
      <c r="Z373" s="15" t="s">
        <v>19</v>
      </c>
      <c r="AA373" s="15" t="s">
        <v>19</v>
      </c>
      <c r="AB373" s="15" t="s">
        <v>24</v>
      </c>
      <c r="AC373" s="15" t="s">
        <v>3584</v>
      </c>
      <c r="AD373" s="15" t="s">
        <v>1886</v>
      </c>
      <c r="AE373" s="15" t="s">
        <v>19</v>
      </c>
      <c r="AF373" s="15" t="s">
        <v>19</v>
      </c>
      <c r="AG373" s="15" t="s">
        <v>19</v>
      </c>
      <c r="AH373" s="15" t="s">
        <v>3586</v>
      </c>
      <c r="AI373" s="15" t="s">
        <v>19</v>
      </c>
      <c r="AJ373" s="15" t="s">
        <v>19</v>
      </c>
      <c r="AK373" s="15" t="s">
        <v>19</v>
      </c>
      <c r="AL373" s="15" t="s">
        <v>19</v>
      </c>
      <c r="AM373" s="15" t="s">
        <v>3215</v>
      </c>
      <c r="AN373" s="15" t="s">
        <v>6312</v>
      </c>
    </row>
    <row r="374" spans="1:40" ht="15.45" x14ac:dyDescent="0.4">
      <c r="A374" s="15" t="s">
        <v>989</v>
      </c>
      <c r="B374" s="15" t="str">
        <f t="shared" si="5"/>
        <v>868a2vbfx</v>
      </c>
      <c r="C374" s="38" t="s">
        <v>3909</v>
      </c>
      <c r="D374" s="15" t="s">
        <v>320</v>
      </c>
      <c r="E374" s="15" t="s">
        <v>3685</v>
      </c>
      <c r="F374" s="33" t="s">
        <v>243</v>
      </c>
      <c r="G374" s="15" t="s">
        <v>6407</v>
      </c>
      <c r="H374" s="15" t="s">
        <v>19</v>
      </c>
      <c r="I374" s="16" t="s">
        <v>658</v>
      </c>
      <c r="J374" s="15" t="s">
        <v>19</v>
      </c>
      <c r="K374" s="18">
        <v>45744</v>
      </c>
      <c r="L374" s="18">
        <v>45631</v>
      </c>
      <c r="M374" s="18">
        <v>45568.624305555553</v>
      </c>
      <c r="N374" s="18">
        <v>45783.502083333333</v>
      </c>
      <c r="O374" s="18" t="s">
        <v>19</v>
      </c>
      <c r="P374" s="18">
        <v>45783.502083333333</v>
      </c>
      <c r="Q374" s="15" t="s">
        <v>5896</v>
      </c>
      <c r="R374" s="15" t="s">
        <v>6301</v>
      </c>
      <c r="S374" s="15" t="s">
        <v>3603</v>
      </c>
      <c r="T374" s="18">
        <v>45720</v>
      </c>
      <c r="U374" s="18">
        <v>45727</v>
      </c>
      <c r="V374" s="15" t="s">
        <v>19</v>
      </c>
      <c r="W374" s="18" t="s">
        <v>19</v>
      </c>
      <c r="X374" s="18" t="s">
        <v>19</v>
      </c>
      <c r="Y374" s="19">
        <v>1</v>
      </c>
      <c r="Z374" s="37" t="s">
        <v>365</v>
      </c>
      <c r="AA374" s="18" t="s">
        <v>19</v>
      </c>
      <c r="AB374" s="15" t="s">
        <v>65</v>
      </c>
      <c r="AC374" s="15" t="s">
        <v>3577</v>
      </c>
      <c r="AD374" s="15" t="s">
        <v>3910</v>
      </c>
      <c r="AE374" s="15" t="s">
        <v>19</v>
      </c>
      <c r="AF374" s="15" t="s">
        <v>98</v>
      </c>
      <c r="AG374" s="20" t="s">
        <v>3604</v>
      </c>
      <c r="AH374" s="15" t="s">
        <v>3688</v>
      </c>
      <c r="AI374" s="15" t="s">
        <v>19</v>
      </c>
      <c r="AJ374" s="18" t="s">
        <v>19</v>
      </c>
      <c r="AK374" s="15" t="s">
        <v>19</v>
      </c>
      <c r="AL374" s="15" t="s">
        <v>19</v>
      </c>
      <c r="AM374" s="15" t="s">
        <v>3579</v>
      </c>
      <c r="AN374" s="15" t="s">
        <v>6298</v>
      </c>
    </row>
    <row r="375" spans="1:40" ht="15.45" x14ac:dyDescent="0.4">
      <c r="A375" s="15" t="s">
        <v>2301</v>
      </c>
      <c r="B375" s="15" t="str">
        <f t="shared" si="5"/>
        <v>868a2vbg2</v>
      </c>
      <c r="C375" s="38" t="s">
        <v>5227</v>
      </c>
      <c r="D375" s="15" t="s">
        <v>455</v>
      </c>
      <c r="E375" s="15" t="s">
        <v>5136</v>
      </c>
      <c r="F375" s="24" t="s">
        <v>42</v>
      </c>
      <c r="G375" s="15" t="s">
        <v>6362</v>
      </c>
      <c r="H375" s="15" t="s">
        <v>19</v>
      </c>
      <c r="I375" s="28" t="s">
        <v>3587</v>
      </c>
      <c r="J375" s="15" t="s">
        <v>19</v>
      </c>
      <c r="K375" s="18" t="s">
        <v>19</v>
      </c>
      <c r="L375" s="18" t="s">
        <v>19</v>
      </c>
      <c r="M375" s="18">
        <v>45568.624305555553</v>
      </c>
      <c r="N375" s="18">
        <v>45768.521527777775</v>
      </c>
      <c r="O375" s="18" t="s">
        <v>19</v>
      </c>
      <c r="P375" s="18" t="s">
        <v>19</v>
      </c>
      <c r="Q375" s="15" t="s">
        <v>5898</v>
      </c>
      <c r="R375" s="15" t="s">
        <v>6279</v>
      </c>
      <c r="S375" s="15" t="s">
        <v>6152</v>
      </c>
      <c r="T375" s="15" t="s">
        <v>19</v>
      </c>
      <c r="U375" s="15" t="s">
        <v>19</v>
      </c>
      <c r="V375" s="15" t="s">
        <v>19</v>
      </c>
      <c r="W375" s="15" t="s">
        <v>19</v>
      </c>
      <c r="X375" s="15" t="s">
        <v>19</v>
      </c>
      <c r="Y375" s="19">
        <v>0</v>
      </c>
      <c r="Z375" s="15" t="s">
        <v>19</v>
      </c>
      <c r="AA375" s="15" t="s">
        <v>19</v>
      </c>
      <c r="AB375" s="15" t="s">
        <v>77</v>
      </c>
      <c r="AC375" s="15" t="s">
        <v>5088</v>
      </c>
      <c r="AD375" s="15" t="s">
        <v>2149</v>
      </c>
      <c r="AE375" s="15" t="s">
        <v>19</v>
      </c>
      <c r="AF375" s="15" t="s">
        <v>19</v>
      </c>
      <c r="AG375" s="15" t="s">
        <v>19</v>
      </c>
      <c r="AH375" s="15" t="s">
        <v>19</v>
      </c>
      <c r="AI375" s="18">
        <v>45768</v>
      </c>
      <c r="AJ375" s="15" t="s">
        <v>19</v>
      </c>
      <c r="AK375" s="15" t="s">
        <v>19</v>
      </c>
      <c r="AL375" s="15" t="s">
        <v>19</v>
      </c>
      <c r="AM375" s="15" t="s">
        <v>3620</v>
      </c>
      <c r="AN375" s="15" t="s">
        <v>3564</v>
      </c>
    </row>
    <row r="376" spans="1:40" ht="15.45" x14ac:dyDescent="0.4">
      <c r="A376" s="15" t="s">
        <v>1700</v>
      </c>
      <c r="B376" s="15" t="str">
        <f t="shared" si="5"/>
        <v>868a2vbg6</v>
      </c>
      <c r="C376" s="38" t="s">
        <v>4213</v>
      </c>
      <c r="D376" s="15" t="s">
        <v>414</v>
      </c>
      <c r="E376" s="15" t="s">
        <v>4209</v>
      </c>
      <c r="F376" s="24" t="s">
        <v>42</v>
      </c>
      <c r="G376" s="15" t="s">
        <v>3561</v>
      </c>
      <c r="H376" s="15" t="s">
        <v>19</v>
      </c>
      <c r="I376" s="28" t="s">
        <v>3587</v>
      </c>
      <c r="J376" s="15" t="s">
        <v>19</v>
      </c>
      <c r="K376" s="18" t="s">
        <v>19</v>
      </c>
      <c r="L376" s="18" t="s">
        <v>19</v>
      </c>
      <c r="M376" s="18">
        <v>45568.624305555553</v>
      </c>
      <c r="N376" s="18">
        <v>45768.518750000003</v>
      </c>
      <c r="O376" s="18" t="s">
        <v>19</v>
      </c>
      <c r="P376" s="18" t="s">
        <v>19</v>
      </c>
      <c r="Q376" s="15" t="s">
        <v>5898</v>
      </c>
      <c r="R376" s="15" t="s">
        <v>6290</v>
      </c>
      <c r="S376" s="15" t="s">
        <v>3588</v>
      </c>
      <c r="T376" s="15" t="s">
        <v>19</v>
      </c>
      <c r="U376" s="15" t="s">
        <v>19</v>
      </c>
      <c r="V376" s="15" t="s">
        <v>19</v>
      </c>
      <c r="W376" s="15" t="s">
        <v>19</v>
      </c>
      <c r="X376" s="15" t="s">
        <v>19</v>
      </c>
      <c r="Y376" s="19">
        <v>0</v>
      </c>
      <c r="Z376" s="15" t="s">
        <v>19</v>
      </c>
      <c r="AA376" s="15" t="s">
        <v>19</v>
      </c>
      <c r="AB376" s="15" t="s">
        <v>43</v>
      </c>
      <c r="AC376" s="15" t="s">
        <v>2603</v>
      </c>
      <c r="AD376" s="15" t="s">
        <v>1638</v>
      </c>
      <c r="AE376" s="15" t="s">
        <v>19</v>
      </c>
      <c r="AF376" s="15" t="s">
        <v>19</v>
      </c>
      <c r="AG376" s="15" t="s">
        <v>19</v>
      </c>
      <c r="AH376" s="15" t="s">
        <v>19</v>
      </c>
      <c r="AI376" s="18">
        <v>45768</v>
      </c>
      <c r="AJ376" s="15" t="s">
        <v>19</v>
      </c>
      <c r="AK376" s="15" t="s">
        <v>19</v>
      </c>
      <c r="AL376" s="15" t="s">
        <v>19</v>
      </c>
      <c r="AM376" s="15" t="s">
        <v>3620</v>
      </c>
      <c r="AN376" s="15" t="s">
        <v>3564</v>
      </c>
    </row>
    <row r="377" spans="1:40" ht="15.45" x14ac:dyDescent="0.4">
      <c r="A377" s="15" t="s">
        <v>1795</v>
      </c>
      <c r="B377" s="15" t="str">
        <f t="shared" si="5"/>
        <v>868a2vbgm</v>
      </c>
      <c r="C377" s="38" t="s">
        <v>4201</v>
      </c>
      <c r="D377" s="15" t="s">
        <v>430</v>
      </c>
      <c r="E377" s="15" t="s">
        <v>4196</v>
      </c>
      <c r="F377" s="24" t="s">
        <v>42</v>
      </c>
      <c r="G377" s="15" t="s">
        <v>3561</v>
      </c>
      <c r="H377" s="15" t="s">
        <v>19</v>
      </c>
      <c r="I377" s="28" t="s">
        <v>3587</v>
      </c>
      <c r="J377" s="15" t="s">
        <v>19</v>
      </c>
      <c r="K377" s="18" t="s">
        <v>19</v>
      </c>
      <c r="L377" s="18" t="s">
        <v>19</v>
      </c>
      <c r="M377" s="18">
        <v>45568.624305555553</v>
      </c>
      <c r="N377" s="18">
        <v>45768.51944444445</v>
      </c>
      <c r="O377" s="18" t="s">
        <v>19</v>
      </c>
      <c r="P377" s="18" t="s">
        <v>19</v>
      </c>
      <c r="Q377" s="15" t="s">
        <v>5898</v>
      </c>
      <c r="R377" s="15" t="s">
        <v>6290</v>
      </c>
      <c r="S377" s="15" t="s">
        <v>3588</v>
      </c>
      <c r="T377" s="15" t="s">
        <v>19</v>
      </c>
      <c r="U377" s="15" t="s">
        <v>19</v>
      </c>
      <c r="V377" s="15" t="s">
        <v>19</v>
      </c>
      <c r="W377" s="15" t="s">
        <v>19</v>
      </c>
      <c r="X377" s="15" t="s">
        <v>19</v>
      </c>
      <c r="Y377" s="19">
        <v>0</v>
      </c>
      <c r="Z377" s="15" t="s">
        <v>19</v>
      </c>
      <c r="AA377" s="15" t="s">
        <v>19</v>
      </c>
      <c r="AB377" s="15" t="s">
        <v>43</v>
      </c>
      <c r="AC377" s="15" t="s">
        <v>2603</v>
      </c>
      <c r="AD377" s="15" t="s">
        <v>1638</v>
      </c>
      <c r="AE377" s="15" t="s">
        <v>19</v>
      </c>
      <c r="AF377" s="15" t="s">
        <v>19</v>
      </c>
      <c r="AG377" s="15" t="s">
        <v>19</v>
      </c>
      <c r="AH377" s="15" t="s">
        <v>19</v>
      </c>
      <c r="AI377" s="18">
        <v>45768</v>
      </c>
      <c r="AJ377" s="15" t="s">
        <v>19</v>
      </c>
      <c r="AK377" s="15" t="s">
        <v>19</v>
      </c>
      <c r="AL377" s="15" t="s">
        <v>19</v>
      </c>
      <c r="AM377" s="15" t="s">
        <v>3620</v>
      </c>
      <c r="AN377" s="15" t="s">
        <v>3564</v>
      </c>
    </row>
    <row r="378" spans="1:40" ht="15.45" x14ac:dyDescent="0.4">
      <c r="A378" s="15" t="s">
        <v>2022</v>
      </c>
      <c r="B378" s="15" t="str">
        <f t="shared" si="5"/>
        <v>868a2vbh4</v>
      </c>
      <c r="C378" s="38" t="s">
        <v>4904</v>
      </c>
      <c r="D378" s="15" t="s">
        <v>342</v>
      </c>
      <c r="E378" s="15" t="s">
        <v>4594</v>
      </c>
      <c r="F378" s="24" t="s">
        <v>42</v>
      </c>
      <c r="G378" s="15" t="s">
        <v>3561</v>
      </c>
      <c r="H378" s="15" t="s">
        <v>19</v>
      </c>
      <c r="I378" s="16" t="s">
        <v>658</v>
      </c>
      <c r="J378" s="15" t="s">
        <v>19</v>
      </c>
      <c r="K378" s="18">
        <v>45863</v>
      </c>
      <c r="L378" s="18" t="s">
        <v>19</v>
      </c>
      <c r="M378" s="18">
        <v>45568.624305555553</v>
      </c>
      <c r="N378" s="18">
        <v>45778.405555555553</v>
      </c>
      <c r="O378" s="18" t="s">
        <v>19</v>
      </c>
      <c r="P378" s="18" t="s">
        <v>19</v>
      </c>
      <c r="Q378" s="15" t="s">
        <v>5988</v>
      </c>
      <c r="R378" s="15" t="s">
        <v>6288</v>
      </c>
      <c r="S378" s="15" t="s">
        <v>6157</v>
      </c>
      <c r="T378" s="15" t="s">
        <v>19</v>
      </c>
      <c r="U378" s="15" t="s">
        <v>19</v>
      </c>
      <c r="V378" s="15" t="s">
        <v>19</v>
      </c>
      <c r="W378" s="15" t="s">
        <v>19</v>
      </c>
      <c r="X378" s="15" t="s">
        <v>19</v>
      </c>
      <c r="Y378" s="19">
        <v>0</v>
      </c>
      <c r="Z378" s="15" t="s">
        <v>19</v>
      </c>
      <c r="AA378" s="15" t="s">
        <v>19</v>
      </c>
      <c r="AB378" s="15" t="s">
        <v>24</v>
      </c>
      <c r="AC378" s="15" t="s">
        <v>4059</v>
      </c>
      <c r="AD378" s="15" t="s">
        <v>1247</v>
      </c>
      <c r="AE378" s="15" t="s">
        <v>19</v>
      </c>
      <c r="AF378" s="15" t="s">
        <v>19</v>
      </c>
      <c r="AG378" s="15" t="s">
        <v>19</v>
      </c>
      <c r="AH378" s="15" t="s">
        <v>4905</v>
      </c>
      <c r="AI378" s="15" t="s">
        <v>19</v>
      </c>
      <c r="AJ378" s="15" t="s">
        <v>19</v>
      </c>
      <c r="AK378" s="15" t="s">
        <v>19</v>
      </c>
      <c r="AL378" s="15" t="s">
        <v>19</v>
      </c>
      <c r="AM378" s="15" t="s">
        <v>3215</v>
      </c>
      <c r="AN378" s="15" t="s">
        <v>6312</v>
      </c>
    </row>
    <row r="379" spans="1:40" ht="15.45" x14ac:dyDescent="0.4">
      <c r="A379" s="15" t="s">
        <v>1656</v>
      </c>
      <c r="B379" s="15" t="str">
        <f t="shared" si="5"/>
        <v>868a2vbjg</v>
      </c>
      <c r="C379" s="38" t="s">
        <v>5048</v>
      </c>
      <c r="D379" s="15" t="s">
        <v>322</v>
      </c>
      <c r="E379" s="15" t="s">
        <v>4590</v>
      </c>
      <c r="F379" s="24" t="s">
        <v>42</v>
      </c>
      <c r="G379" s="15" t="s">
        <v>3561</v>
      </c>
      <c r="H379" s="15" t="s">
        <v>19</v>
      </c>
      <c r="I379" s="17" t="s">
        <v>3562</v>
      </c>
      <c r="J379" s="15" t="s">
        <v>19</v>
      </c>
      <c r="K379" s="18" t="s">
        <v>19</v>
      </c>
      <c r="L379" s="18" t="s">
        <v>19</v>
      </c>
      <c r="M379" s="18">
        <v>45568.624305555553</v>
      </c>
      <c r="N379" s="18">
        <v>45807.520138888889</v>
      </c>
      <c r="O379" s="18" t="s">
        <v>19</v>
      </c>
      <c r="P379" s="18" t="s">
        <v>19</v>
      </c>
      <c r="Q379" s="15" t="s">
        <v>5896</v>
      </c>
      <c r="R379" s="15" t="s">
        <v>6290</v>
      </c>
      <c r="S379" s="15" t="s">
        <v>3588</v>
      </c>
      <c r="T379" s="15" t="s">
        <v>19</v>
      </c>
      <c r="U379" s="15" t="s">
        <v>19</v>
      </c>
      <c r="V379" s="15" t="s">
        <v>19</v>
      </c>
      <c r="W379" s="15" t="s">
        <v>19</v>
      </c>
      <c r="X379" s="15" t="s">
        <v>19</v>
      </c>
      <c r="Y379" s="19">
        <v>0</v>
      </c>
      <c r="Z379" s="29" t="s">
        <v>123</v>
      </c>
      <c r="AA379" s="15" t="s">
        <v>19</v>
      </c>
      <c r="AB379" s="15" t="s">
        <v>24</v>
      </c>
      <c r="AC379" s="15" t="s">
        <v>3577</v>
      </c>
      <c r="AD379" s="15" t="s">
        <v>1658</v>
      </c>
      <c r="AE379" s="15" t="b">
        <v>1</v>
      </c>
      <c r="AF379" s="15" t="s">
        <v>19</v>
      </c>
      <c r="AG379" s="15" t="s">
        <v>19</v>
      </c>
      <c r="AH379" s="15" t="s">
        <v>3596</v>
      </c>
      <c r="AI379" s="18">
        <v>45807</v>
      </c>
      <c r="AJ379" s="15" t="s">
        <v>19</v>
      </c>
      <c r="AK379" s="15" t="s">
        <v>19</v>
      </c>
      <c r="AL379" s="15" t="s">
        <v>19</v>
      </c>
      <c r="AM379" s="15" t="s">
        <v>3579</v>
      </c>
      <c r="AN379" s="15" t="s">
        <v>6298</v>
      </c>
    </row>
    <row r="380" spans="1:40" ht="15.45" x14ac:dyDescent="0.4">
      <c r="A380" s="15" t="s">
        <v>1698</v>
      </c>
      <c r="B380" s="15" t="str">
        <f t="shared" si="5"/>
        <v>868a2vbjw</v>
      </c>
      <c r="C380" s="38" t="s">
        <v>4202</v>
      </c>
      <c r="D380" s="15" t="s">
        <v>430</v>
      </c>
      <c r="E380" s="15" t="s">
        <v>4196</v>
      </c>
      <c r="F380" s="24" t="s">
        <v>42</v>
      </c>
      <c r="G380" s="15" t="s">
        <v>3561</v>
      </c>
      <c r="H380" s="15" t="s">
        <v>19</v>
      </c>
      <c r="I380" s="28" t="s">
        <v>3587</v>
      </c>
      <c r="J380" s="15" t="s">
        <v>19</v>
      </c>
      <c r="K380" s="18" t="s">
        <v>19</v>
      </c>
      <c r="L380" s="18" t="s">
        <v>19</v>
      </c>
      <c r="M380" s="18">
        <v>45568.624305555553</v>
      </c>
      <c r="N380" s="18">
        <v>45768.51944444445</v>
      </c>
      <c r="O380" s="18" t="s">
        <v>19</v>
      </c>
      <c r="P380" s="18" t="s">
        <v>19</v>
      </c>
      <c r="Q380" s="15" t="s">
        <v>5902</v>
      </c>
      <c r="R380" s="15" t="s">
        <v>6290</v>
      </c>
      <c r="S380" s="15" t="s">
        <v>3588</v>
      </c>
      <c r="T380" s="15" t="s">
        <v>19</v>
      </c>
      <c r="U380" s="15" t="s">
        <v>19</v>
      </c>
      <c r="V380" s="15" t="s">
        <v>19</v>
      </c>
      <c r="W380" s="15" t="s">
        <v>19</v>
      </c>
      <c r="X380" s="15" t="s">
        <v>19</v>
      </c>
      <c r="Y380" s="19">
        <v>0</v>
      </c>
      <c r="Z380" s="15" t="s">
        <v>19</v>
      </c>
      <c r="AA380" s="15" t="s">
        <v>19</v>
      </c>
      <c r="AB380" s="15" t="s">
        <v>43</v>
      </c>
      <c r="AC380" s="15" t="s">
        <v>2603</v>
      </c>
      <c r="AD380" s="15" t="s">
        <v>1638</v>
      </c>
      <c r="AE380" s="15" t="s">
        <v>19</v>
      </c>
      <c r="AF380" s="15" t="s">
        <v>19</v>
      </c>
      <c r="AG380" s="15" t="s">
        <v>19</v>
      </c>
      <c r="AH380" s="15" t="s">
        <v>19</v>
      </c>
      <c r="AI380" s="18">
        <v>45768</v>
      </c>
      <c r="AJ380" s="15" t="s">
        <v>19</v>
      </c>
      <c r="AK380" s="15" t="s">
        <v>19</v>
      </c>
      <c r="AL380" s="15" t="s">
        <v>19</v>
      </c>
      <c r="AM380" s="15" t="s">
        <v>3620</v>
      </c>
      <c r="AN380" s="15" t="s">
        <v>3564</v>
      </c>
    </row>
    <row r="381" spans="1:40" ht="15.45" x14ac:dyDescent="0.4">
      <c r="A381" s="15" t="s">
        <v>1811</v>
      </c>
      <c r="B381" s="15" t="str">
        <f t="shared" si="5"/>
        <v>868a2vbk7</v>
      </c>
      <c r="C381" s="38" t="s">
        <v>5033</v>
      </c>
      <c r="D381" s="15" t="s">
        <v>254</v>
      </c>
      <c r="E381" s="15" t="s">
        <v>4579</v>
      </c>
      <c r="F381" s="24" t="s">
        <v>42</v>
      </c>
      <c r="G381" s="15" t="s">
        <v>3561</v>
      </c>
      <c r="H381" s="15" t="s">
        <v>19</v>
      </c>
      <c r="I381" s="17" t="s">
        <v>3562</v>
      </c>
      <c r="J381" s="15" t="s">
        <v>19</v>
      </c>
      <c r="K381" s="18" t="s">
        <v>19</v>
      </c>
      <c r="L381" s="18" t="s">
        <v>19</v>
      </c>
      <c r="M381" s="18">
        <v>45568.624305555553</v>
      </c>
      <c r="N381" s="18">
        <v>45805.447222222225</v>
      </c>
      <c r="O381" s="18" t="s">
        <v>19</v>
      </c>
      <c r="P381" s="18" t="s">
        <v>19</v>
      </c>
      <c r="Q381" s="15" t="s">
        <v>5896</v>
      </c>
      <c r="R381" s="15" t="s">
        <v>6290</v>
      </c>
      <c r="S381" s="15" t="s">
        <v>3588</v>
      </c>
      <c r="T381" s="15" t="s">
        <v>19</v>
      </c>
      <c r="U381" s="15" t="s">
        <v>19</v>
      </c>
      <c r="V381" s="15" t="s">
        <v>19</v>
      </c>
      <c r="W381" s="15" t="s">
        <v>19</v>
      </c>
      <c r="X381" s="15" t="s">
        <v>19</v>
      </c>
      <c r="Y381" s="19">
        <v>0</v>
      </c>
      <c r="Z381" s="29" t="s">
        <v>123</v>
      </c>
      <c r="AA381" s="15" t="s">
        <v>19</v>
      </c>
      <c r="AB381" s="15" t="s">
        <v>24</v>
      </c>
      <c r="AC381" s="15" t="s">
        <v>3577</v>
      </c>
      <c r="AD381" s="15" t="s">
        <v>1654</v>
      </c>
      <c r="AE381" s="15" t="s">
        <v>19</v>
      </c>
      <c r="AF381" s="15" t="s">
        <v>19</v>
      </c>
      <c r="AG381" s="15" t="s">
        <v>19</v>
      </c>
      <c r="AH381" s="15" t="s">
        <v>5034</v>
      </c>
      <c r="AI381" s="15" t="s">
        <v>19</v>
      </c>
      <c r="AJ381" s="15" t="s">
        <v>19</v>
      </c>
      <c r="AK381" s="15" t="s">
        <v>19</v>
      </c>
      <c r="AL381" s="15" t="s">
        <v>19</v>
      </c>
      <c r="AM381" s="15" t="s">
        <v>3579</v>
      </c>
      <c r="AN381" s="15" t="s">
        <v>6298</v>
      </c>
    </row>
    <row r="382" spans="1:40" ht="15.45" x14ac:dyDescent="0.4">
      <c r="A382" s="15" t="s">
        <v>2124</v>
      </c>
      <c r="B382" s="15" t="str">
        <f t="shared" si="5"/>
        <v>868a2vbkd</v>
      </c>
      <c r="C382" s="38" t="s">
        <v>4958</v>
      </c>
      <c r="D382" s="15" t="s">
        <v>490</v>
      </c>
      <c r="E382" s="15" t="s">
        <v>4953</v>
      </c>
      <c r="F382" s="24" t="s">
        <v>42</v>
      </c>
      <c r="G382" s="15" t="s">
        <v>3561</v>
      </c>
      <c r="H382" s="15" t="s">
        <v>19</v>
      </c>
      <c r="I382" s="25" t="s">
        <v>3583</v>
      </c>
      <c r="J382" s="15" t="s">
        <v>19</v>
      </c>
      <c r="K382" s="18" t="s">
        <v>19</v>
      </c>
      <c r="L382" s="18" t="s">
        <v>19</v>
      </c>
      <c r="M382" s="18">
        <v>45568.624305555553</v>
      </c>
      <c r="N382" s="18">
        <v>45756.54305555555</v>
      </c>
      <c r="O382" s="18" t="s">
        <v>19</v>
      </c>
      <c r="P382" s="18" t="s">
        <v>19</v>
      </c>
      <c r="Q382" s="15" t="s">
        <v>5930</v>
      </c>
      <c r="R382" s="15" t="s">
        <v>6268</v>
      </c>
      <c r="S382" s="15" t="s">
        <v>6154</v>
      </c>
      <c r="T382" s="15" t="s">
        <v>19</v>
      </c>
      <c r="U382" s="15" t="s">
        <v>19</v>
      </c>
      <c r="V382" s="15" t="s">
        <v>19</v>
      </c>
      <c r="W382" s="15" t="s">
        <v>19</v>
      </c>
      <c r="X382" s="15" t="s">
        <v>19</v>
      </c>
      <c r="Y382" s="19">
        <v>0</v>
      </c>
      <c r="Z382" s="15" t="s">
        <v>19</v>
      </c>
      <c r="AA382" s="15" t="s">
        <v>19</v>
      </c>
      <c r="AB382" s="15" t="s">
        <v>24</v>
      </c>
      <c r="AC382" s="15" t="s">
        <v>3932</v>
      </c>
      <c r="AD382" s="15" t="s">
        <v>682</v>
      </c>
      <c r="AE382" s="15" t="s">
        <v>19</v>
      </c>
      <c r="AF382" s="15" t="s">
        <v>3589</v>
      </c>
      <c r="AG382" s="15" t="s">
        <v>19</v>
      </c>
      <c r="AH382" s="15" t="s">
        <v>19</v>
      </c>
      <c r="AI382" s="15" t="s">
        <v>19</v>
      </c>
      <c r="AJ382" s="15" t="s">
        <v>19</v>
      </c>
      <c r="AK382" s="15" t="s">
        <v>19</v>
      </c>
      <c r="AL382" s="15" t="s">
        <v>19</v>
      </c>
      <c r="AM382" s="15" t="s">
        <v>3325</v>
      </c>
      <c r="AN382" s="15" t="s">
        <v>6275</v>
      </c>
    </row>
    <row r="383" spans="1:40" ht="15.45" x14ac:dyDescent="0.4">
      <c r="A383" s="15" t="s">
        <v>1914</v>
      </c>
      <c r="B383" s="15" t="str">
        <f t="shared" si="5"/>
        <v>868a2vbkf</v>
      </c>
      <c r="C383" s="38" t="s">
        <v>4176</v>
      </c>
      <c r="D383" s="15" t="s">
        <v>412</v>
      </c>
      <c r="E383" s="15" t="s">
        <v>4172</v>
      </c>
      <c r="F383" s="24" t="s">
        <v>42</v>
      </c>
      <c r="G383" s="15" t="s">
        <v>3561</v>
      </c>
      <c r="H383" s="15" t="s">
        <v>19</v>
      </c>
      <c r="I383" s="28" t="s">
        <v>3587</v>
      </c>
      <c r="J383" s="15" t="s">
        <v>19</v>
      </c>
      <c r="K383" s="18" t="s">
        <v>19</v>
      </c>
      <c r="L383" s="18" t="s">
        <v>19</v>
      </c>
      <c r="M383" s="18">
        <v>45568.624305555553</v>
      </c>
      <c r="N383" s="18">
        <v>45777.837500000001</v>
      </c>
      <c r="O383" s="18" t="s">
        <v>19</v>
      </c>
      <c r="P383" s="18" t="s">
        <v>19</v>
      </c>
      <c r="Q383" s="15" t="s">
        <v>5898</v>
      </c>
      <c r="R383" s="15" t="s">
        <v>6290</v>
      </c>
      <c r="S383" s="15" t="s">
        <v>3588</v>
      </c>
      <c r="T383" s="15" t="s">
        <v>19</v>
      </c>
      <c r="U383" s="15" t="s">
        <v>19</v>
      </c>
      <c r="V383" s="15" t="s">
        <v>19</v>
      </c>
      <c r="W383" s="15" t="s">
        <v>19</v>
      </c>
      <c r="X383" s="15" t="s">
        <v>19</v>
      </c>
      <c r="Y383" s="19">
        <v>0</v>
      </c>
      <c r="Z383" s="15" t="s">
        <v>19</v>
      </c>
      <c r="AA383" s="15" t="s">
        <v>19</v>
      </c>
      <c r="AB383" s="15" t="s">
        <v>43</v>
      </c>
      <c r="AC383" s="15" t="s">
        <v>2603</v>
      </c>
      <c r="AD383" s="15" t="s">
        <v>1638</v>
      </c>
      <c r="AE383" s="15" t="s">
        <v>19</v>
      </c>
      <c r="AF383" s="15" t="s">
        <v>19</v>
      </c>
      <c r="AG383" s="15" t="s">
        <v>19</v>
      </c>
      <c r="AH383" s="15" t="s">
        <v>19</v>
      </c>
      <c r="AI383" s="18">
        <v>45768</v>
      </c>
      <c r="AJ383" s="15" t="s">
        <v>19</v>
      </c>
      <c r="AK383" s="15" t="s">
        <v>19</v>
      </c>
      <c r="AL383" s="15" t="s">
        <v>19</v>
      </c>
      <c r="AM383" s="15" t="s">
        <v>3620</v>
      </c>
      <c r="AN383" s="15" t="s">
        <v>3564</v>
      </c>
    </row>
    <row r="384" spans="1:40" ht="15.45" x14ac:dyDescent="0.4">
      <c r="A384" s="15" t="s">
        <v>1791</v>
      </c>
      <c r="B384" s="15" t="str">
        <f t="shared" si="5"/>
        <v>868a2vbmt</v>
      </c>
      <c r="C384" s="38" t="s">
        <v>5035</v>
      </c>
      <c r="D384" s="15" t="s">
        <v>254</v>
      </c>
      <c r="E384" s="15" t="s">
        <v>4579</v>
      </c>
      <c r="F384" s="24" t="s">
        <v>42</v>
      </c>
      <c r="G384" s="15" t="s">
        <v>3561</v>
      </c>
      <c r="H384" s="15" t="s">
        <v>19</v>
      </c>
      <c r="I384" s="17" t="s">
        <v>3562</v>
      </c>
      <c r="J384" s="15" t="s">
        <v>19</v>
      </c>
      <c r="K384" s="18" t="s">
        <v>19</v>
      </c>
      <c r="L384" s="18" t="s">
        <v>19</v>
      </c>
      <c r="M384" s="18">
        <v>45568.625</v>
      </c>
      <c r="N384" s="18">
        <v>45805.447222222225</v>
      </c>
      <c r="O384" s="18" t="s">
        <v>19</v>
      </c>
      <c r="P384" s="18" t="s">
        <v>19</v>
      </c>
      <c r="Q384" s="15" t="s">
        <v>5904</v>
      </c>
      <c r="R384" s="15" t="s">
        <v>6290</v>
      </c>
      <c r="S384" s="15" t="s">
        <v>3588</v>
      </c>
      <c r="T384" s="15" t="s">
        <v>19</v>
      </c>
      <c r="U384" s="15" t="s">
        <v>19</v>
      </c>
      <c r="V384" s="15" t="s">
        <v>19</v>
      </c>
      <c r="W384" s="15" t="s">
        <v>19</v>
      </c>
      <c r="X384" s="15" t="s">
        <v>19</v>
      </c>
      <c r="Y384" s="19">
        <v>0</v>
      </c>
      <c r="Z384" s="29" t="s">
        <v>123</v>
      </c>
      <c r="AA384" s="15" t="s">
        <v>19</v>
      </c>
      <c r="AB384" s="15" t="s">
        <v>24</v>
      </c>
      <c r="AC384" s="15" t="s">
        <v>3577</v>
      </c>
      <c r="AD384" s="15" t="s">
        <v>1654</v>
      </c>
      <c r="AE384" s="15" t="s">
        <v>19</v>
      </c>
      <c r="AF384" s="15" t="s">
        <v>19</v>
      </c>
      <c r="AG384" s="15" t="s">
        <v>19</v>
      </c>
      <c r="AH384" s="15" t="s">
        <v>3596</v>
      </c>
      <c r="AI384" s="15" t="s">
        <v>19</v>
      </c>
      <c r="AJ384" s="15" t="s">
        <v>19</v>
      </c>
      <c r="AK384" s="15" t="s">
        <v>19</v>
      </c>
      <c r="AL384" s="15" t="s">
        <v>19</v>
      </c>
      <c r="AM384" s="15" t="s">
        <v>3579</v>
      </c>
      <c r="AN384" s="15" t="s">
        <v>6298</v>
      </c>
    </row>
    <row r="385" spans="1:40" ht="15.45" x14ac:dyDescent="0.4">
      <c r="A385" s="15" t="s">
        <v>1165</v>
      </c>
      <c r="B385" s="15" t="str">
        <f t="shared" si="5"/>
        <v>868a2vbn1</v>
      </c>
      <c r="C385" s="38" t="s">
        <v>4236</v>
      </c>
      <c r="D385" s="15" t="s">
        <v>435</v>
      </c>
      <c r="E385" s="15" t="s">
        <v>4086</v>
      </c>
      <c r="F385" s="39" t="s">
        <v>540</v>
      </c>
      <c r="G385" s="15" t="s">
        <v>3561</v>
      </c>
      <c r="H385" s="15" t="s">
        <v>6365</v>
      </c>
      <c r="I385" s="28" t="s">
        <v>3587</v>
      </c>
      <c r="J385" s="15" t="s">
        <v>6408</v>
      </c>
      <c r="K385" s="18">
        <v>45815</v>
      </c>
      <c r="L385" s="18">
        <v>45797</v>
      </c>
      <c r="M385" s="18">
        <v>45568.625</v>
      </c>
      <c r="N385" s="18">
        <v>45805.48819444445</v>
      </c>
      <c r="O385" s="18" t="s">
        <v>19</v>
      </c>
      <c r="P385" s="18" t="s">
        <v>19</v>
      </c>
      <c r="Q385" s="15" t="s">
        <v>5898</v>
      </c>
      <c r="R385" s="15" t="s">
        <v>6290</v>
      </c>
      <c r="S385" s="15" t="s">
        <v>3588</v>
      </c>
      <c r="T385" s="15" t="s">
        <v>19</v>
      </c>
      <c r="U385" s="15" t="s">
        <v>19</v>
      </c>
      <c r="V385" s="15" t="s">
        <v>19</v>
      </c>
      <c r="W385" s="15" t="s">
        <v>19</v>
      </c>
      <c r="X385" s="15" t="s">
        <v>19</v>
      </c>
      <c r="Y385" s="19">
        <v>0</v>
      </c>
      <c r="Z385" s="26" t="s">
        <v>88</v>
      </c>
      <c r="AA385" s="15" t="s">
        <v>19</v>
      </c>
      <c r="AB385" s="15" t="s">
        <v>43</v>
      </c>
      <c r="AC385" s="15" t="s">
        <v>1110</v>
      </c>
      <c r="AD385" s="15" t="s">
        <v>1112</v>
      </c>
      <c r="AE385" s="15" t="b">
        <v>1</v>
      </c>
      <c r="AF385" s="15" t="s">
        <v>19</v>
      </c>
      <c r="AG385" s="15" t="s">
        <v>19</v>
      </c>
      <c r="AH385" s="15" t="s">
        <v>19</v>
      </c>
      <c r="AI385" s="18">
        <v>45756</v>
      </c>
      <c r="AJ385" s="15" t="s">
        <v>19</v>
      </c>
      <c r="AK385" s="15" t="s">
        <v>19</v>
      </c>
      <c r="AL385" s="15" t="s">
        <v>19</v>
      </c>
      <c r="AM385" s="15" t="s">
        <v>3620</v>
      </c>
      <c r="AN385" s="15" t="s">
        <v>3621</v>
      </c>
    </row>
    <row r="386" spans="1:40" ht="15.45" x14ac:dyDescent="0.4">
      <c r="A386" s="15" t="s">
        <v>984</v>
      </c>
      <c r="B386" s="15" t="str">
        <f t="shared" ref="B386:B449" si="6">VLOOKUP(A386,ModCode,1,FALSE)</f>
        <v>868a2vbn7</v>
      </c>
      <c r="C386" s="38" t="s">
        <v>3732</v>
      </c>
      <c r="D386" s="15" t="s">
        <v>375</v>
      </c>
      <c r="E386" s="15" t="s">
        <v>3698</v>
      </c>
      <c r="F386" s="33" t="s">
        <v>243</v>
      </c>
      <c r="G386" s="15" t="s">
        <v>3561</v>
      </c>
      <c r="H386" s="15" t="s">
        <v>19</v>
      </c>
      <c r="I386" s="28" t="s">
        <v>3587</v>
      </c>
      <c r="J386" s="15" t="s">
        <v>3733</v>
      </c>
      <c r="K386" s="18">
        <v>45750</v>
      </c>
      <c r="L386" s="18">
        <v>45642</v>
      </c>
      <c r="M386" s="18">
        <v>45568.625</v>
      </c>
      <c r="N386" s="18">
        <v>45768.526388888888</v>
      </c>
      <c r="O386" s="18" t="s">
        <v>19</v>
      </c>
      <c r="P386" s="18">
        <v>45749.567361111112</v>
      </c>
      <c r="Q386" s="15" t="s">
        <v>5898</v>
      </c>
      <c r="R386" s="15" t="s">
        <v>6267</v>
      </c>
      <c r="S386" s="15" t="s">
        <v>19</v>
      </c>
      <c r="T386" s="18">
        <v>45727</v>
      </c>
      <c r="U386" s="18">
        <v>45740</v>
      </c>
      <c r="V386" s="15" t="s">
        <v>19</v>
      </c>
      <c r="W386" s="18" t="s">
        <v>19</v>
      </c>
      <c r="X386" s="18" t="s">
        <v>19</v>
      </c>
      <c r="Y386" s="19">
        <v>0.5</v>
      </c>
      <c r="Z386" s="34" t="s">
        <v>244</v>
      </c>
      <c r="AA386" s="18" t="s">
        <v>19</v>
      </c>
      <c r="AB386" s="15" t="s">
        <v>65</v>
      </c>
      <c r="AC386" s="15" t="s">
        <v>2585</v>
      </c>
      <c r="AD386" s="15" t="s">
        <v>908</v>
      </c>
      <c r="AE386" s="15" t="b">
        <v>1</v>
      </c>
      <c r="AF386" s="15" t="s">
        <v>3589</v>
      </c>
      <c r="AG386" s="20" t="s">
        <v>3604</v>
      </c>
      <c r="AH386" s="15" t="s">
        <v>19</v>
      </c>
      <c r="AI386" s="18">
        <v>45768</v>
      </c>
      <c r="AJ386" s="18">
        <v>45740</v>
      </c>
      <c r="AK386" s="15" t="s">
        <v>19</v>
      </c>
      <c r="AL386" s="15" t="s">
        <v>19</v>
      </c>
      <c r="AM386" s="15" t="s">
        <v>3620</v>
      </c>
      <c r="AN386" s="15" t="s">
        <v>3621</v>
      </c>
    </row>
    <row r="387" spans="1:40" ht="15.45" x14ac:dyDescent="0.4">
      <c r="A387" s="15" t="s">
        <v>1692</v>
      </c>
      <c r="B387" s="15" t="str">
        <f t="shared" si="6"/>
        <v>868a2vbnb</v>
      </c>
      <c r="C387" s="38" t="s">
        <v>5049</v>
      </c>
      <c r="D387" s="15" t="s">
        <v>322</v>
      </c>
      <c r="E387" s="15" t="s">
        <v>4590</v>
      </c>
      <c r="F387" s="24" t="s">
        <v>42</v>
      </c>
      <c r="G387" s="15" t="s">
        <v>3561</v>
      </c>
      <c r="H387" s="15" t="s">
        <v>19</v>
      </c>
      <c r="I387" s="17" t="s">
        <v>3562</v>
      </c>
      <c r="J387" s="15" t="s">
        <v>19</v>
      </c>
      <c r="K387" s="18" t="s">
        <v>19</v>
      </c>
      <c r="L387" s="18" t="s">
        <v>19</v>
      </c>
      <c r="M387" s="18">
        <v>45568.625</v>
      </c>
      <c r="N387" s="18">
        <v>45807.527777777781</v>
      </c>
      <c r="O387" s="18" t="s">
        <v>19</v>
      </c>
      <c r="P387" s="18" t="s">
        <v>19</v>
      </c>
      <c r="Q387" s="15" t="s">
        <v>5896</v>
      </c>
      <c r="R387" s="15" t="s">
        <v>6290</v>
      </c>
      <c r="S387" s="15" t="s">
        <v>3588</v>
      </c>
      <c r="T387" s="15" t="s">
        <v>19</v>
      </c>
      <c r="U387" s="15" t="s">
        <v>19</v>
      </c>
      <c r="V387" s="15" t="s">
        <v>19</v>
      </c>
      <c r="W387" s="15" t="s">
        <v>19</v>
      </c>
      <c r="X387" s="15" t="s">
        <v>19</v>
      </c>
      <c r="Y387" s="19">
        <v>0</v>
      </c>
      <c r="Z387" s="29" t="s">
        <v>123</v>
      </c>
      <c r="AA387" s="15" t="s">
        <v>19</v>
      </c>
      <c r="AB387" s="15" t="s">
        <v>24</v>
      </c>
      <c r="AC387" s="15" t="s">
        <v>3577</v>
      </c>
      <c r="AD387" s="15" t="s">
        <v>1658</v>
      </c>
      <c r="AE387" s="15" t="b">
        <v>1</v>
      </c>
      <c r="AF387" s="15" t="s">
        <v>19</v>
      </c>
      <c r="AG387" s="15" t="s">
        <v>19</v>
      </c>
      <c r="AH387" s="15" t="s">
        <v>3596</v>
      </c>
      <c r="AI387" s="18">
        <v>45807</v>
      </c>
      <c r="AJ387" s="15" t="s">
        <v>19</v>
      </c>
      <c r="AK387" s="15" t="s">
        <v>19</v>
      </c>
      <c r="AL387" s="15" t="s">
        <v>19</v>
      </c>
      <c r="AM387" s="15" t="s">
        <v>3579</v>
      </c>
      <c r="AN387" s="15" t="s">
        <v>6298</v>
      </c>
    </row>
    <row r="388" spans="1:40" ht="15.45" x14ac:dyDescent="0.4">
      <c r="A388" s="15" t="s">
        <v>1767</v>
      </c>
      <c r="B388" s="15" t="str">
        <f t="shared" si="6"/>
        <v>868a2vbnt</v>
      </c>
      <c r="C388" s="38" t="s">
        <v>4754</v>
      </c>
      <c r="D388" s="15" t="s">
        <v>452</v>
      </c>
      <c r="E388" s="15" t="s">
        <v>4647</v>
      </c>
      <c r="F388" s="39" t="s">
        <v>540</v>
      </c>
      <c r="G388" s="15" t="s">
        <v>3561</v>
      </c>
      <c r="H388" s="15" t="s">
        <v>19</v>
      </c>
      <c r="I388" s="28" t="s">
        <v>3587</v>
      </c>
      <c r="J388" s="15" t="s">
        <v>4755</v>
      </c>
      <c r="K388" s="18">
        <v>45863</v>
      </c>
      <c r="L388" s="18">
        <v>45685</v>
      </c>
      <c r="M388" s="18">
        <v>45568.625</v>
      </c>
      <c r="N388" s="18">
        <v>45768.51944444445</v>
      </c>
      <c r="O388" s="18" t="s">
        <v>19</v>
      </c>
      <c r="P388" s="18" t="s">
        <v>19</v>
      </c>
      <c r="Q388" s="15" t="s">
        <v>5898</v>
      </c>
      <c r="R388" s="15" t="s">
        <v>6290</v>
      </c>
      <c r="S388" s="15" t="s">
        <v>3588</v>
      </c>
      <c r="T388" s="15" t="s">
        <v>19</v>
      </c>
      <c r="U388" s="15" t="s">
        <v>19</v>
      </c>
      <c r="V388" s="15" t="s">
        <v>19</v>
      </c>
      <c r="W388" s="15" t="s">
        <v>19</v>
      </c>
      <c r="X388" s="15" t="s">
        <v>19</v>
      </c>
      <c r="Y388" s="19">
        <v>0</v>
      </c>
      <c r="Z388" s="15" t="s">
        <v>19</v>
      </c>
      <c r="AA388" s="15" t="s">
        <v>19</v>
      </c>
      <c r="AB388" s="15" t="s">
        <v>24</v>
      </c>
      <c r="AC388" s="15" t="s">
        <v>2603</v>
      </c>
      <c r="AD388" s="15" t="s">
        <v>1638</v>
      </c>
      <c r="AE388" s="15" t="s">
        <v>19</v>
      </c>
      <c r="AF388" s="15" t="s">
        <v>19</v>
      </c>
      <c r="AG388" s="15" t="s">
        <v>19</v>
      </c>
      <c r="AH388" s="15" t="s">
        <v>19</v>
      </c>
      <c r="AI388" s="18">
        <v>45768</v>
      </c>
      <c r="AJ388" s="15" t="s">
        <v>19</v>
      </c>
      <c r="AK388" s="15" t="s">
        <v>19</v>
      </c>
      <c r="AL388" s="15" t="s">
        <v>19</v>
      </c>
      <c r="AM388" s="15" t="s">
        <v>3620</v>
      </c>
      <c r="AN388" s="15" t="s">
        <v>3564</v>
      </c>
    </row>
    <row r="389" spans="1:40" ht="15.45" x14ac:dyDescent="0.4">
      <c r="A389" s="15" t="s">
        <v>1841</v>
      </c>
      <c r="B389" s="15" t="str">
        <f t="shared" si="6"/>
        <v>868a2vbp8</v>
      </c>
      <c r="C389" s="38" t="s">
        <v>5024</v>
      </c>
      <c r="D389" s="15" t="s">
        <v>252</v>
      </c>
      <c r="E389" s="15" t="s">
        <v>4577</v>
      </c>
      <c r="F389" s="24" t="s">
        <v>42</v>
      </c>
      <c r="G389" s="15" t="s">
        <v>3561</v>
      </c>
      <c r="H389" s="15" t="s">
        <v>19</v>
      </c>
      <c r="I389" s="17" t="s">
        <v>3562</v>
      </c>
      <c r="J389" s="15" t="s">
        <v>19</v>
      </c>
      <c r="K389" s="18" t="s">
        <v>19</v>
      </c>
      <c r="L389" s="18" t="s">
        <v>19</v>
      </c>
      <c r="M389" s="18">
        <v>45568.625</v>
      </c>
      <c r="N389" s="18">
        <v>45805.448611111111</v>
      </c>
      <c r="O389" s="18" t="s">
        <v>19</v>
      </c>
      <c r="P389" s="18" t="s">
        <v>19</v>
      </c>
      <c r="Q389" s="15" t="s">
        <v>5904</v>
      </c>
      <c r="R389" s="15" t="s">
        <v>6285</v>
      </c>
      <c r="S389" s="15" t="s">
        <v>6159</v>
      </c>
      <c r="T389" s="15" t="s">
        <v>19</v>
      </c>
      <c r="U389" s="15" t="s">
        <v>19</v>
      </c>
      <c r="V389" s="15" t="s">
        <v>19</v>
      </c>
      <c r="W389" s="15" t="s">
        <v>19</v>
      </c>
      <c r="X389" s="15" t="s">
        <v>19</v>
      </c>
      <c r="Y389" s="19">
        <v>0</v>
      </c>
      <c r="Z389" s="29" t="s">
        <v>123</v>
      </c>
      <c r="AA389" s="15" t="s">
        <v>19</v>
      </c>
      <c r="AB389" s="15" t="s">
        <v>24</v>
      </c>
      <c r="AC389" s="15" t="s">
        <v>3577</v>
      </c>
      <c r="AD389" s="15" t="s">
        <v>1649</v>
      </c>
      <c r="AE389" s="15" t="s">
        <v>19</v>
      </c>
      <c r="AF389" s="15" t="s">
        <v>19</v>
      </c>
      <c r="AG389" s="15" t="s">
        <v>19</v>
      </c>
      <c r="AH389" s="15" t="s">
        <v>3597</v>
      </c>
      <c r="AI389" s="15" t="s">
        <v>19</v>
      </c>
      <c r="AJ389" s="15" t="s">
        <v>19</v>
      </c>
      <c r="AK389" s="15" t="s">
        <v>19</v>
      </c>
      <c r="AL389" s="15" t="s">
        <v>19</v>
      </c>
      <c r="AM389" s="15" t="s">
        <v>3579</v>
      </c>
      <c r="AN389" s="15" t="s">
        <v>6298</v>
      </c>
    </row>
    <row r="390" spans="1:40" ht="15.45" x14ac:dyDescent="0.4">
      <c r="A390" s="15" t="s">
        <v>2079</v>
      </c>
      <c r="B390" s="15" t="str">
        <f t="shared" si="6"/>
        <v>868a2vbpn</v>
      </c>
      <c r="C390" s="38" t="s">
        <v>4959</v>
      </c>
      <c r="D390" s="15" t="s">
        <v>490</v>
      </c>
      <c r="E390" s="15" t="s">
        <v>4953</v>
      </c>
      <c r="F390" s="24" t="s">
        <v>42</v>
      </c>
      <c r="G390" s="15" t="s">
        <v>3561</v>
      </c>
      <c r="H390" s="15" t="s">
        <v>19</v>
      </c>
      <c r="I390" s="25" t="s">
        <v>3583</v>
      </c>
      <c r="J390" s="15" t="s">
        <v>19</v>
      </c>
      <c r="K390" s="18" t="s">
        <v>19</v>
      </c>
      <c r="L390" s="18" t="s">
        <v>19</v>
      </c>
      <c r="M390" s="18">
        <v>45568.625</v>
      </c>
      <c r="N390" s="18">
        <v>45769.477777777778</v>
      </c>
      <c r="O390" s="18" t="s">
        <v>19</v>
      </c>
      <c r="P390" s="18" t="s">
        <v>19</v>
      </c>
      <c r="Q390" s="15" t="s">
        <v>5818</v>
      </c>
      <c r="R390" s="15" t="s">
        <v>6268</v>
      </c>
      <c r="S390" s="15" t="s">
        <v>6154</v>
      </c>
      <c r="T390" s="15" t="s">
        <v>19</v>
      </c>
      <c r="U390" s="15" t="s">
        <v>19</v>
      </c>
      <c r="V390" s="15" t="s">
        <v>19</v>
      </c>
      <c r="W390" s="15" t="s">
        <v>19</v>
      </c>
      <c r="X390" s="15" t="s">
        <v>19</v>
      </c>
      <c r="Y390" s="19">
        <v>0</v>
      </c>
      <c r="Z390" s="15" t="s">
        <v>19</v>
      </c>
      <c r="AA390" s="15" t="s">
        <v>19</v>
      </c>
      <c r="AB390" s="15" t="s">
        <v>24</v>
      </c>
      <c r="AC390" s="15" t="s">
        <v>3932</v>
      </c>
      <c r="AD390" s="15" t="s">
        <v>682</v>
      </c>
      <c r="AE390" s="15" t="s">
        <v>19</v>
      </c>
      <c r="AF390" s="15" t="s">
        <v>3589</v>
      </c>
      <c r="AG390" s="15" t="s">
        <v>19</v>
      </c>
      <c r="AH390" s="15" t="s">
        <v>19</v>
      </c>
      <c r="AI390" s="15" t="s">
        <v>19</v>
      </c>
      <c r="AJ390" s="15" t="s">
        <v>19</v>
      </c>
      <c r="AK390" s="15" t="s">
        <v>19</v>
      </c>
      <c r="AL390" s="15" t="s">
        <v>19</v>
      </c>
      <c r="AM390" s="15" t="s">
        <v>3325</v>
      </c>
      <c r="AN390" s="15" t="s">
        <v>6275</v>
      </c>
    </row>
    <row r="391" spans="1:40" ht="15.45" x14ac:dyDescent="0.4">
      <c r="A391" s="15" t="s">
        <v>1868</v>
      </c>
      <c r="B391" s="15" t="str">
        <f t="shared" si="6"/>
        <v>868a2vbqr</v>
      </c>
      <c r="C391" s="38" t="s">
        <v>6771</v>
      </c>
      <c r="D391" s="15" t="s">
        <v>452</v>
      </c>
      <c r="E391" s="15" t="s">
        <v>4647</v>
      </c>
      <c r="F391" s="39" t="s">
        <v>540</v>
      </c>
      <c r="G391" s="15" t="s">
        <v>3561</v>
      </c>
      <c r="H391" s="15" t="s">
        <v>6365</v>
      </c>
      <c r="I391" s="28" t="s">
        <v>3587</v>
      </c>
      <c r="J391" s="15" t="s">
        <v>6772</v>
      </c>
      <c r="K391" s="18">
        <v>45792</v>
      </c>
      <c r="L391" s="18">
        <v>45792</v>
      </c>
      <c r="M391" s="18">
        <v>45568.625</v>
      </c>
      <c r="N391" s="18">
        <v>45810.758333333331</v>
      </c>
      <c r="O391" s="18" t="s">
        <v>19</v>
      </c>
      <c r="P391" s="18" t="s">
        <v>19</v>
      </c>
      <c r="Q391" s="15" t="s">
        <v>5902</v>
      </c>
      <c r="R391" s="15" t="s">
        <v>6290</v>
      </c>
      <c r="S391" s="15" t="s">
        <v>3588</v>
      </c>
      <c r="T391" s="15" t="s">
        <v>19</v>
      </c>
      <c r="U391" s="15" t="s">
        <v>19</v>
      </c>
      <c r="V391" s="15" t="s">
        <v>19</v>
      </c>
      <c r="W391" s="15" t="s">
        <v>19</v>
      </c>
      <c r="X391" s="15" t="s">
        <v>19</v>
      </c>
      <c r="Y391" s="19">
        <v>0</v>
      </c>
      <c r="Z391" s="15" t="s">
        <v>25</v>
      </c>
      <c r="AA391" s="15" t="s">
        <v>19</v>
      </c>
      <c r="AB391" s="15" t="s">
        <v>24</v>
      </c>
      <c r="AC391" s="15" t="s">
        <v>2603</v>
      </c>
      <c r="AD391" s="15" t="s">
        <v>760</v>
      </c>
      <c r="AE391" s="15" t="s">
        <v>19</v>
      </c>
      <c r="AF391" s="15" t="s">
        <v>19</v>
      </c>
      <c r="AG391" s="20" t="s">
        <v>3604</v>
      </c>
      <c r="AH391" s="15" t="s">
        <v>19</v>
      </c>
      <c r="AI391" s="18">
        <v>45768</v>
      </c>
      <c r="AJ391" s="15" t="s">
        <v>19</v>
      </c>
      <c r="AK391" s="15" t="s">
        <v>19</v>
      </c>
      <c r="AL391" s="15" t="s">
        <v>19</v>
      </c>
      <c r="AM391" s="15" t="s">
        <v>3620</v>
      </c>
      <c r="AN391" s="15" t="s">
        <v>3564</v>
      </c>
    </row>
    <row r="392" spans="1:40" ht="15.45" x14ac:dyDescent="0.4">
      <c r="A392" s="15" t="s">
        <v>1490</v>
      </c>
      <c r="B392" s="15" t="str">
        <f t="shared" si="6"/>
        <v>868a2vbr1</v>
      </c>
      <c r="C392" s="38" t="s">
        <v>4301</v>
      </c>
      <c r="D392" s="15" t="s">
        <v>308</v>
      </c>
      <c r="E392" s="15" t="s">
        <v>4051</v>
      </c>
      <c r="F392" s="27" t="s">
        <v>122</v>
      </c>
      <c r="G392" s="15" t="s">
        <v>3561</v>
      </c>
      <c r="H392" s="15" t="s">
        <v>19</v>
      </c>
      <c r="I392" s="28" t="s">
        <v>3587</v>
      </c>
      <c r="J392" s="15" t="s">
        <v>19</v>
      </c>
      <c r="K392" s="18" t="s">
        <v>19</v>
      </c>
      <c r="L392" s="18" t="s">
        <v>19</v>
      </c>
      <c r="M392" s="18">
        <v>45568.625</v>
      </c>
      <c r="N392" s="18">
        <v>45792.358333333337</v>
      </c>
      <c r="O392" s="18" t="s">
        <v>19</v>
      </c>
      <c r="P392" s="18" t="s">
        <v>19</v>
      </c>
      <c r="Q392" s="15" t="s">
        <v>5812</v>
      </c>
      <c r="R392" s="15" t="s">
        <v>6280</v>
      </c>
      <c r="S392" s="15" t="s">
        <v>6147</v>
      </c>
      <c r="T392" s="15" t="s">
        <v>19</v>
      </c>
      <c r="U392" s="15" t="s">
        <v>19</v>
      </c>
      <c r="V392" s="15" t="s">
        <v>19</v>
      </c>
      <c r="W392" s="15" t="s">
        <v>19</v>
      </c>
      <c r="X392" s="15" t="s">
        <v>19</v>
      </c>
      <c r="Y392" s="19">
        <v>0</v>
      </c>
      <c r="Z392" s="29" t="s">
        <v>123</v>
      </c>
      <c r="AA392" s="15" t="s">
        <v>19</v>
      </c>
      <c r="AB392" s="15" t="s">
        <v>24</v>
      </c>
      <c r="AC392" s="15" t="s">
        <v>3963</v>
      </c>
      <c r="AD392" s="15" t="s">
        <v>1117</v>
      </c>
      <c r="AE392" s="15" t="s">
        <v>19</v>
      </c>
      <c r="AF392" s="15" t="s">
        <v>3589</v>
      </c>
      <c r="AG392" s="15" t="s">
        <v>19</v>
      </c>
      <c r="AH392" s="15" t="s">
        <v>19</v>
      </c>
      <c r="AI392" s="15" t="s">
        <v>19</v>
      </c>
      <c r="AJ392" s="15" t="s">
        <v>19</v>
      </c>
      <c r="AK392" s="15" t="s">
        <v>19</v>
      </c>
      <c r="AL392" s="15" t="s">
        <v>19</v>
      </c>
      <c r="AM392" s="15" t="s">
        <v>3275</v>
      </c>
      <c r="AN392" s="15" t="s">
        <v>6269</v>
      </c>
    </row>
    <row r="393" spans="1:40" ht="15.45" x14ac:dyDescent="0.4">
      <c r="A393" s="15" t="s">
        <v>1555</v>
      </c>
      <c r="B393" s="15" t="str">
        <f t="shared" si="6"/>
        <v>868a2vbr6</v>
      </c>
      <c r="C393" s="38" t="s">
        <v>4539</v>
      </c>
      <c r="D393" s="15" t="s">
        <v>57</v>
      </c>
      <c r="E393" s="15" t="s">
        <v>3927</v>
      </c>
      <c r="F393" s="24" t="s">
        <v>42</v>
      </c>
      <c r="G393" s="15" t="s">
        <v>3561</v>
      </c>
      <c r="H393" s="15" t="s">
        <v>19</v>
      </c>
      <c r="I393" s="16" t="s">
        <v>658</v>
      </c>
      <c r="J393" s="15" t="s">
        <v>19</v>
      </c>
      <c r="K393" s="18" t="s">
        <v>19</v>
      </c>
      <c r="L393" s="18" t="s">
        <v>19</v>
      </c>
      <c r="M393" s="18">
        <v>45568.625</v>
      </c>
      <c r="N393" s="18">
        <v>45769.520833333328</v>
      </c>
      <c r="O393" s="18" t="s">
        <v>19</v>
      </c>
      <c r="P393" s="18" t="s">
        <v>19</v>
      </c>
      <c r="Q393" s="15" t="s">
        <v>5984</v>
      </c>
      <c r="R393" s="15" t="s">
        <v>6290</v>
      </c>
      <c r="S393" s="15" t="s">
        <v>3588</v>
      </c>
      <c r="T393" s="15" t="s">
        <v>19</v>
      </c>
      <c r="U393" s="15" t="s">
        <v>19</v>
      </c>
      <c r="V393" s="15" t="s">
        <v>19</v>
      </c>
      <c r="W393" s="15" t="s">
        <v>19</v>
      </c>
      <c r="X393" s="15" t="s">
        <v>19</v>
      </c>
      <c r="Y393" s="19">
        <v>0</v>
      </c>
      <c r="Z393" s="15" t="s">
        <v>19</v>
      </c>
      <c r="AA393" s="15" t="s">
        <v>19</v>
      </c>
      <c r="AB393" s="15" t="s">
        <v>43</v>
      </c>
      <c r="AC393" s="15" t="s">
        <v>1365</v>
      </c>
      <c r="AD393" s="15" t="s">
        <v>1365</v>
      </c>
      <c r="AE393" s="15" t="s">
        <v>19</v>
      </c>
      <c r="AF393" s="15" t="s">
        <v>19</v>
      </c>
      <c r="AG393" s="15" t="s">
        <v>19</v>
      </c>
      <c r="AH393" s="15" t="s">
        <v>19</v>
      </c>
      <c r="AI393" s="15" t="s">
        <v>19</v>
      </c>
      <c r="AJ393" s="15" t="s">
        <v>19</v>
      </c>
      <c r="AK393" s="15" t="s">
        <v>19</v>
      </c>
      <c r="AL393" s="15" t="s">
        <v>19</v>
      </c>
      <c r="AM393" s="15" t="s">
        <v>3915</v>
      </c>
      <c r="AN393" s="15" t="s">
        <v>3569</v>
      </c>
    </row>
    <row r="394" spans="1:40" ht="15.45" x14ac:dyDescent="0.4">
      <c r="A394" s="15" t="s">
        <v>1719</v>
      </c>
      <c r="B394" s="15" t="str">
        <f t="shared" si="6"/>
        <v>868a2vbrc</v>
      </c>
      <c r="C394" s="38" t="s">
        <v>5036</v>
      </c>
      <c r="D394" s="15" t="s">
        <v>254</v>
      </c>
      <c r="E394" s="15" t="s">
        <v>4579</v>
      </c>
      <c r="F394" s="24" t="s">
        <v>42</v>
      </c>
      <c r="G394" s="15" t="s">
        <v>3561</v>
      </c>
      <c r="H394" s="15" t="s">
        <v>19</v>
      </c>
      <c r="I394" s="17" t="s">
        <v>3562</v>
      </c>
      <c r="J394" s="15" t="s">
        <v>19</v>
      </c>
      <c r="K394" s="18" t="s">
        <v>19</v>
      </c>
      <c r="L394" s="18" t="s">
        <v>19</v>
      </c>
      <c r="M394" s="18">
        <v>45568.625</v>
      </c>
      <c r="N394" s="18">
        <v>45807.533333333333</v>
      </c>
      <c r="O394" s="18" t="s">
        <v>19</v>
      </c>
      <c r="P394" s="18" t="s">
        <v>19</v>
      </c>
      <c r="Q394" s="15" t="s">
        <v>5896</v>
      </c>
      <c r="R394" s="15" t="s">
        <v>6290</v>
      </c>
      <c r="S394" s="15" t="s">
        <v>3588</v>
      </c>
      <c r="T394" s="15" t="s">
        <v>19</v>
      </c>
      <c r="U394" s="15" t="s">
        <v>19</v>
      </c>
      <c r="V394" s="15" t="s">
        <v>19</v>
      </c>
      <c r="W394" s="15" t="s">
        <v>19</v>
      </c>
      <c r="X394" s="15" t="s">
        <v>19</v>
      </c>
      <c r="Y394" s="19">
        <v>0</v>
      </c>
      <c r="Z394" s="29" t="s">
        <v>123</v>
      </c>
      <c r="AA394" s="15" t="s">
        <v>19</v>
      </c>
      <c r="AB394" s="15" t="s">
        <v>24</v>
      </c>
      <c r="AC394" s="15" t="s">
        <v>3577</v>
      </c>
      <c r="AD394" s="15" t="s">
        <v>1654</v>
      </c>
      <c r="AE394" s="15" t="b">
        <v>1</v>
      </c>
      <c r="AF394" s="15" t="s">
        <v>19</v>
      </c>
      <c r="AG394" s="15" t="s">
        <v>19</v>
      </c>
      <c r="AH394" s="15" t="s">
        <v>4523</v>
      </c>
      <c r="AI394" s="18">
        <v>45807</v>
      </c>
      <c r="AJ394" s="15" t="s">
        <v>19</v>
      </c>
      <c r="AK394" s="15" t="s">
        <v>19</v>
      </c>
      <c r="AL394" s="15" t="s">
        <v>19</v>
      </c>
      <c r="AM394" s="15" t="s">
        <v>3579</v>
      </c>
      <c r="AN394" s="15" t="s">
        <v>6298</v>
      </c>
    </row>
    <row r="395" spans="1:40" ht="15.45" x14ac:dyDescent="0.4">
      <c r="A395" s="15" t="s">
        <v>1798</v>
      </c>
      <c r="B395" s="15" t="str">
        <f t="shared" si="6"/>
        <v>868a2vbrn</v>
      </c>
      <c r="C395" s="38" t="s">
        <v>4996</v>
      </c>
      <c r="D395" s="15" t="s">
        <v>246</v>
      </c>
      <c r="E395" s="15" t="s">
        <v>4522</v>
      </c>
      <c r="F395" s="24" t="s">
        <v>42</v>
      </c>
      <c r="G395" s="15" t="s">
        <v>3561</v>
      </c>
      <c r="H395" s="15" t="s">
        <v>19</v>
      </c>
      <c r="I395" s="17" t="s">
        <v>3562</v>
      </c>
      <c r="J395" s="15" t="s">
        <v>19</v>
      </c>
      <c r="K395" s="18" t="s">
        <v>19</v>
      </c>
      <c r="L395" s="18" t="s">
        <v>19</v>
      </c>
      <c r="M395" s="18">
        <v>45568.625</v>
      </c>
      <c r="N395" s="18">
        <v>45805.447916666672</v>
      </c>
      <c r="O395" s="18" t="s">
        <v>19</v>
      </c>
      <c r="P395" s="18" t="s">
        <v>19</v>
      </c>
      <c r="Q395" s="15" t="s">
        <v>5904</v>
      </c>
      <c r="R395" s="15" t="s">
        <v>6280</v>
      </c>
      <c r="S395" s="15" t="s">
        <v>6147</v>
      </c>
      <c r="T395" s="15" t="s">
        <v>19</v>
      </c>
      <c r="U395" s="15" t="s">
        <v>19</v>
      </c>
      <c r="V395" s="15" t="s">
        <v>19</v>
      </c>
      <c r="W395" s="15" t="s">
        <v>19</v>
      </c>
      <c r="X395" s="15" t="s">
        <v>19</v>
      </c>
      <c r="Y395" s="19">
        <v>0</v>
      </c>
      <c r="Z395" s="29" t="s">
        <v>123</v>
      </c>
      <c r="AA395" s="15" t="s">
        <v>19</v>
      </c>
      <c r="AB395" s="15" t="s">
        <v>24</v>
      </c>
      <c r="AC395" s="15" t="s">
        <v>3577</v>
      </c>
      <c r="AD395" s="15" t="s">
        <v>1644</v>
      </c>
      <c r="AE395" s="15" t="s">
        <v>19</v>
      </c>
      <c r="AF395" s="15" t="s">
        <v>19</v>
      </c>
      <c r="AG395" s="15" t="s">
        <v>19</v>
      </c>
      <c r="AH395" s="15" t="s">
        <v>4523</v>
      </c>
      <c r="AI395" s="15" t="s">
        <v>19</v>
      </c>
      <c r="AJ395" s="15" t="s">
        <v>19</v>
      </c>
      <c r="AK395" s="15" t="s">
        <v>19</v>
      </c>
      <c r="AL395" s="15" t="s">
        <v>19</v>
      </c>
      <c r="AM395" s="15" t="s">
        <v>3579</v>
      </c>
      <c r="AN395" s="15" t="s">
        <v>6298</v>
      </c>
    </row>
    <row r="396" spans="1:40" ht="15.45" x14ac:dyDescent="0.4">
      <c r="A396" s="15" t="s">
        <v>1551</v>
      </c>
      <c r="B396" s="15" t="str">
        <f t="shared" si="6"/>
        <v>868a2vbt8</v>
      </c>
      <c r="C396" s="38" t="s">
        <v>4554</v>
      </c>
      <c r="D396" s="15" t="s">
        <v>39</v>
      </c>
      <c r="E396" s="15" t="s">
        <v>3911</v>
      </c>
      <c r="F396" s="24" t="s">
        <v>42</v>
      </c>
      <c r="G396" s="15" t="s">
        <v>3561</v>
      </c>
      <c r="H396" s="15" t="s">
        <v>19</v>
      </c>
      <c r="I396" s="25" t="s">
        <v>3583</v>
      </c>
      <c r="J396" s="15" t="s">
        <v>19</v>
      </c>
      <c r="K396" s="18" t="s">
        <v>19</v>
      </c>
      <c r="L396" s="18" t="s">
        <v>19</v>
      </c>
      <c r="M396" s="18">
        <v>45568.625</v>
      </c>
      <c r="N396" s="18">
        <v>45769.513194444444</v>
      </c>
      <c r="O396" s="18" t="s">
        <v>19</v>
      </c>
      <c r="P396" s="18" t="s">
        <v>19</v>
      </c>
      <c r="Q396" s="15" t="s">
        <v>6026</v>
      </c>
      <c r="R396" s="15" t="s">
        <v>6272</v>
      </c>
      <c r="S396" s="15" t="s">
        <v>6158</v>
      </c>
      <c r="T396" s="15" t="s">
        <v>19</v>
      </c>
      <c r="U396" s="15" t="s">
        <v>19</v>
      </c>
      <c r="V396" s="15" t="s">
        <v>19</v>
      </c>
      <c r="W396" s="15" t="s">
        <v>19</v>
      </c>
      <c r="X396" s="15" t="s">
        <v>19</v>
      </c>
      <c r="Y396" s="19">
        <v>0</v>
      </c>
      <c r="Z396" s="15" t="s">
        <v>19</v>
      </c>
      <c r="AA396" s="15" t="s">
        <v>19</v>
      </c>
      <c r="AB396" s="15" t="s">
        <v>43</v>
      </c>
      <c r="AC396" s="15" t="s">
        <v>1316</v>
      </c>
      <c r="AD396" s="15" t="s">
        <v>1316</v>
      </c>
      <c r="AE396" s="15" t="s">
        <v>19</v>
      </c>
      <c r="AF396" s="15" t="s">
        <v>19</v>
      </c>
      <c r="AG396" s="15" t="s">
        <v>19</v>
      </c>
      <c r="AH396" s="15" t="s">
        <v>19</v>
      </c>
      <c r="AI396" s="15" t="s">
        <v>19</v>
      </c>
      <c r="AJ396" s="15" t="s">
        <v>19</v>
      </c>
      <c r="AK396" s="15" t="s">
        <v>19</v>
      </c>
      <c r="AL396" s="15" t="s">
        <v>19</v>
      </c>
      <c r="AM396" s="15" t="s">
        <v>3915</v>
      </c>
      <c r="AN396" s="15" t="s">
        <v>3569</v>
      </c>
    </row>
    <row r="397" spans="1:40" ht="15.45" x14ac:dyDescent="0.4">
      <c r="A397" s="15" t="s">
        <v>1172</v>
      </c>
      <c r="B397" s="15" t="str">
        <f t="shared" si="6"/>
        <v>868a2vbtm</v>
      </c>
      <c r="C397" s="38" t="s">
        <v>4900</v>
      </c>
      <c r="D397" s="15" t="s">
        <v>338</v>
      </c>
      <c r="E397" s="15" t="s">
        <v>4062</v>
      </c>
      <c r="F397" s="24" t="s">
        <v>42</v>
      </c>
      <c r="G397" s="15" t="s">
        <v>3561</v>
      </c>
      <c r="H397" s="15" t="s">
        <v>19</v>
      </c>
      <c r="I397" s="16" t="s">
        <v>658</v>
      </c>
      <c r="J397" s="15" t="s">
        <v>19</v>
      </c>
      <c r="K397" s="18">
        <v>45863</v>
      </c>
      <c r="L397" s="18" t="s">
        <v>19</v>
      </c>
      <c r="M397" s="18">
        <v>45568.625</v>
      </c>
      <c r="N397" s="18">
        <v>45810.576388888891</v>
      </c>
      <c r="O397" s="18" t="s">
        <v>19</v>
      </c>
      <c r="P397" s="18" t="s">
        <v>19</v>
      </c>
      <c r="Q397" s="15" t="s">
        <v>5988</v>
      </c>
      <c r="R397" s="15" t="s">
        <v>6280</v>
      </c>
      <c r="S397" s="15" t="s">
        <v>6147</v>
      </c>
      <c r="T397" s="15" t="s">
        <v>19</v>
      </c>
      <c r="U397" s="15" t="s">
        <v>19</v>
      </c>
      <c r="V397" s="15" t="s">
        <v>19</v>
      </c>
      <c r="W397" s="15" t="s">
        <v>19</v>
      </c>
      <c r="X397" s="15" t="s">
        <v>19</v>
      </c>
      <c r="Y397" s="19">
        <v>0</v>
      </c>
      <c r="Z397" s="15" t="s">
        <v>19</v>
      </c>
      <c r="AA397" s="15" t="s">
        <v>19</v>
      </c>
      <c r="AB397" s="15" t="s">
        <v>24</v>
      </c>
      <c r="AC397" s="15" t="s">
        <v>4059</v>
      </c>
      <c r="AD397" s="15" t="s">
        <v>1157</v>
      </c>
      <c r="AE397" s="15" t="s">
        <v>19</v>
      </c>
      <c r="AF397" s="15" t="s">
        <v>19</v>
      </c>
      <c r="AG397" s="15" t="s">
        <v>19</v>
      </c>
      <c r="AH397" s="15" t="s">
        <v>4897</v>
      </c>
      <c r="AI397" s="15" t="s">
        <v>19</v>
      </c>
      <c r="AJ397" s="15" t="s">
        <v>19</v>
      </c>
      <c r="AK397" s="15" t="s">
        <v>19</v>
      </c>
      <c r="AL397" s="15" t="s">
        <v>19</v>
      </c>
      <c r="AM397" s="15" t="s">
        <v>3215</v>
      </c>
      <c r="AN397" s="15" t="s">
        <v>6312</v>
      </c>
    </row>
    <row r="398" spans="1:40" ht="15.45" x14ac:dyDescent="0.4">
      <c r="A398" s="15" t="s">
        <v>1810</v>
      </c>
      <c r="B398" s="15" t="str">
        <f t="shared" si="6"/>
        <v>868a2vbu2</v>
      </c>
      <c r="C398" s="38" t="s">
        <v>5006</v>
      </c>
      <c r="D398" s="15" t="s">
        <v>250</v>
      </c>
      <c r="E398" s="15" t="s">
        <v>4575</v>
      </c>
      <c r="F398" s="24" t="s">
        <v>42</v>
      </c>
      <c r="G398" s="15" t="s">
        <v>3561</v>
      </c>
      <c r="H398" s="15" t="s">
        <v>19</v>
      </c>
      <c r="I398" s="17" t="s">
        <v>3562</v>
      </c>
      <c r="J398" s="15" t="s">
        <v>19</v>
      </c>
      <c r="K398" s="18" t="s">
        <v>19</v>
      </c>
      <c r="L398" s="18" t="s">
        <v>19</v>
      </c>
      <c r="M398" s="18">
        <v>45568.625</v>
      </c>
      <c r="N398" s="18">
        <v>45805.447222222225</v>
      </c>
      <c r="O398" s="18" t="s">
        <v>19</v>
      </c>
      <c r="P398" s="18" t="s">
        <v>19</v>
      </c>
      <c r="Q398" s="15" t="s">
        <v>5895</v>
      </c>
      <c r="R398" s="15" t="s">
        <v>6285</v>
      </c>
      <c r="S398" s="15" t="s">
        <v>6159</v>
      </c>
      <c r="T398" s="15" t="s">
        <v>19</v>
      </c>
      <c r="U398" s="15" t="s">
        <v>19</v>
      </c>
      <c r="V398" s="15" t="s">
        <v>19</v>
      </c>
      <c r="W398" s="15" t="s">
        <v>19</v>
      </c>
      <c r="X398" s="15" t="s">
        <v>19</v>
      </c>
      <c r="Y398" s="19">
        <v>0</v>
      </c>
      <c r="Z398" s="29" t="s">
        <v>123</v>
      </c>
      <c r="AA398" s="15" t="s">
        <v>19</v>
      </c>
      <c r="AB398" s="15" t="s">
        <v>24</v>
      </c>
      <c r="AC398" s="15" t="s">
        <v>3577</v>
      </c>
      <c r="AD398" s="15" t="s">
        <v>1683</v>
      </c>
      <c r="AE398" s="15" t="s">
        <v>19</v>
      </c>
      <c r="AF398" s="15" t="s">
        <v>19</v>
      </c>
      <c r="AG398" s="15" t="s">
        <v>19</v>
      </c>
      <c r="AH398" s="15" t="s">
        <v>5004</v>
      </c>
      <c r="AI398" s="15" t="s">
        <v>19</v>
      </c>
      <c r="AJ398" s="15" t="s">
        <v>19</v>
      </c>
      <c r="AK398" s="15" t="s">
        <v>19</v>
      </c>
      <c r="AL398" s="15" t="s">
        <v>19</v>
      </c>
      <c r="AM398" s="15" t="s">
        <v>3579</v>
      </c>
      <c r="AN398" s="15" t="s">
        <v>6298</v>
      </c>
    </row>
    <row r="399" spans="1:40" ht="15.45" x14ac:dyDescent="0.4">
      <c r="A399" s="15" t="s">
        <v>1935</v>
      </c>
      <c r="B399" s="15" t="str">
        <f t="shared" si="6"/>
        <v>868a2vbuh</v>
      </c>
      <c r="C399" s="38" t="s">
        <v>4266</v>
      </c>
      <c r="D399" s="15" t="s">
        <v>357</v>
      </c>
      <c r="E399" s="15" t="s">
        <v>4261</v>
      </c>
      <c r="F399" s="24" t="s">
        <v>42</v>
      </c>
      <c r="G399" s="15" t="s">
        <v>3561</v>
      </c>
      <c r="H399" s="15" t="s">
        <v>19</v>
      </c>
      <c r="I399" s="28" t="s">
        <v>3587</v>
      </c>
      <c r="J399" s="15" t="s">
        <v>19</v>
      </c>
      <c r="K399" s="18" t="s">
        <v>19</v>
      </c>
      <c r="L399" s="18" t="s">
        <v>19</v>
      </c>
      <c r="M399" s="18">
        <v>45568.625</v>
      </c>
      <c r="N399" s="18">
        <v>45804.397916666669</v>
      </c>
      <c r="O399" s="18" t="s">
        <v>19</v>
      </c>
      <c r="P399" s="18" t="s">
        <v>19</v>
      </c>
      <c r="Q399" s="15" t="s">
        <v>5982</v>
      </c>
      <c r="R399" s="15" t="s">
        <v>6290</v>
      </c>
      <c r="S399" s="15" t="s">
        <v>3588</v>
      </c>
      <c r="T399" s="15" t="s">
        <v>19</v>
      </c>
      <c r="U399" s="15" t="s">
        <v>19</v>
      </c>
      <c r="V399" s="15" t="s">
        <v>19</v>
      </c>
      <c r="W399" s="15" t="s">
        <v>19</v>
      </c>
      <c r="X399" s="15" t="s">
        <v>19</v>
      </c>
      <c r="Y399" s="19">
        <v>0</v>
      </c>
      <c r="Z399" s="15" t="s">
        <v>19</v>
      </c>
      <c r="AA399" s="15" t="s">
        <v>19</v>
      </c>
      <c r="AB399" s="15" t="s">
        <v>43</v>
      </c>
      <c r="AC399" s="15" t="s">
        <v>4066</v>
      </c>
      <c r="AD399" s="15" t="s">
        <v>1109</v>
      </c>
      <c r="AE399" s="15" t="s">
        <v>19</v>
      </c>
      <c r="AF399" s="15" t="s">
        <v>19</v>
      </c>
      <c r="AG399" s="15" t="s">
        <v>19</v>
      </c>
      <c r="AH399" s="15" t="s">
        <v>4251</v>
      </c>
      <c r="AI399" s="15" t="s">
        <v>19</v>
      </c>
      <c r="AJ399" s="15" t="s">
        <v>19</v>
      </c>
      <c r="AK399" s="15" t="s">
        <v>19</v>
      </c>
      <c r="AL399" s="15" t="s">
        <v>19</v>
      </c>
      <c r="AM399" s="15" t="s">
        <v>3215</v>
      </c>
      <c r="AN399" s="15" t="s">
        <v>6312</v>
      </c>
    </row>
    <row r="400" spans="1:40" ht="15.45" x14ac:dyDescent="0.4">
      <c r="A400" s="15" t="s">
        <v>1085</v>
      </c>
      <c r="B400" s="15" t="str">
        <f t="shared" si="6"/>
        <v>868a2vbv6</v>
      </c>
      <c r="C400" s="38" t="s">
        <v>3804</v>
      </c>
      <c r="D400" s="15" t="s">
        <v>379</v>
      </c>
      <c r="E400" s="15" t="s">
        <v>3701</v>
      </c>
      <c r="F400" s="33" t="s">
        <v>243</v>
      </c>
      <c r="G400" s="15" t="s">
        <v>3561</v>
      </c>
      <c r="H400" s="15" t="s">
        <v>19</v>
      </c>
      <c r="I400" s="28" t="s">
        <v>3587</v>
      </c>
      <c r="J400" s="15" t="s">
        <v>3805</v>
      </c>
      <c r="K400" s="18" t="s">
        <v>19</v>
      </c>
      <c r="L400" s="18">
        <v>45720</v>
      </c>
      <c r="M400" s="18">
        <v>45568.625</v>
      </c>
      <c r="N400" s="18">
        <v>45768.526388888888</v>
      </c>
      <c r="O400" s="18" t="s">
        <v>19</v>
      </c>
      <c r="P400" s="18">
        <v>45743.482638888891</v>
      </c>
      <c r="Q400" s="15" t="s">
        <v>5897</v>
      </c>
      <c r="R400" s="15" t="s">
        <v>6267</v>
      </c>
      <c r="S400" s="15" t="s">
        <v>19</v>
      </c>
      <c r="T400" s="18">
        <v>45723</v>
      </c>
      <c r="U400" s="18">
        <v>45733</v>
      </c>
      <c r="V400" s="15" t="s">
        <v>19</v>
      </c>
      <c r="W400" s="18" t="s">
        <v>19</v>
      </c>
      <c r="X400" s="18" t="s">
        <v>19</v>
      </c>
      <c r="Y400" s="19">
        <v>0.5</v>
      </c>
      <c r="Z400" s="34" t="s">
        <v>244</v>
      </c>
      <c r="AA400" s="18" t="s">
        <v>19</v>
      </c>
      <c r="AB400" s="15" t="s">
        <v>65</v>
      </c>
      <c r="AC400" s="15" t="s">
        <v>2585</v>
      </c>
      <c r="AD400" s="15" t="s">
        <v>908</v>
      </c>
      <c r="AE400" s="15" t="b">
        <v>1</v>
      </c>
      <c r="AF400" s="15" t="s">
        <v>98</v>
      </c>
      <c r="AG400" s="20" t="s">
        <v>3604</v>
      </c>
      <c r="AH400" s="15" t="s">
        <v>19</v>
      </c>
      <c r="AI400" s="18">
        <v>45768</v>
      </c>
      <c r="AJ400" s="18">
        <v>45736</v>
      </c>
      <c r="AK400" s="15" t="s">
        <v>19</v>
      </c>
      <c r="AL400" s="15" t="s">
        <v>19</v>
      </c>
      <c r="AM400" s="15" t="s">
        <v>3620</v>
      </c>
      <c r="AN400" s="15" t="s">
        <v>3621</v>
      </c>
    </row>
    <row r="401" spans="1:40" ht="15.45" x14ac:dyDescent="0.4">
      <c r="A401" s="15" t="s">
        <v>1027</v>
      </c>
      <c r="B401" s="15" t="str">
        <f t="shared" si="6"/>
        <v>868a2vbvb</v>
      </c>
      <c r="C401" s="38" t="s">
        <v>3905</v>
      </c>
      <c r="D401" s="15" t="s">
        <v>316</v>
      </c>
      <c r="E401" s="15" t="s">
        <v>3680</v>
      </c>
      <c r="F401" s="33" t="s">
        <v>243</v>
      </c>
      <c r="G401" s="15" t="s">
        <v>6409</v>
      </c>
      <c r="H401" s="15" t="s">
        <v>19</v>
      </c>
      <c r="I401" s="16" t="s">
        <v>658</v>
      </c>
      <c r="J401" s="15" t="s">
        <v>3902</v>
      </c>
      <c r="K401" s="18">
        <v>45740</v>
      </c>
      <c r="L401" s="18">
        <v>45615</v>
      </c>
      <c r="M401" s="18">
        <v>45568.625</v>
      </c>
      <c r="N401" s="18">
        <v>45756.586805555555</v>
      </c>
      <c r="O401" s="18" t="s">
        <v>19</v>
      </c>
      <c r="P401" s="18" t="s">
        <v>19</v>
      </c>
      <c r="Q401" s="15" t="s">
        <v>5847</v>
      </c>
      <c r="R401" s="15" t="s">
        <v>6369</v>
      </c>
      <c r="S401" s="15" t="s">
        <v>3899</v>
      </c>
      <c r="T401" s="18">
        <v>45714</v>
      </c>
      <c r="U401" s="18">
        <v>45726</v>
      </c>
      <c r="V401" s="15" t="s">
        <v>19</v>
      </c>
      <c r="W401" s="18" t="s">
        <v>19</v>
      </c>
      <c r="X401" s="18" t="s">
        <v>19</v>
      </c>
      <c r="Y401" s="19">
        <v>1</v>
      </c>
      <c r="Z401" s="37" t="s">
        <v>365</v>
      </c>
      <c r="AA401" s="18" t="s">
        <v>19</v>
      </c>
      <c r="AB401" s="15" t="s">
        <v>65</v>
      </c>
      <c r="AC401" s="15" t="s">
        <v>3577</v>
      </c>
      <c r="AD401" s="15" t="s">
        <v>970</v>
      </c>
      <c r="AE401" s="15" t="s">
        <v>19</v>
      </c>
      <c r="AF401" s="15" t="s">
        <v>98</v>
      </c>
      <c r="AG401" s="20" t="s">
        <v>3604</v>
      </c>
      <c r="AH401" s="15" t="s">
        <v>3900</v>
      </c>
      <c r="AI401" s="15" t="s">
        <v>19</v>
      </c>
      <c r="AJ401" s="18" t="s">
        <v>19</v>
      </c>
      <c r="AK401" s="15" t="s">
        <v>19</v>
      </c>
      <c r="AL401" s="15" t="s">
        <v>19</v>
      </c>
      <c r="AM401" s="15" t="s">
        <v>3579</v>
      </c>
      <c r="AN401" s="15" t="s">
        <v>6298</v>
      </c>
    </row>
    <row r="402" spans="1:40" ht="15.45" x14ac:dyDescent="0.4">
      <c r="A402" s="15" t="s">
        <v>1587</v>
      </c>
      <c r="B402" s="15" t="str">
        <f t="shared" si="6"/>
        <v>868a2vbwh</v>
      </c>
      <c r="C402" s="38" t="s">
        <v>4555</v>
      </c>
      <c r="D402" s="15" t="s">
        <v>39</v>
      </c>
      <c r="E402" s="15" t="s">
        <v>3911</v>
      </c>
      <c r="F402" s="24" t="s">
        <v>42</v>
      </c>
      <c r="G402" s="15" t="s">
        <v>3561</v>
      </c>
      <c r="H402" s="15" t="s">
        <v>19</v>
      </c>
      <c r="I402" s="25" t="s">
        <v>3583</v>
      </c>
      <c r="J402" s="15" t="s">
        <v>19</v>
      </c>
      <c r="K402" s="18" t="s">
        <v>19</v>
      </c>
      <c r="L402" s="18" t="s">
        <v>19</v>
      </c>
      <c r="M402" s="18">
        <v>45568.625</v>
      </c>
      <c r="N402" s="18">
        <v>45769.513888888891</v>
      </c>
      <c r="O402" s="18" t="s">
        <v>19</v>
      </c>
      <c r="P402" s="18" t="s">
        <v>19</v>
      </c>
      <c r="Q402" s="15" t="s">
        <v>6025</v>
      </c>
      <c r="R402" s="15" t="s">
        <v>6272</v>
      </c>
      <c r="S402" s="15" t="s">
        <v>6158</v>
      </c>
      <c r="T402" s="15" t="s">
        <v>19</v>
      </c>
      <c r="U402" s="15" t="s">
        <v>19</v>
      </c>
      <c r="V402" s="15" t="s">
        <v>19</v>
      </c>
      <c r="W402" s="15" t="s">
        <v>19</v>
      </c>
      <c r="X402" s="15" t="s">
        <v>19</v>
      </c>
      <c r="Y402" s="19">
        <v>0</v>
      </c>
      <c r="Z402" s="15" t="s">
        <v>19</v>
      </c>
      <c r="AA402" s="15" t="s">
        <v>19</v>
      </c>
      <c r="AB402" s="15" t="s">
        <v>43</v>
      </c>
      <c r="AC402" s="15" t="s">
        <v>1316</v>
      </c>
      <c r="AD402" s="15" t="s">
        <v>1316</v>
      </c>
      <c r="AE402" s="15" t="s">
        <v>19</v>
      </c>
      <c r="AF402" s="15" t="s">
        <v>19</v>
      </c>
      <c r="AG402" s="15" t="s">
        <v>19</v>
      </c>
      <c r="AH402" s="15" t="s">
        <v>19</v>
      </c>
      <c r="AI402" s="15" t="s">
        <v>19</v>
      </c>
      <c r="AJ402" s="15" t="s">
        <v>19</v>
      </c>
      <c r="AK402" s="15" t="s">
        <v>19</v>
      </c>
      <c r="AL402" s="15" t="s">
        <v>19</v>
      </c>
      <c r="AM402" s="15" t="s">
        <v>3915</v>
      </c>
      <c r="AN402" s="15" t="s">
        <v>3569</v>
      </c>
    </row>
    <row r="403" spans="1:40" ht="15.45" x14ac:dyDescent="0.4">
      <c r="A403" s="15" t="s">
        <v>1304</v>
      </c>
      <c r="B403" s="15" t="str">
        <f t="shared" si="6"/>
        <v>868a2vbwy</v>
      </c>
      <c r="C403" s="38" t="s">
        <v>4248</v>
      </c>
      <c r="D403" s="15" t="s">
        <v>350</v>
      </c>
      <c r="E403" s="15" t="s">
        <v>4069</v>
      </c>
      <c r="F403" s="24" t="s">
        <v>42</v>
      </c>
      <c r="G403" s="15" t="s">
        <v>3561</v>
      </c>
      <c r="H403" s="15" t="s">
        <v>19</v>
      </c>
      <c r="I403" s="28" t="s">
        <v>3587</v>
      </c>
      <c r="J403" s="15" t="s">
        <v>19</v>
      </c>
      <c r="K403" s="18" t="s">
        <v>19</v>
      </c>
      <c r="L403" s="18" t="s">
        <v>19</v>
      </c>
      <c r="M403" s="18">
        <v>45568.625</v>
      </c>
      <c r="N403" s="18">
        <v>45810.559027777781</v>
      </c>
      <c r="O403" s="18" t="s">
        <v>19</v>
      </c>
      <c r="P403" s="18" t="s">
        <v>19</v>
      </c>
      <c r="Q403" s="15" t="s">
        <v>5982</v>
      </c>
      <c r="R403" s="15" t="s">
        <v>6290</v>
      </c>
      <c r="S403" s="15" t="s">
        <v>3588</v>
      </c>
      <c r="T403" s="15" t="s">
        <v>19</v>
      </c>
      <c r="U403" s="15" t="s">
        <v>19</v>
      </c>
      <c r="V403" s="15" t="s">
        <v>19</v>
      </c>
      <c r="W403" s="15" t="s">
        <v>19</v>
      </c>
      <c r="X403" s="15" t="s">
        <v>19</v>
      </c>
      <c r="Y403" s="19">
        <v>0</v>
      </c>
      <c r="Z403" s="15" t="s">
        <v>19</v>
      </c>
      <c r="AA403" s="15" t="s">
        <v>19</v>
      </c>
      <c r="AB403" s="15" t="s">
        <v>43</v>
      </c>
      <c r="AC403" s="15" t="s">
        <v>4066</v>
      </c>
      <c r="AD403" s="15" t="s">
        <v>1136</v>
      </c>
      <c r="AE403" s="15" t="s">
        <v>19</v>
      </c>
      <c r="AF403" s="15" t="s">
        <v>19</v>
      </c>
      <c r="AG403" s="15" t="s">
        <v>19</v>
      </c>
      <c r="AH403" s="15" t="s">
        <v>4245</v>
      </c>
      <c r="AI403" s="15" t="s">
        <v>19</v>
      </c>
      <c r="AJ403" s="15" t="s">
        <v>19</v>
      </c>
      <c r="AK403" s="15" t="s">
        <v>19</v>
      </c>
      <c r="AL403" s="15" t="s">
        <v>19</v>
      </c>
      <c r="AM403" s="15" t="s">
        <v>3215</v>
      </c>
      <c r="AN403" s="15" t="s">
        <v>6312</v>
      </c>
    </row>
    <row r="404" spans="1:40" ht="15.45" x14ac:dyDescent="0.4">
      <c r="A404" s="15" t="s">
        <v>1655</v>
      </c>
      <c r="B404" s="15" t="str">
        <f t="shared" si="6"/>
        <v>868a2vbxd</v>
      </c>
      <c r="C404" s="38" t="s">
        <v>5037</v>
      </c>
      <c r="D404" s="15" t="s">
        <v>254</v>
      </c>
      <c r="E404" s="15" t="s">
        <v>4579</v>
      </c>
      <c r="F404" s="24" t="s">
        <v>42</v>
      </c>
      <c r="G404" s="15" t="s">
        <v>6781</v>
      </c>
      <c r="H404" s="15" t="s">
        <v>19</v>
      </c>
      <c r="I404" s="17" t="s">
        <v>3562</v>
      </c>
      <c r="J404" s="15" t="s">
        <v>19</v>
      </c>
      <c r="K404" s="18" t="s">
        <v>19</v>
      </c>
      <c r="L404" s="18" t="s">
        <v>19</v>
      </c>
      <c r="M404" s="18">
        <v>45568.625</v>
      </c>
      <c r="N404" s="18">
        <v>45807.530555555553</v>
      </c>
      <c r="O404" s="18" t="s">
        <v>19</v>
      </c>
      <c r="P404" s="18" t="s">
        <v>19</v>
      </c>
      <c r="Q404" s="15" t="s">
        <v>5896</v>
      </c>
      <c r="R404" s="15" t="s">
        <v>6290</v>
      </c>
      <c r="S404" s="15" t="s">
        <v>3588</v>
      </c>
      <c r="T404" s="15" t="s">
        <v>19</v>
      </c>
      <c r="U404" s="15" t="s">
        <v>19</v>
      </c>
      <c r="V404" s="15" t="s">
        <v>19</v>
      </c>
      <c r="W404" s="15" t="s">
        <v>19</v>
      </c>
      <c r="X404" s="15" t="s">
        <v>19</v>
      </c>
      <c r="Y404" s="19">
        <v>0</v>
      </c>
      <c r="Z404" s="29" t="s">
        <v>123</v>
      </c>
      <c r="AA404" s="15" t="s">
        <v>19</v>
      </c>
      <c r="AB404" s="15" t="s">
        <v>24</v>
      </c>
      <c r="AC404" s="15" t="s">
        <v>3577</v>
      </c>
      <c r="AD404" s="15" t="s">
        <v>1654</v>
      </c>
      <c r="AE404" s="15" t="s">
        <v>19</v>
      </c>
      <c r="AF404" s="15" t="s">
        <v>19</v>
      </c>
      <c r="AG404" s="15" t="s">
        <v>19</v>
      </c>
      <c r="AH404" s="15" t="s">
        <v>5032</v>
      </c>
      <c r="AI404" s="18">
        <v>45807</v>
      </c>
      <c r="AJ404" s="15" t="s">
        <v>19</v>
      </c>
      <c r="AK404" s="15" t="s">
        <v>19</v>
      </c>
      <c r="AL404" s="15" t="s">
        <v>19</v>
      </c>
      <c r="AM404" s="15" t="s">
        <v>3579</v>
      </c>
      <c r="AN404" s="15" t="s">
        <v>6298</v>
      </c>
    </row>
    <row r="405" spans="1:40" ht="15.45" x14ac:dyDescent="0.4">
      <c r="A405" s="15" t="s">
        <v>2483</v>
      </c>
      <c r="B405" s="15" t="str">
        <f t="shared" si="6"/>
        <v>868a2vbxm</v>
      </c>
      <c r="C405" s="38" t="s">
        <v>5219</v>
      </c>
      <c r="D405" s="15" t="s">
        <v>469</v>
      </c>
      <c r="E405" s="15" t="s">
        <v>5152</v>
      </c>
      <c r="F405" s="24" t="s">
        <v>42</v>
      </c>
      <c r="G405" s="15" t="s">
        <v>6362</v>
      </c>
      <c r="H405" s="15" t="s">
        <v>19</v>
      </c>
      <c r="I405" s="28" t="s">
        <v>3587</v>
      </c>
      <c r="J405" s="15" t="s">
        <v>19</v>
      </c>
      <c r="K405" s="18" t="s">
        <v>19</v>
      </c>
      <c r="L405" s="18" t="s">
        <v>19</v>
      </c>
      <c r="M405" s="18">
        <v>45568.625</v>
      </c>
      <c r="N405" s="18">
        <v>45777.552083333328</v>
      </c>
      <c r="O405" s="18" t="s">
        <v>19</v>
      </c>
      <c r="P405" s="18" t="s">
        <v>19</v>
      </c>
      <c r="Q405" s="15" t="s">
        <v>5902</v>
      </c>
      <c r="R405" s="15" t="s">
        <v>6279</v>
      </c>
      <c r="S405" s="15" t="s">
        <v>6152</v>
      </c>
      <c r="T405" s="15" t="s">
        <v>19</v>
      </c>
      <c r="U405" s="15" t="s">
        <v>19</v>
      </c>
      <c r="V405" s="15" t="s">
        <v>19</v>
      </c>
      <c r="W405" s="15" t="s">
        <v>19</v>
      </c>
      <c r="X405" s="15" t="s">
        <v>19</v>
      </c>
      <c r="Y405" s="19">
        <v>0</v>
      </c>
      <c r="Z405" s="15" t="s">
        <v>19</v>
      </c>
      <c r="AA405" s="15" t="s">
        <v>19</v>
      </c>
      <c r="AB405" s="15" t="s">
        <v>77</v>
      </c>
      <c r="AC405" s="15" t="s">
        <v>5088</v>
      </c>
      <c r="AD405" s="15" t="s">
        <v>2149</v>
      </c>
      <c r="AE405" s="15" t="b">
        <v>1</v>
      </c>
      <c r="AF405" s="15" t="s">
        <v>19</v>
      </c>
      <c r="AG405" s="15" t="s">
        <v>19</v>
      </c>
      <c r="AH405" s="15" t="s">
        <v>19</v>
      </c>
      <c r="AI405" s="18">
        <v>45777</v>
      </c>
      <c r="AJ405" s="15" t="s">
        <v>19</v>
      </c>
      <c r="AK405" s="15" t="s">
        <v>19</v>
      </c>
      <c r="AL405" s="15" t="s">
        <v>19</v>
      </c>
      <c r="AM405" s="15" t="s">
        <v>3620</v>
      </c>
      <c r="AN405" s="15" t="s">
        <v>3564</v>
      </c>
    </row>
    <row r="406" spans="1:40" ht="15.45" x14ac:dyDescent="0.4">
      <c r="A406" s="15" t="s">
        <v>2259</v>
      </c>
      <c r="B406" s="15" t="str">
        <f t="shared" si="6"/>
        <v>868a2vbyw</v>
      </c>
      <c r="C406" s="38" t="s">
        <v>5236</v>
      </c>
      <c r="D406" s="15" t="s">
        <v>402</v>
      </c>
      <c r="E406" s="15" t="s">
        <v>5133</v>
      </c>
      <c r="F406" s="24" t="s">
        <v>42</v>
      </c>
      <c r="G406" s="15" t="s">
        <v>3561</v>
      </c>
      <c r="H406" s="15" t="s">
        <v>19</v>
      </c>
      <c r="I406" s="17" t="s">
        <v>3562</v>
      </c>
      <c r="J406" s="15" t="s">
        <v>19</v>
      </c>
      <c r="K406" s="18" t="s">
        <v>19</v>
      </c>
      <c r="L406" s="18" t="s">
        <v>19</v>
      </c>
      <c r="M406" s="18">
        <v>45568.625</v>
      </c>
      <c r="N406" s="18">
        <v>45778.405555555553</v>
      </c>
      <c r="O406" s="18" t="s">
        <v>19</v>
      </c>
      <c r="P406" s="18" t="s">
        <v>19</v>
      </c>
      <c r="Q406" s="15" t="s">
        <v>5901</v>
      </c>
      <c r="R406" s="15" t="s">
        <v>6287</v>
      </c>
      <c r="S406" s="15" t="s">
        <v>6148</v>
      </c>
      <c r="T406" s="15" t="s">
        <v>19</v>
      </c>
      <c r="U406" s="15" t="s">
        <v>19</v>
      </c>
      <c r="V406" s="15" t="s">
        <v>19</v>
      </c>
      <c r="W406" s="15" t="s">
        <v>19</v>
      </c>
      <c r="X406" s="15" t="s">
        <v>19</v>
      </c>
      <c r="Y406" s="19">
        <v>0</v>
      </c>
      <c r="Z406" s="15" t="s">
        <v>19</v>
      </c>
      <c r="AA406" s="15" t="s">
        <v>19</v>
      </c>
      <c r="AB406" s="15" t="s">
        <v>77</v>
      </c>
      <c r="AC406" s="15" t="s">
        <v>5088</v>
      </c>
      <c r="AD406" s="15" t="s">
        <v>816</v>
      </c>
      <c r="AE406" s="15" t="s">
        <v>19</v>
      </c>
      <c r="AF406" s="15" t="s">
        <v>19</v>
      </c>
      <c r="AG406" s="15" t="s">
        <v>19</v>
      </c>
      <c r="AH406" s="15" t="s">
        <v>19</v>
      </c>
      <c r="AI406" s="18">
        <v>45768</v>
      </c>
      <c r="AJ406" s="15" t="s">
        <v>19</v>
      </c>
      <c r="AK406" s="15" t="s">
        <v>19</v>
      </c>
      <c r="AL406" s="15" t="s">
        <v>19</v>
      </c>
      <c r="AM406" s="15" t="s">
        <v>3620</v>
      </c>
      <c r="AN406" s="15" t="s">
        <v>3564</v>
      </c>
    </row>
    <row r="407" spans="1:40" ht="15.45" x14ac:dyDescent="0.4">
      <c r="A407" s="15" t="s">
        <v>1507</v>
      </c>
      <c r="B407" s="15" t="str">
        <f t="shared" si="6"/>
        <v>868a2vbzd</v>
      </c>
      <c r="C407" s="38" t="s">
        <v>4273</v>
      </c>
      <c r="D407" s="15" t="s">
        <v>351</v>
      </c>
      <c r="E407" s="15" t="s">
        <v>4071</v>
      </c>
      <c r="F407" s="24" t="s">
        <v>42</v>
      </c>
      <c r="G407" s="15" t="s">
        <v>3561</v>
      </c>
      <c r="H407" s="15" t="s">
        <v>19</v>
      </c>
      <c r="I407" s="28" t="s">
        <v>3587</v>
      </c>
      <c r="J407" s="15" t="s">
        <v>19</v>
      </c>
      <c r="K407" s="18">
        <v>45863</v>
      </c>
      <c r="L407" s="18" t="s">
        <v>19</v>
      </c>
      <c r="M407" s="18">
        <v>45568.625</v>
      </c>
      <c r="N407" s="18">
        <v>45810.559027777781</v>
      </c>
      <c r="O407" s="18" t="s">
        <v>19</v>
      </c>
      <c r="P407" s="18" t="s">
        <v>19</v>
      </c>
      <c r="Q407" s="15" t="s">
        <v>5988</v>
      </c>
      <c r="R407" s="15" t="s">
        <v>6290</v>
      </c>
      <c r="S407" s="15" t="s">
        <v>3588</v>
      </c>
      <c r="T407" s="15" t="s">
        <v>19</v>
      </c>
      <c r="U407" s="15" t="s">
        <v>19</v>
      </c>
      <c r="V407" s="15" t="s">
        <v>19</v>
      </c>
      <c r="W407" s="15" t="s">
        <v>19</v>
      </c>
      <c r="X407" s="15" t="s">
        <v>19</v>
      </c>
      <c r="Y407" s="19">
        <v>0</v>
      </c>
      <c r="Z407" s="15" t="s">
        <v>19</v>
      </c>
      <c r="AA407" s="15" t="s">
        <v>19</v>
      </c>
      <c r="AB407" s="15" t="s">
        <v>43</v>
      </c>
      <c r="AC407" s="15" t="s">
        <v>4066</v>
      </c>
      <c r="AD407" s="15" t="s">
        <v>1122</v>
      </c>
      <c r="AE407" s="15" t="s">
        <v>19</v>
      </c>
      <c r="AF407" s="15" t="s">
        <v>19</v>
      </c>
      <c r="AG407" s="15" t="s">
        <v>19</v>
      </c>
      <c r="AH407" s="15" t="s">
        <v>4251</v>
      </c>
      <c r="AI407" s="15" t="s">
        <v>19</v>
      </c>
      <c r="AJ407" s="15" t="s">
        <v>19</v>
      </c>
      <c r="AK407" s="15" t="s">
        <v>19</v>
      </c>
      <c r="AL407" s="15" t="s">
        <v>19</v>
      </c>
      <c r="AM407" s="15" t="s">
        <v>3215</v>
      </c>
      <c r="AN407" s="15" t="s">
        <v>6312</v>
      </c>
    </row>
    <row r="408" spans="1:40" ht="15.45" x14ac:dyDescent="0.4">
      <c r="A408" s="15" t="s">
        <v>1679</v>
      </c>
      <c r="B408" s="15" t="str">
        <f t="shared" si="6"/>
        <v>868a2vc05</v>
      </c>
      <c r="C408" s="38" t="s">
        <v>4997</v>
      </c>
      <c r="D408" s="15" t="s">
        <v>246</v>
      </c>
      <c r="E408" s="15" t="s">
        <v>4522</v>
      </c>
      <c r="F408" s="24" t="s">
        <v>42</v>
      </c>
      <c r="G408" s="15" t="s">
        <v>6782</v>
      </c>
      <c r="H408" s="15" t="s">
        <v>19</v>
      </c>
      <c r="I408" s="17" t="s">
        <v>3562</v>
      </c>
      <c r="J408" s="15" t="s">
        <v>19</v>
      </c>
      <c r="K408" s="18" t="s">
        <v>19</v>
      </c>
      <c r="L408" s="18" t="s">
        <v>19</v>
      </c>
      <c r="M408" s="18">
        <v>45568.625</v>
      </c>
      <c r="N408" s="18">
        <v>45807.55</v>
      </c>
      <c r="O408" s="18" t="s">
        <v>19</v>
      </c>
      <c r="P408" s="18" t="s">
        <v>19</v>
      </c>
      <c r="Q408" s="15" t="s">
        <v>5896</v>
      </c>
      <c r="R408" s="15" t="s">
        <v>6280</v>
      </c>
      <c r="S408" s="15" t="s">
        <v>6147</v>
      </c>
      <c r="T408" s="15" t="s">
        <v>19</v>
      </c>
      <c r="U408" s="15" t="s">
        <v>19</v>
      </c>
      <c r="V408" s="15" t="s">
        <v>19</v>
      </c>
      <c r="W408" s="15" t="s">
        <v>19</v>
      </c>
      <c r="X408" s="15" t="s">
        <v>19</v>
      </c>
      <c r="Y408" s="19">
        <v>0</v>
      </c>
      <c r="Z408" s="29" t="s">
        <v>123</v>
      </c>
      <c r="AA408" s="15" t="s">
        <v>19</v>
      </c>
      <c r="AB408" s="15" t="s">
        <v>24</v>
      </c>
      <c r="AC408" s="15" t="s">
        <v>3577</v>
      </c>
      <c r="AD408" s="15" t="s">
        <v>1644</v>
      </c>
      <c r="AE408" s="15" t="s">
        <v>19</v>
      </c>
      <c r="AF408" s="15" t="s">
        <v>19</v>
      </c>
      <c r="AG408" s="15" t="s">
        <v>19</v>
      </c>
      <c r="AH408" s="15" t="s">
        <v>4523</v>
      </c>
      <c r="AI408" s="15" t="s">
        <v>19</v>
      </c>
      <c r="AJ408" s="15" t="s">
        <v>19</v>
      </c>
      <c r="AK408" s="15" t="s">
        <v>19</v>
      </c>
      <c r="AL408" s="15" t="s">
        <v>19</v>
      </c>
      <c r="AM408" s="15" t="s">
        <v>3579</v>
      </c>
      <c r="AN408" s="15" t="s">
        <v>6298</v>
      </c>
    </row>
    <row r="409" spans="1:40" ht="15.45" x14ac:dyDescent="0.4">
      <c r="A409" s="15" t="s">
        <v>1765</v>
      </c>
      <c r="B409" s="15" t="str">
        <f t="shared" si="6"/>
        <v>868a2vc0p</v>
      </c>
      <c r="C409" s="38" t="s">
        <v>5038</v>
      </c>
      <c r="D409" s="15" t="s">
        <v>254</v>
      </c>
      <c r="E409" s="15" t="s">
        <v>4579</v>
      </c>
      <c r="F409" s="24" t="s">
        <v>42</v>
      </c>
      <c r="G409" s="15" t="s">
        <v>3561</v>
      </c>
      <c r="H409" s="15" t="s">
        <v>19</v>
      </c>
      <c r="I409" s="17" t="s">
        <v>3562</v>
      </c>
      <c r="J409" s="15" t="s">
        <v>19</v>
      </c>
      <c r="K409" s="18" t="s">
        <v>19</v>
      </c>
      <c r="L409" s="18" t="s">
        <v>19</v>
      </c>
      <c r="M409" s="18">
        <v>45568.625</v>
      </c>
      <c r="N409" s="18">
        <v>45805.446527777778</v>
      </c>
      <c r="O409" s="18" t="s">
        <v>19</v>
      </c>
      <c r="P409" s="18" t="s">
        <v>19</v>
      </c>
      <c r="Q409" s="15" t="s">
        <v>5896</v>
      </c>
      <c r="R409" s="15" t="s">
        <v>6290</v>
      </c>
      <c r="S409" s="15" t="s">
        <v>3588</v>
      </c>
      <c r="T409" s="15" t="s">
        <v>19</v>
      </c>
      <c r="U409" s="15" t="s">
        <v>19</v>
      </c>
      <c r="V409" s="15" t="s">
        <v>19</v>
      </c>
      <c r="W409" s="15" t="s">
        <v>19</v>
      </c>
      <c r="X409" s="15" t="s">
        <v>19</v>
      </c>
      <c r="Y409" s="19">
        <v>0</v>
      </c>
      <c r="Z409" s="29" t="s">
        <v>123</v>
      </c>
      <c r="AA409" s="15" t="s">
        <v>19</v>
      </c>
      <c r="AB409" s="15" t="s">
        <v>24</v>
      </c>
      <c r="AC409" s="15" t="s">
        <v>3577</v>
      </c>
      <c r="AD409" s="15" t="s">
        <v>1654</v>
      </c>
      <c r="AE409" s="15" t="s">
        <v>19</v>
      </c>
      <c r="AF409" s="15" t="s">
        <v>19</v>
      </c>
      <c r="AG409" s="15" t="s">
        <v>19</v>
      </c>
      <c r="AH409" s="15" t="s">
        <v>5032</v>
      </c>
      <c r="AI409" s="15" t="s">
        <v>19</v>
      </c>
      <c r="AJ409" s="15" t="s">
        <v>19</v>
      </c>
      <c r="AK409" s="15" t="s">
        <v>19</v>
      </c>
      <c r="AL409" s="15" t="s">
        <v>19</v>
      </c>
      <c r="AM409" s="15" t="s">
        <v>3579</v>
      </c>
      <c r="AN409" s="15" t="s">
        <v>6298</v>
      </c>
    </row>
    <row r="410" spans="1:40" ht="15.45" x14ac:dyDescent="0.4">
      <c r="A410" s="15" t="s">
        <v>1702</v>
      </c>
      <c r="B410" s="15" t="str">
        <f t="shared" si="6"/>
        <v>868a2vc1c</v>
      </c>
      <c r="C410" s="38" t="s">
        <v>4254</v>
      </c>
      <c r="D410" s="15" t="s">
        <v>344</v>
      </c>
      <c r="E410" s="15" t="s">
        <v>4250</v>
      </c>
      <c r="F410" s="24" t="s">
        <v>42</v>
      </c>
      <c r="G410" s="15" t="s">
        <v>3561</v>
      </c>
      <c r="H410" s="15" t="s">
        <v>19</v>
      </c>
      <c r="I410" s="16" t="s">
        <v>658</v>
      </c>
      <c r="J410" s="15" t="s">
        <v>19</v>
      </c>
      <c r="K410" s="18" t="s">
        <v>19</v>
      </c>
      <c r="L410" s="18" t="s">
        <v>19</v>
      </c>
      <c r="M410" s="18">
        <v>45568.625</v>
      </c>
      <c r="N410" s="18">
        <v>45777.446527777778</v>
      </c>
      <c r="O410" s="18" t="s">
        <v>19</v>
      </c>
      <c r="P410" s="18" t="s">
        <v>19</v>
      </c>
      <c r="Q410" s="15" t="s">
        <v>5982</v>
      </c>
      <c r="R410" s="15" t="s">
        <v>6290</v>
      </c>
      <c r="S410" s="15" t="s">
        <v>3588</v>
      </c>
      <c r="T410" s="15" t="s">
        <v>19</v>
      </c>
      <c r="U410" s="15" t="s">
        <v>19</v>
      </c>
      <c r="V410" s="15" t="s">
        <v>19</v>
      </c>
      <c r="W410" s="15" t="s">
        <v>19</v>
      </c>
      <c r="X410" s="15" t="s">
        <v>19</v>
      </c>
      <c r="Y410" s="19">
        <v>0</v>
      </c>
      <c r="Z410" s="15" t="s">
        <v>19</v>
      </c>
      <c r="AA410" s="15" t="s">
        <v>19</v>
      </c>
      <c r="AB410" s="15" t="s">
        <v>43</v>
      </c>
      <c r="AC410" s="15" t="s">
        <v>4066</v>
      </c>
      <c r="AD410" s="15" t="s">
        <v>1703</v>
      </c>
      <c r="AE410" s="15" t="s">
        <v>19</v>
      </c>
      <c r="AF410" s="15" t="s">
        <v>19</v>
      </c>
      <c r="AG410" s="15" t="s">
        <v>19</v>
      </c>
      <c r="AH410" s="15" t="s">
        <v>4251</v>
      </c>
      <c r="AI410" s="15" t="s">
        <v>19</v>
      </c>
      <c r="AJ410" s="15" t="s">
        <v>19</v>
      </c>
      <c r="AK410" s="15" t="s">
        <v>19</v>
      </c>
      <c r="AL410" s="15" t="s">
        <v>19</v>
      </c>
      <c r="AM410" s="15" t="s">
        <v>3215</v>
      </c>
      <c r="AN410" s="15" t="s">
        <v>6312</v>
      </c>
    </row>
    <row r="411" spans="1:40" ht="15.45" x14ac:dyDescent="0.4">
      <c r="A411" s="15" t="s">
        <v>1895</v>
      </c>
      <c r="B411" s="15" t="str">
        <f t="shared" si="6"/>
        <v>868a2vc2r</v>
      </c>
      <c r="C411" s="38" t="s">
        <v>4170</v>
      </c>
      <c r="D411" s="15" t="s">
        <v>2120</v>
      </c>
      <c r="E411" s="15" t="s">
        <v>4168</v>
      </c>
      <c r="F411" s="24" t="s">
        <v>42</v>
      </c>
      <c r="G411" s="15" t="s">
        <v>3561</v>
      </c>
      <c r="H411" s="15" t="s">
        <v>19</v>
      </c>
      <c r="I411" s="28" t="s">
        <v>3587</v>
      </c>
      <c r="J411" s="15" t="s">
        <v>19</v>
      </c>
      <c r="K411" s="18" t="s">
        <v>19</v>
      </c>
      <c r="L411" s="18" t="s">
        <v>19</v>
      </c>
      <c r="M411" s="18">
        <v>45568.625</v>
      </c>
      <c r="N411" s="18">
        <v>45768.508333333331</v>
      </c>
      <c r="O411" s="18" t="s">
        <v>19</v>
      </c>
      <c r="P411" s="18" t="s">
        <v>19</v>
      </c>
      <c r="Q411" s="15" t="s">
        <v>5902</v>
      </c>
      <c r="R411" s="15" t="s">
        <v>6301</v>
      </c>
      <c r="S411" s="15" t="s">
        <v>3603</v>
      </c>
      <c r="T411" s="15" t="s">
        <v>19</v>
      </c>
      <c r="U411" s="15" t="s">
        <v>19</v>
      </c>
      <c r="V411" s="15" t="s">
        <v>19</v>
      </c>
      <c r="W411" s="15" t="s">
        <v>19</v>
      </c>
      <c r="X411" s="15" t="s">
        <v>19</v>
      </c>
      <c r="Y411" s="19">
        <v>0</v>
      </c>
      <c r="Z411" s="15" t="s">
        <v>19</v>
      </c>
      <c r="AA411" s="15" t="s">
        <v>19</v>
      </c>
      <c r="AB411" s="15" t="s">
        <v>43</v>
      </c>
      <c r="AC411" s="15" t="s">
        <v>2603</v>
      </c>
      <c r="AD411" s="15" t="s">
        <v>1638</v>
      </c>
      <c r="AE411" s="15" t="b">
        <v>1</v>
      </c>
      <c r="AF411" s="15" t="s">
        <v>19</v>
      </c>
      <c r="AG411" s="15" t="s">
        <v>19</v>
      </c>
      <c r="AH411" s="15" t="s">
        <v>19</v>
      </c>
      <c r="AI411" s="18">
        <v>45768</v>
      </c>
      <c r="AJ411" s="15" t="s">
        <v>19</v>
      </c>
      <c r="AK411" s="15" t="s">
        <v>19</v>
      </c>
      <c r="AL411" s="15" t="s">
        <v>19</v>
      </c>
      <c r="AM411" s="15" t="s">
        <v>3620</v>
      </c>
      <c r="AN411" s="15" t="s">
        <v>3564</v>
      </c>
    </row>
    <row r="412" spans="1:40" ht="15.45" x14ac:dyDescent="0.4">
      <c r="A412" s="15" t="s">
        <v>1384</v>
      </c>
      <c r="B412" s="15" t="str">
        <f t="shared" si="6"/>
        <v>868a2vc2x</v>
      </c>
      <c r="C412" s="38" t="s">
        <v>4540</v>
      </c>
      <c r="D412" s="15" t="s">
        <v>57</v>
      </c>
      <c r="E412" s="15" t="s">
        <v>3927</v>
      </c>
      <c r="F412" s="24" t="s">
        <v>42</v>
      </c>
      <c r="G412" s="15" t="s">
        <v>3561</v>
      </c>
      <c r="H412" s="15" t="s">
        <v>19</v>
      </c>
      <c r="I412" s="16" t="s">
        <v>658</v>
      </c>
      <c r="J412" s="15" t="s">
        <v>19</v>
      </c>
      <c r="K412" s="18" t="s">
        <v>19</v>
      </c>
      <c r="L412" s="18" t="s">
        <v>19</v>
      </c>
      <c r="M412" s="18">
        <v>45568.625</v>
      </c>
      <c r="N412" s="18">
        <v>45769.520833333328</v>
      </c>
      <c r="O412" s="18" t="s">
        <v>19</v>
      </c>
      <c r="P412" s="18" t="s">
        <v>19</v>
      </c>
      <c r="Q412" s="15" t="s">
        <v>5984</v>
      </c>
      <c r="R412" s="15" t="s">
        <v>6290</v>
      </c>
      <c r="S412" s="15" t="s">
        <v>3588</v>
      </c>
      <c r="T412" s="15" t="s">
        <v>19</v>
      </c>
      <c r="U412" s="15" t="s">
        <v>19</v>
      </c>
      <c r="V412" s="15" t="s">
        <v>19</v>
      </c>
      <c r="W412" s="15" t="s">
        <v>19</v>
      </c>
      <c r="X412" s="15" t="s">
        <v>19</v>
      </c>
      <c r="Y412" s="19">
        <v>0</v>
      </c>
      <c r="Z412" s="15" t="s">
        <v>19</v>
      </c>
      <c r="AA412" s="15" t="s">
        <v>19</v>
      </c>
      <c r="AB412" s="15" t="s">
        <v>43</v>
      </c>
      <c r="AC412" s="15" t="s">
        <v>1365</v>
      </c>
      <c r="AD412" s="15" t="s">
        <v>1365</v>
      </c>
      <c r="AE412" s="15" t="s">
        <v>19</v>
      </c>
      <c r="AF412" s="15" t="s">
        <v>19</v>
      </c>
      <c r="AG412" s="15" t="s">
        <v>19</v>
      </c>
      <c r="AH412" s="15" t="s">
        <v>19</v>
      </c>
      <c r="AI412" s="15" t="s">
        <v>19</v>
      </c>
      <c r="AJ412" s="15" t="s">
        <v>19</v>
      </c>
      <c r="AK412" s="15" t="s">
        <v>19</v>
      </c>
      <c r="AL412" s="15" t="s">
        <v>19</v>
      </c>
      <c r="AM412" s="15" t="s">
        <v>3915</v>
      </c>
      <c r="AN412" s="15" t="s">
        <v>3569</v>
      </c>
    </row>
    <row r="413" spans="1:40" ht="15.45" x14ac:dyDescent="0.4">
      <c r="A413" s="15" t="s">
        <v>1327</v>
      </c>
      <c r="B413" s="15" t="str">
        <f t="shared" si="6"/>
        <v>868a2vc34</v>
      </c>
      <c r="C413" s="38" t="s">
        <v>4302</v>
      </c>
      <c r="D413" s="15" t="s">
        <v>308</v>
      </c>
      <c r="E413" s="15" t="s">
        <v>4051</v>
      </c>
      <c r="F413" s="27" t="s">
        <v>122</v>
      </c>
      <c r="G413" s="15" t="s">
        <v>3561</v>
      </c>
      <c r="H413" s="15" t="s">
        <v>19</v>
      </c>
      <c r="I413" s="28" t="s">
        <v>3587</v>
      </c>
      <c r="J413" s="15" t="s">
        <v>19</v>
      </c>
      <c r="K413" s="18" t="s">
        <v>19</v>
      </c>
      <c r="L413" s="18" t="s">
        <v>19</v>
      </c>
      <c r="M413" s="18">
        <v>45568.625</v>
      </c>
      <c r="N413" s="18">
        <v>45792.358333333337</v>
      </c>
      <c r="O413" s="18" t="s">
        <v>19</v>
      </c>
      <c r="P413" s="18" t="s">
        <v>19</v>
      </c>
      <c r="Q413" s="15" t="s">
        <v>5843</v>
      </c>
      <c r="R413" s="15" t="s">
        <v>6280</v>
      </c>
      <c r="S413" s="15" t="s">
        <v>6147</v>
      </c>
      <c r="T413" s="15" t="s">
        <v>19</v>
      </c>
      <c r="U413" s="15" t="s">
        <v>19</v>
      </c>
      <c r="V413" s="15" t="s">
        <v>19</v>
      </c>
      <c r="W413" s="15" t="s">
        <v>19</v>
      </c>
      <c r="X413" s="15" t="s">
        <v>19</v>
      </c>
      <c r="Y413" s="19">
        <v>0</v>
      </c>
      <c r="Z413" s="29" t="s">
        <v>123</v>
      </c>
      <c r="AA413" s="15" t="s">
        <v>19</v>
      </c>
      <c r="AB413" s="15" t="s">
        <v>24</v>
      </c>
      <c r="AC413" s="15" t="s">
        <v>3963</v>
      </c>
      <c r="AD413" s="15" t="s">
        <v>1117</v>
      </c>
      <c r="AE413" s="15" t="s">
        <v>19</v>
      </c>
      <c r="AF413" s="15" t="s">
        <v>3589</v>
      </c>
      <c r="AG413" s="15" t="s">
        <v>19</v>
      </c>
      <c r="AH413" s="15" t="s">
        <v>19</v>
      </c>
      <c r="AI413" s="15" t="s">
        <v>19</v>
      </c>
      <c r="AJ413" s="15" t="s">
        <v>19</v>
      </c>
      <c r="AK413" s="15" t="s">
        <v>19</v>
      </c>
      <c r="AL413" s="15" t="s">
        <v>19</v>
      </c>
      <c r="AM413" s="15" t="s">
        <v>3275</v>
      </c>
      <c r="AN413" s="15" t="s">
        <v>6269</v>
      </c>
    </row>
    <row r="414" spans="1:40" ht="15.45" x14ac:dyDescent="0.4">
      <c r="A414" s="15" t="s">
        <v>1760</v>
      </c>
      <c r="B414" s="15" t="str">
        <f t="shared" si="6"/>
        <v>868a2vc3d</v>
      </c>
      <c r="C414" s="38" t="s">
        <v>6170</v>
      </c>
      <c r="D414" s="15" t="s">
        <v>477</v>
      </c>
      <c r="E414" s="15" t="s">
        <v>6110</v>
      </c>
      <c r="F414" s="16" t="s">
        <v>23</v>
      </c>
      <c r="G414" s="15" t="s">
        <v>3561</v>
      </c>
      <c r="H414" s="15" t="s">
        <v>6304</v>
      </c>
      <c r="I414" s="28" t="s">
        <v>3587</v>
      </c>
      <c r="J414" s="15" t="s">
        <v>6169</v>
      </c>
      <c r="K414" s="18">
        <v>45801</v>
      </c>
      <c r="L414" s="18" t="s">
        <v>19</v>
      </c>
      <c r="M414" s="18">
        <v>45568.625</v>
      </c>
      <c r="N414" s="18">
        <v>45802.166666666672</v>
      </c>
      <c r="O414" s="18" t="s">
        <v>19</v>
      </c>
      <c r="P414" s="18" t="s">
        <v>19</v>
      </c>
      <c r="Q414" s="15" t="s">
        <v>5898</v>
      </c>
      <c r="R414" s="15" t="s">
        <v>6290</v>
      </c>
      <c r="S414" s="15" t="s">
        <v>3588</v>
      </c>
      <c r="T414" s="18" t="s">
        <v>19</v>
      </c>
      <c r="U414" s="18" t="s">
        <v>19</v>
      </c>
      <c r="V414" s="15" t="s">
        <v>19</v>
      </c>
      <c r="W414" s="18" t="s">
        <v>19</v>
      </c>
      <c r="X414" s="18" t="s">
        <v>19</v>
      </c>
      <c r="Y414" s="19">
        <v>0</v>
      </c>
      <c r="Z414" s="34" t="s">
        <v>244</v>
      </c>
      <c r="AA414" s="18" t="s">
        <v>19</v>
      </c>
      <c r="AB414" s="15" t="s">
        <v>24</v>
      </c>
      <c r="AC414" s="15" t="s">
        <v>4651</v>
      </c>
      <c r="AD414" s="15" t="s">
        <v>1761</v>
      </c>
      <c r="AE414" s="15" t="b">
        <v>1</v>
      </c>
      <c r="AF414" s="15" t="s">
        <v>19</v>
      </c>
      <c r="AG414" s="20" t="s">
        <v>3604</v>
      </c>
      <c r="AH414" s="15" t="s">
        <v>19</v>
      </c>
      <c r="AI414" s="18">
        <v>45776</v>
      </c>
      <c r="AJ414" s="18" t="s">
        <v>19</v>
      </c>
      <c r="AK414" s="15" t="s">
        <v>19</v>
      </c>
      <c r="AL414" s="15" t="s">
        <v>19</v>
      </c>
      <c r="AM414" s="15" t="s">
        <v>3620</v>
      </c>
      <c r="AN414" s="15" t="s">
        <v>3621</v>
      </c>
    </row>
    <row r="415" spans="1:40" ht="15.45" x14ac:dyDescent="0.4">
      <c r="A415" s="15" t="s">
        <v>2133</v>
      </c>
      <c r="B415" s="15" t="str">
        <f t="shared" si="6"/>
        <v>868a36ng9</v>
      </c>
      <c r="C415" s="38" t="s">
        <v>4931</v>
      </c>
      <c r="D415" s="15" t="s">
        <v>146</v>
      </c>
      <c r="E415" s="15" t="s">
        <v>4571</v>
      </c>
      <c r="F415" s="39" t="s">
        <v>540</v>
      </c>
      <c r="G415" s="15" t="s">
        <v>3561</v>
      </c>
      <c r="H415" s="15" t="s">
        <v>6384</v>
      </c>
      <c r="I415" s="25" t="s">
        <v>3583</v>
      </c>
      <c r="J415" s="15" t="s">
        <v>19</v>
      </c>
      <c r="K415" s="18">
        <v>45863</v>
      </c>
      <c r="L415" s="18" t="s">
        <v>19</v>
      </c>
      <c r="M415" s="18">
        <v>45569.381944444445</v>
      </c>
      <c r="N415" s="18">
        <v>45800.661111111112</v>
      </c>
      <c r="O415" s="18" t="s">
        <v>19</v>
      </c>
      <c r="P415" s="18" t="s">
        <v>19</v>
      </c>
      <c r="Q415" s="15" t="s">
        <v>5981</v>
      </c>
      <c r="R415" s="15" t="s">
        <v>6280</v>
      </c>
      <c r="S415" s="15" t="s">
        <v>6147</v>
      </c>
      <c r="T415" s="15" t="s">
        <v>19</v>
      </c>
      <c r="U415" s="15" t="s">
        <v>19</v>
      </c>
      <c r="V415" s="15" t="s">
        <v>19</v>
      </c>
      <c r="W415" s="15" t="s">
        <v>19</v>
      </c>
      <c r="X415" s="15" t="s">
        <v>19</v>
      </c>
      <c r="Y415" s="19">
        <v>0</v>
      </c>
      <c r="Z415" s="15" t="s">
        <v>596</v>
      </c>
      <c r="AA415" s="15" t="s">
        <v>19</v>
      </c>
      <c r="AB415" s="15" t="s">
        <v>24</v>
      </c>
      <c r="AC415" s="15" t="s">
        <v>3365</v>
      </c>
      <c r="AD415" s="15" t="s">
        <v>698</v>
      </c>
      <c r="AE415" s="15" t="b">
        <v>1</v>
      </c>
      <c r="AF415" s="15" t="s">
        <v>3589</v>
      </c>
      <c r="AG415" s="15" t="s">
        <v>19</v>
      </c>
      <c r="AH415" s="15" t="s">
        <v>19</v>
      </c>
      <c r="AI415" s="18">
        <v>45800</v>
      </c>
      <c r="AJ415" s="15" t="s">
        <v>19</v>
      </c>
      <c r="AK415" s="15" t="s">
        <v>19</v>
      </c>
      <c r="AL415" s="15" t="s">
        <v>19</v>
      </c>
      <c r="AM415" s="15" t="s">
        <v>3325</v>
      </c>
      <c r="AN415" s="15" t="s">
        <v>6275</v>
      </c>
    </row>
    <row r="416" spans="1:40" ht="15.45" x14ac:dyDescent="0.4">
      <c r="A416" s="15" t="s">
        <v>836</v>
      </c>
      <c r="B416" s="15" t="str">
        <f t="shared" si="6"/>
        <v>868a36np0</v>
      </c>
      <c r="C416" s="38" t="s">
        <v>4941</v>
      </c>
      <c r="D416" s="15" t="s">
        <v>510</v>
      </c>
      <c r="E416" s="15" t="s">
        <v>4680</v>
      </c>
      <c r="F416" s="24" t="s">
        <v>42</v>
      </c>
      <c r="G416" s="15" t="s">
        <v>3561</v>
      </c>
      <c r="H416" s="15" t="s">
        <v>19</v>
      </c>
      <c r="I416" s="25" t="s">
        <v>3583</v>
      </c>
      <c r="J416" s="15" t="s">
        <v>19</v>
      </c>
      <c r="K416" s="18">
        <v>45863</v>
      </c>
      <c r="L416" s="18" t="s">
        <v>19</v>
      </c>
      <c r="M416" s="18">
        <v>45569.382638888885</v>
      </c>
      <c r="N416" s="18">
        <v>45800.525694444441</v>
      </c>
      <c r="O416" s="18" t="s">
        <v>19</v>
      </c>
      <c r="P416" s="18" t="s">
        <v>19</v>
      </c>
      <c r="Q416" s="15" t="s">
        <v>5981</v>
      </c>
      <c r="R416" s="15" t="s">
        <v>6268</v>
      </c>
      <c r="S416" s="15" t="s">
        <v>6154</v>
      </c>
      <c r="T416" s="15" t="s">
        <v>19</v>
      </c>
      <c r="U416" s="15" t="s">
        <v>19</v>
      </c>
      <c r="V416" s="15" t="s">
        <v>19</v>
      </c>
      <c r="W416" s="15" t="s">
        <v>19</v>
      </c>
      <c r="X416" s="15" t="s">
        <v>19</v>
      </c>
      <c r="Y416" s="19">
        <v>0</v>
      </c>
      <c r="Z416" s="15" t="s">
        <v>19</v>
      </c>
      <c r="AA416" s="15" t="s">
        <v>19</v>
      </c>
      <c r="AB416" s="15" t="s">
        <v>24</v>
      </c>
      <c r="AC416" s="15" t="s">
        <v>3365</v>
      </c>
      <c r="AD416" s="15" t="s">
        <v>698</v>
      </c>
      <c r="AE416" s="15" t="b">
        <v>1</v>
      </c>
      <c r="AF416" s="15" t="s">
        <v>3816</v>
      </c>
      <c r="AG416" s="15" t="s">
        <v>19</v>
      </c>
      <c r="AH416" s="15" t="s">
        <v>19</v>
      </c>
      <c r="AI416" s="18">
        <v>45800</v>
      </c>
      <c r="AJ416" s="15" t="s">
        <v>19</v>
      </c>
      <c r="AK416" s="15" t="s">
        <v>19</v>
      </c>
      <c r="AL416" s="15" t="s">
        <v>19</v>
      </c>
      <c r="AM416" s="15" t="s">
        <v>3325</v>
      </c>
      <c r="AN416" s="15" t="s">
        <v>6275</v>
      </c>
    </row>
    <row r="417" spans="1:40" ht="15.45" x14ac:dyDescent="0.4">
      <c r="A417" s="15" t="s">
        <v>841</v>
      </c>
      <c r="B417" s="15" t="str">
        <f t="shared" si="6"/>
        <v>868a36nzy</v>
      </c>
      <c r="C417" s="38" t="s">
        <v>4932</v>
      </c>
      <c r="D417" s="15" t="s">
        <v>522</v>
      </c>
      <c r="E417" s="15" t="s">
        <v>4690</v>
      </c>
      <c r="F417" s="39" t="s">
        <v>540</v>
      </c>
      <c r="G417" s="15" t="s">
        <v>3561</v>
      </c>
      <c r="H417" s="15" t="s">
        <v>3818</v>
      </c>
      <c r="I417" s="25" t="s">
        <v>3583</v>
      </c>
      <c r="J417" s="15" t="s">
        <v>6412</v>
      </c>
      <c r="K417" s="18">
        <v>45863</v>
      </c>
      <c r="L417" s="18" t="s">
        <v>19</v>
      </c>
      <c r="M417" s="18">
        <v>45569.383333333331</v>
      </c>
      <c r="N417" s="18">
        <v>45806.755555555559</v>
      </c>
      <c r="O417" s="18" t="s">
        <v>19</v>
      </c>
      <c r="P417" s="18" t="s">
        <v>19</v>
      </c>
      <c r="Q417" s="15" t="s">
        <v>5818</v>
      </c>
      <c r="R417" s="15" t="s">
        <v>6280</v>
      </c>
      <c r="S417" s="15" t="s">
        <v>6147</v>
      </c>
      <c r="T417" s="15" t="s">
        <v>19</v>
      </c>
      <c r="U417" s="15" t="s">
        <v>19</v>
      </c>
      <c r="V417" s="15" t="s">
        <v>19</v>
      </c>
      <c r="W417" s="15" t="s">
        <v>19</v>
      </c>
      <c r="X417" s="15" t="s">
        <v>19</v>
      </c>
      <c r="Y417" s="19">
        <v>0</v>
      </c>
      <c r="Z417" s="15" t="s">
        <v>596</v>
      </c>
      <c r="AA417" s="15" t="s">
        <v>19</v>
      </c>
      <c r="AB417" s="15" t="s">
        <v>24</v>
      </c>
      <c r="AC417" s="15" t="s">
        <v>3365</v>
      </c>
      <c r="AD417" s="15" t="s">
        <v>698</v>
      </c>
      <c r="AE417" s="15" t="b">
        <v>1</v>
      </c>
      <c r="AF417" s="15" t="s">
        <v>3816</v>
      </c>
      <c r="AG417" s="15" t="s">
        <v>19</v>
      </c>
      <c r="AH417" s="15" t="s">
        <v>19</v>
      </c>
      <c r="AI417" s="18">
        <v>45800</v>
      </c>
      <c r="AJ417" s="15" t="s">
        <v>19</v>
      </c>
      <c r="AK417" s="15" t="s">
        <v>19</v>
      </c>
      <c r="AL417" s="15" t="s">
        <v>19</v>
      </c>
      <c r="AM417" s="15" t="s">
        <v>3325</v>
      </c>
      <c r="AN417" s="15" t="s">
        <v>6275</v>
      </c>
    </row>
    <row r="418" spans="1:40" ht="15.45" x14ac:dyDescent="0.4">
      <c r="A418" s="15" t="s">
        <v>865</v>
      </c>
      <c r="B418" s="15" t="str">
        <f t="shared" si="6"/>
        <v>868a36pff</v>
      </c>
      <c r="C418" s="38" t="s">
        <v>4933</v>
      </c>
      <c r="D418" s="15" t="s">
        <v>522</v>
      </c>
      <c r="E418" s="15" t="s">
        <v>4690</v>
      </c>
      <c r="F418" s="39" t="s">
        <v>540</v>
      </c>
      <c r="G418" s="15" t="s">
        <v>3561</v>
      </c>
      <c r="H418" s="15" t="s">
        <v>6384</v>
      </c>
      <c r="I418" s="25" t="s">
        <v>3583</v>
      </c>
      <c r="J418" s="15" t="s">
        <v>6412</v>
      </c>
      <c r="K418" s="18">
        <v>45863</v>
      </c>
      <c r="L418" s="18" t="s">
        <v>19</v>
      </c>
      <c r="M418" s="18">
        <v>45569.384027777778</v>
      </c>
      <c r="N418" s="18">
        <v>45806.755555555559</v>
      </c>
      <c r="O418" s="18" t="s">
        <v>19</v>
      </c>
      <c r="P418" s="18" t="s">
        <v>19</v>
      </c>
      <c r="Q418" s="15" t="s">
        <v>5818</v>
      </c>
      <c r="R418" s="15" t="s">
        <v>6280</v>
      </c>
      <c r="S418" s="15" t="s">
        <v>6147</v>
      </c>
      <c r="T418" s="15" t="s">
        <v>19</v>
      </c>
      <c r="U418" s="15" t="s">
        <v>19</v>
      </c>
      <c r="V418" s="15" t="s">
        <v>19</v>
      </c>
      <c r="W418" s="15" t="s">
        <v>19</v>
      </c>
      <c r="X418" s="15" t="s">
        <v>19</v>
      </c>
      <c r="Y418" s="19">
        <v>0</v>
      </c>
      <c r="Z418" s="15" t="s">
        <v>596</v>
      </c>
      <c r="AA418" s="15" t="s">
        <v>19</v>
      </c>
      <c r="AB418" s="15" t="s">
        <v>24</v>
      </c>
      <c r="AC418" s="15" t="s">
        <v>3365</v>
      </c>
      <c r="AD418" s="15" t="s">
        <v>698</v>
      </c>
      <c r="AE418" s="15" t="b">
        <v>1</v>
      </c>
      <c r="AF418" s="15" t="s">
        <v>3816</v>
      </c>
      <c r="AG418" s="15" t="s">
        <v>19</v>
      </c>
      <c r="AH418" s="15" t="s">
        <v>19</v>
      </c>
      <c r="AI418" s="18">
        <v>45800</v>
      </c>
      <c r="AJ418" s="15" t="s">
        <v>19</v>
      </c>
      <c r="AK418" s="15" t="s">
        <v>19</v>
      </c>
      <c r="AL418" s="15" t="s">
        <v>19</v>
      </c>
      <c r="AM418" s="15" t="s">
        <v>3325</v>
      </c>
      <c r="AN418" s="15" t="s">
        <v>6275</v>
      </c>
    </row>
    <row r="419" spans="1:40" ht="15.45" x14ac:dyDescent="0.4">
      <c r="A419" s="15" t="s">
        <v>765</v>
      </c>
      <c r="B419" s="15" t="str">
        <f t="shared" si="6"/>
        <v>868a36pwk</v>
      </c>
      <c r="C419" s="38" t="s">
        <v>4934</v>
      </c>
      <c r="D419" s="15" t="s">
        <v>522</v>
      </c>
      <c r="E419" s="15" t="s">
        <v>4690</v>
      </c>
      <c r="F419" s="39" t="s">
        <v>540</v>
      </c>
      <c r="G419" s="15" t="s">
        <v>3561</v>
      </c>
      <c r="H419" s="15" t="s">
        <v>6384</v>
      </c>
      <c r="I419" s="25" t="s">
        <v>3583</v>
      </c>
      <c r="J419" s="15" t="s">
        <v>6412</v>
      </c>
      <c r="K419" s="18">
        <v>45863</v>
      </c>
      <c r="L419" s="18" t="s">
        <v>19</v>
      </c>
      <c r="M419" s="18">
        <v>45569.384722222225</v>
      </c>
      <c r="N419" s="18">
        <v>45806.755555555559</v>
      </c>
      <c r="O419" s="18" t="s">
        <v>19</v>
      </c>
      <c r="P419" s="18" t="s">
        <v>19</v>
      </c>
      <c r="Q419" s="15" t="s">
        <v>5818</v>
      </c>
      <c r="R419" s="15" t="s">
        <v>6280</v>
      </c>
      <c r="S419" s="15" t="s">
        <v>6147</v>
      </c>
      <c r="T419" s="15" t="s">
        <v>19</v>
      </c>
      <c r="U419" s="15" t="s">
        <v>19</v>
      </c>
      <c r="V419" s="15" t="s">
        <v>19</v>
      </c>
      <c r="W419" s="15" t="s">
        <v>19</v>
      </c>
      <c r="X419" s="15" t="s">
        <v>19</v>
      </c>
      <c r="Y419" s="19">
        <v>0</v>
      </c>
      <c r="Z419" s="15" t="s">
        <v>596</v>
      </c>
      <c r="AA419" s="15" t="s">
        <v>19</v>
      </c>
      <c r="AB419" s="15" t="s">
        <v>24</v>
      </c>
      <c r="AC419" s="15" t="s">
        <v>3365</v>
      </c>
      <c r="AD419" s="15" t="s">
        <v>698</v>
      </c>
      <c r="AE419" s="15" t="b">
        <v>1</v>
      </c>
      <c r="AF419" s="15" t="s">
        <v>3816</v>
      </c>
      <c r="AG419" s="15" t="s">
        <v>19</v>
      </c>
      <c r="AH419" s="15" t="s">
        <v>19</v>
      </c>
      <c r="AI419" s="18">
        <v>45800</v>
      </c>
      <c r="AJ419" s="15" t="s">
        <v>19</v>
      </c>
      <c r="AK419" s="15" t="s">
        <v>19</v>
      </c>
      <c r="AL419" s="15" t="s">
        <v>19</v>
      </c>
      <c r="AM419" s="15" t="s">
        <v>3325</v>
      </c>
      <c r="AN419" s="15" t="s">
        <v>6275</v>
      </c>
    </row>
    <row r="420" spans="1:40" ht="15.45" x14ac:dyDescent="0.4">
      <c r="A420" s="15" t="s">
        <v>831</v>
      </c>
      <c r="B420" s="15" t="str">
        <f t="shared" si="6"/>
        <v>868a36rjp</v>
      </c>
      <c r="C420" s="38" t="s">
        <v>4939</v>
      </c>
      <c r="D420" s="15" t="s">
        <v>514</v>
      </c>
      <c r="E420" s="15" t="s">
        <v>4684</v>
      </c>
      <c r="F420" s="39" t="s">
        <v>540</v>
      </c>
      <c r="G420" s="15" t="s">
        <v>3561</v>
      </c>
      <c r="H420" s="15" t="s">
        <v>6384</v>
      </c>
      <c r="I420" s="25" t="s">
        <v>3583</v>
      </c>
      <c r="J420" s="15" t="s">
        <v>6412</v>
      </c>
      <c r="K420" s="18">
        <v>45863</v>
      </c>
      <c r="L420" s="18" t="s">
        <v>19</v>
      </c>
      <c r="M420" s="18">
        <v>45569.387499999997</v>
      </c>
      <c r="N420" s="18">
        <v>45806.755555555559</v>
      </c>
      <c r="O420" s="18" t="s">
        <v>19</v>
      </c>
      <c r="P420" s="18" t="s">
        <v>19</v>
      </c>
      <c r="Q420" s="15" t="s">
        <v>5981</v>
      </c>
      <c r="R420" s="15" t="s">
        <v>6280</v>
      </c>
      <c r="S420" s="15" t="s">
        <v>6147</v>
      </c>
      <c r="T420" s="15" t="s">
        <v>19</v>
      </c>
      <c r="U420" s="15" t="s">
        <v>19</v>
      </c>
      <c r="V420" s="15" t="s">
        <v>19</v>
      </c>
      <c r="W420" s="15" t="s">
        <v>19</v>
      </c>
      <c r="X420" s="15" t="s">
        <v>19</v>
      </c>
      <c r="Y420" s="19">
        <v>0</v>
      </c>
      <c r="Z420" s="15" t="s">
        <v>596</v>
      </c>
      <c r="AA420" s="15" t="s">
        <v>19</v>
      </c>
      <c r="AB420" s="15" t="s">
        <v>24</v>
      </c>
      <c r="AC420" s="15" t="s">
        <v>3365</v>
      </c>
      <c r="AD420" s="15" t="s">
        <v>698</v>
      </c>
      <c r="AE420" s="15" t="b">
        <v>1</v>
      </c>
      <c r="AF420" s="15" t="s">
        <v>3816</v>
      </c>
      <c r="AG420" s="15" t="s">
        <v>19</v>
      </c>
      <c r="AH420" s="15" t="s">
        <v>19</v>
      </c>
      <c r="AI420" s="18">
        <v>45800</v>
      </c>
      <c r="AJ420" s="15" t="s">
        <v>19</v>
      </c>
      <c r="AK420" s="15" t="s">
        <v>19</v>
      </c>
      <c r="AL420" s="15" t="s">
        <v>19</v>
      </c>
      <c r="AM420" s="15" t="s">
        <v>3325</v>
      </c>
      <c r="AN420" s="15" t="s">
        <v>6275</v>
      </c>
    </row>
    <row r="421" spans="1:40" ht="15.45" x14ac:dyDescent="0.4">
      <c r="A421" s="15" t="s">
        <v>854</v>
      </c>
      <c r="B421" s="15" t="str">
        <f t="shared" si="6"/>
        <v>868a36xx0</v>
      </c>
      <c r="C421" s="38" t="s">
        <v>4940</v>
      </c>
      <c r="D421" s="15" t="s">
        <v>514</v>
      </c>
      <c r="E421" s="15" t="s">
        <v>4684</v>
      </c>
      <c r="F421" s="39" t="s">
        <v>540</v>
      </c>
      <c r="G421" s="15" t="s">
        <v>3561</v>
      </c>
      <c r="H421" s="15" t="s">
        <v>6384</v>
      </c>
      <c r="I421" s="25" t="s">
        <v>3583</v>
      </c>
      <c r="J421" s="15" t="s">
        <v>6412</v>
      </c>
      <c r="K421" s="18">
        <v>45863</v>
      </c>
      <c r="L421" s="18" t="s">
        <v>19</v>
      </c>
      <c r="M421" s="18">
        <v>45569.39444444445</v>
      </c>
      <c r="N421" s="18">
        <v>45806.755555555559</v>
      </c>
      <c r="O421" s="18" t="s">
        <v>19</v>
      </c>
      <c r="P421" s="18" t="s">
        <v>19</v>
      </c>
      <c r="Q421" s="15" t="s">
        <v>6411</v>
      </c>
      <c r="R421" s="15" t="s">
        <v>6280</v>
      </c>
      <c r="S421" s="15" t="s">
        <v>6147</v>
      </c>
      <c r="T421" s="15" t="s">
        <v>19</v>
      </c>
      <c r="U421" s="15" t="s">
        <v>19</v>
      </c>
      <c r="V421" s="15" t="s">
        <v>19</v>
      </c>
      <c r="W421" s="15" t="s">
        <v>19</v>
      </c>
      <c r="X421" s="15" t="s">
        <v>19</v>
      </c>
      <c r="Y421" s="19">
        <v>0</v>
      </c>
      <c r="Z421" s="15" t="s">
        <v>596</v>
      </c>
      <c r="AA421" s="15" t="s">
        <v>19</v>
      </c>
      <c r="AB421" s="15" t="s">
        <v>24</v>
      </c>
      <c r="AC421" s="15" t="s">
        <v>3365</v>
      </c>
      <c r="AD421" s="15" t="s">
        <v>698</v>
      </c>
      <c r="AE421" s="15" t="b">
        <v>1</v>
      </c>
      <c r="AF421" s="15" t="s">
        <v>3816</v>
      </c>
      <c r="AG421" s="15" t="s">
        <v>19</v>
      </c>
      <c r="AH421" s="15" t="s">
        <v>19</v>
      </c>
      <c r="AI421" s="18">
        <v>45800</v>
      </c>
      <c r="AJ421" s="15" t="s">
        <v>19</v>
      </c>
      <c r="AK421" s="15" t="s">
        <v>19</v>
      </c>
      <c r="AL421" s="15" t="s">
        <v>19</v>
      </c>
      <c r="AM421" s="15" t="s">
        <v>3325</v>
      </c>
      <c r="AN421" s="15" t="s">
        <v>6275</v>
      </c>
    </row>
    <row r="422" spans="1:40" ht="15.45" x14ac:dyDescent="0.4">
      <c r="A422" s="15" t="s">
        <v>1560</v>
      </c>
      <c r="B422" s="15" t="str">
        <f t="shared" si="6"/>
        <v>868a371fg</v>
      </c>
      <c r="C422" s="38" t="s">
        <v>4362</v>
      </c>
      <c r="D422" s="15" t="s">
        <v>150</v>
      </c>
      <c r="E422" s="15" t="s">
        <v>3980</v>
      </c>
      <c r="F422" s="24" t="s">
        <v>42</v>
      </c>
      <c r="G422" s="15" t="s">
        <v>3561</v>
      </c>
      <c r="H422" s="15" t="s">
        <v>19</v>
      </c>
      <c r="I422" s="17" t="s">
        <v>3562</v>
      </c>
      <c r="J422" s="15" t="s">
        <v>19</v>
      </c>
      <c r="K422" s="18" t="s">
        <v>19</v>
      </c>
      <c r="L422" s="18" t="s">
        <v>19</v>
      </c>
      <c r="M422" s="18">
        <v>45569.400694444441</v>
      </c>
      <c r="N422" s="18">
        <v>45769.475694444445</v>
      </c>
      <c r="O422" s="18" t="s">
        <v>19</v>
      </c>
      <c r="P422" s="18" t="s">
        <v>19</v>
      </c>
      <c r="Q422" s="15" t="s">
        <v>5818</v>
      </c>
      <c r="R422" s="15" t="s">
        <v>6291</v>
      </c>
      <c r="S422" s="15" t="s">
        <v>6213</v>
      </c>
      <c r="T422" s="15" t="s">
        <v>19</v>
      </c>
      <c r="U422" s="15" t="s">
        <v>19</v>
      </c>
      <c r="V422" s="15" t="s">
        <v>19</v>
      </c>
      <c r="W422" s="15" t="s">
        <v>19</v>
      </c>
      <c r="X422" s="15" t="s">
        <v>19</v>
      </c>
      <c r="Y422" s="19">
        <v>0</v>
      </c>
      <c r="Z422" s="15" t="s">
        <v>19</v>
      </c>
      <c r="AA422" s="15" t="s">
        <v>19</v>
      </c>
      <c r="AB422" s="15" t="s">
        <v>43</v>
      </c>
      <c r="AC422" s="15" t="s">
        <v>3365</v>
      </c>
      <c r="AD422" s="15" t="s">
        <v>690</v>
      </c>
      <c r="AE422" s="15" t="s">
        <v>19</v>
      </c>
      <c r="AF422" s="15" t="s">
        <v>3589</v>
      </c>
      <c r="AG422" s="15" t="s">
        <v>19</v>
      </c>
      <c r="AH422" s="15" t="s">
        <v>19</v>
      </c>
      <c r="AI422" s="15" t="s">
        <v>19</v>
      </c>
      <c r="AJ422" s="15" t="s">
        <v>19</v>
      </c>
      <c r="AK422" s="15" t="s">
        <v>19</v>
      </c>
      <c r="AL422" s="15" t="s">
        <v>19</v>
      </c>
      <c r="AM422" s="15" t="s">
        <v>3325</v>
      </c>
      <c r="AN422" s="15" t="s">
        <v>6275</v>
      </c>
    </row>
    <row r="423" spans="1:40" ht="15.45" x14ac:dyDescent="0.4">
      <c r="A423" s="15" t="s">
        <v>1600</v>
      </c>
      <c r="B423" s="15" t="str">
        <f t="shared" si="6"/>
        <v>868a371j7</v>
      </c>
      <c r="C423" s="38" t="s">
        <v>4363</v>
      </c>
      <c r="D423" s="15" t="s">
        <v>150</v>
      </c>
      <c r="E423" s="15" t="s">
        <v>3980</v>
      </c>
      <c r="F423" s="24" t="s">
        <v>42</v>
      </c>
      <c r="G423" s="15" t="s">
        <v>3561</v>
      </c>
      <c r="H423" s="15" t="s">
        <v>19</v>
      </c>
      <c r="I423" s="17" t="s">
        <v>3562</v>
      </c>
      <c r="J423" s="15" t="s">
        <v>19</v>
      </c>
      <c r="K423" s="18" t="s">
        <v>19</v>
      </c>
      <c r="L423" s="18" t="s">
        <v>19</v>
      </c>
      <c r="M423" s="18">
        <v>45569.400694444441</v>
      </c>
      <c r="N423" s="18">
        <v>45756.552083333328</v>
      </c>
      <c r="O423" s="18" t="s">
        <v>19</v>
      </c>
      <c r="P423" s="18" t="s">
        <v>19</v>
      </c>
      <c r="Q423" s="15" t="s">
        <v>5818</v>
      </c>
      <c r="R423" s="15" t="s">
        <v>6291</v>
      </c>
      <c r="S423" s="15" t="s">
        <v>6213</v>
      </c>
      <c r="T423" s="15" t="s">
        <v>19</v>
      </c>
      <c r="U423" s="15" t="s">
        <v>19</v>
      </c>
      <c r="V423" s="15" t="s">
        <v>19</v>
      </c>
      <c r="W423" s="15" t="s">
        <v>19</v>
      </c>
      <c r="X423" s="15" t="s">
        <v>19</v>
      </c>
      <c r="Y423" s="19">
        <v>0</v>
      </c>
      <c r="Z423" s="15" t="s">
        <v>19</v>
      </c>
      <c r="AA423" s="15" t="s">
        <v>19</v>
      </c>
      <c r="AB423" s="15" t="s">
        <v>43</v>
      </c>
      <c r="AC423" s="15" t="s">
        <v>3365</v>
      </c>
      <c r="AD423" s="15" t="s">
        <v>690</v>
      </c>
      <c r="AE423" s="15" t="s">
        <v>19</v>
      </c>
      <c r="AF423" s="15" t="s">
        <v>3589</v>
      </c>
      <c r="AG423" s="15" t="s">
        <v>19</v>
      </c>
      <c r="AH423" s="15" t="s">
        <v>19</v>
      </c>
      <c r="AI423" s="15" t="s">
        <v>19</v>
      </c>
      <c r="AJ423" s="15" t="s">
        <v>19</v>
      </c>
      <c r="AK423" s="15" t="s">
        <v>19</v>
      </c>
      <c r="AL423" s="15" t="s">
        <v>19</v>
      </c>
      <c r="AM423" s="15" t="s">
        <v>3325</v>
      </c>
      <c r="AN423" s="15" t="s">
        <v>6275</v>
      </c>
    </row>
    <row r="424" spans="1:40" ht="15.45" x14ac:dyDescent="0.4">
      <c r="A424" s="15" t="s">
        <v>1606</v>
      </c>
      <c r="B424" s="15" t="str">
        <f t="shared" si="6"/>
        <v>868a371r2</v>
      </c>
      <c r="C424" s="38" t="s">
        <v>4364</v>
      </c>
      <c r="D424" s="15" t="s">
        <v>150</v>
      </c>
      <c r="E424" s="15" t="s">
        <v>3980</v>
      </c>
      <c r="F424" s="24" t="s">
        <v>42</v>
      </c>
      <c r="G424" s="15" t="s">
        <v>3561</v>
      </c>
      <c r="H424" s="15" t="s">
        <v>19</v>
      </c>
      <c r="I424" s="17" t="s">
        <v>3562</v>
      </c>
      <c r="J424" s="15" t="s">
        <v>19</v>
      </c>
      <c r="K424" s="18" t="s">
        <v>19</v>
      </c>
      <c r="L424" s="18" t="s">
        <v>19</v>
      </c>
      <c r="M424" s="18">
        <v>45569.401388888888</v>
      </c>
      <c r="N424" s="18">
        <v>45756.552083333328</v>
      </c>
      <c r="O424" s="18" t="s">
        <v>19</v>
      </c>
      <c r="P424" s="18" t="s">
        <v>19</v>
      </c>
      <c r="Q424" s="15" t="s">
        <v>5818</v>
      </c>
      <c r="R424" s="15" t="s">
        <v>6291</v>
      </c>
      <c r="S424" s="15" t="s">
        <v>6213</v>
      </c>
      <c r="T424" s="15" t="s">
        <v>19</v>
      </c>
      <c r="U424" s="15" t="s">
        <v>19</v>
      </c>
      <c r="V424" s="15" t="s">
        <v>19</v>
      </c>
      <c r="W424" s="15" t="s">
        <v>19</v>
      </c>
      <c r="X424" s="15" t="s">
        <v>19</v>
      </c>
      <c r="Y424" s="19">
        <v>0</v>
      </c>
      <c r="Z424" s="15" t="s">
        <v>19</v>
      </c>
      <c r="AA424" s="15" t="s">
        <v>19</v>
      </c>
      <c r="AB424" s="15" t="s">
        <v>43</v>
      </c>
      <c r="AC424" s="15" t="s">
        <v>3365</v>
      </c>
      <c r="AD424" s="15" t="s">
        <v>690</v>
      </c>
      <c r="AE424" s="15" t="s">
        <v>19</v>
      </c>
      <c r="AF424" s="15" t="s">
        <v>3589</v>
      </c>
      <c r="AG424" s="15" t="s">
        <v>19</v>
      </c>
      <c r="AH424" s="15" t="s">
        <v>19</v>
      </c>
      <c r="AI424" s="15" t="s">
        <v>19</v>
      </c>
      <c r="AJ424" s="15" t="s">
        <v>19</v>
      </c>
      <c r="AK424" s="15" t="s">
        <v>19</v>
      </c>
      <c r="AL424" s="15" t="s">
        <v>19</v>
      </c>
      <c r="AM424" s="15" t="s">
        <v>3325</v>
      </c>
      <c r="AN424" s="15" t="s">
        <v>6275</v>
      </c>
    </row>
    <row r="425" spans="1:40" ht="15.45" x14ac:dyDescent="0.4">
      <c r="A425" s="15" t="s">
        <v>780</v>
      </c>
      <c r="B425" s="15" t="str">
        <f t="shared" si="6"/>
        <v>868a372b2</v>
      </c>
      <c r="C425" s="38" t="s">
        <v>4365</v>
      </c>
      <c r="D425" s="15" t="s">
        <v>526</v>
      </c>
      <c r="E425" s="15" t="s">
        <v>4106</v>
      </c>
      <c r="F425" s="24" t="s">
        <v>42</v>
      </c>
      <c r="G425" s="15" t="s">
        <v>3561</v>
      </c>
      <c r="H425" s="15" t="s">
        <v>19</v>
      </c>
      <c r="I425" s="17" t="s">
        <v>3562</v>
      </c>
      <c r="J425" s="15" t="s">
        <v>19</v>
      </c>
      <c r="K425" s="18" t="s">
        <v>19</v>
      </c>
      <c r="L425" s="18" t="s">
        <v>19</v>
      </c>
      <c r="M425" s="18">
        <v>45569.402083333334</v>
      </c>
      <c r="N425" s="18">
        <v>45756.551388888889</v>
      </c>
      <c r="O425" s="18" t="s">
        <v>19</v>
      </c>
      <c r="P425" s="18" t="s">
        <v>19</v>
      </c>
      <c r="Q425" s="15" t="s">
        <v>6000</v>
      </c>
      <c r="R425" s="15" t="s">
        <v>6291</v>
      </c>
      <c r="S425" s="15" t="s">
        <v>6213</v>
      </c>
      <c r="T425" s="15" t="s">
        <v>19</v>
      </c>
      <c r="U425" s="15" t="s">
        <v>19</v>
      </c>
      <c r="V425" s="15" t="s">
        <v>19</v>
      </c>
      <c r="W425" s="15" t="s">
        <v>19</v>
      </c>
      <c r="X425" s="15" t="s">
        <v>19</v>
      </c>
      <c r="Y425" s="19">
        <v>0</v>
      </c>
      <c r="Z425" s="15" t="s">
        <v>19</v>
      </c>
      <c r="AA425" s="15" t="s">
        <v>19</v>
      </c>
      <c r="AB425" s="15" t="s">
        <v>43</v>
      </c>
      <c r="AC425" s="15" t="s">
        <v>3365</v>
      </c>
      <c r="AD425" s="15" t="s">
        <v>690</v>
      </c>
      <c r="AE425" s="15" t="s">
        <v>19</v>
      </c>
      <c r="AF425" s="15" t="s">
        <v>3816</v>
      </c>
      <c r="AG425" s="15" t="s">
        <v>19</v>
      </c>
      <c r="AH425" s="15" t="s">
        <v>19</v>
      </c>
      <c r="AI425" s="15" t="s">
        <v>19</v>
      </c>
      <c r="AJ425" s="15" t="s">
        <v>19</v>
      </c>
      <c r="AK425" s="15" t="s">
        <v>19</v>
      </c>
      <c r="AL425" s="15" t="s">
        <v>19</v>
      </c>
      <c r="AM425" s="15" t="s">
        <v>3325</v>
      </c>
      <c r="AN425" s="15" t="s">
        <v>6275</v>
      </c>
    </row>
    <row r="426" spans="1:40" ht="15.45" x14ac:dyDescent="0.4">
      <c r="A426" s="15" t="s">
        <v>1559</v>
      </c>
      <c r="B426" s="15" t="str">
        <f t="shared" si="6"/>
        <v>868a373hd</v>
      </c>
      <c r="C426" s="38" t="s">
        <v>4316</v>
      </c>
      <c r="D426" s="15" t="s">
        <v>152</v>
      </c>
      <c r="E426" s="15" t="s">
        <v>3982</v>
      </c>
      <c r="F426" s="24" t="s">
        <v>42</v>
      </c>
      <c r="G426" s="15" t="s">
        <v>3561</v>
      </c>
      <c r="H426" s="15" t="s">
        <v>19</v>
      </c>
      <c r="I426" s="17" t="s">
        <v>3562</v>
      </c>
      <c r="J426" s="15" t="s">
        <v>19</v>
      </c>
      <c r="K426" s="18" t="s">
        <v>19</v>
      </c>
      <c r="L426" s="18" t="s">
        <v>19</v>
      </c>
      <c r="M426" s="18">
        <v>45569.40347222222</v>
      </c>
      <c r="N426" s="18">
        <v>45756.552083333328</v>
      </c>
      <c r="O426" s="18" t="s">
        <v>19</v>
      </c>
      <c r="P426" s="18" t="s">
        <v>19</v>
      </c>
      <c r="Q426" s="15" t="s">
        <v>5818</v>
      </c>
      <c r="R426" s="15" t="s">
        <v>6286</v>
      </c>
      <c r="S426" s="15" t="s">
        <v>6193</v>
      </c>
      <c r="T426" s="15" t="s">
        <v>19</v>
      </c>
      <c r="U426" s="15" t="s">
        <v>19</v>
      </c>
      <c r="V426" s="15" t="s">
        <v>19</v>
      </c>
      <c r="W426" s="15" t="s">
        <v>19</v>
      </c>
      <c r="X426" s="15" t="s">
        <v>19</v>
      </c>
      <c r="Y426" s="19">
        <v>0</v>
      </c>
      <c r="Z426" s="15" t="s">
        <v>19</v>
      </c>
      <c r="AA426" s="15" t="s">
        <v>19</v>
      </c>
      <c r="AB426" s="15" t="s">
        <v>43</v>
      </c>
      <c r="AC426" s="15" t="s">
        <v>3365</v>
      </c>
      <c r="AD426" s="15" t="s">
        <v>690</v>
      </c>
      <c r="AE426" s="15" t="s">
        <v>19</v>
      </c>
      <c r="AF426" s="15" t="s">
        <v>3589</v>
      </c>
      <c r="AG426" s="15" t="s">
        <v>19</v>
      </c>
      <c r="AH426" s="15" t="s">
        <v>19</v>
      </c>
      <c r="AI426" s="15" t="s">
        <v>19</v>
      </c>
      <c r="AJ426" s="15" t="s">
        <v>19</v>
      </c>
      <c r="AK426" s="15" t="s">
        <v>19</v>
      </c>
      <c r="AL426" s="15" t="s">
        <v>19</v>
      </c>
      <c r="AM426" s="15" t="s">
        <v>3325</v>
      </c>
      <c r="AN426" s="15" t="s">
        <v>6275</v>
      </c>
    </row>
    <row r="427" spans="1:40" ht="15.45" x14ac:dyDescent="0.4">
      <c r="A427" s="15" t="s">
        <v>1605</v>
      </c>
      <c r="B427" s="15" t="str">
        <f t="shared" si="6"/>
        <v>868a373tm</v>
      </c>
      <c r="C427" s="38" t="s">
        <v>4317</v>
      </c>
      <c r="D427" s="15" t="s">
        <v>152</v>
      </c>
      <c r="E427" s="15" t="s">
        <v>3982</v>
      </c>
      <c r="F427" s="24" t="s">
        <v>42</v>
      </c>
      <c r="G427" s="15" t="s">
        <v>3561</v>
      </c>
      <c r="H427" s="15" t="s">
        <v>19</v>
      </c>
      <c r="I427" s="17" t="s">
        <v>3562</v>
      </c>
      <c r="J427" s="15" t="s">
        <v>19</v>
      </c>
      <c r="K427" s="18" t="s">
        <v>19</v>
      </c>
      <c r="L427" s="18" t="s">
        <v>19</v>
      </c>
      <c r="M427" s="18">
        <v>45569.404166666667</v>
      </c>
      <c r="N427" s="18">
        <v>45756.552083333328</v>
      </c>
      <c r="O427" s="18" t="s">
        <v>19</v>
      </c>
      <c r="P427" s="18" t="s">
        <v>19</v>
      </c>
      <c r="Q427" s="15" t="s">
        <v>5818</v>
      </c>
      <c r="R427" s="15" t="s">
        <v>6286</v>
      </c>
      <c r="S427" s="15" t="s">
        <v>6193</v>
      </c>
      <c r="T427" s="15" t="s">
        <v>19</v>
      </c>
      <c r="U427" s="15" t="s">
        <v>19</v>
      </c>
      <c r="V427" s="15" t="s">
        <v>19</v>
      </c>
      <c r="W427" s="15" t="s">
        <v>19</v>
      </c>
      <c r="X427" s="15" t="s">
        <v>19</v>
      </c>
      <c r="Y427" s="19">
        <v>0</v>
      </c>
      <c r="Z427" s="15" t="s">
        <v>19</v>
      </c>
      <c r="AA427" s="15" t="s">
        <v>19</v>
      </c>
      <c r="AB427" s="15" t="s">
        <v>43</v>
      </c>
      <c r="AC427" s="15" t="s">
        <v>3365</v>
      </c>
      <c r="AD427" s="15" t="s">
        <v>690</v>
      </c>
      <c r="AE427" s="15" t="s">
        <v>19</v>
      </c>
      <c r="AF427" s="15" t="s">
        <v>3589</v>
      </c>
      <c r="AG427" s="15" t="s">
        <v>19</v>
      </c>
      <c r="AH427" s="15" t="s">
        <v>19</v>
      </c>
      <c r="AI427" s="15" t="s">
        <v>19</v>
      </c>
      <c r="AJ427" s="15" t="s">
        <v>19</v>
      </c>
      <c r="AK427" s="15" t="s">
        <v>19</v>
      </c>
      <c r="AL427" s="15" t="s">
        <v>19</v>
      </c>
      <c r="AM427" s="15" t="s">
        <v>3325</v>
      </c>
      <c r="AN427" s="15" t="s">
        <v>6275</v>
      </c>
    </row>
    <row r="428" spans="1:40" ht="15.45" x14ac:dyDescent="0.4">
      <c r="A428" s="15" t="s">
        <v>1594</v>
      </c>
      <c r="B428" s="15" t="str">
        <f t="shared" si="6"/>
        <v>868a3741k</v>
      </c>
      <c r="C428" s="38" t="s">
        <v>4350</v>
      </c>
      <c r="D428" s="15" t="s">
        <v>158</v>
      </c>
      <c r="E428" s="15" t="s">
        <v>3990</v>
      </c>
      <c r="F428" s="24" t="s">
        <v>42</v>
      </c>
      <c r="G428" s="15" t="s">
        <v>3561</v>
      </c>
      <c r="H428" s="15" t="s">
        <v>19</v>
      </c>
      <c r="I428" s="17" t="s">
        <v>3562</v>
      </c>
      <c r="J428" s="15" t="s">
        <v>19</v>
      </c>
      <c r="K428" s="18" t="s">
        <v>19</v>
      </c>
      <c r="L428" s="18" t="s">
        <v>19</v>
      </c>
      <c r="M428" s="18">
        <v>45569.404861111107</v>
      </c>
      <c r="N428" s="18">
        <v>45756.552083333328</v>
      </c>
      <c r="O428" s="18" t="s">
        <v>19</v>
      </c>
      <c r="P428" s="18" t="s">
        <v>19</v>
      </c>
      <c r="Q428" s="15" t="s">
        <v>5818</v>
      </c>
      <c r="R428" s="15" t="s">
        <v>6291</v>
      </c>
      <c r="S428" s="15" t="s">
        <v>6213</v>
      </c>
      <c r="T428" s="15" t="s">
        <v>19</v>
      </c>
      <c r="U428" s="15" t="s">
        <v>19</v>
      </c>
      <c r="V428" s="15" t="s">
        <v>19</v>
      </c>
      <c r="W428" s="15" t="s">
        <v>19</v>
      </c>
      <c r="X428" s="15" t="s">
        <v>19</v>
      </c>
      <c r="Y428" s="19">
        <v>0</v>
      </c>
      <c r="Z428" s="15" t="s">
        <v>19</v>
      </c>
      <c r="AA428" s="15" t="s">
        <v>19</v>
      </c>
      <c r="AB428" s="15" t="s">
        <v>43</v>
      </c>
      <c r="AC428" s="15" t="s">
        <v>3365</v>
      </c>
      <c r="AD428" s="15" t="s">
        <v>690</v>
      </c>
      <c r="AE428" s="15" t="s">
        <v>19</v>
      </c>
      <c r="AF428" s="15" t="s">
        <v>3589</v>
      </c>
      <c r="AG428" s="15" t="s">
        <v>19</v>
      </c>
      <c r="AH428" s="15" t="s">
        <v>19</v>
      </c>
      <c r="AI428" s="15" t="s">
        <v>19</v>
      </c>
      <c r="AJ428" s="15" t="s">
        <v>19</v>
      </c>
      <c r="AK428" s="15" t="s">
        <v>19</v>
      </c>
      <c r="AL428" s="15" t="s">
        <v>19</v>
      </c>
      <c r="AM428" s="15" t="s">
        <v>3325</v>
      </c>
      <c r="AN428" s="15" t="s">
        <v>6275</v>
      </c>
    </row>
    <row r="429" spans="1:40" ht="15.45" x14ac:dyDescent="0.4">
      <c r="A429" s="15" t="s">
        <v>1608</v>
      </c>
      <c r="B429" s="15" t="str">
        <f t="shared" si="6"/>
        <v>868a374cz</v>
      </c>
      <c r="C429" s="38" t="s">
        <v>4351</v>
      </c>
      <c r="D429" s="15" t="s">
        <v>158</v>
      </c>
      <c r="E429" s="15" t="s">
        <v>3990</v>
      </c>
      <c r="F429" s="24" t="s">
        <v>42</v>
      </c>
      <c r="G429" s="15" t="s">
        <v>3561</v>
      </c>
      <c r="H429" s="15" t="s">
        <v>19</v>
      </c>
      <c r="I429" s="17" t="s">
        <v>3562</v>
      </c>
      <c r="J429" s="15" t="s">
        <v>19</v>
      </c>
      <c r="K429" s="18" t="s">
        <v>19</v>
      </c>
      <c r="L429" s="18" t="s">
        <v>19</v>
      </c>
      <c r="M429" s="18">
        <v>45569.405555555553</v>
      </c>
      <c r="N429" s="18">
        <v>45756.552083333328</v>
      </c>
      <c r="O429" s="18" t="s">
        <v>19</v>
      </c>
      <c r="P429" s="18" t="s">
        <v>19</v>
      </c>
      <c r="Q429" s="15" t="s">
        <v>5818</v>
      </c>
      <c r="R429" s="15" t="s">
        <v>6291</v>
      </c>
      <c r="S429" s="15" t="s">
        <v>6213</v>
      </c>
      <c r="T429" s="15" t="s">
        <v>19</v>
      </c>
      <c r="U429" s="15" t="s">
        <v>19</v>
      </c>
      <c r="V429" s="15" t="s">
        <v>19</v>
      </c>
      <c r="W429" s="15" t="s">
        <v>19</v>
      </c>
      <c r="X429" s="15" t="s">
        <v>19</v>
      </c>
      <c r="Y429" s="19">
        <v>0</v>
      </c>
      <c r="Z429" s="15" t="s">
        <v>19</v>
      </c>
      <c r="AA429" s="15" t="s">
        <v>19</v>
      </c>
      <c r="AB429" s="15" t="s">
        <v>43</v>
      </c>
      <c r="AC429" s="15" t="s">
        <v>3365</v>
      </c>
      <c r="AD429" s="15" t="s">
        <v>690</v>
      </c>
      <c r="AE429" s="15" t="s">
        <v>19</v>
      </c>
      <c r="AF429" s="15" t="s">
        <v>3589</v>
      </c>
      <c r="AG429" s="15" t="s">
        <v>19</v>
      </c>
      <c r="AH429" s="15" t="s">
        <v>19</v>
      </c>
      <c r="AI429" s="15" t="s">
        <v>19</v>
      </c>
      <c r="AJ429" s="15" t="s">
        <v>19</v>
      </c>
      <c r="AK429" s="15" t="s">
        <v>19</v>
      </c>
      <c r="AL429" s="15" t="s">
        <v>19</v>
      </c>
      <c r="AM429" s="15" t="s">
        <v>3325</v>
      </c>
      <c r="AN429" s="15" t="s">
        <v>6275</v>
      </c>
    </row>
    <row r="430" spans="1:40" ht="15.45" x14ac:dyDescent="0.4">
      <c r="A430" s="15" t="s">
        <v>1617</v>
      </c>
      <c r="B430" s="15" t="str">
        <f t="shared" si="6"/>
        <v>868a378p3</v>
      </c>
      <c r="C430" s="38" t="s">
        <v>4336</v>
      </c>
      <c r="D430" s="15" t="s">
        <v>154</v>
      </c>
      <c r="E430" s="15" t="s">
        <v>3985</v>
      </c>
      <c r="F430" s="24" t="s">
        <v>42</v>
      </c>
      <c r="G430" s="15" t="s">
        <v>3561</v>
      </c>
      <c r="H430" s="15" t="s">
        <v>19</v>
      </c>
      <c r="I430" s="17" t="s">
        <v>3562</v>
      </c>
      <c r="J430" s="15" t="s">
        <v>19</v>
      </c>
      <c r="K430" s="18" t="s">
        <v>19</v>
      </c>
      <c r="L430" s="18" t="s">
        <v>19</v>
      </c>
      <c r="M430" s="18">
        <v>45569.411805555559</v>
      </c>
      <c r="N430" s="18">
        <v>45756.552083333328</v>
      </c>
      <c r="O430" s="18" t="s">
        <v>19</v>
      </c>
      <c r="P430" s="18" t="s">
        <v>19</v>
      </c>
      <c r="Q430" s="15" t="s">
        <v>5818</v>
      </c>
      <c r="R430" s="15" t="s">
        <v>6291</v>
      </c>
      <c r="S430" s="15" t="s">
        <v>6213</v>
      </c>
      <c r="T430" s="15" t="s">
        <v>19</v>
      </c>
      <c r="U430" s="15" t="s">
        <v>19</v>
      </c>
      <c r="V430" s="15" t="s">
        <v>19</v>
      </c>
      <c r="W430" s="15" t="s">
        <v>19</v>
      </c>
      <c r="X430" s="15" t="s">
        <v>19</v>
      </c>
      <c r="Y430" s="19">
        <v>0</v>
      </c>
      <c r="Z430" s="15" t="s">
        <v>19</v>
      </c>
      <c r="AA430" s="15" t="s">
        <v>19</v>
      </c>
      <c r="AB430" s="15" t="s">
        <v>43</v>
      </c>
      <c r="AC430" s="15" t="s">
        <v>3365</v>
      </c>
      <c r="AD430" s="15" t="s">
        <v>690</v>
      </c>
      <c r="AE430" s="15" t="s">
        <v>19</v>
      </c>
      <c r="AF430" s="15" t="s">
        <v>3589</v>
      </c>
      <c r="AG430" s="15" t="s">
        <v>19</v>
      </c>
      <c r="AH430" s="15" t="s">
        <v>19</v>
      </c>
      <c r="AI430" s="15" t="s">
        <v>19</v>
      </c>
      <c r="AJ430" s="15" t="s">
        <v>19</v>
      </c>
      <c r="AK430" s="15" t="s">
        <v>19</v>
      </c>
      <c r="AL430" s="15" t="s">
        <v>19</v>
      </c>
      <c r="AM430" s="15" t="s">
        <v>3325</v>
      </c>
      <c r="AN430" s="15" t="s">
        <v>6275</v>
      </c>
    </row>
    <row r="431" spans="1:40" ht="15.45" x14ac:dyDescent="0.4">
      <c r="A431" s="15" t="s">
        <v>1518</v>
      </c>
      <c r="B431" s="15" t="str">
        <f t="shared" si="6"/>
        <v>868a378yq</v>
      </c>
      <c r="C431" s="38" t="s">
        <v>4337</v>
      </c>
      <c r="D431" s="15" t="s">
        <v>154</v>
      </c>
      <c r="E431" s="15" t="s">
        <v>3985</v>
      </c>
      <c r="F431" s="24" t="s">
        <v>42</v>
      </c>
      <c r="G431" s="15" t="s">
        <v>3561</v>
      </c>
      <c r="H431" s="15" t="s">
        <v>19</v>
      </c>
      <c r="I431" s="17" t="s">
        <v>3562</v>
      </c>
      <c r="J431" s="15" t="s">
        <v>19</v>
      </c>
      <c r="K431" s="18" t="s">
        <v>19</v>
      </c>
      <c r="L431" s="18" t="s">
        <v>19</v>
      </c>
      <c r="M431" s="18">
        <v>45569.412499999999</v>
      </c>
      <c r="N431" s="18">
        <v>45756.552083333328</v>
      </c>
      <c r="O431" s="18" t="s">
        <v>19</v>
      </c>
      <c r="P431" s="18" t="s">
        <v>19</v>
      </c>
      <c r="Q431" s="15" t="s">
        <v>5818</v>
      </c>
      <c r="R431" s="15" t="s">
        <v>6291</v>
      </c>
      <c r="S431" s="15" t="s">
        <v>6213</v>
      </c>
      <c r="T431" s="15" t="s">
        <v>19</v>
      </c>
      <c r="U431" s="15" t="s">
        <v>19</v>
      </c>
      <c r="V431" s="15" t="s">
        <v>19</v>
      </c>
      <c r="W431" s="15" t="s">
        <v>19</v>
      </c>
      <c r="X431" s="15" t="s">
        <v>19</v>
      </c>
      <c r="Y431" s="19">
        <v>0</v>
      </c>
      <c r="Z431" s="15" t="s">
        <v>19</v>
      </c>
      <c r="AA431" s="15" t="s">
        <v>19</v>
      </c>
      <c r="AB431" s="15" t="s">
        <v>43</v>
      </c>
      <c r="AC431" s="15" t="s">
        <v>3365</v>
      </c>
      <c r="AD431" s="15" t="s">
        <v>690</v>
      </c>
      <c r="AE431" s="15" t="s">
        <v>19</v>
      </c>
      <c r="AF431" s="15" t="s">
        <v>3589</v>
      </c>
      <c r="AG431" s="15" t="s">
        <v>19</v>
      </c>
      <c r="AH431" s="15" t="s">
        <v>19</v>
      </c>
      <c r="AI431" s="15" t="s">
        <v>19</v>
      </c>
      <c r="AJ431" s="15" t="s">
        <v>19</v>
      </c>
      <c r="AK431" s="15" t="s">
        <v>19</v>
      </c>
      <c r="AL431" s="15" t="s">
        <v>19</v>
      </c>
      <c r="AM431" s="15" t="s">
        <v>3325</v>
      </c>
      <c r="AN431" s="15" t="s">
        <v>6275</v>
      </c>
    </row>
    <row r="432" spans="1:40" ht="15.45" x14ac:dyDescent="0.4">
      <c r="A432" s="15" t="s">
        <v>1393</v>
      </c>
      <c r="B432" s="15" t="str">
        <f t="shared" si="6"/>
        <v>868a3792j</v>
      </c>
      <c r="C432" s="38" t="s">
        <v>4338</v>
      </c>
      <c r="D432" s="15" t="s">
        <v>156</v>
      </c>
      <c r="E432" s="15" t="s">
        <v>3988</v>
      </c>
      <c r="F432" s="24" t="s">
        <v>42</v>
      </c>
      <c r="G432" s="15" t="s">
        <v>3561</v>
      </c>
      <c r="H432" s="15" t="s">
        <v>19</v>
      </c>
      <c r="I432" s="17" t="s">
        <v>3562</v>
      </c>
      <c r="J432" s="15" t="s">
        <v>19</v>
      </c>
      <c r="K432" s="18" t="s">
        <v>19</v>
      </c>
      <c r="L432" s="18" t="s">
        <v>19</v>
      </c>
      <c r="M432" s="18">
        <v>45569.412499999999</v>
      </c>
      <c r="N432" s="18">
        <v>45756.552083333328</v>
      </c>
      <c r="O432" s="18" t="s">
        <v>19</v>
      </c>
      <c r="P432" s="18" t="s">
        <v>19</v>
      </c>
      <c r="Q432" s="15" t="s">
        <v>5818</v>
      </c>
      <c r="R432" s="15" t="s">
        <v>6291</v>
      </c>
      <c r="S432" s="15" t="s">
        <v>6213</v>
      </c>
      <c r="T432" s="15" t="s">
        <v>19</v>
      </c>
      <c r="U432" s="15" t="s">
        <v>19</v>
      </c>
      <c r="V432" s="15" t="s">
        <v>19</v>
      </c>
      <c r="W432" s="15" t="s">
        <v>19</v>
      </c>
      <c r="X432" s="15" t="s">
        <v>19</v>
      </c>
      <c r="Y432" s="19">
        <v>0</v>
      </c>
      <c r="Z432" s="15" t="s">
        <v>19</v>
      </c>
      <c r="AA432" s="15" t="s">
        <v>19</v>
      </c>
      <c r="AB432" s="15" t="s">
        <v>43</v>
      </c>
      <c r="AC432" s="15" t="s">
        <v>3365</v>
      </c>
      <c r="AD432" s="15" t="s">
        <v>690</v>
      </c>
      <c r="AE432" s="15" t="s">
        <v>19</v>
      </c>
      <c r="AF432" s="15" t="s">
        <v>3589</v>
      </c>
      <c r="AG432" s="15" t="s">
        <v>19</v>
      </c>
      <c r="AH432" s="15" t="s">
        <v>19</v>
      </c>
      <c r="AI432" s="15" t="s">
        <v>19</v>
      </c>
      <c r="AJ432" s="15" t="s">
        <v>19</v>
      </c>
      <c r="AK432" s="15" t="s">
        <v>19</v>
      </c>
      <c r="AL432" s="15" t="s">
        <v>19</v>
      </c>
      <c r="AM432" s="15" t="s">
        <v>3325</v>
      </c>
      <c r="AN432" s="15" t="s">
        <v>6275</v>
      </c>
    </row>
    <row r="433" spans="1:40" ht="15.45" x14ac:dyDescent="0.4">
      <c r="A433" s="15" t="s">
        <v>855</v>
      </c>
      <c r="B433" s="15" t="str">
        <f t="shared" si="6"/>
        <v>868a379ab</v>
      </c>
      <c r="C433" s="38" t="s">
        <v>4357</v>
      </c>
      <c r="D433" s="15" t="s">
        <v>524</v>
      </c>
      <c r="E433" s="15" t="s">
        <v>4104</v>
      </c>
      <c r="F433" s="24" t="s">
        <v>42</v>
      </c>
      <c r="G433" s="15" t="s">
        <v>3561</v>
      </c>
      <c r="H433" s="15" t="s">
        <v>19</v>
      </c>
      <c r="I433" s="17" t="s">
        <v>3562</v>
      </c>
      <c r="J433" s="15" t="s">
        <v>19</v>
      </c>
      <c r="K433" s="18" t="s">
        <v>19</v>
      </c>
      <c r="L433" s="18" t="s">
        <v>19</v>
      </c>
      <c r="M433" s="18">
        <v>45569.413194444445</v>
      </c>
      <c r="N433" s="18">
        <v>45756.552083333328</v>
      </c>
      <c r="O433" s="18" t="s">
        <v>19</v>
      </c>
      <c r="P433" s="18" t="s">
        <v>19</v>
      </c>
      <c r="Q433" s="15" t="s">
        <v>5818</v>
      </c>
      <c r="R433" s="15" t="s">
        <v>6291</v>
      </c>
      <c r="S433" s="15" t="s">
        <v>6213</v>
      </c>
      <c r="T433" s="15" t="s">
        <v>19</v>
      </c>
      <c r="U433" s="15" t="s">
        <v>19</v>
      </c>
      <c r="V433" s="15" t="s">
        <v>19</v>
      </c>
      <c r="W433" s="15" t="s">
        <v>19</v>
      </c>
      <c r="X433" s="15" t="s">
        <v>19</v>
      </c>
      <c r="Y433" s="19">
        <v>0</v>
      </c>
      <c r="Z433" s="15" t="s">
        <v>19</v>
      </c>
      <c r="AA433" s="15" t="s">
        <v>19</v>
      </c>
      <c r="AB433" s="15" t="s">
        <v>43</v>
      </c>
      <c r="AC433" s="15" t="s">
        <v>3365</v>
      </c>
      <c r="AD433" s="15" t="s">
        <v>690</v>
      </c>
      <c r="AE433" s="15" t="s">
        <v>19</v>
      </c>
      <c r="AF433" s="15" t="s">
        <v>3816</v>
      </c>
      <c r="AG433" s="15" t="s">
        <v>19</v>
      </c>
      <c r="AH433" s="15" t="s">
        <v>19</v>
      </c>
      <c r="AI433" s="15" t="s">
        <v>19</v>
      </c>
      <c r="AJ433" s="15" t="s">
        <v>19</v>
      </c>
      <c r="AK433" s="15" t="s">
        <v>19</v>
      </c>
      <c r="AL433" s="15" t="s">
        <v>19</v>
      </c>
      <c r="AM433" s="15" t="s">
        <v>3325</v>
      </c>
      <c r="AN433" s="15" t="s">
        <v>6275</v>
      </c>
    </row>
    <row r="434" spans="1:40" ht="15.45" x14ac:dyDescent="0.4">
      <c r="A434" s="15" t="s">
        <v>857</v>
      </c>
      <c r="B434" s="15" t="str">
        <f t="shared" si="6"/>
        <v>868a379ff</v>
      </c>
      <c r="C434" s="38" t="s">
        <v>4358</v>
      </c>
      <c r="D434" s="15" t="s">
        <v>524</v>
      </c>
      <c r="E434" s="15" t="s">
        <v>4104</v>
      </c>
      <c r="F434" s="24" t="s">
        <v>42</v>
      </c>
      <c r="G434" s="15" t="s">
        <v>3561</v>
      </c>
      <c r="H434" s="15" t="s">
        <v>19</v>
      </c>
      <c r="I434" s="17" t="s">
        <v>3562</v>
      </c>
      <c r="J434" s="15" t="s">
        <v>19</v>
      </c>
      <c r="K434" s="18" t="s">
        <v>19</v>
      </c>
      <c r="L434" s="18" t="s">
        <v>19</v>
      </c>
      <c r="M434" s="18">
        <v>45569.413194444445</v>
      </c>
      <c r="N434" s="18">
        <v>45756.551388888889</v>
      </c>
      <c r="O434" s="18" t="s">
        <v>19</v>
      </c>
      <c r="P434" s="18" t="s">
        <v>19</v>
      </c>
      <c r="Q434" s="15" t="s">
        <v>5818</v>
      </c>
      <c r="R434" s="15" t="s">
        <v>6291</v>
      </c>
      <c r="S434" s="15" t="s">
        <v>6213</v>
      </c>
      <c r="T434" s="15" t="s">
        <v>19</v>
      </c>
      <c r="U434" s="15" t="s">
        <v>19</v>
      </c>
      <c r="V434" s="15" t="s">
        <v>19</v>
      </c>
      <c r="W434" s="15" t="s">
        <v>19</v>
      </c>
      <c r="X434" s="15" t="s">
        <v>19</v>
      </c>
      <c r="Y434" s="19">
        <v>0</v>
      </c>
      <c r="Z434" s="15" t="s">
        <v>19</v>
      </c>
      <c r="AA434" s="15" t="s">
        <v>19</v>
      </c>
      <c r="AB434" s="15" t="s">
        <v>43</v>
      </c>
      <c r="AC434" s="15" t="s">
        <v>3365</v>
      </c>
      <c r="AD434" s="15" t="s">
        <v>690</v>
      </c>
      <c r="AE434" s="15" t="s">
        <v>19</v>
      </c>
      <c r="AF434" s="15" t="s">
        <v>3816</v>
      </c>
      <c r="AG434" s="15" t="s">
        <v>19</v>
      </c>
      <c r="AH434" s="15" t="s">
        <v>19</v>
      </c>
      <c r="AI434" s="15" t="s">
        <v>19</v>
      </c>
      <c r="AJ434" s="15" t="s">
        <v>19</v>
      </c>
      <c r="AK434" s="15" t="s">
        <v>19</v>
      </c>
      <c r="AL434" s="15" t="s">
        <v>19</v>
      </c>
      <c r="AM434" s="15" t="s">
        <v>3325</v>
      </c>
      <c r="AN434" s="15" t="s">
        <v>6275</v>
      </c>
    </row>
    <row r="435" spans="1:40" ht="15.45" x14ac:dyDescent="0.4">
      <c r="A435" s="15" t="s">
        <v>784</v>
      </c>
      <c r="B435" s="15" t="str">
        <f t="shared" si="6"/>
        <v>868a379t0</v>
      </c>
      <c r="C435" s="38" t="s">
        <v>4359</v>
      </c>
      <c r="D435" s="15" t="s">
        <v>524</v>
      </c>
      <c r="E435" s="15" t="s">
        <v>4104</v>
      </c>
      <c r="F435" s="24" t="s">
        <v>42</v>
      </c>
      <c r="G435" s="15" t="s">
        <v>3561</v>
      </c>
      <c r="H435" s="15" t="s">
        <v>19</v>
      </c>
      <c r="I435" s="17" t="s">
        <v>3562</v>
      </c>
      <c r="J435" s="15" t="s">
        <v>19</v>
      </c>
      <c r="K435" s="18" t="s">
        <v>19</v>
      </c>
      <c r="L435" s="18" t="s">
        <v>19</v>
      </c>
      <c r="M435" s="18">
        <v>45569.413888888885</v>
      </c>
      <c r="N435" s="18">
        <v>45756.551388888889</v>
      </c>
      <c r="O435" s="18" t="s">
        <v>19</v>
      </c>
      <c r="P435" s="18" t="s">
        <v>19</v>
      </c>
      <c r="Q435" s="15" t="s">
        <v>5818</v>
      </c>
      <c r="R435" s="15" t="s">
        <v>6291</v>
      </c>
      <c r="S435" s="15" t="s">
        <v>6213</v>
      </c>
      <c r="T435" s="15" t="s">
        <v>19</v>
      </c>
      <c r="U435" s="15" t="s">
        <v>19</v>
      </c>
      <c r="V435" s="15" t="s">
        <v>19</v>
      </c>
      <c r="W435" s="15" t="s">
        <v>19</v>
      </c>
      <c r="X435" s="15" t="s">
        <v>19</v>
      </c>
      <c r="Y435" s="19">
        <v>0</v>
      </c>
      <c r="Z435" s="15" t="s">
        <v>19</v>
      </c>
      <c r="AA435" s="15" t="s">
        <v>19</v>
      </c>
      <c r="AB435" s="15" t="s">
        <v>43</v>
      </c>
      <c r="AC435" s="15" t="s">
        <v>3365</v>
      </c>
      <c r="AD435" s="15" t="s">
        <v>690</v>
      </c>
      <c r="AE435" s="15" t="s">
        <v>19</v>
      </c>
      <c r="AF435" s="15" t="s">
        <v>3816</v>
      </c>
      <c r="AG435" s="15" t="s">
        <v>19</v>
      </c>
      <c r="AH435" s="15" t="s">
        <v>19</v>
      </c>
      <c r="AI435" s="15" t="s">
        <v>19</v>
      </c>
      <c r="AJ435" s="15" t="s">
        <v>19</v>
      </c>
      <c r="AK435" s="15" t="s">
        <v>19</v>
      </c>
      <c r="AL435" s="15" t="s">
        <v>19</v>
      </c>
      <c r="AM435" s="15" t="s">
        <v>3325</v>
      </c>
      <c r="AN435" s="15" t="s">
        <v>6275</v>
      </c>
    </row>
    <row r="436" spans="1:40" ht="15.45" x14ac:dyDescent="0.4">
      <c r="A436" s="15" t="s">
        <v>844</v>
      </c>
      <c r="B436" s="15" t="str">
        <f t="shared" si="6"/>
        <v>868a37a1b</v>
      </c>
      <c r="C436" s="38" t="s">
        <v>4360</v>
      </c>
      <c r="D436" s="15" t="s">
        <v>524</v>
      </c>
      <c r="E436" s="15" t="s">
        <v>4104</v>
      </c>
      <c r="F436" s="24" t="s">
        <v>42</v>
      </c>
      <c r="G436" s="15" t="s">
        <v>3561</v>
      </c>
      <c r="H436" s="15" t="s">
        <v>19</v>
      </c>
      <c r="I436" s="17" t="s">
        <v>3562</v>
      </c>
      <c r="J436" s="15" t="s">
        <v>19</v>
      </c>
      <c r="K436" s="18" t="s">
        <v>19</v>
      </c>
      <c r="L436" s="18" t="s">
        <v>19</v>
      </c>
      <c r="M436" s="18">
        <v>45569.414583333331</v>
      </c>
      <c r="N436" s="18">
        <v>45756.551388888889</v>
      </c>
      <c r="O436" s="18" t="s">
        <v>19</v>
      </c>
      <c r="P436" s="18" t="s">
        <v>19</v>
      </c>
      <c r="Q436" s="15" t="s">
        <v>5818</v>
      </c>
      <c r="R436" s="15" t="s">
        <v>6291</v>
      </c>
      <c r="S436" s="15" t="s">
        <v>6213</v>
      </c>
      <c r="T436" s="15" t="s">
        <v>19</v>
      </c>
      <c r="U436" s="15" t="s">
        <v>19</v>
      </c>
      <c r="V436" s="15" t="s">
        <v>19</v>
      </c>
      <c r="W436" s="15" t="s">
        <v>19</v>
      </c>
      <c r="X436" s="15" t="s">
        <v>19</v>
      </c>
      <c r="Y436" s="19">
        <v>0</v>
      </c>
      <c r="Z436" s="15" t="s">
        <v>19</v>
      </c>
      <c r="AA436" s="15" t="s">
        <v>19</v>
      </c>
      <c r="AB436" s="15" t="s">
        <v>43</v>
      </c>
      <c r="AC436" s="15" t="s">
        <v>3365</v>
      </c>
      <c r="AD436" s="15" t="s">
        <v>690</v>
      </c>
      <c r="AE436" s="15" t="s">
        <v>19</v>
      </c>
      <c r="AF436" s="15" t="s">
        <v>3816</v>
      </c>
      <c r="AG436" s="15" t="s">
        <v>19</v>
      </c>
      <c r="AH436" s="15" t="s">
        <v>19</v>
      </c>
      <c r="AI436" s="15" t="s">
        <v>19</v>
      </c>
      <c r="AJ436" s="15" t="s">
        <v>19</v>
      </c>
      <c r="AK436" s="15" t="s">
        <v>19</v>
      </c>
      <c r="AL436" s="15" t="s">
        <v>19</v>
      </c>
      <c r="AM436" s="15" t="s">
        <v>3325</v>
      </c>
      <c r="AN436" s="15" t="s">
        <v>6275</v>
      </c>
    </row>
    <row r="437" spans="1:40" ht="15.45" x14ac:dyDescent="0.4">
      <c r="A437" s="15" t="s">
        <v>834</v>
      </c>
      <c r="B437" s="15" t="str">
        <f t="shared" si="6"/>
        <v>868a37a8w</v>
      </c>
      <c r="C437" s="38" t="s">
        <v>4361</v>
      </c>
      <c r="D437" s="15" t="s">
        <v>524</v>
      </c>
      <c r="E437" s="15" t="s">
        <v>4104</v>
      </c>
      <c r="F437" s="24" t="s">
        <v>42</v>
      </c>
      <c r="G437" s="15" t="s">
        <v>3561</v>
      </c>
      <c r="H437" s="15" t="s">
        <v>19</v>
      </c>
      <c r="I437" s="17" t="s">
        <v>3562</v>
      </c>
      <c r="J437" s="15" t="s">
        <v>19</v>
      </c>
      <c r="K437" s="18" t="s">
        <v>19</v>
      </c>
      <c r="L437" s="18" t="s">
        <v>19</v>
      </c>
      <c r="M437" s="18">
        <v>45569.414583333331</v>
      </c>
      <c r="N437" s="18">
        <v>45756.551388888889</v>
      </c>
      <c r="O437" s="18" t="s">
        <v>19</v>
      </c>
      <c r="P437" s="18" t="s">
        <v>19</v>
      </c>
      <c r="Q437" s="15" t="s">
        <v>5814</v>
      </c>
      <c r="R437" s="15" t="s">
        <v>6291</v>
      </c>
      <c r="S437" s="15" t="s">
        <v>6213</v>
      </c>
      <c r="T437" s="15" t="s">
        <v>19</v>
      </c>
      <c r="U437" s="15" t="s">
        <v>19</v>
      </c>
      <c r="V437" s="15" t="s">
        <v>19</v>
      </c>
      <c r="W437" s="15" t="s">
        <v>19</v>
      </c>
      <c r="X437" s="15" t="s">
        <v>19</v>
      </c>
      <c r="Y437" s="19">
        <v>0</v>
      </c>
      <c r="Z437" s="15" t="s">
        <v>19</v>
      </c>
      <c r="AA437" s="15" t="s">
        <v>19</v>
      </c>
      <c r="AB437" s="15" t="s">
        <v>43</v>
      </c>
      <c r="AC437" s="15" t="s">
        <v>3365</v>
      </c>
      <c r="AD437" s="15" t="s">
        <v>690</v>
      </c>
      <c r="AE437" s="15" t="s">
        <v>19</v>
      </c>
      <c r="AF437" s="15" t="s">
        <v>3816</v>
      </c>
      <c r="AG437" s="15" t="s">
        <v>19</v>
      </c>
      <c r="AH437" s="15" t="s">
        <v>19</v>
      </c>
      <c r="AI437" s="15" t="s">
        <v>19</v>
      </c>
      <c r="AJ437" s="15" t="s">
        <v>19</v>
      </c>
      <c r="AK437" s="15" t="s">
        <v>19</v>
      </c>
      <c r="AL437" s="15" t="s">
        <v>19</v>
      </c>
      <c r="AM437" s="15" t="s">
        <v>3325</v>
      </c>
      <c r="AN437" s="15" t="s">
        <v>6275</v>
      </c>
    </row>
    <row r="438" spans="1:40" ht="15.45" x14ac:dyDescent="0.4">
      <c r="A438" s="15" t="s">
        <v>1506</v>
      </c>
      <c r="B438" s="15" t="str">
        <f t="shared" si="6"/>
        <v>868a37akz</v>
      </c>
      <c r="C438" s="38" t="s">
        <v>4334</v>
      </c>
      <c r="D438" s="15" t="s">
        <v>160</v>
      </c>
      <c r="E438" s="15" t="s">
        <v>3992</v>
      </c>
      <c r="F438" s="24" t="s">
        <v>42</v>
      </c>
      <c r="G438" s="15" t="s">
        <v>3561</v>
      </c>
      <c r="H438" s="15" t="s">
        <v>19</v>
      </c>
      <c r="I438" s="17" t="s">
        <v>3562</v>
      </c>
      <c r="J438" s="15" t="s">
        <v>19</v>
      </c>
      <c r="K438" s="18" t="s">
        <v>19</v>
      </c>
      <c r="L438" s="18" t="s">
        <v>19</v>
      </c>
      <c r="M438" s="18">
        <v>45569.415277777778</v>
      </c>
      <c r="N438" s="18">
        <v>45756.552083333328</v>
      </c>
      <c r="O438" s="18" t="s">
        <v>19</v>
      </c>
      <c r="P438" s="18" t="s">
        <v>19</v>
      </c>
      <c r="Q438" s="15" t="s">
        <v>5818</v>
      </c>
      <c r="R438" s="15" t="s">
        <v>6288</v>
      </c>
      <c r="S438" s="15" t="s">
        <v>6157</v>
      </c>
      <c r="T438" s="15" t="s">
        <v>19</v>
      </c>
      <c r="U438" s="15" t="s">
        <v>19</v>
      </c>
      <c r="V438" s="15" t="s">
        <v>19</v>
      </c>
      <c r="W438" s="15" t="s">
        <v>19</v>
      </c>
      <c r="X438" s="15" t="s">
        <v>19</v>
      </c>
      <c r="Y438" s="19">
        <v>0</v>
      </c>
      <c r="Z438" s="15" t="s">
        <v>19</v>
      </c>
      <c r="AA438" s="15" t="s">
        <v>19</v>
      </c>
      <c r="AB438" s="15" t="s">
        <v>43</v>
      </c>
      <c r="AC438" s="15" t="s">
        <v>3365</v>
      </c>
      <c r="AD438" s="15" t="s">
        <v>690</v>
      </c>
      <c r="AE438" s="15" t="s">
        <v>19</v>
      </c>
      <c r="AF438" s="15" t="s">
        <v>3589</v>
      </c>
      <c r="AG438" s="15" t="s">
        <v>19</v>
      </c>
      <c r="AH438" s="15" t="s">
        <v>19</v>
      </c>
      <c r="AI438" s="15" t="s">
        <v>19</v>
      </c>
      <c r="AJ438" s="15" t="s">
        <v>19</v>
      </c>
      <c r="AK438" s="15" t="s">
        <v>19</v>
      </c>
      <c r="AL438" s="15" t="s">
        <v>19</v>
      </c>
      <c r="AM438" s="15" t="s">
        <v>3325</v>
      </c>
      <c r="AN438" s="15" t="s">
        <v>6275</v>
      </c>
    </row>
    <row r="439" spans="1:40" ht="15.45" x14ac:dyDescent="0.4">
      <c r="A439" s="15" t="s">
        <v>1473</v>
      </c>
      <c r="B439" s="15" t="str">
        <f t="shared" si="6"/>
        <v>868a37atn</v>
      </c>
      <c r="C439" s="38" t="s">
        <v>4335</v>
      </c>
      <c r="D439" s="15" t="s">
        <v>160</v>
      </c>
      <c r="E439" s="15" t="s">
        <v>3992</v>
      </c>
      <c r="F439" s="24" t="s">
        <v>42</v>
      </c>
      <c r="G439" s="15" t="s">
        <v>3561</v>
      </c>
      <c r="H439" s="15" t="s">
        <v>19</v>
      </c>
      <c r="I439" s="17" t="s">
        <v>3562</v>
      </c>
      <c r="J439" s="15" t="s">
        <v>19</v>
      </c>
      <c r="K439" s="18" t="s">
        <v>19</v>
      </c>
      <c r="L439" s="18" t="s">
        <v>19</v>
      </c>
      <c r="M439" s="18">
        <v>45569.415277777778</v>
      </c>
      <c r="N439" s="18">
        <v>45756.552083333328</v>
      </c>
      <c r="O439" s="18" t="s">
        <v>19</v>
      </c>
      <c r="P439" s="18" t="s">
        <v>19</v>
      </c>
      <c r="Q439" s="15" t="s">
        <v>5818</v>
      </c>
      <c r="R439" s="15" t="s">
        <v>6288</v>
      </c>
      <c r="S439" s="15" t="s">
        <v>6157</v>
      </c>
      <c r="T439" s="15" t="s">
        <v>19</v>
      </c>
      <c r="U439" s="15" t="s">
        <v>19</v>
      </c>
      <c r="V439" s="15" t="s">
        <v>19</v>
      </c>
      <c r="W439" s="15" t="s">
        <v>19</v>
      </c>
      <c r="X439" s="15" t="s">
        <v>19</v>
      </c>
      <c r="Y439" s="19">
        <v>0</v>
      </c>
      <c r="Z439" s="15" t="s">
        <v>19</v>
      </c>
      <c r="AA439" s="15" t="s">
        <v>19</v>
      </c>
      <c r="AB439" s="15" t="s">
        <v>43</v>
      </c>
      <c r="AC439" s="15" t="s">
        <v>3365</v>
      </c>
      <c r="AD439" s="15" t="s">
        <v>690</v>
      </c>
      <c r="AE439" s="15" t="s">
        <v>19</v>
      </c>
      <c r="AF439" s="15" t="s">
        <v>3589</v>
      </c>
      <c r="AG439" s="15" t="s">
        <v>19</v>
      </c>
      <c r="AH439" s="15" t="s">
        <v>19</v>
      </c>
      <c r="AI439" s="15" t="s">
        <v>19</v>
      </c>
      <c r="AJ439" s="15" t="s">
        <v>19</v>
      </c>
      <c r="AK439" s="15" t="s">
        <v>19</v>
      </c>
      <c r="AL439" s="15" t="s">
        <v>19</v>
      </c>
      <c r="AM439" s="15" t="s">
        <v>3325</v>
      </c>
      <c r="AN439" s="15" t="s">
        <v>6275</v>
      </c>
    </row>
    <row r="440" spans="1:40" ht="15.45" x14ac:dyDescent="0.4">
      <c r="A440" s="15" t="s">
        <v>2059</v>
      </c>
      <c r="B440" s="15" t="str">
        <f t="shared" si="6"/>
        <v>868a37b6p</v>
      </c>
      <c r="C440" s="38" t="s">
        <v>4340</v>
      </c>
      <c r="D440" s="15" t="s">
        <v>108</v>
      </c>
      <c r="E440" s="15" t="s">
        <v>4341</v>
      </c>
      <c r="F440" s="24" t="s">
        <v>42</v>
      </c>
      <c r="G440" s="15" t="s">
        <v>3561</v>
      </c>
      <c r="H440" s="15" t="s">
        <v>19</v>
      </c>
      <c r="I440" s="17" t="s">
        <v>3562</v>
      </c>
      <c r="J440" s="15" t="s">
        <v>19</v>
      </c>
      <c r="K440" s="18" t="s">
        <v>19</v>
      </c>
      <c r="L440" s="18" t="s">
        <v>19</v>
      </c>
      <c r="M440" s="18">
        <v>45569.415972222225</v>
      </c>
      <c r="N440" s="18">
        <v>45756.552777777775</v>
      </c>
      <c r="O440" s="18" t="s">
        <v>19</v>
      </c>
      <c r="P440" s="18" t="s">
        <v>19</v>
      </c>
      <c r="Q440" s="15" t="s">
        <v>5818</v>
      </c>
      <c r="R440" s="15" t="s">
        <v>6288</v>
      </c>
      <c r="S440" s="15" t="s">
        <v>6157</v>
      </c>
      <c r="T440" s="15" t="s">
        <v>19</v>
      </c>
      <c r="U440" s="15" t="s">
        <v>19</v>
      </c>
      <c r="V440" s="15" t="s">
        <v>19</v>
      </c>
      <c r="W440" s="15" t="s">
        <v>19</v>
      </c>
      <c r="X440" s="15" t="s">
        <v>19</v>
      </c>
      <c r="Y440" s="19">
        <v>0</v>
      </c>
      <c r="Z440" s="15" t="s">
        <v>19</v>
      </c>
      <c r="AA440" s="15" t="s">
        <v>19</v>
      </c>
      <c r="AB440" s="15" t="s">
        <v>43</v>
      </c>
      <c r="AC440" s="15" t="s">
        <v>3365</v>
      </c>
      <c r="AD440" s="15" t="s">
        <v>690</v>
      </c>
      <c r="AE440" s="15" t="s">
        <v>19</v>
      </c>
      <c r="AF440" s="15" t="s">
        <v>3816</v>
      </c>
      <c r="AG440" s="15" t="s">
        <v>19</v>
      </c>
      <c r="AH440" s="15" t="s">
        <v>19</v>
      </c>
      <c r="AI440" s="15" t="s">
        <v>19</v>
      </c>
      <c r="AJ440" s="15" t="s">
        <v>19</v>
      </c>
      <c r="AK440" s="15" t="s">
        <v>19</v>
      </c>
      <c r="AL440" s="15" t="s">
        <v>19</v>
      </c>
      <c r="AM440" s="15" t="s">
        <v>3325</v>
      </c>
      <c r="AN440" s="15" t="s">
        <v>6275</v>
      </c>
    </row>
    <row r="441" spans="1:40" ht="15.45" x14ac:dyDescent="0.4">
      <c r="A441" s="15" t="s">
        <v>2122</v>
      </c>
      <c r="B441" s="15" t="str">
        <f t="shared" si="6"/>
        <v>868a37beg</v>
      </c>
      <c r="C441" s="38" t="s">
        <v>4342</v>
      </c>
      <c r="D441" s="15" t="s">
        <v>108</v>
      </c>
      <c r="E441" s="15" t="s">
        <v>4341</v>
      </c>
      <c r="F441" s="24" t="s">
        <v>42</v>
      </c>
      <c r="G441" s="15" t="s">
        <v>3561</v>
      </c>
      <c r="H441" s="15" t="s">
        <v>19</v>
      </c>
      <c r="I441" s="17" t="s">
        <v>3562</v>
      </c>
      <c r="J441" s="15" t="s">
        <v>19</v>
      </c>
      <c r="K441" s="18" t="s">
        <v>19</v>
      </c>
      <c r="L441" s="18" t="s">
        <v>19</v>
      </c>
      <c r="M441" s="18">
        <v>45569.416666666672</v>
      </c>
      <c r="N441" s="18">
        <v>45756.552777777775</v>
      </c>
      <c r="O441" s="18" t="s">
        <v>19</v>
      </c>
      <c r="P441" s="18" t="s">
        <v>19</v>
      </c>
      <c r="Q441" s="15" t="s">
        <v>5818</v>
      </c>
      <c r="R441" s="15" t="s">
        <v>6288</v>
      </c>
      <c r="S441" s="15" t="s">
        <v>6157</v>
      </c>
      <c r="T441" s="15" t="s">
        <v>19</v>
      </c>
      <c r="U441" s="15" t="s">
        <v>19</v>
      </c>
      <c r="V441" s="15" t="s">
        <v>19</v>
      </c>
      <c r="W441" s="15" t="s">
        <v>19</v>
      </c>
      <c r="X441" s="15" t="s">
        <v>19</v>
      </c>
      <c r="Y441" s="19">
        <v>0</v>
      </c>
      <c r="Z441" s="15" t="s">
        <v>19</v>
      </c>
      <c r="AA441" s="15" t="s">
        <v>19</v>
      </c>
      <c r="AB441" s="15" t="s">
        <v>43</v>
      </c>
      <c r="AC441" s="15" t="s">
        <v>3365</v>
      </c>
      <c r="AD441" s="15" t="s">
        <v>690</v>
      </c>
      <c r="AE441" s="15" t="s">
        <v>19</v>
      </c>
      <c r="AF441" s="15" t="s">
        <v>3816</v>
      </c>
      <c r="AG441" s="15" t="s">
        <v>19</v>
      </c>
      <c r="AH441" s="15" t="s">
        <v>19</v>
      </c>
      <c r="AI441" s="15" t="s">
        <v>19</v>
      </c>
      <c r="AJ441" s="15" t="s">
        <v>19</v>
      </c>
      <c r="AK441" s="15" t="s">
        <v>19</v>
      </c>
      <c r="AL441" s="15" t="s">
        <v>19</v>
      </c>
      <c r="AM441" s="15" t="s">
        <v>3325</v>
      </c>
      <c r="AN441" s="15" t="s">
        <v>6275</v>
      </c>
    </row>
    <row r="442" spans="1:40" ht="15.45" x14ac:dyDescent="0.4">
      <c r="A442" s="15" t="s">
        <v>2042</v>
      </c>
      <c r="B442" s="15" t="str">
        <f t="shared" si="6"/>
        <v>868a37bqb</v>
      </c>
      <c r="C442" s="38" t="s">
        <v>4343</v>
      </c>
      <c r="D442" s="15" t="s">
        <v>108</v>
      </c>
      <c r="E442" s="15" t="s">
        <v>4341</v>
      </c>
      <c r="F442" s="24" t="s">
        <v>42</v>
      </c>
      <c r="G442" s="15" t="s">
        <v>3561</v>
      </c>
      <c r="H442" s="15" t="s">
        <v>19</v>
      </c>
      <c r="I442" s="17" t="s">
        <v>3562</v>
      </c>
      <c r="J442" s="15" t="s">
        <v>19</v>
      </c>
      <c r="K442" s="18" t="s">
        <v>19</v>
      </c>
      <c r="L442" s="18" t="s">
        <v>19</v>
      </c>
      <c r="M442" s="18">
        <v>45569.416666666672</v>
      </c>
      <c r="N442" s="18">
        <v>45756.552777777775</v>
      </c>
      <c r="O442" s="18" t="s">
        <v>19</v>
      </c>
      <c r="P442" s="18" t="s">
        <v>19</v>
      </c>
      <c r="Q442" s="15" t="s">
        <v>5818</v>
      </c>
      <c r="R442" s="15" t="s">
        <v>6288</v>
      </c>
      <c r="S442" s="15" t="s">
        <v>6157</v>
      </c>
      <c r="T442" s="15" t="s">
        <v>19</v>
      </c>
      <c r="U442" s="15" t="s">
        <v>19</v>
      </c>
      <c r="V442" s="15" t="s">
        <v>19</v>
      </c>
      <c r="W442" s="15" t="s">
        <v>19</v>
      </c>
      <c r="X442" s="15" t="s">
        <v>19</v>
      </c>
      <c r="Y442" s="19">
        <v>0</v>
      </c>
      <c r="Z442" s="15" t="s">
        <v>19</v>
      </c>
      <c r="AA442" s="15" t="s">
        <v>19</v>
      </c>
      <c r="AB442" s="15" t="s">
        <v>43</v>
      </c>
      <c r="AC442" s="15" t="s">
        <v>3365</v>
      </c>
      <c r="AD442" s="15" t="s">
        <v>690</v>
      </c>
      <c r="AE442" s="15" t="s">
        <v>19</v>
      </c>
      <c r="AF442" s="15" t="s">
        <v>3816</v>
      </c>
      <c r="AG442" s="15" t="s">
        <v>19</v>
      </c>
      <c r="AH442" s="15" t="s">
        <v>19</v>
      </c>
      <c r="AI442" s="15" t="s">
        <v>19</v>
      </c>
      <c r="AJ442" s="15" t="s">
        <v>19</v>
      </c>
      <c r="AK442" s="15" t="s">
        <v>19</v>
      </c>
      <c r="AL442" s="15" t="s">
        <v>19</v>
      </c>
      <c r="AM442" s="15" t="s">
        <v>3325</v>
      </c>
      <c r="AN442" s="15" t="s">
        <v>6275</v>
      </c>
    </row>
    <row r="443" spans="1:40" ht="15.45" x14ac:dyDescent="0.4">
      <c r="A443" s="15" t="s">
        <v>1380</v>
      </c>
      <c r="B443" s="15" t="str">
        <f t="shared" si="6"/>
        <v>868a37cc3</v>
      </c>
      <c r="C443" s="38" t="s">
        <v>4330</v>
      </c>
      <c r="D443" s="15" t="s">
        <v>162</v>
      </c>
      <c r="E443" s="15" t="s">
        <v>3994</v>
      </c>
      <c r="F443" s="24" t="s">
        <v>42</v>
      </c>
      <c r="G443" s="15" t="s">
        <v>3561</v>
      </c>
      <c r="H443" s="15" t="s">
        <v>19</v>
      </c>
      <c r="I443" s="17" t="s">
        <v>3562</v>
      </c>
      <c r="J443" s="15" t="s">
        <v>19</v>
      </c>
      <c r="K443" s="18" t="s">
        <v>19</v>
      </c>
      <c r="L443" s="18" t="s">
        <v>19</v>
      </c>
      <c r="M443" s="18">
        <v>45569.41805555555</v>
      </c>
      <c r="N443" s="18">
        <v>45756.552777777775</v>
      </c>
      <c r="O443" s="18" t="s">
        <v>19</v>
      </c>
      <c r="P443" s="18" t="s">
        <v>19</v>
      </c>
      <c r="Q443" s="15" t="s">
        <v>5818</v>
      </c>
      <c r="R443" s="15" t="s">
        <v>6286</v>
      </c>
      <c r="S443" s="15" t="s">
        <v>6193</v>
      </c>
      <c r="T443" s="15" t="s">
        <v>19</v>
      </c>
      <c r="U443" s="15" t="s">
        <v>19</v>
      </c>
      <c r="V443" s="15" t="s">
        <v>19</v>
      </c>
      <c r="W443" s="15" t="s">
        <v>19</v>
      </c>
      <c r="X443" s="15" t="s">
        <v>19</v>
      </c>
      <c r="Y443" s="19">
        <v>0</v>
      </c>
      <c r="Z443" s="15" t="s">
        <v>19</v>
      </c>
      <c r="AA443" s="15" t="s">
        <v>19</v>
      </c>
      <c r="AB443" s="15" t="s">
        <v>43</v>
      </c>
      <c r="AC443" s="15" t="s">
        <v>3365</v>
      </c>
      <c r="AD443" s="15" t="s">
        <v>690</v>
      </c>
      <c r="AE443" s="15" t="s">
        <v>19</v>
      </c>
      <c r="AF443" s="15" t="s">
        <v>3816</v>
      </c>
      <c r="AG443" s="15" t="s">
        <v>19</v>
      </c>
      <c r="AH443" s="15" t="s">
        <v>19</v>
      </c>
      <c r="AI443" s="15" t="s">
        <v>19</v>
      </c>
      <c r="AJ443" s="15" t="s">
        <v>19</v>
      </c>
      <c r="AK443" s="15" t="s">
        <v>19</v>
      </c>
      <c r="AL443" s="15" t="s">
        <v>19</v>
      </c>
      <c r="AM443" s="15" t="s">
        <v>3325</v>
      </c>
      <c r="AN443" s="15" t="s">
        <v>6275</v>
      </c>
    </row>
    <row r="444" spans="1:40" ht="15.45" x14ac:dyDescent="0.4">
      <c r="A444" s="15" t="s">
        <v>1448</v>
      </c>
      <c r="B444" s="15" t="str">
        <f t="shared" si="6"/>
        <v>868a37cgb</v>
      </c>
      <c r="C444" s="38" t="s">
        <v>4331</v>
      </c>
      <c r="D444" s="15" t="s">
        <v>162</v>
      </c>
      <c r="E444" s="15" t="s">
        <v>3994</v>
      </c>
      <c r="F444" s="24" t="s">
        <v>42</v>
      </c>
      <c r="G444" s="15" t="s">
        <v>3561</v>
      </c>
      <c r="H444" s="15" t="s">
        <v>19</v>
      </c>
      <c r="I444" s="17" t="s">
        <v>3562</v>
      </c>
      <c r="J444" s="15" t="s">
        <v>19</v>
      </c>
      <c r="K444" s="18" t="s">
        <v>19</v>
      </c>
      <c r="L444" s="18" t="s">
        <v>19</v>
      </c>
      <c r="M444" s="18">
        <v>45569.41805555555</v>
      </c>
      <c r="N444" s="18">
        <v>45756.552777777775</v>
      </c>
      <c r="O444" s="18" t="s">
        <v>19</v>
      </c>
      <c r="P444" s="18" t="s">
        <v>19</v>
      </c>
      <c r="Q444" s="15" t="s">
        <v>5818</v>
      </c>
      <c r="R444" s="15" t="s">
        <v>6286</v>
      </c>
      <c r="S444" s="15" t="s">
        <v>6193</v>
      </c>
      <c r="T444" s="15" t="s">
        <v>19</v>
      </c>
      <c r="U444" s="15" t="s">
        <v>19</v>
      </c>
      <c r="V444" s="15" t="s">
        <v>19</v>
      </c>
      <c r="W444" s="15" t="s">
        <v>19</v>
      </c>
      <c r="X444" s="15" t="s">
        <v>19</v>
      </c>
      <c r="Y444" s="19">
        <v>0</v>
      </c>
      <c r="Z444" s="15" t="s">
        <v>19</v>
      </c>
      <c r="AA444" s="15" t="s">
        <v>19</v>
      </c>
      <c r="AB444" s="15" t="s">
        <v>43</v>
      </c>
      <c r="AC444" s="15" t="s">
        <v>3365</v>
      </c>
      <c r="AD444" s="15" t="s">
        <v>690</v>
      </c>
      <c r="AE444" s="15" t="s">
        <v>19</v>
      </c>
      <c r="AF444" s="15" t="s">
        <v>3816</v>
      </c>
      <c r="AG444" s="15" t="s">
        <v>19</v>
      </c>
      <c r="AH444" s="15" t="s">
        <v>19</v>
      </c>
      <c r="AI444" s="15" t="s">
        <v>19</v>
      </c>
      <c r="AJ444" s="15" t="s">
        <v>19</v>
      </c>
      <c r="AK444" s="15" t="s">
        <v>19</v>
      </c>
      <c r="AL444" s="15" t="s">
        <v>19</v>
      </c>
      <c r="AM444" s="15" t="s">
        <v>3325</v>
      </c>
      <c r="AN444" s="15" t="s">
        <v>6275</v>
      </c>
    </row>
    <row r="445" spans="1:40" ht="15.45" x14ac:dyDescent="0.4">
      <c r="A445" s="15" t="s">
        <v>1541</v>
      </c>
      <c r="B445" s="15" t="str">
        <f t="shared" si="6"/>
        <v>868a37crc</v>
      </c>
      <c r="C445" s="38" t="s">
        <v>4332</v>
      </c>
      <c r="D445" s="15" t="s">
        <v>162</v>
      </c>
      <c r="E445" s="15" t="s">
        <v>3994</v>
      </c>
      <c r="F445" s="24" t="s">
        <v>42</v>
      </c>
      <c r="G445" s="15" t="s">
        <v>3561</v>
      </c>
      <c r="H445" s="15" t="s">
        <v>19</v>
      </c>
      <c r="I445" s="17" t="s">
        <v>3562</v>
      </c>
      <c r="J445" s="15" t="s">
        <v>19</v>
      </c>
      <c r="K445" s="18" t="s">
        <v>19</v>
      </c>
      <c r="L445" s="18" t="s">
        <v>19</v>
      </c>
      <c r="M445" s="18">
        <v>45569.418749999997</v>
      </c>
      <c r="N445" s="18">
        <v>45756.552777777775</v>
      </c>
      <c r="O445" s="18" t="s">
        <v>19</v>
      </c>
      <c r="P445" s="18" t="s">
        <v>19</v>
      </c>
      <c r="Q445" s="15" t="s">
        <v>5818</v>
      </c>
      <c r="R445" s="15" t="s">
        <v>6286</v>
      </c>
      <c r="S445" s="15" t="s">
        <v>6193</v>
      </c>
      <c r="T445" s="15" t="s">
        <v>19</v>
      </c>
      <c r="U445" s="15" t="s">
        <v>19</v>
      </c>
      <c r="V445" s="15" t="s">
        <v>19</v>
      </c>
      <c r="W445" s="15" t="s">
        <v>19</v>
      </c>
      <c r="X445" s="15" t="s">
        <v>19</v>
      </c>
      <c r="Y445" s="19">
        <v>0</v>
      </c>
      <c r="Z445" s="15" t="s">
        <v>19</v>
      </c>
      <c r="AA445" s="15" t="s">
        <v>19</v>
      </c>
      <c r="AB445" s="15" t="s">
        <v>43</v>
      </c>
      <c r="AC445" s="15" t="s">
        <v>3365</v>
      </c>
      <c r="AD445" s="15" t="s">
        <v>690</v>
      </c>
      <c r="AE445" s="15" t="s">
        <v>19</v>
      </c>
      <c r="AF445" s="15" t="s">
        <v>3816</v>
      </c>
      <c r="AG445" s="15" t="s">
        <v>19</v>
      </c>
      <c r="AH445" s="15" t="s">
        <v>19</v>
      </c>
      <c r="AI445" s="15" t="s">
        <v>19</v>
      </c>
      <c r="AJ445" s="15" t="s">
        <v>19</v>
      </c>
      <c r="AK445" s="15" t="s">
        <v>19</v>
      </c>
      <c r="AL445" s="15" t="s">
        <v>19</v>
      </c>
      <c r="AM445" s="15" t="s">
        <v>3325</v>
      </c>
      <c r="AN445" s="15" t="s">
        <v>6275</v>
      </c>
    </row>
    <row r="446" spans="1:40" ht="15.45" x14ac:dyDescent="0.4">
      <c r="A446" s="15" t="s">
        <v>1492</v>
      </c>
      <c r="B446" s="15" t="str">
        <f t="shared" si="6"/>
        <v>868a37cx9</v>
      </c>
      <c r="C446" s="38" t="s">
        <v>4333</v>
      </c>
      <c r="D446" s="15" t="s">
        <v>162</v>
      </c>
      <c r="E446" s="15" t="s">
        <v>3994</v>
      </c>
      <c r="F446" s="24" t="s">
        <v>42</v>
      </c>
      <c r="G446" s="15" t="s">
        <v>3561</v>
      </c>
      <c r="H446" s="15" t="s">
        <v>19</v>
      </c>
      <c r="I446" s="17" t="s">
        <v>3562</v>
      </c>
      <c r="J446" s="15" t="s">
        <v>19</v>
      </c>
      <c r="K446" s="18">
        <v>45863</v>
      </c>
      <c r="L446" s="18" t="s">
        <v>19</v>
      </c>
      <c r="M446" s="18">
        <v>45569.418749999997</v>
      </c>
      <c r="N446" s="18">
        <v>45756.540277777778</v>
      </c>
      <c r="O446" s="18" t="s">
        <v>19</v>
      </c>
      <c r="P446" s="18" t="s">
        <v>19</v>
      </c>
      <c r="Q446" s="15" t="s">
        <v>5818</v>
      </c>
      <c r="R446" s="15" t="s">
        <v>6286</v>
      </c>
      <c r="S446" s="15" t="s">
        <v>6193</v>
      </c>
      <c r="T446" s="15" t="s">
        <v>19</v>
      </c>
      <c r="U446" s="15" t="s">
        <v>19</v>
      </c>
      <c r="V446" s="15" t="s">
        <v>19</v>
      </c>
      <c r="W446" s="15" t="s">
        <v>19</v>
      </c>
      <c r="X446" s="15" t="s">
        <v>19</v>
      </c>
      <c r="Y446" s="19">
        <v>0</v>
      </c>
      <c r="Z446" s="15" t="s">
        <v>19</v>
      </c>
      <c r="AA446" s="15" t="s">
        <v>19</v>
      </c>
      <c r="AB446" s="15" t="s">
        <v>43</v>
      </c>
      <c r="AC446" s="15" t="s">
        <v>3365</v>
      </c>
      <c r="AD446" s="15" t="s">
        <v>690</v>
      </c>
      <c r="AE446" s="15" t="s">
        <v>19</v>
      </c>
      <c r="AF446" s="15" t="s">
        <v>3816</v>
      </c>
      <c r="AG446" s="15" t="s">
        <v>19</v>
      </c>
      <c r="AH446" s="15" t="s">
        <v>19</v>
      </c>
      <c r="AI446" s="15" t="s">
        <v>19</v>
      </c>
      <c r="AJ446" s="15" t="s">
        <v>19</v>
      </c>
      <c r="AK446" s="15" t="s">
        <v>19</v>
      </c>
      <c r="AL446" s="15" t="s">
        <v>19</v>
      </c>
      <c r="AM446" s="15" t="s">
        <v>3325</v>
      </c>
      <c r="AN446" s="15" t="s">
        <v>6275</v>
      </c>
    </row>
    <row r="447" spans="1:40" ht="15.45" x14ac:dyDescent="0.4">
      <c r="A447" s="15" t="s">
        <v>797</v>
      </c>
      <c r="B447" s="15" t="str">
        <f t="shared" si="6"/>
        <v>868a37dpy</v>
      </c>
      <c r="C447" s="38" t="s">
        <v>4557</v>
      </c>
      <c r="D447" s="15" t="s">
        <v>530</v>
      </c>
      <c r="E447" s="15" t="s">
        <v>4112</v>
      </c>
      <c r="F447" s="24" t="s">
        <v>42</v>
      </c>
      <c r="G447" s="15" t="s">
        <v>3561</v>
      </c>
      <c r="H447" s="15" t="s">
        <v>19</v>
      </c>
      <c r="I447" s="15" t="s">
        <v>19</v>
      </c>
      <c r="J447" s="15" t="s">
        <v>19</v>
      </c>
      <c r="K447" s="18" t="s">
        <v>19</v>
      </c>
      <c r="L447" s="18" t="s">
        <v>19</v>
      </c>
      <c r="M447" s="18">
        <v>45569.420138888891</v>
      </c>
      <c r="N447" s="18">
        <v>45674.58194444445</v>
      </c>
      <c r="O447" s="18" t="s">
        <v>19</v>
      </c>
      <c r="P447" s="18" t="s">
        <v>19</v>
      </c>
      <c r="Q447" s="15" t="s">
        <v>5818</v>
      </c>
      <c r="R447" s="15" t="s">
        <v>6267</v>
      </c>
      <c r="S447" s="15" t="s">
        <v>19</v>
      </c>
      <c r="T447" s="15" t="s">
        <v>19</v>
      </c>
      <c r="U447" s="15" t="s">
        <v>19</v>
      </c>
      <c r="V447" s="15" t="s">
        <v>19</v>
      </c>
      <c r="W447" s="15" t="s">
        <v>19</v>
      </c>
      <c r="X447" s="15" t="s">
        <v>19</v>
      </c>
      <c r="Y447" s="19">
        <v>0</v>
      </c>
      <c r="Z447" s="15" t="s">
        <v>19</v>
      </c>
      <c r="AA447" s="15" t="s">
        <v>19</v>
      </c>
      <c r="AB447" s="15" t="s">
        <v>4558</v>
      </c>
      <c r="AC447" s="15" t="s">
        <v>19</v>
      </c>
      <c r="AD447" s="15" t="s">
        <v>690</v>
      </c>
      <c r="AE447" s="15" t="s">
        <v>19</v>
      </c>
      <c r="AF447" s="15" t="s">
        <v>19</v>
      </c>
      <c r="AG447" s="15" t="s">
        <v>19</v>
      </c>
      <c r="AH447" s="15" t="s">
        <v>19</v>
      </c>
      <c r="AI447" s="15" t="s">
        <v>19</v>
      </c>
      <c r="AJ447" s="15" t="s">
        <v>19</v>
      </c>
      <c r="AK447" s="15" t="s">
        <v>19</v>
      </c>
      <c r="AL447" s="15" t="s">
        <v>19</v>
      </c>
      <c r="AM447" s="15" t="s">
        <v>19</v>
      </c>
      <c r="AN447" s="15" t="s">
        <v>6275</v>
      </c>
    </row>
    <row r="448" spans="1:40" ht="15.45" x14ac:dyDescent="0.4">
      <c r="A448" s="15" t="s">
        <v>810</v>
      </c>
      <c r="B448" s="15" t="str">
        <f t="shared" si="6"/>
        <v>868a37e01</v>
      </c>
      <c r="C448" s="38" t="s">
        <v>4352</v>
      </c>
      <c r="D448" s="15" t="s">
        <v>528</v>
      </c>
      <c r="E448" s="15" t="s">
        <v>4109</v>
      </c>
      <c r="F448" s="24" t="s">
        <v>42</v>
      </c>
      <c r="G448" s="15" t="s">
        <v>3561</v>
      </c>
      <c r="H448" s="15" t="s">
        <v>19</v>
      </c>
      <c r="I448" s="17" t="s">
        <v>3562</v>
      </c>
      <c r="J448" s="15" t="s">
        <v>19</v>
      </c>
      <c r="K448" s="18" t="s">
        <v>19</v>
      </c>
      <c r="L448" s="18" t="s">
        <v>19</v>
      </c>
      <c r="M448" s="18">
        <v>45569.420833333337</v>
      </c>
      <c r="N448" s="18">
        <v>45756.551388888889</v>
      </c>
      <c r="O448" s="18" t="s">
        <v>19</v>
      </c>
      <c r="P448" s="18" t="s">
        <v>19</v>
      </c>
      <c r="Q448" s="15" t="s">
        <v>5814</v>
      </c>
      <c r="R448" s="15" t="s">
        <v>6291</v>
      </c>
      <c r="S448" s="15" t="s">
        <v>6213</v>
      </c>
      <c r="T448" s="15" t="s">
        <v>19</v>
      </c>
      <c r="U448" s="15" t="s">
        <v>19</v>
      </c>
      <c r="V448" s="15" t="s">
        <v>19</v>
      </c>
      <c r="W448" s="15" t="s">
        <v>19</v>
      </c>
      <c r="X448" s="15" t="s">
        <v>19</v>
      </c>
      <c r="Y448" s="19">
        <v>0</v>
      </c>
      <c r="Z448" s="15" t="s">
        <v>19</v>
      </c>
      <c r="AA448" s="15" t="s">
        <v>19</v>
      </c>
      <c r="AB448" s="15" t="s">
        <v>43</v>
      </c>
      <c r="AC448" s="15" t="s">
        <v>3365</v>
      </c>
      <c r="AD448" s="15" t="s">
        <v>690</v>
      </c>
      <c r="AE448" s="15" t="s">
        <v>19</v>
      </c>
      <c r="AF448" s="15" t="s">
        <v>3816</v>
      </c>
      <c r="AG448" s="15" t="s">
        <v>19</v>
      </c>
      <c r="AH448" s="15" t="s">
        <v>19</v>
      </c>
      <c r="AI448" s="15" t="s">
        <v>19</v>
      </c>
      <c r="AJ448" s="15" t="s">
        <v>19</v>
      </c>
      <c r="AK448" s="15" t="s">
        <v>19</v>
      </c>
      <c r="AL448" s="15" t="s">
        <v>19</v>
      </c>
      <c r="AM448" s="15" t="s">
        <v>3325</v>
      </c>
      <c r="AN448" s="15" t="s">
        <v>6275</v>
      </c>
    </row>
    <row r="449" spans="1:40" ht="15.45" x14ac:dyDescent="0.4">
      <c r="A449" s="15" t="s">
        <v>856</v>
      </c>
      <c r="B449" s="15" t="str">
        <f t="shared" si="6"/>
        <v>868a37eer</v>
      </c>
      <c r="C449" s="38" t="s">
        <v>4353</v>
      </c>
      <c r="D449" s="15" t="s">
        <v>528</v>
      </c>
      <c r="E449" s="15" t="s">
        <v>4109</v>
      </c>
      <c r="F449" s="24" t="s">
        <v>42</v>
      </c>
      <c r="G449" s="15" t="s">
        <v>3561</v>
      </c>
      <c r="H449" s="15" t="s">
        <v>19</v>
      </c>
      <c r="I449" s="17" t="s">
        <v>3562</v>
      </c>
      <c r="J449" s="15" t="s">
        <v>19</v>
      </c>
      <c r="K449" s="18" t="s">
        <v>19</v>
      </c>
      <c r="L449" s="18" t="s">
        <v>19</v>
      </c>
      <c r="M449" s="18">
        <v>45569.420833333337</v>
      </c>
      <c r="N449" s="18">
        <v>45756.551388888889</v>
      </c>
      <c r="O449" s="18" t="s">
        <v>19</v>
      </c>
      <c r="P449" s="18" t="s">
        <v>19</v>
      </c>
      <c r="Q449" s="15" t="s">
        <v>5814</v>
      </c>
      <c r="R449" s="15" t="s">
        <v>6291</v>
      </c>
      <c r="S449" s="15" t="s">
        <v>6213</v>
      </c>
      <c r="T449" s="15" t="s">
        <v>19</v>
      </c>
      <c r="U449" s="15" t="s">
        <v>19</v>
      </c>
      <c r="V449" s="15" t="s">
        <v>19</v>
      </c>
      <c r="W449" s="15" t="s">
        <v>19</v>
      </c>
      <c r="X449" s="15" t="s">
        <v>19</v>
      </c>
      <c r="Y449" s="19">
        <v>0</v>
      </c>
      <c r="Z449" s="15" t="s">
        <v>19</v>
      </c>
      <c r="AA449" s="15" t="s">
        <v>19</v>
      </c>
      <c r="AB449" s="15" t="s">
        <v>43</v>
      </c>
      <c r="AC449" s="15" t="s">
        <v>3365</v>
      </c>
      <c r="AD449" s="15" t="s">
        <v>690</v>
      </c>
      <c r="AE449" s="15" t="s">
        <v>19</v>
      </c>
      <c r="AF449" s="15" t="s">
        <v>3816</v>
      </c>
      <c r="AG449" s="15" t="s">
        <v>19</v>
      </c>
      <c r="AH449" s="15" t="s">
        <v>19</v>
      </c>
      <c r="AI449" s="15" t="s">
        <v>19</v>
      </c>
      <c r="AJ449" s="15" t="s">
        <v>19</v>
      </c>
      <c r="AK449" s="15" t="s">
        <v>19</v>
      </c>
      <c r="AL449" s="15" t="s">
        <v>19</v>
      </c>
      <c r="AM449" s="15" t="s">
        <v>3325</v>
      </c>
      <c r="AN449" s="15" t="s">
        <v>6275</v>
      </c>
    </row>
    <row r="450" spans="1:40" ht="15.45" x14ac:dyDescent="0.4">
      <c r="A450" s="15" t="s">
        <v>1419</v>
      </c>
      <c r="B450" s="15" t="str">
        <f t="shared" ref="B450:B513" si="7">VLOOKUP(A450,ModCode,1,FALSE)</f>
        <v>868a37evm</v>
      </c>
      <c r="C450" s="38" t="s">
        <v>4347</v>
      </c>
      <c r="D450" s="15" t="s">
        <v>166</v>
      </c>
      <c r="E450" s="15" t="s">
        <v>3999</v>
      </c>
      <c r="F450" s="24" t="s">
        <v>42</v>
      </c>
      <c r="G450" s="15" t="s">
        <v>3561</v>
      </c>
      <c r="H450" s="15" t="s">
        <v>19</v>
      </c>
      <c r="I450" s="17" t="s">
        <v>3562</v>
      </c>
      <c r="J450" s="15" t="s">
        <v>19</v>
      </c>
      <c r="K450" s="18" t="s">
        <v>19</v>
      </c>
      <c r="L450" s="18" t="s">
        <v>19</v>
      </c>
      <c r="M450" s="18">
        <v>45569.421527777777</v>
      </c>
      <c r="N450" s="18">
        <v>45756.552777777775</v>
      </c>
      <c r="O450" s="18" t="s">
        <v>19</v>
      </c>
      <c r="P450" s="18" t="s">
        <v>19</v>
      </c>
      <c r="Q450" s="15" t="s">
        <v>5818</v>
      </c>
      <c r="R450" s="15" t="s">
        <v>6288</v>
      </c>
      <c r="S450" s="15" t="s">
        <v>6157</v>
      </c>
      <c r="T450" s="15" t="s">
        <v>19</v>
      </c>
      <c r="U450" s="15" t="s">
        <v>19</v>
      </c>
      <c r="V450" s="15" t="s">
        <v>19</v>
      </c>
      <c r="W450" s="15" t="s">
        <v>19</v>
      </c>
      <c r="X450" s="15" t="s">
        <v>19</v>
      </c>
      <c r="Y450" s="19">
        <v>0</v>
      </c>
      <c r="Z450" s="15" t="s">
        <v>19</v>
      </c>
      <c r="AA450" s="15" t="s">
        <v>19</v>
      </c>
      <c r="AB450" s="15" t="s">
        <v>43</v>
      </c>
      <c r="AC450" s="15" t="s">
        <v>3365</v>
      </c>
      <c r="AD450" s="15" t="s">
        <v>690</v>
      </c>
      <c r="AE450" s="15" t="s">
        <v>19</v>
      </c>
      <c r="AF450" s="15" t="s">
        <v>3816</v>
      </c>
      <c r="AG450" s="15" t="s">
        <v>19</v>
      </c>
      <c r="AH450" s="15" t="s">
        <v>19</v>
      </c>
      <c r="AI450" s="15" t="s">
        <v>19</v>
      </c>
      <c r="AJ450" s="15" t="s">
        <v>19</v>
      </c>
      <c r="AK450" s="15" t="s">
        <v>19</v>
      </c>
      <c r="AL450" s="15" t="s">
        <v>19</v>
      </c>
      <c r="AM450" s="15" t="s">
        <v>3325</v>
      </c>
      <c r="AN450" s="15" t="s">
        <v>6275</v>
      </c>
    </row>
    <row r="451" spans="1:40" ht="15.45" x14ac:dyDescent="0.4">
      <c r="A451" s="15" t="s">
        <v>1599</v>
      </c>
      <c r="B451" s="15" t="str">
        <f t="shared" si="7"/>
        <v>868a37f2u</v>
      </c>
      <c r="C451" s="38" t="s">
        <v>4348</v>
      </c>
      <c r="D451" s="15" t="s">
        <v>166</v>
      </c>
      <c r="E451" s="15" t="s">
        <v>3999</v>
      </c>
      <c r="F451" s="24" t="s">
        <v>42</v>
      </c>
      <c r="G451" s="15" t="s">
        <v>3561</v>
      </c>
      <c r="H451" s="15" t="s">
        <v>19</v>
      </c>
      <c r="I451" s="17" t="s">
        <v>3562</v>
      </c>
      <c r="J451" s="15" t="s">
        <v>19</v>
      </c>
      <c r="K451" s="18" t="s">
        <v>19</v>
      </c>
      <c r="L451" s="18" t="s">
        <v>19</v>
      </c>
      <c r="M451" s="18">
        <v>45569.421527777777</v>
      </c>
      <c r="N451" s="18">
        <v>45756.552777777775</v>
      </c>
      <c r="O451" s="18" t="s">
        <v>19</v>
      </c>
      <c r="P451" s="18" t="s">
        <v>19</v>
      </c>
      <c r="Q451" s="15" t="s">
        <v>5818</v>
      </c>
      <c r="R451" s="15" t="s">
        <v>6288</v>
      </c>
      <c r="S451" s="15" t="s">
        <v>6157</v>
      </c>
      <c r="T451" s="15" t="s">
        <v>19</v>
      </c>
      <c r="U451" s="15" t="s">
        <v>19</v>
      </c>
      <c r="V451" s="15" t="s">
        <v>19</v>
      </c>
      <c r="W451" s="15" t="s">
        <v>19</v>
      </c>
      <c r="X451" s="15" t="s">
        <v>19</v>
      </c>
      <c r="Y451" s="19">
        <v>0</v>
      </c>
      <c r="Z451" s="15" t="s">
        <v>19</v>
      </c>
      <c r="AA451" s="15" t="s">
        <v>19</v>
      </c>
      <c r="AB451" s="15" t="s">
        <v>43</v>
      </c>
      <c r="AC451" s="15" t="s">
        <v>3365</v>
      </c>
      <c r="AD451" s="15" t="s">
        <v>690</v>
      </c>
      <c r="AE451" s="15" t="s">
        <v>19</v>
      </c>
      <c r="AF451" s="15" t="s">
        <v>3816</v>
      </c>
      <c r="AG451" s="15" t="s">
        <v>19</v>
      </c>
      <c r="AH451" s="15" t="s">
        <v>19</v>
      </c>
      <c r="AI451" s="15" t="s">
        <v>19</v>
      </c>
      <c r="AJ451" s="15" t="s">
        <v>19</v>
      </c>
      <c r="AK451" s="15" t="s">
        <v>19</v>
      </c>
      <c r="AL451" s="15" t="s">
        <v>19</v>
      </c>
      <c r="AM451" s="15" t="s">
        <v>3325</v>
      </c>
      <c r="AN451" s="15" t="s">
        <v>6275</v>
      </c>
    </row>
    <row r="452" spans="1:40" ht="15.45" x14ac:dyDescent="0.4">
      <c r="A452" s="15" t="s">
        <v>1520</v>
      </c>
      <c r="B452" s="15" t="str">
        <f t="shared" si="7"/>
        <v>868a37fep</v>
      </c>
      <c r="C452" s="38" t="s">
        <v>4344</v>
      </c>
      <c r="D452" s="15" t="s">
        <v>164</v>
      </c>
      <c r="E452" s="15" t="s">
        <v>3996</v>
      </c>
      <c r="F452" s="24" t="s">
        <v>42</v>
      </c>
      <c r="G452" s="15" t="s">
        <v>3561</v>
      </c>
      <c r="H452" s="15" t="s">
        <v>19</v>
      </c>
      <c r="I452" s="17" t="s">
        <v>3562</v>
      </c>
      <c r="J452" s="15" t="s">
        <v>19</v>
      </c>
      <c r="K452" s="18" t="s">
        <v>19</v>
      </c>
      <c r="L452" s="18" t="s">
        <v>19</v>
      </c>
      <c r="M452" s="18">
        <v>45569.422222222223</v>
      </c>
      <c r="N452" s="18">
        <v>45756.552777777775</v>
      </c>
      <c r="O452" s="18" t="s">
        <v>19</v>
      </c>
      <c r="P452" s="18" t="s">
        <v>19</v>
      </c>
      <c r="Q452" s="15" t="s">
        <v>5818</v>
      </c>
      <c r="R452" s="15" t="s">
        <v>6291</v>
      </c>
      <c r="S452" s="15" t="s">
        <v>6213</v>
      </c>
      <c r="T452" s="15" t="s">
        <v>19</v>
      </c>
      <c r="U452" s="15" t="s">
        <v>19</v>
      </c>
      <c r="V452" s="15" t="s">
        <v>19</v>
      </c>
      <c r="W452" s="15" t="s">
        <v>19</v>
      </c>
      <c r="X452" s="15" t="s">
        <v>19</v>
      </c>
      <c r="Y452" s="19">
        <v>0</v>
      </c>
      <c r="Z452" s="15" t="s">
        <v>19</v>
      </c>
      <c r="AA452" s="15" t="s">
        <v>19</v>
      </c>
      <c r="AB452" s="15" t="s">
        <v>43</v>
      </c>
      <c r="AC452" s="15" t="s">
        <v>3365</v>
      </c>
      <c r="AD452" s="15" t="s">
        <v>690</v>
      </c>
      <c r="AE452" s="15" t="s">
        <v>19</v>
      </c>
      <c r="AF452" s="15" t="s">
        <v>3816</v>
      </c>
      <c r="AG452" s="15" t="s">
        <v>19</v>
      </c>
      <c r="AH452" s="15" t="s">
        <v>19</v>
      </c>
      <c r="AI452" s="15" t="s">
        <v>19</v>
      </c>
      <c r="AJ452" s="15" t="s">
        <v>19</v>
      </c>
      <c r="AK452" s="15" t="s">
        <v>19</v>
      </c>
      <c r="AL452" s="15" t="s">
        <v>19</v>
      </c>
      <c r="AM452" s="15" t="s">
        <v>3325</v>
      </c>
      <c r="AN452" s="15" t="s">
        <v>6275</v>
      </c>
    </row>
    <row r="453" spans="1:40" ht="15.45" x14ac:dyDescent="0.4">
      <c r="A453" s="15" t="s">
        <v>1614</v>
      </c>
      <c r="B453" s="15" t="str">
        <f t="shared" si="7"/>
        <v>868a37fkt</v>
      </c>
      <c r="C453" s="38" t="s">
        <v>4345</v>
      </c>
      <c r="D453" s="15" t="s">
        <v>164</v>
      </c>
      <c r="E453" s="15" t="s">
        <v>3996</v>
      </c>
      <c r="F453" s="24" t="s">
        <v>42</v>
      </c>
      <c r="G453" s="15" t="s">
        <v>3561</v>
      </c>
      <c r="H453" s="15" t="s">
        <v>19</v>
      </c>
      <c r="I453" s="17" t="s">
        <v>3562</v>
      </c>
      <c r="J453" s="15" t="s">
        <v>19</v>
      </c>
      <c r="K453" s="18" t="s">
        <v>19</v>
      </c>
      <c r="L453" s="18" t="s">
        <v>19</v>
      </c>
      <c r="M453" s="18">
        <v>45569.422916666663</v>
      </c>
      <c r="N453" s="18">
        <v>45756.552777777775</v>
      </c>
      <c r="O453" s="18" t="s">
        <v>19</v>
      </c>
      <c r="P453" s="18" t="s">
        <v>19</v>
      </c>
      <c r="Q453" s="15" t="s">
        <v>5818</v>
      </c>
      <c r="R453" s="15" t="s">
        <v>6291</v>
      </c>
      <c r="S453" s="15" t="s">
        <v>6213</v>
      </c>
      <c r="T453" s="15" t="s">
        <v>19</v>
      </c>
      <c r="U453" s="15" t="s">
        <v>19</v>
      </c>
      <c r="V453" s="15" t="s">
        <v>19</v>
      </c>
      <c r="W453" s="15" t="s">
        <v>19</v>
      </c>
      <c r="X453" s="15" t="s">
        <v>19</v>
      </c>
      <c r="Y453" s="19">
        <v>0</v>
      </c>
      <c r="Z453" s="15" t="s">
        <v>19</v>
      </c>
      <c r="AA453" s="15" t="s">
        <v>19</v>
      </c>
      <c r="AB453" s="15" t="s">
        <v>43</v>
      </c>
      <c r="AC453" s="15" t="s">
        <v>3365</v>
      </c>
      <c r="AD453" s="15" t="s">
        <v>690</v>
      </c>
      <c r="AE453" s="15" t="s">
        <v>19</v>
      </c>
      <c r="AF453" s="15" t="s">
        <v>3816</v>
      </c>
      <c r="AG453" s="15" t="s">
        <v>19</v>
      </c>
      <c r="AH453" s="15" t="s">
        <v>19</v>
      </c>
      <c r="AI453" s="15" t="s">
        <v>19</v>
      </c>
      <c r="AJ453" s="15" t="s">
        <v>19</v>
      </c>
      <c r="AK453" s="15" t="s">
        <v>19</v>
      </c>
      <c r="AL453" s="15" t="s">
        <v>19</v>
      </c>
      <c r="AM453" s="15" t="s">
        <v>3325</v>
      </c>
      <c r="AN453" s="15" t="s">
        <v>6275</v>
      </c>
    </row>
    <row r="454" spans="1:40" ht="15.45" x14ac:dyDescent="0.4">
      <c r="A454" s="15" t="s">
        <v>1621</v>
      </c>
      <c r="B454" s="15" t="str">
        <f t="shared" si="7"/>
        <v>868a37fx1</v>
      </c>
      <c r="C454" s="38" t="s">
        <v>4346</v>
      </c>
      <c r="D454" s="15" t="s">
        <v>164</v>
      </c>
      <c r="E454" s="15" t="s">
        <v>3996</v>
      </c>
      <c r="F454" s="24" t="s">
        <v>42</v>
      </c>
      <c r="G454" s="15" t="s">
        <v>3561</v>
      </c>
      <c r="H454" s="15" t="s">
        <v>19</v>
      </c>
      <c r="I454" s="17" t="s">
        <v>3562</v>
      </c>
      <c r="J454" s="15" t="s">
        <v>19</v>
      </c>
      <c r="K454" s="18" t="s">
        <v>19</v>
      </c>
      <c r="L454" s="18" t="s">
        <v>19</v>
      </c>
      <c r="M454" s="18">
        <v>45569.422916666663</v>
      </c>
      <c r="N454" s="18">
        <v>45756.552777777775</v>
      </c>
      <c r="O454" s="18" t="s">
        <v>19</v>
      </c>
      <c r="P454" s="18" t="s">
        <v>19</v>
      </c>
      <c r="Q454" s="15" t="s">
        <v>5818</v>
      </c>
      <c r="R454" s="15" t="s">
        <v>6291</v>
      </c>
      <c r="S454" s="15" t="s">
        <v>6213</v>
      </c>
      <c r="T454" s="15" t="s">
        <v>19</v>
      </c>
      <c r="U454" s="15" t="s">
        <v>19</v>
      </c>
      <c r="V454" s="15" t="s">
        <v>19</v>
      </c>
      <c r="W454" s="15" t="s">
        <v>19</v>
      </c>
      <c r="X454" s="15" t="s">
        <v>19</v>
      </c>
      <c r="Y454" s="19">
        <v>0</v>
      </c>
      <c r="Z454" s="15" t="s">
        <v>19</v>
      </c>
      <c r="AA454" s="15" t="s">
        <v>19</v>
      </c>
      <c r="AB454" s="15" t="s">
        <v>43</v>
      </c>
      <c r="AC454" s="15" t="s">
        <v>3365</v>
      </c>
      <c r="AD454" s="15" t="s">
        <v>690</v>
      </c>
      <c r="AE454" s="15" t="s">
        <v>19</v>
      </c>
      <c r="AF454" s="15" t="s">
        <v>3816</v>
      </c>
      <c r="AG454" s="15" t="s">
        <v>19</v>
      </c>
      <c r="AH454" s="15" t="s">
        <v>19</v>
      </c>
      <c r="AI454" s="15" t="s">
        <v>19</v>
      </c>
      <c r="AJ454" s="15" t="s">
        <v>19</v>
      </c>
      <c r="AK454" s="15" t="s">
        <v>19</v>
      </c>
      <c r="AL454" s="15" t="s">
        <v>19</v>
      </c>
      <c r="AM454" s="15" t="s">
        <v>3325</v>
      </c>
      <c r="AN454" s="15" t="s">
        <v>6275</v>
      </c>
    </row>
    <row r="455" spans="1:40" ht="15.45" x14ac:dyDescent="0.4">
      <c r="A455" s="15" t="s">
        <v>863</v>
      </c>
      <c r="B455" s="15" t="str">
        <f t="shared" si="7"/>
        <v>868a37y8g</v>
      </c>
      <c r="C455" s="38" t="s">
        <v>4327</v>
      </c>
      <c r="D455" s="15" t="s">
        <v>532</v>
      </c>
      <c r="E455" s="15" t="s">
        <v>4115</v>
      </c>
      <c r="F455" s="24" t="s">
        <v>42</v>
      </c>
      <c r="G455" s="15" t="s">
        <v>3561</v>
      </c>
      <c r="H455" s="15" t="s">
        <v>19</v>
      </c>
      <c r="I455" s="17" t="s">
        <v>3562</v>
      </c>
      <c r="J455" s="15" t="s">
        <v>19</v>
      </c>
      <c r="K455" s="18" t="s">
        <v>19</v>
      </c>
      <c r="L455" s="18" t="s">
        <v>19</v>
      </c>
      <c r="M455" s="18">
        <v>45569.442361111112</v>
      </c>
      <c r="N455" s="18">
        <v>45756.551388888889</v>
      </c>
      <c r="O455" s="18" t="s">
        <v>19</v>
      </c>
      <c r="P455" s="18" t="s">
        <v>19</v>
      </c>
      <c r="Q455" s="15" t="s">
        <v>5814</v>
      </c>
      <c r="R455" s="15" t="s">
        <v>6286</v>
      </c>
      <c r="S455" s="15" t="s">
        <v>6193</v>
      </c>
      <c r="T455" s="15" t="s">
        <v>19</v>
      </c>
      <c r="U455" s="15" t="s">
        <v>19</v>
      </c>
      <c r="V455" s="15" t="s">
        <v>19</v>
      </c>
      <c r="W455" s="15" t="s">
        <v>19</v>
      </c>
      <c r="X455" s="15" t="s">
        <v>19</v>
      </c>
      <c r="Y455" s="19">
        <v>0</v>
      </c>
      <c r="Z455" s="15" t="s">
        <v>19</v>
      </c>
      <c r="AA455" s="15" t="s">
        <v>19</v>
      </c>
      <c r="AB455" s="15" t="s">
        <v>43</v>
      </c>
      <c r="AC455" s="15" t="s">
        <v>3365</v>
      </c>
      <c r="AD455" s="15" t="s">
        <v>690</v>
      </c>
      <c r="AE455" s="15" t="s">
        <v>19</v>
      </c>
      <c r="AF455" s="15" t="s">
        <v>3816</v>
      </c>
      <c r="AG455" s="15" t="s">
        <v>19</v>
      </c>
      <c r="AH455" s="15" t="s">
        <v>19</v>
      </c>
      <c r="AI455" s="15" t="s">
        <v>19</v>
      </c>
      <c r="AJ455" s="15" t="s">
        <v>19</v>
      </c>
      <c r="AK455" s="15" t="s">
        <v>19</v>
      </c>
      <c r="AL455" s="15" t="s">
        <v>19</v>
      </c>
      <c r="AM455" s="15" t="s">
        <v>3325</v>
      </c>
      <c r="AN455" s="15" t="s">
        <v>6275</v>
      </c>
    </row>
    <row r="456" spans="1:40" ht="15.45" x14ac:dyDescent="0.4">
      <c r="A456" s="15" t="s">
        <v>853</v>
      </c>
      <c r="B456" s="15" t="str">
        <f t="shared" si="7"/>
        <v>868a37yfg</v>
      </c>
      <c r="C456" s="38" t="s">
        <v>4328</v>
      </c>
      <c r="D456" s="15" t="s">
        <v>532</v>
      </c>
      <c r="E456" s="15" t="s">
        <v>4115</v>
      </c>
      <c r="F456" s="24" t="s">
        <v>42</v>
      </c>
      <c r="G456" s="15" t="s">
        <v>3561</v>
      </c>
      <c r="H456" s="15" t="s">
        <v>19</v>
      </c>
      <c r="I456" s="17" t="s">
        <v>3562</v>
      </c>
      <c r="J456" s="15" t="s">
        <v>19</v>
      </c>
      <c r="K456" s="18" t="s">
        <v>19</v>
      </c>
      <c r="L456" s="18" t="s">
        <v>19</v>
      </c>
      <c r="M456" s="18">
        <v>45569.443055555559</v>
      </c>
      <c r="N456" s="18">
        <v>45756.551388888889</v>
      </c>
      <c r="O456" s="18" t="s">
        <v>19</v>
      </c>
      <c r="P456" s="18" t="s">
        <v>19</v>
      </c>
      <c r="Q456" s="15" t="s">
        <v>5814</v>
      </c>
      <c r="R456" s="15" t="s">
        <v>6286</v>
      </c>
      <c r="S456" s="15" t="s">
        <v>6193</v>
      </c>
      <c r="T456" s="15" t="s">
        <v>19</v>
      </c>
      <c r="U456" s="15" t="s">
        <v>19</v>
      </c>
      <c r="V456" s="15" t="s">
        <v>19</v>
      </c>
      <c r="W456" s="15" t="s">
        <v>19</v>
      </c>
      <c r="X456" s="15" t="s">
        <v>19</v>
      </c>
      <c r="Y456" s="19">
        <v>0</v>
      </c>
      <c r="Z456" s="15" t="s">
        <v>19</v>
      </c>
      <c r="AA456" s="15" t="s">
        <v>19</v>
      </c>
      <c r="AB456" s="15" t="s">
        <v>43</v>
      </c>
      <c r="AC456" s="15" t="s">
        <v>3365</v>
      </c>
      <c r="AD456" s="15" t="s">
        <v>690</v>
      </c>
      <c r="AE456" s="15" t="s">
        <v>19</v>
      </c>
      <c r="AF456" s="15" t="s">
        <v>3816</v>
      </c>
      <c r="AG456" s="15" t="s">
        <v>19</v>
      </c>
      <c r="AH456" s="15" t="s">
        <v>19</v>
      </c>
      <c r="AI456" s="15" t="s">
        <v>19</v>
      </c>
      <c r="AJ456" s="15" t="s">
        <v>19</v>
      </c>
      <c r="AK456" s="15" t="s">
        <v>19</v>
      </c>
      <c r="AL456" s="15" t="s">
        <v>19</v>
      </c>
      <c r="AM456" s="15" t="s">
        <v>3325</v>
      </c>
      <c r="AN456" s="15" t="s">
        <v>6275</v>
      </c>
    </row>
    <row r="457" spans="1:40" ht="15.45" x14ac:dyDescent="0.4">
      <c r="A457" s="15" t="s">
        <v>1548</v>
      </c>
      <c r="B457" s="15" t="str">
        <f t="shared" si="7"/>
        <v>868a38mxv</v>
      </c>
      <c r="C457" s="38" t="s">
        <v>4537</v>
      </c>
      <c r="D457" s="15" t="s">
        <v>53</v>
      </c>
      <c r="E457" s="15" t="s">
        <v>3924</v>
      </c>
      <c r="F457" s="24" t="s">
        <v>42</v>
      </c>
      <c r="G457" s="15" t="s">
        <v>3561</v>
      </c>
      <c r="H457" s="15" t="s">
        <v>19</v>
      </c>
      <c r="I457" s="16" t="s">
        <v>658</v>
      </c>
      <c r="J457" s="15" t="s">
        <v>19</v>
      </c>
      <c r="K457" s="18" t="s">
        <v>19</v>
      </c>
      <c r="L457" s="18" t="s">
        <v>19</v>
      </c>
      <c r="M457" s="18">
        <v>45569.466666666667</v>
      </c>
      <c r="N457" s="18">
        <v>45755.518750000003</v>
      </c>
      <c r="O457" s="18" t="s">
        <v>19</v>
      </c>
      <c r="P457" s="18" t="s">
        <v>19</v>
      </c>
      <c r="Q457" s="15" t="s">
        <v>6182</v>
      </c>
      <c r="R457" s="15" t="s">
        <v>6290</v>
      </c>
      <c r="S457" s="15" t="s">
        <v>3588</v>
      </c>
      <c r="T457" s="15" t="s">
        <v>19</v>
      </c>
      <c r="U457" s="15" t="s">
        <v>19</v>
      </c>
      <c r="V457" s="15" t="s">
        <v>19</v>
      </c>
      <c r="W457" s="15" t="s">
        <v>19</v>
      </c>
      <c r="X457" s="15" t="s">
        <v>19</v>
      </c>
      <c r="Y457" s="19">
        <v>0</v>
      </c>
      <c r="Z457" s="15" t="s">
        <v>19</v>
      </c>
      <c r="AA457" s="15" t="s">
        <v>19</v>
      </c>
      <c r="AB457" s="15" t="s">
        <v>43</v>
      </c>
      <c r="AC457" s="15" t="s">
        <v>1365</v>
      </c>
      <c r="AD457" s="15" t="s">
        <v>1365</v>
      </c>
      <c r="AE457" s="15" t="s">
        <v>19</v>
      </c>
      <c r="AF457" s="15" t="s">
        <v>19</v>
      </c>
      <c r="AG457" s="15" t="s">
        <v>19</v>
      </c>
      <c r="AH457" s="15" t="s">
        <v>19</v>
      </c>
      <c r="AI457" s="15" t="s">
        <v>19</v>
      </c>
      <c r="AJ457" s="15" t="s">
        <v>19</v>
      </c>
      <c r="AK457" s="15" t="s">
        <v>19</v>
      </c>
      <c r="AL457" s="15" t="s">
        <v>19</v>
      </c>
      <c r="AM457" s="15" t="s">
        <v>3915</v>
      </c>
      <c r="AN457" s="15" t="s">
        <v>3569</v>
      </c>
    </row>
    <row r="458" spans="1:40" ht="15.45" x14ac:dyDescent="0.4">
      <c r="A458" s="15" t="s">
        <v>732</v>
      </c>
      <c r="B458" s="15" t="str">
        <f t="shared" si="7"/>
        <v>868a38ner</v>
      </c>
      <c r="C458" s="38" t="s">
        <v>4322</v>
      </c>
      <c r="D458" s="15" t="s">
        <v>534</v>
      </c>
      <c r="E458" s="15" t="s">
        <v>4117</v>
      </c>
      <c r="F458" s="24" t="s">
        <v>42</v>
      </c>
      <c r="G458" s="15" t="s">
        <v>3561</v>
      </c>
      <c r="H458" s="15" t="s">
        <v>19</v>
      </c>
      <c r="I458" s="17" t="s">
        <v>3562</v>
      </c>
      <c r="J458" s="15" t="s">
        <v>19</v>
      </c>
      <c r="K458" s="18" t="s">
        <v>19</v>
      </c>
      <c r="L458" s="18" t="s">
        <v>19</v>
      </c>
      <c r="M458" s="18">
        <v>45569.467361111107</v>
      </c>
      <c r="N458" s="18">
        <v>45756.551388888889</v>
      </c>
      <c r="O458" s="18" t="s">
        <v>19</v>
      </c>
      <c r="P458" s="18" t="s">
        <v>19</v>
      </c>
      <c r="Q458" s="15" t="s">
        <v>5814</v>
      </c>
      <c r="R458" s="15" t="s">
        <v>6286</v>
      </c>
      <c r="S458" s="15" t="s">
        <v>6193</v>
      </c>
      <c r="T458" s="15" t="s">
        <v>19</v>
      </c>
      <c r="U458" s="15" t="s">
        <v>19</v>
      </c>
      <c r="V458" s="15" t="s">
        <v>19</v>
      </c>
      <c r="W458" s="15" t="s">
        <v>19</v>
      </c>
      <c r="X458" s="15" t="s">
        <v>19</v>
      </c>
      <c r="Y458" s="19">
        <v>0</v>
      </c>
      <c r="Z458" s="15" t="s">
        <v>19</v>
      </c>
      <c r="AA458" s="15" t="s">
        <v>19</v>
      </c>
      <c r="AB458" s="15" t="s">
        <v>43</v>
      </c>
      <c r="AC458" s="15" t="s">
        <v>3365</v>
      </c>
      <c r="AD458" s="15" t="s">
        <v>704</v>
      </c>
      <c r="AE458" s="15" t="s">
        <v>19</v>
      </c>
      <c r="AF458" s="15" t="s">
        <v>3816</v>
      </c>
      <c r="AG458" s="15" t="s">
        <v>19</v>
      </c>
      <c r="AH458" s="15" t="s">
        <v>19</v>
      </c>
      <c r="AI458" s="15" t="s">
        <v>19</v>
      </c>
      <c r="AJ458" s="15" t="s">
        <v>19</v>
      </c>
      <c r="AK458" s="15" t="s">
        <v>19</v>
      </c>
      <c r="AL458" s="15" t="s">
        <v>19</v>
      </c>
      <c r="AM458" s="15" t="s">
        <v>3325</v>
      </c>
      <c r="AN458" s="15" t="s">
        <v>6275</v>
      </c>
    </row>
    <row r="459" spans="1:40" ht="15.45" x14ac:dyDescent="0.4">
      <c r="A459" s="15" t="s">
        <v>733</v>
      </c>
      <c r="B459" s="15" t="str">
        <f t="shared" si="7"/>
        <v>868a38nt9</v>
      </c>
      <c r="C459" s="38" t="s">
        <v>4323</v>
      </c>
      <c r="D459" s="15" t="s">
        <v>534</v>
      </c>
      <c r="E459" s="15" t="s">
        <v>4117</v>
      </c>
      <c r="F459" s="24" t="s">
        <v>42</v>
      </c>
      <c r="G459" s="15" t="s">
        <v>3561</v>
      </c>
      <c r="H459" s="15" t="s">
        <v>19</v>
      </c>
      <c r="I459" s="17" t="s">
        <v>3562</v>
      </c>
      <c r="J459" s="15" t="s">
        <v>19</v>
      </c>
      <c r="K459" s="18" t="s">
        <v>19</v>
      </c>
      <c r="L459" s="18" t="s">
        <v>19</v>
      </c>
      <c r="M459" s="18">
        <v>45569.467361111107</v>
      </c>
      <c r="N459" s="18">
        <v>45756.551388888889</v>
      </c>
      <c r="O459" s="18" t="s">
        <v>19</v>
      </c>
      <c r="P459" s="18" t="s">
        <v>19</v>
      </c>
      <c r="Q459" s="15" t="s">
        <v>5814</v>
      </c>
      <c r="R459" s="15" t="s">
        <v>6286</v>
      </c>
      <c r="S459" s="15" t="s">
        <v>6193</v>
      </c>
      <c r="T459" s="15" t="s">
        <v>19</v>
      </c>
      <c r="U459" s="15" t="s">
        <v>19</v>
      </c>
      <c r="V459" s="15" t="s">
        <v>19</v>
      </c>
      <c r="W459" s="15" t="s">
        <v>19</v>
      </c>
      <c r="X459" s="15" t="s">
        <v>19</v>
      </c>
      <c r="Y459" s="19">
        <v>0</v>
      </c>
      <c r="Z459" s="15" t="s">
        <v>19</v>
      </c>
      <c r="AA459" s="15" t="s">
        <v>19</v>
      </c>
      <c r="AB459" s="15" t="s">
        <v>43</v>
      </c>
      <c r="AC459" s="15" t="s">
        <v>3365</v>
      </c>
      <c r="AD459" s="15" t="s">
        <v>704</v>
      </c>
      <c r="AE459" s="15" t="s">
        <v>19</v>
      </c>
      <c r="AF459" s="15" t="s">
        <v>3816</v>
      </c>
      <c r="AG459" s="15" t="s">
        <v>19</v>
      </c>
      <c r="AH459" s="15" t="s">
        <v>19</v>
      </c>
      <c r="AI459" s="15" t="s">
        <v>19</v>
      </c>
      <c r="AJ459" s="15" t="s">
        <v>19</v>
      </c>
      <c r="AK459" s="15" t="s">
        <v>19</v>
      </c>
      <c r="AL459" s="15" t="s">
        <v>19</v>
      </c>
      <c r="AM459" s="15" t="s">
        <v>3325</v>
      </c>
      <c r="AN459" s="15" t="s">
        <v>6275</v>
      </c>
    </row>
    <row r="460" spans="1:40" ht="15.45" x14ac:dyDescent="0.4">
      <c r="A460" s="15" t="s">
        <v>840</v>
      </c>
      <c r="B460" s="15" t="str">
        <f t="shared" si="7"/>
        <v>868a38p59</v>
      </c>
      <c r="C460" s="38" t="s">
        <v>4325</v>
      </c>
      <c r="D460" s="15" t="s">
        <v>536</v>
      </c>
      <c r="E460" s="15" t="s">
        <v>4120</v>
      </c>
      <c r="F460" s="24" t="s">
        <v>42</v>
      </c>
      <c r="G460" s="15" t="s">
        <v>3561</v>
      </c>
      <c r="H460" s="15" t="s">
        <v>19</v>
      </c>
      <c r="I460" s="17" t="s">
        <v>3562</v>
      </c>
      <c r="J460" s="15" t="s">
        <v>19</v>
      </c>
      <c r="K460" s="18" t="s">
        <v>19</v>
      </c>
      <c r="L460" s="18" t="s">
        <v>19</v>
      </c>
      <c r="M460" s="18">
        <v>45569.468055555553</v>
      </c>
      <c r="N460" s="18">
        <v>45756.55069444445</v>
      </c>
      <c r="O460" s="18" t="s">
        <v>19</v>
      </c>
      <c r="P460" s="18" t="s">
        <v>19</v>
      </c>
      <c r="Q460" s="15" t="s">
        <v>5814</v>
      </c>
      <c r="R460" s="15" t="s">
        <v>6286</v>
      </c>
      <c r="S460" s="15" t="s">
        <v>6193</v>
      </c>
      <c r="T460" s="15" t="s">
        <v>19</v>
      </c>
      <c r="U460" s="15" t="s">
        <v>19</v>
      </c>
      <c r="V460" s="15" t="s">
        <v>19</v>
      </c>
      <c r="W460" s="15" t="s">
        <v>19</v>
      </c>
      <c r="X460" s="15" t="s">
        <v>19</v>
      </c>
      <c r="Y460" s="19">
        <v>0</v>
      </c>
      <c r="Z460" s="15" t="s">
        <v>19</v>
      </c>
      <c r="AA460" s="15" t="s">
        <v>19</v>
      </c>
      <c r="AB460" s="15" t="s">
        <v>43</v>
      </c>
      <c r="AC460" s="15" t="s">
        <v>3365</v>
      </c>
      <c r="AD460" s="15" t="s">
        <v>704</v>
      </c>
      <c r="AE460" s="15" t="s">
        <v>19</v>
      </c>
      <c r="AF460" s="15" t="s">
        <v>3816</v>
      </c>
      <c r="AG460" s="15" t="s">
        <v>19</v>
      </c>
      <c r="AH460" s="15" t="s">
        <v>19</v>
      </c>
      <c r="AI460" s="15" t="s">
        <v>19</v>
      </c>
      <c r="AJ460" s="15" t="s">
        <v>19</v>
      </c>
      <c r="AK460" s="15" t="s">
        <v>19</v>
      </c>
      <c r="AL460" s="15" t="s">
        <v>19</v>
      </c>
      <c r="AM460" s="15" t="s">
        <v>3325</v>
      </c>
      <c r="AN460" s="15" t="s">
        <v>6275</v>
      </c>
    </row>
    <row r="461" spans="1:40" ht="15.45" x14ac:dyDescent="0.4">
      <c r="A461" s="15" t="s">
        <v>801</v>
      </c>
      <c r="B461" s="15" t="str">
        <f t="shared" si="7"/>
        <v>868a38pgg</v>
      </c>
      <c r="C461" s="38" t="s">
        <v>4326</v>
      </c>
      <c r="D461" s="15" t="s">
        <v>536</v>
      </c>
      <c r="E461" s="15" t="s">
        <v>4120</v>
      </c>
      <c r="F461" s="24" t="s">
        <v>42</v>
      </c>
      <c r="G461" s="15" t="s">
        <v>3561</v>
      </c>
      <c r="H461" s="15" t="s">
        <v>19</v>
      </c>
      <c r="I461" s="17" t="s">
        <v>3562</v>
      </c>
      <c r="J461" s="15" t="s">
        <v>19</v>
      </c>
      <c r="K461" s="18" t="s">
        <v>19</v>
      </c>
      <c r="L461" s="18" t="s">
        <v>19</v>
      </c>
      <c r="M461" s="18">
        <v>45569.468055555553</v>
      </c>
      <c r="N461" s="18">
        <v>45756.55069444445</v>
      </c>
      <c r="O461" s="18" t="s">
        <v>19</v>
      </c>
      <c r="P461" s="18" t="s">
        <v>19</v>
      </c>
      <c r="Q461" s="15" t="s">
        <v>5814</v>
      </c>
      <c r="R461" s="15" t="s">
        <v>6286</v>
      </c>
      <c r="S461" s="15" t="s">
        <v>6193</v>
      </c>
      <c r="T461" s="15" t="s">
        <v>19</v>
      </c>
      <c r="U461" s="15" t="s">
        <v>19</v>
      </c>
      <c r="V461" s="15" t="s">
        <v>19</v>
      </c>
      <c r="W461" s="15" t="s">
        <v>19</v>
      </c>
      <c r="X461" s="15" t="s">
        <v>19</v>
      </c>
      <c r="Y461" s="19">
        <v>0</v>
      </c>
      <c r="Z461" s="15" t="s">
        <v>19</v>
      </c>
      <c r="AA461" s="15" t="s">
        <v>19</v>
      </c>
      <c r="AB461" s="15" t="s">
        <v>43</v>
      </c>
      <c r="AC461" s="15" t="s">
        <v>3365</v>
      </c>
      <c r="AD461" s="15" t="s">
        <v>704</v>
      </c>
      <c r="AE461" s="15" t="s">
        <v>19</v>
      </c>
      <c r="AF461" s="15" t="s">
        <v>3816</v>
      </c>
      <c r="AG461" s="15" t="s">
        <v>19</v>
      </c>
      <c r="AH461" s="15" t="s">
        <v>19</v>
      </c>
      <c r="AI461" s="15" t="s">
        <v>19</v>
      </c>
      <c r="AJ461" s="15" t="s">
        <v>19</v>
      </c>
      <c r="AK461" s="15" t="s">
        <v>19</v>
      </c>
      <c r="AL461" s="15" t="s">
        <v>19</v>
      </c>
      <c r="AM461" s="15" t="s">
        <v>3325</v>
      </c>
      <c r="AN461" s="15" t="s">
        <v>6275</v>
      </c>
    </row>
    <row r="462" spans="1:40" ht="15.45" x14ac:dyDescent="0.4">
      <c r="A462" s="15" t="s">
        <v>796</v>
      </c>
      <c r="B462" s="15" t="str">
        <f t="shared" si="7"/>
        <v>868a38r2h</v>
      </c>
      <c r="C462" s="38" t="s">
        <v>4314</v>
      </c>
      <c r="D462" s="15" t="s">
        <v>539</v>
      </c>
      <c r="E462" s="15" t="s">
        <v>5870</v>
      </c>
      <c r="F462" s="39" t="s">
        <v>540</v>
      </c>
      <c r="G462" s="15" t="s">
        <v>4088</v>
      </c>
      <c r="H462" s="15" t="s">
        <v>6384</v>
      </c>
      <c r="I462" s="28" t="s">
        <v>3587</v>
      </c>
      <c r="J462" s="15" t="s">
        <v>4006</v>
      </c>
      <c r="K462" s="18">
        <v>45796</v>
      </c>
      <c r="L462" s="18">
        <v>45772</v>
      </c>
      <c r="M462" s="18">
        <v>45569.469444444447</v>
      </c>
      <c r="N462" s="18">
        <v>45804.484722222223</v>
      </c>
      <c r="O462" s="18" t="s">
        <v>19</v>
      </c>
      <c r="P462" s="18" t="s">
        <v>19</v>
      </c>
      <c r="Q462" s="15" t="s">
        <v>5987</v>
      </c>
      <c r="R462" s="15" t="s">
        <v>6784</v>
      </c>
      <c r="S462" s="15" t="s">
        <v>3588</v>
      </c>
      <c r="T462" s="15" t="s">
        <v>19</v>
      </c>
      <c r="U462" s="15" t="s">
        <v>19</v>
      </c>
      <c r="V462" s="15" t="b">
        <v>1</v>
      </c>
      <c r="W462" s="15" t="s">
        <v>19</v>
      </c>
      <c r="X462" s="15" t="s">
        <v>19</v>
      </c>
      <c r="Y462" s="19">
        <v>0</v>
      </c>
      <c r="Z462" s="26" t="s">
        <v>88</v>
      </c>
      <c r="AA462" s="15" t="s">
        <v>19</v>
      </c>
      <c r="AB462" s="15" t="s">
        <v>43</v>
      </c>
      <c r="AC462" s="15" t="s">
        <v>3365</v>
      </c>
      <c r="AD462" s="15" t="s">
        <v>678</v>
      </c>
      <c r="AE462" s="15" t="b">
        <v>1</v>
      </c>
      <c r="AF462" s="15" t="s">
        <v>98</v>
      </c>
      <c r="AG462" s="20" t="s">
        <v>3604</v>
      </c>
      <c r="AH462" s="15" t="s">
        <v>19</v>
      </c>
      <c r="AI462" s="18">
        <v>45786</v>
      </c>
      <c r="AJ462" s="15" t="s">
        <v>19</v>
      </c>
      <c r="AK462" s="15" t="s">
        <v>19</v>
      </c>
      <c r="AL462" s="15" t="s">
        <v>19</v>
      </c>
      <c r="AM462" s="15" t="s">
        <v>3325</v>
      </c>
      <c r="AN462" s="15" t="s">
        <v>6275</v>
      </c>
    </row>
    <row r="463" spans="1:40" ht="15.45" x14ac:dyDescent="0.4">
      <c r="A463" s="15" t="s">
        <v>829</v>
      </c>
      <c r="B463" s="15" t="str">
        <f t="shared" si="7"/>
        <v>868a38rf9</v>
      </c>
      <c r="C463" s="38" t="s">
        <v>4315</v>
      </c>
      <c r="D463" s="15" t="s">
        <v>539</v>
      </c>
      <c r="E463" s="15" t="s">
        <v>5870</v>
      </c>
      <c r="F463" s="39" t="s">
        <v>540</v>
      </c>
      <c r="G463" s="15" t="s">
        <v>3561</v>
      </c>
      <c r="H463" s="15" t="s">
        <v>6384</v>
      </c>
      <c r="I463" s="28" t="s">
        <v>3587</v>
      </c>
      <c r="J463" s="15" t="s">
        <v>6212</v>
      </c>
      <c r="K463" s="18">
        <v>45796</v>
      </c>
      <c r="L463" s="18">
        <v>45757</v>
      </c>
      <c r="M463" s="18">
        <v>45569.469444444447</v>
      </c>
      <c r="N463" s="18">
        <v>45807.364583333328</v>
      </c>
      <c r="O463" s="18" t="s">
        <v>19</v>
      </c>
      <c r="P463" s="18" t="s">
        <v>19</v>
      </c>
      <c r="Q463" s="15" t="s">
        <v>5956</v>
      </c>
      <c r="R463" s="15" t="s">
        <v>6784</v>
      </c>
      <c r="S463" s="15" t="s">
        <v>3588</v>
      </c>
      <c r="T463" s="15" t="s">
        <v>19</v>
      </c>
      <c r="U463" s="15" t="s">
        <v>19</v>
      </c>
      <c r="V463" s="15" t="b">
        <v>1</v>
      </c>
      <c r="W463" s="15" t="s">
        <v>19</v>
      </c>
      <c r="X463" s="15" t="s">
        <v>19</v>
      </c>
      <c r="Y463" s="19">
        <v>0</v>
      </c>
      <c r="Z463" s="23" t="s">
        <v>291</v>
      </c>
      <c r="AA463" s="15" t="s">
        <v>19</v>
      </c>
      <c r="AB463" s="15" t="s">
        <v>43</v>
      </c>
      <c r="AC463" s="15" t="s">
        <v>3365</v>
      </c>
      <c r="AD463" s="15" t="s">
        <v>678</v>
      </c>
      <c r="AE463" s="15" t="b">
        <v>1</v>
      </c>
      <c r="AF463" s="15" t="s">
        <v>98</v>
      </c>
      <c r="AG463" s="20" t="s">
        <v>3604</v>
      </c>
      <c r="AH463" s="15" t="s">
        <v>19</v>
      </c>
      <c r="AI463" s="18">
        <v>45786</v>
      </c>
      <c r="AJ463" s="15" t="s">
        <v>19</v>
      </c>
      <c r="AK463" s="15" t="s">
        <v>19</v>
      </c>
      <c r="AL463" s="15" t="s">
        <v>19</v>
      </c>
      <c r="AM463" s="15" t="s">
        <v>3325</v>
      </c>
      <c r="AN463" s="15" t="s">
        <v>6275</v>
      </c>
    </row>
    <row r="464" spans="1:40" ht="15.45" x14ac:dyDescent="0.4">
      <c r="A464" s="15" t="s">
        <v>716</v>
      </c>
      <c r="B464" s="15" t="str">
        <f t="shared" si="7"/>
        <v>868a38uun</v>
      </c>
      <c r="C464" s="38" t="s">
        <v>4329</v>
      </c>
      <c r="D464" s="15" t="s">
        <v>542</v>
      </c>
      <c r="E464" s="15" t="s">
        <v>4127</v>
      </c>
      <c r="F464" s="39" t="s">
        <v>540</v>
      </c>
      <c r="G464" s="15" t="s">
        <v>3561</v>
      </c>
      <c r="H464" s="15" t="s">
        <v>3818</v>
      </c>
      <c r="I464" s="28" t="s">
        <v>3587</v>
      </c>
      <c r="J464" s="15" t="s">
        <v>6785</v>
      </c>
      <c r="K464" s="18">
        <v>45814</v>
      </c>
      <c r="L464" s="18" t="s">
        <v>19</v>
      </c>
      <c r="M464" s="18">
        <v>45569.47152777778</v>
      </c>
      <c r="N464" s="18">
        <v>45804.702777777777</v>
      </c>
      <c r="O464" s="18" t="s">
        <v>19</v>
      </c>
      <c r="P464" s="18" t="s">
        <v>19</v>
      </c>
      <c r="Q464" s="15" t="s">
        <v>5981</v>
      </c>
      <c r="R464" s="15" t="s">
        <v>6784</v>
      </c>
      <c r="S464" s="15" t="s">
        <v>3588</v>
      </c>
      <c r="T464" s="15" t="s">
        <v>19</v>
      </c>
      <c r="U464" s="15" t="s">
        <v>19</v>
      </c>
      <c r="V464" s="15" t="b">
        <v>1</v>
      </c>
      <c r="W464" s="15" t="s">
        <v>19</v>
      </c>
      <c r="X464" s="15" t="s">
        <v>19</v>
      </c>
      <c r="Y464" s="19">
        <v>0</v>
      </c>
      <c r="Z464" s="26" t="s">
        <v>88</v>
      </c>
      <c r="AA464" s="15" t="s">
        <v>19</v>
      </c>
      <c r="AB464" s="15" t="s">
        <v>43</v>
      </c>
      <c r="AC464" s="15" t="s">
        <v>3365</v>
      </c>
      <c r="AD464" s="15" t="s">
        <v>678</v>
      </c>
      <c r="AE464" s="15" t="b">
        <v>1</v>
      </c>
      <c r="AF464" s="15" t="s">
        <v>3816</v>
      </c>
      <c r="AG464" s="15" t="s">
        <v>19</v>
      </c>
      <c r="AH464" s="15" t="s">
        <v>19</v>
      </c>
      <c r="AI464" s="18">
        <v>45786</v>
      </c>
      <c r="AJ464" s="15" t="s">
        <v>19</v>
      </c>
      <c r="AK464" s="15" t="s">
        <v>19</v>
      </c>
      <c r="AL464" s="15" t="s">
        <v>19</v>
      </c>
      <c r="AM464" s="15" t="s">
        <v>3325</v>
      </c>
      <c r="AN464" s="15" t="s">
        <v>6275</v>
      </c>
    </row>
    <row r="465" spans="1:40" ht="15.45" x14ac:dyDescent="0.4">
      <c r="A465" s="15" t="s">
        <v>783</v>
      </c>
      <c r="B465" s="15" t="str">
        <f t="shared" si="7"/>
        <v>868a38v3r</v>
      </c>
      <c r="C465" s="38" t="s">
        <v>5980</v>
      </c>
      <c r="D465" s="15" t="s">
        <v>542</v>
      </c>
      <c r="E465" s="15" t="s">
        <v>4127</v>
      </c>
      <c r="F465" s="39" t="s">
        <v>540</v>
      </c>
      <c r="G465" s="15" t="s">
        <v>3561</v>
      </c>
      <c r="H465" s="15" t="s">
        <v>3818</v>
      </c>
      <c r="I465" s="28" t="s">
        <v>3587</v>
      </c>
      <c r="J465" s="15" t="s">
        <v>6786</v>
      </c>
      <c r="K465" s="18" t="s">
        <v>19</v>
      </c>
      <c r="L465" s="18" t="s">
        <v>19</v>
      </c>
      <c r="M465" s="18">
        <v>45569.47152777778</v>
      </c>
      <c r="N465" s="18">
        <v>45809.920833333337</v>
      </c>
      <c r="O465" s="18" t="s">
        <v>19</v>
      </c>
      <c r="P465" s="18" t="s">
        <v>19</v>
      </c>
      <c r="Q465" s="15" t="s">
        <v>5886</v>
      </c>
      <c r="R465" s="15" t="s">
        <v>6784</v>
      </c>
      <c r="S465" s="15" t="s">
        <v>3588</v>
      </c>
      <c r="T465" s="15" t="s">
        <v>19</v>
      </c>
      <c r="U465" s="15" t="s">
        <v>19</v>
      </c>
      <c r="V465" s="15" t="b">
        <v>1</v>
      </c>
      <c r="W465" s="15" t="s">
        <v>19</v>
      </c>
      <c r="X465" s="15" t="s">
        <v>19</v>
      </c>
      <c r="Y465" s="19">
        <v>0</v>
      </c>
      <c r="Z465" s="15" t="s">
        <v>287</v>
      </c>
      <c r="AA465" s="15" t="s">
        <v>19</v>
      </c>
      <c r="AB465" s="15" t="s">
        <v>43</v>
      </c>
      <c r="AC465" s="15" t="s">
        <v>3365</v>
      </c>
      <c r="AD465" s="15" t="s">
        <v>678</v>
      </c>
      <c r="AE465" s="15" t="b">
        <v>1</v>
      </c>
      <c r="AF465" s="15" t="s">
        <v>3816</v>
      </c>
      <c r="AG465" s="15" t="s">
        <v>19</v>
      </c>
      <c r="AH465" s="15" t="s">
        <v>19</v>
      </c>
      <c r="AI465" s="18">
        <v>45786</v>
      </c>
      <c r="AJ465" s="15" t="s">
        <v>19</v>
      </c>
      <c r="AK465" s="15" t="s">
        <v>19</v>
      </c>
      <c r="AL465" s="15" t="s">
        <v>19</v>
      </c>
      <c r="AM465" s="15" t="s">
        <v>3325</v>
      </c>
      <c r="AN465" s="15" t="s">
        <v>6275</v>
      </c>
    </row>
    <row r="466" spans="1:40" ht="15.45" x14ac:dyDescent="0.4">
      <c r="A466" s="15" t="s">
        <v>833</v>
      </c>
      <c r="B466" s="15" t="str">
        <f t="shared" si="7"/>
        <v>868a38xxh</v>
      </c>
      <c r="C466" s="38" t="s">
        <v>5947</v>
      </c>
      <c r="D466" s="15" t="s">
        <v>545</v>
      </c>
      <c r="E466" s="15" t="s">
        <v>5874</v>
      </c>
      <c r="F466" s="39" t="s">
        <v>540</v>
      </c>
      <c r="G466" s="15" t="s">
        <v>3561</v>
      </c>
      <c r="H466" s="15" t="s">
        <v>3818</v>
      </c>
      <c r="I466" s="28" t="s">
        <v>3587</v>
      </c>
      <c r="J466" s="15" t="s">
        <v>4349</v>
      </c>
      <c r="K466" s="18">
        <v>45809</v>
      </c>
      <c r="L466" s="18" t="s">
        <v>19</v>
      </c>
      <c r="M466" s="18">
        <v>45569.474305555559</v>
      </c>
      <c r="N466" s="18">
        <v>45810.166666666672</v>
      </c>
      <c r="O466" s="18" t="s">
        <v>19</v>
      </c>
      <c r="P466" s="18" t="s">
        <v>19</v>
      </c>
      <c r="Q466" s="15" t="s">
        <v>5933</v>
      </c>
      <c r="R466" s="15" t="s">
        <v>6784</v>
      </c>
      <c r="S466" s="15" t="s">
        <v>3588</v>
      </c>
      <c r="T466" s="15" t="s">
        <v>19</v>
      </c>
      <c r="U466" s="15" t="s">
        <v>19</v>
      </c>
      <c r="V466" s="15" t="b">
        <v>1</v>
      </c>
      <c r="W466" s="15" t="s">
        <v>19</v>
      </c>
      <c r="X466" s="15" t="s">
        <v>19</v>
      </c>
      <c r="Y466" s="19">
        <v>0</v>
      </c>
      <c r="Z466" s="26" t="s">
        <v>88</v>
      </c>
      <c r="AA466" s="15" t="s">
        <v>19</v>
      </c>
      <c r="AB466" s="15" t="s">
        <v>43</v>
      </c>
      <c r="AC466" s="15" t="s">
        <v>3365</v>
      </c>
      <c r="AD466" s="15" t="s">
        <v>678</v>
      </c>
      <c r="AE466" s="15" t="b">
        <v>1</v>
      </c>
      <c r="AF466" s="15" t="s">
        <v>3589</v>
      </c>
      <c r="AG466" s="20" t="s">
        <v>3604</v>
      </c>
      <c r="AH466" s="15" t="s">
        <v>19</v>
      </c>
      <c r="AI466" s="18">
        <v>45789</v>
      </c>
      <c r="AJ466" s="15" t="s">
        <v>19</v>
      </c>
      <c r="AK466" s="15" t="s">
        <v>19</v>
      </c>
      <c r="AL466" s="15" t="s">
        <v>19</v>
      </c>
      <c r="AM466" s="15" t="s">
        <v>3325</v>
      </c>
      <c r="AN466" s="15" t="s">
        <v>6275</v>
      </c>
    </row>
    <row r="467" spans="1:40" ht="15.45" x14ac:dyDescent="0.4">
      <c r="A467" s="15" t="s">
        <v>824</v>
      </c>
      <c r="B467" s="15" t="str">
        <f t="shared" si="7"/>
        <v>868a3bpq6</v>
      </c>
      <c r="C467" s="38" t="s">
        <v>5934</v>
      </c>
      <c r="D467" s="15" t="s">
        <v>547</v>
      </c>
      <c r="E467" s="15" t="s">
        <v>5880</v>
      </c>
      <c r="F467" s="39" t="s">
        <v>540</v>
      </c>
      <c r="G467" s="15" t="s">
        <v>3561</v>
      </c>
      <c r="H467" s="15" t="s">
        <v>3818</v>
      </c>
      <c r="I467" s="28" t="s">
        <v>3587</v>
      </c>
      <c r="J467" s="15" t="s">
        <v>6413</v>
      </c>
      <c r="K467" s="18">
        <v>45809</v>
      </c>
      <c r="L467" s="18" t="s">
        <v>19</v>
      </c>
      <c r="M467" s="18">
        <v>45569.552083333328</v>
      </c>
      <c r="N467" s="18">
        <v>45810.166666666672</v>
      </c>
      <c r="O467" s="18" t="s">
        <v>19</v>
      </c>
      <c r="P467" s="18" t="s">
        <v>19</v>
      </c>
      <c r="Q467" s="15" t="s">
        <v>5935</v>
      </c>
      <c r="R467" s="15" t="s">
        <v>6753</v>
      </c>
      <c r="S467" s="15" t="s">
        <v>3588</v>
      </c>
      <c r="T467" s="15" t="s">
        <v>19</v>
      </c>
      <c r="U467" s="15" t="s">
        <v>19</v>
      </c>
      <c r="V467" s="15" t="b">
        <v>1</v>
      </c>
      <c r="W467" s="15" t="s">
        <v>19</v>
      </c>
      <c r="X467" s="15" t="s">
        <v>19</v>
      </c>
      <c r="Y467" s="19">
        <v>0</v>
      </c>
      <c r="Z467" s="26" t="s">
        <v>88</v>
      </c>
      <c r="AA467" s="15" t="s">
        <v>19</v>
      </c>
      <c r="AB467" s="15" t="s">
        <v>43</v>
      </c>
      <c r="AC467" s="15" t="s">
        <v>3365</v>
      </c>
      <c r="AD467" s="15" t="s">
        <v>678</v>
      </c>
      <c r="AE467" s="15" t="b">
        <v>1</v>
      </c>
      <c r="AF467" s="15" t="s">
        <v>3589</v>
      </c>
      <c r="AG467" s="20" t="s">
        <v>3604</v>
      </c>
      <c r="AH467" s="15" t="s">
        <v>19</v>
      </c>
      <c r="AI467" s="18">
        <v>45789</v>
      </c>
      <c r="AJ467" s="15" t="s">
        <v>19</v>
      </c>
      <c r="AK467" s="15" t="s">
        <v>19</v>
      </c>
      <c r="AL467" s="15" t="s">
        <v>19</v>
      </c>
      <c r="AM467" s="15" t="s">
        <v>3325</v>
      </c>
      <c r="AN467" s="15" t="s">
        <v>6275</v>
      </c>
    </row>
    <row r="468" spans="1:40" ht="15.45" x14ac:dyDescent="0.4">
      <c r="A468" s="15" t="s">
        <v>827</v>
      </c>
      <c r="B468" s="15" t="str">
        <f t="shared" si="7"/>
        <v>868a3c0q1</v>
      </c>
      <c r="C468" s="38" t="s">
        <v>6225</v>
      </c>
      <c r="D468" s="15" t="s">
        <v>549</v>
      </c>
      <c r="E468" s="15" t="s">
        <v>6106</v>
      </c>
      <c r="F468" s="27" t="s">
        <v>122</v>
      </c>
      <c r="G468" s="15" t="s">
        <v>3561</v>
      </c>
      <c r="H468" s="15" t="s">
        <v>19</v>
      </c>
      <c r="I468" s="28" t="s">
        <v>3587</v>
      </c>
      <c r="J468" s="15" t="s">
        <v>19</v>
      </c>
      <c r="K468" s="18" t="s">
        <v>19</v>
      </c>
      <c r="L468" s="18" t="s">
        <v>19</v>
      </c>
      <c r="M468" s="18">
        <v>45569.55972222222</v>
      </c>
      <c r="N468" s="18">
        <v>45800.538888888885</v>
      </c>
      <c r="O468" s="18" t="s">
        <v>19</v>
      </c>
      <c r="P468" s="18" t="s">
        <v>19</v>
      </c>
      <c r="Q468" s="15" t="s">
        <v>5989</v>
      </c>
      <c r="R468" s="15" t="s">
        <v>6267</v>
      </c>
      <c r="S468" s="15" t="s">
        <v>19</v>
      </c>
      <c r="T468" s="15" t="s">
        <v>19</v>
      </c>
      <c r="U468" s="15" t="s">
        <v>19</v>
      </c>
      <c r="V468" s="15" t="s">
        <v>19</v>
      </c>
      <c r="W468" s="15" t="s">
        <v>19</v>
      </c>
      <c r="X468" s="15" t="s">
        <v>19</v>
      </c>
      <c r="Y468" s="19">
        <v>0</v>
      </c>
      <c r="Z468" s="29" t="s">
        <v>123</v>
      </c>
      <c r="AA468" s="15" t="s">
        <v>19</v>
      </c>
      <c r="AB468" s="15" t="s">
        <v>43</v>
      </c>
      <c r="AC468" s="15" t="s">
        <v>3365</v>
      </c>
      <c r="AD468" s="15" t="s">
        <v>729</v>
      </c>
      <c r="AE468" s="15" t="s">
        <v>19</v>
      </c>
      <c r="AF468" s="15" t="s">
        <v>3589</v>
      </c>
      <c r="AG468" s="15" t="s">
        <v>19</v>
      </c>
      <c r="AH468" s="15" t="s">
        <v>19</v>
      </c>
      <c r="AI468" s="15" t="s">
        <v>19</v>
      </c>
      <c r="AJ468" s="15" t="s">
        <v>19</v>
      </c>
      <c r="AK468" s="15" t="s">
        <v>19</v>
      </c>
      <c r="AL468" s="15" t="s">
        <v>19</v>
      </c>
      <c r="AM468" s="15" t="s">
        <v>3325</v>
      </c>
      <c r="AN468" s="15" t="s">
        <v>6275</v>
      </c>
    </row>
    <row r="469" spans="1:40" ht="15.45" x14ac:dyDescent="0.4">
      <c r="A469" s="15" t="s">
        <v>860</v>
      </c>
      <c r="B469" s="15" t="str">
        <f t="shared" si="7"/>
        <v>868a3c15z</v>
      </c>
      <c r="C469" s="38" t="s">
        <v>6227</v>
      </c>
      <c r="D469" s="15" t="s">
        <v>551</v>
      </c>
      <c r="E469" s="15" t="s">
        <v>6103</v>
      </c>
      <c r="F469" s="27" t="s">
        <v>122</v>
      </c>
      <c r="G469" s="15" t="s">
        <v>3561</v>
      </c>
      <c r="H469" s="15" t="s">
        <v>19</v>
      </c>
      <c r="I469" s="28" t="s">
        <v>3587</v>
      </c>
      <c r="J469" s="15" t="s">
        <v>6102</v>
      </c>
      <c r="K469" s="18">
        <v>45774</v>
      </c>
      <c r="L469" s="18">
        <v>45754</v>
      </c>
      <c r="M469" s="18">
        <v>45569.560416666667</v>
      </c>
      <c r="N469" s="18">
        <v>45810.583333333328</v>
      </c>
      <c r="O469" s="18" t="s">
        <v>19</v>
      </c>
      <c r="P469" s="18" t="s">
        <v>19</v>
      </c>
      <c r="Q469" s="15" t="s">
        <v>5818</v>
      </c>
      <c r="R469" s="15" t="s">
        <v>6315</v>
      </c>
      <c r="S469" s="15" t="s">
        <v>19</v>
      </c>
      <c r="T469" s="15" t="s">
        <v>19</v>
      </c>
      <c r="U469" s="15" t="s">
        <v>19</v>
      </c>
      <c r="V469" s="15" t="b">
        <v>1</v>
      </c>
      <c r="W469" s="15" t="s">
        <v>19</v>
      </c>
      <c r="X469" s="15" t="s">
        <v>19</v>
      </c>
      <c r="Y469" s="19">
        <v>0</v>
      </c>
      <c r="Z469" s="29" t="s">
        <v>123</v>
      </c>
      <c r="AA469" s="15" t="s">
        <v>19</v>
      </c>
      <c r="AB469" s="15" t="s">
        <v>43</v>
      </c>
      <c r="AC469" s="15" t="s">
        <v>3365</v>
      </c>
      <c r="AD469" s="15" t="s">
        <v>729</v>
      </c>
      <c r="AE469" s="15" t="s">
        <v>19</v>
      </c>
      <c r="AF469" s="15" t="s">
        <v>3589</v>
      </c>
      <c r="AG469" s="20" t="s">
        <v>3604</v>
      </c>
      <c r="AH469" s="15" t="s">
        <v>19</v>
      </c>
      <c r="AI469" s="18">
        <v>45779</v>
      </c>
      <c r="AJ469" s="15" t="s">
        <v>19</v>
      </c>
      <c r="AK469" s="15" t="s">
        <v>19</v>
      </c>
      <c r="AL469" s="15" t="s">
        <v>19</v>
      </c>
      <c r="AM469" s="15" t="s">
        <v>3325</v>
      </c>
      <c r="AN469" s="15" t="s">
        <v>6275</v>
      </c>
    </row>
    <row r="470" spans="1:40" ht="15.45" x14ac:dyDescent="0.4">
      <c r="A470" s="15" t="s">
        <v>864</v>
      </c>
      <c r="B470" s="15" t="str">
        <f t="shared" si="7"/>
        <v>868a3c1ea</v>
      </c>
      <c r="C470" s="38" t="s">
        <v>6223</v>
      </c>
      <c r="D470" s="15" t="s">
        <v>551</v>
      </c>
      <c r="E470" s="15" t="s">
        <v>6103</v>
      </c>
      <c r="F470" s="27" t="s">
        <v>122</v>
      </c>
      <c r="G470" s="15" t="s">
        <v>3561</v>
      </c>
      <c r="H470" s="15" t="s">
        <v>19</v>
      </c>
      <c r="I470" s="28" t="s">
        <v>3587</v>
      </c>
      <c r="J470" s="15" t="s">
        <v>6102</v>
      </c>
      <c r="K470" s="18">
        <v>45781</v>
      </c>
      <c r="L470" s="18" t="s">
        <v>19</v>
      </c>
      <c r="M470" s="18">
        <v>45569.560416666667</v>
      </c>
      <c r="N470" s="18">
        <v>45810.583333333328</v>
      </c>
      <c r="O470" s="18" t="s">
        <v>19</v>
      </c>
      <c r="P470" s="18" t="s">
        <v>19</v>
      </c>
      <c r="Q470" s="15" t="s">
        <v>5930</v>
      </c>
      <c r="R470" s="15" t="s">
        <v>6315</v>
      </c>
      <c r="S470" s="15" t="s">
        <v>19</v>
      </c>
      <c r="T470" s="15" t="s">
        <v>19</v>
      </c>
      <c r="U470" s="15" t="s">
        <v>19</v>
      </c>
      <c r="V470" s="15" t="b">
        <v>1</v>
      </c>
      <c r="W470" s="15" t="s">
        <v>19</v>
      </c>
      <c r="X470" s="15" t="s">
        <v>19</v>
      </c>
      <c r="Y470" s="19">
        <v>0</v>
      </c>
      <c r="Z470" s="29" t="s">
        <v>123</v>
      </c>
      <c r="AA470" s="15" t="s">
        <v>19</v>
      </c>
      <c r="AB470" s="15" t="s">
        <v>43</v>
      </c>
      <c r="AC470" s="15" t="s">
        <v>3365</v>
      </c>
      <c r="AD470" s="15" t="s">
        <v>729</v>
      </c>
      <c r="AE470" s="15" t="s">
        <v>19</v>
      </c>
      <c r="AF470" s="15" t="s">
        <v>3589</v>
      </c>
      <c r="AG470" s="20" t="s">
        <v>3604</v>
      </c>
      <c r="AH470" s="15" t="s">
        <v>19</v>
      </c>
      <c r="AI470" s="18">
        <v>45779</v>
      </c>
      <c r="AJ470" s="15" t="s">
        <v>19</v>
      </c>
      <c r="AK470" s="15" t="s">
        <v>19</v>
      </c>
      <c r="AL470" s="15" t="s">
        <v>19</v>
      </c>
      <c r="AM470" s="15" t="s">
        <v>3325</v>
      </c>
      <c r="AN470" s="15" t="s">
        <v>6275</v>
      </c>
    </row>
    <row r="471" spans="1:40" ht="15.45" x14ac:dyDescent="0.4">
      <c r="A471" s="15" t="s">
        <v>866</v>
      </c>
      <c r="B471" s="15" t="str">
        <f t="shared" si="7"/>
        <v>868a3c235</v>
      </c>
      <c r="C471" s="38" t="s">
        <v>6218</v>
      </c>
      <c r="D471" s="15" t="s">
        <v>551</v>
      </c>
      <c r="E471" s="15" t="s">
        <v>6103</v>
      </c>
      <c r="F471" s="27" t="s">
        <v>122</v>
      </c>
      <c r="G471" s="15" t="s">
        <v>3561</v>
      </c>
      <c r="H471" s="15" t="s">
        <v>19</v>
      </c>
      <c r="I471" s="28" t="s">
        <v>3587</v>
      </c>
      <c r="J471" s="15" t="s">
        <v>6102</v>
      </c>
      <c r="K471" s="18">
        <v>45774</v>
      </c>
      <c r="L471" s="18">
        <v>45754</v>
      </c>
      <c r="M471" s="18">
        <v>45569.561111111107</v>
      </c>
      <c r="N471" s="18">
        <v>45810.583333333328</v>
      </c>
      <c r="O471" s="18" t="s">
        <v>19</v>
      </c>
      <c r="P471" s="18" t="s">
        <v>19</v>
      </c>
      <c r="Q471" s="15" t="s">
        <v>5818</v>
      </c>
      <c r="R471" s="15" t="s">
        <v>6315</v>
      </c>
      <c r="S471" s="15" t="s">
        <v>19</v>
      </c>
      <c r="T471" s="15" t="s">
        <v>19</v>
      </c>
      <c r="U471" s="15" t="s">
        <v>19</v>
      </c>
      <c r="V471" s="15" t="b">
        <v>1</v>
      </c>
      <c r="W471" s="15" t="s">
        <v>19</v>
      </c>
      <c r="X471" s="15" t="s">
        <v>19</v>
      </c>
      <c r="Y471" s="19">
        <v>0</v>
      </c>
      <c r="Z471" s="29" t="s">
        <v>123</v>
      </c>
      <c r="AA471" s="15" t="s">
        <v>19</v>
      </c>
      <c r="AB471" s="15" t="s">
        <v>43</v>
      </c>
      <c r="AC471" s="15" t="s">
        <v>3365</v>
      </c>
      <c r="AD471" s="15" t="s">
        <v>729</v>
      </c>
      <c r="AE471" s="15" t="s">
        <v>19</v>
      </c>
      <c r="AF471" s="15" t="s">
        <v>3589</v>
      </c>
      <c r="AG471" s="20" t="s">
        <v>3604</v>
      </c>
      <c r="AH471" s="15" t="s">
        <v>19</v>
      </c>
      <c r="AI471" s="18">
        <v>45779</v>
      </c>
      <c r="AJ471" s="15" t="s">
        <v>19</v>
      </c>
      <c r="AK471" s="15" t="s">
        <v>19</v>
      </c>
      <c r="AL471" s="15" t="s">
        <v>19</v>
      </c>
      <c r="AM471" s="15" t="s">
        <v>3325</v>
      </c>
      <c r="AN471" s="15" t="s">
        <v>6275</v>
      </c>
    </row>
    <row r="472" spans="1:40" ht="15.45" x14ac:dyDescent="0.4">
      <c r="A472" s="15" t="s">
        <v>1546</v>
      </c>
      <c r="B472" s="15" t="str">
        <f t="shared" si="7"/>
        <v>868a3c359</v>
      </c>
      <c r="C472" s="38" t="s">
        <v>6221</v>
      </c>
      <c r="D472" s="15" t="s">
        <v>78</v>
      </c>
      <c r="E472" s="15" t="s">
        <v>6135</v>
      </c>
      <c r="F472" s="27" t="s">
        <v>122</v>
      </c>
      <c r="G472" s="15" t="s">
        <v>3561</v>
      </c>
      <c r="H472" s="15" t="s">
        <v>19</v>
      </c>
      <c r="I472" s="28" t="s">
        <v>3587</v>
      </c>
      <c r="J472" s="15" t="s">
        <v>19</v>
      </c>
      <c r="K472" s="18">
        <v>45863</v>
      </c>
      <c r="L472" s="18" t="s">
        <v>19</v>
      </c>
      <c r="M472" s="18">
        <v>45569.561805555553</v>
      </c>
      <c r="N472" s="18">
        <v>45800.538194444445</v>
      </c>
      <c r="O472" s="18" t="s">
        <v>19</v>
      </c>
      <c r="P472" s="18" t="s">
        <v>19</v>
      </c>
      <c r="Q472" s="15" t="s">
        <v>5818</v>
      </c>
      <c r="R472" s="15" t="s">
        <v>6267</v>
      </c>
      <c r="S472" s="15" t="s">
        <v>19</v>
      </c>
      <c r="T472" s="15" t="s">
        <v>19</v>
      </c>
      <c r="U472" s="15" t="s">
        <v>19</v>
      </c>
      <c r="V472" s="15" t="s">
        <v>19</v>
      </c>
      <c r="W472" s="15" t="s">
        <v>19</v>
      </c>
      <c r="X472" s="15" t="s">
        <v>19</v>
      </c>
      <c r="Y472" s="19">
        <v>0</v>
      </c>
      <c r="Z472" s="29" t="s">
        <v>123</v>
      </c>
      <c r="AA472" s="15" t="s">
        <v>19</v>
      </c>
      <c r="AB472" s="15" t="s">
        <v>43</v>
      </c>
      <c r="AC472" s="15" t="s">
        <v>3365</v>
      </c>
      <c r="AD472" s="15" t="s">
        <v>729</v>
      </c>
      <c r="AE472" s="15" t="s">
        <v>19</v>
      </c>
      <c r="AF472" s="15" t="s">
        <v>3589</v>
      </c>
      <c r="AG472" s="15" t="s">
        <v>19</v>
      </c>
      <c r="AH472" s="15" t="s">
        <v>19</v>
      </c>
      <c r="AI472" s="15" t="s">
        <v>19</v>
      </c>
      <c r="AJ472" s="15" t="s">
        <v>19</v>
      </c>
      <c r="AK472" s="15" t="s">
        <v>19</v>
      </c>
      <c r="AL472" s="15" t="s">
        <v>19</v>
      </c>
      <c r="AM472" s="15" t="s">
        <v>3325</v>
      </c>
      <c r="AN472" s="15" t="s">
        <v>6275</v>
      </c>
    </row>
    <row r="473" spans="1:40" ht="15.45" x14ac:dyDescent="0.4">
      <c r="A473" s="15" t="s">
        <v>1361</v>
      </c>
      <c r="B473" s="15" t="str">
        <f t="shared" si="7"/>
        <v>868a47d04</v>
      </c>
      <c r="C473" s="38" t="s">
        <v>4969</v>
      </c>
      <c r="D473" s="15" t="s">
        <v>259</v>
      </c>
      <c r="E473" s="15" t="s">
        <v>4582</v>
      </c>
      <c r="F473" s="33" t="s">
        <v>243</v>
      </c>
      <c r="G473" s="15" t="s">
        <v>6787</v>
      </c>
      <c r="H473" s="15" t="s">
        <v>3581</v>
      </c>
      <c r="I473" s="28" t="s">
        <v>3587</v>
      </c>
      <c r="J473" s="15" t="s">
        <v>19</v>
      </c>
      <c r="K473" s="18">
        <v>45810</v>
      </c>
      <c r="L473" s="18">
        <v>45778</v>
      </c>
      <c r="M473" s="18">
        <v>45572.518750000003</v>
      </c>
      <c r="N473" s="18">
        <v>45811.166666666672</v>
      </c>
      <c r="O473" s="18" t="s">
        <v>19</v>
      </c>
      <c r="P473" s="18">
        <v>45805.665277777778</v>
      </c>
      <c r="Q473" s="15" t="s">
        <v>5896</v>
      </c>
      <c r="R473" s="15" t="s">
        <v>6274</v>
      </c>
      <c r="S473" s="15" t="s">
        <v>3919</v>
      </c>
      <c r="T473" s="18" t="s">
        <v>19</v>
      </c>
      <c r="U473" s="18" t="s">
        <v>19</v>
      </c>
      <c r="V473" s="15" t="s">
        <v>19</v>
      </c>
      <c r="W473" s="18" t="s">
        <v>19</v>
      </c>
      <c r="X473" s="18" t="s">
        <v>19</v>
      </c>
      <c r="Y473" s="19">
        <v>1</v>
      </c>
      <c r="Z473" s="37" t="s">
        <v>365</v>
      </c>
      <c r="AA473" s="18" t="s">
        <v>19</v>
      </c>
      <c r="AB473" s="15" t="s">
        <v>24</v>
      </c>
      <c r="AC473" s="15" t="s">
        <v>3582</v>
      </c>
      <c r="AD473" s="15" t="s">
        <v>1218</v>
      </c>
      <c r="AE473" s="15" t="b">
        <v>1</v>
      </c>
      <c r="AF473" s="15" t="s">
        <v>3589</v>
      </c>
      <c r="AG473" s="20" t="s">
        <v>3604</v>
      </c>
      <c r="AH473" s="15" t="s">
        <v>4583</v>
      </c>
      <c r="AI473" s="18">
        <v>45807</v>
      </c>
      <c r="AJ473" s="18" t="s">
        <v>19</v>
      </c>
      <c r="AK473" s="15" t="s">
        <v>19</v>
      </c>
      <c r="AL473" s="15" t="s">
        <v>19</v>
      </c>
      <c r="AM473" s="15" t="s">
        <v>3579</v>
      </c>
      <c r="AN473" s="15" t="s">
        <v>6298</v>
      </c>
    </row>
    <row r="474" spans="1:40" ht="15.45" x14ac:dyDescent="0.4">
      <c r="A474" s="15" t="s">
        <v>1289</v>
      </c>
      <c r="B474" s="15" t="str">
        <f t="shared" si="7"/>
        <v>868a47kpr</v>
      </c>
      <c r="C474" s="38" t="s">
        <v>4970</v>
      </c>
      <c r="D474" s="15" t="s">
        <v>259</v>
      </c>
      <c r="E474" s="15" t="s">
        <v>4582</v>
      </c>
      <c r="F474" s="16" t="s">
        <v>23</v>
      </c>
      <c r="G474" s="15" t="s">
        <v>6788</v>
      </c>
      <c r="H474" s="15" t="s">
        <v>3581</v>
      </c>
      <c r="I474" s="28" t="s">
        <v>3587</v>
      </c>
      <c r="J474" s="15" t="s">
        <v>19</v>
      </c>
      <c r="K474" s="18">
        <v>45820</v>
      </c>
      <c r="L474" s="18">
        <v>45782</v>
      </c>
      <c r="M474" s="18">
        <v>45572.523611111115</v>
      </c>
      <c r="N474" s="18">
        <v>45810.715277777781</v>
      </c>
      <c r="O474" s="18" t="s">
        <v>19</v>
      </c>
      <c r="P474" s="18" t="s">
        <v>19</v>
      </c>
      <c r="Q474" s="15" t="s">
        <v>5896</v>
      </c>
      <c r="R474" s="15" t="s">
        <v>6290</v>
      </c>
      <c r="S474" s="15" t="s">
        <v>3588</v>
      </c>
      <c r="T474" s="18" t="s">
        <v>19</v>
      </c>
      <c r="U474" s="18" t="s">
        <v>19</v>
      </c>
      <c r="V474" s="15" t="s">
        <v>19</v>
      </c>
      <c r="W474" s="18" t="s">
        <v>19</v>
      </c>
      <c r="X474" s="18" t="s">
        <v>19</v>
      </c>
      <c r="Y474" s="19">
        <v>0</v>
      </c>
      <c r="Z474" s="26" t="s">
        <v>88</v>
      </c>
      <c r="AA474" s="18" t="s">
        <v>19</v>
      </c>
      <c r="AB474" s="15" t="s">
        <v>24</v>
      </c>
      <c r="AC474" s="15" t="s">
        <v>3582</v>
      </c>
      <c r="AD474" s="15" t="s">
        <v>1218</v>
      </c>
      <c r="AE474" s="15" t="b">
        <v>1</v>
      </c>
      <c r="AF474" s="15" t="s">
        <v>3589</v>
      </c>
      <c r="AG474" s="15" t="s">
        <v>19</v>
      </c>
      <c r="AH474" s="15" t="s">
        <v>4583</v>
      </c>
      <c r="AI474" s="18">
        <v>45807</v>
      </c>
      <c r="AJ474" s="18" t="s">
        <v>19</v>
      </c>
      <c r="AK474" s="15" t="s">
        <v>19</v>
      </c>
      <c r="AL474" s="15" t="s">
        <v>19</v>
      </c>
      <c r="AM474" s="15" t="s">
        <v>3579</v>
      </c>
      <c r="AN474" s="15" t="s">
        <v>6298</v>
      </c>
    </row>
    <row r="475" spans="1:40" ht="15.45" x14ac:dyDescent="0.4">
      <c r="A475" s="15" t="s">
        <v>1362</v>
      </c>
      <c r="B475" s="15" t="str">
        <f t="shared" si="7"/>
        <v>868a47z89</v>
      </c>
      <c r="C475" s="38" t="s">
        <v>4971</v>
      </c>
      <c r="D475" s="15" t="s">
        <v>259</v>
      </c>
      <c r="E475" s="15" t="s">
        <v>4582</v>
      </c>
      <c r="F475" s="16" t="s">
        <v>23</v>
      </c>
      <c r="G475" s="15" t="s">
        <v>6789</v>
      </c>
      <c r="H475" s="15" t="s">
        <v>3581</v>
      </c>
      <c r="I475" s="28" t="s">
        <v>3587</v>
      </c>
      <c r="J475" s="15" t="s">
        <v>6160</v>
      </c>
      <c r="K475" s="18">
        <v>45863</v>
      </c>
      <c r="L475" s="18">
        <v>45793</v>
      </c>
      <c r="M475" s="18">
        <v>45572.533333333333</v>
      </c>
      <c r="N475" s="18">
        <v>45810.724305555559</v>
      </c>
      <c r="O475" s="18" t="s">
        <v>19</v>
      </c>
      <c r="P475" s="18" t="s">
        <v>19</v>
      </c>
      <c r="Q475" s="15" t="s">
        <v>5896</v>
      </c>
      <c r="R475" s="15" t="s">
        <v>6290</v>
      </c>
      <c r="S475" s="15" t="s">
        <v>3588</v>
      </c>
      <c r="T475" s="18" t="s">
        <v>19</v>
      </c>
      <c r="U475" s="18" t="s">
        <v>19</v>
      </c>
      <c r="V475" s="15" t="s">
        <v>19</v>
      </c>
      <c r="W475" s="18" t="s">
        <v>19</v>
      </c>
      <c r="X475" s="18" t="s">
        <v>19</v>
      </c>
      <c r="Y475" s="19">
        <v>0</v>
      </c>
      <c r="Z475" s="32" t="s">
        <v>66</v>
      </c>
      <c r="AA475" s="18" t="s">
        <v>19</v>
      </c>
      <c r="AB475" s="15" t="s">
        <v>24</v>
      </c>
      <c r="AC475" s="15" t="s">
        <v>3582</v>
      </c>
      <c r="AD475" s="15" t="s">
        <v>1218</v>
      </c>
      <c r="AE475" s="15" t="b">
        <v>1</v>
      </c>
      <c r="AF475" s="15" t="s">
        <v>3589</v>
      </c>
      <c r="AG475" s="15" t="s">
        <v>19</v>
      </c>
      <c r="AH475" s="15" t="s">
        <v>4972</v>
      </c>
      <c r="AI475" s="18">
        <v>45807</v>
      </c>
      <c r="AJ475" s="18" t="s">
        <v>19</v>
      </c>
      <c r="AK475" s="15" t="s">
        <v>19</v>
      </c>
      <c r="AL475" s="15" t="s">
        <v>19</v>
      </c>
      <c r="AM475" s="15" t="s">
        <v>3579</v>
      </c>
      <c r="AN475" s="15" t="s">
        <v>6298</v>
      </c>
    </row>
    <row r="476" spans="1:40" ht="15.45" x14ac:dyDescent="0.4">
      <c r="A476" s="15" t="s">
        <v>1215</v>
      </c>
      <c r="B476" s="15" t="str">
        <f t="shared" si="7"/>
        <v>868a480vg</v>
      </c>
      <c r="C476" s="38" t="s">
        <v>4973</v>
      </c>
      <c r="D476" s="15" t="s">
        <v>259</v>
      </c>
      <c r="E476" s="15" t="s">
        <v>4582</v>
      </c>
      <c r="F476" s="16" t="s">
        <v>23</v>
      </c>
      <c r="G476" s="15" t="s">
        <v>6790</v>
      </c>
      <c r="H476" s="15" t="s">
        <v>3581</v>
      </c>
      <c r="I476" s="28" t="s">
        <v>3587</v>
      </c>
      <c r="J476" s="15" t="s">
        <v>6161</v>
      </c>
      <c r="K476" s="18">
        <v>45863</v>
      </c>
      <c r="L476" s="18">
        <v>45796</v>
      </c>
      <c r="M476" s="18">
        <v>45572.534722222219</v>
      </c>
      <c r="N476" s="18">
        <v>45810.729166666672</v>
      </c>
      <c r="O476" s="18" t="s">
        <v>19</v>
      </c>
      <c r="P476" s="18" t="s">
        <v>19</v>
      </c>
      <c r="Q476" s="15" t="s">
        <v>5896</v>
      </c>
      <c r="R476" s="15" t="s">
        <v>6290</v>
      </c>
      <c r="S476" s="15" t="s">
        <v>3588</v>
      </c>
      <c r="T476" s="18" t="s">
        <v>19</v>
      </c>
      <c r="U476" s="18" t="s">
        <v>19</v>
      </c>
      <c r="V476" s="15" t="s">
        <v>19</v>
      </c>
      <c r="W476" s="18" t="s">
        <v>19</v>
      </c>
      <c r="X476" s="18" t="s">
        <v>19</v>
      </c>
      <c r="Y476" s="19">
        <v>0</v>
      </c>
      <c r="Z476" s="32" t="s">
        <v>66</v>
      </c>
      <c r="AA476" s="18" t="s">
        <v>19</v>
      </c>
      <c r="AB476" s="15" t="s">
        <v>24</v>
      </c>
      <c r="AC476" s="15" t="s">
        <v>3582</v>
      </c>
      <c r="AD476" s="15" t="s">
        <v>1218</v>
      </c>
      <c r="AE476" s="15" t="b">
        <v>1</v>
      </c>
      <c r="AF476" s="15" t="s">
        <v>3589</v>
      </c>
      <c r="AG476" s="15" t="s">
        <v>19</v>
      </c>
      <c r="AH476" s="15" t="s">
        <v>4583</v>
      </c>
      <c r="AI476" s="18">
        <v>45807</v>
      </c>
      <c r="AJ476" s="18" t="s">
        <v>19</v>
      </c>
      <c r="AK476" s="15" t="s">
        <v>19</v>
      </c>
      <c r="AL476" s="15" t="s">
        <v>19</v>
      </c>
      <c r="AM476" s="15" t="s">
        <v>3579</v>
      </c>
      <c r="AN476" s="15" t="s">
        <v>6298</v>
      </c>
    </row>
    <row r="477" spans="1:40" ht="15.45" x14ac:dyDescent="0.4">
      <c r="A477" s="15" t="s">
        <v>1290</v>
      </c>
      <c r="B477" s="15" t="str">
        <f t="shared" si="7"/>
        <v>868a481xa</v>
      </c>
      <c r="C477" s="38" t="s">
        <v>4974</v>
      </c>
      <c r="D477" s="15" t="s">
        <v>259</v>
      </c>
      <c r="E477" s="15" t="s">
        <v>4582</v>
      </c>
      <c r="F477" s="39" t="s">
        <v>540</v>
      </c>
      <c r="G477" s="15" t="s">
        <v>6415</v>
      </c>
      <c r="H477" s="15" t="s">
        <v>3581</v>
      </c>
      <c r="I477" s="28" t="s">
        <v>3587</v>
      </c>
      <c r="J477" s="15" t="s">
        <v>19</v>
      </c>
      <c r="K477" s="18">
        <v>45810</v>
      </c>
      <c r="L477" s="18">
        <v>45797</v>
      </c>
      <c r="M477" s="18">
        <v>45572.535416666666</v>
      </c>
      <c r="N477" s="18">
        <v>45811.166666666672</v>
      </c>
      <c r="O477" s="18" t="s">
        <v>19</v>
      </c>
      <c r="P477" s="18" t="s">
        <v>19</v>
      </c>
      <c r="Q477" s="15" t="s">
        <v>5896</v>
      </c>
      <c r="R477" s="15" t="s">
        <v>6290</v>
      </c>
      <c r="S477" s="15" t="s">
        <v>3588</v>
      </c>
      <c r="T477" s="15" t="s">
        <v>19</v>
      </c>
      <c r="U477" s="15" t="s">
        <v>19</v>
      </c>
      <c r="V477" s="15" t="s">
        <v>19</v>
      </c>
      <c r="W477" s="15" t="s">
        <v>19</v>
      </c>
      <c r="X477" s="15" t="s">
        <v>19</v>
      </c>
      <c r="Y477" s="19">
        <v>0</v>
      </c>
      <c r="Z477" s="15" t="s">
        <v>196</v>
      </c>
      <c r="AA477" s="15" t="s">
        <v>19</v>
      </c>
      <c r="AB477" s="15" t="s">
        <v>24</v>
      </c>
      <c r="AC477" s="15" t="s">
        <v>3582</v>
      </c>
      <c r="AD477" s="15" t="s">
        <v>1218</v>
      </c>
      <c r="AE477" s="15" t="b">
        <v>1</v>
      </c>
      <c r="AF477" s="15" t="s">
        <v>3589</v>
      </c>
      <c r="AG477" s="20" t="s">
        <v>3604</v>
      </c>
      <c r="AH477" s="15" t="s">
        <v>4583</v>
      </c>
      <c r="AI477" s="18">
        <v>45807</v>
      </c>
      <c r="AJ477" s="15" t="s">
        <v>19</v>
      </c>
      <c r="AK477" s="15" t="s">
        <v>19</v>
      </c>
      <c r="AL477" s="15" t="s">
        <v>19</v>
      </c>
      <c r="AM477" s="15" t="s">
        <v>3579</v>
      </c>
      <c r="AN477" s="15" t="s">
        <v>6298</v>
      </c>
    </row>
    <row r="478" spans="1:40" ht="15.45" x14ac:dyDescent="0.4">
      <c r="A478" s="15" t="s">
        <v>1562</v>
      </c>
      <c r="B478" s="15" t="str">
        <f t="shared" si="7"/>
        <v>868a482h5</v>
      </c>
      <c r="C478" s="38" t="s">
        <v>4975</v>
      </c>
      <c r="D478" s="15" t="s">
        <v>259</v>
      </c>
      <c r="E478" s="15" t="s">
        <v>4582</v>
      </c>
      <c r="F478" s="39" t="s">
        <v>540</v>
      </c>
      <c r="G478" s="15" t="s">
        <v>6416</v>
      </c>
      <c r="H478" s="15" t="s">
        <v>3581</v>
      </c>
      <c r="I478" s="28" t="s">
        <v>3587</v>
      </c>
      <c r="J478" s="15" t="s">
        <v>19</v>
      </c>
      <c r="K478" s="18">
        <v>45863</v>
      </c>
      <c r="L478" s="18">
        <v>45797</v>
      </c>
      <c r="M478" s="18">
        <v>45572.535416666666</v>
      </c>
      <c r="N478" s="18">
        <v>45810.675000000003</v>
      </c>
      <c r="O478" s="18" t="s">
        <v>19</v>
      </c>
      <c r="P478" s="18" t="s">
        <v>19</v>
      </c>
      <c r="Q478" s="15" t="s">
        <v>5896</v>
      </c>
      <c r="R478" s="15" t="s">
        <v>6290</v>
      </c>
      <c r="S478" s="15" t="s">
        <v>3588</v>
      </c>
      <c r="T478" s="15" t="s">
        <v>19</v>
      </c>
      <c r="U478" s="15" t="s">
        <v>19</v>
      </c>
      <c r="V478" s="15" t="s">
        <v>19</v>
      </c>
      <c r="W478" s="15" t="s">
        <v>19</v>
      </c>
      <c r="X478" s="15" t="s">
        <v>19</v>
      </c>
      <c r="Y478" s="19">
        <v>0</v>
      </c>
      <c r="Z478" s="32" t="s">
        <v>66</v>
      </c>
      <c r="AA478" s="15" t="s">
        <v>19</v>
      </c>
      <c r="AB478" s="15" t="s">
        <v>24</v>
      </c>
      <c r="AC478" s="15" t="s">
        <v>3582</v>
      </c>
      <c r="AD478" s="15" t="s">
        <v>1218</v>
      </c>
      <c r="AE478" s="15" t="b">
        <v>1</v>
      </c>
      <c r="AF478" s="15" t="s">
        <v>3589</v>
      </c>
      <c r="AG478" s="15" t="s">
        <v>19</v>
      </c>
      <c r="AH478" s="15" t="s">
        <v>4976</v>
      </c>
      <c r="AI478" s="18">
        <v>45807</v>
      </c>
      <c r="AJ478" s="15" t="s">
        <v>19</v>
      </c>
      <c r="AK478" s="15" t="s">
        <v>19</v>
      </c>
      <c r="AL478" s="15" t="s">
        <v>19</v>
      </c>
      <c r="AM478" s="15" t="s">
        <v>3579</v>
      </c>
      <c r="AN478" s="15" t="s">
        <v>6298</v>
      </c>
    </row>
    <row r="479" spans="1:40" ht="15.45" x14ac:dyDescent="0.4">
      <c r="A479" s="15" t="s">
        <v>1250</v>
      </c>
      <c r="B479" s="15" t="str">
        <f t="shared" si="7"/>
        <v>868a488va</v>
      </c>
      <c r="C479" s="38" t="s">
        <v>6417</v>
      </c>
      <c r="D479" s="15" t="s">
        <v>261</v>
      </c>
      <c r="E479" s="15" t="s">
        <v>6122</v>
      </c>
      <c r="F479" s="33" t="s">
        <v>243</v>
      </c>
      <c r="G479" s="15" t="s">
        <v>6418</v>
      </c>
      <c r="H479" s="15" t="s">
        <v>19</v>
      </c>
      <c r="I479" s="25" t="s">
        <v>3583</v>
      </c>
      <c r="J479" s="15" t="s">
        <v>4461</v>
      </c>
      <c r="K479" s="18">
        <v>45863</v>
      </c>
      <c r="L479" s="18">
        <v>45740</v>
      </c>
      <c r="M479" s="18">
        <v>45572.540277777778</v>
      </c>
      <c r="N479" s="18">
        <v>45807.510416666672</v>
      </c>
      <c r="O479" s="18" t="s">
        <v>19</v>
      </c>
      <c r="P479" s="18">
        <v>45798.663888888885</v>
      </c>
      <c r="Q479" s="15" t="s">
        <v>5896</v>
      </c>
      <c r="R479" s="15" t="s">
        <v>6274</v>
      </c>
      <c r="S479" s="15" t="s">
        <v>3919</v>
      </c>
      <c r="T479" s="18" t="s">
        <v>19</v>
      </c>
      <c r="U479" s="18" t="s">
        <v>19</v>
      </c>
      <c r="V479" s="15" t="s">
        <v>19</v>
      </c>
      <c r="W479" s="18" t="s">
        <v>19</v>
      </c>
      <c r="X479" s="18" t="s">
        <v>19</v>
      </c>
      <c r="Y479" s="19">
        <v>1</v>
      </c>
      <c r="Z479" s="37" t="s">
        <v>365</v>
      </c>
      <c r="AA479" s="18" t="s">
        <v>19</v>
      </c>
      <c r="AB479" s="15" t="s">
        <v>43</v>
      </c>
      <c r="AC479" s="15" t="s">
        <v>3582</v>
      </c>
      <c r="AD479" s="15" t="s">
        <v>1253</v>
      </c>
      <c r="AE479" s="15" t="b">
        <v>1</v>
      </c>
      <c r="AF479" s="15" t="s">
        <v>3589</v>
      </c>
      <c r="AG479" s="15" t="s">
        <v>19</v>
      </c>
      <c r="AH479" s="15" t="s">
        <v>4462</v>
      </c>
      <c r="AI479" s="18">
        <v>45807</v>
      </c>
      <c r="AJ479" s="18" t="s">
        <v>19</v>
      </c>
      <c r="AK479" s="15" t="s">
        <v>19</v>
      </c>
      <c r="AL479" s="15" t="s">
        <v>19</v>
      </c>
      <c r="AM479" s="15" t="s">
        <v>3579</v>
      </c>
      <c r="AN479" s="15" t="s">
        <v>6298</v>
      </c>
    </row>
    <row r="480" spans="1:40" ht="15.45" x14ac:dyDescent="0.4">
      <c r="A480" s="15" t="s">
        <v>1291</v>
      </c>
      <c r="B480" s="15" t="str">
        <f t="shared" si="7"/>
        <v>868a48c3t</v>
      </c>
      <c r="C480" s="38" t="s">
        <v>4463</v>
      </c>
      <c r="D480" s="15" t="s">
        <v>261</v>
      </c>
      <c r="E480" s="15" t="s">
        <v>6122</v>
      </c>
      <c r="F480" s="24" t="s">
        <v>42</v>
      </c>
      <c r="G480" s="15" t="s">
        <v>6791</v>
      </c>
      <c r="H480" s="15" t="s">
        <v>19</v>
      </c>
      <c r="I480" s="25" t="s">
        <v>3583</v>
      </c>
      <c r="J480" s="15" t="s">
        <v>19</v>
      </c>
      <c r="K480" s="18">
        <v>45863</v>
      </c>
      <c r="L480" s="18" t="s">
        <v>19</v>
      </c>
      <c r="M480" s="18">
        <v>45572.542361111111</v>
      </c>
      <c r="N480" s="18">
        <v>45807.536111111112</v>
      </c>
      <c r="O480" s="18" t="s">
        <v>19</v>
      </c>
      <c r="P480" s="18" t="s">
        <v>19</v>
      </c>
      <c r="Q480" s="15" t="s">
        <v>5906</v>
      </c>
      <c r="R480" s="15" t="s">
        <v>6290</v>
      </c>
      <c r="S480" s="15" t="s">
        <v>3588</v>
      </c>
      <c r="T480" s="15" t="s">
        <v>19</v>
      </c>
      <c r="U480" s="15" t="s">
        <v>19</v>
      </c>
      <c r="V480" s="15" t="s">
        <v>19</v>
      </c>
      <c r="W480" s="15" t="s">
        <v>19</v>
      </c>
      <c r="X480" s="15" t="s">
        <v>19</v>
      </c>
      <c r="Y480" s="19">
        <v>0</v>
      </c>
      <c r="Z480" s="15" t="s">
        <v>605</v>
      </c>
      <c r="AA480" s="15" t="s">
        <v>19</v>
      </c>
      <c r="AB480" s="15" t="s">
        <v>43</v>
      </c>
      <c r="AC480" s="15" t="s">
        <v>3582</v>
      </c>
      <c r="AD480" s="15" t="s">
        <v>1253</v>
      </c>
      <c r="AE480" s="15" t="s">
        <v>19</v>
      </c>
      <c r="AF480" s="15" t="s">
        <v>49</v>
      </c>
      <c r="AG480" s="15" t="s">
        <v>19</v>
      </c>
      <c r="AH480" s="15" t="s">
        <v>4462</v>
      </c>
      <c r="AI480" s="15" t="s">
        <v>19</v>
      </c>
      <c r="AJ480" s="15" t="s">
        <v>19</v>
      </c>
      <c r="AK480" s="15" t="s">
        <v>19</v>
      </c>
      <c r="AL480" s="15" t="s">
        <v>19</v>
      </c>
      <c r="AM480" s="15" t="s">
        <v>3579</v>
      </c>
      <c r="AN480" s="15" t="s">
        <v>6298</v>
      </c>
    </row>
    <row r="481" spans="1:40" ht="15.45" x14ac:dyDescent="0.4">
      <c r="A481" s="15" t="s">
        <v>1254</v>
      </c>
      <c r="B481" s="15" t="str">
        <f t="shared" si="7"/>
        <v>868a48cuf</v>
      </c>
      <c r="C481" s="38" t="s">
        <v>4464</v>
      </c>
      <c r="D481" s="15" t="s">
        <v>261</v>
      </c>
      <c r="E481" s="15" t="s">
        <v>6122</v>
      </c>
      <c r="F481" s="39" t="s">
        <v>540</v>
      </c>
      <c r="G481" s="15" t="s">
        <v>6792</v>
      </c>
      <c r="H481" s="15" t="s">
        <v>3581</v>
      </c>
      <c r="I481" s="25" t="s">
        <v>3583</v>
      </c>
      <c r="J481" s="15" t="s">
        <v>19</v>
      </c>
      <c r="K481" s="18">
        <v>45863</v>
      </c>
      <c r="L481" s="18">
        <v>45806</v>
      </c>
      <c r="M481" s="18">
        <v>45572.54305555555</v>
      </c>
      <c r="N481" s="18">
        <v>45810.628472222219</v>
      </c>
      <c r="O481" s="18" t="s">
        <v>19</v>
      </c>
      <c r="P481" s="18" t="s">
        <v>19</v>
      </c>
      <c r="Q481" s="15" t="s">
        <v>5896</v>
      </c>
      <c r="R481" s="15" t="s">
        <v>6290</v>
      </c>
      <c r="S481" s="15" t="s">
        <v>3588</v>
      </c>
      <c r="T481" s="15" t="s">
        <v>19</v>
      </c>
      <c r="U481" s="15" t="s">
        <v>19</v>
      </c>
      <c r="V481" s="15" t="s">
        <v>19</v>
      </c>
      <c r="W481" s="15" t="s">
        <v>19</v>
      </c>
      <c r="X481" s="15" t="s">
        <v>19</v>
      </c>
      <c r="Y481" s="19">
        <v>0</v>
      </c>
      <c r="Z481" s="15" t="s">
        <v>196</v>
      </c>
      <c r="AA481" s="15" t="s">
        <v>19</v>
      </c>
      <c r="AB481" s="15" t="s">
        <v>43</v>
      </c>
      <c r="AC481" s="15" t="s">
        <v>3582</v>
      </c>
      <c r="AD481" s="15" t="s">
        <v>1253</v>
      </c>
      <c r="AE481" s="15" t="b">
        <v>1</v>
      </c>
      <c r="AF481" s="15" t="s">
        <v>3589</v>
      </c>
      <c r="AG481" s="15" t="s">
        <v>19</v>
      </c>
      <c r="AH481" s="15" t="s">
        <v>4462</v>
      </c>
      <c r="AI481" s="18">
        <v>45807</v>
      </c>
      <c r="AJ481" s="15" t="s">
        <v>19</v>
      </c>
      <c r="AK481" s="15" t="s">
        <v>19</v>
      </c>
      <c r="AL481" s="15" t="s">
        <v>19</v>
      </c>
      <c r="AM481" s="15" t="s">
        <v>3579</v>
      </c>
      <c r="AN481" s="15" t="s">
        <v>6298</v>
      </c>
    </row>
    <row r="482" spans="1:40" ht="15.45" x14ac:dyDescent="0.4">
      <c r="A482" s="15" t="s">
        <v>962</v>
      </c>
      <c r="B482" s="15" t="str">
        <f t="shared" si="7"/>
        <v>868a48tk9</v>
      </c>
      <c r="C482" s="38" t="s">
        <v>4977</v>
      </c>
      <c r="D482" s="15" t="s">
        <v>263</v>
      </c>
      <c r="E482" s="15" t="s">
        <v>3655</v>
      </c>
      <c r="F482" s="39" t="s">
        <v>540</v>
      </c>
      <c r="G482" s="15" t="s">
        <v>6419</v>
      </c>
      <c r="H482" s="15" t="s">
        <v>3581</v>
      </c>
      <c r="I482" s="28" t="s">
        <v>3587</v>
      </c>
      <c r="J482" s="15" t="s">
        <v>4457</v>
      </c>
      <c r="K482" s="18">
        <v>45863</v>
      </c>
      <c r="L482" s="18">
        <v>45779</v>
      </c>
      <c r="M482" s="18">
        <v>45572.552777777775</v>
      </c>
      <c r="N482" s="18">
        <v>45807.569444444445</v>
      </c>
      <c r="O482" s="18" t="s">
        <v>19</v>
      </c>
      <c r="P482" s="18" t="s">
        <v>19</v>
      </c>
      <c r="Q482" s="15" t="s">
        <v>5847</v>
      </c>
      <c r="R482" s="15" t="s">
        <v>6290</v>
      </c>
      <c r="S482" s="15" t="s">
        <v>3588</v>
      </c>
      <c r="T482" s="15" t="s">
        <v>19</v>
      </c>
      <c r="U482" s="15" t="s">
        <v>19</v>
      </c>
      <c r="V482" s="15" t="s">
        <v>19</v>
      </c>
      <c r="W482" s="15" t="s">
        <v>19</v>
      </c>
      <c r="X482" s="15" t="s">
        <v>19</v>
      </c>
      <c r="Y482" s="19">
        <v>0</v>
      </c>
      <c r="Z482" s="29" t="s">
        <v>123</v>
      </c>
      <c r="AA482" s="15" t="s">
        <v>19</v>
      </c>
      <c r="AB482" s="15" t="s">
        <v>24</v>
      </c>
      <c r="AC482" s="15" t="s">
        <v>3582</v>
      </c>
      <c r="AD482" s="15" t="s">
        <v>4978</v>
      </c>
      <c r="AE482" s="15" t="b">
        <v>1</v>
      </c>
      <c r="AF482" s="15" t="s">
        <v>98</v>
      </c>
      <c r="AG482" s="15" t="s">
        <v>19</v>
      </c>
      <c r="AH482" s="15" t="s">
        <v>4979</v>
      </c>
      <c r="AI482" s="18">
        <v>45807</v>
      </c>
      <c r="AJ482" s="15" t="s">
        <v>19</v>
      </c>
      <c r="AK482" s="15" t="s">
        <v>19</v>
      </c>
      <c r="AL482" s="15" t="s">
        <v>19</v>
      </c>
      <c r="AM482" s="15" t="s">
        <v>3579</v>
      </c>
      <c r="AN482" s="15" t="s">
        <v>6298</v>
      </c>
    </row>
    <row r="483" spans="1:40" ht="15.45" x14ac:dyDescent="0.4">
      <c r="A483" s="15" t="s">
        <v>1024</v>
      </c>
      <c r="B483" s="15" t="str">
        <f t="shared" si="7"/>
        <v>868a48ubc</v>
      </c>
      <c r="C483" s="38" t="s">
        <v>4980</v>
      </c>
      <c r="D483" s="15" t="s">
        <v>263</v>
      </c>
      <c r="E483" s="15" t="s">
        <v>3655</v>
      </c>
      <c r="F483" s="39" t="s">
        <v>540</v>
      </c>
      <c r="G483" s="15" t="s">
        <v>6420</v>
      </c>
      <c r="H483" s="15" t="s">
        <v>3581</v>
      </c>
      <c r="I483" s="28" t="s">
        <v>3587</v>
      </c>
      <c r="J483" s="15" t="s">
        <v>4457</v>
      </c>
      <c r="K483" s="18">
        <v>45863</v>
      </c>
      <c r="L483" s="18">
        <v>45789</v>
      </c>
      <c r="M483" s="18">
        <v>45572.553472222222</v>
      </c>
      <c r="N483" s="18">
        <v>45807.569444444445</v>
      </c>
      <c r="O483" s="18" t="s">
        <v>19</v>
      </c>
      <c r="P483" s="18" t="s">
        <v>19</v>
      </c>
      <c r="Q483" s="15" t="s">
        <v>5847</v>
      </c>
      <c r="R483" s="15" t="s">
        <v>6290</v>
      </c>
      <c r="S483" s="15" t="s">
        <v>3588</v>
      </c>
      <c r="T483" s="15" t="s">
        <v>19</v>
      </c>
      <c r="U483" s="15" t="s">
        <v>19</v>
      </c>
      <c r="V483" s="15" t="s">
        <v>19</v>
      </c>
      <c r="W483" s="15" t="s">
        <v>19</v>
      </c>
      <c r="X483" s="15" t="s">
        <v>19</v>
      </c>
      <c r="Y483" s="19">
        <v>0</v>
      </c>
      <c r="Z483" s="29" t="s">
        <v>123</v>
      </c>
      <c r="AA483" s="15" t="s">
        <v>19</v>
      </c>
      <c r="AB483" s="15" t="s">
        <v>24</v>
      </c>
      <c r="AC483" s="15" t="s">
        <v>3582</v>
      </c>
      <c r="AD483" s="15" t="s">
        <v>4978</v>
      </c>
      <c r="AE483" s="15" t="b">
        <v>1</v>
      </c>
      <c r="AF483" s="15" t="s">
        <v>98</v>
      </c>
      <c r="AG483" s="15" t="s">
        <v>19</v>
      </c>
      <c r="AH483" s="15" t="s">
        <v>4979</v>
      </c>
      <c r="AI483" s="18">
        <v>45807</v>
      </c>
      <c r="AJ483" s="15" t="s">
        <v>19</v>
      </c>
      <c r="AK483" s="15" t="s">
        <v>19</v>
      </c>
      <c r="AL483" s="15" t="s">
        <v>19</v>
      </c>
      <c r="AM483" s="15" t="s">
        <v>3579</v>
      </c>
      <c r="AN483" s="15" t="s">
        <v>6298</v>
      </c>
    </row>
    <row r="484" spans="1:40" ht="15.45" x14ac:dyDescent="0.4">
      <c r="A484" s="15" t="s">
        <v>1056</v>
      </c>
      <c r="B484" s="15" t="str">
        <f t="shared" si="7"/>
        <v>868a48uv2</v>
      </c>
      <c r="C484" s="38" t="s">
        <v>4981</v>
      </c>
      <c r="D484" s="15" t="s">
        <v>263</v>
      </c>
      <c r="E484" s="15" t="s">
        <v>3655</v>
      </c>
      <c r="F484" s="39" t="s">
        <v>540</v>
      </c>
      <c r="G484" s="15" t="s">
        <v>6421</v>
      </c>
      <c r="H484" s="15" t="s">
        <v>3581</v>
      </c>
      <c r="I484" s="28" t="s">
        <v>3587</v>
      </c>
      <c r="J484" s="15" t="s">
        <v>19</v>
      </c>
      <c r="K484" s="18">
        <v>45863</v>
      </c>
      <c r="L484" s="18">
        <v>45789</v>
      </c>
      <c r="M484" s="18">
        <v>45572.554166666669</v>
      </c>
      <c r="N484" s="18">
        <v>45807.569444444445</v>
      </c>
      <c r="O484" s="18" t="s">
        <v>19</v>
      </c>
      <c r="P484" s="18" t="s">
        <v>19</v>
      </c>
      <c r="Q484" s="15" t="s">
        <v>5847</v>
      </c>
      <c r="R484" s="15" t="s">
        <v>6290</v>
      </c>
      <c r="S484" s="15" t="s">
        <v>3588</v>
      </c>
      <c r="T484" s="15" t="s">
        <v>19</v>
      </c>
      <c r="U484" s="15" t="s">
        <v>19</v>
      </c>
      <c r="V484" s="15" t="s">
        <v>19</v>
      </c>
      <c r="W484" s="15" t="s">
        <v>19</v>
      </c>
      <c r="X484" s="15" t="s">
        <v>19</v>
      </c>
      <c r="Y484" s="19">
        <v>0</v>
      </c>
      <c r="Z484" s="29" t="s">
        <v>123</v>
      </c>
      <c r="AA484" s="15" t="s">
        <v>19</v>
      </c>
      <c r="AB484" s="15" t="s">
        <v>24</v>
      </c>
      <c r="AC484" s="15" t="s">
        <v>3582</v>
      </c>
      <c r="AD484" s="15" t="s">
        <v>4978</v>
      </c>
      <c r="AE484" s="15" t="b">
        <v>1</v>
      </c>
      <c r="AF484" s="15" t="s">
        <v>98</v>
      </c>
      <c r="AG484" s="15" t="s">
        <v>19</v>
      </c>
      <c r="AH484" s="15" t="s">
        <v>4982</v>
      </c>
      <c r="AI484" s="18">
        <v>45807</v>
      </c>
      <c r="AJ484" s="15" t="s">
        <v>19</v>
      </c>
      <c r="AK484" s="15" t="s">
        <v>19</v>
      </c>
      <c r="AL484" s="15" t="s">
        <v>19</v>
      </c>
      <c r="AM484" s="15" t="s">
        <v>3579</v>
      </c>
      <c r="AN484" s="15" t="s">
        <v>6298</v>
      </c>
    </row>
    <row r="485" spans="1:40" ht="15.45" x14ac:dyDescent="0.4">
      <c r="A485" s="15" t="s">
        <v>1069</v>
      </c>
      <c r="B485" s="15" t="str">
        <f t="shared" si="7"/>
        <v>868a48vt6</v>
      </c>
      <c r="C485" s="38" t="s">
        <v>4983</v>
      </c>
      <c r="D485" s="15" t="s">
        <v>263</v>
      </c>
      <c r="E485" s="15" t="s">
        <v>3655</v>
      </c>
      <c r="F485" s="39" t="s">
        <v>540</v>
      </c>
      <c r="G485" s="15" t="s">
        <v>6422</v>
      </c>
      <c r="H485" s="15" t="s">
        <v>3581</v>
      </c>
      <c r="I485" s="28" t="s">
        <v>3587</v>
      </c>
      <c r="J485" s="15" t="s">
        <v>4984</v>
      </c>
      <c r="K485" s="18">
        <v>45863</v>
      </c>
      <c r="L485" s="18">
        <v>45755</v>
      </c>
      <c r="M485" s="18">
        <v>45572.554861111115</v>
      </c>
      <c r="N485" s="18">
        <v>45807.569444444445</v>
      </c>
      <c r="O485" s="18" t="s">
        <v>19</v>
      </c>
      <c r="P485" s="18" t="s">
        <v>19</v>
      </c>
      <c r="Q485" s="15" t="s">
        <v>5847</v>
      </c>
      <c r="R485" s="15" t="s">
        <v>6290</v>
      </c>
      <c r="S485" s="15" t="s">
        <v>3588</v>
      </c>
      <c r="T485" s="18" t="s">
        <v>19</v>
      </c>
      <c r="U485" s="18" t="s">
        <v>19</v>
      </c>
      <c r="V485" s="15" t="s">
        <v>19</v>
      </c>
      <c r="W485" s="18" t="s">
        <v>19</v>
      </c>
      <c r="X485" s="18" t="s">
        <v>19</v>
      </c>
      <c r="Y485" s="19">
        <v>0</v>
      </c>
      <c r="Z485" s="29" t="s">
        <v>123</v>
      </c>
      <c r="AA485" s="18" t="s">
        <v>19</v>
      </c>
      <c r="AB485" s="15" t="s">
        <v>24</v>
      </c>
      <c r="AC485" s="15" t="s">
        <v>3582</v>
      </c>
      <c r="AD485" s="15" t="s">
        <v>4978</v>
      </c>
      <c r="AE485" s="15" t="b">
        <v>1</v>
      </c>
      <c r="AF485" s="15" t="s">
        <v>98</v>
      </c>
      <c r="AG485" s="15" t="s">
        <v>19</v>
      </c>
      <c r="AH485" s="15" t="s">
        <v>4982</v>
      </c>
      <c r="AI485" s="18">
        <v>45807</v>
      </c>
      <c r="AJ485" s="18" t="s">
        <v>19</v>
      </c>
      <c r="AK485" s="15" t="s">
        <v>19</v>
      </c>
      <c r="AL485" s="15" t="s">
        <v>19</v>
      </c>
      <c r="AM485" s="15" t="s">
        <v>3579</v>
      </c>
      <c r="AN485" s="15" t="s">
        <v>6298</v>
      </c>
    </row>
    <row r="486" spans="1:40" ht="15.45" x14ac:dyDescent="0.4">
      <c r="A486" s="15" t="s">
        <v>1057</v>
      </c>
      <c r="B486" s="15" t="str">
        <f t="shared" si="7"/>
        <v>868a48w8z</v>
      </c>
      <c r="C486" s="38" t="s">
        <v>4985</v>
      </c>
      <c r="D486" s="15" t="s">
        <v>263</v>
      </c>
      <c r="E486" s="15" t="s">
        <v>3655</v>
      </c>
      <c r="F486" s="39" t="s">
        <v>540</v>
      </c>
      <c r="G486" s="15" t="s">
        <v>6423</v>
      </c>
      <c r="H486" s="15" t="s">
        <v>19</v>
      </c>
      <c r="I486" s="28" t="s">
        <v>3587</v>
      </c>
      <c r="J486" s="15" t="s">
        <v>19</v>
      </c>
      <c r="K486" s="18">
        <v>45863</v>
      </c>
      <c r="L486" s="18">
        <v>45673</v>
      </c>
      <c r="M486" s="18">
        <v>45572.554861111115</v>
      </c>
      <c r="N486" s="18">
        <v>45807.569444444445</v>
      </c>
      <c r="O486" s="18" t="s">
        <v>19</v>
      </c>
      <c r="P486" s="18" t="s">
        <v>19</v>
      </c>
      <c r="Q486" s="15" t="s">
        <v>5847</v>
      </c>
      <c r="R486" s="15" t="s">
        <v>6290</v>
      </c>
      <c r="S486" s="15" t="s">
        <v>3588</v>
      </c>
      <c r="T486" s="15" t="s">
        <v>19</v>
      </c>
      <c r="U486" s="15" t="s">
        <v>19</v>
      </c>
      <c r="V486" s="15" t="s">
        <v>19</v>
      </c>
      <c r="W486" s="15" t="s">
        <v>19</v>
      </c>
      <c r="X486" s="15" t="s">
        <v>19</v>
      </c>
      <c r="Y486" s="19">
        <v>0</v>
      </c>
      <c r="Z486" s="29" t="s">
        <v>123</v>
      </c>
      <c r="AA486" s="15" t="s">
        <v>19</v>
      </c>
      <c r="AB486" s="15" t="s">
        <v>24</v>
      </c>
      <c r="AC486" s="15" t="s">
        <v>3582</v>
      </c>
      <c r="AD486" s="15" t="s">
        <v>4978</v>
      </c>
      <c r="AE486" s="15" t="b">
        <v>1</v>
      </c>
      <c r="AF486" s="15" t="s">
        <v>98</v>
      </c>
      <c r="AG486" s="15" t="s">
        <v>19</v>
      </c>
      <c r="AH486" s="15" t="s">
        <v>4986</v>
      </c>
      <c r="AI486" s="18">
        <v>45807</v>
      </c>
      <c r="AJ486" s="15" t="s">
        <v>19</v>
      </c>
      <c r="AK486" s="15" t="s">
        <v>19</v>
      </c>
      <c r="AL486" s="15" t="s">
        <v>19</v>
      </c>
      <c r="AM486" s="15" t="s">
        <v>3579</v>
      </c>
      <c r="AN486" s="15" t="s">
        <v>6298</v>
      </c>
    </row>
    <row r="487" spans="1:40" ht="15.45" x14ac:dyDescent="0.4">
      <c r="A487" s="15" t="s">
        <v>977</v>
      </c>
      <c r="B487" s="15" t="str">
        <f t="shared" si="7"/>
        <v>868a48x2h</v>
      </c>
      <c r="C487" s="38" t="s">
        <v>4987</v>
      </c>
      <c r="D487" s="15" t="s">
        <v>263</v>
      </c>
      <c r="E487" s="15" t="s">
        <v>3655</v>
      </c>
      <c r="F487" s="24" t="s">
        <v>42</v>
      </c>
      <c r="G487" s="15" t="s">
        <v>6424</v>
      </c>
      <c r="H487" s="15" t="s">
        <v>19</v>
      </c>
      <c r="I487" s="28" t="s">
        <v>3587</v>
      </c>
      <c r="J487" s="15" t="s">
        <v>19</v>
      </c>
      <c r="K487" s="18" t="s">
        <v>19</v>
      </c>
      <c r="L487" s="18" t="s">
        <v>19</v>
      </c>
      <c r="M487" s="18">
        <v>45572.555555555555</v>
      </c>
      <c r="N487" s="18">
        <v>45798.654166666667</v>
      </c>
      <c r="O487" s="18" t="s">
        <v>19</v>
      </c>
      <c r="P487" s="18" t="s">
        <v>19</v>
      </c>
      <c r="Q487" s="15" t="s">
        <v>5847</v>
      </c>
      <c r="R487" s="15" t="s">
        <v>6290</v>
      </c>
      <c r="S487" s="15" t="s">
        <v>3588</v>
      </c>
      <c r="T487" s="15" t="s">
        <v>19</v>
      </c>
      <c r="U487" s="15" t="s">
        <v>19</v>
      </c>
      <c r="V487" s="15" t="s">
        <v>19</v>
      </c>
      <c r="W487" s="15" t="s">
        <v>19</v>
      </c>
      <c r="X487" s="15" t="s">
        <v>19</v>
      </c>
      <c r="Y487" s="19">
        <v>0</v>
      </c>
      <c r="Z487" s="29" t="s">
        <v>123</v>
      </c>
      <c r="AA487" s="15" t="s">
        <v>19</v>
      </c>
      <c r="AB487" s="15" t="s">
        <v>24</v>
      </c>
      <c r="AC487" s="15" t="s">
        <v>3582</v>
      </c>
      <c r="AD487" s="15" t="s">
        <v>4978</v>
      </c>
      <c r="AE487" s="15" t="s">
        <v>19</v>
      </c>
      <c r="AF487" s="15" t="s">
        <v>98</v>
      </c>
      <c r="AG487" s="15" t="s">
        <v>19</v>
      </c>
      <c r="AH487" s="15" t="s">
        <v>4986</v>
      </c>
      <c r="AI487" s="15" t="s">
        <v>19</v>
      </c>
      <c r="AJ487" s="15" t="s">
        <v>19</v>
      </c>
      <c r="AK487" s="15" t="s">
        <v>19</v>
      </c>
      <c r="AL487" s="15" t="s">
        <v>19</v>
      </c>
      <c r="AM487" s="15" t="s">
        <v>3579</v>
      </c>
      <c r="AN487" s="15" t="s">
        <v>6298</v>
      </c>
    </row>
    <row r="488" spans="1:40" ht="15.45" x14ac:dyDescent="0.4">
      <c r="A488" s="15" t="s">
        <v>993</v>
      </c>
      <c r="B488" s="15" t="str">
        <f t="shared" si="7"/>
        <v>868a49d9n</v>
      </c>
      <c r="C488" s="38" t="s">
        <v>5916</v>
      </c>
      <c r="D488" s="15" t="s">
        <v>265</v>
      </c>
      <c r="E488" s="15" t="s">
        <v>5836</v>
      </c>
      <c r="F488" s="33" t="s">
        <v>243</v>
      </c>
      <c r="G488" s="15" t="s">
        <v>6425</v>
      </c>
      <c r="H488" s="15" t="s">
        <v>3581</v>
      </c>
      <c r="I488" s="17" t="s">
        <v>3562</v>
      </c>
      <c r="J488" s="15" t="s">
        <v>3826</v>
      </c>
      <c r="K488" s="18">
        <v>45780</v>
      </c>
      <c r="L488" s="18">
        <v>45622</v>
      </c>
      <c r="M488" s="18">
        <v>45572.565972222219</v>
      </c>
      <c r="N488" s="18">
        <v>45784.595833333333</v>
      </c>
      <c r="O488" s="18" t="s">
        <v>19</v>
      </c>
      <c r="P488" s="18">
        <v>45783.652777777781</v>
      </c>
      <c r="Q488" s="15" t="s">
        <v>5896</v>
      </c>
      <c r="R488" s="15" t="s">
        <v>6301</v>
      </c>
      <c r="S488" s="15" t="s">
        <v>3603</v>
      </c>
      <c r="T488" s="18" t="s">
        <v>19</v>
      </c>
      <c r="U488" s="18" t="s">
        <v>19</v>
      </c>
      <c r="V488" s="15" t="s">
        <v>19</v>
      </c>
      <c r="W488" s="18" t="s">
        <v>19</v>
      </c>
      <c r="X488" s="18" t="s">
        <v>19</v>
      </c>
      <c r="Y488" s="19">
        <v>1</v>
      </c>
      <c r="Z488" s="37" t="s">
        <v>365</v>
      </c>
      <c r="AA488" s="18" t="s">
        <v>19</v>
      </c>
      <c r="AB488" s="15" t="s">
        <v>65</v>
      </c>
      <c r="AC488" s="15" t="s">
        <v>3582</v>
      </c>
      <c r="AD488" s="15" t="s">
        <v>953</v>
      </c>
      <c r="AE488" s="15" t="s">
        <v>19</v>
      </c>
      <c r="AF488" s="15" t="s">
        <v>3589</v>
      </c>
      <c r="AG488" s="20" t="s">
        <v>3604</v>
      </c>
      <c r="AH488" s="15" t="s">
        <v>3827</v>
      </c>
      <c r="AI488" s="15" t="s">
        <v>19</v>
      </c>
      <c r="AJ488" s="18" t="s">
        <v>19</v>
      </c>
      <c r="AK488" s="15" t="s">
        <v>19</v>
      </c>
      <c r="AL488" s="15" t="s">
        <v>19</v>
      </c>
      <c r="AM488" s="15" t="s">
        <v>3579</v>
      </c>
      <c r="AN488" s="15" t="s">
        <v>6298</v>
      </c>
    </row>
    <row r="489" spans="1:40" ht="15.45" x14ac:dyDescent="0.4">
      <c r="A489" s="15" t="s">
        <v>1012</v>
      </c>
      <c r="B489" s="15" t="str">
        <f t="shared" si="7"/>
        <v>868a49epk</v>
      </c>
      <c r="C489" s="38" t="s">
        <v>5917</v>
      </c>
      <c r="D489" s="15" t="s">
        <v>265</v>
      </c>
      <c r="E489" s="15" t="s">
        <v>5836</v>
      </c>
      <c r="F489" s="33" t="s">
        <v>243</v>
      </c>
      <c r="G489" s="15" t="s">
        <v>6426</v>
      </c>
      <c r="H489" s="15" t="s">
        <v>3581</v>
      </c>
      <c r="I489" s="17" t="s">
        <v>3562</v>
      </c>
      <c r="J489" s="15" t="s">
        <v>3828</v>
      </c>
      <c r="K489" s="18">
        <v>45779</v>
      </c>
      <c r="L489" s="18">
        <v>45622</v>
      </c>
      <c r="M489" s="18">
        <v>45572.566666666666</v>
      </c>
      <c r="N489" s="18">
        <v>45784.595138888893</v>
      </c>
      <c r="O489" s="18" t="s">
        <v>19</v>
      </c>
      <c r="P489" s="18">
        <v>45783.652777777781</v>
      </c>
      <c r="Q489" s="15" t="s">
        <v>5896</v>
      </c>
      <c r="R489" s="15" t="s">
        <v>6301</v>
      </c>
      <c r="S489" s="15" t="s">
        <v>3603</v>
      </c>
      <c r="T489" s="18" t="s">
        <v>19</v>
      </c>
      <c r="U489" s="18" t="s">
        <v>19</v>
      </c>
      <c r="V489" s="15" t="s">
        <v>19</v>
      </c>
      <c r="W489" s="18" t="s">
        <v>19</v>
      </c>
      <c r="X489" s="18" t="s">
        <v>19</v>
      </c>
      <c r="Y489" s="19">
        <v>1</v>
      </c>
      <c r="Z489" s="37" t="s">
        <v>365</v>
      </c>
      <c r="AA489" s="18" t="s">
        <v>19</v>
      </c>
      <c r="AB489" s="15" t="s">
        <v>65</v>
      </c>
      <c r="AC489" s="15" t="s">
        <v>3582</v>
      </c>
      <c r="AD489" s="15" t="s">
        <v>953</v>
      </c>
      <c r="AE489" s="15" t="s">
        <v>19</v>
      </c>
      <c r="AF489" s="15" t="s">
        <v>3589</v>
      </c>
      <c r="AG489" s="20" t="s">
        <v>3604</v>
      </c>
      <c r="AH489" s="15" t="s">
        <v>3829</v>
      </c>
      <c r="AI489" s="15" t="s">
        <v>19</v>
      </c>
      <c r="AJ489" s="18" t="s">
        <v>19</v>
      </c>
      <c r="AK489" s="15" t="s">
        <v>19</v>
      </c>
      <c r="AL489" s="15" t="s">
        <v>19</v>
      </c>
      <c r="AM489" s="15" t="s">
        <v>3579</v>
      </c>
      <c r="AN489" s="15" t="s">
        <v>6298</v>
      </c>
    </row>
    <row r="490" spans="1:40" ht="15.45" x14ac:dyDescent="0.4">
      <c r="A490" s="15" t="s">
        <v>1068</v>
      </c>
      <c r="B490" s="15" t="str">
        <f t="shared" si="7"/>
        <v>868a49g0h</v>
      </c>
      <c r="C490" s="38" t="s">
        <v>5918</v>
      </c>
      <c r="D490" s="15" t="s">
        <v>265</v>
      </c>
      <c r="E490" s="15" t="s">
        <v>5836</v>
      </c>
      <c r="F490" s="33" t="s">
        <v>243</v>
      </c>
      <c r="G490" s="15" t="s">
        <v>6427</v>
      </c>
      <c r="H490" s="15" t="s">
        <v>19</v>
      </c>
      <c r="I490" s="17" t="s">
        <v>3562</v>
      </c>
      <c r="J490" s="15" t="s">
        <v>3830</v>
      </c>
      <c r="K490" s="18">
        <v>45775</v>
      </c>
      <c r="L490" s="18">
        <v>45622</v>
      </c>
      <c r="M490" s="18">
        <v>45572.568055555559</v>
      </c>
      <c r="N490" s="18">
        <v>45784.595138888893</v>
      </c>
      <c r="O490" s="18" t="s">
        <v>19</v>
      </c>
      <c r="P490" s="18">
        <v>45783.652777777781</v>
      </c>
      <c r="Q490" s="15" t="s">
        <v>5896</v>
      </c>
      <c r="R490" s="15" t="s">
        <v>6301</v>
      </c>
      <c r="S490" s="15" t="s">
        <v>3603</v>
      </c>
      <c r="T490" s="18" t="s">
        <v>19</v>
      </c>
      <c r="U490" s="18" t="s">
        <v>19</v>
      </c>
      <c r="V490" s="15" t="s">
        <v>19</v>
      </c>
      <c r="W490" s="18" t="s">
        <v>19</v>
      </c>
      <c r="X490" s="18" t="s">
        <v>19</v>
      </c>
      <c r="Y490" s="19">
        <v>1</v>
      </c>
      <c r="Z490" s="37" t="s">
        <v>365</v>
      </c>
      <c r="AA490" s="18" t="s">
        <v>19</v>
      </c>
      <c r="AB490" s="15" t="s">
        <v>65</v>
      </c>
      <c r="AC490" s="15" t="s">
        <v>3582</v>
      </c>
      <c r="AD490" s="15" t="s">
        <v>953</v>
      </c>
      <c r="AE490" s="15" t="s">
        <v>19</v>
      </c>
      <c r="AF490" s="15" t="s">
        <v>3589</v>
      </c>
      <c r="AG490" s="20" t="s">
        <v>3604</v>
      </c>
      <c r="AH490" s="15" t="s">
        <v>3827</v>
      </c>
      <c r="AI490" s="15" t="s">
        <v>19</v>
      </c>
      <c r="AJ490" s="18" t="s">
        <v>19</v>
      </c>
      <c r="AK490" s="15" t="s">
        <v>19</v>
      </c>
      <c r="AL490" s="15" t="s">
        <v>19</v>
      </c>
      <c r="AM490" s="15" t="s">
        <v>3579</v>
      </c>
      <c r="AN490" s="15" t="s">
        <v>6298</v>
      </c>
    </row>
    <row r="491" spans="1:40" ht="15.45" x14ac:dyDescent="0.4">
      <c r="A491" s="15" t="s">
        <v>1007</v>
      </c>
      <c r="B491" s="15" t="str">
        <f t="shared" si="7"/>
        <v>868a49j8b</v>
      </c>
      <c r="C491" s="38" t="s">
        <v>5919</v>
      </c>
      <c r="D491" s="15" t="s">
        <v>265</v>
      </c>
      <c r="E491" s="15" t="s">
        <v>5836</v>
      </c>
      <c r="F491" s="33" t="s">
        <v>243</v>
      </c>
      <c r="G491" s="15" t="s">
        <v>6428</v>
      </c>
      <c r="H491" s="15" t="s">
        <v>3581</v>
      </c>
      <c r="I491" s="17" t="s">
        <v>3562</v>
      </c>
      <c r="J491" s="15" t="s">
        <v>3831</v>
      </c>
      <c r="K491" s="18">
        <v>45795</v>
      </c>
      <c r="L491" s="18">
        <v>45622</v>
      </c>
      <c r="M491" s="18">
        <v>45572.568749999999</v>
      </c>
      <c r="N491" s="18">
        <v>45796.166666666672</v>
      </c>
      <c r="O491" s="18" t="s">
        <v>19</v>
      </c>
      <c r="P491" s="18">
        <v>45789.754166666666</v>
      </c>
      <c r="Q491" s="15" t="s">
        <v>5896</v>
      </c>
      <c r="R491" s="15" t="s">
        <v>6307</v>
      </c>
      <c r="S491" s="15" t="s">
        <v>3594</v>
      </c>
      <c r="T491" s="18" t="s">
        <v>19</v>
      </c>
      <c r="U491" s="18" t="s">
        <v>19</v>
      </c>
      <c r="V491" s="15" t="s">
        <v>19</v>
      </c>
      <c r="W491" s="18" t="s">
        <v>19</v>
      </c>
      <c r="X491" s="18" t="s">
        <v>19</v>
      </c>
      <c r="Y491" s="19">
        <v>1</v>
      </c>
      <c r="Z491" s="37" t="s">
        <v>365</v>
      </c>
      <c r="AA491" s="18" t="s">
        <v>19</v>
      </c>
      <c r="AB491" s="15" t="s">
        <v>65</v>
      </c>
      <c r="AC491" s="15" t="s">
        <v>3582</v>
      </c>
      <c r="AD491" s="15" t="s">
        <v>953</v>
      </c>
      <c r="AE491" s="15" t="s">
        <v>19</v>
      </c>
      <c r="AF491" s="15" t="s">
        <v>3589</v>
      </c>
      <c r="AG491" s="20" t="s">
        <v>3604</v>
      </c>
      <c r="AH491" s="15" t="s">
        <v>3832</v>
      </c>
      <c r="AI491" s="15" t="s">
        <v>19</v>
      </c>
      <c r="AJ491" s="18" t="s">
        <v>19</v>
      </c>
      <c r="AK491" s="15" t="s">
        <v>19</v>
      </c>
      <c r="AL491" s="15" t="s">
        <v>19</v>
      </c>
      <c r="AM491" s="15" t="s">
        <v>3579</v>
      </c>
      <c r="AN491" s="15" t="s">
        <v>6298</v>
      </c>
    </row>
    <row r="492" spans="1:40" ht="15.45" x14ac:dyDescent="0.4">
      <c r="A492" s="15" t="s">
        <v>1053</v>
      </c>
      <c r="B492" s="15" t="str">
        <f t="shared" si="7"/>
        <v>868a49km5</v>
      </c>
      <c r="C492" s="38" t="s">
        <v>5920</v>
      </c>
      <c r="D492" s="15" t="s">
        <v>265</v>
      </c>
      <c r="E492" s="15" t="s">
        <v>5836</v>
      </c>
      <c r="F492" s="33" t="s">
        <v>243</v>
      </c>
      <c r="G492" s="15" t="s">
        <v>6429</v>
      </c>
      <c r="H492" s="15" t="s">
        <v>19</v>
      </c>
      <c r="I492" s="17" t="s">
        <v>3562</v>
      </c>
      <c r="J492" s="15" t="s">
        <v>3833</v>
      </c>
      <c r="K492" s="18">
        <v>45779</v>
      </c>
      <c r="L492" s="18">
        <v>45622</v>
      </c>
      <c r="M492" s="18">
        <v>45572.570138888885</v>
      </c>
      <c r="N492" s="18">
        <v>45784.595138888893</v>
      </c>
      <c r="O492" s="18" t="s">
        <v>19</v>
      </c>
      <c r="P492" s="18">
        <v>45783.652777777781</v>
      </c>
      <c r="Q492" s="15" t="s">
        <v>5896</v>
      </c>
      <c r="R492" s="15" t="s">
        <v>6301</v>
      </c>
      <c r="S492" s="15" t="s">
        <v>3603</v>
      </c>
      <c r="T492" s="18" t="s">
        <v>19</v>
      </c>
      <c r="U492" s="18" t="s">
        <v>19</v>
      </c>
      <c r="V492" s="15" t="s">
        <v>19</v>
      </c>
      <c r="W492" s="18" t="s">
        <v>19</v>
      </c>
      <c r="X492" s="18" t="s">
        <v>19</v>
      </c>
      <c r="Y492" s="19">
        <v>1</v>
      </c>
      <c r="Z492" s="37" t="s">
        <v>365</v>
      </c>
      <c r="AA492" s="18" t="s">
        <v>19</v>
      </c>
      <c r="AB492" s="15" t="s">
        <v>65</v>
      </c>
      <c r="AC492" s="15" t="s">
        <v>3582</v>
      </c>
      <c r="AD492" s="15" t="s">
        <v>953</v>
      </c>
      <c r="AE492" s="15" t="s">
        <v>19</v>
      </c>
      <c r="AF492" s="15" t="s">
        <v>3589</v>
      </c>
      <c r="AG492" s="20" t="s">
        <v>3604</v>
      </c>
      <c r="AH492" s="15" t="s">
        <v>3827</v>
      </c>
      <c r="AI492" s="15" t="s">
        <v>19</v>
      </c>
      <c r="AJ492" s="18" t="s">
        <v>19</v>
      </c>
      <c r="AK492" s="15" t="s">
        <v>19</v>
      </c>
      <c r="AL492" s="15" t="s">
        <v>19</v>
      </c>
      <c r="AM492" s="15" t="s">
        <v>3579</v>
      </c>
      <c r="AN492" s="15" t="s">
        <v>6298</v>
      </c>
    </row>
    <row r="493" spans="1:40" ht="15.45" x14ac:dyDescent="0.4">
      <c r="A493" s="15" t="s">
        <v>1014</v>
      </c>
      <c r="B493" s="15" t="str">
        <f t="shared" si="7"/>
        <v>868a49qtg</v>
      </c>
      <c r="C493" s="38" t="s">
        <v>5922</v>
      </c>
      <c r="D493" s="15" t="s">
        <v>265</v>
      </c>
      <c r="E493" s="15" t="s">
        <v>5836</v>
      </c>
      <c r="F493" s="33" t="s">
        <v>243</v>
      </c>
      <c r="G493" s="15" t="s">
        <v>6430</v>
      </c>
      <c r="H493" s="15" t="s">
        <v>3581</v>
      </c>
      <c r="I493" s="17" t="s">
        <v>3562</v>
      </c>
      <c r="J493" s="15" t="s">
        <v>3834</v>
      </c>
      <c r="K493" s="18">
        <v>45780</v>
      </c>
      <c r="L493" s="18">
        <v>45736</v>
      </c>
      <c r="M493" s="18">
        <v>45572.572222222225</v>
      </c>
      <c r="N493" s="18">
        <v>45799.567361111112</v>
      </c>
      <c r="O493" s="18" t="s">
        <v>19</v>
      </c>
      <c r="P493" s="18">
        <v>45783.652083333334</v>
      </c>
      <c r="Q493" s="15" t="s">
        <v>5896</v>
      </c>
      <c r="R493" s="15" t="s">
        <v>6301</v>
      </c>
      <c r="S493" s="15" t="s">
        <v>3603</v>
      </c>
      <c r="T493" s="18" t="s">
        <v>19</v>
      </c>
      <c r="U493" s="18" t="s">
        <v>19</v>
      </c>
      <c r="V493" s="15" t="s">
        <v>19</v>
      </c>
      <c r="W493" s="18" t="s">
        <v>19</v>
      </c>
      <c r="X493" s="18" t="s">
        <v>19</v>
      </c>
      <c r="Y493" s="19">
        <v>1</v>
      </c>
      <c r="Z493" s="37" t="s">
        <v>365</v>
      </c>
      <c r="AA493" s="18" t="s">
        <v>19</v>
      </c>
      <c r="AB493" s="15" t="s">
        <v>65</v>
      </c>
      <c r="AC493" s="15" t="s">
        <v>3582</v>
      </c>
      <c r="AD493" s="15" t="s">
        <v>953</v>
      </c>
      <c r="AE493" s="15" t="s">
        <v>19</v>
      </c>
      <c r="AF493" s="15" t="s">
        <v>3589</v>
      </c>
      <c r="AG493" s="20" t="s">
        <v>3604</v>
      </c>
      <c r="AH493" s="15" t="s">
        <v>3835</v>
      </c>
      <c r="AI493" s="15" t="s">
        <v>19</v>
      </c>
      <c r="AJ493" s="18" t="s">
        <v>19</v>
      </c>
      <c r="AK493" s="15" t="s">
        <v>19</v>
      </c>
      <c r="AL493" s="15" t="s">
        <v>19</v>
      </c>
      <c r="AM493" s="15" t="s">
        <v>3579</v>
      </c>
      <c r="AN493" s="15" t="s">
        <v>6298</v>
      </c>
    </row>
    <row r="494" spans="1:40" ht="15.45" x14ac:dyDescent="0.4">
      <c r="A494" s="15" t="s">
        <v>950</v>
      </c>
      <c r="B494" s="15" t="str">
        <f t="shared" si="7"/>
        <v>868a4a4p6</v>
      </c>
      <c r="C494" s="38" t="s">
        <v>5921</v>
      </c>
      <c r="D494" s="15" t="s">
        <v>265</v>
      </c>
      <c r="E494" s="15" t="s">
        <v>5836</v>
      </c>
      <c r="F494" s="33" t="s">
        <v>243</v>
      </c>
      <c r="G494" s="15" t="s">
        <v>6431</v>
      </c>
      <c r="H494" s="15" t="s">
        <v>19</v>
      </c>
      <c r="I494" s="17" t="s">
        <v>3562</v>
      </c>
      <c r="J494" s="15" t="s">
        <v>3836</v>
      </c>
      <c r="K494" s="18">
        <v>45771</v>
      </c>
      <c r="L494" s="18">
        <v>45622</v>
      </c>
      <c r="M494" s="18">
        <v>45572.579166666663</v>
      </c>
      <c r="N494" s="18">
        <v>45789.760416666672</v>
      </c>
      <c r="O494" s="18" t="s">
        <v>19</v>
      </c>
      <c r="P494" s="18">
        <v>45783.652777777781</v>
      </c>
      <c r="Q494" s="15" t="s">
        <v>5896</v>
      </c>
      <c r="R494" s="15" t="s">
        <v>6301</v>
      </c>
      <c r="S494" s="15" t="s">
        <v>3603</v>
      </c>
      <c r="T494" s="18" t="s">
        <v>19</v>
      </c>
      <c r="U494" s="18" t="s">
        <v>19</v>
      </c>
      <c r="V494" s="15" t="s">
        <v>19</v>
      </c>
      <c r="W494" s="18" t="s">
        <v>19</v>
      </c>
      <c r="X494" s="18" t="s">
        <v>19</v>
      </c>
      <c r="Y494" s="19">
        <v>1</v>
      </c>
      <c r="Z494" s="37" t="s">
        <v>365</v>
      </c>
      <c r="AA494" s="18" t="s">
        <v>19</v>
      </c>
      <c r="AB494" s="15" t="s">
        <v>65</v>
      </c>
      <c r="AC494" s="15" t="s">
        <v>3582</v>
      </c>
      <c r="AD494" s="15" t="s">
        <v>953</v>
      </c>
      <c r="AE494" s="15" t="s">
        <v>19</v>
      </c>
      <c r="AF494" s="15" t="s">
        <v>3589</v>
      </c>
      <c r="AG494" s="20" t="s">
        <v>3604</v>
      </c>
      <c r="AH494" s="15" t="s">
        <v>3837</v>
      </c>
      <c r="AI494" s="15" t="s">
        <v>19</v>
      </c>
      <c r="AJ494" s="18" t="s">
        <v>19</v>
      </c>
      <c r="AK494" s="15" t="s">
        <v>19</v>
      </c>
      <c r="AL494" s="15" t="s">
        <v>19</v>
      </c>
      <c r="AM494" s="15" t="s">
        <v>3579</v>
      </c>
      <c r="AN494" s="15" t="s">
        <v>6298</v>
      </c>
    </row>
    <row r="495" spans="1:40" ht="15.45" x14ac:dyDescent="0.4">
      <c r="A495" s="15" t="s">
        <v>2348</v>
      </c>
      <c r="B495" s="15" t="str">
        <f t="shared" si="7"/>
        <v>868a4c4un</v>
      </c>
      <c r="C495" s="38" t="s">
        <v>5353</v>
      </c>
      <c r="D495" s="15" t="s">
        <v>267</v>
      </c>
      <c r="E495" s="15" t="s">
        <v>5117</v>
      </c>
      <c r="F495" s="24" t="s">
        <v>42</v>
      </c>
      <c r="G495" s="15" t="s">
        <v>3561</v>
      </c>
      <c r="H495" s="15" t="s">
        <v>19</v>
      </c>
      <c r="I495" s="16" t="s">
        <v>658</v>
      </c>
      <c r="J495" s="15" t="s">
        <v>19</v>
      </c>
      <c r="K495" s="18" t="s">
        <v>19</v>
      </c>
      <c r="L495" s="18" t="s">
        <v>19</v>
      </c>
      <c r="M495" s="18">
        <v>45572.615972222222</v>
      </c>
      <c r="N495" s="18">
        <v>45777.559027777781</v>
      </c>
      <c r="O495" s="18" t="s">
        <v>19</v>
      </c>
      <c r="P495" s="18" t="s">
        <v>19</v>
      </c>
      <c r="Q495" s="15" t="s">
        <v>5896</v>
      </c>
      <c r="R495" s="15" t="s">
        <v>6289</v>
      </c>
      <c r="S495" s="15" t="s">
        <v>6150</v>
      </c>
      <c r="T495" s="15" t="s">
        <v>19</v>
      </c>
      <c r="U495" s="15" t="s">
        <v>19</v>
      </c>
      <c r="V495" s="15" t="s">
        <v>19</v>
      </c>
      <c r="W495" s="15" t="s">
        <v>19</v>
      </c>
      <c r="X495" s="15" t="s">
        <v>19</v>
      </c>
      <c r="Y495" s="19">
        <v>0</v>
      </c>
      <c r="Z495" s="15" t="s">
        <v>19</v>
      </c>
      <c r="AA495" s="15" t="s">
        <v>19</v>
      </c>
      <c r="AB495" s="15" t="s">
        <v>77</v>
      </c>
      <c r="AC495" s="15" t="s">
        <v>3582</v>
      </c>
      <c r="AD495" s="15" t="s">
        <v>2252</v>
      </c>
      <c r="AE495" s="15" t="s">
        <v>19</v>
      </c>
      <c r="AF495" s="15" t="s">
        <v>19</v>
      </c>
      <c r="AG495" s="15" t="s">
        <v>19</v>
      </c>
      <c r="AH495" s="15" t="s">
        <v>5119</v>
      </c>
      <c r="AI495" s="15" t="s">
        <v>19</v>
      </c>
      <c r="AJ495" s="15" t="s">
        <v>19</v>
      </c>
      <c r="AK495" s="15" t="s">
        <v>19</v>
      </c>
      <c r="AL495" s="15" t="s">
        <v>19</v>
      </c>
      <c r="AM495" s="15" t="s">
        <v>3579</v>
      </c>
      <c r="AN495" s="15" t="s">
        <v>6298</v>
      </c>
    </row>
    <row r="496" spans="1:40" ht="15.45" x14ac:dyDescent="0.4">
      <c r="A496" s="15" t="s">
        <v>2257</v>
      </c>
      <c r="B496" s="15" t="str">
        <f t="shared" si="7"/>
        <v>868a4c5ey</v>
      </c>
      <c r="C496" s="38" t="s">
        <v>5354</v>
      </c>
      <c r="D496" s="15" t="s">
        <v>267</v>
      </c>
      <c r="E496" s="15" t="s">
        <v>5117</v>
      </c>
      <c r="F496" s="24" t="s">
        <v>42</v>
      </c>
      <c r="G496" s="15" t="s">
        <v>3561</v>
      </c>
      <c r="H496" s="15" t="s">
        <v>19</v>
      </c>
      <c r="I496" s="16" t="s">
        <v>658</v>
      </c>
      <c r="J496" s="15" t="s">
        <v>19</v>
      </c>
      <c r="K496" s="18" t="s">
        <v>19</v>
      </c>
      <c r="L496" s="18" t="s">
        <v>19</v>
      </c>
      <c r="M496" s="18">
        <v>45572.616666666669</v>
      </c>
      <c r="N496" s="18">
        <v>45777.559027777781</v>
      </c>
      <c r="O496" s="18" t="s">
        <v>19</v>
      </c>
      <c r="P496" s="18" t="s">
        <v>19</v>
      </c>
      <c r="Q496" s="15" t="s">
        <v>5896</v>
      </c>
      <c r="R496" s="15" t="s">
        <v>6289</v>
      </c>
      <c r="S496" s="15" t="s">
        <v>6150</v>
      </c>
      <c r="T496" s="15" t="s">
        <v>19</v>
      </c>
      <c r="U496" s="15" t="s">
        <v>19</v>
      </c>
      <c r="V496" s="15" t="s">
        <v>19</v>
      </c>
      <c r="W496" s="15" t="s">
        <v>19</v>
      </c>
      <c r="X496" s="15" t="s">
        <v>19</v>
      </c>
      <c r="Y496" s="19">
        <v>0</v>
      </c>
      <c r="Z496" s="15" t="s">
        <v>19</v>
      </c>
      <c r="AA496" s="15" t="s">
        <v>19</v>
      </c>
      <c r="AB496" s="15" t="s">
        <v>77</v>
      </c>
      <c r="AC496" s="15" t="s">
        <v>3582</v>
      </c>
      <c r="AD496" s="15" t="s">
        <v>2252</v>
      </c>
      <c r="AE496" s="15" t="s">
        <v>19</v>
      </c>
      <c r="AF496" s="15" t="s">
        <v>19</v>
      </c>
      <c r="AG496" s="15" t="s">
        <v>19</v>
      </c>
      <c r="AH496" s="15" t="s">
        <v>5119</v>
      </c>
      <c r="AI496" s="15" t="s">
        <v>19</v>
      </c>
      <c r="AJ496" s="15" t="s">
        <v>19</v>
      </c>
      <c r="AK496" s="15" t="s">
        <v>19</v>
      </c>
      <c r="AL496" s="15" t="s">
        <v>19</v>
      </c>
      <c r="AM496" s="15" t="s">
        <v>3579</v>
      </c>
      <c r="AN496" s="15" t="s">
        <v>6298</v>
      </c>
    </row>
    <row r="497" spans="1:40" ht="15.45" x14ac:dyDescent="0.4">
      <c r="A497" s="15" t="s">
        <v>2386</v>
      </c>
      <c r="B497" s="15" t="str">
        <f t="shared" si="7"/>
        <v>868a4c61h</v>
      </c>
      <c r="C497" s="38" t="s">
        <v>5355</v>
      </c>
      <c r="D497" s="15" t="s">
        <v>267</v>
      </c>
      <c r="E497" s="15" t="s">
        <v>5117</v>
      </c>
      <c r="F497" s="24" t="s">
        <v>42</v>
      </c>
      <c r="G497" s="15" t="s">
        <v>3561</v>
      </c>
      <c r="H497" s="15" t="s">
        <v>19</v>
      </c>
      <c r="I497" s="16" t="s">
        <v>658</v>
      </c>
      <c r="J497" s="15" t="s">
        <v>19</v>
      </c>
      <c r="K497" s="18" t="s">
        <v>19</v>
      </c>
      <c r="L497" s="18" t="s">
        <v>19</v>
      </c>
      <c r="M497" s="18">
        <v>45572.617361111115</v>
      </c>
      <c r="N497" s="18">
        <v>45777.559027777781</v>
      </c>
      <c r="O497" s="18" t="s">
        <v>19</v>
      </c>
      <c r="P497" s="18" t="s">
        <v>19</v>
      </c>
      <c r="Q497" s="15" t="s">
        <v>5896</v>
      </c>
      <c r="R497" s="15" t="s">
        <v>6289</v>
      </c>
      <c r="S497" s="15" t="s">
        <v>6150</v>
      </c>
      <c r="T497" s="15" t="s">
        <v>19</v>
      </c>
      <c r="U497" s="15" t="s">
        <v>19</v>
      </c>
      <c r="V497" s="15" t="s">
        <v>19</v>
      </c>
      <c r="W497" s="15" t="s">
        <v>19</v>
      </c>
      <c r="X497" s="15" t="s">
        <v>19</v>
      </c>
      <c r="Y497" s="19">
        <v>0</v>
      </c>
      <c r="Z497" s="15" t="s">
        <v>19</v>
      </c>
      <c r="AA497" s="15" t="s">
        <v>19</v>
      </c>
      <c r="AB497" s="15" t="s">
        <v>77</v>
      </c>
      <c r="AC497" s="15" t="s">
        <v>3582</v>
      </c>
      <c r="AD497" s="15" t="s">
        <v>2252</v>
      </c>
      <c r="AE497" s="15" t="s">
        <v>19</v>
      </c>
      <c r="AF497" s="15" t="s">
        <v>19</v>
      </c>
      <c r="AG497" s="15" t="s">
        <v>19</v>
      </c>
      <c r="AH497" s="15" t="s">
        <v>5119</v>
      </c>
      <c r="AI497" s="15" t="s">
        <v>19</v>
      </c>
      <c r="AJ497" s="15" t="s">
        <v>19</v>
      </c>
      <c r="AK497" s="15" t="s">
        <v>19</v>
      </c>
      <c r="AL497" s="15" t="s">
        <v>19</v>
      </c>
      <c r="AM497" s="15" t="s">
        <v>3579</v>
      </c>
      <c r="AN497" s="15" t="s">
        <v>6298</v>
      </c>
    </row>
    <row r="498" spans="1:40" ht="15.45" x14ac:dyDescent="0.4">
      <c r="A498" s="15" t="s">
        <v>2396</v>
      </c>
      <c r="B498" s="15" t="str">
        <f t="shared" si="7"/>
        <v>868a4c6n2</v>
      </c>
      <c r="C498" s="38" t="s">
        <v>5356</v>
      </c>
      <c r="D498" s="15" t="s">
        <v>267</v>
      </c>
      <c r="E498" s="15" t="s">
        <v>5117</v>
      </c>
      <c r="F498" s="24" t="s">
        <v>42</v>
      </c>
      <c r="G498" s="15" t="s">
        <v>3561</v>
      </c>
      <c r="H498" s="15" t="s">
        <v>19</v>
      </c>
      <c r="I498" s="16" t="s">
        <v>658</v>
      </c>
      <c r="J498" s="15" t="s">
        <v>19</v>
      </c>
      <c r="K498" s="18" t="s">
        <v>19</v>
      </c>
      <c r="L498" s="18" t="s">
        <v>19</v>
      </c>
      <c r="M498" s="18">
        <v>45572.617361111115</v>
      </c>
      <c r="N498" s="18">
        <v>45777.559027777781</v>
      </c>
      <c r="O498" s="18" t="s">
        <v>19</v>
      </c>
      <c r="P498" s="18" t="s">
        <v>19</v>
      </c>
      <c r="Q498" s="15" t="s">
        <v>5896</v>
      </c>
      <c r="R498" s="15" t="s">
        <v>6289</v>
      </c>
      <c r="S498" s="15" t="s">
        <v>6150</v>
      </c>
      <c r="T498" s="15" t="s">
        <v>19</v>
      </c>
      <c r="U498" s="15" t="s">
        <v>19</v>
      </c>
      <c r="V498" s="15" t="s">
        <v>19</v>
      </c>
      <c r="W498" s="15" t="s">
        <v>19</v>
      </c>
      <c r="X498" s="15" t="s">
        <v>19</v>
      </c>
      <c r="Y498" s="19">
        <v>0</v>
      </c>
      <c r="Z498" s="15" t="s">
        <v>19</v>
      </c>
      <c r="AA498" s="15" t="s">
        <v>19</v>
      </c>
      <c r="AB498" s="15" t="s">
        <v>77</v>
      </c>
      <c r="AC498" s="15" t="s">
        <v>3582</v>
      </c>
      <c r="AD498" s="15" t="s">
        <v>2252</v>
      </c>
      <c r="AE498" s="15" t="s">
        <v>19</v>
      </c>
      <c r="AF498" s="15" t="s">
        <v>19</v>
      </c>
      <c r="AG498" s="15" t="s">
        <v>19</v>
      </c>
      <c r="AH498" s="15" t="s">
        <v>5119</v>
      </c>
      <c r="AI498" s="15" t="s">
        <v>19</v>
      </c>
      <c r="AJ498" s="15" t="s">
        <v>19</v>
      </c>
      <c r="AK498" s="15" t="s">
        <v>19</v>
      </c>
      <c r="AL498" s="15" t="s">
        <v>19</v>
      </c>
      <c r="AM498" s="15" t="s">
        <v>3579</v>
      </c>
      <c r="AN498" s="15" t="s">
        <v>6298</v>
      </c>
    </row>
    <row r="499" spans="1:40" ht="15.45" x14ac:dyDescent="0.4">
      <c r="A499" s="15" t="s">
        <v>2397</v>
      </c>
      <c r="B499" s="15" t="str">
        <f t="shared" si="7"/>
        <v>868a4cx1p</v>
      </c>
      <c r="C499" s="38" t="s">
        <v>5357</v>
      </c>
      <c r="D499" s="15" t="s">
        <v>267</v>
      </c>
      <c r="E499" s="15" t="s">
        <v>5117</v>
      </c>
      <c r="F499" s="24" t="s">
        <v>42</v>
      </c>
      <c r="G499" s="15" t="s">
        <v>3561</v>
      </c>
      <c r="H499" s="15" t="s">
        <v>19</v>
      </c>
      <c r="I499" s="16" t="s">
        <v>658</v>
      </c>
      <c r="J499" s="15" t="s">
        <v>19</v>
      </c>
      <c r="K499" s="18" t="s">
        <v>19</v>
      </c>
      <c r="L499" s="18" t="s">
        <v>19</v>
      </c>
      <c r="M499" s="18">
        <v>45572.634027777778</v>
      </c>
      <c r="N499" s="18">
        <v>45777.559027777781</v>
      </c>
      <c r="O499" s="18" t="s">
        <v>19</v>
      </c>
      <c r="P499" s="18" t="s">
        <v>19</v>
      </c>
      <c r="Q499" s="15" t="s">
        <v>5896</v>
      </c>
      <c r="R499" s="15" t="s">
        <v>6289</v>
      </c>
      <c r="S499" s="15" t="s">
        <v>6150</v>
      </c>
      <c r="T499" s="15" t="s">
        <v>19</v>
      </c>
      <c r="U499" s="15" t="s">
        <v>19</v>
      </c>
      <c r="V499" s="15" t="s">
        <v>19</v>
      </c>
      <c r="W499" s="15" t="s">
        <v>19</v>
      </c>
      <c r="X499" s="15" t="s">
        <v>19</v>
      </c>
      <c r="Y499" s="19">
        <v>0</v>
      </c>
      <c r="Z499" s="15" t="s">
        <v>19</v>
      </c>
      <c r="AA499" s="15" t="s">
        <v>19</v>
      </c>
      <c r="AB499" s="15" t="s">
        <v>77</v>
      </c>
      <c r="AC499" s="15" t="s">
        <v>3582</v>
      </c>
      <c r="AD499" s="15" t="s">
        <v>2252</v>
      </c>
      <c r="AE499" s="15" t="s">
        <v>19</v>
      </c>
      <c r="AF499" s="15" t="s">
        <v>19</v>
      </c>
      <c r="AG499" s="15" t="s">
        <v>19</v>
      </c>
      <c r="AH499" s="15" t="s">
        <v>5119</v>
      </c>
      <c r="AI499" s="15" t="s">
        <v>19</v>
      </c>
      <c r="AJ499" s="15" t="s">
        <v>19</v>
      </c>
      <c r="AK499" s="15" t="s">
        <v>19</v>
      </c>
      <c r="AL499" s="15" t="s">
        <v>19</v>
      </c>
      <c r="AM499" s="15" t="s">
        <v>3579</v>
      </c>
      <c r="AN499" s="15" t="s">
        <v>6298</v>
      </c>
    </row>
    <row r="500" spans="1:40" ht="15.45" x14ac:dyDescent="0.4">
      <c r="A500" s="15" t="s">
        <v>2249</v>
      </c>
      <c r="B500" s="15" t="str">
        <f t="shared" si="7"/>
        <v>868a4d519</v>
      </c>
      <c r="C500" s="38" t="s">
        <v>5358</v>
      </c>
      <c r="D500" s="15" t="s">
        <v>267</v>
      </c>
      <c r="E500" s="15" t="s">
        <v>5117</v>
      </c>
      <c r="F500" s="24" t="s">
        <v>42</v>
      </c>
      <c r="G500" s="15" t="s">
        <v>3561</v>
      </c>
      <c r="H500" s="15" t="s">
        <v>19</v>
      </c>
      <c r="I500" s="16" t="s">
        <v>658</v>
      </c>
      <c r="J500" s="15" t="s">
        <v>19</v>
      </c>
      <c r="K500" s="18" t="s">
        <v>19</v>
      </c>
      <c r="L500" s="18" t="s">
        <v>19</v>
      </c>
      <c r="M500" s="18">
        <v>45572.638194444444</v>
      </c>
      <c r="N500" s="18">
        <v>45777.559027777781</v>
      </c>
      <c r="O500" s="18" t="s">
        <v>19</v>
      </c>
      <c r="P500" s="18" t="s">
        <v>19</v>
      </c>
      <c r="Q500" s="15" t="s">
        <v>5896</v>
      </c>
      <c r="R500" s="15" t="s">
        <v>6289</v>
      </c>
      <c r="S500" s="15" t="s">
        <v>6150</v>
      </c>
      <c r="T500" s="15" t="s">
        <v>19</v>
      </c>
      <c r="U500" s="15" t="s">
        <v>19</v>
      </c>
      <c r="V500" s="15" t="s">
        <v>19</v>
      </c>
      <c r="W500" s="15" t="s">
        <v>19</v>
      </c>
      <c r="X500" s="15" t="s">
        <v>19</v>
      </c>
      <c r="Y500" s="19">
        <v>0</v>
      </c>
      <c r="Z500" s="15" t="s">
        <v>19</v>
      </c>
      <c r="AA500" s="15" t="s">
        <v>19</v>
      </c>
      <c r="AB500" s="15" t="s">
        <v>77</v>
      </c>
      <c r="AC500" s="15" t="s">
        <v>3582</v>
      </c>
      <c r="AD500" s="15" t="s">
        <v>2252</v>
      </c>
      <c r="AE500" s="15" t="s">
        <v>19</v>
      </c>
      <c r="AF500" s="15" t="s">
        <v>19</v>
      </c>
      <c r="AG500" s="15" t="s">
        <v>19</v>
      </c>
      <c r="AH500" s="15" t="s">
        <v>5119</v>
      </c>
      <c r="AI500" s="15" t="s">
        <v>19</v>
      </c>
      <c r="AJ500" s="15" t="s">
        <v>19</v>
      </c>
      <c r="AK500" s="15" t="s">
        <v>19</v>
      </c>
      <c r="AL500" s="15" t="s">
        <v>19</v>
      </c>
      <c r="AM500" s="15" t="s">
        <v>3579</v>
      </c>
      <c r="AN500" s="15" t="s">
        <v>6298</v>
      </c>
    </row>
    <row r="501" spans="1:40" ht="15.45" x14ac:dyDescent="0.4">
      <c r="A501" s="15" t="s">
        <v>2374</v>
      </c>
      <c r="B501" s="15" t="str">
        <f t="shared" si="7"/>
        <v>868a4d5yk</v>
      </c>
      <c r="C501" s="38" t="s">
        <v>5359</v>
      </c>
      <c r="D501" s="15" t="s">
        <v>267</v>
      </c>
      <c r="E501" s="15" t="s">
        <v>5117</v>
      </c>
      <c r="F501" s="24" t="s">
        <v>42</v>
      </c>
      <c r="G501" s="15" t="s">
        <v>3561</v>
      </c>
      <c r="H501" s="15" t="s">
        <v>19</v>
      </c>
      <c r="I501" s="16" t="s">
        <v>658</v>
      </c>
      <c r="J501" s="15" t="s">
        <v>19</v>
      </c>
      <c r="K501" s="18" t="s">
        <v>19</v>
      </c>
      <c r="L501" s="18" t="s">
        <v>19</v>
      </c>
      <c r="M501" s="18">
        <v>45572.638888888891</v>
      </c>
      <c r="N501" s="18">
        <v>45777.559027777781</v>
      </c>
      <c r="O501" s="18" t="s">
        <v>19</v>
      </c>
      <c r="P501" s="18" t="s">
        <v>19</v>
      </c>
      <c r="Q501" s="15" t="s">
        <v>5896</v>
      </c>
      <c r="R501" s="15" t="s">
        <v>6289</v>
      </c>
      <c r="S501" s="15" t="s">
        <v>6150</v>
      </c>
      <c r="T501" s="15" t="s">
        <v>19</v>
      </c>
      <c r="U501" s="15" t="s">
        <v>19</v>
      </c>
      <c r="V501" s="15" t="s">
        <v>19</v>
      </c>
      <c r="W501" s="15" t="s">
        <v>19</v>
      </c>
      <c r="X501" s="15" t="s">
        <v>19</v>
      </c>
      <c r="Y501" s="19">
        <v>0</v>
      </c>
      <c r="Z501" s="15" t="s">
        <v>19</v>
      </c>
      <c r="AA501" s="15" t="s">
        <v>19</v>
      </c>
      <c r="AB501" s="15" t="s">
        <v>77</v>
      </c>
      <c r="AC501" s="15" t="s">
        <v>3582</v>
      </c>
      <c r="AD501" s="15" t="s">
        <v>2252</v>
      </c>
      <c r="AE501" s="15" t="s">
        <v>19</v>
      </c>
      <c r="AF501" s="15" t="s">
        <v>19</v>
      </c>
      <c r="AG501" s="15" t="s">
        <v>19</v>
      </c>
      <c r="AH501" s="15" t="s">
        <v>5119</v>
      </c>
      <c r="AI501" s="15" t="s">
        <v>19</v>
      </c>
      <c r="AJ501" s="15" t="s">
        <v>19</v>
      </c>
      <c r="AK501" s="15" t="s">
        <v>19</v>
      </c>
      <c r="AL501" s="15" t="s">
        <v>19</v>
      </c>
      <c r="AM501" s="15" t="s">
        <v>3579</v>
      </c>
      <c r="AN501" s="15" t="s">
        <v>6298</v>
      </c>
    </row>
    <row r="502" spans="1:40" ht="15.45" x14ac:dyDescent="0.4">
      <c r="A502" s="15" t="s">
        <v>1060</v>
      </c>
      <c r="B502" s="15" t="str">
        <f t="shared" si="7"/>
        <v>868a4d804</v>
      </c>
      <c r="C502" s="38" t="s">
        <v>3849</v>
      </c>
      <c r="D502" s="15" t="s">
        <v>268</v>
      </c>
      <c r="E502" s="15" t="s">
        <v>3659</v>
      </c>
      <c r="F502" s="33" t="s">
        <v>243</v>
      </c>
      <c r="G502" s="15" t="s">
        <v>6432</v>
      </c>
      <c r="H502" s="15" t="s">
        <v>19</v>
      </c>
      <c r="I502" s="25" t="s">
        <v>3583</v>
      </c>
      <c r="J502" s="15" t="s">
        <v>19</v>
      </c>
      <c r="K502" s="18">
        <v>45778</v>
      </c>
      <c r="L502" s="18">
        <v>45631</v>
      </c>
      <c r="M502" s="18">
        <v>45572.639583333337</v>
      </c>
      <c r="N502" s="18">
        <v>45783.654166666667</v>
      </c>
      <c r="O502" s="18" t="s">
        <v>19</v>
      </c>
      <c r="P502" s="18">
        <v>45783.654166666667</v>
      </c>
      <c r="Q502" s="15" t="s">
        <v>5896</v>
      </c>
      <c r="R502" s="15" t="s">
        <v>6301</v>
      </c>
      <c r="S502" s="15" t="s">
        <v>3603</v>
      </c>
      <c r="T502" s="18">
        <v>45686</v>
      </c>
      <c r="U502" s="18">
        <v>45735</v>
      </c>
      <c r="V502" s="15" t="s">
        <v>19</v>
      </c>
      <c r="W502" s="18" t="s">
        <v>19</v>
      </c>
      <c r="X502" s="18" t="s">
        <v>19</v>
      </c>
      <c r="Y502" s="19">
        <v>1</v>
      </c>
      <c r="Z502" s="37" t="s">
        <v>365</v>
      </c>
      <c r="AA502" s="18" t="s">
        <v>19</v>
      </c>
      <c r="AB502" s="15" t="s">
        <v>65</v>
      </c>
      <c r="AC502" s="15" t="s">
        <v>3582</v>
      </c>
      <c r="AD502" s="15" t="s">
        <v>3850</v>
      </c>
      <c r="AE502" s="15" t="s">
        <v>19</v>
      </c>
      <c r="AF502" s="15" t="s">
        <v>3589</v>
      </c>
      <c r="AG502" s="20" t="s">
        <v>3604</v>
      </c>
      <c r="AH502" s="15" t="s">
        <v>3662</v>
      </c>
      <c r="AI502" s="15" t="s">
        <v>19</v>
      </c>
      <c r="AJ502" s="18" t="s">
        <v>19</v>
      </c>
      <c r="AK502" s="15" t="s">
        <v>19</v>
      </c>
      <c r="AL502" s="15" t="s">
        <v>19</v>
      </c>
      <c r="AM502" s="15" t="s">
        <v>3579</v>
      </c>
      <c r="AN502" s="15" t="s">
        <v>6298</v>
      </c>
    </row>
    <row r="503" spans="1:40" ht="15.45" x14ac:dyDescent="0.4">
      <c r="A503" s="15" t="s">
        <v>1036</v>
      </c>
      <c r="B503" s="15" t="str">
        <f t="shared" si="7"/>
        <v>868a4d8j5</v>
      </c>
      <c r="C503" s="38" t="s">
        <v>3851</v>
      </c>
      <c r="D503" s="15" t="s">
        <v>268</v>
      </c>
      <c r="E503" s="15" t="s">
        <v>3659</v>
      </c>
      <c r="F503" s="33" t="s">
        <v>243</v>
      </c>
      <c r="G503" s="15" t="s">
        <v>6433</v>
      </c>
      <c r="H503" s="15" t="s">
        <v>19</v>
      </c>
      <c r="I503" s="25" t="s">
        <v>3583</v>
      </c>
      <c r="J503" s="15" t="s">
        <v>3852</v>
      </c>
      <c r="K503" s="18">
        <v>45757</v>
      </c>
      <c r="L503" s="18">
        <v>45631</v>
      </c>
      <c r="M503" s="18">
        <v>45572.640277777777</v>
      </c>
      <c r="N503" s="18">
        <v>45783.65347222222</v>
      </c>
      <c r="O503" s="18" t="s">
        <v>19</v>
      </c>
      <c r="P503" s="18">
        <v>45783.65347222222</v>
      </c>
      <c r="Q503" s="15" t="s">
        <v>5896</v>
      </c>
      <c r="R503" s="15" t="s">
        <v>6301</v>
      </c>
      <c r="S503" s="15" t="s">
        <v>3603</v>
      </c>
      <c r="T503" s="18">
        <v>45687</v>
      </c>
      <c r="U503" s="18">
        <v>45726</v>
      </c>
      <c r="V503" s="15" t="s">
        <v>19</v>
      </c>
      <c r="W503" s="18" t="s">
        <v>19</v>
      </c>
      <c r="X503" s="18" t="s">
        <v>19</v>
      </c>
      <c r="Y503" s="19">
        <v>1</v>
      </c>
      <c r="Z503" s="37" t="s">
        <v>365</v>
      </c>
      <c r="AA503" s="18" t="s">
        <v>19</v>
      </c>
      <c r="AB503" s="15" t="s">
        <v>65</v>
      </c>
      <c r="AC503" s="15" t="s">
        <v>3582</v>
      </c>
      <c r="AD503" s="15" t="s">
        <v>3850</v>
      </c>
      <c r="AE503" s="15" t="s">
        <v>19</v>
      </c>
      <c r="AF503" s="15" t="s">
        <v>3589</v>
      </c>
      <c r="AG503" s="20" t="s">
        <v>3604</v>
      </c>
      <c r="AH503" s="15" t="s">
        <v>3656</v>
      </c>
      <c r="AI503" s="15" t="s">
        <v>19</v>
      </c>
      <c r="AJ503" s="18" t="s">
        <v>19</v>
      </c>
      <c r="AK503" s="15" t="s">
        <v>19</v>
      </c>
      <c r="AL503" s="15" t="s">
        <v>19</v>
      </c>
      <c r="AM503" s="15" t="s">
        <v>3579</v>
      </c>
      <c r="AN503" s="15" t="s">
        <v>6298</v>
      </c>
    </row>
    <row r="504" spans="1:40" ht="15.45" x14ac:dyDescent="0.4">
      <c r="A504" s="15" t="s">
        <v>1055</v>
      </c>
      <c r="B504" s="15" t="str">
        <f t="shared" si="7"/>
        <v>868a4da3v</v>
      </c>
      <c r="C504" s="38" t="s">
        <v>3839</v>
      </c>
      <c r="D504" s="15" t="s">
        <v>270</v>
      </c>
      <c r="E504" s="15" t="s">
        <v>3663</v>
      </c>
      <c r="F504" s="33" t="s">
        <v>243</v>
      </c>
      <c r="G504" s="15" t="s">
        <v>6434</v>
      </c>
      <c r="H504" s="15" t="s">
        <v>19</v>
      </c>
      <c r="I504" s="25" t="s">
        <v>3583</v>
      </c>
      <c r="J504" s="15" t="s">
        <v>3840</v>
      </c>
      <c r="K504" s="18">
        <v>45737</v>
      </c>
      <c r="L504" s="18">
        <v>45677</v>
      </c>
      <c r="M504" s="18">
        <v>45572.640972222223</v>
      </c>
      <c r="N504" s="18">
        <v>45783.65</v>
      </c>
      <c r="O504" s="18" t="s">
        <v>19</v>
      </c>
      <c r="P504" s="18">
        <v>45783.65</v>
      </c>
      <c r="Q504" s="15" t="s">
        <v>5896</v>
      </c>
      <c r="R504" s="15" t="s">
        <v>6301</v>
      </c>
      <c r="S504" s="15" t="s">
        <v>3603</v>
      </c>
      <c r="T504" s="18">
        <v>45728</v>
      </c>
      <c r="U504" s="18">
        <v>45734</v>
      </c>
      <c r="V504" s="15" t="s">
        <v>19</v>
      </c>
      <c r="W504" s="18" t="s">
        <v>19</v>
      </c>
      <c r="X504" s="18" t="s">
        <v>19</v>
      </c>
      <c r="Y504" s="19">
        <v>1</v>
      </c>
      <c r="Z504" s="37" t="s">
        <v>365</v>
      </c>
      <c r="AA504" s="18" t="s">
        <v>19</v>
      </c>
      <c r="AB504" s="15" t="s">
        <v>65</v>
      </c>
      <c r="AC504" s="15" t="s">
        <v>3582</v>
      </c>
      <c r="AD504" s="15" t="s">
        <v>1034</v>
      </c>
      <c r="AE504" s="15" t="s">
        <v>19</v>
      </c>
      <c r="AF504" s="15" t="s">
        <v>3589</v>
      </c>
      <c r="AG504" s="20" t="s">
        <v>3604</v>
      </c>
      <c r="AH504" s="15" t="s">
        <v>3841</v>
      </c>
      <c r="AI504" s="15" t="s">
        <v>19</v>
      </c>
      <c r="AJ504" s="18" t="s">
        <v>19</v>
      </c>
      <c r="AK504" s="15" t="s">
        <v>19</v>
      </c>
      <c r="AL504" s="15" t="s">
        <v>19</v>
      </c>
      <c r="AM504" s="15" t="s">
        <v>3579</v>
      </c>
      <c r="AN504" s="15" t="s">
        <v>6298</v>
      </c>
    </row>
    <row r="505" spans="1:40" ht="15.45" x14ac:dyDescent="0.4">
      <c r="A505" s="15" t="s">
        <v>1031</v>
      </c>
      <c r="B505" s="15" t="str">
        <f t="shared" si="7"/>
        <v>868a4db5j</v>
      </c>
      <c r="C505" s="38" t="s">
        <v>3842</v>
      </c>
      <c r="D505" s="15" t="s">
        <v>270</v>
      </c>
      <c r="E505" s="15" t="s">
        <v>3663</v>
      </c>
      <c r="F505" s="33" t="s">
        <v>243</v>
      </c>
      <c r="G505" s="15" t="s">
        <v>6435</v>
      </c>
      <c r="H505" s="15" t="s">
        <v>19</v>
      </c>
      <c r="I505" s="25" t="s">
        <v>3583</v>
      </c>
      <c r="J505" s="15" t="s">
        <v>19</v>
      </c>
      <c r="K505" s="18">
        <v>45744</v>
      </c>
      <c r="L505" s="18">
        <v>45677</v>
      </c>
      <c r="M505" s="18">
        <v>45572.641666666663</v>
      </c>
      <c r="N505" s="18">
        <v>45783.65</v>
      </c>
      <c r="O505" s="18" t="s">
        <v>19</v>
      </c>
      <c r="P505" s="18">
        <v>45783.65</v>
      </c>
      <c r="Q505" s="15" t="s">
        <v>5896</v>
      </c>
      <c r="R505" s="15" t="s">
        <v>6301</v>
      </c>
      <c r="S505" s="15" t="s">
        <v>3603</v>
      </c>
      <c r="T505" s="18" t="s">
        <v>19</v>
      </c>
      <c r="U505" s="18" t="s">
        <v>19</v>
      </c>
      <c r="V505" s="15" t="s">
        <v>19</v>
      </c>
      <c r="W505" s="18" t="s">
        <v>19</v>
      </c>
      <c r="X505" s="18" t="s">
        <v>19</v>
      </c>
      <c r="Y505" s="19">
        <v>1</v>
      </c>
      <c r="Z505" s="37" t="s">
        <v>365</v>
      </c>
      <c r="AA505" s="18" t="s">
        <v>19</v>
      </c>
      <c r="AB505" s="15" t="s">
        <v>65</v>
      </c>
      <c r="AC505" s="15" t="s">
        <v>3582</v>
      </c>
      <c r="AD505" s="15" t="s">
        <v>1034</v>
      </c>
      <c r="AE505" s="15" t="s">
        <v>19</v>
      </c>
      <c r="AF505" s="15" t="s">
        <v>3589</v>
      </c>
      <c r="AG505" s="20" t="s">
        <v>3604</v>
      </c>
      <c r="AH505" s="15" t="s">
        <v>3841</v>
      </c>
      <c r="AI505" s="15" t="s">
        <v>19</v>
      </c>
      <c r="AJ505" s="18" t="s">
        <v>19</v>
      </c>
      <c r="AK505" s="15" t="s">
        <v>19</v>
      </c>
      <c r="AL505" s="15" t="s">
        <v>19</v>
      </c>
      <c r="AM505" s="15" t="s">
        <v>3579</v>
      </c>
      <c r="AN505" s="15" t="s">
        <v>6298</v>
      </c>
    </row>
    <row r="506" spans="1:40" ht="15.45" x14ac:dyDescent="0.4">
      <c r="A506" s="15" t="s">
        <v>1086</v>
      </c>
      <c r="B506" s="15" t="str">
        <f t="shared" si="7"/>
        <v>868a4dbrz</v>
      </c>
      <c r="C506" s="38" t="s">
        <v>3843</v>
      </c>
      <c r="D506" s="15" t="s">
        <v>270</v>
      </c>
      <c r="E506" s="15" t="s">
        <v>3663</v>
      </c>
      <c r="F506" s="33" t="s">
        <v>243</v>
      </c>
      <c r="G506" s="15" t="s">
        <v>6436</v>
      </c>
      <c r="H506" s="15" t="s">
        <v>19</v>
      </c>
      <c r="I506" s="25" t="s">
        <v>3583</v>
      </c>
      <c r="J506" s="15" t="s">
        <v>19</v>
      </c>
      <c r="K506" s="18">
        <v>45737</v>
      </c>
      <c r="L506" s="18">
        <v>45677</v>
      </c>
      <c r="M506" s="18">
        <v>45572.642361111109</v>
      </c>
      <c r="N506" s="18">
        <v>45783.65</v>
      </c>
      <c r="O506" s="18" t="s">
        <v>19</v>
      </c>
      <c r="P506" s="18">
        <v>45783.65</v>
      </c>
      <c r="Q506" s="15" t="s">
        <v>5896</v>
      </c>
      <c r="R506" s="15" t="s">
        <v>6301</v>
      </c>
      <c r="S506" s="15" t="s">
        <v>3603</v>
      </c>
      <c r="T506" s="18">
        <v>45677</v>
      </c>
      <c r="U506" s="18">
        <v>45734</v>
      </c>
      <c r="V506" s="15" t="s">
        <v>19</v>
      </c>
      <c r="W506" s="18" t="s">
        <v>19</v>
      </c>
      <c r="X506" s="18" t="s">
        <v>19</v>
      </c>
      <c r="Y506" s="19">
        <v>1</v>
      </c>
      <c r="Z506" s="37" t="s">
        <v>365</v>
      </c>
      <c r="AA506" s="18" t="s">
        <v>19</v>
      </c>
      <c r="AB506" s="15" t="s">
        <v>65</v>
      </c>
      <c r="AC506" s="15" t="s">
        <v>3582</v>
      </c>
      <c r="AD506" s="15" t="s">
        <v>1034</v>
      </c>
      <c r="AE506" s="15" t="s">
        <v>19</v>
      </c>
      <c r="AF506" s="15" t="s">
        <v>3589</v>
      </c>
      <c r="AG506" s="20" t="s">
        <v>3604</v>
      </c>
      <c r="AH506" s="15" t="s">
        <v>3841</v>
      </c>
      <c r="AI506" s="15" t="s">
        <v>19</v>
      </c>
      <c r="AJ506" s="18" t="s">
        <v>19</v>
      </c>
      <c r="AK506" s="15" t="s">
        <v>19</v>
      </c>
      <c r="AL506" s="15" t="s">
        <v>19</v>
      </c>
      <c r="AM506" s="15" t="s">
        <v>3579</v>
      </c>
      <c r="AN506" s="15" t="s">
        <v>6298</v>
      </c>
    </row>
    <row r="507" spans="1:40" ht="15.45" x14ac:dyDescent="0.4">
      <c r="A507" s="15" t="s">
        <v>1095</v>
      </c>
      <c r="B507" s="15" t="str">
        <f t="shared" si="7"/>
        <v>868a4dca0</v>
      </c>
      <c r="C507" s="38" t="s">
        <v>3853</v>
      </c>
      <c r="D507" s="15" t="s">
        <v>268</v>
      </c>
      <c r="E507" s="15" t="s">
        <v>3659</v>
      </c>
      <c r="F507" s="33" t="s">
        <v>243</v>
      </c>
      <c r="G507" s="15" t="s">
        <v>6437</v>
      </c>
      <c r="H507" s="15" t="s">
        <v>19</v>
      </c>
      <c r="I507" s="25" t="s">
        <v>3583</v>
      </c>
      <c r="J507" s="15" t="s">
        <v>3854</v>
      </c>
      <c r="K507" s="18">
        <v>45759</v>
      </c>
      <c r="L507" s="18">
        <v>45677</v>
      </c>
      <c r="M507" s="18">
        <v>45572.642361111109</v>
      </c>
      <c r="N507" s="18">
        <v>45783.65347222222</v>
      </c>
      <c r="O507" s="18" t="s">
        <v>19</v>
      </c>
      <c r="P507" s="18">
        <v>45783.65347222222</v>
      </c>
      <c r="Q507" s="15" t="s">
        <v>5896</v>
      </c>
      <c r="R507" s="15" t="s">
        <v>6301</v>
      </c>
      <c r="S507" s="15" t="s">
        <v>3603</v>
      </c>
      <c r="T507" s="18" t="s">
        <v>19</v>
      </c>
      <c r="U507" s="18" t="s">
        <v>19</v>
      </c>
      <c r="V507" s="15" t="s">
        <v>19</v>
      </c>
      <c r="W507" s="18" t="s">
        <v>19</v>
      </c>
      <c r="X507" s="18" t="s">
        <v>19</v>
      </c>
      <c r="Y507" s="19">
        <v>1</v>
      </c>
      <c r="Z507" s="37" t="s">
        <v>365</v>
      </c>
      <c r="AA507" s="18" t="s">
        <v>19</v>
      </c>
      <c r="AB507" s="15" t="s">
        <v>65</v>
      </c>
      <c r="AC507" s="15" t="s">
        <v>3582</v>
      </c>
      <c r="AD507" s="15" t="s">
        <v>1034</v>
      </c>
      <c r="AE507" s="15" t="s">
        <v>19</v>
      </c>
      <c r="AF507" s="15" t="s">
        <v>3589</v>
      </c>
      <c r="AG507" s="20" t="s">
        <v>3604</v>
      </c>
      <c r="AH507" s="15" t="s">
        <v>3855</v>
      </c>
      <c r="AI507" s="15" t="s">
        <v>19</v>
      </c>
      <c r="AJ507" s="18" t="s">
        <v>19</v>
      </c>
      <c r="AK507" s="15" t="s">
        <v>19</v>
      </c>
      <c r="AL507" s="15" t="s">
        <v>19</v>
      </c>
      <c r="AM507" s="15" t="s">
        <v>3579</v>
      </c>
      <c r="AN507" s="15" t="s">
        <v>6298</v>
      </c>
    </row>
    <row r="508" spans="1:40" ht="15.45" x14ac:dyDescent="0.4">
      <c r="A508" s="15" t="s">
        <v>1463</v>
      </c>
      <c r="B508" s="15" t="str">
        <f t="shared" si="7"/>
        <v>868a4dfw2</v>
      </c>
      <c r="C508" s="38" t="s">
        <v>4456</v>
      </c>
      <c r="D508" s="15" t="s">
        <v>272</v>
      </c>
      <c r="E508" s="15" t="s">
        <v>4032</v>
      </c>
      <c r="F508" s="33" t="s">
        <v>243</v>
      </c>
      <c r="G508" s="15" t="s">
        <v>6438</v>
      </c>
      <c r="H508" s="15" t="s">
        <v>3581</v>
      </c>
      <c r="I508" s="16" t="s">
        <v>658</v>
      </c>
      <c r="J508" s="15" t="s">
        <v>19</v>
      </c>
      <c r="K508" s="18">
        <v>45767</v>
      </c>
      <c r="L508" s="18">
        <v>45712</v>
      </c>
      <c r="M508" s="18">
        <v>45572.64444444445</v>
      </c>
      <c r="N508" s="18">
        <v>45783.506944444445</v>
      </c>
      <c r="O508" s="18" t="s">
        <v>19</v>
      </c>
      <c r="P508" s="18">
        <v>45783.506944444445</v>
      </c>
      <c r="Q508" s="15" t="s">
        <v>5896</v>
      </c>
      <c r="R508" s="15" t="s">
        <v>6307</v>
      </c>
      <c r="S508" s="15" t="s">
        <v>3594</v>
      </c>
      <c r="T508" s="18" t="s">
        <v>19</v>
      </c>
      <c r="U508" s="18" t="s">
        <v>19</v>
      </c>
      <c r="V508" s="15" t="s">
        <v>19</v>
      </c>
      <c r="W508" s="18" t="s">
        <v>19</v>
      </c>
      <c r="X508" s="18" t="s">
        <v>19</v>
      </c>
      <c r="Y508" s="19">
        <v>1</v>
      </c>
      <c r="Z508" s="37" t="s">
        <v>365</v>
      </c>
      <c r="AA508" s="18" t="s">
        <v>19</v>
      </c>
      <c r="AB508" s="15" t="s">
        <v>43</v>
      </c>
      <c r="AC508" s="15" t="s">
        <v>3582</v>
      </c>
      <c r="AD508" s="15" t="s">
        <v>1466</v>
      </c>
      <c r="AE508" s="15" t="s">
        <v>19</v>
      </c>
      <c r="AF508" s="15" t="s">
        <v>19</v>
      </c>
      <c r="AG508" s="20" t="s">
        <v>3604</v>
      </c>
      <c r="AH508" s="15" t="s">
        <v>3656</v>
      </c>
      <c r="AI508" s="15" t="s">
        <v>19</v>
      </c>
      <c r="AJ508" s="18" t="s">
        <v>19</v>
      </c>
      <c r="AK508" s="15" t="s">
        <v>19</v>
      </c>
      <c r="AL508" s="15" t="s">
        <v>19</v>
      </c>
      <c r="AM508" s="15" t="s">
        <v>3579</v>
      </c>
      <c r="AN508" s="15" t="s">
        <v>6298</v>
      </c>
    </row>
    <row r="509" spans="1:40" ht="15.45" x14ac:dyDescent="0.4">
      <c r="A509" s="15" t="s">
        <v>1410</v>
      </c>
      <c r="B509" s="15" t="str">
        <f t="shared" si="7"/>
        <v>868a4erk6</v>
      </c>
      <c r="C509" s="38" t="s">
        <v>6188</v>
      </c>
      <c r="D509" s="15" t="s">
        <v>282</v>
      </c>
      <c r="E509" s="15" t="s">
        <v>4037</v>
      </c>
      <c r="F509" s="33" t="s">
        <v>243</v>
      </c>
      <c r="G509" s="15" t="s">
        <v>6793</v>
      </c>
      <c r="H509" s="15" t="s">
        <v>19</v>
      </c>
      <c r="I509" s="17" t="s">
        <v>3562</v>
      </c>
      <c r="J509" s="15" t="s">
        <v>19</v>
      </c>
      <c r="K509" s="18">
        <v>45810</v>
      </c>
      <c r="L509" s="18">
        <v>45776</v>
      </c>
      <c r="M509" s="18">
        <v>45572.672222222223</v>
      </c>
      <c r="N509" s="18">
        <v>45811.166666666672</v>
      </c>
      <c r="O509" s="18" t="s">
        <v>19</v>
      </c>
      <c r="P509" s="18">
        <v>45805.693055555559</v>
      </c>
      <c r="Q509" s="15" t="s">
        <v>5896</v>
      </c>
      <c r="R509" s="15" t="s">
        <v>6280</v>
      </c>
      <c r="S509" s="15" t="s">
        <v>6147</v>
      </c>
      <c r="T509" s="18" t="s">
        <v>19</v>
      </c>
      <c r="U509" s="18" t="s">
        <v>19</v>
      </c>
      <c r="V509" s="15" t="s">
        <v>19</v>
      </c>
      <c r="W509" s="18" t="s">
        <v>19</v>
      </c>
      <c r="X509" s="18" t="s">
        <v>19</v>
      </c>
      <c r="Y509" s="19">
        <v>1</v>
      </c>
      <c r="Z509" s="37" t="s">
        <v>365</v>
      </c>
      <c r="AA509" s="18" t="s">
        <v>19</v>
      </c>
      <c r="AB509" s="15" t="s">
        <v>43</v>
      </c>
      <c r="AC509" s="15" t="s">
        <v>3582</v>
      </c>
      <c r="AD509" s="15" t="s">
        <v>1274</v>
      </c>
      <c r="AE509" s="15" t="b">
        <v>1</v>
      </c>
      <c r="AF509" s="15" t="s">
        <v>3589</v>
      </c>
      <c r="AG509" s="20" t="s">
        <v>3604</v>
      </c>
      <c r="AH509" s="15" t="s">
        <v>3656</v>
      </c>
      <c r="AI509" s="18">
        <v>45807</v>
      </c>
      <c r="AJ509" s="18" t="s">
        <v>19</v>
      </c>
      <c r="AK509" s="15" t="s">
        <v>19</v>
      </c>
      <c r="AL509" s="15" t="s">
        <v>19</v>
      </c>
      <c r="AM509" s="15" t="s">
        <v>3579</v>
      </c>
      <c r="AN509" s="15" t="s">
        <v>6298</v>
      </c>
    </row>
    <row r="510" spans="1:40" ht="15.45" x14ac:dyDescent="0.4">
      <c r="A510" s="15" t="s">
        <v>1093</v>
      </c>
      <c r="B510" s="15" t="str">
        <f t="shared" si="7"/>
        <v>868a4eubh</v>
      </c>
      <c r="C510" s="38" t="s">
        <v>3876</v>
      </c>
      <c r="D510" s="15" t="s">
        <v>274</v>
      </c>
      <c r="E510" s="15" t="s">
        <v>3668</v>
      </c>
      <c r="F510" s="33" t="s">
        <v>243</v>
      </c>
      <c r="G510" s="15" t="s">
        <v>6439</v>
      </c>
      <c r="H510" s="15" t="s">
        <v>19</v>
      </c>
      <c r="I510" s="17" t="s">
        <v>3562</v>
      </c>
      <c r="J510" s="15" t="s">
        <v>3877</v>
      </c>
      <c r="K510" s="18">
        <v>45760</v>
      </c>
      <c r="L510" s="18">
        <v>45631</v>
      </c>
      <c r="M510" s="18">
        <v>45572.673611111109</v>
      </c>
      <c r="N510" s="18">
        <v>45783.506249999999</v>
      </c>
      <c r="O510" s="18" t="s">
        <v>19</v>
      </c>
      <c r="P510" s="18">
        <v>45783.506249999999</v>
      </c>
      <c r="Q510" s="15" t="s">
        <v>5895</v>
      </c>
      <c r="R510" s="15" t="s">
        <v>6301</v>
      </c>
      <c r="S510" s="15" t="s">
        <v>3603</v>
      </c>
      <c r="T510" s="18" t="s">
        <v>19</v>
      </c>
      <c r="U510" s="18" t="s">
        <v>19</v>
      </c>
      <c r="V510" s="15" t="s">
        <v>19</v>
      </c>
      <c r="W510" s="18" t="s">
        <v>19</v>
      </c>
      <c r="X510" s="18" t="s">
        <v>19</v>
      </c>
      <c r="Y510" s="19">
        <v>1</v>
      </c>
      <c r="Z510" s="37" t="s">
        <v>365</v>
      </c>
      <c r="AA510" s="18" t="s">
        <v>19</v>
      </c>
      <c r="AB510" s="15" t="s">
        <v>65</v>
      </c>
      <c r="AC510" s="15" t="s">
        <v>3582</v>
      </c>
      <c r="AD510" s="15" t="s">
        <v>1021</v>
      </c>
      <c r="AE510" s="15" t="s">
        <v>19</v>
      </c>
      <c r="AF510" s="15" t="s">
        <v>3589</v>
      </c>
      <c r="AG510" s="20" t="s">
        <v>3604</v>
      </c>
      <c r="AH510" s="15" t="s">
        <v>3841</v>
      </c>
      <c r="AI510" s="15" t="s">
        <v>19</v>
      </c>
      <c r="AJ510" s="18" t="s">
        <v>19</v>
      </c>
      <c r="AK510" s="15" t="s">
        <v>19</v>
      </c>
      <c r="AL510" s="15" t="s">
        <v>19</v>
      </c>
      <c r="AM510" s="15" t="s">
        <v>3579</v>
      </c>
      <c r="AN510" s="15" t="s">
        <v>6298</v>
      </c>
    </row>
    <row r="511" spans="1:40" ht="15.45" x14ac:dyDescent="0.4">
      <c r="A511" s="15" t="s">
        <v>1043</v>
      </c>
      <c r="B511" s="15" t="str">
        <f t="shared" si="7"/>
        <v>868a4z9jr</v>
      </c>
      <c r="C511" s="38" t="s">
        <v>3844</v>
      </c>
      <c r="D511" s="15" t="s">
        <v>276</v>
      </c>
      <c r="E511" s="15" t="s">
        <v>3672</v>
      </c>
      <c r="F511" s="33" t="s">
        <v>243</v>
      </c>
      <c r="G511" s="15" t="s">
        <v>6440</v>
      </c>
      <c r="H511" s="15" t="s">
        <v>19</v>
      </c>
      <c r="I511" s="16" t="s">
        <v>658</v>
      </c>
      <c r="J511" s="15" t="s">
        <v>3845</v>
      </c>
      <c r="K511" s="18">
        <v>45736</v>
      </c>
      <c r="L511" s="18">
        <v>45649</v>
      </c>
      <c r="M511" s="18">
        <v>45573.456250000003</v>
      </c>
      <c r="N511" s="18">
        <v>45783.505555555559</v>
      </c>
      <c r="O511" s="18" t="s">
        <v>19</v>
      </c>
      <c r="P511" s="18">
        <v>45783.505555555559</v>
      </c>
      <c r="Q511" s="15" t="s">
        <v>5896</v>
      </c>
      <c r="R511" s="15" t="s">
        <v>6301</v>
      </c>
      <c r="S511" s="15" t="s">
        <v>3603</v>
      </c>
      <c r="T511" s="18" t="s">
        <v>19</v>
      </c>
      <c r="U511" s="18" t="s">
        <v>19</v>
      </c>
      <c r="V511" s="15" t="s">
        <v>19</v>
      </c>
      <c r="W511" s="18" t="s">
        <v>19</v>
      </c>
      <c r="X511" s="18" t="s">
        <v>19</v>
      </c>
      <c r="Y511" s="19">
        <v>1</v>
      </c>
      <c r="Z511" s="37" t="s">
        <v>365</v>
      </c>
      <c r="AA511" s="18" t="s">
        <v>19</v>
      </c>
      <c r="AB511" s="15" t="s">
        <v>65</v>
      </c>
      <c r="AC511" s="15" t="s">
        <v>3582</v>
      </c>
      <c r="AD511" s="15" t="s">
        <v>1018</v>
      </c>
      <c r="AE511" s="15" t="s">
        <v>19</v>
      </c>
      <c r="AF511" s="15" t="s">
        <v>3589</v>
      </c>
      <c r="AG511" s="20" t="s">
        <v>3604</v>
      </c>
      <c r="AH511" s="15" t="s">
        <v>3846</v>
      </c>
      <c r="AI511" s="15" t="s">
        <v>19</v>
      </c>
      <c r="AJ511" s="18" t="s">
        <v>19</v>
      </c>
      <c r="AK511" s="15" t="s">
        <v>19</v>
      </c>
      <c r="AL511" s="15" t="s">
        <v>19</v>
      </c>
      <c r="AM511" s="15" t="s">
        <v>3579</v>
      </c>
      <c r="AN511" s="15" t="s">
        <v>6298</v>
      </c>
    </row>
    <row r="512" spans="1:40" ht="15.45" x14ac:dyDescent="0.4">
      <c r="A512" s="15" t="s">
        <v>1015</v>
      </c>
      <c r="B512" s="15" t="str">
        <f t="shared" si="7"/>
        <v>868a4za1y</v>
      </c>
      <c r="C512" s="38" t="s">
        <v>3847</v>
      </c>
      <c r="D512" s="15" t="s">
        <v>276</v>
      </c>
      <c r="E512" s="15" t="s">
        <v>3672</v>
      </c>
      <c r="F512" s="33" t="s">
        <v>243</v>
      </c>
      <c r="G512" s="15" t="s">
        <v>6441</v>
      </c>
      <c r="H512" s="15" t="s">
        <v>19</v>
      </c>
      <c r="I512" s="16" t="s">
        <v>658</v>
      </c>
      <c r="J512" s="15" t="s">
        <v>3848</v>
      </c>
      <c r="K512" s="18">
        <v>45744</v>
      </c>
      <c r="L512" s="18">
        <v>45649</v>
      </c>
      <c r="M512" s="18">
        <v>45573.456250000003</v>
      </c>
      <c r="N512" s="18">
        <v>45783.506249999999</v>
      </c>
      <c r="O512" s="18" t="s">
        <v>19</v>
      </c>
      <c r="P512" s="18">
        <v>45783.506249999999</v>
      </c>
      <c r="Q512" s="15" t="s">
        <v>5896</v>
      </c>
      <c r="R512" s="15" t="s">
        <v>6301</v>
      </c>
      <c r="S512" s="15" t="s">
        <v>3603</v>
      </c>
      <c r="T512" s="18" t="s">
        <v>19</v>
      </c>
      <c r="U512" s="18" t="s">
        <v>19</v>
      </c>
      <c r="V512" s="15" t="s">
        <v>19</v>
      </c>
      <c r="W512" s="18" t="s">
        <v>19</v>
      </c>
      <c r="X512" s="18" t="s">
        <v>19</v>
      </c>
      <c r="Y512" s="19">
        <v>1</v>
      </c>
      <c r="Z512" s="37" t="s">
        <v>365</v>
      </c>
      <c r="AA512" s="18" t="s">
        <v>19</v>
      </c>
      <c r="AB512" s="15" t="s">
        <v>65</v>
      </c>
      <c r="AC512" s="15" t="s">
        <v>3582</v>
      </c>
      <c r="AD512" s="15" t="s">
        <v>1018</v>
      </c>
      <c r="AE512" s="15" t="s">
        <v>19</v>
      </c>
      <c r="AF512" s="15" t="s">
        <v>3589</v>
      </c>
      <c r="AG512" s="20" t="s">
        <v>3604</v>
      </c>
      <c r="AH512" s="15" t="s">
        <v>3846</v>
      </c>
      <c r="AI512" s="15" t="s">
        <v>19</v>
      </c>
      <c r="AJ512" s="18" t="s">
        <v>19</v>
      </c>
      <c r="AK512" s="15" t="s">
        <v>19</v>
      </c>
      <c r="AL512" s="15" t="s">
        <v>19</v>
      </c>
      <c r="AM512" s="15" t="s">
        <v>3579</v>
      </c>
      <c r="AN512" s="15" t="s">
        <v>6298</v>
      </c>
    </row>
    <row r="513" spans="1:40" ht="15.45" x14ac:dyDescent="0.4">
      <c r="A513" s="15" t="s">
        <v>1196</v>
      </c>
      <c r="B513" s="15" t="str">
        <f t="shared" si="7"/>
        <v>868a4zb61</v>
      </c>
      <c r="C513" s="38" t="s">
        <v>6034</v>
      </c>
      <c r="D513" s="15" t="s">
        <v>278</v>
      </c>
      <c r="E513" s="15" t="s">
        <v>4035</v>
      </c>
      <c r="F513" s="39" t="s">
        <v>540</v>
      </c>
      <c r="G513" s="15" t="s">
        <v>6794</v>
      </c>
      <c r="H513" s="15" t="s">
        <v>19</v>
      </c>
      <c r="I513" s="25" t="s">
        <v>3583</v>
      </c>
      <c r="J513" s="15" t="s">
        <v>4457</v>
      </c>
      <c r="K513" s="18">
        <v>45863</v>
      </c>
      <c r="L513" s="18">
        <v>45776</v>
      </c>
      <c r="M513" s="18">
        <v>45573.457638888889</v>
      </c>
      <c r="N513" s="18">
        <v>45810.521527777775</v>
      </c>
      <c r="O513" s="18" t="s">
        <v>19</v>
      </c>
      <c r="P513" s="18" t="s">
        <v>19</v>
      </c>
      <c r="Q513" s="15" t="s">
        <v>6795</v>
      </c>
      <c r="R513" s="15" t="s">
        <v>6290</v>
      </c>
      <c r="S513" s="15" t="s">
        <v>3588</v>
      </c>
      <c r="T513" s="15" t="s">
        <v>19</v>
      </c>
      <c r="U513" s="15" t="s">
        <v>19</v>
      </c>
      <c r="V513" s="15" t="s">
        <v>19</v>
      </c>
      <c r="W513" s="15" t="s">
        <v>19</v>
      </c>
      <c r="X513" s="15" t="s">
        <v>19</v>
      </c>
      <c r="Y513" s="19">
        <v>0</v>
      </c>
      <c r="Z513" s="29" t="s">
        <v>123</v>
      </c>
      <c r="AA513" s="15" t="s">
        <v>19</v>
      </c>
      <c r="AB513" s="15" t="s">
        <v>43</v>
      </c>
      <c r="AC513" s="15" t="s">
        <v>3582</v>
      </c>
      <c r="AD513" s="15" t="s">
        <v>1199</v>
      </c>
      <c r="AE513" s="15" t="b">
        <v>1</v>
      </c>
      <c r="AF513" s="15" t="s">
        <v>3589</v>
      </c>
      <c r="AG513" s="15" t="s">
        <v>19</v>
      </c>
      <c r="AH513" s="15" t="s">
        <v>4458</v>
      </c>
      <c r="AI513" s="18">
        <v>45807</v>
      </c>
      <c r="AJ513" s="15" t="s">
        <v>19</v>
      </c>
      <c r="AK513" s="15" t="s">
        <v>19</v>
      </c>
      <c r="AL513" s="15" t="s">
        <v>19</v>
      </c>
      <c r="AM513" s="15" t="s">
        <v>3579</v>
      </c>
      <c r="AN513" s="15" t="s">
        <v>6298</v>
      </c>
    </row>
    <row r="514" spans="1:40" ht="15.45" x14ac:dyDescent="0.4">
      <c r="A514" s="15" t="s">
        <v>1211</v>
      </c>
      <c r="B514" s="15" t="str">
        <f t="shared" ref="B514:B577" si="8">VLOOKUP(A514,ModCode,1,FALSE)</f>
        <v>868a4zcex</v>
      </c>
      <c r="C514" s="38" t="s">
        <v>6035</v>
      </c>
      <c r="D514" s="15" t="s">
        <v>278</v>
      </c>
      <c r="E514" s="15" t="s">
        <v>4035</v>
      </c>
      <c r="F514" s="24" t="s">
        <v>42</v>
      </c>
      <c r="G514" s="15" t="s">
        <v>3561</v>
      </c>
      <c r="H514" s="15" t="s">
        <v>19</v>
      </c>
      <c r="I514" s="25" t="s">
        <v>3583</v>
      </c>
      <c r="J514" s="15" t="s">
        <v>19</v>
      </c>
      <c r="K514" s="18" t="s">
        <v>19</v>
      </c>
      <c r="L514" s="18" t="s">
        <v>19</v>
      </c>
      <c r="M514" s="18">
        <v>45573.458333333328</v>
      </c>
      <c r="N514" s="18">
        <v>45810.522222222222</v>
      </c>
      <c r="O514" s="18" t="s">
        <v>19</v>
      </c>
      <c r="P514" s="18" t="s">
        <v>19</v>
      </c>
      <c r="Q514" s="15" t="s">
        <v>6796</v>
      </c>
      <c r="R514" s="15" t="s">
        <v>6290</v>
      </c>
      <c r="S514" s="15" t="s">
        <v>3588</v>
      </c>
      <c r="T514" s="15" t="s">
        <v>19</v>
      </c>
      <c r="U514" s="15" t="s">
        <v>19</v>
      </c>
      <c r="V514" s="15" t="s">
        <v>19</v>
      </c>
      <c r="W514" s="15" t="s">
        <v>19</v>
      </c>
      <c r="X514" s="15" t="s">
        <v>19</v>
      </c>
      <c r="Y514" s="19">
        <v>0</v>
      </c>
      <c r="Z514" s="29" t="s">
        <v>123</v>
      </c>
      <c r="AA514" s="15" t="s">
        <v>19</v>
      </c>
      <c r="AB514" s="15" t="s">
        <v>43</v>
      </c>
      <c r="AC514" s="15" t="s">
        <v>3582</v>
      </c>
      <c r="AD514" s="15" t="s">
        <v>1199</v>
      </c>
      <c r="AE514" s="15" t="s">
        <v>19</v>
      </c>
      <c r="AF514" s="15" t="s">
        <v>49</v>
      </c>
      <c r="AG514" s="15" t="s">
        <v>19</v>
      </c>
      <c r="AH514" s="15" t="s">
        <v>4459</v>
      </c>
      <c r="AI514" s="15" t="s">
        <v>19</v>
      </c>
      <c r="AJ514" s="15" t="s">
        <v>19</v>
      </c>
      <c r="AK514" s="15" t="s">
        <v>19</v>
      </c>
      <c r="AL514" s="15" t="s">
        <v>19</v>
      </c>
      <c r="AM514" s="15" t="s">
        <v>3579</v>
      </c>
      <c r="AN514" s="15" t="s">
        <v>6298</v>
      </c>
    </row>
    <row r="515" spans="1:40" ht="15.45" x14ac:dyDescent="0.4">
      <c r="A515" s="15" t="s">
        <v>1046</v>
      </c>
      <c r="B515" s="15" t="str">
        <f t="shared" si="8"/>
        <v>868a51e6r</v>
      </c>
      <c r="C515" s="38" t="s">
        <v>3868</v>
      </c>
      <c r="D515" s="15" t="s">
        <v>280</v>
      </c>
      <c r="E515" s="15" t="s">
        <v>3677</v>
      </c>
      <c r="F515" s="33" t="s">
        <v>243</v>
      </c>
      <c r="G515" s="15" t="s">
        <v>6442</v>
      </c>
      <c r="H515" s="15" t="s">
        <v>19</v>
      </c>
      <c r="I515" s="17" t="s">
        <v>3562</v>
      </c>
      <c r="J515" s="15" t="s">
        <v>19</v>
      </c>
      <c r="K515" s="18">
        <v>45767</v>
      </c>
      <c r="L515" s="18">
        <v>45628</v>
      </c>
      <c r="M515" s="18">
        <v>45573.51180555555</v>
      </c>
      <c r="N515" s="18">
        <v>45783.506249999999</v>
      </c>
      <c r="O515" s="18" t="s">
        <v>19</v>
      </c>
      <c r="P515" s="18">
        <v>45783.506249999999</v>
      </c>
      <c r="Q515" s="15" t="s">
        <v>5895</v>
      </c>
      <c r="R515" s="15" t="s">
        <v>6301</v>
      </c>
      <c r="S515" s="15" t="s">
        <v>3603</v>
      </c>
      <c r="T515" s="18" t="s">
        <v>19</v>
      </c>
      <c r="U515" s="18" t="s">
        <v>19</v>
      </c>
      <c r="V515" s="15" t="s">
        <v>19</v>
      </c>
      <c r="W515" s="18" t="s">
        <v>19</v>
      </c>
      <c r="X515" s="18" t="s">
        <v>19</v>
      </c>
      <c r="Y515" s="19">
        <v>1</v>
      </c>
      <c r="Z515" s="37" t="s">
        <v>365</v>
      </c>
      <c r="AA515" s="18" t="s">
        <v>19</v>
      </c>
      <c r="AB515" s="15" t="s">
        <v>65</v>
      </c>
      <c r="AC515" s="15" t="s">
        <v>3582</v>
      </c>
      <c r="AD515" s="15" t="s">
        <v>1049</v>
      </c>
      <c r="AE515" s="15" t="s">
        <v>19</v>
      </c>
      <c r="AF515" s="15" t="s">
        <v>98</v>
      </c>
      <c r="AG515" s="20" t="s">
        <v>3604</v>
      </c>
      <c r="AH515" s="15" t="s">
        <v>3869</v>
      </c>
      <c r="AI515" s="15" t="s">
        <v>19</v>
      </c>
      <c r="AJ515" s="18" t="s">
        <v>19</v>
      </c>
      <c r="AK515" s="15" t="s">
        <v>19</v>
      </c>
      <c r="AL515" s="15" t="s">
        <v>19</v>
      </c>
      <c r="AM515" s="15" t="s">
        <v>3579</v>
      </c>
      <c r="AN515" s="15" t="s">
        <v>6298</v>
      </c>
    </row>
    <row r="516" spans="1:40" ht="15.45" x14ac:dyDescent="0.4">
      <c r="A516" s="15" t="s">
        <v>2145</v>
      </c>
      <c r="B516" s="15" t="str">
        <f t="shared" si="8"/>
        <v>868a51kaf</v>
      </c>
      <c r="C516" s="38" t="s">
        <v>5348</v>
      </c>
      <c r="D516" s="15" t="s">
        <v>284</v>
      </c>
      <c r="E516" s="15" t="s">
        <v>5120</v>
      </c>
      <c r="F516" s="24" t="s">
        <v>42</v>
      </c>
      <c r="G516" s="15" t="s">
        <v>3561</v>
      </c>
      <c r="H516" s="15" t="s">
        <v>3581</v>
      </c>
      <c r="I516" s="16" t="s">
        <v>658</v>
      </c>
      <c r="J516" s="15" t="s">
        <v>19</v>
      </c>
      <c r="K516" s="18" t="s">
        <v>19</v>
      </c>
      <c r="L516" s="18" t="s">
        <v>19</v>
      </c>
      <c r="M516" s="18">
        <v>45573.515277777777</v>
      </c>
      <c r="N516" s="18">
        <v>45756.575694444444</v>
      </c>
      <c r="O516" s="18" t="s">
        <v>19</v>
      </c>
      <c r="P516" s="18" t="s">
        <v>19</v>
      </c>
      <c r="Q516" s="15" t="s">
        <v>5847</v>
      </c>
      <c r="R516" s="15" t="s">
        <v>6289</v>
      </c>
      <c r="S516" s="15" t="s">
        <v>6150</v>
      </c>
      <c r="T516" s="15" t="s">
        <v>19</v>
      </c>
      <c r="U516" s="15" t="s">
        <v>19</v>
      </c>
      <c r="V516" s="15" t="s">
        <v>19</v>
      </c>
      <c r="W516" s="15" t="s">
        <v>19</v>
      </c>
      <c r="X516" s="15" t="s">
        <v>19</v>
      </c>
      <c r="Y516" s="19">
        <v>0</v>
      </c>
      <c r="Z516" s="15" t="s">
        <v>19</v>
      </c>
      <c r="AA516" s="15" t="s">
        <v>19</v>
      </c>
      <c r="AB516" s="15" t="s">
        <v>77</v>
      </c>
      <c r="AC516" s="15" t="s">
        <v>5122</v>
      </c>
      <c r="AD516" s="15" t="s">
        <v>2146</v>
      </c>
      <c r="AE516" s="15" t="s">
        <v>19</v>
      </c>
      <c r="AF516" s="15" t="s">
        <v>19</v>
      </c>
      <c r="AG516" s="15" t="s">
        <v>19</v>
      </c>
      <c r="AH516" s="15" t="s">
        <v>5349</v>
      </c>
      <c r="AI516" s="15" t="s">
        <v>19</v>
      </c>
      <c r="AJ516" s="15" t="s">
        <v>19</v>
      </c>
      <c r="AK516" s="15" t="s">
        <v>19</v>
      </c>
      <c r="AL516" s="15" t="s">
        <v>19</v>
      </c>
      <c r="AM516" s="15" t="s">
        <v>3579</v>
      </c>
      <c r="AN516" s="15" t="s">
        <v>6298</v>
      </c>
    </row>
    <row r="517" spans="1:40" ht="15.45" x14ac:dyDescent="0.4">
      <c r="A517" s="15" t="s">
        <v>2248</v>
      </c>
      <c r="B517" s="15" t="str">
        <f t="shared" si="8"/>
        <v>868a51n14</v>
      </c>
      <c r="C517" s="38" t="s">
        <v>5350</v>
      </c>
      <c r="D517" s="15" t="s">
        <v>284</v>
      </c>
      <c r="E517" s="15" t="s">
        <v>5120</v>
      </c>
      <c r="F517" s="24" t="s">
        <v>42</v>
      </c>
      <c r="G517" s="15" t="s">
        <v>3561</v>
      </c>
      <c r="H517" s="15" t="s">
        <v>3581</v>
      </c>
      <c r="I517" s="16" t="s">
        <v>658</v>
      </c>
      <c r="J517" s="15" t="s">
        <v>19</v>
      </c>
      <c r="K517" s="18">
        <v>45744</v>
      </c>
      <c r="L517" s="18" t="s">
        <v>19</v>
      </c>
      <c r="M517" s="18">
        <v>45573.516666666663</v>
      </c>
      <c r="N517" s="18">
        <v>45756.575694444444</v>
      </c>
      <c r="O517" s="18" t="s">
        <v>19</v>
      </c>
      <c r="P517" s="18" t="s">
        <v>19</v>
      </c>
      <c r="Q517" s="15" t="s">
        <v>5847</v>
      </c>
      <c r="R517" s="15" t="s">
        <v>6289</v>
      </c>
      <c r="S517" s="15" t="s">
        <v>6150</v>
      </c>
      <c r="T517" s="18" t="s">
        <v>19</v>
      </c>
      <c r="U517" s="18">
        <v>45628</v>
      </c>
      <c r="V517" s="15" t="s">
        <v>19</v>
      </c>
      <c r="W517" s="18" t="s">
        <v>19</v>
      </c>
      <c r="X517" s="18" t="s">
        <v>19</v>
      </c>
      <c r="Y517" s="19">
        <v>0</v>
      </c>
      <c r="Z517" s="15" t="s">
        <v>19</v>
      </c>
      <c r="AA517" s="18" t="s">
        <v>19</v>
      </c>
      <c r="AB517" s="15" t="s">
        <v>77</v>
      </c>
      <c r="AC517" s="15" t="s">
        <v>5122</v>
      </c>
      <c r="AD517" s="15" t="s">
        <v>2146</v>
      </c>
      <c r="AE517" s="15" t="s">
        <v>19</v>
      </c>
      <c r="AF517" s="15" t="s">
        <v>19</v>
      </c>
      <c r="AG517" s="20" t="s">
        <v>3604</v>
      </c>
      <c r="AH517" s="15" t="s">
        <v>5349</v>
      </c>
      <c r="AI517" s="15" t="s">
        <v>19</v>
      </c>
      <c r="AJ517" s="18" t="s">
        <v>19</v>
      </c>
      <c r="AK517" s="15" t="s">
        <v>19</v>
      </c>
      <c r="AL517" s="15" t="s">
        <v>19</v>
      </c>
      <c r="AM517" s="15" t="s">
        <v>3579</v>
      </c>
      <c r="AN517" s="15" t="s">
        <v>6298</v>
      </c>
    </row>
    <row r="518" spans="1:40" ht="15.45" x14ac:dyDescent="0.4">
      <c r="A518" s="15" t="s">
        <v>2173</v>
      </c>
      <c r="B518" s="15" t="str">
        <f t="shared" si="8"/>
        <v>868a51ny7</v>
      </c>
      <c r="C518" s="38" t="s">
        <v>5351</v>
      </c>
      <c r="D518" s="15" t="s">
        <v>284</v>
      </c>
      <c r="E518" s="15" t="s">
        <v>5120</v>
      </c>
      <c r="F518" s="24" t="s">
        <v>42</v>
      </c>
      <c r="G518" s="15" t="s">
        <v>3561</v>
      </c>
      <c r="H518" s="15" t="s">
        <v>3581</v>
      </c>
      <c r="I518" s="16" t="s">
        <v>658</v>
      </c>
      <c r="J518" s="15" t="s">
        <v>19</v>
      </c>
      <c r="K518" s="18" t="s">
        <v>19</v>
      </c>
      <c r="L518" s="18" t="s">
        <v>19</v>
      </c>
      <c r="M518" s="18">
        <v>45573.518055555556</v>
      </c>
      <c r="N518" s="18">
        <v>45756.575694444444</v>
      </c>
      <c r="O518" s="18" t="s">
        <v>19</v>
      </c>
      <c r="P518" s="18" t="s">
        <v>19</v>
      </c>
      <c r="Q518" s="15" t="s">
        <v>5896</v>
      </c>
      <c r="R518" s="15" t="s">
        <v>6289</v>
      </c>
      <c r="S518" s="15" t="s">
        <v>6150</v>
      </c>
      <c r="T518" s="15" t="s">
        <v>19</v>
      </c>
      <c r="U518" s="15" t="s">
        <v>19</v>
      </c>
      <c r="V518" s="15" t="s">
        <v>19</v>
      </c>
      <c r="W518" s="15" t="s">
        <v>19</v>
      </c>
      <c r="X518" s="15" t="s">
        <v>19</v>
      </c>
      <c r="Y518" s="19">
        <v>0</v>
      </c>
      <c r="Z518" s="15" t="s">
        <v>19</v>
      </c>
      <c r="AA518" s="15" t="s">
        <v>19</v>
      </c>
      <c r="AB518" s="15" t="s">
        <v>77</v>
      </c>
      <c r="AC518" s="15" t="s">
        <v>5122</v>
      </c>
      <c r="AD518" s="15" t="s">
        <v>2146</v>
      </c>
      <c r="AE518" s="15" t="s">
        <v>19</v>
      </c>
      <c r="AF518" s="15" t="s">
        <v>19</v>
      </c>
      <c r="AG518" s="15" t="s">
        <v>19</v>
      </c>
      <c r="AH518" s="15" t="s">
        <v>5352</v>
      </c>
      <c r="AI518" s="15" t="s">
        <v>19</v>
      </c>
      <c r="AJ518" s="15" t="s">
        <v>19</v>
      </c>
      <c r="AK518" s="15" t="s">
        <v>19</v>
      </c>
      <c r="AL518" s="15" t="s">
        <v>19</v>
      </c>
      <c r="AM518" s="15" t="s">
        <v>3579</v>
      </c>
      <c r="AN518" s="15" t="s">
        <v>6298</v>
      </c>
    </row>
    <row r="519" spans="1:40" ht="15.45" x14ac:dyDescent="0.4">
      <c r="A519" s="15" t="s">
        <v>2254</v>
      </c>
      <c r="B519" s="15" t="str">
        <f t="shared" si="8"/>
        <v>868aahm7c</v>
      </c>
      <c r="C519" s="38" t="s">
        <v>5367</v>
      </c>
      <c r="D519" s="15" t="s">
        <v>331</v>
      </c>
      <c r="E519" s="15" t="s">
        <v>5128</v>
      </c>
      <c r="F519" s="24" t="s">
        <v>42</v>
      </c>
      <c r="G519" s="15" t="s">
        <v>3561</v>
      </c>
      <c r="H519" s="15" t="s">
        <v>19</v>
      </c>
      <c r="I519" s="25" t="s">
        <v>3583</v>
      </c>
      <c r="J519" s="15" t="s">
        <v>19</v>
      </c>
      <c r="K519" s="18" t="s">
        <v>19</v>
      </c>
      <c r="L519" s="18" t="s">
        <v>19</v>
      </c>
      <c r="M519" s="18">
        <v>45582.583333333328</v>
      </c>
      <c r="N519" s="18">
        <v>45756.583333333328</v>
      </c>
      <c r="O519" s="18" t="s">
        <v>19</v>
      </c>
      <c r="P519" s="18" t="s">
        <v>19</v>
      </c>
      <c r="Q519" s="15" t="s">
        <v>6797</v>
      </c>
      <c r="R519" s="15" t="s">
        <v>6287</v>
      </c>
      <c r="S519" s="15" t="s">
        <v>6148</v>
      </c>
      <c r="T519" s="15" t="s">
        <v>19</v>
      </c>
      <c r="U519" s="15" t="s">
        <v>19</v>
      </c>
      <c r="V519" s="15" t="s">
        <v>19</v>
      </c>
      <c r="W519" s="15" t="s">
        <v>19</v>
      </c>
      <c r="X519" s="15" t="s">
        <v>19</v>
      </c>
      <c r="Y519" s="19">
        <v>0</v>
      </c>
      <c r="Z519" s="15" t="s">
        <v>19</v>
      </c>
      <c r="AA519" s="15" t="s">
        <v>19</v>
      </c>
      <c r="AB519" s="15" t="s">
        <v>77</v>
      </c>
      <c r="AC519" s="15" t="s">
        <v>3577</v>
      </c>
      <c r="AD519" s="15" t="s">
        <v>2159</v>
      </c>
      <c r="AE519" s="15" t="s">
        <v>19</v>
      </c>
      <c r="AF519" s="15" t="s">
        <v>19</v>
      </c>
      <c r="AG519" s="15" t="s">
        <v>19</v>
      </c>
      <c r="AH519" s="15" t="s">
        <v>3601</v>
      </c>
      <c r="AI519" s="15" t="s">
        <v>19</v>
      </c>
      <c r="AJ519" s="15" t="s">
        <v>19</v>
      </c>
      <c r="AK519" s="15" t="s">
        <v>19</v>
      </c>
      <c r="AL519" s="15" t="s">
        <v>19</v>
      </c>
      <c r="AM519" s="15" t="s">
        <v>3579</v>
      </c>
      <c r="AN519" s="15" t="s">
        <v>19</v>
      </c>
    </row>
    <row r="520" spans="1:40" ht="15.45" x14ac:dyDescent="0.4">
      <c r="A520" s="15" t="s">
        <v>2245</v>
      </c>
      <c r="B520" s="15" t="str">
        <f t="shared" si="8"/>
        <v>868aahn8r</v>
      </c>
      <c r="C520" s="38" t="s">
        <v>5368</v>
      </c>
      <c r="D520" s="15" t="s">
        <v>331</v>
      </c>
      <c r="E520" s="15" t="s">
        <v>5128</v>
      </c>
      <c r="F520" s="24" t="s">
        <v>42</v>
      </c>
      <c r="G520" s="15" t="s">
        <v>3561</v>
      </c>
      <c r="H520" s="15" t="s">
        <v>19</v>
      </c>
      <c r="I520" s="25" t="s">
        <v>3583</v>
      </c>
      <c r="J520" s="15" t="s">
        <v>19</v>
      </c>
      <c r="K520" s="18" t="s">
        <v>19</v>
      </c>
      <c r="L520" s="18" t="s">
        <v>19</v>
      </c>
      <c r="M520" s="18">
        <v>45582.584027777775</v>
      </c>
      <c r="N520" s="18">
        <v>45756.583333333328</v>
      </c>
      <c r="O520" s="18" t="s">
        <v>19</v>
      </c>
      <c r="P520" s="18" t="s">
        <v>19</v>
      </c>
      <c r="Q520" s="15" t="s">
        <v>6008</v>
      </c>
      <c r="R520" s="15" t="s">
        <v>6287</v>
      </c>
      <c r="S520" s="15" t="s">
        <v>6148</v>
      </c>
      <c r="T520" s="15" t="s">
        <v>19</v>
      </c>
      <c r="U520" s="15" t="s">
        <v>19</v>
      </c>
      <c r="V520" s="15" t="s">
        <v>19</v>
      </c>
      <c r="W520" s="15" t="s">
        <v>19</v>
      </c>
      <c r="X520" s="15" t="s">
        <v>19</v>
      </c>
      <c r="Y520" s="19">
        <v>0</v>
      </c>
      <c r="Z520" s="15" t="s">
        <v>19</v>
      </c>
      <c r="AA520" s="15" t="s">
        <v>19</v>
      </c>
      <c r="AB520" s="15" t="s">
        <v>77</v>
      </c>
      <c r="AC520" s="15" t="s">
        <v>3577</v>
      </c>
      <c r="AD520" s="15" t="s">
        <v>2159</v>
      </c>
      <c r="AE520" s="15" t="s">
        <v>19</v>
      </c>
      <c r="AF520" s="15" t="s">
        <v>19</v>
      </c>
      <c r="AG520" s="15" t="s">
        <v>19</v>
      </c>
      <c r="AH520" s="15" t="s">
        <v>5369</v>
      </c>
      <c r="AI520" s="15" t="s">
        <v>19</v>
      </c>
      <c r="AJ520" s="15" t="s">
        <v>19</v>
      </c>
      <c r="AK520" s="15" t="s">
        <v>19</v>
      </c>
      <c r="AL520" s="15" t="s">
        <v>19</v>
      </c>
      <c r="AM520" s="15" t="s">
        <v>3579</v>
      </c>
      <c r="AN520" s="15" t="s">
        <v>19</v>
      </c>
    </row>
    <row r="521" spans="1:40" ht="15.45" x14ac:dyDescent="0.4">
      <c r="A521" s="15" t="s">
        <v>2197</v>
      </c>
      <c r="B521" s="15" t="str">
        <f t="shared" si="8"/>
        <v>868aahrn4</v>
      </c>
      <c r="C521" s="38" t="s">
        <v>5370</v>
      </c>
      <c r="D521" s="15" t="s">
        <v>331</v>
      </c>
      <c r="E521" s="15" t="s">
        <v>5128</v>
      </c>
      <c r="F521" s="24" t="s">
        <v>42</v>
      </c>
      <c r="G521" s="15" t="s">
        <v>3561</v>
      </c>
      <c r="H521" s="15" t="s">
        <v>19</v>
      </c>
      <c r="I521" s="25" t="s">
        <v>3583</v>
      </c>
      <c r="J521" s="15" t="s">
        <v>19</v>
      </c>
      <c r="K521" s="18" t="s">
        <v>19</v>
      </c>
      <c r="L521" s="18" t="s">
        <v>19</v>
      </c>
      <c r="M521" s="18">
        <v>45582.589583333334</v>
      </c>
      <c r="N521" s="18">
        <v>45756.583333333328</v>
      </c>
      <c r="O521" s="18" t="s">
        <v>19</v>
      </c>
      <c r="P521" s="18" t="s">
        <v>19</v>
      </c>
      <c r="Q521" s="15" t="s">
        <v>6008</v>
      </c>
      <c r="R521" s="15" t="s">
        <v>6287</v>
      </c>
      <c r="S521" s="15" t="s">
        <v>6148</v>
      </c>
      <c r="T521" s="15" t="s">
        <v>19</v>
      </c>
      <c r="U521" s="15" t="s">
        <v>19</v>
      </c>
      <c r="V521" s="15" t="s">
        <v>19</v>
      </c>
      <c r="W521" s="15" t="s">
        <v>19</v>
      </c>
      <c r="X521" s="15" t="s">
        <v>19</v>
      </c>
      <c r="Y521" s="19">
        <v>0</v>
      </c>
      <c r="Z521" s="15" t="s">
        <v>19</v>
      </c>
      <c r="AA521" s="15" t="s">
        <v>19</v>
      </c>
      <c r="AB521" s="15" t="s">
        <v>77</v>
      </c>
      <c r="AC521" s="15" t="s">
        <v>3577</v>
      </c>
      <c r="AD521" s="15" t="s">
        <v>2159</v>
      </c>
      <c r="AE521" s="15" t="s">
        <v>19</v>
      </c>
      <c r="AF521" s="15" t="s">
        <v>19</v>
      </c>
      <c r="AG521" s="15" t="s">
        <v>19</v>
      </c>
      <c r="AH521" s="15" t="s">
        <v>3601</v>
      </c>
      <c r="AI521" s="15" t="s">
        <v>19</v>
      </c>
      <c r="AJ521" s="15" t="s">
        <v>19</v>
      </c>
      <c r="AK521" s="15" t="s">
        <v>19</v>
      </c>
      <c r="AL521" s="15" t="s">
        <v>19</v>
      </c>
      <c r="AM521" s="15" t="s">
        <v>3579</v>
      </c>
      <c r="AN521" s="15" t="s">
        <v>19</v>
      </c>
    </row>
    <row r="522" spans="1:40" ht="15.45" x14ac:dyDescent="0.4">
      <c r="A522" s="15" t="s">
        <v>2299</v>
      </c>
      <c r="B522" s="15" t="str">
        <f t="shared" si="8"/>
        <v>868aahrxm</v>
      </c>
      <c r="C522" s="38" t="s">
        <v>5371</v>
      </c>
      <c r="D522" s="15" t="s">
        <v>331</v>
      </c>
      <c r="E522" s="15" t="s">
        <v>5128</v>
      </c>
      <c r="F522" s="24" t="s">
        <v>42</v>
      </c>
      <c r="G522" s="15" t="s">
        <v>3561</v>
      </c>
      <c r="H522" s="15" t="s">
        <v>19</v>
      </c>
      <c r="I522" s="25" t="s">
        <v>3583</v>
      </c>
      <c r="J522" s="15" t="s">
        <v>19</v>
      </c>
      <c r="K522" s="18" t="s">
        <v>19</v>
      </c>
      <c r="L522" s="18" t="s">
        <v>19</v>
      </c>
      <c r="M522" s="18">
        <v>45582.589583333334</v>
      </c>
      <c r="N522" s="18">
        <v>45756.583333333328</v>
      </c>
      <c r="O522" s="18" t="s">
        <v>19</v>
      </c>
      <c r="P522" s="18" t="s">
        <v>19</v>
      </c>
      <c r="Q522" s="15" t="s">
        <v>6009</v>
      </c>
      <c r="R522" s="15" t="s">
        <v>6287</v>
      </c>
      <c r="S522" s="15" t="s">
        <v>6148</v>
      </c>
      <c r="T522" s="15" t="s">
        <v>19</v>
      </c>
      <c r="U522" s="15" t="s">
        <v>19</v>
      </c>
      <c r="V522" s="15" t="s">
        <v>19</v>
      </c>
      <c r="W522" s="15" t="s">
        <v>19</v>
      </c>
      <c r="X522" s="15" t="s">
        <v>19</v>
      </c>
      <c r="Y522" s="19">
        <v>0</v>
      </c>
      <c r="Z522" s="15" t="s">
        <v>19</v>
      </c>
      <c r="AA522" s="15" t="s">
        <v>19</v>
      </c>
      <c r="AB522" s="15" t="s">
        <v>77</v>
      </c>
      <c r="AC522" s="15" t="s">
        <v>3577</v>
      </c>
      <c r="AD522" s="15" t="s">
        <v>2159</v>
      </c>
      <c r="AE522" s="15" t="s">
        <v>19</v>
      </c>
      <c r="AF522" s="15" t="s">
        <v>19</v>
      </c>
      <c r="AG522" s="15" t="s">
        <v>19</v>
      </c>
      <c r="AH522" s="15" t="s">
        <v>3601</v>
      </c>
      <c r="AI522" s="15" t="s">
        <v>19</v>
      </c>
      <c r="AJ522" s="15" t="s">
        <v>19</v>
      </c>
      <c r="AK522" s="15" t="s">
        <v>19</v>
      </c>
      <c r="AL522" s="15" t="s">
        <v>19</v>
      </c>
      <c r="AM522" s="15" t="s">
        <v>3579</v>
      </c>
      <c r="AN522" s="15" t="s">
        <v>19</v>
      </c>
    </row>
    <row r="523" spans="1:40" ht="15.45" x14ac:dyDescent="0.4">
      <c r="A523" s="15" t="s">
        <v>2273</v>
      </c>
      <c r="B523" s="15" t="str">
        <f t="shared" si="8"/>
        <v>868aaht26</v>
      </c>
      <c r="C523" s="38" t="s">
        <v>5372</v>
      </c>
      <c r="D523" s="15" t="s">
        <v>331</v>
      </c>
      <c r="E523" s="15" t="s">
        <v>5128</v>
      </c>
      <c r="F523" s="24" t="s">
        <v>42</v>
      </c>
      <c r="G523" s="15" t="s">
        <v>3561</v>
      </c>
      <c r="H523" s="15" t="s">
        <v>19</v>
      </c>
      <c r="I523" s="25" t="s">
        <v>3583</v>
      </c>
      <c r="J523" s="15" t="s">
        <v>19</v>
      </c>
      <c r="K523" s="18" t="s">
        <v>19</v>
      </c>
      <c r="L523" s="18" t="s">
        <v>19</v>
      </c>
      <c r="M523" s="18">
        <v>45582.590277777781</v>
      </c>
      <c r="N523" s="18">
        <v>45756.583333333328</v>
      </c>
      <c r="O523" s="18" t="s">
        <v>19</v>
      </c>
      <c r="P523" s="18" t="s">
        <v>19</v>
      </c>
      <c r="Q523" s="15" t="s">
        <v>6008</v>
      </c>
      <c r="R523" s="15" t="s">
        <v>6287</v>
      </c>
      <c r="S523" s="15" t="s">
        <v>6148</v>
      </c>
      <c r="T523" s="15" t="s">
        <v>19</v>
      </c>
      <c r="U523" s="15" t="s">
        <v>19</v>
      </c>
      <c r="V523" s="15" t="s">
        <v>19</v>
      </c>
      <c r="W523" s="15" t="s">
        <v>19</v>
      </c>
      <c r="X523" s="15" t="s">
        <v>19</v>
      </c>
      <c r="Y523" s="19">
        <v>0</v>
      </c>
      <c r="Z523" s="15" t="s">
        <v>19</v>
      </c>
      <c r="AA523" s="15" t="s">
        <v>19</v>
      </c>
      <c r="AB523" s="15" t="s">
        <v>77</v>
      </c>
      <c r="AC523" s="15" t="s">
        <v>3577</v>
      </c>
      <c r="AD523" s="15" t="s">
        <v>2159</v>
      </c>
      <c r="AE523" s="15" t="s">
        <v>19</v>
      </c>
      <c r="AF523" s="15" t="s">
        <v>19</v>
      </c>
      <c r="AG523" s="15" t="s">
        <v>19</v>
      </c>
      <c r="AH523" s="15" t="s">
        <v>3601</v>
      </c>
      <c r="AI523" s="15" t="s">
        <v>19</v>
      </c>
      <c r="AJ523" s="15" t="s">
        <v>19</v>
      </c>
      <c r="AK523" s="15" t="s">
        <v>19</v>
      </c>
      <c r="AL523" s="15" t="s">
        <v>19</v>
      </c>
      <c r="AM523" s="15" t="s">
        <v>3579</v>
      </c>
      <c r="AN523" s="15" t="s">
        <v>19</v>
      </c>
    </row>
    <row r="524" spans="1:40" ht="15.45" x14ac:dyDescent="0.4">
      <c r="A524" s="15" t="s">
        <v>2315</v>
      </c>
      <c r="B524" s="15" t="str">
        <f t="shared" si="8"/>
        <v>868aahtct</v>
      </c>
      <c r="C524" s="38" t="s">
        <v>5373</v>
      </c>
      <c r="D524" s="15" t="s">
        <v>331</v>
      </c>
      <c r="E524" s="15" t="s">
        <v>5128</v>
      </c>
      <c r="F524" s="24" t="s">
        <v>42</v>
      </c>
      <c r="G524" s="15" t="s">
        <v>3561</v>
      </c>
      <c r="H524" s="15" t="s">
        <v>19</v>
      </c>
      <c r="I524" s="25" t="s">
        <v>3583</v>
      </c>
      <c r="J524" s="15" t="s">
        <v>19</v>
      </c>
      <c r="K524" s="18" t="s">
        <v>19</v>
      </c>
      <c r="L524" s="18" t="s">
        <v>19</v>
      </c>
      <c r="M524" s="18">
        <v>45582.59097222222</v>
      </c>
      <c r="N524" s="18">
        <v>45756.583333333328</v>
      </c>
      <c r="O524" s="18" t="s">
        <v>19</v>
      </c>
      <c r="P524" s="18" t="s">
        <v>19</v>
      </c>
      <c r="Q524" s="15" t="s">
        <v>6008</v>
      </c>
      <c r="R524" s="15" t="s">
        <v>6287</v>
      </c>
      <c r="S524" s="15" t="s">
        <v>6148</v>
      </c>
      <c r="T524" s="15" t="s">
        <v>19</v>
      </c>
      <c r="U524" s="15" t="s">
        <v>19</v>
      </c>
      <c r="V524" s="15" t="s">
        <v>19</v>
      </c>
      <c r="W524" s="15" t="s">
        <v>19</v>
      </c>
      <c r="X524" s="15" t="s">
        <v>19</v>
      </c>
      <c r="Y524" s="19">
        <v>0</v>
      </c>
      <c r="Z524" s="15" t="s">
        <v>19</v>
      </c>
      <c r="AA524" s="15" t="s">
        <v>19</v>
      </c>
      <c r="AB524" s="15" t="s">
        <v>77</v>
      </c>
      <c r="AC524" s="15" t="s">
        <v>3577</v>
      </c>
      <c r="AD524" s="15" t="s">
        <v>2159</v>
      </c>
      <c r="AE524" s="15" t="s">
        <v>19</v>
      </c>
      <c r="AF524" s="15" t="s">
        <v>19</v>
      </c>
      <c r="AG524" s="15" t="s">
        <v>19</v>
      </c>
      <c r="AH524" s="15" t="s">
        <v>3601</v>
      </c>
      <c r="AI524" s="15" t="s">
        <v>19</v>
      </c>
      <c r="AJ524" s="15" t="s">
        <v>19</v>
      </c>
      <c r="AK524" s="15" t="s">
        <v>19</v>
      </c>
      <c r="AL524" s="15" t="s">
        <v>19</v>
      </c>
      <c r="AM524" s="15" t="s">
        <v>3579</v>
      </c>
      <c r="AN524" s="15" t="s">
        <v>19</v>
      </c>
    </row>
    <row r="525" spans="1:40" ht="15.45" x14ac:dyDescent="0.4">
      <c r="A525" s="15" t="s">
        <v>2346</v>
      </c>
      <c r="B525" s="15" t="str">
        <f t="shared" si="8"/>
        <v>868aahtvr</v>
      </c>
      <c r="C525" s="38" t="s">
        <v>5374</v>
      </c>
      <c r="D525" s="15" t="s">
        <v>331</v>
      </c>
      <c r="E525" s="15" t="s">
        <v>5128</v>
      </c>
      <c r="F525" s="24" t="s">
        <v>42</v>
      </c>
      <c r="G525" s="15" t="s">
        <v>3561</v>
      </c>
      <c r="H525" s="15" t="s">
        <v>19</v>
      </c>
      <c r="I525" s="25" t="s">
        <v>3583</v>
      </c>
      <c r="J525" s="15" t="s">
        <v>19</v>
      </c>
      <c r="K525" s="18" t="s">
        <v>19</v>
      </c>
      <c r="L525" s="18" t="s">
        <v>19</v>
      </c>
      <c r="M525" s="18">
        <v>45582.591666666667</v>
      </c>
      <c r="N525" s="18">
        <v>45756.583333333328</v>
      </c>
      <c r="O525" s="18" t="s">
        <v>19</v>
      </c>
      <c r="P525" s="18" t="s">
        <v>19</v>
      </c>
      <c r="Q525" s="15" t="s">
        <v>6010</v>
      </c>
      <c r="R525" s="15" t="s">
        <v>6287</v>
      </c>
      <c r="S525" s="15" t="s">
        <v>6148</v>
      </c>
      <c r="T525" s="15" t="s">
        <v>19</v>
      </c>
      <c r="U525" s="15" t="s">
        <v>19</v>
      </c>
      <c r="V525" s="15" t="s">
        <v>19</v>
      </c>
      <c r="W525" s="15" t="s">
        <v>19</v>
      </c>
      <c r="X525" s="15" t="s">
        <v>19</v>
      </c>
      <c r="Y525" s="19">
        <v>0</v>
      </c>
      <c r="Z525" s="15" t="s">
        <v>19</v>
      </c>
      <c r="AA525" s="15" t="s">
        <v>19</v>
      </c>
      <c r="AB525" s="15" t="s">
        <v>77</v>
      </c>
      <c r="AC525" s="15" t="s">
        <v>3577</v>
      </c>
      <c r="AD525" s="15" t="s">
        <v>2159</v>
      </c>
      <c r="AE525" s="15" t="s">
        <v>19</v>
      </c>
      <c r="AF525" s="15" t="s">
        <v>19</v>
      </c>
      <c r="AG525" s="15" t="s">
        <v>19</v>
      </c>
      <c r="AH525" s="15" t="s">
        <v>3600</v>
      </c>
      <c r="AI525" s="15" t="s">
        <v>19</v>
      </c>
      <c r="AJ525" s="15" t="s">
        <v>19</v>
      </c>
      <c r="AK525" s="15" t="s">
        <v>19</v>
      </c>
      <c r="AL525" s="15" t="s">
        <v>19</v>
      </c>
      <c r="AM525" s="15" t="s">
        <v>3579</v>
      </c>
      <c r="AN525" s="15" t="s">
        <v>19</v>
      </c>
    </row>
    <row r="526" spans="1:40" ht="15.45" x14ac:dyDescent="0.4">
      <c r="A526" s="15" t="s">
        <v>2286</v>
      </c>
      <c r="B526" s="15" t="str">
        <f t="shared" si="8"/>
        <v>868aahu5t</v>
      </c>
      <c r="C526" s="38" t="s">
        <v>5375</v>
      </c>
      <c r="D526" s="15" t="s">
        <v>331</v>
      </c>
      <c r="E526" s="15" t="s">
        <v>5128</v>
      </c>
      <c r="F526" s="24" t="s">
        <v>42</v>
      </c>
      <c r="G526" s="15" t="s">
        <v>3561</v>
      </c>
      <c r="H526" s="15" t="s">
        <v>19</v>
      </c>
      <c r="I526" s="25" t="s">
        <v>3583</v>
      </c>
      <c r="J526" s="15" t="s">
        <v>19</v>
      </c>
      <c r="K526" s="18" t="s">
        <v>19</v>
      </c>
      <c r="L526" s="18" t="s">
        <v>19</v>
      </c>
      <c r="M526" s="18">
        <v>45582.591666666667</v>
      </c>
      <c r="N526" s="18">
        <v>45756.583333333328</v>
      </c>
      <c r="O526" s="18" t="s">
        <v>19</v>
      </c>
      <c r="P526" s="18" t="s">
        <v>19</v>
      </c>
      <c r="Q526" s="15" t="s">
        <v>6008</v>
      </c>
      <c r="R526" s="15" t="s">
        <v>6287</v>
      </c>
      <c r="S526" s="15" t="s">
        <v>6148</v>
      </c>
      <c r="T526" s="15" t="s">
        <v>19</v>
      </c>
      <c r="U526" s="15" t="s">
        <v>19</v>
      </c>
      <c r="V526" s="15" t="s">
        <v>19</v>
      </c>
      <c r="W526" s="15" t="s">
        <v>19</v>
      </c>
      <c r="X526" s="15" t="s">
        <v>19</v>
      </c>
      <c r="Y526" s="19">
        <v>0</v>
      </c>
      <c r="Z526" s="15" t="s">
        <v>19</v>
      </c>
      <c r="AA526" s="15" t="s">
        <v>19</v>
      </c>
      <c r="AB526" s="15" t="s">
        <v>77</v>
      </c>
      <c r="AC526" s="15" t="s">
        <v>3577</v>
      </c>
      <c r="AD526" s="15" t="s">
        <v>2159</v>
      </c>
      <c r="AE526" s="15" t="s">
        <v>19</v>
      </c>
      <c r="AF526" s="15" t="s">
        <v>19</v>
      </c>
      <c r="AG526" s="15" t="s">
        <v>19</v>
      </c>
      <c r="AH526" s="15" t="s">
        <v>5376</v>
      </c>
      <c r="AI526" s="15" t="s">
        <v>19</v>
      </c>
      <c r="AJ526" s="15" t="s">
        <v>19</v>
      </c>
      <c r="AK526" s="15" t="s">
        <v>19</v>
      </c>
      <c r="AL526" s="15" t="s">
        <v>19</v>
      </c>
      <c r="AM526" s="15" t="s">
        <v>3579</v>
      </c>
      <c r="AN526" s="15" t="s">
        <v>19</v>
      </c>
    </row>
    <row r="527" spans="1:40" ht="15.45" x14ac:dyDescent="0.4">
      <c r="A527" s="15" t="s">
        <v>2240</v>
      </c>
      <c r="B527" s="15" t="str">
        <f t="shared" si="8"/>
        <v>868aahumf</v>
      </c>
      <c r="C527" s="38" t="s">
        <v>5377</v>
      </c>
      <c r="D527" s="15" t="s">
        <v>331</v>
      </c>
      <c r="E527" s="15" t="s">
        <v>5128</v>
      </c>
      <c r="F527" s="24" t="s">
        <v>42</v>
      </c>
      <c r="G527" s="15" t="s">
        <v>3561</v>
      </c>
      <c r="H527" s="15" t="s">
        <v>19</v>
      </c>
      <c r="I527" s="25" t="s">
        <v>3583</v>
      </c>
      <c r="J527" s="15" t="s">
        <v>19</v>
      </c>
      <c r="K527" s="18" t="s">
        <v>19</v>
      </c>
      <c r="L527" s="18" t="s">
        <v>19</v>
      </c>
      <c r="M527" s="18">
        <v>45582.593055555553</v>
      </c>
      <c r="N527" s="18">
        <v>45756.583333333328</v>
      </c>
      <c r="O527" s="18" t="s">
        <v>19</v>
      </c>
      <c r="P527" s="18" t="s">
        <v>19</v>
      </c>
      <c r="Q527" s="15" t="s">
        <v>6008</v>
      </c>
      <c r="R527" s="15" t="s">
        <v>6287</v>
      </c>
      <c r="S527" s="15" t="s">
        <v>6148</v>
      </c>
      <c r="T527" s="15" t="s">
        <v>19</v>
      </c>
      <c r="U527" s="15" t="s">
        <v>19</v>
      </c>
      <c r="V527" s="15" t="s">
        <v>19</v>
      </c>
      <c r="W527" s="15" t="s">
        <v>19</v>
      </c>
      <c r="X527" s="15" t="s">
        <v>19</v>
      </c>
      <c r="Y527" s="19">
        <v>0</v>
      </c>
      <c r="Z527" s="15" t="s">
        <v>19</v>
      </c>
      <c r="AA527" s="15" t="s">
        <v>19</v>
      </c>
      <c r="AB527" s="15" t="s">
        <v>77</v>
      </c>
      <c r="AC527" s="15" t="s">
        <v>3577</v>
      </c>
      <c r="AD527" s="15" t="s">
        <v>2159</v>
      </c>
      <c r="AE527" s="15" t="s">
        <v>19</v>
      </c>
      <c r="AF527" s="15" t="s">
        <v>19</v>
      </c>
      <c r="AG527" s="15" t="s">
        <v>19</v>
      </c>
      <c r="AH527" s="15" t="s">
        <v>5376</v>
      </c>
      <c r="AI527" s="15" t="s">
        <v>19</v>
      </c>
      <c r="AJ527" s="15" t="s">
        <v>19</v>
      </c>
      <c r="AK527" s="15" t="s">
        <v>19</v>
      </c>
      <c r="AL527" s="15" t="s">
        <v>19</v>
      </c>
      <c r="AM527" s="15" t="s">
        <v>3579</v>
      </c>
      <c r="AN527" s="15" t="s">
        <v>19</v>
      </c>
    </row>
    <row r="528" spans="1:40" ht="15.45" x14ac:dyDescent="0.4">
      <c r="A528" s="15" t="s">
        <v>2330</v>
      </c>
      <c r="B528" s="15" t="str">
        <f t="shared" si="8"/>
        <v>868aahv5w</v>
      </c>
      <c r="C528" s="38" t="s">
        <v>5378</v>
      </c>
      <c r="D528" s="15" t="s">
        <v>331</v>
      </c>
      <c r="E528" s="15" t="s">
        <v>5128</v>
      </c>
      <c r="F528" s="24" t="s">
        <v>42</v>
      </c>
      <c r="G528" s="15" t="s">
        <v>3561</v>
      </c>
      <c r="H528" s="15" t="s">
        <v>19</v>
      </c>
      <c r="I528" s="25" t="s">
        <v>3583</v>
      </c>
      <c r="J528" s="15" t="s">
        <v>19</v>
      </c>
      <c r="K528" s="18" t="s">
        <v>19</v>
      </c>
      <c r="L528" s="18" t="s">
        <v>19</v>
      </c>
      <c r="M528" s="18">
        <v>45582.59375</v>
      </c>
      <c r="N528" s="18">
        <v>45756.582638888889</v>
      </c>
      <c r="O528" s="18" t="s">
        <v>19</v>
      </c>
      <c r="P528" s="18" t="s">
        <v>19</v>
      </c>
      <c r="Q528" s="15" t="s">
        <v>6011</v>
      </c>
      <c r="R528" s="15" t="s">
        <v>6287</v>
      </c>
      <c r="S528" s="15" t="s">
        <v>6148</v>
      </c>
      <c r="T528" s="15" t="s">
        <v>19</v>
      </c>
      <c r="U528" s="15" t="s">
        <v>19</v>
      </c>
      <c r="V528" s="15" t="s">
        <v>19</v>
      </c>
      <c r="W528" s="15" t="s">
        <v>19</v>
      </c>
      <c r="X528" s="15" t="s">
        <v>19</v>
      </c>
      <c r="Y528" s="19">
        <v>0</v>
      </c>
      <c r="Z528" s="15" t="s">
        <v>19</v>
      </c>
      <c r="AA528" s="15" t="s">
        <v>19</v>
      </c>
      <c r="AB528" s="15" t="s">
        <v>77</v>
      </c>
      <c r="AC528" s="15" t="s">
        <v>3577</v>
      </c>
      <c r="AD528" s="15" t="s">
        <v>2159</v>
      </c>
      <c r="AE528" s="15" t="s">
        <v>19</v>
      </c>
      <c r="AF528" s="15" t="s">
        <v>19</v>
      </c>
      <c r="AG528" s="15" t="s">
        <v>19</v>
      </c>
      <c r="AH528" s="15" t="s">
        <v>5376</v>
      </c>
      <c r="AI528" s="15" t="s">
        <v>19</v>
      </c>
      <c r="AJ528" s="15" t="s">
        <v>19</v>
      </c>
      <c r="AK528" s="15" t="s">
        <v>19</v>
      </c>
      <c r="AL528" s="15" t="s">
        <v>19</v>
      </c>
      <c r="AM528" s="15" t="s">
        <v>3579</v>
      </c>
      <c r="AN528" s="15" t="s">
        <v>19</v>
      </c>
    </row>
    <row r="529" spans="1:40" ht="15.45" x14ac:dyDescent="0.4">
      <c r="A529" s="15" t="s">
        <v>2199</v>
      </c>
      <c r="B529" s="15" t="str">
        <f t="shared" si="8"/>
        <v>868aahwey</v>
      </c>
      <c r="C529" s="38" t="s">
        <v>5379</v>
      </c>
      <c r="D529" s="15" t="s">
        <v>331</v>
      </c>
      <c r="E529" s="15" t="s">
        <v>5128</v>
      </c>
      <c r="F529" s="24" t="s">
        <v>42</v>
      </c>
      <c r="G529" s="15" t="s">
        <v>3561</v>
      </c>
      <c r="H529" s="15" t="s">
        <v>19</v>
      </c>
      <c r="I529" s="25" t="s">
        <v>3583</v>
      </c>
      <c r="J529" s="15" t="s">
        <v>19</v>
      </c>
      <c r="K529" s="18" t="s">
        <v>19</v>
      </c>
      <c r="L529" s="18" t="s">
        <v>19</v>
      </c>
      <c r="M529" s="18">
        <v>45582.595138888893</v>
      </c>
      <c r="N529" s="18">
        <v>45756.582638888889</v>
      </c>
      <c r="O529" s="18" t="s">
        <v>19</v>
      </c>
      <c r="P529" s="18" t="s">
        <v>19</v>
      </c>
      <c r="Q529" s="15" t="s">
        <v>6008</v>
      </c>
      <c r="R529" s="15" t="s">
        <v>6287</v>
      </c>
      <c r="S529" s="15" t="s">
        <v>6148</v>
      </c>
      <c r="T529" s="15" t="s">
        <v>19</v>
      </c>
      <c r="U529" s="15" t="s">
        <v>19</v>
      </c>
      <c r="V529" s="15" t="s">
        <v>19</v>
      </c>
      <c r="W529" s="15" t="s">
        <v>19</v>
      </c>
      <c r="X529" s="15" t="s">
        <v>19</v>
      </c>
      <c r="Y529" s="19">
        <v>0</v>
      </c>
      <c r="Z529" s="15" t="s">
        <v>19</v>
      </c>
      <c r="AA529" s="15" t="s">
        <v>19</v>
      </c>
      <c r="AB529" s="15" t="s">
        <v>77</v>
      </c>
      <c r="AC529" s="15" t="s">
        <v>3577</v>
      </c>
      <c r="AD529" s="15" t="s">
        <v>2159</v>
      </c>
      <c r="AE529" s="15" t="s">
        <v>19</v>
      </c>
      <c r="AF529" s="15" t="s">
        <v>19</v>
      </c>
      <c r="AG529" s="15" t="s">
        <v>19</v>
      </c>
      <c r="AH529" s="15" t="s">
        <v>3601</v>
      </c>
      <c r="AI529" s="15" t="s">
        <v>19</v>
      </c>
      <c r="AJ529" s="15" t="s">
        <v>19</v>
      </c>
      <c r="AK529" s="15" t="s">
        <v>19</v>
      </c>
      <c r="AL529" s="15" t="s">
        <v>19</v>
      </c>
      <c r="AM529" s="15" t="s">
        <v>3579</v>
      </c>
      <c r="AN529" s="15" t="s">
        <v>19</v>
      </c>
    </row>
    <row r="530" spans="1:40" ht="15.45" x14ac:dyDescent="0.4">
      <c r="A530" s="15" t="s">
        <v>2294</v>
      </c>
      <c r="B530" s="15" t="str">
        <f t="shared" si="8"/>
        <v>868aahwnh</v>
      </c>
      <c r="C530" s="38" t="s">
        <v>5380</v>
      </c>
      <c r="D530" s="15" t="s">
        <v>331</v>
      </c>
      <c r="E530" s="15" t="s">
        <v>5128</v>
      </c>
      <c r="F530" s="24" t="s">
        <v>42</v>
      </c>
      <c r="G530" s="15" t="s">
        <v>3561</v>
      </c>
      <c r="H530" s="15" t="s">
        <v>19</v>
      </c>
      <c r="I530" s="25" t="s">
        <v>3583</v>
      </c>
      <c r="J530" s="15" t="s">
        <v>19</v>
      </c>
      <c r="K530" s="18" t="s">
        <v>19</v>
      </c>
      <c r="L530" s="18" t="s">
        <v>19</v>
      </c>
      <c r="M530" s="18">
        <v>45582.595833333333</v>
      </c>
      <c r="N530" s="18">
        <v>45756.582638888889</v>
      </c>
      <c r="O530" s="18" t="s">
        <v>19</v>
      </c>
      <c r="P530" s="18" t="s">
        <v>19</v>
      </c>
      <c r="Q530" s="15" t="s">
        <v>6008</v>
      </c>
      <c r="R530" s="15" t="s">
        <v>6287</v>
      </c>
      <c r="S530" s="15" t="s">
        <v>6148</v>
      </c>
      <c r="T530" s="15" t="s">
        <v>19</v>
      </c>
      <c r="U530" s="15" t="s">
        <v>19</v>
      </c>
      <c r="V530" s="15" t="s">
        <v>19</v>
      </c>
      <c r="W530" s="15" t="s">
        <v>19</v>
      </c>
      <c r="X530" s="15" t="s">
        <v>19</v>
      </c>
      <c r="Y530" s="19">
        <v>0</v>
      </c>
      <c r="Z530" s="15" t="s">
        <v>19</v>
      </c>
      <c r="AA530" s="15" t="s">
        <v>19</v>
      </c>
      <c r="AB530" s="15" t="s">
        <v>77</v>
      </c>
      <c r="AC530" s="15" t="s">
        <v>3577</v>
      </c>
      <c r="AD530" s="15" t="s">
        <v>2159</v>
      </c>
      <c r="AE530" s="15" t="s">
        <v>19</v>
      </c>
      <c r="AF530" s="15" t="s">
        <v>19</v>
      </c>
      <c r="AG530" s="15" t="s">
        <v>19</v>
      </c>
      <c r="AH530" s="15" t="s">
        <v>3601</v>
      </c>
      <c r="AI530" s="15" t="s">
        <v>19</v>
      </c>
      <c r="AJ530" s="15" t="s">
        <v>19</v>
      </c>
      <c r="AK530" s="15" t="s">
        <v>19</v>
      </c>
      <c r="AL530" s="15" t="s">
        <v>19</v>
      </c>
      <c r="AM530" s="15" t="s">
        <v>3579</v>
      </c>
      <c r="AN530" s="15" t="s">
        <v>19</v>
      </c>
    </row>
    <row r="531" spans="1:40" ht="15.45" x14ac:dyDescent="0.4">
      <c r="A531" s="15" t="s">
        <v>2176</v>
      </c>
      <c r="B531" s="15" t="str">
        <f t="shared" si="8"/>
        <v>868aaj18v</v>
      </c>
      <c r="C531" s="38" t="s">
        <v>5381</v>
      </c>
      <c r="D531" s="15" t="s">
        <v>331</v>
      </c>
      <c r="E531" s="15" t="s">
        <v>5128</v>
      </c>
      <c r="F531" s="24" t="s">
        <v>42</v>
      </c>
      <c r="G531" s="15" t="s">
        <v>3561</v>
      </c>
      <c r="H531" s="15" t="s">
        <v>19</v>
      </c>
      <c r="I531" s="25" t="s">
        <v>3583</v>
      </c>
      <c r="J531" s="15" t="s">
        <v>19</v>
      </c>
      <c r="K531" s="18" t="s">
        <v>19</v>
      </c>
      <c r="L531" s="18" t="s">
        <v>19</v>
      </c>
      <c r="M531" s="18">
        <v>45582.601388888885</v>
      </c>
      <c r="N531" s="18">
        <v>45756.582638888889</v>
      </c>
      <c r="O531" s="18" t="s">
        <v>19</v>
      </c>
      <c r="P531" s="18" t="s">
        <v>19</v>
      </c>
      <c r="Q531" s="15" t="s">
        <v>6009</v>
      </c>
      <c r="R531" s="15" t="s">
        <v>6287</v>
      </c>
      <c r="S531" s="15" t="s">
        <v>6148</v>
      </c>
      <c r="T531" s="15" t="s">
        <v>19</v>
      </c>
      <c r="U531" s="15" t="s">
        <v>19</v>
      </c>
      <c r="V531" s="15" t="s">
        <v>19</v>
      </c>
      <c r="W531" s="15" t="s">
        <v>19</v>
      </c>
      <c r="X531" s="15" t="s">
        <v>19</v>
      </c>
      <c r="Y531" s="19">
        <v>0</v>
      </c>
      <c r="Z531" s="15" t="s">
        <v>19</v>
      </c>
      <c r="AA531" s="15" t="s">
        <v>19</v>
      </c>
      <c r="AB531" s="15" t="s">
        <v>77</v>
      </c>
      <c r="AC531" s="15" t="s">
        <v>3577</v>
      </c>
      <c r="AD531" s="15" t="s">
        <v>2159</v>
      </c>
      <c r="AE531" s="15" t="s">
        <v>19</v>
      </c>
      <c r="AF531" s="15" t="s">
        <v>19</v>
      </c>
      <c r="AG531" s="15" t="s">
        <v>19</v>
      </c>
      <c r="AH531" s="15" t="s">
        <v>3600</v>
      </c>
      <c r="AI531" s="15" t="s">
        <v>19</v>
      </c>
      <c r="AJ531" s="15" t="s">
        <v>19</v>
      </c>
      <c r="AK531" s="15" t="s">
        <v>19</v>
      </c>
      <c r="AL531" s="15" t="s">
        <v>19</v>
      </c>
      <c r="AM531" s="15" t="s">
        <v>3579</v>
      </c>
      <c r="AN531" s="15" t="s">
        <v>19</v>
      </c>
    </row>
    <row r="532" spans="1:40" ht="15.45" x14ac:dyDescent="0.4">
      <c r="A532" s="15" t="s">
        <v>2201</v>
      </c>
      <c r="B532" s="15" t="str">
        <f t="shared" si="8"/>
        <v>868aaj1q1</v>
      </c>
      <c r="C532" s="38" t="s">
        <v>5382</v>
      </c>
      <c r="D532" s="15" t="s">
        <v>331</v>
      </c>
      <c r="E532" s="15" t="s">
        <v>5128</v>
      </c>
      <c r="F532" s="24" t="s">
        <v>42</v>
      </c>
      <c r="G532" s="15" t="s">
        <v>3561</v>
      </c>
      <c r="H532" s="15" t="s">
        <v>19</v>
      </c>
      <c r="I532" s="25" t="s">
        <v>3583</v>
      </c>
      <c r="J532" s="15" t="s">
        <v>19</v>
      </c>
      <c r="K532" s="18" t="s">
        <v>19</v>
      </c>
      <c r="L532" s="18" t="s">
        <v>19</v>
      </c>
      <c r="M532" s="18">
        <v>45582.602083333331</v>
      </c>
      <c r="N532" s="18">
        <v>45756.582638888889</v>
      </c>
      <c r="O532" s="18" t="s">
        <v>19</v>
      </c>
      <c r="P532" s="18" t="s">
        <v>19</v>
      </c>
      <c r="Q532" s="15" t="s">
        <v>6008</v>
      </c>
      <c r="R532" s="15" t="s">
        <v>6287</v>
      </c>
      <c r="S532" s="15" t="s">
        <v>6148</v>
      </c>
      <c r="T532" s="15" t="s">
        <v>19</v>
      </c>
      <c r="U532" s="15" t="s">
        <v>19</v>
      </c>
      <c r="V532" s="15" t="s">
        <v>19</v>
      </c>
      <c r="W532" s="15" t="s">
        <v>19</v>
      </c>
      <c r="X532" s="15" t="s">
        <v>19</v>
      </c>
      <c r="Y532" s="19">
        <v>0</v>
      </c>
      <c r="Z532" s="15" t="s">
        <v>19</v>
      </c>
      <c r="AA532" s="15" t="s">
        <v>19</v>
      </c>
      <c r="AB532" s="15" t="s">
        <v>77</v>
      </c>
      <c r="AC532" s="15" t="s">
        <v>3577</v>
      </c>
      <c r="AD532" s="15" t="s">
        <v>2159</v>
      </c>
      <c r="AE532" s="15" t="s">
        <v>19</v>
      </c>
      <c r="AF532" s="15" t="s">
        <v>19</v>
      </c>
      <c r="AG532" s="15" t="s">
        <v>19</v>
      </c>
      <c r="AH532" s="15" t="s">
        <v>3600</v>
      </c>
      <c r="AI532" s="15" t="s">
        <v>19</v>
      </c>
      <c r="AJ532" s="15" t="s">
        <v>19</v>
      </c>
      <c r="AK532" s="15" t="s">
        <v>19</v>
      </c>
      <c r="AL532" s="15" t="s">
        <v>19</v>
      </c>
      <c r="AM532" s="15" t="s">
        <v>3579</v>
      </c>
      <c r="AN532" s="15" t="s">
        <v>19</v>
      </c>
    </row>
    <row r="533" spans="1:40" ht="15.45" x14ac:dyDescent="0.4">
      <c r="A533" s="15" t="s">
        <v>1294</v>
      </c>
      <c r="B533" s="15" t="str">
        <f t="shared" si="8"/>
        <v>868aakc2n</v>
      </c>
      <c r="C533" s="38" t="s">
        <v>4525</v>
      </c>
      <c r="D533" s="15" t="s">
        <v>329</v>
      </c>
      <c r="E533" s="15" t="s">
        <v>3598</v>
      </c>
      <c r="F533" s="24" t="s">
        <v>42</v>
      </c>
      <c r="G533" s="15" t="s">
        <v>6443</v>
      </c>
      <c r="H533" s="15" t="s">
        <v>3581</v>
      </c>
      <c r="I533" s="17" t="s">
        <v>3562</v>
      </c>
      <c r="J533" s="15" t="s">
        <v>19</v>
      </c>
      <c r="K533" s="18" t="s">
        <v>19</v>
      </c>
      <c r="L533" s="18" t="s">
        <v>19</v>
      </c>
      <c r="M533" s="18">
        <v>45582.643750000003</v>
      </c>
      <c r="N533" s="18">
        <v>45769.694444444445</v>
      </c>
      <c r="O533" s="18" t="s">
        <v>19</v>
      </c>
      <c r="P533" s="18" t="s">
        <v>19</v>
      </c>
      <c r="Q533" s="15" t="s">
        <v>5971</v>
      </c>
      <c r="R533" s="15" t="s">
        <v>6280</v>
      </c>
      <c r="S533" s="15" t="s">
        <v>6147</v>
      </c>
      <c r="T533" s="15" t="s">
        <v>19</v>
      </c>
      <c r="U533" s="15" t="s">
        <v>19</v>
      </c>
      <c r="V533" s="15" t="s">
        <v>19</v>
      </c>
      <c r="W533" s="15" t="s">
        <v>19</v>
      </c>
      <c r="X533" s="15" t="s">
        <v>19</v>
      </c>
      <c r="Y533" s="19">
        <v>0</v>
      </c>
      <c r="Z533" s="15" t="s">
        <v>605</v>
      </c>
      <c r="AA533" s="15" t="s">
        <v>19</v>
      </c>
      <c r="AB533" s="15" t="s">
        <v>43</v>
      </c>
      <c r="AC533" s="15" t="s">
        <v>3577</v>
      </c>
      <c r="AD533" s="15" t="s">
        <v>1155</v>
      </c>
      <c r="AE533" s="15" t="s">
        <v>19</v>
      </c>
      <c r="AF533" s="15" t="s">
        <v>19</v>
      </c>
      <c r="AG533" s="15" t="s">
        <v>19</v>
      </c>
      <c r="AH533" s="15" t="s">
        <v>3600</v>
      </c>
      <c r="AI533" s="15" t="s">
        <v>19</v>
      </c>
      <c r="AJ533" s="15" t="s">
        <v>19</v>
      </c>
      <c r="AK533" s="15" t="s">
        <v>19</v>
      </c>
      <c r="AL533" s="15" t="s">
        <v>19</v>
      </c>
      <c r="AM533" s="15" t="s">
        <v>3579</v>
      </c>
      <c r="AN533" s="15" t="s">
        <v>6300</v>
      </c>
    </row>
    <row r="534" spans="1:40" ht="15.45" x14ac:dyDescent="0.4">
      <c r="A534" s="15" t="s">
        <v>2206</v>
      </c>
      <c r="B534" s="15" t="str">
        <f t="shared" si="8"/>
        <v>868aambv0</v>
      </c>
      <c r="C534" s="38" t="s">
        <v>5383</v>
      </c>
      <c r="D534" s="15" t="s">
        <v>327</v>
      </c>
      <c r="E534" s="15" t="s">
        <v>5126</v>
      </c>
      <c r="F534" s="24" t="s">
        <v>42</v>
      </c>
      <c r="G534" s="15" t="s">
        <v>3561</v>
      </c>
      <c r="H534" s="15" t="s">
        <v>19</v>
      </c>
      <c r="I534" s="25" t="s">
        <v>3583</v>
      </c>
      <c r="J534" s="15" t="s">
        <v>19</v>
      </c>
      <c r="K534" s="18" t="s">
        <v>19</v>
      </c>
      <c r="L534" s="18" t="s">
        <v>19</v>
      </c>
      <c r="M534" s="18">
        <v>45582.677083333328</v>
      </c>
      <c r="N534" s="18">
        <v>45756.57430555555</v>
      </c>
      <c r="O534" s="18" t="s">
        <v>19</v>
      </c>
      <c r="P534" s="18" t="s">
        <v>19</v>
      </c>
      <c r="Q534" s="15" t="s">
        <v>6036</v>
      </c>
      <c r="R534" s="15" t="s">
        <v>6287</v>
      </c>
      <c r="S534" s="15" t="s">
        <v>6148</v>
      </c>
      <c r="T534" s="15" t="s">
        <v>19</v>
      </c>
      <c r="U534" s="15" t="s">
        <v>19</v>
      </c>
      <c r="V534" s="15" t="s">
        <v>19</v>
      </c>
      <c r="W534" s="15" t="s">
        <v>19</v>
      </c>
      <c r="X534" s="15" t="s">
        <v>19</v>
      </c>
      <c r="Y534" s="19">
        <v>0</v>
      </c>
      <c r="Z534" s="15" t="s">
        <v>19</v>
      </c>
      <c r="AA534" s="15" t="s">
        <v>19</v>
      </c>
      <c r="AB534" s="15" t="s">
        <v>77</v>
      </c>
      <c r="AC534" s="15" t="s">
        <v>3577</v>
      </c>
      <c r="AD534" s="15" t="s">
        <v>2137</v>
      </c>
      <c r="AE534" s="15" t="s">
        <v>19</v>
      </c>
      <c r="AF534" s="15" t="s">
        <v>19</v>
      </c>
      <c r="AG534" s="15" t="s">
        <v>19</v>
      </c>
      <c r="AH534" s="15" t="s">
        <v>3600</v>
      </c>
      <c r="AI534" s="15" t="s">
        <v>19</v>
      </c>
      <c r="AJ534" s="15" t="s">
        <v>19</v>
      </c>
      <c r="AK534" s="15" t="s">
        <v>19</v>
      </c>
      <c r="AL534" s="15" t="s">
        <v>19</v>
      </c>
      <c r="AM534" s="15" t="s">
        <v>3579</v>
      </c>
      <c r="AN534" s="15" t="s">
        <v>19</v>
      </c>
    </row>
    <row r="535" spans="1:40" ht="15.45" x14ac:dyDescent="0.4">
      <c r="A535" s="15" t="s">
        <v>2167</v>
      </c>
      <c r="B535" s="15" t="str">
        <f t="shared" si="8"/>
        <v>868aamd6n</v>
      </c>
      <c r="C535" s="38" t="s">
        <v>5384</v>
      </c>
      <c r="D535" s="15" t="s">
        <v>327</v>
      </c>
      <c r="E535" s="15" t="s">
        <v>5126</v>
      </c>
      <c r="F535" s="24" t="s">
        <v>42</v>
      </c>
      <c r="G535" s="15" t="s">
        <v>3561</v>
      </c>
      <c r="H535" s="15" t="s">
        <v>19</v>
      </c>
      <c r="I535" s="25" t="s">
        <v>3583</v>
      </c>
      <c r="J535" s="15" t="s">
        <v>19</v>
      </c>
      <c r="K535" s="18" t="s">
        <v>19</v>
      </c>
      <c r="L535" s="18" t="s">
        <v>19</v>
      </c>
      <c r="M535" s="18">
        <v>45582.678472222222</v>
      </c>
      <c r="N535" s="18">
        <v>45756.57430555555</v>
      </c>
      <c r="O535" s="18" t="s">
        <v>19</v>
      </c>
      <c r="P535" s="18" t="s">
        <v>19</v>
      </c>
      <c r="Q535" s="15" t="s">
        <v>6038</v>
      </c>
      <c r="R535" s="15" t="s">
        <v>6287</v>
      </c>
      <c r="S535" s="15" t="s">
        <v>6148</v>
      </c>
      <c r="T535" s="15" t="s">
        <v>19</v>
      </c>
      <c r="U535" s="15" t="s">
        <v>19</v>
      </c>
      <c r="V535" s="15" t="s">
        <v>19</v>
      </c>
      <c r="W535" s="15" t="s">
        <v>19</v>
      </c>
      <c r="X535" s="15" t="s">
        <v>19</v>
      </c>
      <c r="Y535" s="19">
        <v>0</v>
      </c>
      <c r="Z535" s="15" t="s">
        <v>19</v>
      </c>
      <c r="AA535" s="15" t="s">
        <v>19</v>
      </c>
      <c r="AB535" s="15" t="s">
        <v>77</v>
      </c>
      <c r="AC535" s="15" t="s">
        <v>3577</v>
      </c>
      <c r="AD535" s="15" t="s">
        <v>2137</v>
      </c>
      <c r="AE535" s="15" t="s">
        <v>19</v>
      </c>
      <c r="AF535" s="15" t="s">
        <v>19</v>
      </c>
      <c r="AG535" s="15" t="s">
        <v>19</v>
      </c>
      <c r="AH535" s="15" t="s">
        <v>3601</v>
      </c>
      <c r="AI535" s="15" t="s">
        <v>19</v>
      </c>
      <c r="AJ535" s="15" t="s">
        <v>19</v>
      </c>
      <c r="AK535" s="15" t="s">
        <v>19</v>
      </c>
      <c r="AL535" s="15" t="s">
        <v>19</v>
      </c>
      <c r="AM535" s="15" t="s">
        <v>3579</v>
      </c>
      <c r="AN535" s="15" t="s">
        <v>19</v>
      </c>
    </row>
    <row r="536" spans="1:40" ht="15.45" x14ac:dyDescent="0.4">
      <c r="A536" s="15" t="s">
        <v>2177</v>
      </c>
      <c r="B536" s="15" t="str">
        <f t="shared" si="8"/>
        <v>868aamebf</v>
      </c>
      <c r="C536" s="38" t="s">
        <v>5385</v>
      </c>
      <c r="D536" s="15" t="s">
        <v>327</v>
      </c>
      <c r="E536" s="15" t="s">
        <v>5126</v>
      </c>
      <c r="F536" s="24" t="s">
        <v>42</v>
      </c>
      <c r="G536" s="15" t="s">
        <v>3561</v>
      </c>
      <c r="H536" s="15" t="s">
        <v>19</v>
      </c>
      <c r="I536" s="25" t="s">
        <v>3583</v>
      </c>
      <c r="J536" s="15" t="s">
        <v>19</v>
      </c>
      <c r="K536" s="18" t="s">
        <v>19</v>
      </c>
      <c r="L536" s="18" t="s">
        <v>19</v>
      </c>
      <c r="M536" s="18">
        <v>45582.679166666669</v>
      </c>
      <c r="N536" s="18">
        <v>45756.57430555555</v>
      </c>
      <c r="O536" s="18" t="s">
        <v>19</v>
      </c>
      <c r="P536" s="18" t="s">
        <v>19</v>
      </c>
      <c r="Q536" s="15" t="s">
        <v>6036</v>
      </c>
      <c r="R536" s="15" t="s">
        <v>6287</v>
      </c>
      <c r="S536" s="15" t="s">
        <v>6148</v>
      </c>
      <c r="T536" s="15" t="s">
        <v>19</v>
      </c>
      <c r="U536" s="15" t="s">
        <v>19</v>
      </c>
      <c r="V536" s="15" t="s">
        <v>19</v>
      </c>
      <c r="W536" s="15" t="s">
        <v>19</v>
      </c>
      <c r="X536" s="15" t="s">
        <v>19</v>
      </c>
      <c r="Y536" s="19">
        <v>0</v>
      </c>
      <c r="Z536" s="15" t="s">
        <v>19</v>
      </c>
      <c r="AA536" s="15" t="s">
        <v>19</v>
      </c>
      <c r="AB536" s="15" t="s">
        <v>77</v>
      </c>
      <c r="AC536" s="15" t="s">
        <v>3577</v>
      </c>
      <c r="AD536" s="15" t="s">
        <v>2137</v>
      </c>
      <c r="AE536" s="15" t="s">
        <v>19</v>
      </c>
      <c r="AF536" s="15" t="s">
        <v>19</v>
      </c>
      <c r="AG536" s="15" t="s">
        <v>19</v>
      </c>
      <c r="AH536" s="15" t="s">
        <v>3600</v>
      </c>
      <c r="AI536" s="15" t="s">
        <v>19</v>
      </c>
      <c r="AJ536" s="15" t="s">
        <v>19</v>
      </c>
      <c r="AK536" s="15" t="s">
        <v>19</v>
      </c>
      <c r="AL536" s="15" t="s">
        <v>19</v>
      </c>
      <c r="AM536" s="15" t="s">
        <v>3579</v>
      </c>
      <c r="AN536" s="15" t="s">
        <v>19</v>
      </c>
    </row>
    <row r="537" spans="1:40" ht="15.45" x14ac:dyDescent="0.4">
      <c r="A537" s="15" t="s">
        <v>2202</v>
      </c>
      <c r="B537" s="15" t="str">
        <f t="shared" si="8"/>
        <v>868aamew3</v>
      </c>
      <c r="C537" s="38" t="s">
        <v>5386</v>
      </c>
      <c r="D537" s="15" t="s">
        <v>327</v>
      </c>
      <c r="E537" s="15" t="s">
        <v>5126</v>
      </c>
      <c r="F537" s="24" t="s">
        <v>42</v>
      </c>
      <c r="G537" s="15" t="s">
        <v>3561</v>
      </c>
      <c r="H537" s="15" t="s">
        <v>19</v>
      </c>
      <c r="I537" s="25" t="s">
        <v>3583</v>
      </c>
      <c r="J537" s="15" t="s">
        <v>19</v>
      </c>
      <c r="K537" s="18" t="s">
        <v>19</v>
      </c>
      <c r="L537" s="18" t="s">
        <v>19</v>
      </c>
      <c r="M537" s="18">
        <v>45582.679166666669</v>
      </c>
      <c r="N537" s="18">
        <v>45756.57430555555</v>
      </c>
      <c r="O537" s="18" t="s">
        <v>19</v>
      </c>
      <c r="P537" s="18" t="s">
        <v>19</v>
      </c>
      <c r="Q537" s="15" t="s">
        <v>6036</v>
      </c>
      <c r="R537" s="15" t="s">
        <v>6287</v>
      </c>
      <c r="S537" s="15" t="s">
        <v>6148</v>
      </c>
      <c r="T537" s="15" t="s">
        <v>19</v>
      </c>
      <c r="U537" s="15" t="s">
        <v>19</v>
      </c>
      <c r="V537" s="15" t="s">
        <v>19</v>
      </c>
      <c r="W537" s="15" t="s">
        <v>19</v>
      </c>
      <c r="X537" s="15" t="s">
        <v>19</v>
      </c>
      <c r="Y537" s="19">
        <v>0</v>
      </c>
      <c r="Z537" s="15" t="s">
        <v>19</v>
      </c>
      <c r="AA537" s="15" t="s">
        <v>19</v>
      </c>
      <c r="AB537" s="15" t="s">
        <v>77</v>
      </c>
      <c r="AC537" s="15" t="s">
        <v>3577</v>
      </c>
      <c r="AD537" s="15" t="s">
        <v>2137</v>
      </c>
      <c r="AE537" s="15" t="s">
        <v>19</v>
      </c>
      <c r="AF537" s="15" t="s">
        <v>19</v>
      </c>
      <c r="AG537" s="15" t="s">
        <v>19</v>
      </c>
      <c r="AH537" s="15" t="s">
        <v>3600</v>
      </c>
      <c r="AI537" s="15" t="s">
        <v>19</v>
      </c>
      <c r="AJ537" s="15" t="s">
        <v>19</v>
      </c>
      <c r="AK537" s="15" t="s">
        <v>19</v>
      </c>
      <c r="AL537" s="15" t="s">
        <v>19</v>
      </c>
      <c r="AM537" s="15" t="s">
        <v>3579</v>
      </c>
      <c r="AN537" s="15" t="s">
        <v>19</v>
      </c>
    </row>
    <row r="538" spans="1:40" ht="15.45" x14ac:dyDescent="0.4">
      <c r="A538" s="15" t="s">
        <v>2241</v>
      </c>
      <c r="B538" s="15" t="str">
        <f t="shared" si="8"/>
        <v>868aamfnm</v>
      </c>
      <c r="C538" s="38" t="s">
        <v>5387</v>
      </c>
      <c r="D538" s="15" t="s">
        <v>327</v>
      </c>
      <c r="E538" s="15" t="s">
        <v>5126</v>
      </c>
      <c r="F538" s="24" t="s">
        <v>42</v>
      </c>
      <c r="G538" s="15" t="s">
        <v>3561</v>
      </c>
      <c r="H538" s="15" t="s">
        <v>19</v>
      </c>
      <c r="I538" s="25" t="s">
        <v>3583</v>
      </c>
      <c r="J538" s="15" t="s">
        <v>19</v>
      </c>
      <c r="K538" s="18" t="s">
        <v>19</v>
      </c>
      <c r="L538" s="18" t="s">
        <v>19</v>
      </c>
      <c r="M538" s="18">
        <v>45582.679861111115</v>
      </c>
      <c r="N538" s="18">
        <v>45756.57430555555</v>
      </c>
      <c r="O538" s="18" t="s">
        <v>19</v>
      </c>
      <c r="P538" s="18" t="s">
        <v>19</v>
      </c>
      <c r="Q538" s="15" t="s">
        <v>6036</v>
      </c>
      <c r="R538" s="15" t="s">
        <v>6287</v>
      </c>
      <c r="S538" s="15" t="s">
        <v>6148</v>
      </c>
      <c r="T538" s="15" t="s">
        <v>19</v>
      </c>
      <c r="U538" s="15" t="s">
        <v>19</v>
      </c>
      <c r="V538" s="15" t="s">
        <v>19</v>
      </c>
      <c r="W538" s="15" t="s">
        <v>19</v>
      </c>
      <c r="X538" s="15" t="s">
        <v>19</v>
      </c>
      <c r="Y538" s="19">
        <v>0</v>
      </c>
      <c r="Z538" s="15" t="s">
        <v>19</v>
      </c>
      <c r="AA538" s="15" t="s">
        <v>19</v>
      </c>
      <c r="AB538" s="15" t="s">
        <v>77</v>
      </c>
      <c r="AC538" s="15" t="s">
        <v>3577</v>
      </c>
      <c r="AD538" s="15" t="s">
        <v>2137</v>
      </c>
      <c r="AE538" s="15" t="s">
        <v>19</v>
      </c>
      <c r="AF538" s="15" t="s">
        <v>19</v>
      </c>
      <c r="AG538" s="15" t="s">
        <v>19</v>
      </c>
      <c r="AH538" s="15" t="s">
        <v>3600</v>
      </c>
      <c r="AI538" s="15" t="s">
        <v>19</v>
      </c>
      <c r="AJ538" s="15" t="s">
        <v>19</v>
      </c>
      <c r="AK538" s="15" t="s">
        <v>19</v>
      </c>
      <c r="AL538" s="15" t="s">
        <v>19</v>
      </c>
      <c r="AM538" s="15" t="s">
        <v>3579</v>
      </c>
      <c r="AN538" s="15" t="s">
        <v>19</v>
      </c>
    </row>
    <row r="539" spans="1:40" ht="15.45" x14ac:dyDescent="0.4">
      <c r="A539" s="15" t="s">
        <v>2208</v>
      </c>
      <c r="B539" s="15" t="str">
        <f t="shared" si="8"/>
        <v>868aamg73</v>
      </c>
      <c r="C539" s="38" t="s">
        <v>5388</v>
      </c>
      <c r="D539" s="15" t="s">
        <v>327</v>
      </c>
      <c r="E539" s="15" t="s">
        <v>5126</v>
      </c>
      <c r="F539" s="24" t="s">
        <v>42</v>
      </c>
      <c r="G539" s="15" t="s">
        <v>3561</v>
      </c>
      <c r="H539" s="15" t="s">
        <v>19</v>
      </c>
      <c r="I539" s="25" t="s">
        <v>3583</v>
      </c>
      <c r="J539" s="15" t="s">
        <v>19</v>
      </c>
      <c r="K539" s="18" t="s">
        <v>19</v>
      </c>
      <c r="L539" s="18" t="s">
        <v>19</v>
      </c>
      <c r="M539" s="18">
        <v>45582.679861111115</v>
      </c>
      <c r="N539" s="18">
        <v>45756.57430555555</v>
      </c>
      <c r="O539" s="18" t="s">
        <v>19</v>
      </c>
      <c r="P539" s="18" t="s">
        <v>19</v>
      </c>
      <c r="Q539" s="15" t="s">
        <v>6036</v>
      </c>
      <c r="R539" s="15" t="s">
        <v>6287</v>
      </c>
      <c r="S539" s="15" t="s">
        <v>6148</v>
      </c>
      <c r="T539" s="15" t="s">
        <v>19</v>
      </c>
      <c r="U539" s="15" t="s">
        <v>19</v>
      </c>
      <c r="V539" s="15" t="s">
        <v>19</v>
      </c>
      <c r="W539" s="15" t="s">
        <v>19</v>
      </c>
      <c r="X539" s="15" t="s">
        <v>19</v>
      </c>
      <c r="Y539" s="19">
        <v>0</v>
      </c>
      <c r="Z539" s="15" t="s">
        <v>19</v>
      </c>
      <c r="AA539" s="15" t="s">
        <v>19</v>
      </c>
      <c r="AB539" s="15" t="s">
        <v>77</v>
      </c>
      <c r="AC539" s="15" t="s">
        <v>3577</v>
      </c>
      <c r="AD539" s="15" t="s">
        <v>2137</v>
      </c>
      <c r="AE539" s="15" t="s">
        <v>19</v>
      </c>
      <c r="AF539" s="15" t="s">
        <v>19</v>
      </c>
      <c r="AG539" s="15" t="s">
        <v>19</v>
      </c>
      <c r="AH539" s="15" t="s">
        <v>3600</v>
      </c>
      <c r="AI539" s="15" t="s">
        <v>19</v>
      </c>
      <c r="AJ539" s="15" t="s">
        <v>19</v>
      </c>
      <c r="AK539" s="15" t="s">
        <v>19</v>
      </c>
      <c r="AL539" s="15" t="s">
        <v>19</v>
      </c>
      <c r="AM539" s="15" t="s">
        <v>3579</v>
      </c>
      <c r="AN539" s="15" t="s">
        <v>19</v>
      </c>
    </row>
    <row r="540" spans="1:40" ht="15.45" x14ac:dyDescent="0.4">
      <c r="A540" s="15" t="s">
        <v>2262</v>
      </c>
      <c r="B540" s="15" t="str">
        <f t="shared" si="8"/>
        <v>868aamgpr</v>
      </c>
      <c r="C540" s="38" t="s">
        <v>5389</v>
      </c>
      <c r="D540" s="15" t="s">
        <v>327</v>
      </c>
      <c r="E540" s="15" t="s">
        <v>5126</v>
      </c>
      <c r="F540" s="24" t="s">
        <v>42</v>
      </c>
      <c r="G540" s="15" t="s">
        <v>3561</v>
      </c>
      <c r="H540" s="15" t="s">
        <v>19</v>
      </c>
      <c r="I540" s="25" t="s">
        <v>3583</v>
      </c>
      <c r="J540" s="15" t="s">
        <v>19</v>
      </c>
      <c r="K540" s="18" t="s">
        <v>19</v>
      </c>
      <c r="L540" s="18" t="s">
        <v>19</v>
      </c>
      <c r="M540" s="18">
        <v>45582.680555555555</v>
      </c>
      <c r="N540" s="18">
        <v>45756.57430555555</v>
      </c>
      <c r="O540" s="18" t="s">
        <v>19</v>
      </c>
      <c r="P540" s="18" t="s">
        <v>19</v>
      </c>
      <c r="Q540" s="15" t="s">
        <v>6036</v>
      </c>
      <c r="R540" s="15" t="s">
        <v>6287</v>
      </c>
      <c r="S540" s="15" t="s">
        <v>6148</v>
      </c>
      <c r="T540" s="15" t="s">
        <v>19</v>
      </c>
      <c r="U540" s="15" t="s">
        <v>19</v>
      </c>
      <c r="V540" s="15" t="s">
        <v>19</v>
      </c>
      <c r="W540" s="15" t="s">
        <v>19</v>
      </c>
      <c r="X540" s="15" t="s">
        <v>19</v>
      </c>
      <c r="Y540" s="19">
        <v>0</v>
      </c>
      <c r="Z540" s="15" t="s">
        <v>19</v>
      </c>
      <c r="AA540" s="15" t="s">
        <v>19</v>
      </c>
      <c r="AB540" s="15" t="s">
        <v>77</v>
      </c>
      <c r="AC540" s="15" t="s">
        <v>3577</v>
      </c>
      <c r="AD540" s="15" t="s">
        <v>2137</v>
      </c>
      <c r="AE540" s="15" t="s">
        <v>19</v>
      </c>
      <c r="AF540" s="15" t="s">
        <v>19</v>
      </c>
      <c r="AG540" s="15" t="s">
        <v>19</v>
      </c>
      <c r="AH540" s="15" t="s">
        <v>3600</v>
      </c>
      <c r="AI540" s="15" t="s">
        <v>19</v>
      </c>
      <c r="AJ540" s="15" t="s">
        <v>19</v>
      </c>
      <c r="AK540" s="15" t="s">
        <v>19</v>
      </c>
      <c r="AL540" s="15" t="s">
        <v>19</v>
      </c>
      <c r="AM540" s="15" t="s">
        <v>3579</v>
      </c>
      <c r="AN540" s="15" t="s">
        <v>19</v>
      </c>
    </row>
    <row r="541" spans="1:40" ht="15.45" x14ac:dyDescent="0.4">
      <c r="A541" s="15" t="s">
        <v>2300</v>
      </c>
      <c r="B541" s="15" t="str">
        <f t="shared" si="8"/>
        <v>868aamhm2</v>
      </c>
      <c r="C541" s="38" t="s">
        <v>5390</v>
      </c>
      <c r="D541" s="15" t="s">
        <v>327</v>
      </c>
      <c r="E541" s="15" t="s">
        <v>5126</v>
      </c>
      <c r="F541" s="24" t="s">
        <v>42</v>
      </c>
      <c r="G541" s="15" t="s">
        <v>3561</v>
      </c>
      <c r="H541" s="15" t="s">
        <v>19</v>
      </c>
      <c r="I541" s="25" t="s">
        <v>3583</v>
      </c>
      <c r="J541" s="15" t="s">
        <v>19</v>
      </c>
      <c r="K541" s="18" t="s">
        <v>19</v>
      </c>
      <c r="L541" s="18" t="s">
        <v>19</v>
      </c>
      <c r="M541" s="18">
        <v>45582.681250000001</v>
      </c>
      <c r="N541" s="18">
        <v>45756.57430555555</v>
      </c>
      <c r="O541" s="18" t="s">
        <v>19</v>
      </c>
      <c r="P541" s="18" t="s">
        <v>19</v>
      </c>
      <c r="Q541" s="15" t="s">
        <v>6036</v>
      </c>
      <c r="R541" s="15" t="s">
        <v>6287</v>
      </c>
      <c r="S541" s="15" t="s">
        <v>6148</v>
      </c>
      <c r="T541" s="15" t="s">
        <v>19</v>
      </c>
      <c r="U541" s="15" t="s">
        <v>19</v>
      </c>
      <c r="V541" s="15" t="s">
        <v>19</v>
      </c>
      <c r="W541" s="15" t="s">
        <v>19</v>
      </c>
      <c r="X541" s="15" t="s">
        <v>19</v>
      </c>
      <c r="Y541" s="19">
        <v>0</v>
      </c>
      <c r="Z541" s="15" t="s">
        <v>19</v>
      </c>
      <c r="AA541" s="15" t="s">
        <v>19</v>
      </c>
      <c r="AB541" s="15" t="s">
        <v>77</v>
      </c>
      <c r="AC541" s="15" t="s">
        <v>3577</v>
      </c>
      <c r="AD541" s="15" t="s">
        <v>2137</v>
      </c>
      <c r="AE541" s="15" t="s">
        <v>19</v>
      </c>
      <c r="AF541" s="15" t="s">
        <v>19</v>
      </c>
      <c r="AG541" s="15" t="s">
        <v>19</v>
      </c>
      <c r="AH541" s="15" t="s">
        <v>3600</v>
      </c>
      <c r="AI541" s="15" t="s">
        <v>19</v>
      </c>
      <c r="AJ541" s="15" t="s">
        <v>19</v>
      </c>
      <c r="AK541" s="15" t="s">
        <v>19</v>
      </c>
      <c r="AL541" s="15" t="s">
        <v>19</v>
      </c>
      <c r="AM541" s="15" t="s">
        <v>3579</v>
      </c>
      <c r="AN541" s="15" t="s">
        <v>19</v>
      </c>
    </row>
    <row r="542" spans="1:40" ht="15.45" x14ac:dyDescent="0.4">
      <c r="A542" s="15" t="s">
        <v>2179</v>
      </c>
      <c r="B542" s="15" t="str">
        <f t="shared" si="8"/>
        <v>868aamjjp</v>
      </c>
      <c r="C542" s="38" t="s">
        <v>5391</v>
      </c>
      <c r="D542" s="15" t="s">
        <v>327</v>
      </c>
      <c r="E542" s="15" t="s">
        <v>5126</v>
      </c>
      <c r="F542" s="24" t="s">
        <v>42</v>
      </c>
      <c r="G542" s="15" t="s">
        <v>3561</v>
      </c>
      <c r="H542" s="15" t="s">
        <v>19</v>
      </c>
      <c r="I542" s="25" t="s">
        <v>3583</v>
      </c>
      <c r="J542" s="15" t="s">
        <v>19</v>
      </c>
      <c r="K542" s="18" t="s">
        <v>19</v>
      </c>
      <c r="L542" s="18" t="s">
        <v>19</v>
      </c>
      <c r="M542" s="18">
        <v>45582.681250000001</v>
      </c>
      <c r="N542" s="18">
        <v>45756.57430555555</v>
      </c>
      <c r="O542" s="18" t="s">
        <v>19</v>
      </c>
      <c r="P542" s="18" t="s">
        <v>19</v>
      </c>
      <c r="Q542" s="15" t="s">
        <v>6036</v>
      </c>
      <c r="R542" s="15" t="s">
        <v>6287</v>
      </c>
      <c r="S542" s="15" t="s">
        <v>6148</v>
      </c>
      <c r="T542" s="15" t="s">
        <v>19</v>
      </c>
      <c r="U542" s="15" t="s">
        <v>19</v>
      </c>
      <c r="V542" s="15" t="s">
        <v>19</v>
      </c>
      <c r="W542" s="15" t="s">
        <v>19</v>
      </c>
      <c r="X542" s="15" t="s">
        <v>19</v>
      </c>
      <c r="Y542" s="19">
        <v>0</v>
      </c>
      <c r="Z542" s="15" t="s">
        <v>19</v>
      </c>
      <c r="AA542" s="15" t="s">
        <v>19</v>
      </c>
      <c r="AB542" s="15" t="s">
        <v>77</v>
      </c>
      <c r="AC542" s="15" t="s">
        <v>3577</v>
      </c>
      <c r="AD542" s="15" t="s">
        <v>2137</v>
      </c>
      <c r="AE542" s="15" t="s">
        <v>19</v>
      </c>
      <c r="AF542" s="15" t="s">
        <v>19</v>
      </c>
      <c r="AG542" s="15" t="s">
        <v>19</v>
      </c>
      <c r="AH542" s="15" t="s">
        <v>3600</v>
      </c>
      <c r="AI542" s="15" t="s">
        <v>19</v>
      </c>
      <c r="AJ542" s="15" t="s">
        <v>19</v>
      </c>
      <c r="AK542" s="15" t="s">
        <v>19</v>
      </c>
      <c r="AL542" s="15" t="s">
        <v>19</v>
      </c>
      <c r="AM542" s="15" t="s">
        <v>3579</v>
      </c>
      <c r="AN542" s="15" t="s">
        <v>19</v>
      </c>
    </row>
    <row r="543" spans="1:40" ht="15.45" x14ac:dyDescent="0.4">
      <c r="A543" s="15" t="s">
        <v>2203</v>
      </c>
      <c r="B543" s="15" t="str">
        <f t="shared" si="8"/>
        <v>868aamk6t</v>
      </c>
      <c r="C543" s="38" t="s">
        <v>5392</v>
      </c>
      <c r="D543" s="15" t="s">
        <v>327</v>
      </c>
      <c r="E543" s="15" t="s">
        <v>5126</v>
      </c>
      <c r="F543" s="24" t="s">
        <v>42</v>
      </c>
      <c r="G543" s="15" t="s">
        <v>3561</v>
      </c>
      <c r="H543" s="15" t="s">
        <v>19</v>
      </c>
      <c r="I543" s="25" t="s">
        <v>3583</v>
      </c>
      <c r="J543" s="15" t="s">
        <v>19</v>
      </c>
      <c r="K543" s="18" t="s">
        <v>19</v>
      </c>
      <c r="L543" s="18" t="s">
        <v>19</v>
      </c>
      <c r="M543" s="18">
        <v>45582.681944444441</v>
      </c>
      <c r="N543" s="18">
        <v>45756.57430555555</v>
      </c>
      <c r="O543" s="18" t="s">
        <v>19</v>
      </c>
      <c r="P543" s="18" t="s">
        <v>19</v>
      </c>
      <c r="Q543" s="15" t="s">
        <v>6036</v>
      </c>
      <c r="R543" s="15" t="s">
        <v>6287</v>
      </c>
      <c r="S543" s="15" t="s">
        <v>6148</v>
      </c>
      <c r="T543" s="15" t="s">
        <v>19</v>
      </c>
      <c r="U543" s="15" t="s">
        <v>19</v>
      </c>
      <c r="V543" s="15" t="s">
        <v>19</v>
      </c>
      <c r="W543" s="15" t="s">
        <v>19</v>
      </c>
      <c r="X543" s="15" t="s">
        <v>19</v>
      </c>
      <c r="Y543" s="19">
        <v>0</v>
      </c>
      <c r="Z543" s="15" t="s">
        <v>19</v>
      </c>
      <c r="AA543" s="15" t="s">
        <v>19</v>
      </c>
      <c r="AB543" s="15" t="s">
        <v>77</v>
      </c>
      <c r="AC543" s="15" t="s">
        <v>3577</v>
      </c>
      <c r="AD543" s="15" t="s">
        <v>2137</v>
      </c>
      <c r="AE543" s="15" t="s">
        <v>19</v>
      </c>
      <c r="AF543" s="15" t="s">
        <v>19</v>
      </c>
      <c r="AG543" s="15" t="s">
        <v>19</v>
      </c>
      <c r="AH543" s="15" t="s">
        <v>3600</v>
      </c>
      <c r="AI543" s="15" t="s">
        <v>19</v>
      </c>
      <c r="AJ543" s="15" t="s">
        <v>19</v>
      </c>
      <c r="AK543" s="15" t="s">
        <v>19</v>
      </c>
      <c r="AL543" s="15" t="s">
        <v>19</v>
      </c>
      <c r="AM543" s="15" t="s">
        <v>3579</v>
      </c>
      <c r="AN543" s="15" t="s">
        <v>19</v>
      </c>
    </row>
    <row r="544" spans="1:40" ht="15.45" x14ac:dyDescent="0.4">
      <c r="A544" s="15" t="s">
        <v>2209</v>
      </c>
      <c r="B544" s="15" t="str">
        <f t="shared" si="8"/>
        <v>868aamm84</v>
      </c>
      <c r="C544" s="38" t="s">
        <v>5393</v>
      </c>
      <c r="D544" s="15" t="s">
        <v>327</v>
      </c>
      <c r="E544" s="15" t="s">
        <v>5126</v>
      </c>
      <c r="F544" s="24" t="s">
        <v>42</v>
      </c>
      <c r="G544" s="15" t="s">
        <v>3561</v>
      </c>
      <c r="H544" s="15" t="s">
        <v>19</v>
      </c>
      <c r="I544" s="25" t="s">
        <v>3583</v>
      </c>
      <c r="J544" s="15" t="s">
        <v>19</v>
      </c>
      <c r="K544" s="18" t="s">
        <v>19</v>
      </c>
      <c r="L544" s="18" t="s">
        <v>19</v>
      </c>
      <c r="M544" s="18">
        <v>45582.682638888888</v>
      </c>
      <c r="N544" s="18">
        <v>45756.57430555555</v>
      </c>
      <c r="O544" s="18" t="s">
        <v>19</v>
      </c>
      <c r="P544" s="18" t="s">
        <v>19</v>
      </c>
      <c r="Q544" s="15" t="s">
        <v>6036</v>
      </c>
      <c r="R544" s="15" t="s">
        <v>6287</v>
      </c>
      <c r="S544" s="15" t="s">
        <v>6148</v>
      </c>
      <c r="T544" s="15" t="s">
        <v>19</v>
      </c>
      <c r="U544" s="15" t="s">
        <v>19</v>
      </c>
      <c r="V544" s="15" t="s">
        <v>19</v>
      </c>
      <c r="W544" s="15" t="s">
        <v>19</v>
      </c>
      <c r="X544" s="15" t="s">
        <v>19</v>
      </c>
      <c r="Y544" s="19">
        <v>0</v>
      </c>
      <c r="Z544" s="15" t="s">
        <v>19</v>
      </c>
      <c r="AA544" s="15" t="s">
        <v>19</v>
      </c>
      <c r="AB544" s="15" t="s">
        <v>77</v>
      </c>
      <c r="AC544" s="15" t="s">
        <v>3577</v>
      </c>
      <c r="AD544" s="15" t="s">
        <v>2137</v>
      </c>
      <c r="AE544" s="15" t="s">
        <v>19</v>
      </c>
      <c r="AF544" s="15" t="s">
        <v>19</v>
      </c>
      <c r="AG544" s="15" t="s">
        <v>19</v>
      </c>
      <c r="AH544" s="15" t="s">
        <v>3600</v>
      </c>
      <c r="AI544" s="15" t="s">
        <v>19</v>
      </c>
      <c r="AJ544" s="15" t="s">
        <v>19</v>
      </c>
      <c r="AK544" s="15" t="s">
        <v>19</v>
      </c>
      <c r="AL544" s="15" t="s">
        <v>19</v>
      </c>
      <c r="AM544" s="15" t="s">
        <v>3579</v>
      </c>
      <c r="AN544" s="15" t="s">
        <v>19</v>
      </c>
    </row>
    <row r="545" spans="1:40" ht="15.45" x14ac:dyDescent="0.4">
      <c r="A545" s="15" t="s">
        <v>2161</v>
      </c>
      <c r="B545" s="15" t="str">
        <f t="shared" si="8"/>
        <v>868aammwt</v>
      </c>
      <c r="C545" s="38" t="s">
        <v>5394</v>
      </c>
      <c r="D545" s="15" t="s">
        <v>327</v>
      </c>
      <c r="E545" s="15" t="s">
        <v>5126</v>
      </c>
      <c r="F545" s="24" t="s">
        <v>42</v>
      </c>
      <c r="G545" s="15" t="s">
        <v>3561</v>
      </c>
      <c r="H545" s="15" t="s">
        <v>19</v>
      </c>
      <c r="I545" s="25" t="s">
        <v>3583</v>
      </c>
      <c r="J545" s="15" t="s">
        <v>19</v>
      </c>
      <c r="K545" s="18" t="s">
        <v>19</v>
      </c>
      <c r="L545" s="18" t="s">
        <v>19</v>
      </c>
      <c r="M545" s="18">
        <v>45582.682638888888</v>
      </c>
      <c r="N545" s="18">
        <v>45756.57430555555</v>
      </c>
      <c r="O545" s="18" t="s">
        <v>19</v>
      </c>
      <c r="P545" s="18" t="s">
        <v>19</v>
      </c>
      <c r="Q545" s="15" t="s">
        <v>6036</v>
      </c>
      <c r="R545" s="15" t="s">
        <v>6287</v>
      </c>
      <c r="S545" s="15" t="s">
        <v>6148</v>
      </c>
      <c r="T545" s="15" t="s">
        <v>19</v>
      </c>
      <c r="U545" s="15" t="s">
        <v>19</v>
      </c>
      <c r="V545" s="15" t="s">
        <v>19</v>
      </c>
      <c r="W545" s="15" t="s">
        <v>19</v>
      </c>
      <c r="X545" s="15" t="s">
        <v>19</v>
      </c>
      <c r="Y545" s="19">
        <v>0</v>
      </c>
      <c r="Z545" s="15" t="s">
        <v>19</v>
      </c>
      <c r="AA545" s="15" t="s">
        <v>19</v>
      </c>
      <c r="AB545" s="15" t="s">
        <v>77</v>
      </c>
      <c r="AC545" s="15" t="s">
        <v>3577</v>
      </c>
      <c r="AD545" s="15" t="s">
        <v>2137</v>
      </c>
      <c r="AE545" s="15" t="s">
        <v>19</v>
      </c>
      <c r="AF545" s="15" t="s">
        <v>19</v>
      </c>
      <c r="AG545" s="15" t="s">
        <v>19</v>
      </c>
      <c r="AH545" s="15" t="s">
        <v>3600</v>
      </c>
      <c r="AI545" s="15" t="s">
        <v>19</v>
      </c>
      <c r="AJ545" s="15" t="s">
        <v>19</v>
      </c>
      <c r="AK545" s="15" t="s">
        <v>19</v>
      </c>
      <c r="AL545" s="15" t="s">
        <v>19</v>
      </c>
      <c r="AM545" s="15" t="s">
        <v>3579</v>
      </c>
      <c r="AN545" s="15" t="s">
        <v>19</v>
      </c>
    </row>
    <row r="546" spans="1:40" ht="15.45" x14ac:dyDescent="0.4">
      <c r="A546" s="15" t="s">
        <v>2263</v>
      </c>
      <c r="B546" s="15" t="str">
        <f t="shared" si="8"/>
        <v>868aamp0d</v>
      </c>
      <c r="C546" s="38" t="s">
        <v>5395</v>
      </c>
      <c r="D546" s="15" t="s">
        <v>327</v>
      </c>
      <c r="E546" s="15" t="s">
        <v>5126</v>
      </c>
      <c r="F546" s="24" t="s">
        <v>42</v>
      </c>
      <c r="G546" s="15" t="s">
        <v>3561</v>
      </c>
      <c r="H546" s="15" t="s">
        <v>19</v>
      </c>
      <c r="I546" s="25" t="s">
        <v>3583</v>
      </c>
      <c r="J546" s="15" t="s">
        <v>19</v>
      </c>
      <c r="K546" s="18" t="s">
        <v>19</v>
      </c>
      <c r="L546" s="18" t="s">
        <v>19</v>
      </c>
      <c r="M546" s="18">
        <v>45582.683333333334</v>
      </c>
      <c r="N546" s="18">
        <v>45756.57430555555</v>
      </c>
      <c r="O546" s="18" t="s">
        <v>19</v>
      </c>
      <c r="P546" s="18" t="s">
        <v>19</v>
      </c>
      <c r="Q546" s="15" t="s">
        <v>6036</v>
      </c>
      <c r="R546" s="15" t="s">
        <v>6287</v>
      </c>
      <c r="S546" s="15" t="s">
        <v>6148</v>
      </c>
      <c r="T546" s="15" t="s">
        <v>19</v>
      </c>
      <c r="U546" s="15" t="s">
        <v>19</v>
      </c>
      <c r="V546" s="15" t="s">
        <v>19</v>
      </c>
      <c r="W546" s="15" t="s">
        <v>19</v>
      </c>
      <c r="X546" s="15" t="s">
        <v>19</v>
      </c>
      <c r="Y546" s="19">
        <v>0</v>
      </c>
      <c r="Z546" s="15" t="s">
        <v>19</v>
      </c>
      <c r="AA546" s="15" t="s">
        <v>19</v>
      </c>
      <c r="AB546" s="15" t="s">
        <v>77</v>
      </c>
      <c r="AC546" s="15" t="s">
        <v>3577</v>
      </c>
      <c r="AD546" s="15" t="s">
        <v>2137</v>
      </c>
      <c r="AE546" s="15" t="s">
        <v>19</v>
      </c>
      <c r="AF546" s="15" t="s">
        <v>19</v>
      </c>
      <c r="AG546" s="15" t="s">
        <v>19</v>
      </c>
      <c r="AH546" s="15" t="s">
        <v>3600</v>
      </c>
      <c r="AI546" s="15" t="s">
        <v>19</v>
      </c>
      <c r="AJ546" s="15" t="s">
        <v>19</v>
      </c>
      <c r="AK546" s="15" t="s">
        <v>19</v>
      </c>
      <c r="AL546" s="15" t="s">
        <v>19</v>
      </c>
      <c r="AM546" s="15" t="s">
        <v>3579</v>
      </c>
      <c r="AN546" s="15" t="s">
        <v>19</v>
      </c>
    </row>
    <row r="547" spans="1:40" ht="15.45" x14ac:dyDescent="0.4">
      <c r="A547" s="15" t="s">
        <v>2227</v>
      </c>
      <c r="B547" s="15" t="str">
        <f t="shared" si="8"/>
        <v>868aampq1</v>
      </c>
      <c r="C547" s="38" t="s">
        <v>5396</v>
      </c>
      <c r="D547" s="15" t="s">
        <v>327</v>
      </c>
      <c r="E547" s="15" t="s">
        <v>5126</v>
      </c>
      <c r="F547" s="24" t="s">
        <v>42</v>
      </c>
      <c r="G547" s="15" t="s">
        <v>3561</v>
      </c>
      <c r="H547" s="15" t="s">
        <v>19</v>
      </c>
      <c r="I547" s="25" t="s">
        <v>3583</v>
      </c>
      <c r="J547" s="15" t="s">
        <v>19</v>
      </c>
      <c r="K547" s="18" t="s">
        <v>19</v>
      </c>
      <c r="L547" s="18" t="s">
        <v>19</v>
      </c>
      <c r="M547" s="18">
        <v>45582.684027777781</v>
      </c>
      <c r="N547" s="18">
        <v>45756.57430555555</v>
      </c>
      <c r="O547" s="18" t="s">
        <v>19</v>
      </c>
      <c r="P547" s="18" t="s">
        <v>19</v>
      </c>
      <c r="Q547" s="15" t="s">
        <v>6036</v>
      </c>
      <c r="R547" s="15" t="s">
        <v>6287</v>
      </c>
      <c r="S547" s="15" t="s">
        <v>6148</v>
      </c>
      <c r="T547" s="15" t="s">
        <v>19</v>
      </c>
      <c r="U547" s="15" t="s">
        <v>19</v>
      </c>
      <c r="V547" s="15" t="s">
        <v>19</v>
      </c>
      <c r="W547" s="15" t="s">
        <v>19</v>
      </c>
      <c r="X547" s="15" t="s">
        <v>19</v>
      </c>
      <c r="Y547" s="19">
        <v>0</v>
      </c>
      <c r="Z547" s="15" t="s">
        <v>19</v>
      </c>
      <c r="AA547" s="15" t="s">
        <v>19</v>
      </c>
      <c r="AB547" s="15" t="s">
        <v>77</v>
      </c>
      <c r="AC547" s="15" t="s">
        <v>3577</v>
      </c>
      <c r="AD547" s="15" t="s">
        <v>2137</v>
      </c>
      <c r="AE547" s="15" t="s">
        <v>19</v>
      </c>
      <c r="AF547" s="15" t="s">
        <v>19</v>
      </c>
      <c r="AG547" s="15" t="s">
        <v>19</v>
      </c>
      <c r="AH547" s="15" t="s">
        <v>3600</v>
      </c>
      <c r="AI547" s="15" t="s">
        <v>19</v>
      </c>
      <c r="AJ547" s="15" t="s">
        <v>19</v>
      </c>
      <c r="AK547" s="15" t="s">
        <v>19</v>
      </c>
      <c r="AL547" s="15" t="s">
        <v>19</v>
      </c>
      <c r="AM547" s="15" t="s">
        <v>3579</v>
      </c>
      <c r="AN547" s="15" t="s">
        <v>19</v>
      </c>
    </row>
    <row r="548" spans="1:40" ht="15.45" x14ac:dyDescent="0.4">
      <c r="A548" s="15" t="s">
        <v>2231</v>
      </c>
      <c r="B548" s="15" t="str">
        <f t="shared" si="8"/>
        <v>868aamq8b</v>
      </c>
      <c r="C548" s="38" t="s">
        <v>5397</v>
      </c>
      <c r="D548" s="15" t="s">
        <v>327</v>
      </c>
      <c r="E548" s="15" t="s">
        <v>5126</v>
      </c>
      <c r="F548" s="24" t="s">
        <v>42</v>
      </c>
      <c r="G548" s="15" t="s">
        <v>3561</v>
      </c>
      <c r="H548" s="15" t="s">
        <v>19</v>
      </c>
      <c r="I548" s="25" t="s">
        <v>3583</v>
      </c>
      <c r="J548" s="15" t="s">
        <v>19</v>
      </c>
      <c r="K548" s="18" t="s">
        <v>19</v>
      </c>
      <c r="L548" s="18" t="s">
        <v>19</v>
      </c>
      <c r="M548" s="18">
        <v>45582.68472222222</v>
      </c>
      <c r="N548" s="18">
        <v>45756.57430555555</v>
      </c>
      <c r="O548" s="18" t="s">
        <v>19</v>
      </c>
      <c r="P548" s="18" t="s">
        <v>19</v>
      </c>
      <c r="Q548" s="15" t="s">
        <v>6036</v>
      </c>
      <c r="R548" s="15" t="s">
        <v>6287</v>
      </c>
      <c r="S548" s="15" t="s">
        <v>6148</v>
      </c>
      <c r="T548" s="15" t="s">
        <v>19</v>
      </c>
      <c r="U548" s="15" t="s">
        <v>19</v>
      </c>
      <c r="V548" s="15" t="s">
        <v>19</v>
      </c>
      <c r="W548" s="15" t="s">
        <v>19</v>
      </c>
      <c r="X548" s="15" t="s">
        <v>19</v>
      </c>
      <c r="Y548" s="19">
        <v>0</v>
      </c>
      <c r="Z548" s="15" t="s">
        <v>19</v>
      </c>
      <c r="AA548" s="15" t="s">
        <v>19</v>
      </c>
      <c r="AB548" s="15" t="s">
        <v>77</v>
      </c>
      <c r="AC548" s="15" t="s">
        <v>3577</v>
      </c>
      <c r="AD548" s="15" t="s">
        <v>2137</v>
      </c>
      <c r="AE548" s="15" t="s">
        <v>19</v>
      </c>
      <c r="AF548" s="15" t="s">
        <v>19</v>
      </c>
      <c r="AG548" s="15" t="s">
        <v>19</v>
      </c>
      <c r="AH548" s="15" t="s">
        <v>3600</v>
      </c>
      <c r="AI548" s="15" t="s">
        <v>19</v>
      </c>
      <c r="AJ548" s="15" t="s">
        <v>19</v>
      </c>
      <c r="AK548" s="15" t="s">
        <v>19</v>
      </c>
      <c r="AL548" s="15" t="s">
        <v>19</v>
      </c>
      <c r="AM548" s="15" t="s">
        <v>3579</v>
      </c>
      <c r="AN548" s="15" t="s">
        <v>19</v>
      </c>
    </row>
    <row r="549" spans="1:40" ht="15.45" x14ac:dyDescent="0.4">
      <c r="A549" s="15" t="s">
        <v>2219</v>
      </c>
      <c r="B549" s="15" t="str">
        <f t="shared" si="8"/>
        <v>868aamqdw</v>
      </c>
      <c r="C549" s="38" t="s">
        <v>5398</v>
      </c>
      <c r="D549" s="15" t="s">
        <v>327</v>
      </c>
      <c r="E549" s="15" t="s">
        <v>5126</v>
      </c>
      <c r="F549" s="24" t="s">
        <v>42</v>
      </c>
      <c r="G549" s="15" t="s">
        <v>3561</v>
      </c>
      <c r="H549" s="15" t="s">
        <v>19</v>
      </c>
      <c r="I549" s="25" t="s">
        <v>3583</v>
      </c>
      <c r="J549" s="15" t="s">
        <v>19</v>
      </c>
      <c r="K549" s="18" t="s">
        <v>19</v>
      </c>
      <c r="L549" s="18" t="s">
        <v>19</v>
      </c>
      <c r="M549" s="18">
        <v>45582.68472222222</v>
      </c>
      <c r="N549" s="18">
        <v>45756.57430555555</v>
      </c>
      <c r="O549" s="18" t="s">
        <v>19</v>
      </c>
      <c r="P549" s="18" t="s">
        <v>19</v>
      </c>
      <c r="Q549" s="15" t="s">
        <v>6037</v>
      </c>
      <c r="R549" s="15" t="s">
        <v>6287</v>
      </c>
      <c r="S549" s="15" t="s">
        <v>6148</v>
      </c>
      <c r="T549" s="15" t="s">
        <v>19</v>
      </c>
      <c r="U549" s="15" t="s">
        <v>19</v>
      </c>
      <c r="V549" s="15" t="s">
        <v>19</v>
      </c>
      <c r="W549" s="15" t="s">
        <v>19</v>
      </c>
      <c r="X549" s="15" t="s">
        <v>19</v>
      </c>
      <c r="Y549" s="19">
        <v>0</v>
      </c>
      <c r="Z549" s="15" t="s">
        <v>19</v>
      </c>
      <c r="AA549" s="15" t="s">
        <v>19</v>
      </c>
      <c r="AB549" s="15" t="s">
        <v>77</v>
      </c>
      <c r="AC549" s="15" t="s">
        <v>3577</v>
      </c>
      <c r="AD549" s="15" t="s">
        <v>2137</v>
      </c>
      <c r="AE549" s="15" t="s">
        <v>19</v>
      </c>
      <c r="AF549" s="15" t="s">
        <v>19</v>
      </c>
      <c r="AG549" s="15" t="s">
        <v>19</v>
      </c>
      <c r="AH549" s="15" t="s">
        <v>3600</v>
      </c>
      <c r="AI549" s="15" t="s">
        <v>19</v>
      </c>
      <c r="AJ549" s="15" t="s">
        <v>19</v>
      </c>
      <c r="AK549" s="15" t="s">
        <v>19</v>
      </c>
      <c r="AL549" s="15" t="s">
        <v>19</v>
      </c>
      <c r="AM549" s="15" t="s">
        <v>3579</v>
      </c>
      <c r="AN549" s="15" t="s">
        <v>19</v>
      </c>
    </row>
    <row r="550" spans="1:40" ht="15.45" x14ac:dyDescent="0.4">
      <c r="A550" s="15" t="s">
        <v>2372</v>
      </c>
      <c r="B550" s="15" t="str">
        <f t="shared" si="8"/>
        <v>868aamrbq</v>
      </c>
      <c r="C550" s="38" t="s">
        <v>5399</v>
      </c>
      <c r="D550" s="15" t="s">
        <v>327</v>
      </c>
      <c r="E550" s="15" t="s">
        <v>5126</v>
      </c>
      <c r="F550" s="24" t="s">
        <v>42</v>
      </c>
      <c r="G550" s="15" t="s">
        <v>3561</v>
      </c>
      <c r="H550" s="15" t="s">
        <v>19</v>
      </c>
      <c r="I550" s="25" t="s">
        <v>3583</v>
      </c>
      <c r="J550" s="15" t="s">
        <v>19</v>
      </c>
      <c r="K550" s="18" t="s">
        <v>19</v>
      </c>
      <c r="L550" s="18" t="s">
        <v>19</v>
      </c>
      <c r="M550" s="18">
        <v>45582.685416666667</v>
      </c>
      <c r="N550" s="18">
        <v>45756.574999999997</v>
      </c>
      <c r="O550" s="18" t="s">
        <v>19</v>
      </c>
      <c r="P550" s="18" t="s">
        <v>19</v>
      </c>
      <c r="Q550" s="15" t="s">
        <v>6036</v>
      </c>
      <c r="R550" s="15" t="s">
        <v>6287</v>
      </c>
      <c r="S550" s="15" t="s">
        <v>6148</v>
      </c>
      <c r="T550" s="15" t="s">
        <v>19</v>
      </c>
      <c r="U550" s="15" t="s">
        <v>19</v>
      </c>
      <c r="V550" s="15" t="s">
        <v>19</v>
      </c>
      <c r="W550" s="15" t="s">
        <v>19</v>
      </c>
      <c r="X550" s="15" t="s">
        <v>19</v>
      </c>
      <c r="Y550" s="19">
        <v>0</v>
      </c>
      <c r="Z550" s="15" t="s">
        <v>19</v>
      </c>
      <c r="AA550" s="15" t="s">
        <v>19</v>
      </c>
      <c r="AB550" s="15" t="s">
        <v>77</v>
      </c>
      <c r="AC550" s="15" t="s">
        <v>3577</v>
      </c>
      <c r="AD550" s="15" t="s">
        <v>2137</v>
      </c>
      <c r="AE550" s="15" t="s">
        <v>19</v>
      </c>
      <c r="AF550" s="15" t="s">
        <v>19</v>
      </c>
      <c r="AG550" s="15" t="s">
        <v>19</v>
      </c>
      <c r="AH550" s="15" t="s">
        <v>3600</v>
      </c>
      <c r="AI550" s="15" t="s">
        <v>19</v>
      </c>
      <c r="AJ550" s="15" t="s">
        <v>19</v>
      </c>
      <c r="AK550" s="15" t="s">
        <v>19</v>
      </c>
      <c r="AL550" s="15" t="s">
        <v>19</v>
      </c>
      <c r="AM550" s="15" t="s">
        <v>3579</v>
      </c>
      <c r="AN550" s="15" t="s">
        <v>19</v>
      </c>
    </row>
    <row r="551" spans="1:40" ht="15.45" x14ac:dyDescent="0.4">
      <c r="A551" s="15" t="s">
        <v>2350</v>
      </c>
      <c r="B551" s="15" t="str">
        <f t="shared" si="8"/>
        <v>868aamrvw</v>
      </c>
      <c r="C551" s="38" t="s">
        <v>5400</v>
      </c>
      <c r="D551" s="15" t="s">
        <v>327</v>
      </c>
      <c r="E551" s="15" t="s">
        <v>5126</v>
      </c>
      <c r="F551" s="24" t="s">
        <v>42</v>
      </c>
      <c r="G551" s="15" t="s">
        <v>3561</v>
      </c>
      <c r="H551" s="15" t="s">
        <v>19</v>
      </c>
      <c r="I551" s="25" t="s">
        <v>3583</v>
      </c>
      <c r="J551" s="15" t="s">
        <v>19</v>
      </c>
      <c r="K551" s="18" t="s">
        <v>19</v>
      </c>
      <c r="L551" s="18" t="s">
        <v>19</v>
      </c>
      <c r="M551" s="18">
        <v>45582.685416666667</v>
      </c>
      <c r="N551" s="18">
        <v>45756.574999999997</v>
      </c>
      <c r="O551" s="18" t="s">
        <v>19</v>
      </c>
      <c r="P551" s="18" t="s">
        <v>19</v>
      </c>
      <c r="Q551" s="15" t="s">
        <v>6036</v>
      </c>
      <c r="R551" s="15" t="s">
        <v>6287</v>
      </c>
      <c r="S551" s="15" t="s">
        <v>6148</v>
      </c>
      <c r="T551" s="15" t="s">
        <v>19</v>
      </c>
      <c r="U551" s="15" t="s">
        <v>19</v>
      </c>
      <c r="V551" s="15" t="s">
        <v>19</v>
      </c>
      <c r="W551" s="15" t="s">
        <v>19</v>
      </c>
      <c r="X551" s="15" t="s">
        <v>19</v>
      </c>
      <c r="Y551" s="19">
        <v>0</v>
      </c>
      <c r="Z551" s="15" t="s">
        <v>19</v>
      </c>
      <c r="AA551" s="15" t="s">
        <v>19</v>
      </c>
      <c r="AB551" s="15" t="s">
        <v>77</v>
      </c>
      <c r="AC551" s="15" t="s">
        <v>3577</v>
      </c>
      <c r="AD551" s="15" t="s">
        <v>2137</v>
      </c>
      <c r="AE551" s="15" t="s">
        <v>19</v>
      </c>
      <c r="AF551" s="15" t="s">
        <v>19</v>
      </c>
      <c r="AG551" s="15" t="s">
        <v>19</v>
      </c>
      <c r="AH551" s="15" t="s">
        <v>3600</v>
      </c>
      <c r="AI551" s="15" t="s">
        <v>19</v>
      </c>
      <c r="AJ551" s="15" t="s">
        <v>19</v>
      </c>
      <c r="AK551" s="15" t="s">
        <v>19</v>
      </c>
      <c r="AL551" s="15" t="s">
        <v>19</v>
      </c>
      <c r="AM551" s="15" t="s">
        <v>3579</v>
      </c>
      <c r="AN551" s="15" t="s">
        <v>19</v>
      </c>
    </row>
    <row r="552" spans="1:40" ht="15.45" x14ac:dyDescent="0.4">
      <c r="A552" s="15" t="s">
        <v>2243</v>
      </c>
      <c r="B552" s="15" t="str">
        <f t="shared" si="8"/>
        <v>868aamu2t</v>
      </c>
      <c r="C552" s="38" t="s">
        <v>5418</v>
      </c>
      <c r="D552" s="15" t="s">
        <v>324</v>
      </c>
      <c r="E552" s="15" t="s">
        <v>5124</v>
      </c>
      <c r="F552" s="24" t="s">
        <v>42</v>
      </c>
      <c r="G552" s="15" t="s">
        <v>3561</v>
      </c>
      <c r="H552" s="15" t="s">
        <v>19</v>
      </c>
      <c r="I552" s="25" t="s">
        <v>3583</v>
      </c>
      <c r="J552" s="15" t="s">
        <v>19</v>
      </c>
      <c r="K552" s="18" t="s">
        <v>19</v>
      </c>
      <c r="L552" s="18" t="s">
        <v>19</v>
      </c>
      <c r="M552" s="18">
        <v>45582.686111111107</v>
      </c>
      <c r="N552" s="18">
        <v>45756.58194444445</v>
      </c>
      <c r="O552" s="18" t="s">
        <v>19</v>
      </c>
      <c r="P552" s="18" t="s">
        <v>19</v>
      </c>
      <c r="Q552" s="15" t="s">
        <v>6012</v>
      </c>
      <c r="R552" s="15" t="s">
        <v>6287</v>
      </c>
      <c r="S552" s="15" t="s">
        <v>6148</v>
      </c>
      <c r="T552" s="15" t="s">
        <v>19</v>
      </c>
      <c r="U552" s="15" t="s">
        <v>19</v>
      </c>
      <c r="V552" s="15" t="s">
        <v>19</v>
      </c>
      <c r="W552" s="15" t="s">
        <v>19</v>
      </c>
      <c r="X552" s="15" t="s">
        <v>19</v>
      </c>
      <c r="Y552" s="19">
        <v>0</v>
      </c>
      <c r="Z552" s="15" t="s">
        <v>19</v>
      </c>
      <c r="AA552" s="15" t="s">
        <v>19</v>
      </c>
      <c r="AB552" s="15" t="s">
        <v>77</v>
      </c>
      <c r="AC552" s="15" t="s">
        <v>3577</v>
      </c>
      <c r="AD552" s="15" t="s">
        <v>2137</v>
      </c>
      <c r="AE552" s="15" t="s">
        <v>19</v>
      </c>
      <c r="AF552" s="15" t="s">
        <v>19</v>
      </c>
      <c r="AG552" s="15" t="s">
        <v>19</v>
      </c>
      <c r="AH552" s="15" t="s">
        <v>5419</v>
      </c>
      <c r="AI552" s="15" t="s">
        <v>19</v>
      </c>
      <c r="AJ552" s="15" t="s">
        <v>19</v>
      </c>
      <c r="AK552" s="15" t="s">
        <v>19</v>
      </c>
      <c r="AL552" s="15" t="s">
        <v>19</v>
      </c>
      <c r="AM552" s="15" t="s">
        <v>3579</v>
      </c>
      <c r="AN552" s="15" t="s">
        <v>19</v>
      </c>
    </row>
    <row r="553" spans="1:40" ht="15.45" x14ac:dyDescent="0.4">
      <c r="A553" s="15" t="s">
        <v>2169</v>
      </c>
      <c r="B553" s="15" t="str">
        <f t="shared" si="8"/>
        <v>868aamuyp</v>
      </c>
      <c r="C553" s="38" t="s">
        <v>5420</v>
      </c>
      <c r="D553" s="15" t="s">
        <v>324</v>
      </c>
      <c r="E553" s="15" t="s">
        <v>5124</v>
      </c>
      <c r="F553" s="24" t="s">
        <v>42</v>
      </c>
      <c r="G553" s="15" t="s">
        <v>3561</v>
      </c>
      <c r="H553" s="15" t="s">
        <v>19</v>
      </c>
      <c r="I553" s="25" t="s">
        <v>3583</v>
      </c>
      <c r="J553" s="15" t="s">
        <v>19</v>
      </c>
      <c r="K553" s="18" t="s">
        <v>19</v>
      </c>
      <c r="L553" s="18" t="s">
        <v>19</v>
      </c>
      <c r="M553" s="18">
        <v>45582.686805555553</v>
      </c>
      <c r="N553" s="18">
        <v>45756.58194444445</v>
      </c>
      <c r="O553" s="18" t="s">
        <v>19</v>
      </c>
      <c r="P553" s="18" t="s">
        <v>19</v>
      </c>
      <c r="Q553" s="15" t="s">
        <v>6013</v>
      </c>
      <c r="R553" s="15" t="s">
        <v>6287</v>
      </c>
      <c r="S553" s="15" t="s">
        <v>6148</v>
      </c>
      <c r="T553" s="15" t="s">
        <v>19</v>
      </c>
      <c r="U553" s="15" t="s">
        <v>19</v>
      </c>
      <c r="V553" s="15" t="s">
        <v>19</v>
      </c>
      <c r="W553" s="15" t="s">
        <v>19</v>
      </c>
      <c r="X553" s="15" t="s">
        <v>19</v>
      </c>
      <c r="Y553" s="19">
        <v>0</v>
      </c>
      <c r="Z553" s="15" t="s">
        <v>19</v>
      </c>
      <c r="AA553" s="15" t="s">
        <v>19</v>
      </c>
      <c r="AB553" s="15" t="s">
        <v>77</v>
      </c>
      <c r="AC553" s="15" t="s">
        <v>3577</v>
      </c>
      <c r="AD553" s="15" t="s">
        <v>2137</v>
      </c>
      <c r="AE553" s="15" t="s">
        <v>19</v>
      </c>
      <c r="AF553" s="15" t="s">
        <v>19</v>
      </c>
      <c r="AG553" s="15" t="s">
        <v>19</v>
      </c>
      <c r="AH553" s="15" t="s">
        <v>5404</v>
      </c>
      <c r="AI553" s="15" t="s">
        <v>19</v>
      </c>
      <c r="AJ553" s="15" t="s">
        <v>19</v>
      </c>
      <c r="AK553" s="15" t="s">
        <v>19</v>
      </c>
      <c r="AL553" s="15" t="s">
        <v>19</v>
      </c>
      <c r="AM553" s="15" t="s">
        <v>3579</v>
      </c>
      <c r="AN553" s="15" t="s">
        <v>19</v>
      </c>
    </row>
    <row r="554" spans="1:40" ht="15.45" x14ac:dyDescent="0.4">
      <c r="A554" s="15" t="s">
        <v>2163</v>
      </c>
      <c r="B554" s="15" t="str">
        <f t="shared" si="8"/>
        <v>868aamw2h</v>
      </c>
      <c r="C554" s="38" t="s">
        <v>5421</v>
      </c>
      <c r="D554" s="15" t="s">
        <v>324</v>
      </c>
      <c r="E554" s="15" t="s">
        <v>5124</v>
      </c>
      <c r="F554" s="24" t="s">
        <v>42</v>
      </c>
      <c r="G554" s="15" t="s">
        <v>3561</v>
      </c>
      <c r="H554" s="15" t="s">
        <v>19</v>
      </c>
      <c r="I554" s="25" t="s">
        <v>3583</v>
      </c>
      <c r="J554" s="15" t="s">
        <v>19</v>
      </c>
      <c r="K554" s="18" t="s">
        <v>19</v>
      </c>
      <c r="L554" s="18" t="s">
        <v>19</v>
      </c>
      <c r="M554" s="18">
        <v>45582.686805555553</v>
      </c>
      <c r="N554" s="18">
        <v>45756.58194444445</v>
      </c>
      <c r="O554" s="18" t="s">
        <v>19</v>
      </c>
      <c r="P554" s="18" t="s">
        <v>19</v>
      </c>
      <c r="Q554" s="15" t="s">
        <v>6012</v>
      </c>
      <c r="R554" s="15" t="s">
        <v>6287</v>
      </c>
      <c r="S554" s="15" t="s">
        <v>6148</v>
      </c>
      <c r="T554" s="15" t="s">
        <v>19</v>
      </c>
      <c r="U554" s="15" t="s">
        <v>19</v>
      </c>
      <c r="V554" s="15" t="s">
        <v>19</v>
      </c>
      <c r="W554" s="15" t="s">
        <v>19</v>
      </c>
      <c r="X554" s="15" t="s">
        <v>19</v>
      </c>
      <c r="Y554" s="19">
        <v>0</v>
      </c>
      <c r="Z554" s="15" t="s">
        <v>19</v>
      </c>
      <c r="AA554" s="15" t="s">
        <v>19</v>
      </c>
      <c r="AB554" s="15" t="s">
        <v>77</v>
      </c>
      <c r="AC554" s="15" t="s">
        <v>3577</v>
      </c>
      <c r="AD554" s="15" t="s">
        <v>2137</v>
      </c>
      <c r="AE554" s="15" t="s">
        <v>19</v>
      </c>
      <c r="AF554" s="15" t="s">
        <v>19</v>
      </c>
      <c r="AG554" s="15" t="s">
        <v>19</v>
      </c>
      <c r="AH554" s="15" t="s">
        <v>3600</v>
      </c>
      <c r="AI554" s="15" t="s">
        <v>19</v>
      </c>
      <c r="AJ554" s="15" t="s">
        <v>19</v>
      </c>
      <c r="AK554" s="15" t="s">
        <v>19</v>
      </c>
      <c r="AL554" s="15" t="s">
        <v>19</v>
      </c>
      <c r="AM554" s="15" t="s">
        <v>3579</v>
      </c>
      <c r="AN554" s="15" t="s">
        <v>19</v>
      </c>
    </row>
    <row r="555" spans="1:40" ht="15.45" x14ac:dyDescent="0.4">
      <c r="A555" s="15" t="s">
        <v>2140</v>
      </c>
      <c r="B555" s="15" t="str">
        <f t="shared" si="8"/>
        <v>868aamwm0</v>
      </c>
      <c r="C555" s="38" t="s">
        <v>5422</v>
      </c>
      <c r="D555" s="15" t="s">
        <v>324</v>
      </c>
      <c r="E555" s="15" t="s">
        <v>5124</v>
      </c>
      <c r="F555" s="24" t="s">
        <v>42</v>
      </c>
      <c r="G555" s="15" t="s">
        <v>3561</v>
      </c>
      <c r="H555" s="15" t="s">
        <v>19</v>
      </c>
      <c r="I555" s="25" t="s">
        <v>3583</v>
      </c>
      <c r="J555" s="15" t="s">
        <v>19</v>
      </c>
      <c r="K555" s="18" t="s">
        <v>19</v>
      </c>
      <c r="L555" s="18" t="s">
        <v>19</v>
      </c>
      <c r="M555" s="18">
        <v>45582.6875</v>
      </c>
      <c r="N555" s="18">
        <v>45756.58194444445</v>
      </c>
      <c r="O555" s="18" t="s">
        <v>19</v>
      </c>
      <c r="P555" s="18" t="s">
        <v>19</v>
      </c>
      <c r="Q555" s="15" t="s">
        <v>6012</v>
      </c>
      <c r="R555" s="15" t="s">
        <v>6287</v>
      </c>
      <c r="S555" s="15" t="s">
        <v>6148</v>
      </c>
      <c r="T555" s="15" t="s">
        <v>19</v>
      </c>
      <c r="U555" s="15" t="s">
        <v>19</v>
      </c>
      <c r="V555" s="15" t="s">
        <v>19</v>
      </c>
      <c r="W555" s="15" t="s">
        <v>19</v>
      </c>
      <c r="X555" s="15" t="s">
        <v>19</v>
      </c>
      <c r="Y555" s="19">
        <v>0</v>
      </c>
      <c r="Z555" s="15" t="s">
        <v>19</v>
      </c>
      <c r="AA555" s="15" t="s">
        <v>19</v>
      </c>
      <c r="AB555" s="15" t="s">
        <v>77</v>
      </c>
      <c r="AC555" s="15" t="s">
        <v>3577</v>
      </c>
      <c r="AD555" s="15" t="s">
        <v>2137</v>
      </c>
      <c r="AE555" s="15" t="s">
        <v>19</v>
      </c>
      <c r="AF555" s="15" t="s">
        <v>19</v>
      </c>
      <c r="AG555" s="15" t="s">
        <v>19</v>
      </c>
      <c r="AH555" s="15" t="s">
        <v>3600</v>
      </c>
      <c r="AI555" s="15" t="s">
        <v>19</v>
      </c>
      <c r="AJ555" s="15" t="s">
        <v>19</v>
      </c>
      <c r="AK555" s="15" t="s">
        <v>19</v>
      </c>
      <c r="AL555" s="15" t="s">
        <v>19</v>
      </c>
      <c r="AM555" s="15" t="s">
        <v>3579</v>
      </c>
      <c r="AN555" s="15" t="s">
        <v>19</v>
      </c>
    </row>
    <row r="556" spans="1:40" ht="15.45" x14ac:dyDescent="0.4">
      <c r="A556" s="15" t="s">
        <v>2181</v>
      </c>
      <c r="B556" s="15" t="str">
        <f t="shared" si="8"/>
        <v>868aamxp5</v>
      </c>
      <c r="C556" s="38" t="s">
        <v>5423</v>
      </c>
      <c r="D556" s="15" t="s">
        <v>324</v>
      </c>
      <c r="E556" s="15" t="s">
        <v>5124</v>
      </c>
      <c r="F556" s="24" t="s">
        <v>42</v>
      </c>
      <c r="G556" s="15" t="s">
        <v>3561</v>
      </c>
      <c r="H556" s="15" t="s">
        <v>19</v>
      </c>
      <c r="I556" s="25" t="s">
        <v>3583</v>
      </c>
      <c r="J556" s="15" t="s">
        <v>19</v>
      </c>
      <c r="K556" s="18" t="s">
        <v>19</v>
      </c>
      <c r="L556" s="18" t="s">
        <v>19</v>
      </c>
      <c r="M556" s="18">
        <v>45582.688194444447</v>
      </c>
      <c r="N556" s="18">
        <v>45756.58194444445</v>
      </c>
      <c r="O556" s="18" t="s">
        <v>19</v>
      </c>
      <c r="P556" s="18" t="s">
        <v>19</v>
      </c>
      <c r="Q556" s="15" t="s">
        <v>6012</v>
      </c>
      <c r="R556" s="15" t="s">
        <v>6287</v>
      </c>
      <c r="S556" s="15" t="s">
        <v>6148</v>
      </c>
      <c r="T556" s="15" t="s">
        <v>19</v>
      </c>
      <c r="U556" s="15" t="s">
        <v>19</v>
      </c>
      <c r="V556" s="15" t="s">
        <v>19</v>
      </c>
      <c r="W556" s="15" t="s">
        <v>19</v>
      </c>
      <c r="X556" s="15" t="s">
        <v>19</v>
      </c>
      <c r="Y556" s="19">
        <v>0</v>
      </c>
      <c r="Z556" s="15" t="s">
        <v>19</v>
      </c>
      <c r="AA556" s="15" t="s">
        <v>19</v>
      </c>
      <c r="AB556" s="15" t="s">
        <v>77</v>
      </c>
      <c r="AC556" s="15" t="s">
        <v>3577</v>
      </c>
      <c r="AD556" s="15" t="s">
        <v>2137</v>
      </c>
      <c r="AE556" s="15" t="s">
        <v>19</v>
      </c>
      <c r="AF556" s="15" t="s">
        <v>19</v>
      </c>
      <c r="AG556" s="15" t="s">
        <v>19</v>
      </c>
      <c r="AH556" s="15" t="s">
        <v>3600</v>
      </c>
      <c r="AI556" s="15" t="s">
        <v>19</v>
      </c>
      <c r="AJ556" s="15" t="s">
        <v>19</v>
      </c>
      <c r="AK556" s="15" t="s">
        <v>19</v>
      </c>
      <c r="AL556" s="15" t="s">
        <v>19</v>
      </c>
      <c r="AM556" s="15" t="s">
        <v>3579</v>
      </c>
      <c r="AN556" s="15" t="s">
        <v>19</v>
      </c>
    </row>
    <row r="557" spans="1:40" ht="15.45" x14ac:dyDescent="0.4">
      <c r="A557" s="15" t="s">
        <v>2264</v>
      </c>
      <c r="B557" s="15" t="str">
        <f t="shared" si="8"/>
        <v>868aamy5h</v>
      </c>
      <c r="C557" s="38" t="s">
        <v>5424</v>
      </c>
      <c r="D557" s="15" t="s">
        <v>324</v>
      </c>
      <c r="E557" s="15" t="s">
        <v>5124</v>
      </c>
      <c r="F557" s="24" t="s">
        <v>42</v>
      </c>
      <c r="G557" s="15" t="s">
        <v>3561</v>
      </c>
      <c r="H557" s="15" t="s">
        <v>19</v>
      </c>
      <c r="I557" s="25" t="s">
        <v>3583</v>
      </c>
      <c r="J557" s="15" t="s">
        <v>19</v>
      </c>
      <c r="K557" s="18" t="s">
        <v>19</v>
      </c>
      <c r="L557" s="18" t="s">
        <v>19</v>
      </c>
      <c r="M557" s="18">
        <v>45582.688888888893</v>
      </c>
      <c r="N557" s="18">
        <v>45756.58194444445</v>
      </c>
      <c r="O557" s="18" t="s">
        <v>19</v>
      </c>
      <c r="P557" s="18" t="s">
        <v>19</v>
      </c>
      <c r="Q557" s="15" t="s">
        <v>6012</v>
      </c>
      <c r="R557" s="15" t="s">
        <v>6287</v>
      </c>
      <c r="S557" s="15" t="s">
        <v>6148</v>
      </c>
      <c r="T557" s="15" t="s">
        <v>19</v>
      </c>
      <c r="U557" s="15" t="s">
        <v>19</v>
      </c>
      <c r="V557" s="15" t="s">
        <v>19</v>
      </c>
      <c r="W557" s="15" t="s">
        <v>19</v>
      </c>
      <c r="X557" s="15" t="s">
        <v>19</v>
      </c>
      <c r="Y557" s="19">
        <v>0</v>
      </c>
      <c r="Z557" s="15" t="s">
        <v>19</v>
      </c>
      <c r="AA557" s="15" t="s">
        <v>19</v>
      </c>
      <c r="AB557" s="15" t="s">
        <v>77</v>
      </c>
      <c r="AC557" s="15" t="s">
        <v>3577</v>
      </c>
      <c r="AD557" s="15" t="s">
        <v>2137</v>
      </c>
      <c r="AE557" s="15" t="s">
        <v>19</v>
      </c>
      <c r="AF557" s="15" t="s">
        <v>19</v>
      </c>
      <c r="AG557" s="15" t="s">
        <v>19</v>
      </c>
      <c r="AH557" s="15" t="s">
        <v>3600</v>
      </c>
      <c r="AI557" s="15" t="s">
        <v>19</v>
      </c>
      <c r="AJ557" s="15" t="s">
        <v>19</v>
      </c>
      <c r="AK557" s="15" t="s">
        <v>19</v>
      </c>
      <c r="AL557" s="15" t="s">
        <v>19</v>
      </c>
      <c r="AM557" s="15" t="s">
        <v>3579</v>
      </c>
      <c r="AN557" s="15" t="s">
        <v>19</v>
      </c>
    </row>
    <row r="558" spans="1:40" ht="15.45" x14ac:dyDescent="0.4">
      <c r="A558" s="15" t="s">
        <v>2213</v>
      </c>
      <c r="B558" s="15" t="str">
        <f t="shared" si="8"/>
        <v>868aamypf</v>
      </c>
      <c r="C558" s="38" t="s">
        <v>5425</v>
      </c>
      <c r="D558" s="15" t="s">
        <v>324</v>
      </c>
      <c r="E558" s="15" t="s">
        <v>5124</v>
      </c>
      <c r="F558" s="24" t="s">
        <v>42</v>
      </c>
      <c r="G558" s="15" t="s">
        <v>3561</v>
      </c>
      <c r="H558" s="15" t="s">
        <v>19</v>
      </c>
      <c r="I558" s="25" t="s">
        <v>3583</v>
      </c>
      <c r="J558" s="15" t="s">
        <v>19</v>
      </c>
      <c r="K558" s="18" t="s">
        <v>19</v>
      </c>
      <c r="L558" s="18" t="s">
        <v>19</v>
      </c>
      <c r="M558" s="18">
        <v>45582.688888888893</v>
      </c>
      <c r="N558" s="18">
        <v>45756.58194444445</v>
      </c>
      <c r="O558" s="18" t="s">
        <v>19</v>
      </c>
      <c r="P558" s="18" t="s">
        <v>19</v>
      </c>
      <c r="Q558" s="15" t="s">
        <v>6012</v>
      </c>
      <c r="R558" s="15" t="s">
        <v>6287</v>
      </c>
      <c r="S558" s="15" t="s">
        <v>6148</v>
      </c>
      <c r="T558" s="15" t="s">
        <v>19</v>
      </c>
      <c r="U558" s="15" t="s">
        <v>19</v>
      </c>
      <c r="V558" s="15" t="s">
        <v>19</v>
      </c>
      <c r="W558" s="15" t="s">
        <v>19</v>
      </c>
      <c r="X558" s="15" t="s">
        <v>19</v>
      </c>
      <c r="Y558" s="19">
        <v>0</v>
      </c>
      <c r="Z558" s="15" t="s">
        <v>19</v>
      </c>
      <c r="AA558" s="15" t="s">
        <v>19</v>
      </c>
      <c r="AB558" s="15" t="s">
        <v>77</v>
      </c>
      <c r="AC558" s="15" t="s">
        <v>3577</v>
      </c>
      <c r="AD558" s="15" t="s">
        <v>2137</v>
      </c>
      <c r="AE558" s="15" t="s">
        <v>19</v>
      </c>
      <c r="AF558" s="15" t="s">
        <v>19</v>
      </c>
      <c r="AG558" s="15" t="s">
        <v>19</v>
      </c>
      <c r="AH558" s="15" t="s">
        <v>3600</v>
      </c>
      <c r="AI558" s="15" t="s">
        <v>19</v>
      </c>
      <c r="AJ558" s="15" t="s">
        <v>19</v>
      </c>
      <c r="AK558" s="15" t="s">
        <v>19</v>
      </c>
      <c r="AL558" s="15" t="s">
        <v>19</v>
      </c>
      <c r="AM558" s="15" t="s">
        <v>3579</v>
      </c>
      <c r="AN558" s="15" t="s">
        <v>19</v>
      </c>
    </row>
    <row r="559" spans="1:40" ht="15.45" x14ac:dyDescent="0.4">
      <c r="A559" s="15" t="s">
        <v>2171</v>
      </c>
      <c r="B559" s="15" t="str">
        <f t="shared" si="8"/>
        <v>868aamz4j</v>
      </c>
      <c r="C559" s="38" t="s">
        <v>5426</v>
      </c>
      <c r="D559" s="15" t="s">
        <v>324</v>
      </c>
      <c r="E559" s="15" t="s">
        <v>5124</v>
      </c>
      <c r="F559" s="24" t="s">
        <v>42</v>
      </c>
      <c r="G559" s="15" t="s">
        <v>3561</v>
      </c>
      <c r="H559" s="15" t="s">
        <v>19</v>
      </c>
      <c r="I559" s="25" t="s">
        <v>3583</v>
      </c>
      <c r="J559" s="15" t="s">
        <v>19</v>
      </c>
      <c r="K559" s="18" t="s">
        <v>19</v>
      </c>
      <c r="L559" s="18" t="s">
        <v>19</v>
      </c>
      <c r="M559" s="18">
        <v>45582.689583333333</v>
      </c>
      <c r="N559" s="18">
        <v>45756.58194444445</v>
      </c>
      <c r="O559" s="18" t="s">
        <v>19</v>
      </c>
      <c r="P559" s="18" t="s">
        <v>19</v>
      </c>
      <c r="Q559" s="15" t="s">
        <v>6012</v>
      </c>
      <c r="R559" s="15" t="s">
        <v>6287</v>
      </c>
      <c r="S559" s="15" t="s">
        <v>6148</v>
      </c>
      <c r="T559" s="15" t="s">
        <v>19</v>
      </c>
      <c r="U559" s="15" t="s">
        <v>19</v>
      </c>
      <c r="V559" s="15" t="s">
        <v>19</v>
      </c>
      <c r="W559" s="15" t="s">
        <v>19</v>
      </c>
      <c r="X559" s="15" t="s">
        <v>19</v>
      </c>
      <c r="Y559" s="19">
        <v>0</v>
      </c>
      <c r="Z559" s="15" t="s">
        <v>19</v>
      </c>
      <c r="AA559" s="15" t="s">
        <v>19</v>
      </c>
      <c r="AB559" s="15" t="s">
        <v>77</v>
      </c>
      <c r="AC559" s="15" t="s">
        <v>3577</v>
      </c>
      <c r="AD559" s="15" t="s">
        <v>2137</v>
      </c>
      <c r="AE559" s="15" t="s">
        <v>19</v>
      </c>
      <c r="AF559" s="15" t="s">
        <v>19</v>
      </c>
      <c r="AG559" s="15" t="s">
        <v>19</v>
      </c>
      <c r="AH559" s="15" t="s">
        <v>3600</v>
      </c>
      <c r="AI559" s="15" t="s">
        <v>19</v>
      </c>
      <c r="AJ559" s="15" t="s">
        <v>19</v>
      </c>
      <c r="AK559" s="15" t="s">
        <v>19</v>
      </c>
      <c r="AL559" s="15" t="s">
        <v>19</v>
      </c>
      <c r="AM559" s="15" t="s">
        <v>3579</v>
      </c>
      <c r="AN559" s="15" t="s">
        <v>19</v>
      </c>
    </row>
    <row r="560" spans="1:40" ht="15.45" x14ac:dyDescent="0.4">
      <c r="A560" s="15" t="s">
        <v>2232</v>
      </c>
      <c r="B560" s="15" t="str">
        <f t="shared" si="8"/>
        <v>868aamzgv</v>
      </c>
      <c r="C560" s="38" t="s">
        <v>5427</v>
      </c>
      <c r="D560" s="15" t="s">
        <v>324</v>
      </c>
      <c r="E560" s="15" t="s">
        <v>5124</v>
      </c>
      <c r="F560" s="24" t="s">
        <v>42</v>
      </c>
      <c r="G560" s="15" t="s">
        <v>3561</v>
      </c>
      <c r="H560" s="15" t="s">
        <v>19</v>
      </c>
      <c r="I560" s="25" t="s">
        <v>3583</v>
      </c>
      <c r="J560" s="15" t="s">
        <v>19</v>
      </c>
      <c r="K560" s="18" t="s">
        <v>19</v>
      </c>
      <c r="L560" s="18" t="s">
        <v>19</v>
      </c>
      <c r="M560" s="18">
        <v>45582.689583333333</v>
      </c>
      <c r="N560" s="18">
        <v>45756.58194444445</v>
      </c>
      <c r="O560" s="18" t="s">
        <v>19</v>
      </c>
      <c r="P560" s="18" t="s">
        <v>19</v>
      </c>
      <c r="Q560" s="15" t="s">
        <v>6012</v>
      </c>
      <c r="R560" s="15" t="s">
        <v>6287</v>
      </c>
      <c r="S560" s="15" t="s">
        <v>6148</v>
      </c>
      <c r="T560" s="15" t="s">
        <v>19</v>
      </c>
      <c r="U560" s="15" t="s">
        <v>19</v>
      </c>
      <c r="V560" s="15" t="s">
        <v>19</v>
      </c>
      <c r="W560" s="15" t="s">
        <v>19</v>
      </c>
      <c r="X560" s="15" t="s">
        <v>19</v>
      </c>
      <c r="Y560" s="19">
        <v>0</v>
      </c>
      <c r="Z560" s="15" t="s">
        <v>19</v>
      </c>
      <c r="AA560" s="15" t="s">
        <v>19</v>
      </c>
      <c r="AB560" s="15" t="s">
        <v>77</v>
      </c>
      <c r="AC560" s="15" t="s">
        <v>3577</v>
      </c>
      <c r="AD560" s="15" t="s">
        <v>2137</v>
      </c>
      <c r="AE560" s="15" t="s">
        <v>19</v>
      </c>
      <c r="AF560" s="15" t="s">
        <v>19</v>
      </c>
      <c r="AG560" s="15" t="s">
        <v>19</v>
      </c>
      <c r="AH560" s="15" t="s">
        <v>3600</v>
      </c>
      <c r="AI560" s="15" t="s">
        <v>19</v>
      </c>
      <c r="AJ560" s="15" t="s">
        <v>19</v>
      </c>
      <c r="AK560" s="15" t="s">
        <v>19</v>
      </c>
      <c r="AL560" s="15" t="s">
        <v>19</v>
      </c>
      <c r="AM560" s="15" t="s">
        <v>3579</v>
      </c>
      <c r="AN560" s="15" t="s">
        <v>19</v>
      </c>
    </row>
    <row r="561" spans="1:40" ht="15.45" x14ac:dyDescent="0.4">
      <c r="A561" s="15" t="s">
        <v>2266</v>
      </c>
      <c r="B561" s="15" t="str">
        <f t="shared" si="8"/>
        <v>868aan069</v>
      </c>
      <c r="C561" s="38" t="s">
        <v>5428</v>
      </c>
      <c r="D561" s="15" t="s">
        <v>324</v>
      </c>
      <c r="E561" s="15" t="s">
        <v>5124</v>
      </c>
      <c r="F561" s="24" t="s">
        <v>42</v>
      </c>
      <c r="G561" s="15" t="s">
        <v>3561</v>
      </c>
      <c r="H561" s="15" t="s">
        <v>19</v>
      </c>
      <c r="I561" s="25" t="s">
        <v>3583</v>
      </c>
      <c r="J561" s="15" t="s">
        <v>19</v>
      </c>
      <c r="K561" s="18" t="s">
        <v>19</v>
      </c>
      <c r="L561" s="18" t="s">
        <v>19</v>
      </c>
      <c r="M561" s="18">
        <v>45582.69027777778</v>
      </c>
      <c r="N561" s="18">
        <v>45756.581250000003</v>
      </c>
      <c r="O561" s="18" t="s">
        <v>19</v>
      </c>
      <c r="P561" s="18" t="s">
        <v>19</v>
      </c>
      <c r="Q561" s="15" t="s">
        <v>6012</v>
      </c>
      <c r="R561" s="15" t="s">
        <v>6287</v>
      </c>
      <c r="S561" s="15" t="s">
        <v>6148</v>
      </c>
      <c r="T561" s="15" t="s">
        <v>19</v>
      </c>
      <c r="U561" s="15" t="s">
        <v>19</v>
      </c>
      <c r="V561" s="15" t="s">
        <v>19</v>
      </c>
      <c r="W561" s="15" t="s">
        <v>19</v>
      </c>
      <c r="X561" s="15" t="s">
        <v>19</v>
      </c>
      <c r="Y561" s="19">
        <v>0</v>
      </c>
      <c r="Z561" s="15" t="s">
        <v>19</v>
      </c>
      <c r="AA561" s="15" t="s">
        <v>19</v>
      </c>
      <c r="AB561" s="15" t="s">
        <v>77</v>
      </c>
      <c r="AC561" s="15" t="s">
        <v>3577</v>
      </c>
      <c r="AD561" s="15" t="s">
        <v>2137</v>
      </c>
      <c r="AE561" s="15" t="s">
        <v>19</v>
      </c>
      <c r="AF561" s="15" t="s">
        <v>19</v>
      </c>
      <c r="AG561" s="15" t="s">
        <v>19</v>
      </c>
      <c r="AH561" s="15" t="s">
        <v>3600</v>
      </c>
      <c r="AI561" s="15" t="s">
        <v>19</v>
      </c>
      <c r="AJ561" s="15" t="s">
        <v>19</v>
      </c>
      <c r="AK561" s="15" t="s">
        <v>19</v>
      </c>
      <c r="AL561" s="15" t="s">
        <v>19</v>
      </c>
      <c r="AM561" s="15" t="s">
        <v>3579</v>
      </c>
      <c r="AN561" s="15" t="s">
        <v>19</v>
      </c>
    </row>
    <row r="562" spans="1:40" ht="15.45" x14ac:dyDescent="0.4">
      <c r="A562" s="15" t="s">
        <v>2290</v>
      </c>
      <c r="B562" s="15" t="str">
        <f t="shared" si="8"/>
        <v>868aan0n8</v>
      </c>
      <c r="C562" s="38" t="s">
        <v>5429</v>
      </c>
      <c r="D562" s="15" t="s">
        <v>324</v>
      </c>
      <c r="E562" s="15" t="s">
        <v>5124</v>
      </c>
      <c r="F562" s="24" t="s">
        <v>42</v>
      </c>
      <c r="G562" s="15" t="s">
        <v>3561</v>
      </c>
      <c r="H562" s="15" t="s">
        <v>19</v>
      </c>
      <c r="I562" s="25" t="s">
        <v>3583</v>
      </c>
      <c r="J562" s="15" t="s">
        <v>19</v>
      </c>
      <c r="K562" s="18" t="s">
        <v>19</v>
      </c>
      <c r="L562" s="18" t="s">
        <v>19</v>
      </c>
      <c r="M562" s="18">
        <v>45582.69027777778</v>
      </c>
      <c r="N562" s="18">
        <v>45756.581250000003</v>
      </c>
      <c r="O562" s="18" t="s">
        <v>19</v>
      </c>
      <c r="P562" s="18" t="s">
        <v>19</v>
      </c>
      <c r="Q562" s="15" t="s">
        <v>6012</v>
      </c>
      <c r="R562" s="15" t="s">
        <v>6287</v>
      </c>
      <c r="S562" s="15" t="s">
        <v>6148</v>
      </c>
      <c r="T562" s="15" t="s">
        <v>19</v>
      </c>
      <c r="U562" s="15" t="s">
        <v>19</v>
      </c>
      <c r="V562" s="15" t="s">
        <v>19</v>
      </c>
      <c r="W562" s="15" t="s">
        <v>19</v>
      </c>
      <c r="X562" s="15" t="s">
        <v>19</v>
      </c>
      <c r="Y562" s="19">
        <v>0</v>
      </c>
      <c r="Z562" s="15" t="s">
        <v>19</v>
      </c>
      <c r="AA562" s="15" t="s">
        <v>19</v>
      </c>
      <c r="AB562" s="15" t="s">
        <v>77</v>
      </c>
      <c r="AC562" s="15" t="s">
        <v>3577</v>
      </c>
      <c r="AD562" s="15" t="s">
        <v>2137</v>
      </c>
      <c r="AE562" s="15" t="s">
        <v>19</v>
      </c>
      <c r="AF562" s="15" t="s">
        <v>19</v>
      </c>
      <c r="AG562" s="15" t="s">
        <v>19</v>
      </c>
      <c r="AH562" s="15" t="s">
        <v>3600</v>
      </c>
      <c r="AI562" s="15" t="s">
        <v>19</v>
      </c>
      <c r="AJ562" s="15" t="s">
        <v>19</v>
      </c>
      <c r="AK562" s="15" t="s">
        <v>19</v>
      </c>
      <c r="AL562" s="15" t="s">
        <v>19</v>
      </c>
      <c r="AM562" s="15" t="s">
        <v>3579</v>
      </c>
      <c r="AN562" s="15" t="s">
        <v>19</v>
      </c>
    </row>
    <row r="563" spans="1:40" ht="15.45" x14ac:dyDescent="0.4">
      <c r="A563" s="15" t="s">
        <v>2268</v>
      </c>
      <c r="B563" s="15" t="str">
        <f t="shared" si="8"/>
        <v>868aan1j0</v>
      </c>
      <c r="C563" s="38" t="s">
        <v>5430</v>
      </c>
      <c r="D563" s="15" t="s">
        <v>324</v>
      </c>
      <c r="E563" s="15" t="s">
        <v>5124</v>
      </c>
      <c r="F563" s="24" t="s">
        <v>42</v>
      </c>
      <c r="G563" s="15" t="s">
        <v>3561</v>
      </c>
      <c r="H563" s="15" t="s">
        <v>19</v>
      </c>
      <c r="I563" s="25" t="s">
        <v>3583</v>
      </c>
      <c r="J563" s="15" t="s">
        <v>19</v>
      </c>
      <c r="K563" s="18" t="s">
        <v>19</v>
      </c>
      <c r="L563" s="18" t="s">
        <v>19</v>
      </c>
      <c r="M563" s="18">
        <v>45582.690972222219</v>
      </c>
      <c r="N563" s="18">
        <v>45756.581250000003</v>
      </c>
      <c r="O563" s="18" t="s">
        <v>19</v>
      </c>
      <c r="P563" s="18" t="s">
        <v>19</v>
      </c>
      <c r="Q563" s="15" t="s">
        <v>6012</v>
      </c>
      <c r="R563" s="15" t="s">
        <v>6287</v>
      </c>
      <c r="S563" s="15" t="s">
        <v>6148</v>
      </c>
      <c r="T563" s="15" t="s">
        <v>19</v>
      </c>
      <c r="U563" s="15" t="s">
        <v>19</v>
      </c>
      <c r="V563" s="15" t="s">
        <v>19</v>
      </c>
      <c r="W563" s="15" t="s">
        <v>19</v>
      </c>
      <c r="X563" s="15" t="s">
        <v>19</v>
      </c>
      <c r="Y563" s="19">
        <v>0</v>
      </c>
      <c r="Z563" s="15" t="s">
        <v>19</v>
      </c>
      <c r="AA563" s="15" t="s">
        <v>19</v>
      </c>
      <c r="AB563" s="15" t="s">
        <v>77</v>
      </c>
      <c r="AC563" s="15" t="s">
        <v>3577</v>
      </c>
      <c r="AD563" s="15" t="s">
        <v>2137</v>
      </c>
      <c r="AE563" s="15" t="s">
        <v>19</v>
      </c>
      <c r="AF563" s="15" t="s">
        <v>19</v>
      </c>
      <c r="AG563" s="15" t="s">
        <v>19</v>
      </c>
      <c r="AH563" s="15" t="s">
        <v>3600</v>
      </c>
      <c r="AI563" s="15" t="s">
        <v>19</v>
      </c>
      <c r="AJ563" s="15" t="s">
        <v>19</v>
      </c>
      <c r="AK563" s="15" t="s">
        <v>19</v>
      </c>
      <c r="AL563" s="15" t="s">
        <v>19</v>
      </c>
      <c r="AM563" s="15" t="s">
        <v>3579</v>
      </c>
      <c r="AN563" s="15" t="s">
        <v>19</v>
      </c>
    </row>
    <row r="564" spans="1:40" ht="15.45" x14ac:dyDescent="0.4">
      <c r="A564" s="15" t="s">
        <v>2229</v>
      </c>
      <c r="B564" s="15" t="str">
        <f t="shared" si="8"/>
        <v>868aan218</v>
      </c>
      <c r="C564" s="38" t="s">
        <v>5431</v>
      </c>
      <c r="D564" s="15" t="s">
        <v>324</v>
      </c>
      <c r="E564" s="15" t="s">
        <v>5124</v>
      </c>
      <c r="F564" s="24" t="s">
        <v>42</v>
      </c>
      <c r="G564" s="15" t="s">
        <v>3561</v>
      </c>
      <c r="H564" s="15" t="s">
        <v>19</v>
      </c>
      <c r="I564" s="25" t="s">
        <v>3583</v>
      </c>
      <c r="J564" s="15" t="s">
        <v>19</v>
      </c>
      <c r="K564" s="18" t="s">
        <v>19</v>
      </c>
      <c r="L564" s="18" t="s">
        <v>19</v>
      </c>
      <c r="M564" s="18">
        <v>45582.691666666666</v>
      </c>
      <c r="N564" s="18">
        <v>45756.581250000003</v>
      </c>
      <c r="O564" s="18" t="s">
        <v>19</v>
      </c>
      <c r="P564" s="18" t="s">
        <v>19</v>
      </c>
      <c r="Q564" s="15" t="s">
        <v>6012</v>
      </c>
      <c r="R564" s="15" t="s">
        <v>6287</v>
      </c>
      <c r="S564" s="15" t="s">
        <v>6148</v>
      </c>
      <c r="T564" s="15" t="s">
        <v>19</v>
      </c>
      <c r="U564" s="15" t="s">
        <v>19</v>
      </c>
      <c r="V564" s="15" t="s">
        <v>19</v>
      </c>
      <c r="W564" s="15" t="s">
        <v>19</v>
      </c>
      <c r="X564" s="15" t="s">
        <v>19</v>
      </c>
      <c r="Y564" s="19">
        <v>0</v>
      </c>
      <c r="Z564" s="15" t="s">
        <v>19</v>
      </c>
      <c r="AA564" s="15" t="s">
        <v>19</v>
      </c>
      <c r="AB564" s="15" t="s">
        <v>77</v>
      </c>
      <c r="AC564" s="15" t="s">
        <v>3577</v>
      </c>
      <c r="AD564" s="15" t="s">
        <v>3371</v>
      </c>
      <c r="AE564" s="15" t="s">
        <v>19</v>
      </c>
      <c r="AF564" s="15" t="s">
        <v>19</v>
      </c>
      <c r="AG564" s="15" t="s">
        <v>19</v>
      </c>
      <c r="AH564" s="15" t="s">
        <v>3600</v>
      </c>
      <c r="AI564" s="15" t="s">
        <v>19</v>
      </c>
      <c r="AJ564" s="15" t="s">
        <v>19</v>
      </c>
      <c r="AK564" s="15" t="s">
        <v>19</v>
      </c>
      <c r="AL564" s="15" t="s">
        <v>19</v>
      </c>
      <c r="AM564" s="15" t="s">
        <v>3579</v>
      </c>
      <c r="AN564" s="15" t="s">
        <v>19</v>
      </c>
    </row>
    <row r="565" spans="1:40" ht="15.45" x14ac:dyDescent="0.4">
      <c r="A565" s="15" t="s">
        <v>2247</v>
      </c>
      <c r="B565" s="15" t="str">
        <f t="shared" si="8"/>
        <v>868aan2dr</v>
      </c>
      <c r="C565" s="38" t="s">
        <v>5432</v>
      </c>
      <c r="D565" s="15" t="s">
        <v>324</v>
      </c>
      <c r="E565" s="15" t="s">
        <v>5124</v>
      </c>
      <c r="F565" s="24" t="s">
        <v>42</v>
      </c>
      <c r="G565" s="15" t="s">
        <v>3561</v>
      </c>
      <c r="H565" s="15" t="s">
        <v>19</v>
      </c>
      <c r="I565" s="25" t="s">
        <v>3583</v>
      </c>
      <c r="J565" s="15" t="s">
        <v>19</v>
      </c>
      <c r="K565" s="18" t="s">
        <v>19</v>
      </c>
      <c r="L565" s="18" t="s">
        <v>19</v>
      </c>
      <c r="M565" s="18">
        <v>45582.692361111112</v>
      </c>
      <c r="N565" s="18">
        <v>45756.581250000003</v>
      </c>
      <c r="O565" s="18" t="s">
        <v>19</v>
      </c>
      <c r="P565" s="18" t="s">
        <v>19</v>
      </c>
      <c r="Q565" s="15" t="s">
        <v>6012</v>
      </c>
      <c r="R565" s="15" t="s">
        <v>6287</v>
      </c>
      <c r="S565" s="15" t="s">
        <v>6148</v>
      </c>
      <c r="T565" s="15" t="s">
        <v>19</v>
      </c>
      <c r="U565" s="15" t="s">
        <v>19</v>
      </c>
      <c r="V565" s="15" t="s">
        <v>19</v>
      </c>
      <c r="W565" s="15" t="s">
        <v>19</v>
      </c>
      <c r="X565" s="15" t="s">
        <v>19</v>
      </c>
      <c r="Y565" s="19">
        <v>0</v>
      </c>
      <c r="Z565" s="15" t="s">
        <v>19</v>
      </c>
      <c r="AA565" s="15" t="s">
        <v>19</v>
      </c>
      <c r="AB565" s="15" t="s">
        <v>77</v>
      </c>
      <c r="AC565" s="15" t="s">
        <v>3577</v>
      </c>
      <c r="AD565" s="15" t="s">
        <v>3371</v>
      </c>
      <c r="AE565" s="15" t="s">
        <v>19</v>
      </c>
      <c r="AF565" s="15" t="s">
        <v>19</v>
      </c>
      <c r="AG565" s="15" t="s">
        <v>19</v>
      </c>
      <c r="AH565" s="15" t="s">
        <v>3600</v>
      </c>
      <c r="AI565" s="15" t="s">
        <v>19</v>
      </c>
      <c r="AJ565" s="15" t="s">
        <v>19</v>
      </c>
      <c r="AK565" s="15" t="s">
        <v>19</v>
      </c>
      <c r="AL565" s="15" t="s">
        <v>19</v>
      </c>
      <c r="AM565" s="15" t="s">
        <v>3579</v>
      </c>
      <c r="AN565" s="15" t="s">
        <v>19</v>
      </c>
    </row>
    <row r="566" spans="1:40" ht="15.45" x14ac:dyDescent="0.4">
      <c r="A566" s="15" t="s">
        <v>2221</v>
      </c>
      <c r="B566" s="15" t="str">
        <f t="shared" si="8"/>
        <v>868aan2z5</v>
      </c>
      <c r="C566" s="38" t="s">
        <v>5433</v>
      </c>
      <c r="D566" s="15" t="s">
        <v>324</v>
      </c>
      <c r="E566" s="15" t="s">
        <v>5124</v>
      </c>
      <c r="F566" s="24" t="s">
        <v>42</v>
      </c>
      <c r="G566" s="15" t="s">
        <v>3561</v>
      </c>
      <c r="H566" s="15" t="s">
        <v>19</v>
      </c>
      <c r="I566" s="25" t="s">
        <v>3583</v>
      </c>
      <c r="J566" s="15" t="s">
        <v>19</v>
      </c>
      <c r="K566" s="18" t="s">
        <v>19</v>
      </c>
      <c r="L566" s="18" t="s">
        <v>19</v>
      </c>
      <c r="M566" s="18">
        <v>45582.692361111112</v>
      </c>
      <c r="N566" s="18">
        <v>45756.581250000003</v>
      </c>
      <c r="O566" s="18" t="s">
        <v>19</v>
      </c>
      <c r="P566" s="18" t="s">
        <v>19</v>
      </c>
      <c r="Q566" s="15" t="s">
        <v>6012</v>
      </c>
      <c r="R566" s="15" t="s">
        <v>6287</v>
      </c>
      <c r="S566" s="15" t="s">
        <v>6148</v>
      </c>
      <c r="T566" s="15" t="s">
        <v>19</v>
      </c>
      <c r="U566" s="15" t="s">
        <v>19</v>
      </c>
      <c r="V566" s="15" t="s">
        <v>19</v>
      </c>
      <c r="W566" s="15" t="s">
        <v>19</v>
      </c>
      <c r="X566" s="15" t="s">
        <v>19</v>
      </c>
      <c r="Y566" s="19">
        <v>0</v>
      </c>
      <c r="Z566" s="15" t="s">
        <v>19</v>
      </c>
      <c r="AA566" s="15" t="s">
        <v>19</v>
      </c>
      <c r="AB566" s="15" t="s">
        <v>77</v>
      </c>
      <c r="AC566" s="15" t="s">
        <v>3577</v>
      </c>
      <c r="AD566" s="15" t="s">
        <v>3371</v>
      </c>
      <c r="AE566" s="15" t="s">
        <v>19</v>
      </c>
      <c r="AF566" s="15" t="s">
        <v>19</v>
      </c>
      <c r="AG566" s="15" t="s">
        <v>19</v>
      </c>
      <c r="AH566" s="15" t="s">
        <v>3600</v>
      </c>
      <c r="AI566" s="15" t="s">
        <v>19</v>
      </c>
      <c r="AJ566" s="15" t="s">
        <v>19</v>
      </c>
      <c r="AK566" s="15" t="s">
        <v>19</v>
      </c>
      <c r="AL566" s="15" t="s">
        <v>19</v>
      </c>
      <c r="AM566" s="15" t="s">
        <v>3579</v>
      </c>
      <c r="AN566" s="15" t="s">
        <v>19</v>
      </c>
    </row>
    <row r="567" spans="1:40" ht="15.45" x14ac:dyDescent="0.4">
      <c r="A567" s="15" t="s">
        <v>2165</v>
      </c>
      <c r="B567" s="15" t="str">
        <f t="shared" si="8"/>
        <v>868aan3c2</v>
      </c>
      <c r="C567" s="38" t="s">
        <v>5434</v>
      </c>
      <c r="D567" s="15" t="s">
        <v>324</v>
      </c>
      <c r="E567" s="15" t="s">
        <v>5124</v>
      </c>
      <c r="F567" s="24" t="s">
        <v>42</v>
      </c>
      <c r="G567" s="15" t="s">
        <v>3561</v>
      </c>
      <c r="H567" s="15" t="s">
        <v>19</v>
      </c>
      <c r="I567" s="25" t="s">
        <v>3583</v>
      </c>
      <c r="J567" s="15" t="s">
        <v>19</v>
      </c>
      <c r="K567" s="18" t="s">
        <v>19</v>
      </c>
      <c r="L567" s="18" t="s">
        <v>19</v>
      </c>
      <c r="M567" s="18">
        <v>45582.693055555559</v>
      </c>
      <c r="N567" s="18">
        <v>45756.581250000003</v>
      </c>
      <c r="O567" s="18" t="s">
        <v>19</v>
      </c>
      <c r="P567" s="18" t="s">
        <v>19</v>
      </c>
      <c r="Q567" s="15" t="s">
        <v>6012</v>
      </c>
      <c r="R567" s="15" t="s">
        <v>6287</v>
      </c>
      <c r="S567" s="15" t="s">
        <v>6148</v>
      </c>
      <c r="T567" s="15" t="s">
        <v>19</v>
      </c>
      <c r="U567" s="15" t="s">
        <v>19</v>
      </c>
      <c r="V567" s="15" t="s">
        <v>19</v>
      </c>
      <c r="W567" s="15" t="s">
        <v>19</v>
      </c>
      <c r="X567" s="15" t="s">
        <v>19</v>
      </c>
      <c r="Y567" s="19">
        <v>0</v>
      </c>
      <c r="Z567" s="15" t="s">
        <v>19</v>
      </c>
      <c r="AA567" s="15" t="s">
        <v>19</v>
      </c>
      <c r="AB567" s="15" t="s">
        <v>77</v>
      </c>
      <c r="AC567" s="15" t="s">
        <v>3577</v>
      </c>
      <c r="AD567" s="15" t="s">
        <v>3371</v>
      </c>
      <c r="AE567" s="15" t="s">
        <v>19</v>
      </c>
      <c r="AF567" s="15" t="s">
        <v>19</v>
      </c>
      <c r="AG567" s="15" t="s">
        <v>19</v>
      </c>
      <c r="AH567" s="15" t="s">
        <v>3600</v>
      </c>
      <c r="AI567" s="15" t="s">
        <v>19</v>
      </c>
      <c r="AJ567" s="15" t="s">
        <v>19</v>
      </c>
      <c r="AK567" s="15" t="s">
        <v>19</v>
      </c>
      <c r="AL567" s="15" t="s">
        <v>19</v>
      </c>
      <c r="AM567" s="15" t="s">
        <v>3579</v>
      </c>
      <c r="AN567" s="15" t="s">
        <v>19</v>
      </c>
    </row>
    <row r="568" spans="1:40" ht="15.45" x14ac:dyDescent="0.4">
      <c r="A568" s="15" t="s">
        <v>2336</v>
      </c>
      <c r="B568" s="15" t="str">
        <f t="shared" si="8"/>
        <v>868aan3q5</v>
      </c>
      <c r="C568" s="38" t="s">
        <v>5435</v>
      </c>
      <c r="D568" s="15" t="s">
        <v>324</v>
      </c>
      <c r="E568" s="15" t="s">
        <v>5124</v>
      </c>
      <c r="F568" s="24" t="s">
        <v>42</v>
      </c>
      <c r="G568" s="15" t="s">
        <v>3561</v>
      </c>
      <c r="H568" s="15" t="s">
        <v>19</v>
      </c>
      <c r="I568" s="25" t="s">
        <v>3583</v>
      </c>
      <c r="J568" s="15" t="s">
        <v>19</v>
      </c>
      <c r="K568" s="18" t="s">
        <v>19</v>
      </c>
      <c r="L568" s="18" t="s">
        <v>19</v>
      </c>
      <c r="M568" s="18">
        <v>45582.693055555559</v>
      </c>
      <c r="N568" s="18">
        <v>45756.581250000003</v>
      </c>
      <c r="O568" s="18" t="s">
        <v>19</v>
      </c>
      <c r="P568" s="18" t="s">
        <v>19</v>
      </c>
      <c r="Q568" s="15" t="s">
        <v>6012</v>
      </c>
      <c r="R568" s="15" t="s">
        <v>6287</v>
      </c>
      <c r="S568" s="15" t="s">
        <v>6148</v>
      </c>
      <c r="T568" s="15" t="s">
        <v>19</v>
      </c>
      <c r="U568" s="15" t="s">
        <v>19</v>
      </c>
      <c r="V568" s="15" t="s">
        <v>19</v>
      </c>
      <c r="W568" s="15" t="s">
        <v>19</v>
      </c>
      <c r="X568" s="15" t="s">
        <v>19</v>
      </c>
      <c r="Y568" s="19">
        <v>0</v>
      </c>
      <c r="Z568" s="15" t="s">
        <v>19</v>
      </c>
      <c r="AA568" s="15" t="s">
        <v>19</v>
      </c>
      <c r="AB568" s="15" t="s">
        <v>77</v>
      </c>
      <c r="AC568" s="15" t="s">
        <v>3577</v>
      </c>
      <c r="AD568" s="15" t="s">
        <v>3371</v>
      </c>
      <c r="AE568" s="15" t="s">
        <v>19</v>
      </c>
      <c r="AF568" s="15" t="s">
        <v>19</v>
      </c>
      <c r="AG568" s="15" t="s">
        <v>19</v>
      </c>
      <c r="AH568" s="15" t="s">
        <v>3600</v>
      </c>
      <c r="AI568" s="15" t="s">
        <v>19</v>
      </c>
      <c r="AJ568" s="15" t="s">
        <v>19</v>
      </c>
      <c r="AK568" s="15" t="s">
        <v>19</v>
      </c>
      <c r="AL568" s="15" t="s">
        <v>19</v>
      </c>
      <c r="AM568" s="15" t="s">
        <v>3579</v>
      </c>
      <c r="AN568" s="15" t="s">
        <v>19</v>
      </c>
    </row>
    <row r="569" spans="1:40" ht="15.45" x14ac:dyDescent="0.4">
      <c r="A569" s="15" t="s">
        <v>191</v>
      </c>
      <c r="B569" s="15" t="str">
        <f t="shared" si="8"/>
        <v>868aezma1</v>
      </c>
      <c r="C569" s="38" t="s">
        <v>5230</v>
      </c>
      <c r="D569" s="15" t="s">
        <v>132</v>
      </c>
      <c r="E569" s="15" t="s">
        <v>5086</v>
      </c>
      <c r="F569" s="24" t="s">
        <v>42</v>
      </c>
      <c r="G569" s="15" t="s">
        <v>6362</v>
      </c>
      <c r="H569" s="15" t="s">
        <v>19</v>
      </c>
      <c r="I569" s="17" t="s">
        <v>3562</v>
      </c>
      <c r="J569" s="15" t="s">
        <v>19</v>
      </c>
      <c r="K569" s="18" t="s">
        <v>19</v>
      </c>
      <c r="L569" s="18" t="s">
        <v>19</v>
      </c>
      <c r="M569" s="18">
        <v>45590.642361111109</v>
      </c>
      <c r="N569" s="18">
        <v>45768.795833333337</v>
      </c>
      <c r="O569" s="18" t="s">
        <v>19</v>
      </c>
      <c r="P569" s="18" t="s">
        <v>19</v>
      </c>
      <c r="Q569" s="15" t="s">
        <v>5898</v>
      </c>
      <c r="R569" s="15" t="s">
        <v>6287</v>
      </c>
      <c r="S569" s="15" t="s">
        <v>6148</v>
      </c>
      <c r="T569" s="15" t="s">
        <v>19</v>
      </c>
      <c r="U569" s="15" t="s">
        <v>19</v>
      </c>
      <c r="V569" s="15" t="s">
        <v>19</v>
      </c>
      <c r="W569" s="15" t="s">
        <v>19</v>
      </c>
      <c r="X569" s="15" t="s">
        <v>19</v>
      </c>
      <c r="Y569" s="19">
        <v>0</v>
      </c>
      <c r="Z569" s="15" t="s">
        <v>19</v>
      </c>
      <c r="AA569" s="15" t="s">
        <v>19</v>
      </c>
      <c r="AB569" s="15" t="s">
        <v>77</v>
      </c>
      <c r="AC569" s="15" t="s">
        <v>5088</v>
      </c>
      <c r="AD569" s="15" t="s">
        <v>2149</v>
      </c>
      <c r="AE569" s="15" t="s">
        <v>19</v>
      </c>
      <c r="AF569" s="15" t="s">
        <v>3589</v>
      </c>
      <c r="AG569" s="15" t="s">
        <v>19</v>
      </c>
      <c r="AH569" s="15" t="s">
        <v>19</v>
      </c>
      <c r="AI569" s="18">
        <v>45768</v>
      </c>
      <c r="AJ569" s="15" t="s">
        <v>19</v>
      </c>
      <c r="AK569" s="15" t="s">
        <v>19</v>
      </c>
      <c r="AL569" s="15" t="s">
        <v>19</v>
      </c>
      <c r="AM569" s="15" t="s">
        <v>3620</v>
      </c>
      <c r="AN569" s="15" t="s">
        <v>3621</v>
      </c>
    </row>
    <row r="570" spans="1:40" ht="15.45" x14ac:dyDescent="0.4">
      <c r="A570" s="15" t="s">
        <v>2371</v>
      </c>
      <c r="B570" s="15" t="str">
        <f t="shared" si="8"/>
        <v>868aezwce</v>
      </c>
      <c r="C570" s="38" t="s">
        <v>5203</v>
      </c>
      <c r="D570" s="15" t="s">
        <v>481</v>
      </c>
      <c r="E570" s="15" t="s">
        <v>5156</v>
      </c>
      <c r="F570" s="39" t="s">
        <v>540</v>
      </c>
      <c r="G570" s="15" t="s">
        <v>3561</v>
      </c>
      <c r="H570" s="15" t="s">
        <v>3599</v>
      </c>
      <c r="I570" s="15" t="s">
        <v>19</v>
      </c>
      <c r="J570" s="15" t="s">
        <v>19</v>
      </c>
      <c r="K570" s="18">
        <v>45912</v>
      </c>
      <c r="L570" s="18">
        <v>45588</v>
      </c>
      <c r="M570" s="18">
        <v>45590.649305555555</v>
      </c>
      <c r="N570" s="18">
        <v>45744.476388888885</v>
      </c>
      <c r="O570" s="18" t="s">
        <v>19</v>
      </c>
      <c r="P570" s="18" t="s">
        <v>19</v>
      </c>
      <c r="Q570" s="15" t="s">
        <v>5898</v>
      </c>
      <c r="R570" s="15" t="s">
        <v>6267</v>
      </c>
      <c r="S570" s="15" t="s">
        <v>19</v>
      </c>
      <c r="T570" s="18">
        <v>45595</v>
      </c>
      <c r="U570" s="15" t="s">
        <v>19</v>
      </c>
      <c r="V570" s="15" t="s">
        <v>19</v>
      </c>
      <c r="W570" s="15" t="s">
        <v>19</v>
      </c>
      <c r="X570" s="15" t="s">
        <v>19</v>
      </c>
      <c r="Y570" s="19">
        <v>0</v>
      </c>
      <c r="Z570" s="32" t="s">
        <v>66</v>
      </c>
      <c r="AA570" s="15" t="s">
        <v>19</v>
      </c>
      <c r="AB570" s="15" t="s">
        <v>77</v>
      </c>
      <c r="AC570" s="15" t="s">
        <v>5088</v>
      </c>
      <c r="AD570" s="15" t="s">
        <v>2149</v>
      </c>
      <c r="AE570" s="15" t="s">
        <v>19</v>
      </c>
      <c r="AF570" s="15" t="s">
        <v>19</v>
      </c>
      <c r="AG570" s="15" t="s">
        <v>19</v>
      </c>
      <c r="AH570" s="15" t="s">
        <v>19</v>
      </c>
      <c r="AI570" s="15" t="s">
        <v>19</v>
      </c>
      <c r="AJ570" s="15" t="s">
        <v>19</v>
      </c>
      <c r="AK570" s="15" t="s">
        <v>19</v>
      </c>
      <c r="AL570" s="15" t="s">
        <v>19</v>
      </c>
      <c r="AM570" s="15" t="s">
        <v>3620</v>
      </c>
      <c r="AN570" s="15" t="s">
        <v>3564</v>
      </c>
    </row>
    <row r="571" spans="1:40" ht="15.45" x14ac:dyDescent="0.4">
      <c r="A571" s="15" t="s">
        <v>2359</v>
      </c>
      <c r="B571" s="15" t="str">
        <f t="shared" si="8"/>
        <v>868aguyvk</v>
      </c>
      <c r="C571" s="38" t="s">
        <v>5194</v>
      </c>
      <c r="D571" s="15" t="s">
        <v>479</v>
      </c>
      <c r="E571" s="15" t="s">
        <v>5153</v>
      </c>
      <c r="F571" s="24" t="s">
        <v>42</v>
      </c>
      <c r="G571" s="15" t="s">
        <v>6362</v>
      </c>
      <c r="H571" s="15" t="s">
        <v>19</v>
      </c>
      <c r="I571" s="17" t="s">
        <v>3562</v>
      </c>
      <c r="J571" s="15" t="s">
        <v>19</v>
      </c>
      <c r="K571" s="18" t="s">
        <v>19</v>
      </c>
      <c r="L571" s="18" t="s">
        <v>19</v>
      </c>
      <c r="M571" s="18">
        <v>45594.631249999999</v>
      </c>
      <c r="N571" s="18">
        <v>45768.513888888891</v>
      </c>
      <c r="O571" s="18" t="s">
        <v>19</v>
      </c>
      <c r="P571" s="18" t="s">
        <v>19</v>
      </c>
      <c r="Q571" s="15" t="s">
        <v>5898</v>
      </c>
      <c r="R571" s="15" t="s">
        <v>6287</v>
      </c>
      <c r="S571" s="15" t="s">
        <v>6148</v>
      </c>
      <c r="T571" s="15" t="s">
        <v>19</v>
      </c>
      <c r="U571" s="15" t="s">
        <v>19</v>
      </c>
      <c r="V571" s="15" t="s">
        <v>19</v>
      </c>
      <c r="W571" s="15" t="s">
        <v>19</v>
      </c>
      <c r="X571" s="15" t="s">
        <v>19</v>
      </c>
      <c r="Y571" s="19">
        <v>0</v>
      </c>
      <c r="Z571" s="15" t="s">
        <v>19</v>
      </c>
      <c r="AA571" s="15" t="s">
        <v>19</v>
      </c>
      <c r="AB571" s="15" t="s">
        <v>77</v>
      </c>
      <c r="AC571" s="15" t="s">
        <v>5088</v>
      </c>
      <c r="AD571" s="15" t="s">
        <v>2149</v>
      </c>
      <c r="AE571" s="15" t="s">
        <v>19</v>
      </c>
      <c r="AF571" s="15" t="s">
        <v>19</v>
      </c>
      <c r="AG571" s="15" t="s">
        <v>19</v>
      </c>
      <c r="AH571" s="15" t="s">
        <v>19</v>
      </c>
      <c r="AI571" s="18">
        <v>45768</v>
      </c>
      <c r="AJ571" s="15" t="s">
        <v>19</v>
      </c>
      <c r="AK571" s="15" t="s">
        <v>19</v>
      </c>
      <c r="AL571" s="15" t="s">
        <v>19</v>
      </c>
      <c r="AM571" s="15" t="s">
        <v>3620</v>
      </c>
      <c r="AN571" s="15" t="s">
        <v>3564</v>
      </c>
    </row>
    <row r="572" spans="1:40" ht="15.45" x14ac:dyDescent="0.4">
      <c r="A572" s="15" t="s">
        <v>2174</v>
      </c>
      <c r="B572" s="15" t="str">
        <f t="shared" si="8"/>
        <v>868aguzhk</v>
      </c>
      <c r="C572" s="38" t="s">
        <v>5195</v>
      </c>
      <c r="D572" s="15" t="s">
        <v>479</v>
      </c>
      <c r="E572" s="15" t="s">
        <v>5153</v>
      </c>
      <c r="F572" s="24" t="s">
        <v>42</v>
      </c>
      <c r="G572" s="15" t="s">
        <v>6362</v>
      </c>
      <c r="H572" s="15" t="s">
        <v>19</v>
      </c>
      <c r="I572" s="17" t="s">
        <v>3562</v>
      </c>
      <c r="J572" s="15" t="s">
        <v>19</v>
      </c>
      <c r="K572" s="18" t="s">
        <v>19</v>
      </c>
      <c r="L572" s="18" t="s">
        <v>19</v>
      </c>
      <c r="M572" s="18">
        <v>45594.631944444445</v>
      </c>
      <c r="N572" s="18">
        <v>45768.513888888891</v>
      </c>
      <c r="O572" s="18" t="s">
        <v>19</v>
      </c>
      <c r="P572" s="18" t="s">
        <v>19</v>
      </c>
      <c r="Q572" s="15" t="s">
        <v>5898</v>
      </c>
      <c r="R572" s="15" t="s">
        <v>6287</v>
      </c>
      <c r="S572" s="15" t="s">
        <v>6148</v>
      </c>
      <c r="T572" s="15" t="s">
        <v>19</v>
      </c>
      <c r="U572" s="15" t="s">
        <v>19</v>
      </c>
      <c r="V572" s="15" t="s">
        <v>19</v>
      </c>
      <c r="W572" s="15" t="s">
        <v>19</v>
      </c>
      <c r="X572" s="15" t="s">
        <v>19</v>
      </c>
      <c r="Y572" s="19">
        <v>0</v>
      </c>
      <c r="Z572" s="15" t="s">
        <v>19</v>
      </c>
      <c r="AA572" s="15" t="s">
        <v>19</v>
      </c>
      <c r="AB572" s="15" t="s">
        <v>77</v>
      </c>
      <c r="AC572" s="15" t="s">
        <v>5088</v>
      </c>
      <c r="AD572" s="15" t="s">
        <v>2149</v>
      </c>
      <c r="AE572" s="15" t="s">
        <v>19</v>
      </c>
      <c r="AF572" s="15" t="s">
        <v>19</v>
      </c>
      <c r="AG572" s="15" t="s">
        <v>19</v>
      </c>
      <c r="AH572" s="15" t="s">
        <v>19</v>
      </c>
      <c r="AI572" s="18">
        <v>45768</v>
      </c>
      <c r="AJ572" s="15" t="s">
        <v>19</v>
      </c>
      <c r="AK572" s="15" t="s">
        <v>19</v>
      </c>
      <c r="AL572" s="15" t="s">
        <v>19</v>
      </c>
      <c r="AM572" s="15" t="s">
        <v>3620</v>
      </c>
      <c r="AN572" s="15" t="s">
        <v>3564</v>
      </c>
    </row>
    <row r="573" spans="1:40" ht="15.45" x14ac:dyDescent="0.4">
      <c r="A573" s="15" t="s">
        <v>2238</v>
      </c>
      <c r="B573" s="15" t="str">
        <f t="shared" si="8"/>
        <v>868agv09p</v>
      </c>
      <c r="C573" s="38" t="s">
        <v>5196</v>
      </c>
      <c r="D573" s="15" t="s">
        <v>479</v>
      </c>
      <c r="E573" s="15" t="s">
        <v>5153</v>
      </c>
      <c r="F573" s="24" t="s">
        <v>42</v>
      </c>
      <c r="G573" s="15" t="s">
        <v>6362</v>
      </c>
      <c r="H573" s="15" t="s">
        <v>19</v>
      </c>
      <c r="I573" s="17" t="s">
        <v>3562</v>
      </c>
      <c r="J573" s="15" t="s">
        <v>19</v>
      </c>
      <c r="K573" s="18" t="s">
        <v>19</v>
      </c>
      <c r="L573" s="18" t="s">
        <v>19</v>
      </c>
      <c r="M573" s="18">
        <v>45594.632638888885</v>
      </c>
      <c r="N573" s="18">
        <v>45768.513888888891</v>
      </c>
      <c r="O573" s="18" t="s">
        <v>19</v>
      </c>
      <c r="P573" s="18" t="s">
        <v>19</v>
      </c>
      <c r="Q573" s="15" t="s">
        <v>5898</v>
      </c>
      <c r="R573" s="15" t="s">
        <v>6287</v>
      </c>
      <c r="S573" s="15" t="s">
        <v>6148</v>
      </c>
      <c r="T573" s="15" t="s">
        <v>19</v>
      </c>
      <c r="U573" s="15" t="s">
        <v>19</v>
      </c>
      <c r="V573" s="15" t="s">
        <v>19</v>
      </c>
      <c r="W573" s="15" t="s">
        <v>19</v>
      </c>
      <c r="X573" s="15" t="s">
        <v>19</v>
      </c>
      <c r="Y573" s="19">
        <v>0</v>
      </c>
      <c r="Z573" s="15" t="s">
        <v>19</v>
      </c>
      <c r="AA573" s="15" t="s">
        <v>19</v>
      </c>
      <c r="AB573" s="15" t="s">
        <v>77</v>
      </c>
      <c r="AC573" s="15" t="s">
        <v>5088</v>
      </c>
      <c r="AD573" s="15" t="s">
        <v>2149</v>
      </c>
      <c r="AE573" s="15" t="s">
        <v>19</v>
      </c>
      <c r="AF573" s="15" t="s">
        <v>19</v>
      </c>
      <c r="AG573" s="15" t="s">
        <v>19</v>
      </c>
      <c r="AH573" s="15" t="s">
        <v>19</v>
      </c>
      <c r="AI573" s="18">
        <v>45768</v>
      </c>
      <c r="AJ573" s="15" t="s">
        <v>19</v>
      </c>
      <c r="AK573" s="15" t="s">
        <v>19</v>
      </c>
      <c r="AL573" s="15" t="s">
        <v>19</v>
      </c>
      <c r="AM573" s="15" t="s">
        <v>3620</v>
      </c>
      <c r="AN573" s="15" t="s">
        <v>3564</v>
      </c>
    </row>
    <row r="574" spans="1:40" ht="15.45" x14ac:dyDescent="0.4">
      <c r="A574" s="15" t="s">
        <v>2244</v>
      </c>
      <c r="B574" s="15" t="str">
        <f t="shared" si="8"/>
        <v>868agv0xr</v>
      </c>
      <c r="C574" s="38" t="s">
        <v>5197</v>
      </c>
      <c r="D574" s="15" t="s">
        <v>479</v>
      </c>
      <c r="E574" s="15" t="s">
        <v>5153</v>
      </c>
      <c r="F574" s="24" t="s">
        <v>42</v>
      </c>
      <c r="G574" s="15" t="s">
        <v>6362</v>
      </c>
      <c r="H574" s="15" t="s">
        <v>19</v>
      </c>
      <c r="I574" s="17" t="s">
        <v>3562</v>
      </c>
      <c r="J574" s="15" t="s">
        <v>19</v>
      </c>
      <c r="K574" s="18" t="s">
        <v>19</v>
      </c>
      <c r="L574" s="18" t="s">
        <v>19</v>
      </c>
      <c r="M574" s="18">
        <v>45594.633333333331</v>
      </c>
      <c r="N574" s="18">
        <v>45768.513888888891</v>
      </c>
      <c r="O574" s="18" t="s">
        <v>19</v>
      </c>
      <c r="P574" s="18" t="s">
        <v>19</v>
      </c>
      <c r="Q574" s="15" t="s">
        <v>5898</v>
      </c>
      <c r="R574" s="15" t="s">
        <v>6287</v>
      </c>
      <c r="S574" s="15" t="s">
        <v>6148</v>
      </c>
      <c r="T574" s="15" t="s">
        <v>19</v>
      </c>
      <c r="U574" s="15" t="s">
        <v>19</v>
      </c>
      <c r="V574" s="15" t="s">
        <v>19</v>
      </c>
      <c r="W574" s="15" t="s">
        <v>19</v>
      </c>
      <c r="X574" s="15" t="s">
        <v>19</v>
      </c>
      <c r="Y574" s="19">
        <v>0</v>
      </c>
      <c r="Z574" s="15" t="s">
        <v>19</v>
      </c>
      <c r="AA574" s="15" t="s">
        <v>19</v>
      </c>
      <c r="AB574" s="15" t="s">
        <v>77</v>
      </c>
      <c r="AC574" s="15" t="s">
        <v>5088</v>
      </c>
      <c r="AD574" s="15" t="s">
        <v>2149</v>
      </c>
      <c r="AE574" s="15" t="s">
        <v>19</v>
      </c>
      <c r="AF574" s="15" t="s">
        <v>19</v>
      </c>
      <c r="AG574" s="15" t="s">
        <v>19</v>
      </c>
      <c r="AH574" s="15" t="s">
        <v>19</v>
      </c>
      <c r="AI574" s="18">
        <v>45768</v>
      </c>
      <c r="AJ574" s="15" t="s">
        <v>19</v>
      </c>
      <c r="AK574" s="15" t="s">
        <v>19</v>
      </c>
      <c r="AL574" s="15" t="s">
        <v>19</v>
      </c>
      <c r="AM574" s="15" t="s">
        <v>3620</v>
      </c>
      <c r="AN574" s="15" t="s">
        <v>3564</v>
      </c>
    </row>
    <row r="575" spans="1:40" ht="15.45" x14ac:dyDescent="0.4">
      <c r="A575" s="15" t="s">
        <v>875</v>
      </c>
      <c r="B575" s="15" t="str">
        <f t="shared" si="8"/>
        <v>868ahpf3p</v>
      </c>
      <c r="C575" s="38" t="s">
        <v>3636</v>
      </c>
      <c r="D575" s="15" t="s">
        <v>256</v>
      </c>
      <c r="E575" s="15" t="s">
        <v>3602</v>
      </c>
      <c r="F575" s="33" t="s">
        <v>243</v>
      </c>
      <c r="G575" s="15" t="s">
        <v>6445</v>
      </c>
      <c r="H575" s="15" t="s">
        <v>19</v>
      </c>
      <c r="I575" s="28" t="s">
        <v>3587</v>
      </c>
      <c r="J575" s="15" t="s">
        <v>3637</v>
      </c>
      <c r="K575" s="18">
        <v>45688</v>
      </c>
      <c r="L575" s="18">
        <v>45559</v>
      </c>
      <c r="M575" s="18">
        <v>45595.622916666667</v>
      </c>
      <c r="N575" s="18">
        <v>45783.50277777778</v>
      </c>
      <c r="O575" s="18" t="s">
        <v>19</v>
      </c>
      <c r="P575" s="18">
        <v>45783.50277777778</v>
      </c>
      <c r="Q575" s="15" t="s">
        <v>5896</v>
      </c>
      <c r="R575" s="15" t="s">
        <v>6301</v>
      </c>
      <c r="S575" s="15" t="s">
        <v>3603</v>
      </c>
      <c r="T575" s="18">
        <v>45621</v>
      </c>
      <c r="U575" s="18">
        <v>45642</v>
      </c>
      <c r="V575" s="15" t="s">
        <v>19</v>
      </c>
      <c r="W575" s="18" t="s">
        <v>19</v>
      </c>
      <c r="X575" s="18" t="s">
        <v>19</v>
      </c>
      <c r="Y575" s="19">
        <v>1</v>
      </c>
      <c r="Z575" s="37" t="s">
        <v>365</v>
      </c>
      <c r="AA575" s="18" t="s">
        <v>19</v>
      </c>
      <c r="AB575" s="15" t="s">
        <v>257</v>
      </c>
      <c r="AC575" s="15" t="s">
        <v>3577</v>
      </c>
      <c r="AD575" s="15" t="s">
        <v>879</v>
      </c>
      <c r="AE575" s="15" t="s">
        <v>19</v>
      </c>
      <c r="AF575" s="15" t="s">
        <v>19</v>
      </c>
      <c r="AG575" s="20" t="s">
        <v>3604</v>
      </c>
      <c r="AH575" s="15" t="s">
        <v>3605</v>
      </c>
      <c r="AI575" s="15" t="s">
        <v>19</v>
      </c>
      <c r="AJ575" s="18" t="s">
        <v>19</v>
      </c>
      <c r="AK575" s="15" t="s">
        <v>19</v>
      </c>
      <c r="AL575" s="15" t="s">
        <v>19</v>
      </c>
      <c r="AM575" s="15" t="s">
        <v>3579</v>
      </c>
      <c r="AN575" s="15" t="s">
        <v>6298</v>
      </c>
    </row>
    <row r="576" spans="1:40" ht="15.45" x14ac:dyDescent="0.4">
      <c r="A576" s="15" t="s">
        <v>880</v>
      </c>
      <c r="B576" s="15" t="str">
        <f t="shared" si="8"/>
        <v>868ahpfy3</v>
      </c>
      <c r="C576" s="38" t="s">
        <v>3638</v>
      </c>
      <c r="D576" s="15" t="s">
        <v>256</v>
      </c>
      <c r="E576" s="15" t="s">
        <v>3602</v>
      </c>
      <c r="F576" s="33" t="s">
        <v>243</v>
      </c>
      <c r="G576" s="15" t="s">
        <v>6446</v>
      </c>
      <c r="H576" s="15" t="s">
        <v>19</v>
      </c>
      <c r="I576" s="28" t="s">
        <v>3587</v>
      </c>
      <c r="J576" s="15" t="s">
        <v>3639</v>
      </c>
      <c r="K576" s="18">
        <v>45688</v>
      </c>
      <c r="L576" s="18">
        <v>45559</v>
      </c>
      <c r="M576" s="18">
        <v>45595.623611111107</v>
      </c>
      <c r="N576" s="18">
        <v>45783.504166666666</v>
      </c>
      <c r="O576" s="18" t="s">
        <v>19</v>
      </c>
      <c r="P576" s="18">
        <v>45783.504166666666</v>
      </c>
      <c r="Q576" s="15" t="s">
        <v>5896</v>
      </c>
      <c r="R576" s="15" t="s">
        <v>6301</v>
      </c>
      <c r="S576" s="15" t="s">
        <v>3603</v>
      </c>
      <c r="T576" s="18">
        <v>45642</v>
      </c>
      <c r="U576" s="18">
        <v>45642</v>
      </c>
      <c r="V576" s="15" t="s">
        <v>19</v>
      </c>
      <c r="W576" s="18" t="s">
        <v>19</v>
      </c>
      <c r="X576" s="18" t="s">
        <v>19</v>
      </c>
      <c r="Y576" s="19">
        <v>1</v>
      </c>
      <c r="Z576" s="37" t="s">
        <v>365</v>
      </c>
      <c r="AA576" s="18" t="s">
        <v>19</v>
      </c>
      <c r="AB576" s="15" t="s">
        <v>257</v>
      </c>
      <c r="AC576" s="15" t="s">
        <v>3577</v>
      </c>
      <c r="AD576" s="15" t="s">
        <v>879</v>
      </c>
      <c r="AE576" s="15" t="s">
        <v>19</v>
      </c>
      <c r="AF576" s="15" t="s">
        <v>19</v>
      </c>
      <c r="AG576" s="20" t="s">
        <v>3604</v>
      </c>
      <c r="AH576" s="15" t="s">
        <v>3605</v>
      </c>
      <c r="AI576" s="15" t="s">
        <v>19</v>
      </c>
      <c r="AJ576" s="18" t="s">
        <v>19</v>
      </c>
      <c r="AK576" s="15" t="s">
        <v>19</v>
      </c>
      <c r="AL576" s="15" t="s">
        <v>19</v>
      </c>
      <c r="AM576" s="15" t="s">
        <v>3579</v>
      </c>
      <c r="AN576" s="15" t="s">
        <v>6298</v>
      </c>
    </row>
    <row r="577" spans="1:40" ht="15.45" x14ac:dyDescent="0.4">
      <c r="A577" s="15" t="s">
        <v>894</v>
      </c>
      <c r="B577" s="15" t="str">
        <f t="shared" si="8"/>
        <v>868aj55pc</v>
      </c>
      <c r="C577" s="38" t="s">
        <v>3640</v>
      </c>
      <c r="D577" s="15" t="s">
        <v>256</v>
      </c>
      <c r="E577" s="15" t="s">
        <v>3602</v>
      </c>
      <c r="F577" s="33" t="s">
        <v>243</v>
      </c>
      <c r="G577" s="15" t="s">
        <v>6447</v>
      </c>
      <c r="H577" s="15" t="s">
        <v>19</v>
      </c>
      <c r="I577" s="28" t="s">
        <v>3587</v>
      </c>
      <c r="J577" s="15" t="s">
        <v>3641</v>
      </c>
      <c r="K577" s="18">
        <v>45688</v>
      </c>
      <c r="L577" s="18">
        <v>45596</v>
      </c>
      <c r="M577" s="18">
        <v>45596.494444444441</v>
      </c>
      <c r="N577" s="18">
        <v>45783.50277777778</v>
      </c>
      <c r="O577" s="18" t="s">
        <v>19</v>
      </c>
      <c r="P577" s="18">
        <v>45666.850694444445</v>
      </c>
      <c r="Q577" s="15" t="s">
        <v>5906</v>
      </c>
      <c r="R577" s="15" t="s">
        <v>6301</v>
      </c>
      <c r="S577" s="15" t="s">
        <v>3603</v>
      </c>
      <c r="T577" s="18" t="s">
        <v>19</v>
      </c>
      <c r="U577" s="18" t="s">
        <v>19</v>
      </c>
      <c r="V577" s="15" t="s">
        <v>19</v>
      </c>
      <c r="W577" s="18" t="s">
        <v>19</v>
      </c>
      <c r="X577" s="18" t="s">
        <v>19</v>
      </c>
      <c r="Y577" s="19">
        <v>1</v>
      </c>
      <c r="Z577" s="37" t="s">
        <v>365</v>
      </c>
      <c r="AA577" s="18" t="s">
        <v>19</v>
      </c>
      <c r="AB577" s="15" t="s">
        <v>257</v>
      </c>
      <c r="AC577" s="15" t="s">
        <v>3577</v>
      </c>
      <c r="AD577" s="15" t="s">
        <v>879</v>
      </c>
      <c r="AE577" s="15" t="s">
        <v>19</v>
      </c>
      <c r="AF577" s="15" t="s">
        <v>19</v>
      </c>
      <c r="AG577" s="20" t="s">
        <v>3604</v>
      </c>
      <c r="AH577" s="15" t="s">
        <v>3605</v>
      </c>
      <c r="AI577" s="15" t="s">
        <v>19</v>
      </c>
      <c r="AJ577" s="18" t="s">
        <v>19</v>
      </c>
      <c r="AK577" s="15" t="s">
        <v>19</v>
      </c>
      <c r="AL577" s="15" t="s">
        <v>19</v>
      </c>
      <c r="AM577" s="15" t="s">
        <v>3579</v>
      </c>
      <c r="AN577" s="15" t="s">
        <v>6298</v>
      </c>
    </row>
    <row r="578" spans="1:40" ht="15.45" x14ac:dyDescent="0.4">
      <c r="A578" s="15" t="s">
        <v>888</v>
      </c>
      <c r="B578" s="15" t="str">
        <f t="shared" ref="B578:B641" si="9">VLOOKUP(A578,ModCode,1,FALSE)</f>
        <v>868aprph1</v>
      </c>
      <c r="C578" s="38" t="s">
        <v>3642</v>
      </c>
      <c r="D578" s="15" t="s">
        <v>256</v>
      </c>
      <c r="E578" s="15" t="s">
        <v>3602</v>
      </c>
      <c r="F578" s="33" t="s">
        <v>243</v>
      </c>
      <c r="G578" s="15" t="s">
        <v>6448</v>
      </c>
      <c r="H578" s="15" t="s">
        <v>19</v>
      </c>
      <c r="I578" s="28" t="s">
        <v>3587</v>
      </c>
      <c r="J578" s="15" t="s">
        <v>3643</v>
      </c>
      <c r="K578" s="18">
        <v>45688</v>
      </c>
      <c r="L578" s="18">
        <v>45593</v>
      </c>
      <c r="M578" s="18">
        <v>45604.489583333328</v>
      </c>
      <c r="N578" s="18">
        <v>45783.504166666666</v>
      </c>
      <c r="O578" s="18" t="s">
        <v>19</v>
      </c>
      <c r="P578" s="18">
        <v>45783.504166666666</v>
      </c>
      <c r="Q578" s="15" t="s">
        <v>5896</v>
      </c>
      <c r="R578" s="15" t="s">
        <v>6301</v>
      </c>
      <c r="S578" s="15" t="s">
        <v>3603</v>
      </c>
      <c r="T578" s="18">
        <v>45644</v>
      </c>
      <c r="U578" s="18">
        <v>45644</v>
      </c>
      <c r="V578" s="15" t="s">
        <v>19</v>
      </c>
      <c r="W578" s="18" t="s">
        <v>19</v>
      </c>
      <c r="X578" s="18" t="s">
        <v>19</v>
      </c>
      <c r="Y578" s="19">
        <v>1</v>
      </c>
      <c r="Z578" s="37" t="s">
        <v>365</v>
      </c>
      <c r="AA578" s="18" t="s">
        <v>19</v>
      </c>
      <c r="AB578" s="15" t="s">
        <v>257</v>
      </c>
      <c r="AC578" s="15" t="s">
        <v>3577</v>
      </c>
      <c r="AD578" s="15" t="s">
        <v>879</v>
      </c>
      <c r="AE578" s="15" t="s">
        <v>19</v>
      </c>
      <c r="AF578" s="15" t="s">
        <v>19</v>
      </c>
      <c r="AG578" s="20" t="s">
        <v>3604</v>
      </c>
      <c r="AH578" s="15" t="s">
        <v>19</v>
      </c>
      <c r="AI578" s="15" t="s">
        <v>19</v>
      </c>
      <c r="AJ578" s="18" t="s">
        <v>19</v>
      </c>
      <c r="AK578" s="15" t="s">
        <v>19</v>
      </c>
      <c r="AL578" s="15" t="s">
        <v>19</v>
      </c>
      <c r="AM578" s="15" t="s">
        <v>3579</v>
      </c>
      <c r="AN578" s="15" t="s">
        <v>6298</v>
      </c>
    </row>
    <row r="579" spans="1:40" ht="15.45" x14ac:dyDescent="0.4">
      <c r="A579" s="15" t="s">
        <v>902</v>
      </c>
      <c r="B579" s="15" t="str">
        <f t="shared" si="9"/>
        <v>868ar437y</v>
      </c>
      <c r="C579" s="38" t="s">
        <v>3644</v>
      </c>
      <c r="D579" s="15" t="s">
        <v>256</v>
      </c>
      <c r="E579" s="15" t="s">
        <v>3602</v>
      </c>
      <c r="F579" s="33" t="s">
        <v>243</v>
      </c>
      <c r="G579" s="15" t="s">
        <v>6449</v>
      </c>
      <c r="H579" s="15" t="s">
        <v>19</v>
      </c>
      <c r="I579" s="28" t="s">
        <v>3587</v>
      </c>
      <c r="J579" s="15" t="s">
        <v>3635</v>
      </c>
      <c r="K579" s="18">
        <v>45688</v>
      </c>
      <c r="L579" s="18">
        <v>45586</v>
      </c>
      <c r="M579" s="18">
        <v>45607.579861111109</v>
      </c>
      <c r="N579" s="18">
        <v>45783.503472222219</v>
      </c>
      <c r="O579" s="18" t="s">
        <v>19</v>
      </c>
      <c r="P579" s="18">
        <v>45783.503472222219</v>
      </c>
      <c r="Q579" s="15" t="s">
        <v>5906</v>
      </c>
      <c r="R579" s="15" t="s">
        <v>6301</v>
      </c>
      <c r="S579" s="15" t="s">
        <v>3603</v>
      </c>
      <c r="T579" s="18" t="s">
        <v>19</v>
      </c>
      <c r="U579" s="18" t="s">
        <v>19</v>
      </c>
      <c r="V579" s="15" t="s">
        <v>19</v>
      </c>
      <c r="W579" s="18" t="s">
        <v>19</v>
      </c>
      <c r="X579" s="18" t="s">
        <v>19</v>
      </c>
      <c r="Y579" s="19">
        <v>0.8</v>
      </c>
      <c r="Z579" s="37" t="s">
        <v>365</v>
      </c>
      <c r="AA579" s="18" t="s">
        <v>19</v>
      </c>
      <c r="AB579" s="15" t="s">
        <v>257</v>
      </c>
      <c r="AC579" s="15" t="s">
        <v>3577</v>
      </c>
      <c r="AD579" s="15" t="s">
        <v>879</v>
      </c>
      <c r="AE579" s="15" t="s">
        <v>19</v>
      </c>
      <c r="AF579" s="15" t="s">
        <v>19</v>
      </c>
      <c r="AG579" s="20" t="s">
        <v>3604</v>
      </c>
      <c r="AH579" s="15" t="s">
        <v>19</v>
      </c>
      <c r="AI579" s="15" t="s">
        <v>19</v>
      </c>
      <c r="AJ579" s="18" t="s">
        <v>19</v>
      </c>
      <c r="AK579" s="15" t="s">
        <v>19</v>
      </c>
      <c r="AL579" s="15" t="s">
        <v>19</v>
      </c>
      <c r="AM579" s="15" t="s">
        <v>3579</v>
      </c>
      <c r="AN579" s="15" t="s">
        <v>6298</v>
      </c>
    </row>
    <row r="580" spans="1:40" ht="15.45" x14ac:dyDescent="0.4">
      <c r="A580" s="15" t="s">
        <v>968</v>
      </c>
      <c r="B580" s="15" t="str">
        <f t="shared" si="9"/>
        <v>868ax49kn</v>
      </c>
      <c r="C580" s="38" t="s">
        <v>3906</v>
      </c>
      <c r="D580" s="15" t="s">
        <v>316</v>
      </c>
      <c r="E580" s="15" t="s">
        <v>3680</v>
      </c>
      <c r="F580" s="33" t="s">
        <v>243</v>
      </c>
      <c r="G580" s="15" t="s">
        <v>6450</v>
      </c>
      <c r="H580" s="15" t="s">
        <v>19</v>
      </c>
      <c r="I580" s="16" t="s">
        <v>658</v>
      </c>
      <c r="J580" s="15" t="s">
        <v>19</v>
      </c>
      <c r="K580" s="18">
        <v>45735</v>
      </c>
      <c r="L580" s="18">
        <v>45615</v>
      </c>
      <c r="M580" s="18">
        <v>45615.685416666667</v>
      </c>
      <c r="N580" s="18">
        <v>45758.478472222225</v>
      </c>
      <c r="O580" s="18" t="s">
        <v>19</v>
      </c>
      <c r="P580" s="18">
        <v>45758.478472222225</v>
      </c>
      <c r="Q580" s="15" t="s">
        <v>5904</v>
      </c>
      <c r="R580" s="15" t="s">
        <v>6369</v>
      </c>
      <c r="S580" s="15" t="s">
        <v>3899</v>
      </c>
      <c r="T580" s="18" t="s">
        <v>19</v>
      </c>
      <c r="U580" s="18" t="s">
        <v>19</v>
      </c>
      <c r="V580" s="15" t="s">
        <v>19</v>
      </c>
      <c r="W580" s="18" t="s">
        <v>19</v>
      </c>
      <c r="X580" s="18" t="s">
        <v>19</v>
      </c>
      <c r="Y580" s="19">
        <v>1</v>
      </c>
      <c r="Z580" s="37" t="s">
        <v>365</v>
      </c>
      <c r="AA580" s="18" t="s">
        <v>19</v>
      </c>
      <c r="AB580" s="15" t="s">
        <v>65</v>
      </c>
      <c r="AC580" s="15" t="s">
        <v>3577</v>
      </c>
      <c r="AD580" s="15" t="s">
        <v>970</v>
      </c>
      <c r="AE580" s="15" t="s">
        <v>19</v>
      </c>
      <c r="AF580" s="15" t="s">
        <v>98</v>
      </c>
      <c r="AG580" s="20" t="s">
        <v>3604</v>
      </c>
      <c r="AH580" s="15" t="s">
        <v>3900</v>
      </c>
      <c r="AI580" s="15" t="s">
        <v>19</v>
      </c>
      <c r="AJ580" s="18" t="s">
        <v>19</v>
      </c>
      <c r="AK580" s="15" t="s">
        <v>19</v>
      </c>
      <c r="AL580" s="15" t="s">
        <v>19</v>
      </c>
      <c r="AM580" s="15" t="s">
        <v>3579</v>
      </c>
      <c r="AN580" s="15" t="s">
        <v>6298</v>
      </c>
    </row>
    <row r="581" spans="1:40" ht="15.45" x14ac:dyDescent="0.4">
      <c r="A581" s="15" t="s">
        <v>1670</v>
      </c>
      <c r="B581" s="15" t="str">
        <f t="shared" si="9"/>
        <v>868axyb8k</v>
      </c>
      <c r="C581" s="38" t="s">
        <v>4889</v>
      </c>
      <c r="D581" s="15" t="s">
        <v>361</v>
      </c>
      <c r="E581" s="15" t="s">
        <v>4599</v>
      </c>
      <c r="F581" s="39" t="s">
        <v>540</v>
      </c>
      <c r="G581" s="15" t="s">
        <v>6451</v>
      </c>
      <c r="H581" s="15" t="s">
        <v>19</v>
      </c>
      <c r="I581" s="25" t="s">
        <v>3583</v>
      </c>
      <c r="J581" s="15" t="s">
        <v>4888</v>
      </c>
      <c r="K581" s="18">
        <v>45688</v>
      </c>
      <c r="L581" s="18">
        <v>45621</v>
      </c>
      <c r="M581" s="18">
        <v>45616.614583333328</v>
      </c>
      <c r="N581" s="18">
        <v>45796.96597222222</v>
      </c>
      <c r="O581" s="18" t="s">
        <v>19</v>
      </c>
      <c r="P581" s="18" t="s">
        <v>19</v>
      </c>
      <c r="Q581" s="15" t="s">
        <v>5902</v>
      </c>
      <c r="R581" s="15" t="s">
        <v>6267</v>
      </c>
      <c r="S581" s="15" t="s">
        <v>19</v>
      </c>
      <c r="T581" s="15" t="s">
        <v>19</v>
      </c>
      <c r="U581" s="18">
        <v>45667</v>
      </c>
      <c r="V581" s="15" t="b">
        <v>1</v>
      </c>
      <c r="W581" s="15" t="s">
        <v>19</v>
      </c>
      <c r="X581" s="15" t="s">
        <v>19</v>
      </c>
      <c r="Y581" s="19">
        <v>0</v>
      </c>
      <c r="Z581" s="29" t="s">
        <v>123</v>
      </c>
      <c r="AA581" s="15" t="s">
        <v>19</v>
      </c>
      <c r="AB581" s="15" t="s">
        <v>24</v>
      </c>
      <c r="AC581" s="15" t="s">
        <v>2627</v>
      </c>
      <c r="AD581" s="15" t="s">
        <v>872</v>
      </c>
      <c r="AE581" s="15" t="s">
        <v>19</v>
      </c>
      <c r="AF581" s="15" t="s">
        <v>3589</v>
      </c>
      <c r="AG581" s="20" t="s">
        <v>3604</v>
      </c>
      <c r="AH581" s="15" t="s">
        <v>19</v>
      </c>
      <c r="AI581" s="18">
        <v>45765</v>
      </c>
      <c r="AJ581" s="15" t="s">
        <v>19</v>
      </c>
      <c r="AK581" s="15" t="s">
        <v>19</v>
      </c>
      <c r="AL581" s="15" t="s">
        <v>19</v>
      </c>
      <c r="AM581" s="15" t="s">
        <v>3620</v>
      </c>
      <c r="AN581" s="15" t="s">
        <v>3564</v>
      </c>
    </row>
    <row r="582" spans="1:40" ht="15.45" x14ac:dyDescent="0.4">
      <c r="A582" s="15" t="s">
        <v>1823</v>
      </c>
      <c r="B582" s="15" t="str">
        <f t="shared" si="9"/>
        <v>868axycd4</v>
      </c>
      <c r="C582" s="38" t="s">
        <v>4890</v>
      </c>
      <c r="D582" s="15" t="s">
        <v>361</v>
      </c>
      <c r="E582" s="15" t="s">
        <v>4599</v>
      </c>
      <c r="F582" s="39" t="s">
        <v>540</v>
      </c>
      <c r="G582" s="15" t="s">
        <v>6451</v>
      </c>
      <c r="H582" s="15" t="s">
        <v>19</v>
      </c>
      <c r="I582" s="25" t="s">
        <v>3583</v>
      </c>
      <c r="J582" s="15" t="s">
        <v>4888</v>
      </c>
      <c r="K582" s="18">
        <v>45688</v>
      </c>
      <c r="L582" s="18">
        <v>45621</v>
      </c>
      <c r="M582" s="18">
        <v>45616.614583333328</v>
      </c>
      <c r="N582" s="18">
        <v>45796.96597222222</v>
      </c>
      <c r="O582" s="18" t="s">
        <v>19</v>
      </c>
      <c r="P582" s="18" t="s">
        <v>19</v>
      </c>
      <c r="Q582" s="15" t="s">
        <v>5898</v>
      </c>
      <c r="R582" s="15" t="s">
        <v>6267</v>
      </c>
      <c r="S582" s="15" t="s">
        <v>19</v>
      </c>
      <c r="T582" s="15" t="s">
        <v>19</v>
      </c>
      <c r="U582" s="18">
        <v>45667</v>
      </c>
      <c r="V582" s="15" t="b">
        <v>1</v>
      </c>
      <c r="W582" s="15" t="s">
        <v>19</v>
      </c>
      <c r="X582" s="15" t="s">
        <v>19</v>
      </c>
      <c r="Y582" s="19">
        <v>0</v>
      </c>
      <c r="Z582" s="29" t="s">
        <v>123</v>
      </c>
      <c r="AA582" s="15" t="s">
        <v>19</v>
      </c>
      <c r="AB582" s="15" t="s">
        <v>24</v>
      </c>
      <c r="AC582" s="15" t="s">
        <v>2627</v>
      </c>
      <c r="AD582" s="15" t="s">
        <v>872</v>
      </c>
      <c r="AE582" s="15" t="s">
        <v>19</v>
      </c>
      <c r="AF582" s="15" t="s">
        <v>3589</v>
      </c>
      <c r="AG582" s="20" t="s">
        <v>3604</v>
      </c>
      <c r="AH582" s="15" t="s">
        <v>19</v>
      </c>
      <c r="AI582" s="18">
        <v>45765</v>
      </c>
      <c r="AJ582" s="15" t="s">
        <v>19</v>
      </c>
      <c r="AK582" s="15" t="s">
        <v>19</v>
      </c>
      <c r="AL582" s="15" t="s">
        <v>19</v>
      </c>
      <c r="AM582" s="15" t="s">
        <v>3620</v>
      </c>
      <c r="AN582" s="15" t="s">
        <v>3621</v>
      </c>
    </row>
    <row r="583" spans="1:40" ht="15.45" x14ac:dyDescent="0.4">
      <c r="A583" s="15" t="s">
        <v>937</v>
      </c>
      <c r="B583" s="15" t="str">
        <f t="shared" si="9"/>
        <v>868b0n58q</v>
      </c>
      <c r="C583" s="38" t="s">
        <v>3774</v>
      </c>
      <c r="D583" s="15" t="s">
        <v>385</v>
      </c>
      <c r="E583" s="15" t="s">
        <v>3707</v>
      </c>
      <c r="F583" s="33" t="s">
        <v>243</v>
      </c>
      <c r="G583" s="15" t="s">
        <v>6452</v>
      </c>
      <c r="H583" s="15" t="s">
        <v>19</v>
      </c>
      <c r="I583" s="28" t="s">
        <v>3587</v>
      </c>
      <c r="J583" s="15" t="s">
        <v>3775</v>
      </c>
      <c r="K583" s="18">
        <v>45744</v>
      </c>
      <c r="L583" s="18">
        <v>45615</v>
      </c>
      <c r="M583" s="18">
        <v>45621.797222222223</v>
      </c>
      <c r="N583" s="18">
        <v>45768.526388888888</v>
      </c>
      <c r="O583" s="18" t="s">
        <v>19</v>
      </c>
      <c r="P583" s="18">
        <v>45741.65</v>
      </c>
      <c r="Q583" s="15" t="s">
        <v>5903</v>
      </c>
      <c r="R583" s="15" t="s">
        <v>6267</v>
      </c>
      <c r="S583" s="15" t="s">
        <v>19</v>
      </c>
      <c r="T583" s="18">
        <v>45660</v>
      </c>
      <c r="U583" s="18">
        <v>45729</v>
      </c>
      <c r="V583" s="15" t="s">
        <v>19</v>
      </c>
      <c r="W583" s="18" t="s">
        <v>19</v>
      </c>
      <c r="X583" s="18" t="s">
        <v>19</v>
      </c>
      <c r="Y583" s="19">
        <v>0.5</v>
      </c>
      <c r="Z583" s="34" t="s">
        <v>244</v>
      </c>
      <c r="AA583" s="18" t="s">
        <v>19</v>
      </c>
      <c r="AB583" s="15" t="s">
        <v>65</v>
      </c>
      <c r="AC583" s="15" t="s">
        <v>2585</v>
      </c>
      <c r="AD583" s="15" t="s">
        <v>912</v>
      </c>
      <c r="AE583" s="15" t="b">
        <v>1</v>
      </c>
      <c r="AF583" s="15" t="s">
        <v>98</v>
      </c>
      <c r="AG583" s="20" t="s">
        <v>3604</v>
      </c>
      <c r="AH583" s="15" t="s">
        <v>19</v>
      </c>
      <c r="AI583" s="18">
        <v>45768</v>
      </c>
      <c r="AJ583" s="18" t="s">
        <v>19</v>
      </c>
      <c r="AK583" s="15" t="s">
        <v>19</v>
      </c>
      <c r="AL583" s="15" t="s">
        <v>19</v>
      </c>
      <c r="AM583" s="15" t="s">
        <v>3620</v>
      </c>
      <c r="AN583" s="15" t="s">
        <v>3621</v>
      </c>
    </row>
    <row r="584" spans="1:40" ht="15.45" x14ac:dyDescent="0.4">
      <c r="A584" s="15" t="s">
        <v>931</v>
      </c>
      <c r="B584" s="15" t="str">
        <f t="shared" si="9"/>
        <v>868b0n61m</v>
      </c>
      <c r="C584" s="38" t="s">
        <v>3776</v>
      </c>
      <c r="D584" s="15" t="s">
        <v>385</v>
      </c>
      <c r="E584" s="15" t="s">
        <v>3707</v>
      </c>
      <c r="F584" s="33" t="s">
        <v>243</v>
      </c>
      <c r="G584" s="15" t="s">
        <v>6453</v>
      </c>
      <c r="H584" s="15" t="s">
        <v>19</v>
      </c>
      <c r="I584" s="28" t="s">
        <v>3587</v>
      </c>
      <c r="J584" s="15" t="s">
        <v>3747</v>
      </c>
      <c r="K584" s="18">
        <v>45720</v>
      </c>
      <c r="L584" s="18">
        <v>45616</v>
      </c>
      <c r="M584" s="18">
        <v>45621.798611111109</v>
      </c>
      <c r="N584" s="18">
        <v>45768.526388888888</v>
      </c>
      <c r="O584" s="18" t="s">
        <v>19</v>
      </c>
      <c r="P584" s="18">
        <v>45741.65</v>
      </c>
      <c r="Q584" s="15" t="s">
        <v>5903</v>
      </c>
      <c r="R584" s="15" t="s">
        <v>6267</v>
      </c>
      <c r="S584" s="15" t="s">
        <v>19</v>
      </c>
      <c r="T584" s="18" t="s">
        <v>19</v>
      </c>
      <c r="U584" s="18">
        <v>45729</v>
      </c>
      <c r="V584" s="15" t="s">
        <v>19</v>
      </c>
      <c r="W584" s="18" t="s">
        <v>19</v>
      </c>
      <c r="X584" s="18" t="s">
        <v>19</v>
      </c>
      <c r="Y584" s="19">
        <v>0.5</v>
      </c>
      <c r="Z584" s="34" t="s">
        <v>244</v>
      </c>
      <c r="AA584" s="18" t="s">
        <v>19</v>
      </c>
      <c r="AB584" s="15" t="s">
        <v>65</v>
      </c>
      <c r="AC584" s="15" t="s">
        <v>2585</v>
      </c>
      <c r="AD584" s="15" t="s">
        <v>912</v>
      </c>
      <c r="AE584" s="15" t="b">
        <v>1</v>
      </c>
      <c r="AF584" s="15" t="s">
        <v>98</v>
      </c>
      <c r="AG584" s="20" t="s">
        <v>3604</v>
      </c>
      <c r="AH584" s="15" t="s">
        <v>19</v>
      </c>
      <c r="AI584" s="18">
        <v>45768</v>
      </c>
      <c r="AJ584" s="18" t="s">
        <v>19</v>
      </c>
      <c r="AK584" s="15" t="s">
        <v>19</v>
      </c>
      <c r="AL584" s="15" t="s">
        <v>19</v>
      </c>
      <c r="AM584" s="15" t="s">
        <v>3620</v>
      </c>
      <c r="AN584" s="15" t="s">
        <v>3621</v>
      </c>
    </row>
    <row r="585" spans="1:40" ht="15.45" x14ac:dyDescent="0.4">
      <c r="A585" s="15" t="s">
        <v>2506</v>
      </c>
      <c r="B585" s="15" t="str">
        <f t="shared" si="9"/>
        <v>868b3ymvp</v>
      </c>
      <c r="C585" s="38" t="s">
        <v>5327</v>
      </c>
      <c r="D585" s="15" t="s">
        <v>200</v>
      </c>
      <c r="E585" s="15" t="s">
        <v>6014</v>
      </c>
      <c r="F585" s="24" t="s">
        <v>42</v>
      </c>
      <c r="G585" s="15" t="s">
        <v>3561</v>
      </c>
      <c r="H585" s="15" t="s">
        <v>19</v>
      </c>
      <c r="I585" s="16" t="s">
        <v>658</v>
      </c>
      <c r="J585" s="15" t="s">
        <v>5098</v>
      </c>
      <c r="K585" s="18" t="s">
        <v>19</v>
      </c>
      <c r="L585" s="18" t="s">
        <v>19</v>
      </c>
      <c r="M585" s="18">
        <v>45628.484722222223</v>
      </c>
      <c r="N585" s="18">
        <v>45790.481944444444</v>
      </c>
      <c r="O585" s="18" t="s">
        <v>19</v>
      </c>
      <c r="P585" s="18" t="s">
        <v>19</v>
      </c>
      <c r="Q585" s="15" t="s">
        <v>5887</v>
      </c>
      <c r="R585" s="15" t="s">
        <v>6289</v>
      </c>
      <c r="S585" s="15" t="s">
        <v>6150</v>
      </c>
      <c r="T585" s="15" t="s">
        <v>19</v>
      </c>
      <c r="U585" s="15" t="s">
        <v>19</v>
      </c>
      <c r="V585" s="15" t="s">
        <v>19</v>
      </c>
      <c r="W585" s="15" t="s">
        <v>19</v>
      </c>
      <c r="X585" s="15" t="s">
        <v>19</v>
      </c>
      <c r="Y585" s="19">
        <v>0</v>
      </c>
      <c r="Z585" s="15" t="s">
        <v>19</v>
      </c>
      <c r="AA585" s="15" t="s">
        <v>19</v>
      </c>
      <c r="AB585" s="15" t="s">
        <v>77</v>
      </c>
      <c r="AC585" s="15" t="s">
        <v>3649</v>
      </c>
      <c r="AD585" s="15" t="s">
        <v>820</v>
      </c>
      <c r="AE585" s="15" t="s">
        <v>19</v>
      </c>
      <c r="AF585" s="15" t="s">
        <v>98</v>
      </c>
      <c r="AG585" s="15" t="s">
        <v>19</v>
      </c>
      <c r="AH585" s="15" t="s">
        <v>19</v>
      </c>
      <c r="AI585" s="15" t="s">
        <v>19</v>
      </c>
      <c r="AJ585" s="15" t="s">
        <v>19</v>
      </c>
      <c r="AK585" s="15" t="s">
        <v>19</v>
      </c>
      <c r="AL585" s="15" t="s">
        <v>19</v>
      </c>
      <c r="AM585" s="15" t="s">
        <v>3182</v>
      </c>
      <c r="AN585" s="15" t="s">
        <v>6281</v>
      </c>
    </row>
    <row r="586" spans="1:40" ht="15.45" x14ac:dyDescent="0.4">
      <c r="A586" s="15" t="s">
        <v>2499</v>
      </c>
      <c r="B586" s="15" t="str">
        <f t="shared" si="9"/>
        <v>868b3ypt9</v>
      </c>
      <c r="C586" s="38" t="s">
        <v>5328</v>
      </c>
      <c r="D586" s="15" t="s">
        <v>200</v>
      </c>
      <c r="E586" s="15" t="s">
        <v>6014</v>
      </c>
      <c r="F586" s="24" t="s">
        <v>42</v>
      </c>
      <c r="G586" s="15" t="s">
        <v>3561</v>
      </c>
      <c r="H586" s="15" t="s">
        <v>19</v>
      </c>
      <c r="I586" s="16" t="s">
        <v>658</v>
      </c>
      <c r="J586" s="15" t="s">
        <v>5098</v>
      </c>
      <c r="K586" s="18" t="s">
        <v>19</v>
      </c>
      <c r="L586" s="18" t="s">
        <v>19</v>
      </c>
      <c r="M586" s="18">
        <v>45628.486111111109</v>
      </c>
      <c r="N586" s="18">
        <v>45790.481944444444</v>
      </c>
      <c r="O586" s="18" t="s">
        <v>19</v>
      </c>
      <c r="P586" s="18" t="s">
        <v>19</v>
      </c>
      <c r="Q586" s="15" t="s">
        <v>5813</v>
      </c>
      <c r="R586" s="15" t="s">
        <v>6289</v>
      </c>
      <c r="S586" s="15" t="s">
        <v>6150</v>
      </c>
      <c r="T586" s="15" t="s">
        <v>19</v>
      </c>
      <c r="U586" s="15" t="s">
        <v>19</v>
      </c>
      <c r="V586" s="15" t="s">
        <v>19</v>
      </c>
      <c r="W586" s="15" t="s">
        <v>19</v>
      </c>
      <c r="X586" s="15" t="s">
        <v>19</v>
      </c>
      <c r="Y586" s="19">
        <v>0</v>
      </c>
      <c r="Z586" s="15" t="s">
        <v>19</v>
      </c>
      <c r="AA586" s="15" t="s">
        <v>19</v>
      </c>
      <c r="AB586" s="15" t="s">
        <v>77</v>
      </c>
      <c r="AC586" s="15" t="s">
        <v>3649</v>
      </c>
      <c r="AD586" s="15" t="s">
        <v>820</v>
      </c>
      <c r="AE586" s="15" t="s">
        <v>19</v>
      </c>
      <c r="AF586" s="15" t="s">
        <v>98</v>
      </c>
      <c r="AG586" s="15" t="s">
        <v>19</v>
      </c>
      <c r="AH586" s="15" t="s">
        <v>19</v>
      </c>
      <c r="AI586" s="15" t="s">
        <v>19</v>
      </c>
      <c r="AJ586" s="15" t="s">
        <v>19</v>
      </c>
      <c r="AK586" s="15" t="s">
        <v>19</v>
      </c>
      <c r="AL586" s="15" t="s">
        <v>19</v>
      </c>
      <c r="AM586" s="15" t="s">
        <v>3182</v>
      </c>
      <c r="AN586" s="15" t="s">
        <v>6281</v>
      </c>
    </row>
    <row r="587" spans="1:40" ht="15.45" x14ac:dyDescent="0.4">
      <c r="A587" s="15" t="s">
        <v>2510</v>
      </c>
      <c r="B587" s="15" t="str">
        <f t="shared" si="9"/>
        <v>868b3yq6t</v>
      </c>
      <c r="C587" s="38" t="s">
        <v>5329</v>
      </c>
      <c r="D587" s="15" t="s">
        <v>200</v>
      </c>
      <c r="E587" s="15" t="s">
        <v>6014</v>
      </c>
      <c r="F587" s="24" t="s">
        <v>42</v>
      </c>
      <c r="G587" s="15" t="s">
        <v>3561</v>
      </c>
      <c r="H587" s="15" t="s">
        <v>19</v>
      </c>
      <c r="I587" s="16" t="s">
        <v>658</v>
      </c>
      <c r="J587" s="15" t="s">
        <v>5098</v>
      </c>
      <c r="K587" s="18" t="s">
        <v>19</v>
      </c>
      <c r="L587" s="18" t="s">
        <v>19</v>
      </c>
      <c r="M587" s="18">
        <v>45628.486111111109</v>
      </c>
      <c r="N587" s="18">
        <v>45790.481944444444</v>
      </c>
      <c r="O587" s="18" t="s">
        <v>19</v>
      </c>
      <c r="P587" s="18" t="s">
        <v>19</v>
      </c>
      <c r="Q587" s="15" t="s">
        <v>5813</v>
      </c>
      <c r="R587" s="15" t="s">
        <v>6289</v>
      </c>
      <c r="S587" s="15" t="s">
        <v>6150</v>
      </c>
      <c r="T587" s="15" t="s">
        <v>19</v>
      </c>
      <c r="U587" s="15" t="s">
        <v>19</v>
      </c>
      <c r="V587" s="15" t="s">
        <v>19</v>
      </c>
      <c r="W587" s="15" t="s">
        <v>19</v>
      </c>
      <c r="X587" s="15" t="s">
        <v>19</v>
      </c>
      <c r="Y587" s="19">
        <v>0</v>
      </c>
      <c r="Z587" s="15" t="s">
        <v>19</v>
      </c>
      <c r="AA587" s="15" t="s">
        <v>19</v>
      </c>
      <c r="AB587" s="15" t="s">
        <v>77</v>
      </c>
      <c r="AC587" s="15" t="s">
        <v>3649</v>
      </c>
      <c r="AD587" s="15" t="s">
        <v>820</v>
      </c>
      <c r="AE587" s="15" t="s">
        <v>19</v>
      </c>
      <c r="AF587" s="15" t="s">
        <v>98</v>
      </c>
      <c r="AG587" s="15" t="s">
        <v>19</v>
      </c>
      <c r="AH587" s="15" t="s">
        <v>19</v>
      </c>
      <c r="AI587" s="15" t="s">
        <v>19</v>
      </c>
      <c r="AJ587" s="15" t="s">
        <v>19</v>
      </c>
      <c r="AK587" s="15" t="s">
        <v>19</v>
      </c>
      <c r="AL587" s="15" t="s">
        <v>19</v>
      </c>
      <c r="AM587" s="15" t="s">
        <v>3182</v>
      </c>
      <c r="AN587" s="15" t="s">
        <v>6281</v>
      </c>
    </row>
    <row r="588" spans="1:40" ht="15.45" x14ac:dyDescent="0.4">
      <c r="A588" s="15" t="s">
        <v>2513</v>
      </c>
      <c r="B588" s="15" t="str">
        <f t="shared" si="9"/>
        <v>868b3znug</v>
      </c>
      <c r="C588" s="38" t="s">
        <v>5330</v>
      </c>
      <c r="D588" s="15" t="s">
        <v>200</v>
      </c>
      <c r="E588" s="15" t="s">
        <v>6014</v>
      </c>
      <c r="F588" s="24" t="s">
        <v>42</v>
      </c>
      <c r="G588" s="15" t="s">
        <v>3561</v>
      </c>
      <c r="H588" s="15" t="s">
        <v>19</v>
      </c>
      <c r="I588" s="16" t="s">
        <v>658</v>
      </c>
      <c r="J588" s="15" t="s">
        <v>5098</v>
      </c>
      <c r="K588" s="18" t="s">
        <v>19</v>
      </c>
      <c r="L588" s="18" t="s">
        <v>19</v>
      </c>
      <c r="M588" s="18">
        <v>45628.505555555559</v>
      </c>
      <c r="N588" s="18">
        <v>45790.481944444444</v>
      </c>
      <c r="O588" s="18" t="s">
        <v>19</v>
      </c>
      <c r="P588" s="18" t="s">
        <v>19</v>
      </c>
      <c r="Q588" s="15" t="s">
        <v>5887</v>
      </c>
      <c r="R588" s="15" t="s">
        <v>6289</v>
      </c>
      <c r="S588" s="15" t="s">
        <v>6150</v>
      </c>
      <c r="T588" s="15" t="s">
        <v>19</v>
      </c>
      <c r="U588" s="15" t="s">
        <v>19</v>
      </c>
      <c r="V588" s="15" t="s">
        <v>19</v>
      </c>
      <c r="W588" s="15" t="s">
        <v>19</v>
      </c>
      <c r="X588" s="15" t="s">
        <v>19</v>
      </c>
      <c r="Y588" s="19">
        <v>0</v>
      </c>
      <c r="Z588" s="15" t="s">
        <v>19</v>
      </c>
      <c r="AA588" s="15" t="s">
        <v>19</v>
      </c>
      <c r="AB588" s="15" t="s">
        <v>77</v>
      </c>
      <c r="AC588" s="15" t="s">
        <v>3649</v>
      </c>
      <c r="AD588" s="15" t="s">
        <v>820</v>
      </c>
      <c r="AE588" s="15" t="s">
        <v>19</v>
      </c>
      <c r="AF588" s="15" t="s">
        <v>98</v>
      </c>
      <c r="AG588" s="15" t="s">
        <v>19</v>
      </c>
      <c r="AH588" s="15" t="s">
        <v>19</v>
      </c>
      <c r="AI588" s="15" t="s">
        <v>19</v>
      </c>
      <c r="AJ588" s="15" t="s">
        <v>19</v>
      </c>
      <c r="AK588" s="15" t="s">
        <v>19</v>
      </c>
      <c r="AL588" s="15" t="s">
        <v>19</v>
      </c>
      <c r="AM588" s="15" t="s">
        <v>3182</v>
      </c>
      <c r="AN588" s="15" t="s">
        <v>6281</v>
      </c>
    </row>
    <row r="589" spans="1:40" ht="15.45" x14ac:dyDescent="0.4">
      <c r="A589" s="15" t="s">
        <v>2512</v>
      </c>
      <c r="B589" s="15" t="str">
        <f t="shared" si="9"/>
        <v>868b3zp4g</v>
      </c>
      <c r="C589" s="38" t="s">
        <v>5331</v>
      </c>
      <c r="D589" s="15" t="s">
        <v>200</v>
      </c>
      <c r="E589" s="15" t="s">
        <v>6014</v>
      </c>
      <c r="F589" s="24" t="s">
        <v>42</v>
      </c>
      <c r="G589" s="15" t="s">
        <v>3561</v>
      </c>
      <c r="H589" s="15" t="s">
        <v>19</v>
      </c>
      <c r="I589" s="16" t="s">
        <v>658</v>
      </c>
      <c r="J589" s="15" t="s">
        <v>5098</v>
      </c>
      <c r="K589" s="18" t="s">
        <v>19</v>
      </c>
      <c r="L589" s="18" t="s">
        <v>19</v>
      </c>
      <c r="M589" s="18">
        <v>45628.506249999999</v>
      </c>
      <c r="N589" s="18">
        <v>45790.481944444444</v>
      </c>
      <c r="O589" s="18" t="s">
        <v>19</v>
      </c>
      <c r="P589" s="18" t="s">
        <v>19</v>
      </c>
      <c r="Q589" s="15" t="s">
        <v>5887</v>
      </c>
      <c r="R589" s="15" t="s">
        <v>6289</v>
      </c>
      <c r="S589" s="15" t="s">
        <v>6150</v>
      </c>
      <c r="T589" s="15" t="s">
        <v>19</v>
      </c>
      <c r="U589" s="15" t="s">
        <v>19</v>
      </c>
      <c r="V589" s="15" t="s">
        <v>19</v>
      </c>
      <c r="W589" s="15" t="s">
        <v>19</v>
      </c>
      <c r="X589" s="15" t="s">
        <v>19</v>
      </c>
      <c r="Y589" s="19">
        <v>0</v>
      </c>
      <c r="Z589" s="15" t="s">
        <v>19</v>
      </c>
      <c r="AA589" s="15" t="s">
        <v>19</v>
      </c>
      <c r="AB589" s="15" t="s">
        <v>77</v>
      </c>
      <c r="AC589" s="15" t="s">
        <v>3649</v>
      </c>
      <c r="AD589" s="15" t="s">
        <v>820</v>
      </c>
      <c r="AE589" s="15" t="s">
        <v>19</v>
      </c>
      <c r="AF589" s="15" t="s">
        <v>98</v>
      </c>
      <c r="AG589" s="15" t="s">
        <v>19</v>
      </c>
      <c r="AH589" s="15" t="s">
        <v>19</v>
      </c>
      <c r="AI589" s="15" t="s">
        <v>19</v>
      </c>
      <c r="AJ589" s="15" t="s">
        <v>19</v>
      </c>
      <c r="AK589" s="15" t="s">
        <v>19</v>
      </c>
      <c r="AL589" s="15" t="s">
        <v>19</v>
      </c>
      <c r="AM589" s="15" t="s">
        <v>3182</v>
      </c>
      <c r="AN589" s="15" t="s">
        <v>6281</v>
      </c>
    </row>
    <row r="590" spans="1:40" ht="15.45" x14ac:dyDescent="0.4">
      <c r="A590" s="15" t="s">
        <v>2488</v>
      </c>
      <c r="B590" s="15" t="str">
        <f t="shared" si="9"/>
        <v>868b3zpc5</v>
      </c>
      <c r="C590" s="38" t="s">
        <v>5332</v>
      </c>
      <c r="D590" s="15" t="s">
        <v>200</v>
      </c>
      <c r="E590" s="15" t="s">
        <v>6014</v>
      </c>
      <c r="F590" s="24" t="s">
        <v>42</v>
      </c>
      <c r="G590" s="15" t="s">
        <v>3561</v>
      </c>
      <c r="H590" s="15" t="s">
        <v>19</v>
      </c>
      <c r="I590" s="16" t="s">
        <v>658</v>
      </c>
      <c r="J590" s="15" t="s">
        <v>5098</v>
      </c>
      <c r="K590" s="18" t="s">
        <v>19</v>
      </c>
      <c r="L590" s="18" t="s">
        <v>19</v>
      </c>
      <c r="M590" s="18">
        <v>45628.506249999999</v>
      </c>
      <c r="N590" s="18">
        <v>45790.481944444444</v>
      </c>
      <c r="O590" s="18" t="s">
        <v>19</v>
      </c>
      <c r="P590" s="18" t="s">
        <v>19</v>
      </c>
      <c r="Q590" s="15" t="s">
        <v>5813</v>
      </c>
      <c r="R590" s="15" t="s">
        <v>6289</v>
      </c>
      <c r="S590" s="15" t="s">
        <v>6150</v>
      </c>
      <c r="T590" s="15" t="s">
        <v>19</v>
      </c>
      <c r="U590" s="15" t="s">
        <v>19</v>
      </c>
      <c r="V590" s="15" t="s">
        <v>19</v>
      </c>
      <c r="W590" s="15" t="s">
        <v>19</v>
      </c>
      <c r="X590" s="15" t="s">
        <v>19</v>
      </c>
      <c r="Y590" s="19">
        <v>0</v>
      </c>
      <c r="Z590" s="15" t="s">
        <v>19</v>
      </c>
      <c r="AA590" s="15" t="s">
        <v>19</v>
      </c>
      <c r="AB590" s="15" t="s">
        <v>77</v>
      </c>
      <c r="AC590" s="15" t="s">
        <v>3649</v>
      </c>
      <c r="AD590" s="15" t="s">
        <v>820</v>
      </c>
      <c r="AE590" s="15" t="s">
        <v>19</v>
      </c>
      <c r="AF590" s="15" t="s">
        <v>98</v>
      </c>
      <c r="AG590" s="15" t="s">
        <v>19</v>
      </c>
      <c r="AH590" s="15" t="s">
        <v>19</v>
      </c>
      <c r="AI590" s="15" t="s">
        <v>19</v>
      </c>
      <c r="AJ590" s="15" t="s">
        <v>19</v>
      </c>
      <c r="AK590" s="15" t="s">
        <v>19</v>
      </c>
      <c r="AL590" s="15" t="s">
        <v>19</v>
      </c>
      <c r="AM590" s="15" t="s">
        <v>3182</v>
      </c>
      <c r="AN590" s="15" t="s">
        <v>6281</v>
      </c>
    </row>
    <row r="591" spans="1:40" ht="15.45" x14ac:dyDescent="0.4">
      <c r="A591" s="15" t="s">
        <v>2509</v>
      </c>
      <c r="B591" s="15" t="str">
        <f t="shared" si="9"/>
        <v>868b3zpn7</v>
      </c>
      <c r="C591" s="38" t="s">
        <v>5333</v>
      </c>
      <c r="D591" s="15" t="s">
        <v>200</v>
      </c>
      <c r="E591" s="15" t="s">
        <v>6014</v>
      </c>
      <c r="F591" s="24" t="s">
        <v>42</v>
      </c>
      <c r="G591" s="15" t="s">
        <v>3561</v>
      </c>
      <c r="H591" s="15" t="s">
        <v>19</v>
      </c>
      <c r="I591" s="16" t="s">
        <v>658</v>
      </c>
      <c r="J591" s="15" t="s">
        <v>5098</v>
      </c>
      <c r="K591" s="18" t="s">
        <v>19</v>
      </c>
      <c r="L591" s="18" t="s">
        <v>19</v>
      </c>
      <c r="M591" s="18">
        <v>45628.506249999999</v>
      </c>
      <c r="N591" s="18">
        <v>45790.481944444444</v>
      </c>
      <c r="O591" s="18" t="s">
        <v>19</v>
      </c>
      <c r="P591" s="18" t="s">
        <v>19</v>
      </c>
      <c r="Q591" s="15" t="s">
        <v>5887</v>
      </c>
      <c r="R591" s="15" t="s">
        <v>6289</v>
      </c>
      <c r="S591" s="15" t="s">
        <v>6150</v>
      </c>
      <c r="T591" s="15" t="s">
        <v>19</v>
      </c>
      <c r="U591" s="15" t="s">
        <v>19</v>
      </c>
      <c r="V591" s="15" t="s">
        <v>19</v>
      </c>
      <c r="W591" s="15" t="s">
        <v>19</v>
      </c>
      <c r="X591" s="15" t="s">
        <v>19</v>
      </c>
      <c r="Y591" s="19">
        <v>0</v>
      </c>
      <c r="Z591" s="15" t="s">
        <v>19</v>
      </c>
      <c r="AA591" s="15" t="s">
        <v>19</v>
      </c>
      <c r="AB591" s="15" t="s">
        <v>77</v>
      </c>
      <c r="AC591" s="15" t="s">
        <v>3649</v>
      </c>
      <c r="AD591" s="15" t="s">
        <v>820</v>
      </c>
      <c r="AE591" s="15" t="s">
        <v>19</v>
      </c>
      <c r="AF591" s="15" t="s">
        <v>98</v>
      </c>
      <c r="AG591" s="15" t="s">
        <v>19</v>
      </c>
      <c r="AH591" s="15" t="s">
        <v>19</v>
      </c>
      <c r="AI591" s="15" t="s">
        <v>19</v>
      </c>
      <c r="AJ591" s="15" t="s">
        <v>19</v>
      </c>
      <c r="AK591" s="15" t="s">
        <v>19</v>
      </c>
      <c r="AL591" s="15" t="s">
        <v>19</v>
      </c>
      <c r="AM591" s="15" t="s">
        <v>3182</v>
      </c>
      <c r="AN591" s="15" t="s">
        <v>6281</v>
      </c>
    </row>
    <row r="592" spans="1:40" ht="15.45" x14ac:dyDescent="0.4">
      <c r="A592" s="15" t="s">
        <v>819</v>
      </c>
      <c r="B592" s="15" t="str">
        <f t="shared" si="9"/>
        <v>868b40t0u</v>
      </c>
      <c r="C592" s="38" t="s">
        <v>5343</v>
      </c>
      <c r="D592" s="15" t="s">
        <v>553</v>
      </c>
      <c r="E592" s="15" t="s">
        <v>5164</v>
      </c>
      <c r="F592" s="24" t="s">
        <v>42</v>
      </c>
      <c r="G592" s="15" t="s">
        <v>3561</v>
      </c>
      <c r="H592" s="15" t="s">
        <v>19</v>
      </c>
      <c r="I592" s="16" t="s">
        <v>658</v>
      </c>
      <c r="J592" s="15" t="s">
        <v>5098</v>
      </c>
      <c r="K592" s="18" t="s">
        <v>19</v>
      </c>
      <c r="L592" s="18" t="s">
        <v>19</v>
      </c>
      <c r="M592" s="18">
        <v>45628.529166666667</v>
      </c>
      <c r="N592" s="18">
        <v>45790.481944444444</v>
      </c>
      <c r="O592" s="18" t="s">
        <v>19</v>
      </c>
      <c r="P592" s="18" t="s">
        <v>19</v>
      </c>
      <c r="Q592" s="15" t="s">
        <v>5813</v>
      </c>
      <c r="R592" s="15" t="s">
        <v>6289</v>
      </c>
      <c r="S592" s="15" t="s">
        <v>6150</v>
      </c>
      <c r="T592" s="15" t="s">
        <v>19</v>
      </c>
      <c r="U592" s="15" t="s">
        <v>19</v>
      </c>
      <c r="V592" s="15" t="s">
        <v>19</v>
      </c>
      <c r="W592" s="15" t="s">
        <v>19</v>
      </c>
      <c r="X592" s="15" t="s">
        <v>19</v>
      </c>
      <c r="Y592" s="19">
        <v>0</v>
      </c>
      <c r="Z592" s="15" t="s">
        <v>19</v>
      </c>
      <c r="AA592" s="15" t="s">
        <v>19</v>
      </c>
      <c r="AB592" s="15" t="s">
        <v>77</v>
      </c>
      <c r="AC592" s="15" t="s">
        <v>3649</v>
      </c>
      <c r="AD592" s="15" t="s">
        <v>820</v>
      </c>
      <c r="AE592" s="15" t="s">
        <v>19</v>
      </c>
      <c r="AF592" s="15" t="s">
        <v>98</v>
      </c>
      <c r="AG592" s="15" t="s">
        <v>19</v>
      </c>
      <c r="AH592" s="15" t="s">
        <v>19</v>
      </c>
      <c r="AI592" s="15" t="s">
        <v>19</v>
      </c>
      <c r="AJ592" s="15" t="s">
        <v>19</v>
      </c>
      <c r="AK592" s="15" t="s">
        <v>19</v>
      </c>
      <c r="AL592" s="15" t="s">
        <v>19</v>
      </c>
      <c r="AM592" s="15" t="s">
        <v>3182</v>
      </c>
      <c r="AN592" s="15" t="s">
        <v>6281</v>
      </c>
    </row>
    <row r="593" spans="1:40" ht="15.45" x14ac:dyDescent="0.4">
      <c r="A593" s="15" t="s">
        <v>850</v>
      </c>
      <c r="B593" s="15" t="str">
        <f t="shared" si="9"/>
        <v>868b40td6</v>
      </c>
      <c r="C593" s="38" t="s">
        <v>5344</v>
      </c>
      <c r="D593" s="15" t="s">
        <v>553</v>
      </c>
      <c r="E593" s="15" t="s">
        <v>5164</v>
      </c>
      <c r="F593" s="24" t="s">
        <v>42</v>
      </c>
      <c r="G593" s="15" t="s">
        <v>3561</v>
      </c>
      <c r="H593" s="15" t="s">
        <v>19</v>
      </c>
      <c r="I593" s="16" t="s">
        <v>658</v>
      </c>
      <c r="J593" s="15" t="s">
        <v>5098</v>
      </c>
      <c r="K593" s="18" t="s">
        <v>19</v>
      </c>
      <c r="L593" s="18" t="s">
        <v>19</v>
      </c>
      <c r="M593" s="18">
        <v>45628.529861111107</v>
      </c>
      <c r="N593" s="18">
        <v>45790.522916666669</v>
      </c>
      <c r="O593" s="18" t="s">
        <v>19</v>
      </c>
      <c r="P593" s="18" t="s">
        <v>19</v>
      </c>
      <c r="Q593" s="15" t="s">
        <v>5813</v>
      </c>
      <c r="R593" s="15" t="s">
        <v>6289</v>
      </c>
      <c r="S593" s="15" t="s">
        <v>6150</v>
      </c>
      <c r="T593" s="15" t="s">
        <v>19</v>
      </c>
      <c r="U593" s="15" t="s">
        <v>19</v>
      </c>
      <c r="V593" s="15" t="s">
        <v>19</v>
      </c>
      <c r="W593" s="15" t="s">
        <v>19</v>
      </c>
      <c r="X593" s="15" t="s">
        <v>19</v>
      </c>
      <c r="Y593" s="19">
        <v>0</v>
      </c>
      <c r="Z593" s="15" t="s">
        <v>19</v>
      </c>
      <c r="AA593" s="15" t="s">
        <v>19</v>
      </c>
      <c r="AB593" s="15" t="s">
        <v>77</v>
      </c>
      <c r="AC593" s="15" t="s">
        <v>3649</v>
      </c>
      <c r="AD593" s="15" t="s">
        <v>820</v>
      </c>
      <c r="AE593" s="15" t="s">
        <v>19</v>
      </c>
      <c r="AF593" s="15" t="s">
        <v>98</v>
      </c>
      <c r="AG593" s="15" t="s">
        <v>19</v>
      </c>
      <c r="AH593" s="15" t="s">
        <v>19</v>
      </c>
      <c r="AI593" s="15" t="s">
        <v>19</v>
      </c>
      <c r="AJ593" s="15" t="s">
        <v>19</v>
      </c>
      <c r="AK593" s="15" t="s">
        <v>19</v>
      </c>
      <c r="AL593" s="15" t="s">
        <v>19</v>
      </c>
      <c r="AM593" s="15" t="s">
        <v>3182</v>
      </c>
      <c r="AN593" s="15" t="s">
        <v>6281</v>
      </c>
    </row>
    <row r="594" spans="1:40" ht="15.45" x14ac:dyDescent="0.4">
      <c r="A594" s="15" t="s">
        <v>826</v>
      </c>
      <c r="B594" s="15" t="str">
        <f t="shared" si="9"/>
        <v>868b40tm4</v>
      </c>
      <c r="C594" s="38" t="s">
        <v>5345</v>
      </c>
      <c r="D594" s="15" t="s">
        <v>553</v>
      </c>
      <c r="E594" s="15" t="s">
        <v>5164</v>
      </c>
      <c r="F594" s="24" t="s">
        <v>42</v>
      </c>
      <c r="G594" s="15" t="s">
        <v>3561</v>
      </c>
      <c r="H594" s="15" t="s">
        <v>19</v>
      </c>
      <c r="I594" s="16" t="s">
        <v>658</v>
      </c>
      <c r="J594" s="15" t="s">
        <v>5098</v>
      </c>
      <c r="K594" s="18" t="s">
        <v>19</v>
      </c>
      <c r="L594" s="18" t="s">
        <v>19</v>
      </c>
      <c r="M594" s="18">
        <v>45628.529861111107</v>
      </c>
      <c r="N594" s="18">
        <v>45790.522916666669</v>
      </c>
      <c r="O594" s="18" t="s">
        <v>19</v>
      </c>
      <c r="P594" s="18" t="s">
        <v>19</v>
      </c>
      <c r="Q594" s="15" t="s">
        <v>5813</v>
      </c>
      <c r="R594" s="15" t="s">
        <v>6289</v>
      </c>
      <c r="S594" s="15" t="s">
        <v>6150</v>
      </c>
      <c r="T594" s="15" t="s">
        <v>19</v>
      </c>
      <c r="U594" s="15" t="s">
        <v>19</v>
      </c>
      <c r="V594" s="15" t="s">
        <v>19</v>
      </c>
      <c r="W594" s="15" t="s">
        <v>19</v>
      </c>
      <c r="X594" s="15" t="s">
        <v>19</v>
      </c>
      <c r="Y594" s="19">
        <v>0</v>
      </c>
      <c r="Z594" s="15" t="s">
        <v>19</v>
      </c>
      <c r="AA594" s="15" t="s">
        <v>19</v>
      </c>
      <c r="AB594" s="15" t="s">
        <v>77</v>
      </c>
      <c r="AC594" s="15" t="s">
        <v>3649</v>
      </c>
      <c r="AD594" s="15" t="s">
        <v>820</v>
      </c>
      <c r="AE594" s="15" t="s">
        <v>19</v>
      </c>
      <c r="AF594" s="15" t="s">
        <v>98</v>
      </c>
      <c r="AG594" s="15" t="s">
        <v>19</v>
      </c>
      <c r="AH594" s="15" t="s">
        <v>19</v>
      </c>
      <c r="AI594" s="15" t="s">
        <v>19</v>
      </c>
      <c r="AJ594" s="15" t="s">
        <v>19</v>
      </c>
      <c r="AK594" s="15" t="s">
        <v>19</v>
      </c>
      <c r="AL594" s="15" t="s">
        <v>19</v>
      </c>
      <c r="AM594" s="15" t="s">
        <v>3182</v>
      </c>
      <c r="AN594" s="15" t="s">
        <v>6281</v>
      </c>
    </row>
    <row r="595" spans="1:40" ht="15.45" x14ac:dyDescent="0.4">
      <c r="A595" s="15" t="s">
        <v>2496</v>
      </c>
      <c r="B595" s="15" t="str">
        <f t="shared" si="9"/>
        <v>868b41cnc</v>
      </c>
      <c r="C595" s="38" t="s">
        <v>5336</v>
      </c>
      <c r="D595" s="15" t="s">
        <v>603</v>
      </c>
      <c r="E595" s="15" t="s">
        <v>6091</v>
      </c>
      <c r="F595" s="24" t="s">
        <v>42</v>
      </c>
      <c r="G595" s="15" t="s">
        <v>3561</v>
      </c>
      <c r="H595" s="15" t="s">
        <v>19</v>
      </c>
      <c r="I595" s="25" t="s">
        <v>3583</v>
      </c>
      <c r="J595" s="15" t="s">
        <v>19</v>
      </c>
      <c r="K595" s="18" t="s">
        <v>19</v>
      </c>
      <c r="L595" s="18" t="s">
        <v>19</v>
      </c>
      <c r="M595" s="18">
        <v>45628.544444444444</v>
      </c>
      <c r="N595" s="18">
        <v>45765.49722222222</v>
      </c>
      <c r="O595" s="18" t="s">
        <v>19</v>
      </c>
      <c r="P595" s="18" t="s">
        <v>19</v>
      </c>
      <c r="Q595" s="15" t="s">
        <v>5813</v>
      </c>
      <c r="R595" s="15" t="s">
        <v>6287</v>
      </c>
      <c r="S595" s="15" t="s">
        <v>6148</v>
      </c>
      <c r="T595" s="15" t="s">
        <v>19</v>
      </c>
      <c r="U595" s="15" t="s">
        <v>19</v>
      </c>
      <c r="V595" s="15" t="s">
        <v>19</v>
      </c>
      <c r="W595" s="15" t="s">
        <v>19</v>
      </c>
      <c r="X595" s="15" t="s">
        <v>19</v>
      </c>
      <c r="Y595" s="19">
        <v>0</v>
      </c>
      <c r="Z595" s="15" t="s">
        <v>19</v>
      </c>
      <c r="AA595" s="15" t="s">
        <v>19</v>
      </c>
      <c r="AB595" s="15" t="s">
        <v>77</v>
      </c>
      <c r="AC595" s="15" t="s">
        <v>3649</v>
      </c>
      <c r="AD595" s="15" t="s">
        <v>749</v>
      </c>
      <c r="AE595" s="15" t="s">
        <v>19</v>
      </c>
      <c r="AF595" s="15" t="s">
        <v>98</v>
      </c>
      <c r="AG595" s="15" t="s">
        <v>19</v>
      </c>
      <c r="AH595" s="15" t="s">
        <v>19</v>
      </c>
      <c r="AI595" s="15" t="s">
        <v>19</v>
      </c>
      <c r="AJ595" s="15" t="s">
        <v>19</v>
      </c>
      <c r="AK595" s="15" t="s">
        <v>19</v>
      </c>
      <c r="AL595" s="15" t="s">
        <v>19</v>
      </c>
      <c r="AM595" s="15" t="s">
        <v>3182</v>
      </c>
      <c r="AN595" s="15" t="s">
        <v>6281</v>
      </c>
    </row>
    <row r="596" spans="1:40" ht="15.45" x14ac:dyDescent="0.4">
      <c r="A596" s="15" t="s">
        <v>2403</v>
      </c>
      <c r="B596" s="15" t="str">
        <f t="shared" si="9"/>
        <v>868b41dau</v>
      </c>
      <c r="C596" s="38" t="s">
        <v>5337</v>
      </c>
      <c r="D596" s="15" t="s">
        <v>603</v>
      </c>
      <c r="E596" s="15" t="s">
        <v>6091</v>
      </c>
      <c r="F596" s="24" t="s">
        <v>42</v>
      </c>
      <c r="G596" s="15" t="s">
        <v>3561</v>
      </c>
      <c r="H596" s="15" t="s">
        <v>19</v>
      </c>
      <c r="I596" s="25" t="s">
        <v>3583</v>
      </c>
      <c r="J596" s="15" t="s">
        <v>19</v>
      </c>
      <c r="K596" s="18" t="s">
        <v>19</v>
      </c>
      <c r="L596" s="18" t="s">
        <v>19</v>
      </c>
      <c r="M596" s="18">
        <v>45628.545138888891</v>
      </c>
      <c r="N596" s="18">
        <v>45765.49722222222</v>
      </c>
      <c r="O596" s="18" t="s">
        <v>19</v>
      </c>
      <c r="P596" s="18" t="s">
        <v>19</v>
      </c>
      <c r="Q596" s="15" t="s">
        <v>5813</v>
      </c>
      <c r="R596" s="15" t="s">
        <v>6287</v>
      </c>
      <c r="S596" s="15" t="s">
        <v>6148</v>
      </c>
      <c r="T596" s="15" t="s">
        <v>19</v>
      </c>
      <c r="U596" s="15" t="s">
        <v>19</v>
      </c>
      <c r="V596" s="15" t="s">
        <v>19</v>
      </c>
      <c r="W596" s="15" t="s">
        <v>19</v>
      </c>
      <c r="X596" s="15" t="s">
        <v>19</v>
      </c>
      <c r="Y596" s="19">
        <v>0</v>
      </c>
      <c r="Z596" s="15" t="s">
        <v>19</v>
      </c>
      <c r="AA596" s="15" t="s">
        <v>19</v>
      </c>
      <c r="AB596" s="15" t="s">
        <v>77</v>
      </c>
      <c r="AC596" s="15" t="s">
        <v>3649</v>
      </c>
      <c r="AD596" s="15" t="s">
        <v>749</v>
      </c>
      <c r="AE596" s="15" t="s">
        <v>19</v>
      </c>
      <c r="AF596" s="15" t="s">
        <v>98</v>
      </c>
      <c r="AG596" s="15" t="s">
        <v>19</v>
      </c>
      <c r="AH596" s="15" t="s">
        <v>19</v>
      </c>
      <c r="AI596" s="15" t="s">
        <v>19</v>
      </c>
      <c r="AJ596" s="15" t="s">
        <v>19</v>
      </c>
      <c r="AK596" s="15" t="s">
        <v>19</v>
      </c>
      <c r="AL596" s="15" t="s">
        <v>19</v>
      </c>
      <c r="AM596" s="15" t="s">
        <v>3182</v>
      </c>
      <c r="AN596" s="15" t="s">
        <v>6281</v>
      </c>
    </row>
    <row r="597" spans="1:40" ht="15.45" x14ac:dyDescent="0.4">
      <c r="A597" s="15" t="s">
        <v>2490</v>
      </c>
      <c r="B597" s="15" t="str">
        <f t="shared" si="9"/>
        <v>868b41dmn</v>
      </c>
      <c r="C597" s="38" t="s">
        <v>5338</v>
      </c>
      <c r="D597" s="15" t="s">
        <v>603</v>
      </c>
      <c r="E597" s="15" t="s">
        <v>6091</v>
      </c>
      <c r="F597" s="24" t="s">
        <v>42</v>
      </c>
      <c r="G597" s="15" t="s">
        <v>3561</v>
      </c>
      <c r="H597" s="15" t="s">
        <v>19</v>
      </c>
      <c r="I597" s="25" t="s">
        <v>3583</v>
      </c>
      <c r="J597" s="15" t="s">
        <v>19</v>
      </c>
      <c r="K597" s="18" t="s">
        <v>19</v>
      </c>
      <c r="L597" s="18" t="s">
        <v>19</v>
      </c>
      <c r="M597" s="18">
        <v>45628.545138888891</v>
      </c>
      <c r="N597" s="18">
        <v>45765.49722222222</v>
      </c>
      <c r="O597" s="18" t="s">
        <v>19</v>
      </c>
      <c r="P597" s="18" t="s">
        <v>19</v>
      </c>
      <c r="Q597" s="15" t="s">
        <v>5813</v>
      </c>
      <c r="R597" s="15" t="s">
        <v>6287</v>
      </c>
      <c r="S597" s="15" t="s">
        <v>6148</v>
      </c>
      <c r="T597" s="15" t="s">
        <v>19</v>
      </c>
      <c r="U597" s="15" t="s">
        <v>19</v>
      </c>
      <c r="V597" s="15" t="s">
        <v>19</v>
      </c>
      <c r="W597" s="15" t="s">
        <v>19</v>
      </c>
      <c r="X597" s="15" t="s">
        <v>19</v>
      </c>
      <c r="Y597" s="19">
        <v>0</v>
      </c>
      <c r="Z597" s="15" t="s">
        <v>19</v>
      </c>
      <c r="AA597" s="15" t="s">
        <v>19</v>
      </c>
      <c r="AB597" s="15" t="s">
        <v>77</v>
      </c>
      <c r="AC597" s="15" t="s">
        <v>3649</v>
      </c>
      <c r="AD597" s="15" t="s">
        <v>749</v>
      </c>
      <c r="AE597" s="15" t="s">
        <v>19</v>
      </c>
      <c r="AF597" s="15" t="s">
        <v>98</v>
      </c>
      <c r="AG597" s="15" t="s">
        <v>19</v>
      </c>
      <c r="AH597" s="15" t="s">
        <v>19</v>
      </c>
      <c r="AI597" s="15" t="s">
        <v>19</v>
      </c>
      <c r="AJ597" s="15" t="s">
        <v>19</v>
      </c>
      <c r="AK597" s="15" t="s">
        <v>19</v>
      </c>
      <c r="AL597" s="15" t="s">
        <v>19</v>
      </c>
      <c r="AM597" s="15" t="s">
        <v>3182</v>
      </c>
      <c r="AN597" s="15" t="s">
        <v>6281</v>
      </c>
    </row>
    <row r="598" spans="1:40" ht="15.45" x14ac:dyDescent="0.4">
      <c r="A598" s="15" t="s">
        <v>2501</v>
      </c>
      <c r="B598" s="15" t="str">
        <f t="shared" si="9"/>
        <v>868b41dt2</v>
      </c>
      <c r="C598" s="38" t="s">
        <v>5339</v>
      </c>
      <c r="D598" s="15" t="s">
        <v>603</v>
      </c>
      <c r="E598" s="15" t="s">
        <v>6091</v>
      </c>
      <c r="F598" s="24" t="s">
        <v>42</v>
      </c>
      <c r="G598" s="15" t="s">
        <v>3561</v>
      </c>
      <c r="H598" s="15" t="s">
        <v>19</v>
      </c>
      <c r="I598" s="25" t="s">
        <v>3583</v>
      </c>
      <c r="J598" s="15" t="s">
        <v>19</v>
      </c>
      <c r="K598" s="18" t="s">
        <v>19</v>
      </c>
      <c r="L598" s="18" t="s">
        <v>19</v>
      </c>
      <c r="M598" s="18">
        <v>45628.545833333337</v>
      </c>
      <c r="N598" s="18">
        <v>45765.497916666667</v>
      </c>
      <c r="O598" s="18" t="s">
        <v>19</v>
      </c>
      <c r="P598" s="18" t="s">
        <v>19</v>
      </c>
      <c r="Q598" s="15" t="s">
        <v>5887</v>
      </c>
      <c r="R598" s="15" t="s">
        <v>6287</v>
      </c>
      <c r="S598" s="15" t="s">
        <v>6148</v>
      </c>
      <c r="T598" s="15" t="s">
        <v>19</v>
      </c>
      <c r="U598" s="15" t="s">
        <v>19</v>
      </c>
      <c r="V598" s="15" t="s">
        <v>19</v>
      </c>
      <c r="W598" s="15" t="s">
        <v>19</v>
      </c>
      <c r="X598" s="15" t="s">
        <v>19</v>
      </c>
      <c r="Y598" s="19">
        <v>0</v>
      </c>
      <c r="Z598" s="15" t="s">
        <v>19</v>
      </c>
      <c r="AA598" s="15" t="s">
        <v>19</v>
      </c>
      <c r="AB598" s="15" t="s">
        <v>77</v>
      </c>
      <c r="AC598" s="15" t="s">
        <v>3649</v>
      </c>
      <c r="AD598" s="15" t="s">
        <v>749</v>
      </c>
      <c r="AE598" s="15" t="s">
        <v>19</v>
      </c>
      <c r="AF598" s="15" t="s">
        <v>98</v>
      </c>
      <c r="AG598" s="15" t="s">
        <v>19</v>
      </c>
      <c r="AH598" s="15" t="s">
        <v>19</v>
      </c>
      <c r="AI598" s="15" t="s">
        <v>19</v>
      </c>
      <c r="AJ598" s="15" t="s">
        <v>19</v>
      </c>
      <c r="AK598" s="15" t="s">
        <v>19</v>
      </c>
      <c r="AL598" s="15" t="s">
        <v>19</v>
      </c>
      <c r="AM598" s="15" t="s">
        <v>3182</v>
      </c>
      <c r="AN598" s="15" t="s">
        <v>6281</v>
      </c>
    </row>
    <row r="599" spans="1:40" ht="15.45" x14ac:dyDescent="0.4">
      <c r="A599" s="15" t="s">
        <v>2390</v>
      </c>
      <c r="B599" s="15" t="str">
        <f t="shared" si="9"/>
        <v>868b41ea0</v>
      </c>
      <c r="C599" s="38" t="s">
        <v>5340</v>
      </c>
      <c r="D599" s="15" t="s">
        <v>603</v>
      </c>
      <c r="E599" s="15" t="s">
        <v>6091</v>
      </c>
      <c r="F599" s="24" t="s">
        <v>42</v>
      </c>
      <c r="G599" s="15" t="s">
        <v>3561</v>
      </c>
      <c r="H599" s="15" t="s">
        <v>19</v>
      </c>
      <c r="I599" s="25" t="s">
        <v>3583</v>
      </c>
      <c r="J599" s="15" t="s">
        <v>19</v>
      </c>
      <c r="K599" s="18" t="s">
        <v>19</v>
      </c>
      <c r="L599" s="18" t="s">
        <v>19</v>
      </c>
      <c r="M599" s="18">
        <v>45628.545833333337</v>
      </c>
      <c r="N599" s="18">
        <v>45765.497916666667</v>
      </c>
      <c r="O599" s="18" t="s">
        <v>19</v>
      </c>
      <c r="P599" s="18" t="s">
        <v>19</v>
      </c>
      <c r="Q599" s="15" t="s">
        <v>5887</v>
      </c>
      <c r="R599" s="15" t="s">
        <v>6287</v>
      </c>
      <c r="S599" s="15" t="s">
        <v>6148</v>
      </c>
      <c r="T599" s="15" t="s">
        <v>19</v>
      </c>
      <c r="U599" s="15" t="s">
        <v>19</v>
      </c>
      <c r="V599" s="15" t="s">
        <v>19</v>
      </c>
      <c r="W599" s="15" t="s">
        <v>19</v>
      </c>
      <c r="X599" s="15" t="s">
        <v>19</v>
      </c>
      <c r="Y599" s="19">
        <v>0</v>
      </c>
      <c r="Z599" s="15" t="s">
        <v>19</v>
      </c>
      <c r="AA599" s="15" t="s">
        <v>19</v>
      </c>
      <c r="AB599" s="15" t="s">
        <v>77</v>
      </c>
      <c r="AC599" s="15" t="s">
        <v>3649</v>
      </c>
      <c r="AD599" s="15" t="s">
        <v>749</v>
      </c>
      <c r="AE599" s="15" t="s">
        <v>19</v>
      </c>
      <c r="AF599" s="15" t="s">
        <v>98</v>
      </c>
      <c r="AG599" s="15" t="s">
        <v>19</v>
      </c>
      <c r="AH599" s="15" t="s">
        <v>19</v>
      </c>
      <c r="AI599" s="15" t="s">
        <v>19</v>
      </c>
      <c r="AJ599" s="15" t="s">
        <v>19</v>
      </c>
      <c r="AK599" s="15" t="s">
        <v>19</v>
      </c>
      <c r="AL599" s="15" t="s">
        <v>19</v>
      </c>
      <c r="AM599" s="15" t="s">
        <v>3182</v>
      </c>
      <c r="AN599" s="15" t="s">
        <v>6281</v>
      </c>
    </row>
    <row r="600" spans="1:40" ht="15.45" x14ac:dyDescent="0.4">
      <c r="A600" s="15" t="s">
        <v>828</v>
      </c>
      <c r="B600" s="15" t="str">
        <f t="shared" si="9"/>
        <v>868b41eng</v>
      </c>
      <c r="C600" s="38" t="s">
        <v>5325</v>
      </c>
      <c r="D600" s="15" t="s">
        <v>555</v>
      </c>
      <c r="E600" s="15" t="s">
        <v>6101</v>
      </c>
      <c r="F600" s="24" t="s">
        <v>42</v>
      </c>
      <c r="G600" s="15" t="s">
        <v>3561</v>
      </c>
      <c r="H600" s="15" t="s">
        <v>19</v>
      </c>
      <c r="I600" s="25" t="s">
        <v>3583</v>
      </c>
      <c r="J600" s="15" t="s">
        <v>19</v>
      </c>
      <c r="K600" s="18" t="s">
        <v>19</v>
      </c>
      <c r="L600" s="18" t="s">
        <v>19</v>
      </c>
      <c r="M600" s="18">
        <v>45628.546527777777</v>
      </c>
      <c r="N600" s="18">
        <v>45790.522916666669</v>
      </c>
      <c r="O600" s="18" t="s">
        <v>19</v>
      </c>
      <c r="P600" s="18" t="s">
        <v>19</v>
      </c>
      <c r="Q600" s="15" t="s">
        <v>5887</v>
      </c>
      <c r="R600" s="15" t="s">
        <v>6279</v>
      </c>
      <c r="S600" s="15" t="s">
        <v>6152</v>
      </c>
      <c r="T600" s="15" t="s">
        <v>19</v>
      </c>
      <c r="U600" s="15" t="s">
        <v>19</v>
      </c>
      <c r="V600" s="15" t="s">
        <v>19</v>
      </c>
      <c r="W600" s="15" t="s">
        <v>19</v>
      </c>
      <c r="X600" s="15" t="s">
        <v>19</v>
      </c>
      <c r="Y600" s="19">
        <v>0</v>
      </c>
      <c r="Z600" s="15" t="s">
        <v>19</v>
      </c>
      <c r="AA600" s="15" t="s">
        <v>19</v>
      </c>
      <c r="AB600" s="15" t="s">
        <v>77</v>
      </c>
      <c r="AC600" s="15" t="s">
        <v>3649</v>
      </c>
      <c r="AD600" s="15" t="s">
        <v>749</v>
      </c>
      <c r="AE600" s="15" t="s">
        <v>19</v>
      </c>
      <c r="AF600" s="15" t="s">
        <v>98</v>
      </c>
      <c r="AG600" s="15" t="s">
        <v>19</v>
      </c>
      <c r="AH600" s="15" t="s">
        <v>19</v>
      </c>
      <c r="AI600" s="15" t="s">
        <v>19</v>
      </c>
      <c r="AJ600" s="15" t="s">
        <v>19</v>
      </c>
      <c r="AK600" s="15" t="s">
        <v>19</v>
      </c>
      <c r="AL600" s="15" t="s">
        <v>19</v>
      </c>
      <c r="AM600" s="15" t="s">
        <v>3182</v>
      </c>
      <c r="AN600" s="15" t="s">
        <v>6281</v>
      </c>
    </row>
    <row r="601" spans="1:40" ht="15.45" x14ac:dyDescent="0.4">
      <c r="A601" s="15" t="s">
        <v>847</v>
      </c>
      <c r="B601" s="15" t="str">
        <f t="shared" si="9"/>
        <v>868b41f16</v>
      </c>
      <c r="C601" s="38" t="s">
        <v>5326</v>
      </c>
      <c r="D601" s="15" t="s">
        <v>555</v>
      </c>
      <c r="E601" s="15" t="s">
        <v>6101</v>
      </c>
      <c r="F601" s="24" t="s">
        <v>42</v>
      </c>
      <c r="G601" s="15" t="s">
        <v>3561</v>
      </c>
      <c r="H601" s="15" t="s">
        <v>19</v>
      </c>
      <c r="I601" s="25" t="s">
        <v>3583</v>
      </c>
      <c r="J601" s="15" t="s">
        <v>19</v>
      </c>
      <c r="K601" s="18" t="s">
        <v>19</v>
      </c>
      <c r="L601" s="18" t="s">
        <v>19</v>
      </c>
      <c r="M601" s="18">
        <v>45628.546527777777</v>
      </c>
      <c r="N601" s="18">
        <v>45790.522916666669</v>
      </c>
      <c r="O601" s="18" t="s">
        <v>19</v>
      </c>
      <c r="P601" s="18" t="s">
        <v>19</v>
      </c>
      <c r="Q601" s="15" t="s">
        <v>5887</v>
      </c>
      <c r="R601" s="15" t="s">
        <v>6279</v>
      </c>
      <c r="S601" s="15" t="s">
        <v>6152</v>
      </c>
      <c r="T601" s="15" t="s">
        <v>19</v>
      </c>
      <c r="U601" s="15" t="s">
        <v>19</v>
      </c>
      <c r="V601" s="15" t="s">
        <v>19</v>
      </c>
      <c r="W601" s="15" t="s">
        <v>19</v>
      </c>
      <c r="X601" s="15" t="s">
        <v>19</v>
      </c>
      <c r="Y601" s="19">
        <v>0</v>
      </c>
      <c r="Z601" s="15" t="s">
        <v>19</v>
      </c>
      <c r="AA601" s="15" t="s">
        <v>19</v>
      </c>
      <c r="AB601" s="15" t="s">
        <v>77</v>
      </c>
      <c r="AC601" s="15" t="s">
        <v>3649</v>
      </c>
      <c r="AD601" s="15" t="s">
        <v>749</v>
      </c>
      <c r="AE601" s="15" t="s">
        <v>19</v>
      </c>
      <c r="AF601" s="15" t="s">
        <v>98</v>
      </c>
      <c r="AG601" s="15" t="s">
        <v>19</v>
      </c>
      <c r="AH601" s="15" t="s">
        <v>19</v>
      </c>
      <c r="AI601" s="15" t="s">
        <v>19</v>
      </c>
      <c r="AJ601" s="15" t="s">
        <v>19</v>
      </c>
      <c r="AK601" s="15" t="s">
        <v>19</v>
      </c>
      <c r="AL601" s="15" t="s">
        <v>19</v>
      </c>
      <c r="AM601" s="15" t="s">
        <v>3182</v>
      </c>
      <c r="AN601" s="15" t="s">
        <v>6281</v>
      </c>
    </row>
    <row r="602" spans="1:40" ht="15.45" x14ac:dyDescent="0.4">
      <c r="A602" s="15" t="s">
        <v>2502</v>
      </c>
      <c r="B602" s="15" t="str">
        <f t="shared" si="9"/>
        <v>868b41fkt</v>
      </c>
      <c r="C602" s="38" t="s">
        <v>5341</v>
      </c>
      <c r="D602" s="15" t="s">
        <v>603</v>
      </c>
      <c r="E602" s="15" t="s">
        <v>6091</v>
      </c>
      <c r="F602" s="24" t="s">
        <v>42</v>
      </c>
      <c r="G602" s="15" t="s">
        <v>3561</v>
      </c>
      <c r="H602" s="15" t="s">
        <v>19</v>
      </c>
      <c r="I602" s="25" t="s">
        <v>3583</v>
      </c>
      <c r="J602" s="15" t="s">
        <v>19</v>
      </c>
      <c r="K602" s="18" t="s">
        <v>19</v>
      </c>
      <c r="L602" s="18" t="s">
        <v>19</v>
      </c>
      <c r="M602" s="18">
        <v>45628.547222222223</v>
      </c>
      <c r="N602" s="18">
        <v>45765.497916666667</v>
      </c>
      <c r="O602" s="18" t="s">
        <v>19</v>
      </c>
      <c r="P602" s="18" t="s">
        <v>19</v>
      </c>
      <c r="Q602" s="15" t="s">
        <v>5887</v>
      </c>
      <c r="R602" s="15" t="s">
        <v>6287</v>
      </c>
      <c r="S602" s="15" t="s">
        <v>6148</v>
      </c>
      <c r="T602" s="15" t="s">
        <v>19</v>
      </c>
      <c r="U602" s="15" t="s">
        <v>19</v>
      </c>
      <c r="V602" s="15" t="s">
        <v>19</v>
      </c>
      <c r="W602" s="15" t="s">
        <v>19</v>
      </c>
      <c r="X602" s="15" t="s">
        <v>19</v>
      </c>
      <c r="Y602" s="19">
        <v>0</v>
      </c>
      <c r="Z602" s="15" t="s">
        <v>19</v>
      </c>
      <c r="AA602" s="15" t="s">
        <v>19</v>
      </c>
      <c r="AB602" s="15" t="s">
        <v>77</v>
      </c>
      <c r="AC602" s="15" t="s">
        <v>3649</v>
      </c>
      <c r="AD602" s="15" t="s">
        <v>749</v>
      </c>
      <c r="AE602" s="15" t="s">
        <v>19</v>
      </c>
      <c r="AF602" s="15" t="s">
        <v>98</v>
      </c>
      <c r="AG602" s="15" t="s">
        <v>19</v>
      </c>
      <c r="AH602" s="15" t="s">
        <v>19</v>
      </c>
      <c r="AI602" s="15" t="s">
        <v>19</v>
      </c>
      <c r="AJ602" s="15" t="s">
        <v>19</v>
      </c>
      <c r="AK602" s="15" t="s">
        <v>19</v>
      </c>
      <c r="AL602" s="15" t="s">
        <v>19</v>
      </c>
      <c r="AM602" s="15" t="s">
        <v>3182</v>
      </c>
      <c r="AN602" s="15" t="s">
        <v>6281</v>
      </c>
    </row>
    <row r="603" spans="1:40" ht="15.45" x14ac:dyDescent="0.4">
      <c r="A603" s="15" t="s">
        <v>2493</v>
      </c>
      <c r="B603" s="15" t="str">
        <f t="shared" si="9"/>
        <v>868b41fw9</v>
      </c>
      <c r="C603" s="38" t="s">
        <v>5342</v>
      </c>
      <c r="D603" s="15" t="s">
        <v>603</v>
      </c>
      <c r="E603" s="15" t="s">
        <v>6091</v>
      </c>
      <c r="F603" s="24" t="s">
        <v>42</v>
      </c>
      <c r="G603" s="15" t="s">
        <v>3561</v>
      </c>
      <c r="H603" s="15" t="s">
        <v>19</v>
      </c>
      <c r="I603" s="25" t="s">
        <v>3583</v>
      </c>
      <c r="J603" s="15" t="s">
        <v>19</v>
      </c>
      <c r="K603" s="18" t="s">
        <v>19</v>
      </c>
      <c r="L603" s="18" t="s">
        <v>19</v>
      </c>
      <c r="M603" s="18">
        <v>45628.547222222223</v>
      </c>
      <c r="N603" s="18">
        <v>45765.497916666667</v>
      </c>
      <c r="O603" s="18" t="s">
        <v>19</v>
      </c>
      <c r="P603" s="18" t="s">
        <v>19</v>
      </c>
      <c r="Q603" s="15" t="s">
        <v>5887</v>
      </c>
      <c r="R603" s="15" t="s">
        <v>6287</v>
      </c>
      <c r="S603" s="15" t="s">
        <v>6148</v>
      </c>
      <c r="T603" s="15" t="s">
        <v>19</v>
      </c>
      <c r="U603" s="15" t="s">
        <v>19</v>
      </c>
      <c r="V603" s="15" t="s">
        <v>19</v>
      </c>
      <c r="W603" s="15" t="s">
        <v>19</v>
      </c>
      <c r="X603" s="15" t="s">
        <v>19</v>
      </c>
      <c r="Y603" s="19">
        <v>0</v>
      </c>
      <c r="Z603" s="15" t="s">
        <v>19</v>
      </c>
      <c r="AA603" s="15" t="s">
        <v>19</v>
      </c>
      <c r="AB603" s="15" t="s">
        <v>77</v>
      </c>
      <c r="AC603" s="15" t="s">
        <v>3649</v>
      </c>
      <c r="AD603" s="15" t="s">
        <v>749</v>
      </c>
      <c r="AE603" s="15" t="s">
        <v>19</v>
      </c>
      <c r="AF603" s="15" t="s">
        <v>98</v>
      </c>
      <c r="AG603" s="15" t="s">
        <v>19</v>
      </c>
      <c r="AH603" s="15" t="s">
        <v>19</v>
      </c>
      <c r="AI603" s="15" t="s">
        <v>19</v>
      </c>
      <c r="AJ603" s="15" t="s">
        <v>19</v>
      </c>
      <c r="AK603" s="15" t="s">
        <v>19</v>
      </c>
      <c r="AL603" s="15" t="s">
        <v>19</v>
      </c>
      <c r="AM603" s="15" t="s">
        <v>3182</v>
      </c>
      <c r="AN603" s="15" t="s">
        <v>6281</v>
      </c>
    </row>
    <row r="604" spans="1:40" ht="15.45" x14ac:dyDescent="0.4">
      <c r="A604" s="15" t="s">
        <v>1556</v>
      </c>
      <c r="B604" s="15" t="str">
        <f t="shared" si="9"/>
        <v>868b41hhe</v>
      </c>
      <c r="C604" s="38" t="s">
        <v>4455</v>
      </c>
      <c r="D604" s="15" t="s">
        <v>173</v>
      </c>
      <c r="E604" s="15" t="s">
        <v>5819</v>
      </c>
      <c r="F604" s="27" t="s">
        <v>122</v>
      </c>
      <c r="G604" s="15" t="s">
        <v>3561</v>
      </c>
      <c r="H604" s="15" t="s">
        <v>19</v>
      </c>
      <c r="I604" s="16" t="s">
        <v>658</v>
      </c>
      <c r="J604" s="15" t="s">
        <v>19</v>
      </c>
      <c r="K604" s="18" t="s">
        <v>19</v>
      </c>
      <c r="L604" s="18" t="s">
        <v>19</v>
      </c>
      <c r="M604" s="18">
        <v>45628.548611111109</v>
      </c>
      <c r="N604" s="18">
        <v>45788.835416666669</v>
      </c>
      <c r="O604" s="18" t="s">
        <v>19</v>
      </c>
      <c r="P604" s="18" t="s">
        <v>19</v>
      </c>
      <c r="Q604" s="15" t="s">
        <v>5887</v>
      </c>
      <c r="R604" s="15" t="s">
        <v>6290</v>
      </c>
      <c r="S604" s="15" t="s">
        <v>3588</v>
      </c>
      <c r="T604" s="15" t="s">
        <v>19</v>
      </c>
      <c r="U604" s="15" t="s">
        <v>19</v>
      </c>
      <c r="V604" s="15" t="s">
        <v>19</v>
      </c>
      <c r="W604" s="15" t="s">
        <v>19</v>
      </c>
      <c r="X604" s="15" t="s">
        <v>19</v>
      </c>
      <c r="Y604" s="19">
        <v>0</v>
      </c>
      <c r="Z604" s="15" t="s">
        <v>19</v>
      </c>
      <c r="AA604" s="15" t="s">
        <v>19</v>
      </c>
      <c r="AB604" s="15" t="s">
        <v>43</v>
      </c>
      <c r="AC604" s="15" t="s">
        <v>3649</v>
      </c>
      <c r="AD604" s="15" t="s">
        <v>1557</v>
      </c>
      <c r="AE604" s="15" t="s">
        <v>19</v>
      </c>
      <c r="AF604" s="15" t="s">
        <v>98</v>
      </c>
      <c r="AG604" s="15" t="s">
        <v>19</v>
      </c>
      <c r="AH604" s="15" t="s">
        <v>19</v>
      </c>
      <c r="AI604" s="15" t="s">
        <v>19</v>
      </c>
      <c r="AJ604" s="15" t="s">
        <v>19</v>
      </c>
      <c r="AK604" s="15" t="s">
        <v>19</v>
      </c>
      <c r="AL604" s="15" t="s">
        <v>19</v>
      </c>
      <c r="AM604" s="15" t="s">
        <v>3182</v>
      </c>
      <c r="AN604" s="15" t="s">
        <v>6281</v>
      </c>
    </row>
    <row r="605" spans="1:40" ht="15.45" x14ac:dyDescent="0.4">
      <c r="A605" s="15" t="s">
        <v>870</v>
      </c>
      <c r="B605" s="15" t="str">
        <f t="shared" si="9"/>
        <v>868b41k6u</v>
      </c>
      <c r="C605" s="38" t="s">
        <v>4964</v>
      </c>
      <c r="D605" s="15" t="s">
        <v>573</v>
      </c>
      <c r="E605" s="15" t="s">
        <v>6096</v>
      </c>
      <c r="F605" s="24" t="s">
        <v>42</v>
      </c>
      <c r="G605" s="15" t="s">
        <v>3561</v>
      </c>
      <c r="H605" s="15" t="s">
        <v>19</v>
      </c>
      <c r="I605" s="16" t="s">
        <v>658</v>
      </c>
      <c r="J605" s="15" t="s">
        <v>19</v>
      </c>
      <c r="K605" s="18">
        <v>45863</v>
      </c>
      <c r="L605" s="18" t="s">
        <v>19</v>
      </c>
      <c r="M605" s="18">
        <v>45628.549305555556</v>
      </c>
      <c r="N605" s="18">
        <v>45790.524305555555</v>
      </c>
      <c r="O605" s="18" t="s">
        <v>19</v>
      </c>
      <c r="P605" s="18" t="s">
        <v>19</v>
      </c>
      <c r="Q605" s="15" t="s">
        <v>5813</v>
      </c>
      <c r="R605" s="15" t="s">
        <v>6280</v>
      </c>
      <c r="S605" s="15" t="s">
        <v>6147</v>
      </c>
      <c r="T605" s="15" t="s">
        <v>19</v>
      </c>
      <c r="U605" s="15" t="s">
        <v>19</v>
      </c>
      <c r="V605" s="15" t="s">
        <v>19</v>
      </c>
      <c r="W605" s="15" t="s">
        <v>19</v>
      </c>
      <c r="X605" s="15" t="s">
        <v>19</v>
      </c>
      <c r="Y605" s="19">
        <v>0</v>
      </c>
      <c r="Z605" s="15" t="s">
        <v>19</v>
      </c>
      <c r="AA605" s="15" t="s">
        <v>19</v>
      </c>
      <c r="AB605" s="15" t="s">
        <v>24</v>
      </c>
      <c r="AC605" s="15" t="s">
        <v>3649</v>
      </c>
      <c r="AD605" s="15" t="s">
        <v>770</v>
      </c>
      <c r="AE605" s="15" t="s">
        <v>19</v>
      </c>
      <c r="AF605" s="15" t="s">
        <v>98</v>
      </c>
      <c r="AG605" s="15" t="s">
        <v>19</v>
      </c>
      <c r="AH605" s="15" t="s">
        <v>19</v>
      </c>
      <c r="AI605" s="15" t="s">
        <v>19</v>
      </c>
      <c r="AJ605" s="15" t="s">
        <v>19</v>
      </c>
      <c r="AK605" s="15" t="s">
        <v>19</v>
      </c>
      <c r="AL605" s="15" t="s">
        <v>19</v>
      </c>
      <c r="AM605" s="15" t="s">
        <v>3182</v>
      </c>
      <c r="AN605" s="15" t="s">
        <v>6281</v>
      </c>
    </row>
    <row r="606" spans="1:40" ht="15.45" x14ac:dyDescent="0.4">
      <c r="A606" s="15" t="s">
        <v>769</v>
      </c>
      <c r="B606" s="15" t="str">
        <f t="shared" si="9"/>
        <v>868b41khq</v>
      </c>
      <c r="C606" s="38" t="s">
        <v>4965</v>
      </c>
      <c r="D606" s="15" t="s">
        <v>573</v>
      </c>
      <c r="E606" s="15" t="s">
        <v>6096</v>
      </c>
      <c r="F606" s="24" t="s">
        <v>42</v>
      </c>
      <c r="G606" s="15" t="s">
        <v>3561</v>
      </c>
      <c r="H606" s="15" t="s">
        <v>19</v>
      </c>
      <c r="I606" s="16" t="s">
        <v>658</v>
      </c>
      <c r="J606" s="15" t="s">
        <v>19</v>
      </c>
      <c r="K606" s="18">
        <v>45863</v>
      </c>
      <c r="L606" s="18" t="s">
        <v>19</v>
      </c>
      <c r="M606" s="18">
        <v>45628.55</v>
      </c>
      <c r="N606" s="18">
        <v>45790.524305555555</v>
      </c>
      <c r="O606" s="18" t="s">
        <v>19</v>
      </c>
      <c r="P606" s="18" t="s">
        <v>19</v>
      </c>
      <c r="Q606" s="15" t="s">
        <v>5887</v>
      </c>
      <c r="R606" s="15" t="s">
        <v>6280</v>
      </c>
      <c r="S606" s="15" t="s">
        <v>6147</v>
      </c>
      <c r="T606" s="15" t="s">
        <v>19</v>
      </c>
      <c r="U606" s="15" t="s">
        <v>19</v>
      </c>
      <c r="V606" s="15" t="s">
        <v>19</v>
      </c>
      <c r="W606" s="15" t="s">
        <v>19</v>
      </c>
      <c r="X606" s="15" t="s">
        <v>19</v>
      </c>
      <c r="Y606" s="19">
        <v>0</v>
      </c>
      <c r="Z606" s="15" t="s">
        <v>19</v>
      </c>
      <c r="AA606" s="15" t="s">
        <v>19</v>
      </c>
      <c r="AB606" s="15" t="s">
        <v>24</v>
      </c>
      <c r="AC606" s="15" t="s">
        <v>3649</v>
      </c>
      <c r="AD606" s="15" t="s">
        <v>770</v>
      </c>
      <c r="AE606" s="15" t="s">
        <v>19</v>
      </c>
      <c r="AF606" s="15" t="s">
        <v>98</v>
      </c>
      <c r="AG606" s="15" t="s">
        <v>19</v>
      </c>
      <c r="AH606" s="15" t="s">
        <v>19</v>
      </c>
      <c r="AI606" s="15" t="s">
        <v>19</v>
      </c>
      <c r="AJ606" s="15" t="s">
        <v>19</v>
      </c>
      <c r="AK606" s="15" t="s">
        <v>19</v>
      </c>
      <c r="AL606" s="15" t="s">
        <v>19</v>
      </c>
      <c r="AM606" s="15" t="s">
        <v>3182</v>
      </c>
      <c r="AN606" s="15" t="s">
        <v>6281</v>
      </c>
    </row>
    <row r="607" spans="1:40" ht="15.45" x14ac:dyDescent="0.4">
      <c r="A607" s="15" t="s">
        <v>843</v>
      </c>
      <c r="B607" s="15" t="str">
        <f t="shared" si="9"/>
        <v>868b41kuj</v>
      </c>
      <c r="C607" s="38" t="s">
        <v>4966</v>
      </c>
      <c r="D607" s="15" t="s">
        <v>573</v>
      </c>
      <c r="E607" s="15" t="s">
        <v>6096</v>
      </c>
      <c r="F607" s="24" t="s">
        <v>42</v>
      </c>
      <c r="G607" s="15" t="s">
        <v>3561</v>
      </c>
      <c r="H607" s="15" t="s">
        <v>19</v>
      </c>
      <c r="I607" s="16" t="s">
        <v>658</v>
      </c>
      <c r="J607" s="15" t="s">
        <v>19</v>
      </c>
      <c r="K607" s="18">
        <v>45863</v>
      </c>
      <c r="L607" s="18" t="s">
        <v>19</v>
      </c>
      <c r="M607" s="18">
        <v>45628.55</v>
      </c>
      <c r="N607" s="18">
        <v>45790.524305555555</v>
      </c>
      <c r="O607" s="18" t="s">
        <v>19</v>
      </c>
      <c r="P607" s="18" t="s">
        <v>19</v>
      </c>
      <c r="Q607" s="15" t="s">
        <v>5887</v>
      </c>
      <c r="R607" s="15" t="s">
        <v>6280</v>
      </c>
      <c r="S607" s="15" t="s">
        <v>6147</v>
      </c>
      <c r="T607" s="15" t="s">
        <v>19</v>
      </c>
      <c r="U607" s="15" t="s">
        <v>19</v>
      </c>
      <c r="V607" s="15" t="s">
        <v>19</v>
      </c>
      <c r="W607" s="15" t="s">
        <v>19</v>
      </c>
      <c r="X607" s="15" t="s">
        <v>19</v>
      </c>
      <c r="Y607" s="19">
        <v>0</v>
      </c>
      <c r="Z607" s="15" t="s">
        <v>19</v>
      </c>
      <c r="AA607" s="15" t="s">
        <v>19</v>
      </c>
      <c r="AB607" s="15" t="s">
        <v>24</v>
      </c>
      <c r="AC607" s="15" t="s">
        <v>3649</v>
      </c>
      <c r="AD607" s="15" t="s">
        <v>770</v>
      </c>
      <c r="AE607" s="15" t="s">
        <v>19</v>
      </c>
      <c r="AF607" s="15" t="s">
        <v>98</v>
      </c>
      <c r="AG607" s="15" t="s">
        <v>19</v>
      </c>
      <c r="AH607" s="15" t="s">
        <v>19</v>
      </c>
      <c r="AI607" s="15" t="s">
        <v>19</v>
      </c>
      <c r="AJ607" s="15" t="s">
        <v>19</v>
      </c>
      <c r="AK607" s="15" t="s">
        <v>19</v>
      </c>
      <c r="AL607" s="15" t="s">
        <v>19</v>
      </c>
      <c r="AM607" s="15" t="s">
        <v>3182</v>
      </c>
      <c r="AN607" s="15" t="s">
        <v>6281</v>
      </c>
    </row>
    <row r="608" spans="1:40" ht="15.45" x14ac:dyDescent="0.4">
      <c r="A608" s="15" t="s">
        <v>805</v>
      </c>
      <c r="B608" s="15" t="str">
        <f t="shared" si="9"/>
        <v>868b41m2t</v>
      </c>
      <c r="C608" s="38" t="s">
        <v>4967</v>
      </c>
      <c r="D608" s="15" t="s">
        <v>573</v>
      </c>
      <c r="E608" s="15" t="s">
        <v>6096</v>
      </c>
      <c r="F608" s="24" t="s">
        <v>42</v>
      </c>
      <c r="G608" s="15" t="s">
        <v>3561</v>
      </c>
      <c r="H608" s="15" t="s">
        <v>19</v>
      </c>
      <c r="I608" s="16" t="s">
        <v>658</v>
      </c>
      <c r="J608" s="15" t="s">
        <v>19</v>
      </c>
      <c r="K608" s="18">
        <v>45863</v>
      </c>
      <c r="L608" s="18" t="s">
        <v>19</v>
      </c>
      <c r="M608" s="18">
        <v>45628.55</v>
      </c>
      <c r="N608" s="18">
        <v>45790.524305555555</v>
      </c>
      <c r="O608" s="18" t="s">
        <v>19</v>
      </c>
      <c r="P608" s="18" t="s">
        <v>19</v>
      </c>
      <c r="Q608" s="15" t="s">
        <v>5887</v>
      </c>
      <c r="R608" s="15" t="s">
        <v>6280</v>
      </c>
      <c r="S608" s="15" t="s">
        <v>6147</v>
      </c>
      <c r="T608" s="15" t="s">
        <v>19</v>
      </c>
      <c r="U608" s="15" t="s">
        <v>19</v>
      </c>
      <c r="V608" s="15" t="s">
        <v>19</v>
      </c>
      <c r="W608" s="15" t="s">
        <v>19</v>
      </c>
      <c r="X608" s="15" t="s">
        <v>19</v>
      </c>
      <c r="Y608" s="19">
        <v>0</v>
      </c>
      <c r="Z608" s="15" t="s">
        <v>19</v>
      </c>
      <c r="AA608" s="15" t="s">
        <v>19</v>
      </c>
      <c r="AB608" s="15" t="s">
        <v>24</v>
      </c>
      <c r="AC608" s="15" t="s">
        <v>3649</v>
      </c>
      <c r="AD608" s="15" t="s">
        <v>770</v>
      </c>
      <c r="AE608" s="15" t="s">
        <v>19</v>
      </c>
      <c r="AF608" s="15" t="s">
        <v>98</v>
      </c>
      <c r="AG608" s="15" t="s">
        <v>19</v>
      </c>
      <c r="AH608" s="15" t="s">
        <v>19</v>
      </c>
      <c r="AI608" s="15" t="s">
        <v>19</v>
      </c>
      <c r="AJ608" s="15" t="s">
        <v>19</v>
      </c>
      <c r="AK608" s="15" t="s">
        <v>19</v>
      </c>
      <c r="AL608" s="15" t="s">
        <v>19</v>
      </c>
      <c r="AM608" s="15" t="s">
        <v>3182</v>
      </c>
      <c r="AN608" s="15" t="s">
        <v>6281</v>
      </c>
    </row>
    <row r="609" spans="1:40" ht="15.45" x14ac:dyDescent="0.4">
      <c r="A609" s="15" t="s">
        <v>851</v>
      </c>
      <c r="B609" s="15" t="str">
        <f t="shared" si="9"/>
        <v>868b41mav</v>
      </c>
      <c r="C609" s="38" t="s">
        <v>4968</v>
      </c>
      <c r="D609" s="15" t="s">
        <v>573</v>
      </c>
      <c r="E609" s="15" t="s">
        <v>6096</v>
      </c>
      <c r="F609" s="24" t="s">
        <v>42</v>
      </c>
      <c r="G609" s="15" t="s">
        <v>3561</v>
      </c>
      <c r="H609" s="15" t="s">
        <v>19</v>
      </c>
      <c r="I609" s="16" t="s">
        <v>658</v>
      </c>
      <c r="J609" s="15" t="s">
        <v>19</v>
      </c>
      <c r="K609" s="18">
        <v>45863</v>
      </c>
      <c r="L609" s="18" t="s">
        <v>19</v>
      </c>
      <c r="M609" s="18">
        <v>45628.55069444445</v>
      </c>
      <c r="N609" s="18">
        <v>45790.524305555555</v>
      </c>
      <c r="O609" s="18" t="s">
        <v>19</v>
      </c>
      <c r="P609" s="18" t="s">
        <v>19</v>
      </c>
      <c r="Q609" s="15" t="s">
        <v>5887</v>
      </c>
      <c r="R609" s="15" t="s">
        <v>6280</v>
      </c>
      <c r="S609" s="15" t="s">
        <v>6147</v>
      </c>
      <c r="T609" s="15" t="s">
        <v>19</v>
      </c>
      <c r="U609" s="15" t="s">
        <v>19</v>
      </c>
      <c r="V609" s="15" t="s">
        <v>19</v>
      </c>
      <c r="W609" s="15" t="s">
        <v>19</v>
      </c>
      <c r="X609" s="15" t="s">
        <v>19</v>
      </c>
      <c r="Y609" s="19">
        <v>0</v>
      </c>
      <c r="Z609" s="15" t="s">
        <v>19</v>
      </c>
      <c r="AA609" s="15" t="s">
        <v>19</v>
      </c>
      <c r="AB609" s="15" t="s">
        <v>24</v>
      </c>
      <c r="AC609" s="15" t="s">
        <v>3649</v>
      </c>
      <c r="AD609" s="15" t="s">
        <v>770</v>
      </c>
      <c r="AE609" s="15" t="s">
        <v>19</v>
      </c>
      <c r="AF609" s="15" t="s">
        <v>98</v>
      </c>
      <c r="AG609" s="15" t="s">
        <v>19</v>
      </c>
      <c r="AH609" s="15" t="s">
        <v>19</v>
      </c>
      <c r="AI609" s="15" t="s">
        <v>19</v>
      </c>
      <c r="AJ609" s="15" t="s">
        <v>19</v>
      </c>
      <c r="AK609" s="15" t="s">
        <v>19</v>
      </c>
      <c r="AL609" s="15" t="s">
        <v>19</v>
      </c>
      <c r="AM609" s="15" t="s">
        <v>3182</v>
      </c>
      <c r="AN609" s="15" t="s">
        <v>6281</v>
      </c>
    </row>
    <row r="610" spans="1:40" ht="15.45" x14ac:dyDescent="0.4">
      <c r="A610" s="15" t="s">
        <v>813</v>
      </c>
      <c r="B610" s="15" t="str">
        <f t="shared" si="9"/>
        <v>868b45dmf</v>
      </c>
      <c r="C610" s="38" t="s">
        <v>4435</v>
      </c>
      <c r="D610" s="15" t="s">
        <v>557</v>
      </c>
      <c r="E610" s="15" t="s">
        <v>6100</v>
      </c>
      <c r="F610" s="27" t="s">
        <v>122</v>
      </c>
      <c r="G610" s="15" t="s">
        <v>3561</v>
      </c>
      <c r="H610" s="15" t="s">
        <v>19</v>
      </c>
      <c r="I610" s="16" t="s">
        <v>658</v>
      </c>
      <c r="J610" s="15" t="s">
        <v>5808</v>
      </c>
      <c r="K610" s="18" t="s">
        <v>19</v>
      </c>
      <c r="L610" s="18" t="s">
        <v>19</v>
      </c>
      <c r="M610" s="18">
        <v>45628.608333333337</v>
      </c>
      <c r="N610" s="18">
        <v>45790.470833333333</v>
      </c>
      <c r="O610" s="18" t="s">
        <v>19</v>
      </c>
      <c r="P610" s="18" t="s">
        <v>19</v>
      </c>
      <c r="Q610" s="15" t="s">
        <v>5809</v>
      </c>
      <c r="R610" s="15" t="s">
        <v>6290</v>
      </c>
      <c r="S610" s="15" t="s">
        <v>3588</v>
      </c>
      <c r="T610" s="15" t="s">
        <v>19</v>
      </c>
      <c r="U610" s="15" t="s">
        <v>19</v>
      </c>
      <c r="V610" s="15" t="s">
        <v>19</v>
      </c>
      <c r="W610" s="15" t="s">
        <v>19</v>
      </c>
      <c r="X610" s="15" t="s">
        <v>19</v>
      </c>
      <c r="Y610" s="19">
        <v>0</v>
      </c>
      <c r="Z610" s="15" t="s">
        <v>19</v>
      </c>
      <c r="AA610" s="15" t="s">
        <v>19</v>
      </c>
      <c r="AB610" s="15" t="s">
        <v>43</v>
      </c>
      <c r="AC610" s="15" t="s">
        <v>3649</v>
      </c>
      <c r="AD610" s="15" t="s">
        <v>743</v>
      </c>
      <c r="AE610" s="15" t="s">
        <v>19</v>
      </c>
      <c r="AF610" s="15" t="s">
        <v>3589</v>
      </c>
      <c r="AG610" s="15" t="s">
        <v>19</v>
      </c>
      <c r="AH610" s="15" t="s">
        <v>19</v>
      </c>
      <c r="AI610" s="15" t="s">
        <v>19</v>
      </c>
      <c r="AJ610" s="15" t="s">
        <v>19</v>
      </c>
      <c r="AK610" s="15" t="s">
        <v>19</v>
      </c>
      <c r="AL610" s="15" t="s">
        <v>19</v>
      </c>
      <c r="AM610" s="15" t="s">
        <v>3182</v>
      </c>
      <c r="AN610" s="15" t="s">
        <v>6281</v>
      </c>
    </row>
    <row r="611" spans="1:40" ht="15.45" x14ac:dyDescent="0.4">
      <c r="A611" s="15" t="s">
        <v>858</v>
      </c>
      <c r="B611" s="15" t="str">
        <f t="shared" si="9"/>
        <v>868b45eaz</v>
      </c>
      <c r="C611" s="38" t="s">
        <v>4436</v>
      </c>
      <c r="D611" s="15" t="s">
        <v>557</v>
      </c>
      <c r="E611" s="15" t="s">
        <v>6100</v>
      </c>
      <c r="F611" s="27" t="s">
        <v>122</v>
      </c>
      <c r="G611" s="15" t="s">
        <v>3561</v>
      </c>
      <c r="H611" s="15" t="s">
        <v>19</v>
      </c>
      <c r="I611" s="16" t="s">
        <v>658</v>
      </c>
      <c r="J611" s="15" t="s">
        <v>5808</v>
      </c>
      <c r="K611" s="18" t="s">
        <v>19</v>
      </c>
      <c r="L611" s="18" t="s">
        <v>19</v>
      </c>
      <c r="M611" s="18">
        <v>45628.609027777777</v>
      </c>
      <c r="N611" s="18">
        <v>45790.470833333333</v>
      </c>
      <c r="O611" s="18" t="s">
        <v>19</v>
      </c>
      <c r="P611" s="18" t="s">
        <v>19</v>
      </c>
      <c r="Q611" s="15" t="s">
        <v>5805</v>
      </c>
      <c r="R611" s="15" t="s">
        <v>6290</v>
      </c>
      <c r="S611" s="15" t="s">
        <v>3588</v>
      </c>
      <c r="T611" s="15" t="s">
        <v>19</v>
      </c>
      <c r="U611" s="15" t="s">
        <v>19</v>
      </c>
      <c r="V611" s="15" t="s">
        <v>19</v>
      </c>
      <c r="W611" s="15" t="s">
        <v>19</v>
      </c>
      <c r="X611" s="15" t="s">
        <v>19</v>
      </c>
      <c r="Y611" s="19">
        <v>0</v>
      </c>
      <c r="Z611" s="15" t="s">
        <v>19</v>
      </c>
      <c r="AA611" s="15" t="s">
        <v>19</v>
      </c>
      <c r="AB611" s="15" t="s">
        <v>43</v>
      </c>
      <c r="AC611" s="15" t="s">
        <v>3649</v>
      </c>
      <c r="AD611" s="15" t="s">
        <v>743</v>
      </c>
      <c r="AE611" s="15" t="s">
        <v>19</v>
      </c>
      <c r="AF611" s="15" t="s">
        <v>3589</v>
      </c>
      <c r="AG611" s="15" t="s">
        <v>19</v>
      </c>
      <c r="AH611" s="15" t="s">
        <v>19</v>
      </c>
      <c r="AI611" s="15" t="s">
        <v>19</v>
      </c>
      <c r="AJ611" s="15" t="s">
        <v>19</v>
      </c>
      <c r="AK611" s="15" t="s">
        <v>19</v>
      </c>
      <c r="AL611" s="15" t="s">
        <v>19</v>
      </c>
      <c r="AM611" s="15" t="s">
        <v>3182</v>
      </c>
      <c r="AN611" s="15" t="s">
        <v>6281</v>
      </c>
    </row>
    <row r="612" spans="1:40" ht="15.45" x14ac:dyDescent="0.4">
      <c r="A612" s="15" t="s">
        <v>862</v>
      </c>
      <c r="B612" s="15" t="str">
        <f t="shared" si="9"/>
        <v>868b45ezk</v>
      </c>
      <c r="C612" s="38" t="s">
        <v>6191</v>
      </c>
      <c r="D612" s="15" t="s">
        <v>557</v>
      </c>
      <c r="E612" s="15" t="s">
        <v>6100</v>
      </c>
      <c r="F612" s="27" t="s">
        <v>122</v>
      </c>
      <c r="G612" s="15" t="s">
        <v>3561</v>
      </c>
      <c r="H612" s="15" t="s">
        <v>19</v>
      </c>
      <c r="I612" s="16" t="s">
        <v>658</v>
      </c>
      <c r="J612" s="15" t="s">
        <v>5808</v>
      </c>
      <c r="K612" s="18" t="s">
        <v>19</v>
      </c>
      <c r="L612" s="18" t="s">
        <v>19</v>
      </c>
      <c r="M612" s="18">
        <v>45628.609722222223</v>
      </c>
      <c r="N612" s="18">
        <v>45795.570138888885</v>
      </c>
      <c r="O612" s="18" t="s">
        <v>19</v>
      </c>
      <c r="P612" s="18" t="s">
        <v>19</v>
      </c>
      <c r="Q612" s="15" t="s">
        <v>5809</v>
      </c>
      <c r="R612" s="15" t="s">
        <v>6290</v>
      </c>
      <c r="S612" s="15" t="s">
        <v>3588</v>
      </c>
      <c r="T612" s="15" t="s">
        <v>19</v>
      </c>
      <c r="U612" s="15" t="s">
        <v>19</v>
      </c>
      <c r="V612" s="15" t="s">
        <v>19</v>
      </c>
      <c r="W612" s="15" t="s">
        <v>19</v>
      </c>
      <c r="X612" s="15" t="s">
        <v>19</v>
      </c>
      <c r="Y612" s="19">
        <v>0</v>
      </c>
      <c r="Z612" s="15" t="s">
        <v>19</v>
      </c>
      <c r="AA612" s="15" t="s">
        <v>19</v>
      </c>
      <c r="AB612" s="15" t="s">
        <v>43</v>
      </c>
      <c r="AC612" s="15" t="s">
        <v>3649</v>
      </c>
      <c r="AD612" s="15" t="s">
        <v>743</v>
      </c>
      <c r="AE612" s="15" t="s">
        <v>19</v>
      </c>
      <c r="AF612" s="15" t="s">
        <v>3589</v>
      </c>
      <c r="AG612" s="15" t="s">
        <v>19</v>
      </c>
      <c r="AH612" s="15" t="s">
        <v>19</v>
      </c>
      <c r="AI612" s="15" t="s">
        <v>19</v>
      </c>
      <c r="AJ612" s="15" t="s">
        <v>19</v>
      </c>
      <c r="AK612" s="15" t="s">
        <v>19</v>
      </c>
      <c r="AL612" s="15" t="s">
        <v>19</v>
      </c>
      <c r="AM612" s="15" t="s">
        <v>3182</v>
      </c>
      <c r="AN612" s="15" t="s">
        <v>6281</v>
      </c>
    </row>
    <row r="613" spans="1:40" ht="15.45" x14ac:dyDescent="0.4">
      <c r="A613" s="15" t="s">
        <v>740</v>
      </c>
      <c r="B613" s="15" t="str">
        <f t="shared" si="9"/>
        <v>868b45fcq</v>
      </c>
      <c r="C613" s="38" t="s">
        <v>4437</v>
      </c>
      <c r="D613" s="15" t="s">
        <v>557</v>
      </c>
      <c r="E613" s="15" t="s">
        <v>6100</v>
      </c>
      <c r="F613" s="27" t="s">
        <v>122</v>
      </c>
      <c r="G613" s="15" t="s">
        <v>3561</v>
      </c>
      <c r="H613" s="15" t="s">
        <v>19</v>
      </c>
      <c r="I613" s="16" t="s">
        <v>658</v>
      </c>
      <c r="J613" s="15" t="s">
        <v>5808</v>
      </c>
      <c r="K613" s="18" t="s">
        <v>19</v>
      </c>
      <c r="L613" s="18" t="s">
        <v>19</v>
      </c>
      <c r="M613" s="18">
        <v>45628.609722222223</v>
      </c>
      <c r="N613" s="18">
        <v>45804.39444444445</v>
      </c>
      <c r="O613" s="18" t="s">
        <v>19</v>
      </c>
      <c r="P613" s="18" t="s">
        <v>19</v>
      </c>
      <c r="Q613" s="15" t="s">
        <v>5805</v>
      </c>
      <c r="R613" s="15" t="s">
        <v>6290</v>
      </c>
      <c r="S613" s="15" t="s">
        <v>3588</v>
      </c>
      <c r="T613" s="15" t="s">
        <v>19</v>
      </c>
      <c r="U613" s="15" t="s">
        <v>19</v>
      </c>
      <c r="V613" s="15" t="s">
        <v>19</v>
      </c>
      <c r="W613" s="15" t="s">
        <v>19</v>
      </c>
      <c r="X613" s="15" t="s">
        <v>19</v>
      </c>
      <c r="Y613" s="19">
        <v>0</v>
      </c>
      <c r="Z613" s="15" t="s">
        <v>19</v>
      </c>
      <c r="AA613" s="15" t="s">
        <v>19</v>
      </c>
      <c r="AB613" s="15" t="s">
        <v>43</v>
      </c>
      <c r="AC613" s="15" t="s">
        <v>3649</v>
      </c>
      <c r="AD613" s="15" t="s">
        <v>743</v>
      </c>
      <c r="AE613" s="15" t="s">
        <v>19</v>
      </c>
      <c r="AF613" s="15" t="s">
        <v>3589</v>
      </c>
      <c r="AG613" s="15" t="s">
        <v>19</v>
      </c>
      <c r="AH613" s="15" t="s">
        <v>19</v>
      </c>
      <c r="AI613" s="15" t="s">
        <v>19</v>
      </c>
      <c r="AJ613" s="15" t="s">
        <v>19</v>
      </c>
      <c r="AK613" s="15" t="s">
        <v>19</v>
      </c>
      <c r="AL613" s="15" t="s">
        <v>19</v>
      </c>
      <c r="AM613" s="15" t="s">
        <v>3182</v>
      </c>
      <c r="AN613" s="15" t="s">
        <v>6281</v>
      </c>
    </row>
    <row r="614" spans="1:40" ht="15.45" x14ac:dyDescent="0.4">
      <c r="A614" s="15" t="s">
        <v>835</v>
      </c>
      <c r="B614" s="15" t="str">
        <f t="shared" si="9"/>
        <v>868b45fkm</v>
      </c>
      <c r="C614" s="38" t="s">
        <v>4438</v>
      </c>
      <c r="D614" s="15" t="s">
        <v>557</v>
      </c>
      <c r="E614" s="15" t="s">
        <v>6100</v>
      </c>
      <c r="F614" s="27" t="s">
        <v>122</v>
      </c>
      <c r="G614" s="15" t="s">
        <v>3561</v>
      </c>
      <c r="H614" s="15" t="s">
        <v>19</v>
      </c>
      <c r="I614" s="16" t="s">
        <v>658</v>
      </c>
      <c r="J614" s="15" t="s">
        <v>5808</v>
      </c>
      <c r="K614" s="18" t="s">
        <v>19</v>
      </c>
      <c r="L614" s="18" t="s">
        <v>19</v>
      </c>
      <c r="M614" s="18">
        <v>45628.609722222223</v>
      </c>
      <c r="N614" s="18">
        <v>45790.470833333333</v>
      </c>
      <c r="O614" s="18" t="s">
        <v>19</v>
      </c>
      <c r="P614" s="18" t="s">
        <v>19</v>
      </c>
      <c r="Q614" s="15" t="s">
        <v>5809</v>
      </c>
      <c r="R614" s="15" t="s">
        <v>6290</v>
      </c>
      <c r="S614" s="15" t="s">
        <v>3588</v>
      </c>
      <c r="T614" s="15" t="s">
        <v>19</v>
      </c>
      <c r="U614" s="15" t="s">
        <v>19</v>
      </c>
      <c r="V614" s="15" t="s">
        <v>19</v>
      </c>
      <c r="W614" s="15" t="s">
        <v>19</v>
      </c>
      <c r="X614" s="15" t="s">
        <v>19</v>
      </c>
      <c r="Y614" s="19">
        <v>0</v>
      </c>
      <c r="Z614" s="15" t="s">
        <v>19</v>
      </c>
      <c r="AA614" s="15" t="s">
        <v>19</v>
      </c>
      <c r="AB614" s="15" t="s">
        <v>43</v>
      </c>
      <c r="AC614" s="15" t="s">
        <v>3649</v>
      </c>
      <c r="AD614" s="15" t="s">
        <v>743</v>
      </c>
      <c r="AE614" s="15" t="s">
        <v>19</v>
      </c>
      <c r="AF614" s="15" t="s">
        <v>3589</v>
      </c>
      <c r="AG614" s="15" t="s">
        <v>19</v>
      </c>
      <c r="AH614" s="15" t="s">
        <v>19</v>
      </c>
      <c r="AI614" s="15" t="s">
        <v>19</v>
      </c>
      <c r="AJ614" s="15" t="s">
        <v>19</v>
      </c>
      <c r="AK614" s="15" t="s">
        <v>19</v>
      </c>
      <c r="AL614" s="15" t="s">
        <v>19</v>
      </c>
      <c r="AM614" s="15" t="s">
        <v>3182</v>
      </c>
      <c r="AN614" s="15" t="s">
        <v>6281</v>
      </c>
    </row>
    <row r="615" spans="1:40" ht="15.45" x14ac:dyDescent="0.4">
      <c r="A615" s="15" t="s">
        <v>773</v>
      </c>
      <c r="B615" s="15" t="str">
        <f t="shared" si="9"/>
        <v>868b45fte</v>
      </c>
      <c r="C615" s="38" t="s">
        <v>4439</v>
      </c>
      <c r="D615" s="15" t="s">
        <v>557</v>
      </c>
      <c r="E615" s="15" t="s">
        <v>6100</v>
      </c>
      <c r="F615" s="27" t="s">
        <v>122</v>
      </c>
      <c r="G615" s="15" t="s">
        <v>3561</v>
      </c>
      <c r="H615" s="15" t="s">
        <v>19</v>
      </c>
      <c r="I615" s="16" t="s">
        <v>658</v>
      </c>
      <c r="J615" s="15" t="s">
        <v>5808</v>
      </c>
      <c r="K615" s="18" t="s">
        <v>19</v>
      </c>
      <c r="L615" s="18" t="s">
        <v>19</v>
      </c>
      <c r="M615" s="18">
        <v>45628.610416666663</v>
      </c>
      <c r="N615" s="18">
        <v>45790.470833333333</v>
      </c>
      <c r="O615" s="18" t="s">
        <v>19</v>
      </c>
      <c r="P615" s="18" t="s">
        <v>19</v>
      </c>
      <c r="Q615" s="15" t="s">
        <v>5809</v>
      </c>
      <c r="R615" s="15" t="s">
        <v>6290</v>
      </c>
      <c r="S615" s="15" t="s">
        <v>3588</v>
      </c>
      <c r="T615" s="15" t="s">
        <v>19</v>
      </c>
      <c r="U615" s="15" t="s">
        <v>19</v>
      </c>
      <c r="V615" s="15" t="s">
        <v>19</v>
      </c>
      <c r="W615" s="15" t="s">
        <v>19</v>
      </c>
      <c r="X615" s="15" t="s">
        <v>19</v>
      </c>
      <c r="Y615" s="19">
        <v>0</v>
      </c>
      <c r="Z615" s="15" t="s">
        <v>19</v>
      </c>
      <c r="AA615" s="15" t="s">
        <v>19</v>
      </c>
      <c r="AB615" s="15" t="s">
        <v>43</v>
      </c>
      <c r="AC615" s="15" t="s">
        <v>3649</v>
      </c>
      <c r="AD615" s="15" t="s">
        <v>743</v>
      </c>
      <c r="AE615" s="15" t="s">
        <v>19</v>
      </c>
      <c r="AF615" s="15" t="s">
        <v>3589</v>
      </c>
      <c r="AG615" s="15" t="s">
        <v>19</v>
      </c>
      <c r="AH615" s="15" t="s">
        <v>19</v>
      </c>
      <c r="AI615" s="15" t="s">
        <v>19</v>
      </c>
      <c r="AJ615" s="15" t="s">
        <v>19</v>
      </c>
      <c r="AK615" s="15" t="s">
        <v>19</v>
      </c>
      <c r="AL615" s="15" t="s">
        <v>19</v>
      </c>
      <c r="AM615" s="15" t="s">
        <v>3182</v>
      </c>
      <c r="AN615" s="15" t="s">
        <v>6281</v>
      </c>
    </row>
    <row r="616" spans="1:40" ht="15.45" x14ac:dyDescent="0.4">
      <c r="A616" s="15" t="s">
        <v>848</v>
      </c>
      <c r="B616" s="15" t="str">
        <f t="shared" si="9"/>
        <v>868b45gdb</v>
      </c>
      <c r="C616" s="38" t="s">
        <v>4431</v>
      </c>
      <c r="D616" s="15" t="s">
        <v>559</v>
      </c>
      <c r="E616" s="15" t="s">
        <v>4133</v>
      </c>
      <c r="F616" s="27" t="s">
        <v>122</v>
      </c>
      <c r="G616" s="15" t="s">
        <v>3561</v>
      </c>
      <c r="H616" s="15" t="s">
        <v>19</v>
      </c>
      <c r="I616" s="16" t="s">
        <v>658</v>
      </c>
      <c r="J616" s="15" t="s">
        <v>5808</v>
      </c>
      <c r="K616" s="18" t="s">
        <v>19</v>
      </c>
      <c r="L616" s="18" t="s">
        <v>19</v>
      </c>
      <c r="M616" s="18">
        <v>45628.610416666663</v>
      </c>
      <c r="N616" s="18">
        <v>45799.495833333334</v>
      </c>
      <c r="O616" s="18" t="s">
        <v>19</v>
      </c>
      <c r="P616" s="18" t="s">
        <v>19</v>
      </c>
      <c r="Q616" s="15" t="s">
        <v>5809</v>
      </c>
      <c r="R616" s="15" t="s">
        <v>6276</v>
      </c>
      <c r="S616" s="15" t="s">
        <v>6156</v>
      </c>
      <c r="T616" s="15" t="s">
        <v>19</v>
      </c>
      <c r="U616" s="15" t="s">
        <v>19</v>
      </c>
      <c r="V616" s="15" t="s">
        <v>19</v>
      </c>
      <c r="W616" s="15" t="s">
        <v>19</v>
      </c>
      <c r="X616" s="15" t="s">
        <v>19</v>
      </c>
      <c r="Y616" s="19">
        <v>0</v>
      </c>
      <c r="Z616" s="15" t="s">
        <v>19</v>
      </c>
      <c r="AA616" s="15" t="s">
        <v>19</v>
      </c>
      <c r="AB616" s="15" t="s">
        <v>77</v>
      </c>
      <c r="AC616" s="15" t="s">
        <v>3649</v>
      </c>
      <c r="AD616" s="15" t="s">
        <v>743</v>
      </c>
      <c r="AE616" s="15" t="s">
        <v>19</v>
      </c>
      <c r="AF616" s="15" t="s">
        <v>3589</v>
      </c>
      <c r="AG616" s="15" t="s">
        <v>19</v>
      </c>
      <c r="AH616" s="15" t="s">
        <v>19</v>
      </c>
      <c r="AI616" s="15" t="s">
        <v>19</v>
      </c>
      <c r="AJ616" s="15" t="s">
        <v>19</v>
      </c>
      <c r="AK616" s="15" t="s">
        <v>19</v>
      </c>
      <c r="AL616" s="15" t="s">
        <v>19</v>
      </c>
      <c r="AM616" s="15" t="s">
        <v>3182</v>
      </c>
      <c r="AN616" s="15" t="s">
        <v>6281</v>
      </c>
    </row>
    <row r="617" spans="1:40" ht="15.45" x14ac:dyDescent="0.4">
      <c r="A617" s="15" t="s">
        <v>775</v>
      </c>
      <c r="B617" s="15" t="str">
        <f t="shared" si="9"/>
        <v>868b45gum</v>
      </c>
      <c r="C617" s="38" t="s">
        <v>4432</v>
      </c>
      <c r="D617" s="15" t="s">
        <v>559</v>
      </c>
      <c r="E617" s="15" t="s">
        <v>4133</v>
      </c>
      <c r="F617" s="27" t="s">
        <v>122</v>
      </c>
      <c r="G617" s="15" t="s">
        <v>3561</v>
      </c>
      <c r="H617" s="15" t="s">
        <v>19</v>
      </c>
      <c r="I617" s="16" t="s">
        <v>658</v>
      </c>
      <c r="J617" s="15" t="s">
        <v>5808</v>
      </c>
      <c r="K617" s="18" t="s">
        <v>19</v>
      </c>
      <c r="L617" s="18" t="s">
        <v>19</v>
      </c>
      <c r="M617" s="18">
        <v>45628.611111111109</v>
      </c>
      <c r="N617" s="18">
        <v>45799.495833333334</v>
      </c>
      <c r="O617" s="18" t="s">
        <v>19</v>
      </c>
      <c r="P617" s="18" t="s">
        <v>19</v>
      </c>
      <c r="Q617" s="15" t="s">
        <v>5805</v>
      </c>
      <c r="R617" s="15" t="s">
        <v>6276</v>
      </c>
      <c r="S617" s="15" t="s">
        <v>6156</v>
      </c>
      <c r="T617" s="15" t="s">
        <v>19</v>
      </c>
      <c r="U617" s="15" t="s">
        <v>19</v>
      </c>
      <c r="V617" s="15" t="s">
        <v>19</v>
      </c>
      <c r="W617" s="15" t="s">
        <v>19</v>
      </c>
      <c r="X617" s="15" t="s">
        <v>19</v>
      </c>
      <c r="Y617" s="19">
        <v>0</v>
      </c>
      <c r="Z617" s="15" t="s">
        <v>19</v>
      </c>
      <c r="AA617" s="15" t="s">
        <v>19</v>
      </c>
      <c r="AB617" s="15" t="s">
        <v>77</v>
      </c>
      <c r="AC617" s="15" t="s">
        <v>3649</v>
      </c>
      <c r="AD617" s="15" t="s">
        <v>743</v>
      </c>
      <c r="AE617" s="15" t="s">
        <v>19</v>
      </c>
      <c r="AF617" s="15" t="s">
        <v>3589</v>
      </c>
      <c r="AG617" s="15" t="s">
        <v>19</v>
      </c>
      <c r="AH617" s="15" t="s">
        <v>19</v>
      </c>
      <c r="AI617" s="15" t="s">
        <v>19</v>
      </c>
      <c r="AJ617" s="15" t="s">
        <v>19</v>
      </c>
      <c r="AK617" s="15" t="s">
        <v>19</v>
      </c>
      <c r="AL617" s="15" t="s">
        <v>19</v>
      </c>
      <c r="AM617" s="15" t="s">
        <v>3182</v>
      </c>
      <c r="AN617" s="15" t="s">
        <v>6281</v>
      </c>
    </row>
    <row r="618" spans="1:40" ht="15.45" x14ac:dyDescent="0.4">
      <c r="A618" s="15" t="s">
        <v>214</v>
      </c>
      <c r="B618" s="15" t="str">
        <f t="shared" si="9"/>
        <v>868b45k07</v>
      </c>
      <c r="C618" s="38" t="s">
        <v>6190</v>
      </c>
      <c r="D618" s="15" t="s">
        <v>212</v>
      </c>
      <c r="E618" s="15" t="s">
        <v>4017</v>
      </c>
      <c r="F618" s="24" t="s">
        <v>42</v>
      </c>
      <c r="G618" s="15" t="s">
        <v>3561</v>
      </c>
      <c r="H618" s="15" t="s">
        <v>19</v>
      </c>
      <c r="I618" s="16" t="s">
        <v>658</v>
      </c>
      <c r="J618" s="15" t="s">
        <v>19</v>
      </c>
      <c r="K618" s="18">
        <v>45863</v>
      </c>
      <c r="L618" s="18" t="s">
        <v>19</v>
      </c>
      <c r="M618" s="18">
        <v>45628.611805555556</v>
      </c>
      <c r="N618" s="18">
        <v>45799.495833333334</v>
      </c>
      <c r="O618" s="18" t="s">
        <v>19</v>
      </c>
      <c r="P618" s="18" t="s">
        <v>19</v>
      </c>
      <c r="Q618" s="15" t="s">
        <v>5830</v>
      </c>
      <c r="R618" s="15" t="s">
        <v>6276</v>
      </c>
      <c r="S618" s="15" t="s">
        <v>6156</v>
      </c>
      <c r="T618" s="15" t="s">
        <v>19</v>
      </c>
      <c r="U618" s="15" t="s">
        <v>19</v>
      </c>
      <c r="V618" s="15" t="s">
        <v>19</v>
      </c>
      <c r="W618" s="15" t="s">
        <v>19</v>
      </c>
      <c r="X618" s="15" t="s">
        <v>19</v>
      </c>
      <c r="Y618" s="19">
        <v>0</v>
      </c>
      <c r="Z618" s="15" t="s">
        <v>19</v>
      </c>
      <c r="AA618" s="15" t="s">
        <v>19</v>
      </c>
      <c r="AB618" s="15" t="s">
        <v>77</v>
      </c>
      <c r="AC618" s="15" t="s">
        <v>3649</v>
      </c>
      <c r="AD618" s="15" t="s">
        <v>743</v>
      </c>
      <c r="AE618" s="15" t="s">
        <v>19</v>
      </c>
      <c r="AF618" s="15" t="s">
        <v>17</v>
      </c>
      <c r="AG618" s="15" t="s">
        <v>19</v>
      </c>
      <c r="AH618" s="15" t="s">
        <v>3951</v>
      </c>
      <c r="AI618" s="15" t="s">
        <v>19</v>
      </c>
      <c r="AJ618" s="15" t="s">
        <v>19</v>
      </c>
      <c r="AK618" s="15" t="s">
        <v>19</v>
      </c>
      <c r="AL618" s="15" t="s">
        <v>19</v>
      </c>
      <c r="AM618" s="15" t="s">
        <v>3182</v>
      </c>
      <c r="AN618" s="15" t="s">
        <v>6281</v>
      </c>
    </row>
    <row r="619" spans="1:40" ht="15.45" x14ac:dyDescent="0.4">
      <c r="A619" s="15" t="s">
        <v>1052</v>
      </c>
      <c r="B619" s="15" t="str">
        <f t="shared" si="9"/>
        <v>868b45tmg</v>
      </c>
      <c r="C619" s="38" t="s">
        <v>3907</v>
      </c>
      <c r="D619" s="15" t="s">
        <v>316</v>
      </c>
      <c r="E619" s="15" t="s">
        <v>3680</v>
      </c>
      <c r="F619" s="33" t="s">
        <v>243</v>
      </c>
      <c r="G619" s="15" t="s">
        <v>6454</v>
      </c>
      <c r="H619" s="15" t="s">
        <v>19</v>
      </c>
      <c r="I619" s="16" t="s">
        <v>658</v>
      </c>
      <c r="J619" s="15" t="s">
        <v>3908</v>
      </c>
      <c r="K619" s="18">
        <v>45737</v>
      </c>
      <c r="L619" s="18">
        <v>45628</v>
      </c>
      <c r="M619" s="18">
        <v>45628.616666666669</v>
      </c>
      <c r="N619" s="18">
        <v>45756.586111111115</v>
      </c>
      <c r="O619" s="18" t="s">
        <v>19</v>
      </c>
      <c r="P619" s="18" t="s">
        <v>19</v>
      </c>
      <c r="Q619" s="15" t="s">
        <v>5895</v>
      </c>
      <c r="R619" s="15" t="s">
        <v>6301</v>
      </c>
      <c r="S619" s="15" t="s">
        <v>3603</v>
      </c>
      <c r="T619" s="18">
        <v>45722</v>
      </c>
      <c r="U619" s="18">
        <v>45723</v>
      </c>
      <c r="V619" s="15" t="s">
        <v>19</v>
      </c>
      <c r="W619" s="18" t="s">
        <v>19</v>
      </c>
      <c r="X619" s="18" t="s">
        <v>19</v>
      </c>
      <c r="Y619" s="19">
        <v>1</v>
      </c>
      <c r="Z619" s="37" t="s">
        <v>365</v>
      </c>
      <c r="AA619" s="18" t="s">
        <v>19</v>
      </c>
      <c r="AB619" s="15" t="s">
        <v>65</v>
      </c>
      <c r="AC619" s="15" t="s">
        <v>3577</v>
      </c>
      <c r="AD619" s="15" t="s">
        <v>945</v>
      </c>
      <c r="AE619" s="15" t="s">
        <v>19</v>
      </c>
      <c r="AF619" s="15" t="s">
        <v>98</v>
      </c>
      <c r="AG619" s="20" t="s">
        <v>3604</v>
      </c>
      <c r="AH619" s="15" t="s">
        <v>3900</v>
      </c>
      <c r="AI619" s="15" t="s">
        <v>19</v>
      </c>
      <c r="AJ619" s="18" t="s">
        <v>19</v>
      </c>
      <c r="AK619" s="15" t="s">
        <v>19</v>
      </c>
      <c r="AL619" s="15" t="s">
        <v>19</v>
      </c>
      <c r="AM619" s="15" t="s">
        <v>3579</v>
      </c>
      <c r="AN619" s="15" t="s">
        <v>6298</v>
      </c>
    </row>
    <row r="620" spans="1:40" ht="15.45" x14ac:dyDescent="0.4">
      <c r="A620" s="15" t="s">
        <v>838</v>
      </c>
      <c r="B620" s="15" t="str">
        <f t="shared" si="9"/>
        <v>868b463hf</v>
      </c>
      <c r="C620" s="38" t="s">
        <v>4559</v>
      </c>
      <c r="D620" s="15" t="s">
        <v>561</v>
      </c>
      <c r="E620" s="15" t="s">
        <v>6099</v>
      </c>
      <c r="F620" s="27" t="s">
        <v>122</v>
      </c>
      <c r="G620" s="15" t="s">
        <v>3561</v>
      </c>
      <c r="H620" s="15" t="s">
        <v>19</v>
      </c>
      <c r="I620" s="16" t="s">
        <v>658</v>
      </c>
      <c r="J620" s="15" t="s">
        <v>5808</v>
      </c>
      <c r="K620" s="18" t="s">
        <v>19</v>
      </c>
      <c r="L620" s="18" t="s">
        <v>19</v>
      </c>
      <c r="M620" s="18">
        <v>45628.621527777781</v>
      </c>
      <c r="N620" s="18">
        <v>45790.470138888893</v>
      </c>
      <c r="O620" s="18" t="s">
        <v>19</v>
      </c>
      <c r="P620" s="18" t="s">
        <v>19</v>
      </c>
      <c r="Q620" s="15" t="s">
        <v>5805</v>
      </c>
      <c r="R620" s="15" t="s">
        <v>6290</v>
      </c>
      <c r="S620" s="15" t="s">
        <v>3588</v>
      </c>
      <c r="T620" s="15" t="s">
        <v>19</v>
      </c>
      <c r="U620" s="15" t="s">
        <v>19</v>
      </c>
      <c r="V620" s="15" t="s">
        <v>19</v>
      </c>
      <c r="W620" s="15" t="s">
        <v>19</v>
      </c>
      <c r="X620" s="15" t="s">
        <v>19</v>
      </c>
      <c r="Y620" s="19">
        <v>0</v>
      </c>
      <c r="Z620" s="15" t="s">
        <v>19</v>
      </c>
      <c r="AA620" s="15" t="s">
        <v>19</v>
      </c>
      <c r="AB620" s="15" t="s">
        <v>4558</v>
      </c>
      <c r="AC620" s="15" t="s">
        <v>3649</v>
      </c>
      <c r="AD620" s="15" t="s">
        <v>743</v>
      </c>
      <c r="AE620" s="15" t="s">
        <v>19</v>
      </c>
      <c r="AF620" s="15" t="s">
        <v>3589</v>
      </c>
      <c r="AG620" s="15" t="s">
        <v>19</v>
      </c>
      <c r="AH620" s="15" t="s">
        <v>19</v>
      </c>
      <c r="AI620" s="15" t="s">
        <v>19</v>
      </c>
      <c r="AJ620" s="15" t="s">
        <v>19</v>
      </c>
      <c r="AK620" s="15" t="s">
        <v>19</v>
      </c>
      <c r="AL620" s="15" t="s">
        <v>19</v>
      </c>
      <c r="AM620" s="15" t="s">
        <v>3182</v>
      </c>
      <c r="AN620" s="15" t="s">
        <v>6281</v>
      </c>
    </row>
    <row r="621" spans="1:40" ht="15.45" x14ac:dyDescent="0.4">
      <c r="A621" s="15" t="s">
        <v>806</v>
      </c>
      <c r="B621" s="15" t="str">
        <f t="shared" si="9"/>
        <v>868b4646r</v>
      </c>
      <c r="C621" s="38" t="s">
        <v>4560</v>
      </c>
      <c r="D621" s="15" t="s">
        <v>561</v>
      </c>
      <c r="E621" s="15" t="s">
        <v>6099</v>
      </c>
      <c r="F621" s="27" t="s">
        <v>122</v>
      </c>
      <c r="G621" s="15" t="s">
        <v>3561</v>
      </c>
      <c r="H621" s="15" t="s">
        <v>19</v>
      </c>
      <c r="I621" s="16" t="s">
        <v>658</v>
      </c>
      <c r="J621" s="15" t="s">
        <v>5808</v>
      </c>
      <c r="K621" s="18" t="s">
        <v>19</v>
      </c>
      <c r="L621" s="18" t="s">
        <v>19</v>
      </c>
      <c r="M621" s="18">
        <v>45628.62222222222</v>
      </c>
      <c r="N621" s="18">
        <v>45790.470138888893</v>
      </c>
      <c r="O621" s="18" t="s">
        <v>19</v>
      </c>
      <c r="P621" s="18" t="s">
        <v>19</v>
      </c>
      <c r="Q621" s="15" t="s">
        <v>5805</v>
      </c>
      <c r="R621" s="15" t="s">
        <v>6290</v>
      </c>
      <c r="S621" s="15" t="s">
        <v>3588</v>
      </c>
      <c r="T621" s="15" t="s">
        <v>19</v>
      </c>
      <c r="U621" s="15" t="s">
        <v>19</v>
      </c>
      <c r="V621" s="15" t="s">
        <v>19</v>
      </c>
      <c r="W621" s="15" t="s">
        <v>19</v>
      </c>
      <c r="X621" s="15" t="s">
        <v>19</v>
      </c>
      <c r="Y621" s="19">
        <v>0</v>
      </c>
      <c r="Z621" s="15" t="s">
        <v>19</v>
      </c>
      <c r="AA621" s="15" t="s">
        <v>19</v>
      </c>
      <c r="AB621" s="15" t="s">
        <v>4558</v>
      </c>
      <c r="AC621" s="15" t="s">
        <v>3649</v>
      </c>
      <c r="AD621" s="15" t="s">
        <v>743</v>
      </c>
      <c r="AE621" s="15" t="s">
        <v>19</v>
      </c>
      <c r="AF621" s="15" t="s">
        <v>3589</v>
      </c>
      <c r="AG621" s="15" t="s">
        <v>19</v>
      </c>
      <c r="AH621" s="15" t="s">
        <v>19</v>
      </c>
      <c r="AI621" s="15" t="s">
        <v>19</v>
      </c>
      <c r="AJ621" s="15" t="s">
        <v>19</v>
      </c>
      <c r="AK621" s="15" t="s">
        <v>19</v>
      </c>
      <c r="AL621" s="15" t="s">
        <v>19</v>
      </c>
      <c r="AM621" s="15" t="s">
        <v>3182</v>
      </c>
      <c r="AN621" s="15" t="s">
        <v>6281</v>
      </c>
    </row>
    <row r="622" spans="1:40" ht="15.45" x14ac:dyDescent="0.4">
      <c r="A622" s="15" t="s">
        <v>744</v>
      </c>
      <c r="B622" s="15" t="str">
        <f t="shared" si="9"/>
        <v>868b464ma</v>
      </c>
      <c r="C622" s="38" t="s">
        <v>4561</v>
      </c>
      <c r="D622" s="15" t="s">
        <v>561</v>
      </c>
      <c r="E622" s="15" t="s">
        <v>6099</v>
      </c>
      <c r="F622" s="27" t="s">
        <v>122</v>
      </c>
      <c r="G622" s="15" t="s">
        <v>3561</v>
      </c>
      <c r="H622" s="15" t="s">
        <v>19</v>
      </c>
      <c r="I622" s="16" t="s">
        <v>658</v>
      </c>
      <c r="J622" s="15" t="s">
        <v>5808</v>
      </c>
      <c r="K622" s="18" t="s">
        <v>19</v>
      </c>
      <c r="L622" s="18" t="s">
        <v>19</v>
      </c>
      <c r="M622" s="18">
        <v>45628.62222222222</v>
      </c>
      <c r="N622" s="18">
        <v>45790.470138888893</v>
      </c>
      <c r="O622" s="18" t="s">
        <v>19</v>
      </c>
      <c r="P622" s="18" t="s">
        <v>19</v>
      </c>
      <c r="Q622" s="15" t="s">
        <v>5809</v>
      </c>
      <c r="R622" s="15" t="s">
        <v>6290</v>
      </c>
      <c r="S622" s="15" t="s">
        <v>3588</v>
      </c>
      <c r="T622" s="15" t="s">
        <v>19</v>
      </c>
      <c r="U622" s="15" t="s">
        <v>19</v>
      </c>
      <c r="V622" s="15" t="s">
        <v>19</v>
      </c>
      <c r="W622" s="15" t="s">
        <v>19</v>
      </c>
      <c r="X622" s="15" t="s">
        <v>19</v>
      </c>
      <c r="Y622" s="19">
        <v>0</v>
      </c>
      <c r="Z622" s="15" t="s">
        <v>19</v>
      </c>
      <c r="AA622" s="15" t="s">
        <v>19</v>
      </c>
      <c r="AB622" s="15" t="s">
        <v>4558</v>
      </c>
      <c r="AC622" s="15" t="s">
        <v>3649</v>
      </c>
      <c r="AD622" s="15" t="s">
        <v>743</v>
      </c>
      <c r="AE622" s="15" t="s">
        <v>19</v>
      </c>
      <c r="AF622" s="15" t="s">
        <v>3589</v>
      </c>
      <c r="AG622" s="15" t="s">
        <v>19</v>
      </c>
      <c r="AH622" s="15" t="s">
        <v>19</v>
      </c>
      <c r="AI622" s="15" t="s">
        <v>19</v>
      </c>
      <c r="AJ622" s="15" t="s">
        <v>19</v>
      </c>
      <c r="AK622" s="15" t="s">
        <v>19</v>
      </c>
      <c r="AL622" s="15" t="s">
        <v>19</v>
      </c>
      <c r="AM622" s="15" t="s">
        <v>3182</v>
      </c>
      <c r="AN622" s="15" t="s">
        <v>6281</v>
      </c>
    </row>
    <row r="623" spans="1:40" ht="15.45" x14ac:dyDescent="0.4">
      <c r="A623" s="15" t="s">
        <v>869</v>
      </c>
      <c r="B623" s="15" t="str">
        <f t="shared" si="9"/>
        <v>868b46519</v>
      </c>
      <c r="C623" s="38" t="s">
        <v>4562</v>
      </c>
      <c r="D623" s="15" t="s">
        <v>561</v>
      </c>
      <c r="E623" s="15" t="s">
        <v>6099</v>
      </c>
      <c r="F623" s="27" t="s">
        <v>122</v>
      </c>
      <c r="G623" s="15" t="s">
        <v>3561</v>
      </c>
      <c r="H623" s="15" t="s">
        <v>19</v>
      </c>
      <c r="I623" s="16" t="s">
        <v>658</v>
      </c>
      <c r="J623" s="15" t="s">
        <v>5808</v>
      </c>
      <c r="K623" s="18" t="s">
        <v>19</v>
      </c>
      <c r="L623" s="18" t="s">
        <v>19</v>
      </c>
      <c r="M623" s="18">
        <v>45628.62222222222</v>
      </c>
      <c r="N623" s="18">
        <v>45790.470138888893</v>
      </c>
      <c r="O623" s="18" t="s">
        <v>19</v>
      </c>
      <c r="P623" s="18" t="s">
        <v>19</v>
      </c>
      <c r="Q623" s="15" t="s">
        <v>5809</v>
      </c>
      <c r="R623" s="15" t="s">
        <v>6290</v>
      </c>
      <c r="S623" s="15" t="s">
        <v>3588</v>
      </c>
      <c r="T623" s="15" t="s">
        <v>19</v>
      </c>
      <c r="U623" s="15" t="s">
        <v>19</v>
      </c>
      <c r="V623" s="15" t="s">
        <v>19</v>
      </c>
      <c r="W623" s="15" t="s">
        <v>19</v>
      </c>
      <c r="X623" s="15" t="s">
        <v>19</v>
      </c>
      <c r="Y623" s="19">
        <v>0</v>
      </c>
      <c r="Z623" s="15" t="s">
        <v>19</v>
      </c>
      <c r="AA623" s="15" t="s">
        <v>19</v>
      </c>
      <c r="AB623" s="15" t="s">
        <v>4558</v>
      </c>
      <c r="AC623" s="15" t="s">
        <v>3649</v>
      </c>
      <c r="AD623" s="15" t="s">
        <v>743</v>
      </c>
      <c r="AE623" s="15" t="s">
        <v>19</v>
      </c>
      <c r="AF623" s="15" t="s">
        <v>3589</v>
      </c>
      <c r="AG623" s="15" t="s">
        <v>19</v>
      </c>
      <c r="AH623" s="15" t="s">
        <v>19</v>
      </c>
      <c r="AI623" s="15" t="s">
        <v>19</v>
      </c>
      <c r="AJ623" s="15" t="s">
        <v>19</v>
      </c>
      <c r="AK623" s="15" t="s">
        <v>19</v>
      </c>
      <c r="AL623" s="15" t="s">
        <v>19</v>
      </c>
      <c r="AM623" s="15" t="s">
        <v>3182</v>
      </c>
      <c r="AN623" s="15" t="s">
        <v>6281</v>
      </c>
    </row>
    <row r="624" spans="1:40" ht="15.45" x14ac:dyDescent="0.4">
      <c r="A624" s="15" t="s">
        <v>1622</v>
      </c>
      <c r="B624" s="15" t="str">
        <f t="shared" si="9"/>
        <v>868b467qz</v>
      </c>
      <c r="C624" s="38" t="s">
        <v>4440</v>
      </c>
      <c r="D624" s="15" t="s">
        <v>220</v>
      </c>
      <c r="E624" s="15" t="s">
        <v>6127</v>
      </c>
      <c r="F624" s="24" t="s">
        <v>42</v>
      </c>
      <c r="G624" s="15" t="s">
        <v>3561</v>
      </c>
      <c r="H624" s="15" t="s">
        <v>19</v>
      </c>
      <c r="I624" s="16" t="s">
        <v>658</v>
      </c>
      <c r="J624" s="15" t="s">
        <v>19</v>
      </c>
      <c r="K624" s="18" t="s">
        <v>19</v>
      </c>
      <c r="L624" s="18" t="s">
        <v>19</v>
      </c>
      <c r="M624" s="18">
        <v>45628.623611111107</v>
      </c>
      <c r="N624" s="18">
        <v>45790.481944444444</v>
      </c>
      <c r="O624" s="18" t="s">
        <v>19</v>
      </c>
      <c r="P624" s="18" t="s">
        <v>19</v>
      </c>
      <c r="Q624" s="15" t="s">
        <v>5809</v>
      </c>
      <c r="R624" s="15" t="s">
        <v>6276</v>
      </c>
      <c r="S624" s="15" t="s">
        <v>6156</v>
      </c>
      <c r="T624" s="15" t="s">
        <v>19</v>
      </c>
      <c r="U624" s="15" t="s">
        <v>19</v>
      </c>
      <c r="V624" s="15" t="s">
        <v>19</v>
      </c>
      <c r="W624" s="15" t="s">
        <v>19</v>
      </c>
      <c r="X624" s="15" t="s">
        <v>19</v>
      </c>
      <c r="Y624" s="19">
        <v>0</v>
      </c>
      <c r="Z624" s="15" t="s">
        <v>19</v>
      </c>
      <c r="AA624" s="15" t="s">
        <v>19</v>
      </c>
      <c r="AB624" s="15" t="s">
        <v>43</v>
      </c>
      <c r="AC624" s="15" t="s">
        <v>3649</v>
      </c>
      <c r="AD624" s="15" t="s">
        <v>743</v>
      </c>
      <c r="AE624" s="15" t="s">
        <v>19</v>
      </c>
      <c r="AF624" s="15" t="s">
        <v>3589</v>
      </c>
      <c r="AG624" s="15" t="s">
        <v>19</v>
      </c>
      <c r="AH624" s="15" t="s">
        <v>19</v>
      </c>
      <c r="AI624" s="15" t="s">
        <v>19</v>
      </c>
      <c r="AJ624" s="15" t="s">
        <v>19</v>
      </c>
      <c r="AK624" s="15" t="s">
        <v>19</v>
      </c>
      <c r="AL624" s="15" t="s">
        <v>19</v>
      </c>
      <c r="AM624" s="15" t="s">
        <v>3182</v>
      </c>
      <c r="AN624" s="15" t="s">
        <v>6281</v>
      </c>
    </row>
    <row r="625" spans="1:40" ht="15.45" x14ac:dyDescent="0.4">
      <c r="A625" s="15" t="s">
        <v>1058</v>
      </c>
      <c r="B625" s="15" t="str">
        <f t="shared" si="9"/>
        <v>868b46f6w</v>
      </c>
      <c r="C625" s="38" t="s">
        <v>3817</v>
      </c>
      <c r="D625" s="15" t="s">
        <v>193</v>
      </c>
      <c r="E625" s="15" t="s">
        <v>3645</v>
      </c>
      <c r="F625" s="16" t="s">
        <v>23</v>
      </c>
      <c r="G625" s="15" t="s">
        <v>3561</v>
      </c>
      <c r="H625" s="15" t="s">
        <v>6356</v>
      </c>
      <c r="I625" s="28" t="s">
        <v>3587</v>
      </c>
      <c r="J625" s="15" t="s">
        <v>6846</v>
      </c>
      <c r="K625" s="18">
        <v>45810</v>
      </c>
      <c r="L625" s="18">
        <v>45687</v>
      </c>
      <c r="M625" s="18">
        <v>45628.62777777778</v>
      </c>
      <c r="N625" s="18">
        <v>45811.166666666672</v>
      </c>
      <c r="O625" s="18" t="s">
        <v>19</v>
      </c>
      <c r="P625" s="18" t="s">
        <v>19</v>
      </c>
      <c r="Q625" s="15" t="s">
        <v>5926</v>
      </c>
      <c r="R625" s="15" t="s">
        <v>6784</v>
      </c>
      <c r="S625" s="15" t="s">
        <v>3588</v>
      </c>
      <c r="T625" s="18" t="s">
        <v>19</v>
      </c>
      <c r="U625" s="18" t="s">
        <v>19</v>
      </c>
      <c r="V625" s="15" t="b">
        <v>1</v>
      </c>
      <c r="W625" s="18" t="s">
        <v>19</v>
      </c>
      <c r="X625" s="18" t="s">
        <v>19</v>
      </c>
      <c r="Y625" s="19">
        <v>0</v>
      </c>
      <c r="Z625" s="26" t="s">
        <v>88</v>
      </c>
      <c r="AA625" s="18" t="s">
        <v>19</v>
      </c>
      <c r="AB625" s="15" t="s">
        <v>65</v>
      </c>
      <c r="AC625" s="15" t="s">
        <v>3649</v>
      </c>
      <c r="AD625" s="15" t="s">
        <v>917</v>
      </c>
      <c r="AE625" s="15" t="s">
        <v>19</v>
      </c>
      <c r="AF625" s="15" t="s">
        <v>3816</v>
      </c>
      <c r="AG625" s="20" t="s">
        <v>3604</v>
      </c>
      <c r="AH625" s="15" t="s">
        <v>19</v>
      </c>
      <c r="AI625" s="15" t="s">
        <v>19</v>
      </c>
      <c r="AJ625" s="18" t="s">
        <v>19</v>
      </c>
      <c r="AK625" s="15" t="s">
        <v>19</v>
      </c>
      <c r="AL625" s="15" t="s">
        <v>19</v>
      </c>
      <c r="AM625" s="15" t="s">
        <v>3182</v>
      </c>
      <c r="AN625" s="15" t="s">
        <v>6281</v>
      </c>
    </row>
    <row r="626" spans="1:40" ht="15.45" x14ac:dyDescent="0.4">
      <c r="A626" s="15" t="s">
        <v>1077</v>
      </c>
      <c r="B626" s="15" t="str">
        <f t="shared" si="9"/>
        <v>868b46g2k</v>
      </c>
      <c r="C626" s="38" t="s">
        <v>3819</v>
      </c>
      <c r="D626" s="15" t="s">
        <v>193</v>
      </c>
      <c r="E626" s="15" t="s">
        <v>3645</v>
      </c>
      <c r="F626" s="16" t="s">
        <v>23</v>
      </c>
      <c r="G626" s="15" t="s">
        <v>3561</v>
      </c>
      <c r="H626" s="15" t="s">
        <v>6455</v>
      </c>
      <c r="I626" s="28" t="s">
        <v>3587</v>
      </c>
      <c r="J626" s="15" t="s">
        <v>6847</v>
      </c>
      <c r="K626" s="18">
        <v>45808</v>
      </c>
      <c r="L626" s="18">
        <v>45692</v>
      </c>
      <c r="M626" s="18">
        <v>45628.628472222219</v>
      </c>
      <c r="N626" s="18">
        <v>45810.76944444445</v>
      </c>
      <c r="O626" s="18" t="s">
        <v>19</v>
      </c>
      <c r="P626" s="18" t="s">
        <v>19</v>
      </c>
      <c r="Q626" s="15" t="s">
        <v>5888</v>
      </c>
      <c r="R626" s="15" t="s">
        <v>6753</v>
      </c>
      <c r="S626" s="15" t="s">
        <v>3588</v>
      </c>
      <c r="T626" s="18" t="s">
        <v>19</v>
      </c>
      <c r="U626" s="18" t="s">
        <v>19</v>
      </c>
      <c r="V626" s="15" t="b">
        <v>1</v>
      </c>
      <c r="W626" s="18" t="s">
        <v>19</v>
      </c>
      <c r="X626" s="18" t="s">
        <v>19</v>
      </c>
      <c r="Y626" s="19">
        <v>0</v>
      </c>
      <c r="Z626" s="22" t="s">
        <v>33</v>
      </c>
      <c r="AA626" s="18" t="s">
        <v>19</v>
      </c>
      <c r="AB626" s="15" t="s">
        <v>65</v>
      </c>
      <c r="AC626" s="15" t="s">
        <v>3649</v>
      </c>
      <c r="AD626" s="15" t="s">
        <v>917</v>
      </c>
      <c r="AE626" s="15" t="s">
        <v>19</v>
      </c>
      <c r="AF626" s="15" t="s">
        <v>3816</v>
      </c>
      <c r="AG626" s="20" t="s">
        <v>3604</v>
      </c>
      <c r="AH626" s="15" t="s">
        <v>19</v>
      </c>
      <c r="AI626" s="15" t="s">
        <v>19</v>
      </c>
      <c r="AJ626" s="18" t="s">
        <v>19</v>
      </c>
      <c r="AK626" s="15" t="s">
        <v>19</v>
      </c>
      <c r="AL626" s="15" t="s">
        <v>19</v>
      </c>
      <c r="AM626" s="15" t="s">
        <v>3182</v>
      </c>
      <c r="AN626" s="15" t="s">
        <v>6281</v>
      </c>
    </row>
    <row r="627" spans="1:40" ht="15.45" x14ac:dyDescent="0.4">
      <c r="A627" s="15" t="s">
        <v>933</v>
      </c>
      <c r="B627" s="15" t="str">
        <f t="shared" si="9"/>
        <v>868b46g34</v>
      </c>
      <c r="C627" s="38" t="s">
        <v>3820</v>
      </c>
      <c r="D627" s="15" t="s">
        <v>193</v>
      </c>
      <c r="E627" s="15" t="s">
        <v>3645</v>
      </c>
      <c r="F627" s="39" t="s">
        <v>540</v>
      </c>
      <c r="G627" s="15" t="s">
        <v>3561</v>
      </c>
      <c r="H627" s="15" t="s">
        <v>3818</v>
      </c>
      <c r="I627" s="15" t="s">
        <v>19</v>
      </c>
      <c r="J627" s="15" t="s">
        <v>19</v>
      </c>
      <c r="K627" s="18">
        <v>45744</v>
      </c>
      <c r="L627" s="18" t="s">
        <v>19</v>
      </c>
      <c r="M627" s="18">
        <v>45628.628472222219</v>
      </c>
      <c r="N627" s="18">
        <v>45728.588194444441</v>
      </c>
      <c r="O627" s="18" t="s">
        <v>19</v>
      </c>
      <c r="P627" s="18" t="s">
        <v>19</v>
      </c>
      <c r="Q627" s="15" t="s">
        <v>5809</v>
      </c>
      <c r="R627" s="15" t="s">
        <v>6267</v>
      </c>
      <c r="S627" s="15" t="s">
        <v>19</v>
      </c>
      <c r="T627" s="15" t="s">
        <v>19</v>
      </c>
      <c r="U627" s="15" t="s">
        <v>19</v>
      </c>
      <c r="V627" s="15" t="s">
        <v>19</v>
      </c>
      <c r="W627" s="15" t="s">
        <v>19</v>
      </c>
      <c r="X627" s="15" t="s">
        <v>19</v>
      </c>
      <c r="Y627" s="19">
        <v>0</v>
      </c>
      <c r="Z627" s="32" t="s">
        <v>66</v>
      </c>
      <c r="AA627" s="15" t="s">
        <v>19</v>
      </c>
      <c r="AB627" s="15" t="s">
        <v>65</v>
      </c>
      <c r="AC627" s="15" t="s">
        <v>3649</v>
      </c>
      <c r="AD627" s="15" t="s">
        <v>917</v>
      </c>
      <c r="AE627" s="15" t="s">
        <v>19</v>
      </c>
      <c r="AF627" s="15" t="s">
        <v>19</v>
      </c>
      <c r="AG627" s="15" t="s">
        <v>19</v>
      </c>
      <c r="AH627" s="15" t="s">
        <v>19</v>
      </c>
      <c r="AI627" s="15" t="s">
        <v>19</v>
      </c>
      <c r="AJ627" s="15" t="s">
        <v>19</v>
      </c>
      <c r="AK627" s="15" t="s">
        <v>19</v>
      </c>
      <c r="AL627" s="15" t="s">
        <v>19</v>
      </c>
      <c r="AM627" s="15" t="s">
        <v>3182</v>
      </c>
      <c r="AN627" s="15" t="s">
        <v>6275</v>
      </c>
    </row>
    <row r="628" spans="1:40" ht="15.45" x14ac:dyDescent="0.4">
      <c r="A628" s="15" t="s">
        <v>986</v>
      </c>
      <c r="B628" s="15" t="str">
        <f t="shared" si="9"/>
        <v>868b46gab</v>
      </c>
      <c r="C628" s="38" t="s">
        <v>3821</v>
      </c>
      <c r="D628" s="15" t="s">
        <v>193</v>
      </c>
      <c r="E628" s="15" t="s">
        <v>3645</v>
      </c>
      <c r="F628" s="16" t="s">
        <v>23</v>
      </c>
      <c r="G628" s="15" t="s">
        <v>6374</v>
      </c>
      <c r="H628" s="15" t="s">
        <v>6356</v>
      </c>
      <c r="I628" s="28" t="s">
        <v>3587</v>
      </c>
      <c r="J628" s="15" t="s">
        <v>6848</v>
      </c>
      <c r="K628" s="18">
        <v>45808</v>
      </c>
      <c r="L628" s="18">
        <v>45674</v>
      </c>
      <c r="M628" s="18">
        <v>45628.628472222219</v>
      </c>
      <c r="N628" s="18">
        <v>45810.76944444445</v>
      </c>
      <c r="O628" s="18" t="s">
        <v>19</v>
      </c>
      <c r="P628" s="18" t="s">
        <v>19</v>
      </c>
      <c r="Q628" s="15" t="s">
        <v>5888</v>
      </c>
      <c r="R628" s="15" t="s">
        <v>6784</v>
      </c>
      <c r="S628" s="15" t="s">
        <v>3588</v>
      </c>
      <c r="T628" s="18" t="s">
        <v>19</v>
      </c>
      <c r="U628" s="18" t="s">
        <v>19</v>
      </c>
      <c r="V628" s="15" t="b">
        <v>1</v>
      </c>
      <c r="W628" s="18" t="s">
        <v>19</v>
      </c>
      <c r="X628" s="18" t="s">
        <v>19</v>
      </c>
      <c r="Y628" s="19">
        <v>0</v>
      </c>
      <c r="Z628" s="22" t="s">
        <v>33</v>
      </c>
      <c r="AA628" s="18" t="s">
        <v>19</v>
      </c>
      <c r="AB628" s="15" t="s">
        <v>65</v>
      </c>
      <c r="AC628" s="15" t="s">
        <v>3649</v>
      </c>
      <c r="AD628" s="15" t="s">
        <v>917</v>
      </c>
      <c r="AE628" s="15" t="s">
        <v>19</v>
      </c>
      <c r="AF628" s="15" t="s">
        <v>3816</v>
      </c>
      <c r="AG628" s="20" t="s">
        <v>3604</v>
      </c>
      <c r="AH628" s="15" t="s">
        <v>19</v>
      </c>
      <c r="AI628" s="15" t="s">
        <v>19</v>
      </c>
      <c r="AJ628" s="18" t="s">
        <v>19</v>
      </c>
      <c r="AK628" s="15" t="s">
        <v>19</v>
      </c>
      <c r="AL628" s="15" t="s">
        <v>19</v>
      </c>
      <c r="AM628" s="15" t="s">
        <v>3182</v>
      </c>
      <c r="AN628" s="15" t="s">
        <v>6281</v>
      </c>
    </row>
    <row r="629" spans="1:40" ht="15.45" x14ac:dyDescent="0.4">
      <c r="A629" s="15" t="s">
        <v>1061</v>
      </c>
      <c r="B629" s="15" t="str">
        <f t="shared" si="9"/>
        <v>868b46gx4</v>
      </c>
      <c r="C629" s="38" t="s">
        <v>3822</v>
      </c>
      <c r="D629" s="15" t="s">
        <v>193</v>
      </c>
      <c r="E629" s="15" t="s">
        <v>3645</v>
      </c>
      <c r="F629" s="16" t="s">
        <v>23</v>
      </c>
      <c r="G629" s="15" t="s">
        <v>3561</v>
      </c>
      <c r="H629" s="15" t="s">
        <v>6356</v>
      </c>
      <c r="I629" s="28" t="s">
        <v>3587</v>
      </c>
      <c r="J629" s="15" t="s">
        <v>6849</v>
      </c>
      <c r="K629" s="18">
        <v>45808</v>
      </c>
      <c r="L629" s="18">
        <v>45694</v>
      </c>
      <c r="M629" s="18">
        <v>45628.628472222219</v>
      </c>
      <c r="N629" s="18">
        <v>45810.76944444445</v>
      </c>
      <c r="O629" s="18" t="s">
        <v>19</v>
      </c>
      <c r="P629" s="18" t="s">
        <v>19</v>
      </c>
      <c r="Q629" s="15" t="s">
        <v>5828</v>
      </c>
      <c r="R629" s="15" t="s">
        <v>6753</v>
      </c>
      <c r="S629" s="15" t="s">
        <v>3588</v>
      </c>
      <c r="T629" s="18" t="s">
        <v>19</v>
      </c>
      <c r="U629" s="18" t="s">
        <v>19</v>
      </c>
      <c r="V629" s="15" t="b">
        <v>1</v>
      </c>
      <c r="W629" s="18" t="s">
        <v>19</v>
      </c>
      <c r="X629" s="18" t="s">
        <v>19</v>
      </c>
      <c r="Y629" s="19">
        <v>0</v>
      </c>
      <c r="Z629" s="22" t="s">
        <v>33</v>
      </c>
      <c r="AA629" s="18" t="s">
        <v>19</v>
      </c>
      <c r="AB629" s="15" t="s">
        <v>65</v>
      </c>
      <c r="AC629" s="15" t="s">
        <v>3649</v>
      </c>
      <c r="AD629" s="15" t="s">
        <v>917</v>
      </c>
      <c r="AE629" s="15" t="s">
        <v>19</v>
      </c>
      <c r="AF629" s="15" t="s">
        <v>3816</v>
      </c>
      <c r="AG629" s="20" t="s">
        <v>3604</v>
      </c>
      <c r="AH629" s="15" t="s">
        <v>19</v>
      </c>
      <c r="AI629" s="15" t="s">
        <v>19</v>
      </c>
      <c r="AJ629" s="18" t="s">
        <v>19</v>
      </c>
      <c r="AK629" s="15" t="s">
        <v>19</v>
      </c>
      <c r="AL629" s="15" t="s">
        <v>19</v>
      </c>
      <c r="AM629" s="15" t="s">
        <v>3182</v>
      </c>
      <c r="AN629" s="15" t="s">
        <v>6281</v>
      </c>
    </row>
    <row r="630" spans="1:40" ht="15.45" x14ac:dyDescent="0.4">
      <c r="A630" s="15" t="s">
        <v>916</v>
      </c>
      <c r="B630" s="15" t="str">
        <f t="shared" si="9"/>
        <v>868b46hdn</v>
      </c>
      <c r="C630" s="38" t="s">
        <v>3823</v>
      </c>
      <c r="D630" s="15" t="s">
        <v>193</v>
      </c>
      <c r="E630" s="15" t="s">
        <v>3645</v>
      </c>
      <c r="F630" s="39" t="s">
        <v>540</v>
      </c>
      <c r="G630" s="15" t="s">
        <v>3561</v>
      </c>
      <c r="H630" s="15" t="s">
        <v>3818</v>
      </c>
      <c r="I630" s="15" t="s">
        <v>19</v>
      </c>
      <c r="J630" s="15" t="s">
        <v>3824</v>
      </c>
      <c r="K630" s="18">
        <v>45744</v>
      </c>
      <c r="L630" s="18" t="s">
        <v>19</v>
      </c>
      <c r="M630" s="18">
        <v>45628.629166666666</v>
      </c>
      <c r="N630" s="18">
        <v>45728.588194444441</v>
      </c>
      <c r="O630" s="18" t="s">
        <v>19</v>
      </c>
      <c r="P630" s="18" t="s">
        <v>19</v>
      </c>
      <c r="Q630" s="15" t="s">
        <v>5809</v>
      </c>
      <c r="R630" s="15" t="s">
        <v>6267</v>
      </c>
      <c r="S630" s="15" t="s">
        <v>19</v>
      </c>
      <c r="T630" s="15" t="s">
        <v>19</v>
      </c>
      <c r="U630" s="15" t="s">
        <v>19</v>
      </c>
      <c r="V630" s="15" t="s">
        <v>19</v>
      </c>
      <c r="W630" s="15" t="s">
        <v>19</v>
      </c>
      <c r="X630" s="15" t="s">
        <v>19</v>
      </c>
      <c r="Y630" s="19">
        <v>0</v>
      </c>
      <c r="Z630" s="32" t="s">
        <v>66</v>
      </c>
      <c r="AA630" s="15" t="s">
        <v>19</v>
      </c>
      <c r="AB630" s="15" t="s">
        <v>65</v>
      </c>
      <c r="AC630" s="15" t="s">
        <v>3649</v>
      </c>
      <c r="AD630" s="15" t="s">
        <v>917</v>
      </c>
      <c r="AE630" s="15" t="s">
        <v>19</v>
      </c>
      <c r="AF630" s="15" t="s">
        <v>19</v>
      </c>
      <c r="AG630" s="15" t="s">
        <v>19</v>
      </c>
      <c r="AH630" s="15" t="s">
        <v>19</v>
      </c>
      <c r="AI630" s="15" t="s">
        <v>19</v>
      </c>
      <c r="AJ630" s="15" t="s">
        <v>19</v>
      </c>
      <c r="AK630" s="15" t="s">
        <v>19</v>
      </c>
      <c r="AL630" s="15" t="s">
        <v>19</v>
      </c>
      <c r="AM630" s="15" t="s">
        <v>3182</v>
      </c>
      <c r="AN630" s="15" t="s">
        <v>6275</v>
      </c>
    </row>
    <row r="631" spans="1:40" ht="15.45" x14ac:dyDescent="0.4">
      <c r="A631" s="15" t="s">
        <v>1073</v>
      </c>
      <c r="B631" s="15" t="str">
        <f t="shared" si="9"/>
        <v>868b46vu4</v>
      </c>
      <c r="C631" s="38" t="s">
        <v>3825</v>
      </c>
      <c r="D631" s="15" t="s">
        <v>193</v>
      </c>
      <c r="E631" s="15" t="s">
        <v>3645</v>
      </c>
      <c r="F631" s="16" t="s">
        <v>23</v>
      </c>
      <c r="G631" s="15" t="s">
        <v>3561</v>
      </c>
      <c r="H631" s="15" t="s">
        <v>6356</v>
      </c>
      <c r="I631" s="28" t="s">
        <v>3587</v>
      </c>
      <c r="J631" s="15" t="s">
        <v>6850</v>
      </c>
      <c r="K631" s="18">
        <v>45808</v>
      </c>
      <c r="L631" s="18">
        <v>45698</v>
      </c>
      <c r="M631" s="18">
        <v>45628.634027777778</v>
      </c>
      <c r="N631" s="18">
        <v>45810.76944444445</v>
      </c>
      <c r="O631" s="18" t="s">
        <v>19</v>
      </c>
      <c r="P631" s="18" t="s">
        <v>19</v>
      </c>
      <c r="Q631" s="15" t="s">
        <v>5888</v>
      </c>
      <c r="R631" s="15" t="s">
        <v>6784</v>
      </c>
      <c r="S631" s="15" t="s">
        <v>3588</v>
      </c>
      <c r="T631" s="18">
        <v>45762</v>
      </c>
      <c r="U631" s="18" t="s">
        <v>19</v>
      </c>
      <c r="V631" s="15" t="b">
        <v>1</v>
      </c>
      <c r="W631" s="18" t="s">
        <v>19</v>
      </c>
      <c r="X631" s="18" t="s">
        <v>19</v>
      </c>
      <c r="Y631" s="19">
        <v>0.5</v>
      </c>
      <c r="Z631" s="22" t="s">
        <v>33</v>
      </c>
      <c r="AA631" s="18" t="s">
        <v>19</v>
      </c>
      <c r="AB631" s="15" t="s">
        <v>65</v>
      </c>
      <c r="AC631" s="15" t="s">
        <v>3649</v>
      </c>
      <c r="AD631" s="15" t="s">
        <v>917</v>
      </c>
      <c r="AE631" s="15" t="s">
        <v>19</v>
      </c>
      <c r="AF631" s="15" t="s">
        <v>3816</v>
      </c>
      <c r="AG631" s="20" t="s">
        <v>3604</v>
      </c>
      <c r="AH631" s="15" t="s">
        <v>19</v>
      </c>
      <c r="AI631" s="15" t="s">
        <v>19</v>
      </c>
      <c r="AJ631" s="18" t="s">
        <v>19</v>
      </c>
      <c r="AK631" s="15" t="s">
        <v>19</v>
      </c>
      <c r="AL631" s="15" t="s">
        <v>19</v>
      </c>
      <c r="AM631" s="15" t="s">
        <v>3182</v>
      </c>
      <c r="AN631" s="15" t="s">
        <v>6281</v>
      </c>
    </row>
    <row r="632" spans="1:40" ht="15.45" x14ac:dyDescent="0.4">
      <c r="A632" s="15" t="s">
        <v>2445</v>
      </c>
      <c r="B632" s="15" t="str">
        <f t="shared" si="9"/>
        <v>868b4760z</v>
      </c>
      <c r="C632" s="38" t="s">
        <v>5334</v>
      </c>
      <c r="D632" s="15" t="s">
        <v>232</v>
      </c>
      <c r="E632" s="15" t="s">
        <v>5106</v>
      </c>
      <c r="F632" s="27" t="s">
        <v>122</v>
      </c>
      <c r="G632" s="15" t="s">
        <v>3561</v>
      </c>
      <c r="H632" s="15" t="s">
        <v>19</v>
      </c>
      <c r="I632" s="16" t="s">
        <v>658</v>
      </c>
      <c r="J632" s="15" t="s">
        <v>5098</v>
      </c>
      <c r="K632" s="18" t="s">
        <v>19</v>
      </c>
      <c r="L632" s="18" t="s">
        <v>19</v>
      </c>
      <c r="M632" s="18">
        <v>45628.641666666663</v>
      </c>
      <c r="N632" s="18">
        <v>45795.536111111112</v>
      </c>
      <c r="O632" s="18" t="s">
        <v>19</v>
      </c>
      <c r="P632" s="18" t="s">
        <v>19</v>
      </c>
      <c r="Q632" s="15" t="s">
        <v>5888</v>
      </c>
      <c r="R632" s="15" t="s">
        <v>6289</v>
      </c>
      <c r="S632" s="15" t="s">
        <v>6150</v>
      </c>
      <c r="T632" s="15" t="s">
        <v>19</v>
      </c>
      <c r="U632" s="15" t="s">
        <v>19</v>
      </c>
      <c r="V632" s="15" t="s">
        <v>19</v>
      </c>
      <c r="W632" s="15" t="s">
        <v>19</v>
      </c>
      <c r="X632" s="15" t="s">
        <v>19</v>
      </c>
      <c r="Y632" s="19">
        <v>0</v>
      </c>
      <c r="Z632" s="15" t="s">
        <v>19</v>
      </c>
      <c r="AA632" s="15" t="s">
        <v>19</v>
      </c>
      <c r="AB632" s="15" t="s">
        <v>77</v>
      </c>
      <c r="AC632" s="15" t="s">
        <v>3649</v>
      </c>
      <c r="AD632" s="15" t="s">
        <v>693</v>
      </c>
      <c r="AE632" s="15" t="s">
        <v>19</v>
      </c>
      <c r="AF632" s="15" t="s">
        <v>3589</v>
      </c>
      <c r="AG632" s="15" t="s">
        <v>19</v>
      </c>
      <c r="AH632" s="15" t="s">
        <v>19</v>
      </c>
      <c r="AI632" s="15" t="s">
        <v>19</v>
      </c>
      <c r="AJ632" s="15" t="s">
        <v>19</v>
      </c>
      <c r="AK632" s="15" t="s">
        <v>19</v>
      </c>
      <c r="AL632" s="15" t="s">
        <v>19</v>
      </c>
      <c r="AM632" s="15" t="s">
        <v>3182</v>
      </c>
      <c r="AN632" s="15" t="s">
        <v>6281</v>
      </c>
    </row>
    <row r="633" spans="1:40" ht="15.45" x14ac:dyDescent="0.4">
      <c r="A633" s="15" t="s">
        <v>752</v>
      </c>
      <c r="B633" s="15" t="str">
        <f t="shared" si="9"/>
        <v>868b489rw</v>
      </c>
      <c r="C633" s="38" t="s">
        <v>4960</v>
      </c>
      <c r="D633" s="15" t="s">
        <v>571</v>
      </c>
      <c r="E633" s="15" t="s">
        <v>4434</v>
      </c>
      <c r="F633" s="24" t="s">
        <v>42</v>
      </c>
      <c r="G633" s="15" t="s">
        <v>3561</v>
      </c>
      <c r="H633" s="15" t="s">
        <v>19</v>
      </c>
      <c r="I633" s="16" t="s">
        <v>658</v>
      </c>
      <c r="J633" s="15" t="s">
        <v>19</v>
      </c>
      <c r="K633" s="18" t="s">
        <v>19</v>
      </c>
      <c r="L633" s="18" t="s">
        <v>19</v>
      </c>
      <c r="M633" s="18">
        <v>45628.66805555555</v>
      </c>
      <c r="N633" s="18">
        <v>45790.523611111115</v>
      </c>
      <c r="O633" s="18" t="s">
        <v>19</v>
      </c>
      <c r="P633" s="18" t="s">
        <v>19</v>
      </c>
      <c r="Q633" s="15" t="s">
        <v>5888</v>
      </c>
      <c r="R633" s="15" t="s">
        <v>6280</v>
      </c>
      <c r="S633" s="15" t="s">
        <v>6147</v>
      </c>
      <c r="T633" s="15" t="s">
        <v>19</v>
      </c>
      <c r="U633" s="15" t="s">
        <v>19</v>
      </c>
      <c r="V633" s="15" t="s">
        <v>19</v>
      </c>
      <c r="W633" s="15" t="s">
        <v>19</v>
      </c>
      <c r="X633" s="15" t="s">
        <v>19</v>
      </c>
      <c r="Y633" s="19">
        <v>0</v>
      </c>
      <c r="Z633" s="15" t="s">
        <v>19</v>
      </c>
      <c r="AA633" s="15" t="s">
        <v>19</v>
      </c>
      <c r="AB633" s="15" t="s">
        <v>24</v>
      </c>
      <c r="AC633" s="15" t="s">
        <v>3649</v>
      </c>
      <c r="AD633" s="15" t="s">
        <v>723</v>
      </c>
      <c r="AE633" s="15" t="s">
        <v>19</v>
      </c>
      <c r="AF633" s="15" t="s">
        <v>3589</v>
      </c>
      <c r="AG633" s="15" t="s">
        <v>19</v>
      </c>
      <c r="AH633" s="15" t="s">
        <v>19</v>
      </c>
      <c r="AI633" s="15" t="s">
        <v>19</v>
      </c>
      <c r="AJ633" s="15" t="s">
        <v>19</v>
      </c>
      <c r="AK633" s="15" t="s">
        <v>19</v>
      </c>
      <c r="AL633" s="15" t="s">
        <v>19</v>
      </c>
      <c r="AM633" s="15" t="s">
        <v>3182</v>
      </c>
      <c r="AN633" s="15" t="s">
        <v>6281</v>
      </c>
    </row>
    <row r="634" spans="1:40" ht="15.45" x14ac:dyDescent="0.4">
      <c r="A634" s="15" t="s">
        <v>767</v>
      </c>
      <c r="B634" s="15" t="str">
        <f t="shared" si="9"/>
        <v>868b48ah1</v>
      </c>
      <c r="C634" s="38" t="s">
        <v>4433</v>
      </c>
      <c r="D634" s="15" t="s">
        <v>571</v>
      </c>
      <c r="E634" s="15" t="s">
        <v>4434</v>
      </c>
      <c r="F634" s="24" t="s">
        <v>42</v>
      </c>
      <c r="G634" s="15" t="s">
        <v>3561</v>
      </c>
      <c r="H634" s="15" t="s">
        <v>19</v>
      </c>
      <c r="I634" s="16" t="s">
        <v>658</v>
      </c>
      <c r="J634" s="15" t="s">
        <v>19</v>
      </c>
      <c r="K634" s="18" t="s">
        <v>19</v>
      </c>
      <c r="L634" s="18" t="s">
        <v>19</v>
      </c>
      <c r="M634" s="18">
        <v>45628.668749999997</v>
      </c>
      <c r="N634" s="18">
        <v>45790.523611111115</v>
      </c>
      <c r="O634" s="18" t="s">
        <v>19</v>
      </c>
      <c r="P634" s="18" t="s">
        <v>19</v>
      </c>
      <c r="Q634" s="15" t="s">
        <v>5888</v>
      </c>
      <c r="R634" s="15" t="s">
        <v>6280</v>
      </c>
      <c r="S634" s="15" t="s">
        <v>6147</v>
      </c>
      <c r="T634" s="15" t="s">
        <v>19</v>
      </c>
      <c r="U634" s="15" t="s">
        <v>19</v>
      </c>
      <c r="V634" s="15" t="s">
        <v>19</v>
      </c>
      <c r="W634" s="15" t="s">
        <v>19</v>
      </c>
      <c r="X634" s="15" t="s">
        <v>19</v>
      </c>
      <c r="Y634" s="19">
        <v>0</v>
      </c>
      <c r="Z634" s="15" t="s">
        <v>19</v>
      </c>
      <c r="AA634" s="15" t="s">
        <v>19</v>
      </c>
      <c r="AB634" s="15" t="s">
        <v>43</v>
      </c>
      <c r="AC634" s="15" t="s">
        <v>3649</v>
      </c>
      <c r="AD634" s="15" t="s">
        <v>723</v>
      </c>
      <c r="AE634" s="15" t="s">
        <v>19</v>
      </c>
      <c r="AF634" s="15" t="s">
        <v>3589</v>
      </c>
      <c r="AG634" s="15" t="s">
        <v>19</v>
      </c>
      <c r="AH634" s="15" t="s">
        <v>19</v>
      </c>
      <c r="AI634" s="15" t="s">
        <v>19</v>
      </c>
      <c r="AJ634" s="15" t="s">
        <v>19</v>
      </c>
      <c r="AK634" s="15" t="s">
        <v>19</v>
      </c>
      <c r="AL634" s="15" t="s">
        <v>19</v>
      </c>
      <c r="AM634" s="15" t="s">
        <v>3182</v>
      </c>
      <c r="AN634" s="15" t="s">
        <v>6281</v>
      </c>
    </row>
    <row r="635" spans="1:40" ht="15.45" x14ac:dyDescent="0.4">
      <c r="A635" s="15" t="s">
        <v>800</v>
      </c>
      <c r="B635" s="15" t="e">
        <f t="shared" si="9"/>
        <v>#N/A</v>
      </c>
      <c r="C635" s="38" t="s">
        <v>4446</v>
      </c>
      <c r="D635" s="15" t="s">
        <v>569</v>
      </c>
      <c r="E635" s="15" t="s">
        <v>6097</v>
      </c>
      <c r="F635" s="27" t="s">
        <v>122</v>
      </c>
      <c r="G635" s="15" t="s">
        <v>3561</v>
      </c>
      <c r="H635" s="15" t="s">
        <v>19</v>
      </c>
      <c r="I635" s="16" t="s">
        <v>658</v>
      </c>
      <c r="J635" s="15" t="s">
        <v>5808</v>
      </c>
      <c r="K635" s="18" t="s">
        <v>19</v>
      </c>
      <c r="L635" s="18" t="s">
        <v>19</v>
      </c>
      <c r="M635" s="18">
        <v>45628.669444444444</v>
      </c>
      <c r="N635" s="18">
        <v>45798.631944444445</v>
      </c>
      <c r="O635" s="18" t="s">
        <v>19</v>
      </c>
      <c r="P635" s="18" t="s">
        <v>19</v>
      </c>
      <c r="Q635" s="15" t="s">
        <v>5828</v>
      </c>
      <c r="R635" s="15" t="s">
        <v>6290</v>
      </c>
      <c r="S635" s="15" t="s">
        <v>3588</v>
      </c>
      <c r="T635" s="15" t="s">
        <v>19</v>
      </c>
      <c r="U635" s="15" t="s">
        <v>19</v>
      </c>
      <c r="V635" s="15" t="s">
        <v>19</v>
      </c>
      <c r="W635" s="15" t="s">
        <v>19</v>
      </c>
      <c r="X635" s="15" t="s">
        <v>19</v>
      </c>
      <c r="Y635" s="19">
        <v>0</v>
      </c>
      <c r="Z635" s="29" t="s">
        <v>123</v>
      </c>
      <c r="AA635" s="15" t="s">
        <v>19</v>
      </c>
      <c r="AB635" s="15" t="s">
        <v>43</v>
      </c>
      <c r="AC635" s="15" t="s">
        <v>3649</v>
      </c>
      <c r="AD635" s="15" t="s">
        <v>723</v>
      </c>
      <c r="AE635" s="15" t="s">
        <v>19</v>
      </c>
      <c r="AF635" s="15" t="s">
        <v>3589</v>
      </c>
      <c r="AG635" s="15" t="s">
        <v>19</v>
      </c>
      <c r="AH635" s="15" t="s">
        <v>19</v>
      </c>
      <c r="AI635" s="15" t="s">
        <v>19</v>
      </c>
      <c r="AJ635" s="15" t="s">
        <v>19</v>
      </c>
      <c r="AK635" s="15" t="s">
        <v>19</v>
      </c>
      <c r="AL635" s="15" t="s">
        <v>19</v>
      </c>
      <c r="AM635" s="15" t="s">
        <v>3182</v>
      </c>
      <c r="AN635" s="15" t="s">
        <v>6281</v>
      </c>
    </row>
    <row r="636" spans="1:40" ht="15.45" x14ac:dyDescent="0.4">
      <c r="A636" s="15" t="s">
        <v>768</v>
      </c>
      <c r="B636" s="15" t="e">
        <f t="shared" si="9"/>
        <v>#N/A</v>
      </c>
      <c r="C636" s="38" t="s">
        <v>4447</v>
      </c>
      <c r="D636" s="15" t="s">
        <v>569</v>
      </c>
      <c r="E636" s="15" t="s">
        <v>6097</v>
      </c>
      <c r="F636" s="27" t="s">
        <v>122</v>
      </c>
      <c r="G636" s="15" t="s">
        <v>3561</v>
      </c>
      <c r="H636" s="15" t="s">
        <v>19</v>
      </c>
      <c r="I636" s="16" t="s">
        <v>658</v>
      </c>
      <c r="J636" s="15" t="s">
        <v>5808</v>
      </c>
      <c r="K636" s="18" t="s">
        <v>19</v>
      </c>
      <c r="L636" s="18" t="s">
        <v>19</v>
      </c>
      <c r="M636" s="18">
        <v>45628.669444444444</v>
      </c>
      <c r="N636" s="18">
        <v>45798.631944444445</v>
      </c>
      <c r="O636" s="18" t="s">
        <v>19</v>
      </c>
      <c r="P636" s="18" t="s">
        <v>19</v>
      </c>
      <c r="Q636" s="15" t="s">
        <v>5828</v>
      </c>
      <c r="R636" s="15" t="s">
        <v>6290</v>
      </c>
      <c r="S636" s="15" t="s">
        <v>3588</v>
      </c>
      <c r="T636" s="15" t="s">
        <v>19</v>
      </c>
      <c r="U636" s="15" t="s">
        <v>19</v>
      </c>
      <c r="V636" s="15" t="s">
        <v>19</v>
      </c>
      <c r="W636" s="15" t="s">
        <v>19</v>
      </c>
      <c r="X636" s="15" t="s">
        <v>19</v>
      </c>
      <c r="Y636" s="19">
        <v>0</v>
      </c>
      <c r="Z636" s="29" t="s">
        <v>123</v>
      </c>
      <c r="AA636" s="15" t="s">
        <v>19</v>
      </c>
      <c r="AB636" s="15" t="s">
        <v>43</v>
      </c>
      <c r="AC636" s="15" t="s">
        <v>3649</v>
      </c>
      <c r="AD636" s="15" t="s">
        <v>723</v>
      </c>
      <c r="AE636" s="15" t="s">
        <v>19</v>
      </c>
      <c r="AF636" s="15" t="s">
        <v>3589</v>
      </c>
      <c r="AG636" s="15" t="s">
        <v>19</v>
      </c>
      <c r="AH636" s="15" t="s">
        <v>19</v>
      </c>
      <c r="AI636" s="15" t="s">
        <v>19</v>
      </c>
      <c r="AJ636" s="15" t="s">
        <v>19</v>
      </c>
      <c r="AK636" s="15" t="s">
        <v>19</v>
      </c>
      <c r="AL636" s="15" t="s">
        <v>19</v>
      </c>
      <c r="AM636" s="15" t="s">
        <v>3182</v>
      </c>
      <c r="AN636" s="15" t="s">
        <v>6281</v>
      </c>
    </row>
    <row r="637" spans="1:40" ht="15.45" x14ac:dyDescent="0.4">
      <c r="A637" s="15" t="s">
        <v>720</v>
      </c>
      <c r="B637" s="15" t="e">
        <f t="shared" si="9"/>
        <v>#N/A</v>
      </c>
      <c r="C637" s="38" t="s">
        <v>4448</v>
      </c>
      <c r="D637" s="15" t="s">
        <v>569</v>
      </c>
      <c r="E637" s="15" t="s">
        <v>6097</v>
      </c>
      <c r="F637" s="27" t="s">
        <v>122</v>
      </c>
      <c r="G637" s="15" t="s">
        <v>3561</v>
      </c>
      <c r="H637" s="15" t="s">
        <v>19</v>
      </c>
      <c r="I637" s="16" t="s">
        <v>658</v>
      </c>
      <c r="J637" s="15" t="s">
        <v>5808</v>
      </c>
      <c r="K637" s="18" t="s">
        <v>19</v>
      </c>
      <c r="L637" s="18" t="s">
        <v>19</v>
      </c>
      <c r="M637" s="18">
        <v>45628.671527777777</v>
      </c>
      <c r="N637" s="18">
        <v>45798.631944444445</v>
      </c>
      <c r="O637" s="18" t="s">
        <v>19</v>
      </c>
      <c r="P637" s="18" t="s">
        <v>19</v>
      </c>
      <c r="Q637" s="15" t="s">
        <v>5888</v>
      </c>
      <c r="R637" s="15" t="s">
        <v>6290</v>
      </c>
      <c r="S637" s="15" t="s">
        <v>3588</v>
      </c>
      <c r="T637" s="15" t="s">
        <v>19</v>
      </c>
      <c r="U637" s="15" t="s">
        <v>19</v>
      </c>
      <c r="V637" s="15" t="s">
        <v>19</v>
      </c>
      <c r="W637" s="15" t="s">
        <v>19</v>
      </c>
      <c r="X637" s="15" t="s">
        <v>19</v>
      </c>
      <c r="Y637" s="19">
        <v>0</v>
      </c>
      <c r="Z637" s="29" t="s">
        <v>123</v>
      </c>
      <c r="AA637" s="15" t="s">
        <v>19</v>
      </c>
      <c r="AB637" s="15" t="s">
        <v>43</v>
      </c>
      <c r="AC637" s="15" t="s">
        <v>3649</v>
      </c>
      <c r="AD637" s="15" t="s">
        <v>723</v>
      </c>
      <c r="AE637" s="15" t="s">
        <v>19</v>
      </c>
      <c r="AF637" s="15" t="s">
        <v>3589</v>
      </c>
      <c r="AG637" s="15" t="s">
        <v>19</v>
      </c>
      <c r="AH637" s="15" t="s">
        <v>19</v>
      </c>
      <c r="AI637" s="15" t="s">
        <v>19</v>
      </c>
      <c r="AJ637" s="15" t="s">
        <v>19</v>
      </c>
      <c r="AK637" s="15" t="s">
        <v>19</v>
      </c>
      <c r="AL637" s="15" t="s">
        <v>19</v>
      </c>
      <c r="AM637" s="15" t="s">
        <v>3182</v>
      </c>
      <c r="AN637" s="15" t="s">
        <v>6281</v>
      </c>
    </row>
    <row r="638" spans="1:40" ht="15.45" x14ac:dyDescent="0.4">
      <c r="A638" s="15" t="s">
        <v>791</v>
      </c>
      <c r="B638" s="15" t="e">
        <f t="shared" si="9"/>
        <v>#N/A</v>
      </c>
      <c r="C638" s="38" t="s">
        <v>4449</v>
      </c>
      <c r="D638" s="15" t="s">
        <v>569</v>
      </c>
      <c r="E638" s="15" t="s">
        <v>6097</v>
      </c>
      <c r="F638" s="27" t="s">
        <v>122</v>
      </c>
      <c r="G638" s="15" t="s">
        <v>3561</v>
      </c>
      <c r="H638" s="15" t="s">
        <v>19</v>
      </c>
      <c r="I638" s="16" t="s">
        <v>658</v>
      </c>
      <c r="J638" s="15" t="s">
        <v>5808</v>
      </c>
      <c r="K638" s="18" t="s">
        <v>19</v>
      </c>
      <c r="L638" s="18" t="s">
        <v>19</v>
      </c>
      <c r="M638" s="18">
        <v>45628.671527777777</v>
      </c>
      <c r="N638" s="18">
        <v>45798.631944444445</v>
      </c>
      <c r="O638" s="18" t="s">
        <v>19</v>
      </c>
      <c r="P638" s="18" t="s">
        <v>19</v>
      </c>
      <c r="Q638" s="15" t="s">
        <v>5888</v>
      </c>
      <c r="R638" s="15" t="s">
        <v>6290</v>
      </c>
      <c r="S638" s="15" t="s">
        <v>3588</v>
      </c>
      <c r="T638" s="15" t="s">
        <v>19</v>
      </c>
      <c r="U638" s="15" t="s">
        <v>19</v>
      </c>
      <c r="V638" s="15" t="s">
        <v>19</v>
      </c>
      <c r="W638" s="15" t="s">
        <v>19</v>
      </c>
      <c r="X638" s="15" t="s">
        <v>19</v>
      </c>
      <c r="Y638" s="19">
        <v>0</v>
      </c>
      <c r="Z638" s="29" t="s">
        <v>123</v>
      </c>
      <c r="AA638" s="15" t="s">
        <v>19</v>
      </c>
      <c r="AB638" s="15" t="s">
        <v>43</v>
      </c>
      <c r="AC638" s="15" t="s">
        <v>3649</v>
      </c>
      <c r="AD638" s="15" t="s">
        <v>723</v>
      </c>
      <c r="AE638" s="15" t="s">
        <v>19</v>
      </c>
      <c r="AF638" s="15" t="s">
        <v>3589</v>
      </c>
      <c r="AG638" s="15" t="s">
        <v>19</v>
      </c>
      <c r="AH638" s="15" t="s">
        <v>19</v>
      </c>
      <c r="AI638" s="15" t="s">
        <v>19</v>
      </c>
      <c r="AJ638" s="15" t="s">
        <v>19</v>
      </c>
      <c r="AK638" s="15" t="s">
        <v>19</v>
      </c>
      <c r="AL638" s="15" t="s">
        <v>19</v>
      </c>
      <c r="AM638" s="15" t="s">
        <v>3182</v>
      </c>
      <c r="AN638" s="15" t="s">
        <v>6281</v>
      </c>
    </row>
    <row r="639" spans="1:40" ht="15.45" x14ac:dyDescent="0.4">
      <c r="A639" s="15" t="s">
        <v>804</v>
      </c>
      <c r="B639" s="15" t="e">
        <f t="shared" si="9"/>
        <v>#N/A</v>
      </c>
      <c r="C639" s="38" t="s">
        <v>6151</v>
      </c>
      <c r="D639" s="15" t="s">
        <v>569</v>
      </c>
      <c r="E639" s="15" t="s">
        <v>6097</v>
      </c>
      <c r="F639" s="27" t="s">
        <v>122</v>
      </c>
      <c r="G639" s="15" t="s">
        <v>3561</v>
      </c>
      <c r="H639" s="15" t="s">
        <v>19</v>
      </c>
      <c r="I639" s="16" t="s">
        <v>658</v>
      </c>
      <c r="J639" s="15" t="s">
        <v>5808</v>
      </c>
      <c r="K639" s="18" t="s">
        <v>19</v>
      </c>
      <c r="L639" s="18" t="s">
        <v>19</v>
      </c>
      <c r="M639" s="18">
        <v>45628.672222222223</v>
      </c>
      <c r="N639" s="18">
        <v>45798.631944444445</v>
      </c>
      <c r="O639" s="18" t="s">
        <v>19</v>
      </c>
      <c r="P639" s="18" t="s">
        <v>19</v>
      </c>
      <c r="Q639" s="15" t="s">
        <v>5888</v>
      </c>
      <c r="R639" s="15" t="s">
        <v>6290</v>
      </c>
      <c r="S639" s="15" t="s">
        <v>3588</v>
      </c>
      <c r="T639" s="15" t="s">
        <v>19</v>
      </c>
      <c r="U639" s="15" t="s">
        <v>19</v>
      </c>
      <c r="V639" s="15" t="s">
        <v>19</v>
      </c>
      <c r="W639" s="15" t="s">
        <v>19</v>
      </c>
      <c r="X639" s="15" t="s">
        <v>19</v>
      </c>
      <c r="Y639" s="19">
        <v>0</v>
      </c>
      <c r="Z639" s="29" t="s">
        <v>123</v>
      </c>
      <c r="AA639" s="15" t="s">
        <v>19</v>
      </c>
      <c r="AB639" s="15" t="s">
        <v>43</v>
      </c>
      <c r="AC639" s="15" t="s">
        <v>3649</v>
      </c>
      <c r="AD639" s="15" t="s">
        <v>723</v>
      </c>
      <c r="AE639" s="15" t="s">
        <v>19</v>
      </c>
      <c r="AF639" s="15" t="s">
        <v>3589</v>
      </c>
      <c r="AG639" s="15" t="s">
        <v>19</v>
      </c>
      <c r="AH639" s="15" t="s">
        <v>19</v>
      </c>
      <c r="AI639" s="15" t="s">
        <v>19</v>
      </c>
      <c r="AJ639" s="15" t="s">
        <v>19</v>
      </c>
      <c r="AK639" s="15" t="s">
        <v>19</v>
      </c>
      <c r="AL639" s="15" t="s">
        <v>19</v>
      </c>
      <c r="AM639" s="15" t="s">
        <v>3182</v>
      </c>
      <c r="AN639" s="15" t="s">
        <v>6281</v>
      </c>
    </row>
    <row r="640" spans="1:40" ht="15.45" x14ac:dyDescent="0.4">
      <c r="A640" s="15" t="s">
        <v>845</v>
      </c>
      <c r="B640" s="15" t="e">
        <f t="shared" si="9"/>
        <v>#N/A</v>
      </c>
      <c r="C640" s="38" t="s">
        <v>4451</v>
      </c>
      <c r="D640" s="15" t="s">
        <v>569</v>
      </c>
      <c r="E640" s="15" t="s">
        <v>6097</v>
      </c>
      <c r="F640" s="27" t="s">
        <v>122</v>
      </c>
      <c r="G640" s="15" t="s">
        <v>3561</v>
      </c>
      <c r="H640" s="15" t="s">
        <v>19</v>
      </c>
      <c r="I640" s="16" t="s">
        <v>658</v>
      </c>
      <c r="J640" s="15" t="s">
        <v>5808</v>
      </c>
      <c r="K640" s="18" t="s">
        <v>19</v>
      </c>
      <c r="L640" s="18" t="s">
        <v>19</v>
      </c>
      <c r="M640" s="18">
        <v>45628.672222222223</v>
      </c>
      <c r="N640" s="18">
        <v>45798.631944444445</v>
      </c>
      <c r="O640" s="18" t="s">
        <v>19</v>
      </c>
      <c r="P640" s="18" t="s">
        <v>19</v>
      </c>
      <c r="Q640" s="15" t="s">
        <v>5888</v>
      </c>
      <c r="R640" s="15" t="s">
        <v>6290</v>
      </c>
      <c r="S640" s="15" t="s">
        <v>3588</v>
      </c>
      <c r="T640" s="15" t="s">
        <v>19</v>
      </c>
      <c r="U640" s="15" t="s">
        <v>19</v>
      </c>
      <c r="V640" s="15" t="s">
        <v>19</v>
      </c>
      <c r="W640" s="15" t="s">
        <v>19</v>
      </c>
      <c r="X640" s="15" t="s">
        <v>19</v>
      </c>
      <c r="Y640" s="19">
        <v>0</v>
      </c>
      <c r="Z640" s="29" t="s">
        <v>123</v>
      </c>
      <c r="AA640" s="15" t="s">
        <v>19</v>
      </c>
      <c r="AB640" s="15" t="s">
        <v>43</v>
      </c>
      <c r="AC640" s="15" t="s">
        <v>3649</v>
      </c>
      <c r="AD640" s="15" t="s">
        <v>723</v>
      </c>
      <c r="AE640" s="15" t="s">
        <v>19</v>
      </c>
      <c r="AF640" s="15" t="s">
        <v>3589</v>
      </c>
      <c r="AG640" s="15" t="s">
        <v>19</v>
      </c>
      <c r="AH640" s="15" t="s">
        <v>19</v>
      </c>
      <c r="AI640" s="15" t="s">
        <v>19</v>
      </c>
      <c r="AJ640" s="15" t="s">
        <v>19</v>
      </c>
      <c r="AK640" s="15" t="s">
        <v>19</v>
      </c>
      <c r="AL640" s="15" t="s">
        <v>19</v>
      </c>
      <c r="AM640" s="15" t="s">
        <v>3182</v>
      </c>
      <c r="AN640" s="15" t="s">
        <v>6281</v>
      </c>
    </row>
    <row r="641" spans="1:40" ht="15.45" x14ac:dyDescent="0.4">
      <c r="A641" s="15" t="s">
        <v>764</v>
      </c>
      <c r="B641" s="15" t="e">
        <f t="shared" si="9"/>
        <v>#N/A</v>
      </c>
      <c r="C641" s="38" t="s">
        <v>4452</v>
      </c>
      <c r="D641" s="15" t="s">
        <v>569</v>
      </c>
      <c r="E641" s="15" t="s">
        <v>6097</v>
      </c>
      <c r="F641" s="27" t="s">
        <v>122</v>
      </c>
      <c r="G641" s="15" t="s">
        <v>3561</v>
      </c>
      <c r="H641" s="15" t="s">
        <v>19</v>
      </c>
      <c r="I641" s="16" t="s">
        <v>658</v>
      </c>
      <c r="J641" s="15" t="s">
        <v>5808</v>
      </c>
      <c r="K641" s="18" t="s">
        <v>19</v>
      </c>
      <c r="L641" s="18" t="s">
        <v>19</v>
      </c>
      <c r="M641" s="18">
        <v>45628.672222222223</v>
      </c>
      <c r="N641" s="18">
        <v>45798.631944444445</v>
      </c>
      <c r="O641" s="18" t="s">
        <v>19</v>
      </c>
      <c r="P641" s="18" t="s">
        <v>19</v>
      </c>
      <c r="Q641" s="15" t="s">
        <v>5888</v>
      </c>
      <c r="R641" s="15" t="s">
        <v>6290</v>
      </c>
      <c r="S641" s="15" t="s">
        <v>3588</v>
      </c>
      <c r="T641" s="15" t="s">
        <v>19</v>
      </c>
      <c r="U641" s="15" t="s">
        <v>19</v>
      </c>
      <c r="V641" s="15" t="s">
        <v>19</v>
      </c>
      <c r="W641" s="15" t="s">
        <v>19</v>
      </c>
      <c r="X641" s="15" t="s">
        <v>19</v>
      </c>
      <c r="Y641" s="19">
        <v>0</v>
      </c>
      <c r="Z641" s="29" t="s">
        <v>123</v>
      </c>
      <c r="AA641" s="15" t="s">
        <v>19</v>
      </c>
      <c r="AB641" s="15" t="s">
        <v>43</v>
      </c>
      <c r="AC641" s="15" t="s">
        <v>3649</v>
      </c>
      <c r="AD641" s="15" t="s">
        <v>723</v>
      </c>
      <c r="AE641" s="15" t="s">
        <v>19</v>
      </c>
      <c r="AF641" s="15" t="s">
        <v>3589</v>
      </c>
      <c r="AG641" s="15" t="s">
        <v>19</v>
      </c>
      <c r="AH641" s="15" t="s">
        <v>19</v>
      </c>
      <c r="AI641" s="15" t="s">
        <v>19</v>
      </c>
      <c r="AJ641" s="15" t="s">
        <v>19</v>
      </c>
      <c r="AK641" s="15" t="s">
        <v>19</v>
      </c>
      <c r="AL641" s="15" t="s">
        <v>19</v>
      </c>
      <c r="AM641" s="15" t="s">
        <v>3182</v>
      </c>
      <c r="AN641" s="15" t="s">
        <v>6281</v>
      </c>
    </row>
    <row r="642" spans="1:40" ht="15.45" x14ac:dyDescent="0.4">
      <c r="A642" s="15" t="s">
        <v>725</v>
      </c>
      <c r="B642" s="15" t="e">
        <f t="shared" ref="B642:B705" si="10">VLOOKUP(A642,ModCode,1,FALSE)</f>
        <v>#N/A</v>
      </c>
      <c r="C642" s="38" t="s">
        <v>4453</v>
      </c>
      <c r="D642" s="15" t="s">
        <v>569</v>
      </c>
      <c r="E642" s="15" t="s">
        <v>6097</v>
      </c>
      <c r="F642" s="27" t="s">
        <v>122</v>
      </c>
      <c r="G642" s="15" t="s">
        <v>3561</v>
      </c>
      <c r="H642" s="15" t="s">
        <v>19</v>
      </c>
      <c r="I642" s="16" t="s">
        <v>658</v>
      </c>
      <c r="J642" s="15" t="s">
        <v>5808</v>
      </c>
      <c r="K642" s="18" t="s">
        <v>19</v>
      </c>
      <c r="L642" s="18" t="s">
        <v>19</v>
      </c>
      <c r="M642" s="18">
        <v>45628.672222222223</v>
      </c>
      <c r="N642" s="18">
        <v>45798.631944444445</v>
      </c>
      <c r="O642" s="18" t="s">
        <v>19</v>
      </c>
      <c r="P642" s="18" t="s">
        <v>19</v>
      </c>
      <c r="Q642" s="15" t="s">
        <v>5888</v>
      </c>
      <c r="R642" s="15" t="s">
        <v>6290</v>
      </c>
      <c r="S642" s="15" t="s">
        <v>3588</v>
      </c>
      <c r="T642" s="15" t="s">
        <v>19</v>
      </c>
      <c r="U642" s="15" t="s">
        <v>19</v>
      </c>
      <c r="V642" s="15" t="s">
        <v>19</v>
      </c>
      <c r="W642" s="15" t="s">
        <v>19</v>
      </c>
      <c r="X642" s="15" t="s">
        <v>19</v>
      </c>
      <c r="Y642" s="19">
        <v>0</v>
      </c>
      <c r="Z642" s="29" t="s">
        <v>123</v>
      </c>
      <c r="AA642" s="15" t="s">
        <v>19</v>
      </c>
      <c r="AB642" s="15" t="s">
        <v>43</v>
      </c>
      <c r="AC642" s="15" t="s">
        <v>3649</v>
      </c>
      <c r="AD642" s="15" t="s">
        <v>723</v>
      </c>
      <c r="AE642" s="15" t="s">
        <v>19</v>
      </c>
      <c r="AF642" s="15" t="s">
        <v>3589</v>
      </c>
      <c r="AG642" s="15" t="s">
        <v>19</v>
      </c>
      <c r="AH642" s="15" t="s">
        <v>19</v>
      </c>
      <c r="AI642" s="15" t="s">
        <v>19</v>
      </c>
      <c r="AJ642" s="15" t="s">
        <v>19</v>
      </c>
      <c r="AK642" s="15" t="s">
        <v>19</v>
      </c>
      <c r="AL642" s="15" t="s">
        <v>19</v>
      </c>
      <c r="AM642" s="15" t="s">
        <v>3182</v>
      </c>
      <c r="AN642" s="15" t="s">
        <v>6281</v>
      </c>
    </row>
    <row r="643" spans="1:40" ht="15.45" x14ac:dyDescent="0.4">
      <c r="A643" s="15" t="s">
        <v>823</v>
      </c>
      <c r="B643" s="15" t="e">
        <f t="shared" si="10"/>
        <v>#N/A</v>
      </c>
      <c r="C643" s="38" t="s">
        <v>4454</v>
      </c>
      <c r="D643" s="15" t="s">
        <v>569</v>
      </c>
      <c r="E643" s="15" t="s">
        <v>6097</v>
      </c>
      <c r="F643" s="27" t="s">
        <v>122</v>
      </c>
      <c r="G643" s="15" t="s">
        <v>3561</v>
      </c>
      <c r="H643" s="15" t="s">
        <v>19</v>
      </c>
      <c r="I643" s="16" t="s">
        <v>658</v>
      </c>
      <c r="J643" s="15" t="s">
        <v>5808</v>
      </c>
      <c r="K643" s="18" t="s">
        <v>19</v>
      </c>
      <c r="L643" s="18" t="s">
        <v>19</v>
      </c>
      <c r="M643" s="18">
        <v>45628.673611111109</v>
      </c>
      <c r="N643" s="18">
        <v>45798.631944444445</v>
      </c>
      <c r="O643" s="18" t="s">
        <v>19</v>
      </c>
      <c r="P643" s="18" t="s">
        <v>19</v>
      </c>
      <c r="Q643" s="15" t="s">
        <v>5888</v>
      </c>
      <c r="R643" s="15" t="s">
        <v>6290</v>
      </c>
      <c r="S643" s="15" t="s">
        <v>3588</v>
      </c>
      <c r="T643" s="15" t="s">
        <v>19</v>
      </c>
      <c r="U643" s="15" t="s">
        <v>19</v>
      </c>
      <c r="V643" s="15" t="s">
        <v>19</v>
      </c>
      <c r="W643" s="15" t="s">
        <v>19</v>
      </c>
      <c r="X643" s="15" t="s">
        <v>19</v>
      </c>
      <c r="Y643" s="19">
        <v>0</v>
      </c>
      <c r="Z643" s="29" t="s">
        <v>123</v>
      </c>
      <c r="AA643" s="15" t="s">
        <v>19</v>
      </c>
      <c r="AB643" s="15" t="s">
        <v>43</v>
      </c>
      <c r="AC643" s="15" t="s">
        <v>3649</v>
      </c>
      <c r="AD643" s="15" t="s">
        <v>723</v>
      </c>
      <c r="AE643" s="15" t="s">
        <v>19</v>
      </c>
      <c r="AF643" s="15" t="s">
        <v>3589</v>
      </c>
      <c r="AG643" s="15" t="s">
        <v>19</v>
      </c>
      <c r="AH643" s="15" t="s">
        <v>19</v>
      </c>
      <c r="AI643" s="15" t="s">
        <v>19</v>
      </c>
      <c r="AJ643" s="15" t="s">
        <v>19</v>
      </c>
      <c r="AK643" s="15" t="s">
        <v>19</v>
      </c>
      <c r="AL643" s="15" t="s">
        <v>19</v>
      </c>
      <c r="AM643" s="15" t="s">
        <v>3182</v>
      </c>
      <c r="AN643" s="15" t="s">
        <v>6281</v>
      </c>
    </row>
    <row r="644" spans="1:40" ht="15.45" x14ac:dyDescent="0.4">
      <c r="A644" s="15" t="s">
        <v>774</v>
      </c>
      <c r="B644" s="15" t="str">
        <f t="shared" si="10"/>
        <v>868b48g3w</v>
      </c>
      <c r="C644" s="38" t="s">
        <v>4960</v>
      </c>
      <c r="D644" s="15" t="s">
        <v>567</v>
      </c>
      <c r="E644" s="15" t="s">
        <v>5168</v>
      </c>
      <c r="F644" s="24" t="s">
        <v>42</v>
      </c>
      <c r="G644" s="15" t="s">
        <v>3561</v>
      </c>
      <c r="H644" s="15" t="s">
        <v>19</v>
      </c>
      <c r="I644" s="16" t="s">
        <v>658</v>
      </c>
      <c r="J644" s="15" t="s">
        <v>5098</v>
      </c>
      <c r="K644" s="18" t="s">
        <v>19</v>
      </c>
      <c r="L644" s="18" t="s">
        <v>19</v>
      </c>
      <c r="M644" s="18">
        <v>45628.674305555556</v>
      </c>
      <c r="N644" s="18">
        <v>45790.523611111115</v>
      </c>
      <c r="O644" s="18" t="s">
        <v>19</v>
      </c>
      <c r="P644" s="18" t="s">
        <v>19</v>
      </c>
      <c r="Q644" s="15" t="s">
        <v>5888</v>
      </c>
      <c r="R644" s="15" t="s">
        <v>6289</v>
      </c>
      <c r="S644" s="15" t="s">
        <v>6150</v>
      </c>
      <c r="T644" s="15" t="s">
        <v>19</v>
      </c>
      <c r="U644" s="15" t="s">
        <v>19</v>
      </c>
      <c r="V644" s="15" t="s">
        <v>19</v>
      </c>
      <c r="W644" s="15" t="s">
        <v>19</v>
      </c>
      <c r="X644" s="15" t="s">
        <v>19</v>
      </c>
      <c r="Y644" s="19">
        <v>0</v>
      </c>
      <c r="Z644" s="15" t="s">
        <v>19</v>
      </c>
      <c r="AA644" s="15" t="s">
        <v>19</v>
      </c>
      <c r="AB644" s="15" t="s">
        <v>77</v>
      </c>
      <c r="AC644" s="15" t="s">
        <v>3649</v>
      </c>
      <c r="AD644" s="15" t="s">
        <v>693</v>
      </c>
      <c r="AE644" s="15" t="s">
        <v>19</v>
      </c>
      <c r="AF644" s="15" t="s">
        <v>3589</v>
      </c>
      <c r="AG644" s="15" t="s">
        <v>19</v>
      </c>
      <c r="AH644" s="15" t="s">
        <v>19</v>
      </c>
      <c r="AI644" s="15" t="s">
        <v>19</v>
      </c>
      <c r="AJ644" s="15" t="s">
        <v>19</v>
      </c>
      <c r="AK644" s="15" t="s">
        <v>19</v>
      </c>
      <c r="AL644" s="15" t="s">
        <v>19</v>
      </c>
      <c r="AM644" s="15" t="s">
        <v>3182</v>
      </c>
      <c r="AN644" s="15" t="s">
        <v>6281</v>
      </c>
    </row>
    <row r="645" spans="1:40" ht="15.45" x14ac:dyDescent="0.4">
      <c r="A645" s="15" t="s">
        <v>692</v>
      </c>
      <c r="B645" s="15" t="str">
        <f t="shared" si="10"/>
        <v>868b48gg2</v>
      </c>
      <c r="C645" s="38" t="s">
        <v>5346</v>
      </c>
      <c r="D645" s="15" t="s">
        <v>567</v>
      </c>
      <c r="E645" s="15" t="s">
        <v>5168</v>
      </c>
      <c r="F645" s="24" t="s">
        <v>42</v>
      </c>
      <c r="G645" s="15" t="s">
        <v>3561</v>
      </c>
      <c r="H645" s="15" t="s">
        <v>19</v>
      </c>
      <c r="I645" s="16" t="s">
        <v>658</v>
      </c>
      <c r="J645" s="15" t="s">
        <v>5098</v>
      </c>
      <c r="K645" s="18" t="s">
        <v>19</v>
      </c>
      <c r="L645" s="18" t="s">
        <v>19</v>
      </c>
      <c r="M645" s="18">
        <v>45628.675000000003</v>
      </c>
      <c r="N645" s="18">
        <v>45790.523611111115</v>
      </c>
      <c r="O645" s="18" t="s">
        <v>19</v>
      </c>
      <c r="P645" s="18" t="s">
        <v>19</v>
      </c>
      <c r="Q645" s="15" t="s">
        <v>5888</v>
      </c>
      <c r="R645" s="15" t="s">
        <v>6289</v>
      </c>
      <c r="S645" s="15" t="s">
        <v>6150</v>
      </c>
      <c r="T645" s="15" t="s">
        <v>19</v>
      </c>
      <c r="U645" s="15" t="s">
        <v>19</v>
      </c>
      <c r="V645" s="15" t="s">
        <v>19</v>
      </c>
      <c r="W645" s="15" t="s">
        <v>19</v>
      </c>
      <c r="X645" s="15" t="s">
        <v>19</v>
      </c>
      <c r="Y645" s="19">
        <v>0</v>
      </c>
      <c r="Z645" s="15" t="s">
        <v>19</v>
      </c>
      <c r="AA645" s="15" t="s">
        <v>19</v>
      </c>
      <c r="AB645" s="15" t="s">
        <v>77</v>
      </c>
      <c r="AC645" s="15" t="s">
        <v>3649</v>
      </c>
      <c r="AD645" s="15" t="s">
        <v>693</v>
      </c>
      <c r="AE645" s="15" t="s">
        <v>19</v>
      </c>
      <c r="AF645" s="15" t="s">
        <v>3589</v>
      </c>
      <c r="AG645" s="15" t="s">
        <v>19</v>
      </c>
      <c r="AH645" s="15" t="s">
        <v>19</v>
      </c>
      <c r="AI645" s="15" t="s">
        <v>19</v>
      </c>
      <c r="AJ645" s="15" t="s">
        <v>19</v>
      </c>
      <c r="AK645" s="15" t="s">
        <v>19</v>
      </c>
      <c r="AL645" s="15" t="s">
        <v>19</v>
      </c>
      <c r="AM645" s="15" t="s">
        <v>3182</v>
      </c>
      <c r="AN645" s="15" t="s">
        <v>6281</v>
      </c>
    </row>
    <row r="646" spans="1:40" ht="15.45" x14ac:dyDescent="0.4">
      <c r="A646" s="15" t="s">
        <v>2456</v>
      </c>
      <c r="B646" s="15" t="str">
        <f t="shared" si="10"/>
        <v>868b48mv4</v>
      </c>
      <c r="C646" s="38" t="s">
        <v>4447</v>
      </c>
      <c r="D646" s="15" t="s">
        <v>232</v>
      </c>
      <c r="E646" s="15" t="s">
        <v>5106</v>
      </c>
      <c r="F646" s="27" t="s">
        <v>122</v>
      </c>
      <c r="G646" s="15" t="s">
        <v>3561</v>
      </c>
      <c r="H646" s="15" t="s">
        <v>19</v>
      </c>
      <c r="I646" s="16" t="s">
        <v>658</v>
      </c>
      <c r="J646" s="15" t="s">
        <v>5098</v>
      </c>
      <c r="K646" s="18" t="s">
        <v>19</v>
      </c>
      <c r="L646" s="18" t="s">
        <v>19</v>
      </c>
      <c r="M646" s="18">
        <v>45628.678472222222</v>
      </c>
      <c r="N646" s="18">
        <v>45795.535416666666</v>
      </c>
      <c r="O646" s="18" t="s">
        <v>19</v>
      </c>
      <c r="P646" s="18" t="s">
        <v>19</v>
      </c>
      <c r="Q646" s="15" t="s">
        <v>5888</v>
      </c>
      <c r="R646" s="15" t="s">
        <v>6289</v>
      </c>
      <c r="S646" s="15" t="s">
        <v>6150</v>
      </c>
      <c r="T646" s="15" t="s">
        <v>19</v>
      </c>
      <c r="U646" s="15" t="s">
        <v>19</v>
      </c>
      <c r="V646" s="15" t="s">
        <v>19</v>
      </c>
      <c r="W646" s="15" t="s">
        <v>19</v>
      </c>
      <c r="X646" s="15" t="s">
        <v>19</v>
      </c>
      <c r="Y646" s="19">
        <v>0</v>
      </c>
      <c r="Z646" s="15" t="s">
        <v>19</v>
      </c>
      <c r="AA646" s="15" t="s">
        <v>19</v>
      </c>
      <c r="AB646" s="15" t="s">
        <v>77</v>
      </c>
      <c r="AC646" s="15" t="s">
        <v>3649</v>
      </c>
      <c r="AD646" s="15" t="s">
        <v>693</v>
      </c>
      <c r="AE646" s="15" t="s">
        <v>19</v>
      </c>
      <c r="AF646" s="15" t="s">
        <v>3589</v>
      </c>
      <c r="AG646" s="15" t="s">
        <v>19</v>
      </c>
      <c r="AH646" s="15" t="s">
        <v>19</v>
      </c>
      <c r="AI646" s="15" t="s">
        <v>19</v>
      </c>
      <c r="AJ646" s="15" t="s">
        <v>19</v>
      </c>
      <c r="AK646" s="15" t="s">
        <v>19</v>
      </c>
      <c r="AL646" s="15" t="s">
        <v>19</v>
      </c>
      <c r="AM646" s="15" t="s">
        <v>3182</v>
      </c>
      <c r="AN646" s="15" t="s">
        <v>6281</v>
      </c>
    </row>
    <row r="647" spans="1:40" ht="15.45" x14ac:dyDescent="0.4">
      <c r="A647" s="15" t="s">
        <v>2467</v>
      </c>
      <c r="B647" s="15" t="str">
        <f t="shared" si="10"/>
        <v>868b48n63</v>
      </c>
      <c r="C647" s="38" t="s">
        <v>5335</v>
      </c>
      <c r="D647" s="15" t="s">
        <v>232</v>
      </c>
      <c r="E647" s="15" t="s">
        <v>5106</v>
      </c>
      <c r="F647" s="27" t="s">
        <v>122</v>
      </c>
      <c r="G647" s="15" t="s">
        <v>3561</v>
      </c>
      <c r="H647" s="15" t="s">
        <v>19</v>
      </c>
      <c r="I647" s="16" t="s">
        <v>658</v>
      </c>
      <c r="J647" s="15" t="s">
        <v>5098</v>
      </c>
      <c r="K647" s="18" t="s">
        <v>19</v>
      </c>
      <c r="L647" s="18" t="s">
        <v>19</v>
      </c>
      <c r="M647" s="18">
        <v>45628.678472222222</v>
      </c>
      <c r="N647" s="18">
        <v>45795.536111111112</v>
      </c>
      <c r="O647" s="18" t="s">
        <v>19</v>
      </c>
      <c r="P647" s="18" t="s">
        <v>19</v>
      </c>
      <c r="Q647" s="15" t="s">
        <v>5828</v>
      </c>
      <c r="R647" s="15" t="s">
        <v>6289</v>
      </c>
      <c r="S647" s="15" t="s">
        <v>6150</v>
      </c>
      <c r="T647" s="15" t="s">
        <v>19</v>
      </c>
      <c r="U647" s="15" t="s">
        <v>19</v>
      </c>
      <c r="V647" s="15" t="s">
        <v>19</v>
      </c>
      <c r="W647" s="15" t="s">
        <v>19</v>
      </c>
      <c r="X647" s="15" t="s">
        <v>19</v>
      </c>
      <c r="Y647" s="19">
        <v>0</v>
      </c>
      <c r="Z647" s="15" t="s">
        <v>19</v>
      </c>
      <c r="AA647" s="15" t="s">
        <v>19</v>
      </c>
      <c r="AB647" s="15" t="s">
        <v>77</v>
      </c>
      <c r="AC647" s="15" t="s">
        <v>3649</v>
      </c>
      <c r="AD647" s="15" t="s">
        <v>693</v>
      </c>
      <c r="AE647" s="15" t="s">
        <v>19</v>
      </c>
      <c r="AF647" s="15" t="s">
        <v>3589</v>
      </c>
      <c r="AG647" s="15" t="s">
        <v>19</v>
      </c>
      <c r="AH647" s="15" t="s">
        <v>19</v>
      </c>
      <c r="AI647" s="15" t="s">
        <v>19</v>
      </c>
      <c r="AJ647" s="15" t="s">
        <v>19</v>
      </c>
      <c r="AK647" s="15" t="s">
        <v>19</v>
      </c>
      <c r="AL647" s="15" t="s">
        <v>19</v>
      </c>
      <c r="AM647" s="15" t="s">
        <v>3182</v>
      </c>
      <c r="AN647" s="15" t="s">
        <v>6281</v>
      </c>
    </row>
    <row r="648" spans="1:40" ht="15.45" x14ac:dyDescent="0.4">
      <c r="A648" s="15" t="s">
        <v>2304</v>
      </c>
      <c r="B648" s="15" t="str">
        <f t="shared" si="10"/>
        <v>868b48nqf</v>
      </c>
      <c r="C648" s="38" t="s">
        <v>4448</v>
      </c>
      <c r="D648" s="15" t="s">
        <v>232</v>
      </c>
      <c r="E648" s="15" t="s">
        <v>5106</v>
      </c>
      <c r="F648" s="27" t="s">
        <v>122</v>
      </c>
      <c r="G648" s="15" t="s">
        <v>3561</v>
      </c>
      <c r="H648" s="15" t="s">
        <v>19</v>
      </c>
      <c r="I648" s="16" t="s">
        <v>658</v>
      </c>
      <c r="J648" s="15" t="s">
        <v>5098</v>
      </c>
      <c r="K648" s="18" t="s">
        <v>19</v>
      </c>
      <c r="L648" s="18" t="s">
        <v>19</v>
      </c>
      <c r="M648" s="18">
        <v>45628.679166666669</v>
      </c>
      <c r="N648" s="18">
        <v>45795.536111111112</v>
      </c>
      <c r="O648" s="18" t="s">
        <v>19</v>
      </c>
      <c r="P648" s="18" t="s">
        <v>19</v>
      </c>
      <c r="Q648" s="15" t="s">
        <v>5828</v>
      </c>
      <c r="R648" s="15" t="s">
        <v>6289</v>
      </c>
      <c r="S648" s="15" t="s">
        <v>6150</v>
      </c>
      <c r="T648" s="15" t="s">
        <v>19</v>
      </c>
      <c r="U648" s="15" t="s">
        <v>19</v>
      </c>
      <c r="V648" s="15" t="s">
        <v>19</v>
      </c>
      <c r="W648" s="15" t="s">
        <v>19</v>
      </c>
      <c r="X648" s="15" t="s">
        <v>19</v>
      </c>
      <c r="Y648" s="19">
        <v>0</v>
      </c>
      <c r="Z648" s="15" t="s">
        <v>19</v>
      </c>
      <c r="AA648" s="15" t="s">
        <v>19</v>
      </c>
      <c r="AB648" s="15" t="s">
        <v>77</v>
      </c>
      <c r="AC648" s="15" t="s">
        <v>3649</v>
      </c>
      <c r="AD648" s="15" t="s">
        <v>693</v>
      </c>
      <c r="AE648" s="15" t="s">
        <v>19</v>
      </c>
      <c r="AF648" s="15" t="s">
        <v>3589</v>
      </c>
      <c r="AG648" s="15" t="s">
        <v>19</v>
      </c>
      <c r="AH648" s="15" t="s">
        <v>19</v>
      </c>
      <c r="AI648" s="15" t="s">
        <v>19</v>
      </c>
      <c r="AJ648" s="15" t="s">
        <v>19</v>
      </c>
      <c r="AK648" s="15" t="s">
        <v>19</v>
      </c>
      <c r="AL648" s="15" t="s">
        <v>19</v>
      </c>
      <c r="AM648" s="15" t="s">
        <v>3182</v>
      </c>
      <c r="AN648" s="15" t="s">
        <v>6281</v>
      </c>
    </row>
    <row r="649" spans="1:40" ht="15.45" x14ac:dyDescent="0.4">
      <c r="A649" s="15" t="s">
        <v>2489</v>
      </c>
      <c r="B649" s="15" t="str">
        <f t="shared" si="10"/>
        <v>868b48pce</v>
      </c>
      <c r="C649" s="38" t="s">
        <v>6151</v>
      </c>
      <c r="D649" s="15" t="s">
        <v>232</v>
      </c>
      <c r="E649" s="15" t="s">
        <v>5106</v>
      </c>
      <c r="F649" s="27" t="s">
        <v>122</v>
      </c>
      <c r="G649" s="15" t="s">
        <v>3561</v>
      </c>
      <c r="H649" s="15" t="s">
        <v>19</v>
      </c>
      <c r="I649" s="16" t="s">
        <v>658</v>
      </c>
      <c r="J649" s="15" t="s">
        <v>5098</v>
      </c>
      <c r="K649" s="18" t="s">
        <v>19</v>
      </c>
      <c r="L649" s="18" t="s">
        <v>19</v>
      </c>
      <c r="M649" s="18">
        <v>45628.679861111115</v>
      </c>
      <c r="N649" s="18">
        <v>45795.536111111112</v>
      </c>
      <c r="O649" s="18" t="s">
        <v>19</v>
      </c>
      <c r="P649" s="18" t="s">
        <v>19</v>
      </c>
      <c r="Q649" s="15" t="s">
        <v>5828</v>
      </c>
      <c r="R649" s="15" t="s">
        <v>6289</v>
      </c>
      <c r="S649" s="15" t="s">
        <v>6150</v>
      </c>
      <c r="T649" s="15" t="s">
        <v>19</v>
      </c>
      <c r="U649" s="15" t="s">
        <v>19</v>
      </c>
      <c r="V649" s="15" t="s">
        <v>19</v>
      </c>
      <c r="W649" s="15" t="s">
        <v>19</v>
      </c>
      <c r="X649" s="15" t="s">
        <v>19</v>
      </c>
      <c r="Y649" s="19">
        <v>0</v>
      </c>
      <c r="Z649" s="15" t="s">
        <v>19</v>
      </c>
      <c r="AA649" s="15" t="s">
        <v>19</v>
      </c>
      <c r="AB649" s="15" t="s">
        <v>77</v>
      </c>
      <c r="AC649" s="15" t="s">
        <v>3649</v>
      </c>
      <c r="AD649" s="15" t="s">
        <v>693</v>
      </c>
      <c r="AE649" s="15" t="s">
        <v>19</v>
      </c>
      <c r="AF649" s="15" t="s">
        <v>3589</v>
      </c>
      <c r="AG649" s="15" t="s">
        <v>19</v>
      </c>
      <c r="AH649" s="15" t="s">
        <v>19</v>
      </c>
      <c r="AI649" s="15" t="s">
        <v>19</v>
      </c>
      <c r="AJ649" s="15" t="s">
        <v>19</v>
      </c>
      <c r="AK649" s="15" t="s">
        <v>19</v>
      </c>
      <c r="AL649" s="15" t="s">
        <v>19</v>
      </c>
      <c r="AM649" s="15" t="s">
        <v>3182</v>
      </c>
      <c r="AN649" s="15" t="s">
        <v>6281</v>
      </c>
    </row>
    <row r="650" spans="1:40" ht="15.45" x14ac:dyDescent="0.4">
      <c r="A650" s="15" t="s">
        <v>695</v>
      </c>
      <c r="B650" s="15" t="str">
        <f t="shared" si="10"/>
        <v>868b48pqh</v>
      </c>
      <c r="C650" s="38" t="s">
        <v>4433</v>
      </c>
      <c r="D650" s="15" t="s">
        <v>563</v>
      </c>
      <c r="E650" s="15" t="s">
        <v>5445</v>
      </c>
      <c r="F650" s="24" t="s">
        <v>42</v>
      </c>
      <c r="G650" s="15" t="s">
        <v>3561</v>
      </c>
      <c r="H650" s="15" t="s">
        <v>19</v>
      </c>
      <c r="I650" s="28" t="s">
        <v>3587</v>
      </c>
      <c r="J650" s="15" t="s">
        <v>19</v>
      </c>
      <c r="K650" s="18" t="s">
        <v>19</v>
      </c>
      <c r="L650" s="18" t="s">
        <v>19</v>
      </c>
      <c r="M650" s="18">
        <v>45628.680555555555</v>
      </c>
      <c r="N650" s="18">
        <v>45789.482638888891</v>
      </c>
      <c r="O650" s="18" t="s">
        <v>19</v>
      </c>
      <c r="P650" s="18" t="s">
        <v>19</v>
      </c>
      <c r="Q650" s="15" t="s">
        <v>5828</v>
      </c>
      <c r="R650" s="15" t="s">
        <v>6280</v>
      </c>
      <c r="S650" s="15" t="s">
        <v>6147</v>
      </c>
      <c r="T650" s="15" t="s">
        <v>19</v>
      </c>
      <c r="U650" s="15" t="s">
        <v>19</v>
      </c>
      <c r="V650" s="15" t="s">
        <v>19</v>
      </c>
      <c r="W650" s="15" t="s">
        <v>19</v>
      </c>
      <c r="X650" s="15" t="s">
        <v>19</v>
      </c>
      <c r="Y650" s="19">
        <v>0</v>
      </c>
      <c r="Z650" s="29" t="s">
        <v>123</v>
      </c>
      <c r="AA650" s="15" t="s">
        <v>19</v>
      </c>
      <c r="AB650" s="15" t="s">
        <v>142</v>
      </c>
      <c r="AC650" s="15" t="s">
        <v>3649</v>
      </c>
      <c r="AD650" s="15" t="s">
        <v>688</v>
      </c>
      <c r="AE650" s="15" t="s">
        <v>19</v>
      </c>
      <c r="AF650" s="15" t="s">
        <v>19</v>
      </c>
      <c r="AG650" s="15" t="s">
        <v>19</v>
      </c>
      <c r="AH650" s="15" t="s">
        <v>19</v>
      </c>
      <c r="AI650" s="15" t="s">
        <v>19</v>
      </c>
      <c r="AJ650" s="15" t="s">
        <v>19</v>
      </c>
      <c r="AK650" s="15" t="s">
        <v>19</v>
      </c>
      <c r="AL650" s="15" t="s">
        <v>19</v>
      </c>
      <c r="AM650" s="15" t="s">
        <v>3182</v>
      </c>
      <c r="AN650" s="15" t="s">
        <v>6281</v>
      </c>
    </row>
    <row r="651" spans="1:40" ht="15.45" x14ac:dyDescent="0.4">
      <c r="A651" s="15" t="s">
        <v>739</v>
      </c>
      <c r="B651" s="15" t="str">
        <f t="shared" si="10"/>
        <v>868b48qa5</v>
      </c>
      <c r="C651" s="38" t="s">
        <v>4446</v>
      </c>
      <c r="D651" s="15" t="s">
        <v>563</v>
      </c>
      <c r="E651" s="15" t="s">
        <v>5445</v>
      </c>
      <c r="F651" s="27" t="s">
        <v>122</v>
      </c>
      <c r="G651" s="15" t="s">
        <v>3561</v>
      </c>
      <c r="H651" s="15" t="s">
        <v>19</v>
      </c>
      <c r="I651" s="28" t="s">
        <v>3587</v>
      </c>
      <c r="J651" s="15" t="s">
        <v>5808</v>
      </c>
      <c r="K651" s="18" t="s">
        <v>19</v>
      </c>
      <c r="L651" s="18" t="s">
        <v>19</v>
      </c>
      <c r="M651" s="18">
        <v>45628.681250000001</v>
      </c>
      <c r="N651" s="18">
        <v>45789.482638888891</v>
      </c>
      <c r="O651" s="18" t="s">
        <v>19</v>
      </c>
      <c r="P651" s="18" t="s">
        <v>19</v>
      </c>
      <c r="Q651" s="15" t="s">
        <v>5888</v>
      </c>
      <c r="R651" s="15" t="s">
        <v>6290</v>
      </c>
      <c r="S651" s="15" t="s">
        <v>3588</v>
      </c>
      <c r="T651" s="15" t="s">
        <v>19</v>
      </c>
      <c r="U651" s="15" t="s">
        <v>19</v>
      </c>
      <c r="V651" s="15" t="s">
        <v>19</v>
      </c>
      <c r="W651" s="15" t="s">
        <v>19</v>
      </c>
      <c r="X651" s="15" t="s">
        <v>19</v>
      </c>
      <c r="Y651" s="19">
        <v>0</v>
      </c>
      <c r="Z651" s="29" t="s">
        <v>123</v>
      </c>
      <c r="AA651" s="15" t="s">
        <v>19</v>
      </c>
      <c r="AB651" s="15" t="s">
        <v>142</v>
      </c>
      <c r="AC651" s="15" t="s">
        <v>3649</v>
      </c>
      <c r="AD651" s="15" t="s">
        <v>688</v>
      </c>
      <c r="AE651" s="15" t="s">
        <v>19</v>
      </c>
      <c r="AF651" s="15" t="s">
        <v>19</v>
      </c>
      <c r="AG651" s="15" t="s">
        <v>19</v>
      </c>
      <c r="AH651" s="15" t="s">
        <v>19</v>
      </c>
      <c r="AI651" s="15" t="s">
        <v>19</v>
      </c>
      <c r="AJ651" s="15" t="s">
        <v>19</v>
      </c>
      <c r="AK651" s="15" t="s">
        <v>19</v>
      </c>
      <c r="AL651" s="15" t="s">
        <v>19</v>
      </c>
      <c r="AM651" s="15" t="s">
        <v>3182</v>
      </c>
      <c r="AN651" s="15" t="s">
        <v>6281</v>
      </c>
    </row>
    <row r="652" spans="1:40" ht="15.45" x14ac:dyDescent="0.4">
      <c r="A652" s="15" t="s">
        <v>787</v>
      </c>
      <c r="B652" s="15" t="str">
        <f t="shared" si="10"/>
        <v>868b48qdk</v>
      </c>
      <c r="C652" s="38" t="s">
        <v>5453</v>
      </c>
      <c r="D652" s="15" t="s">
        <v>563</v>
      </c>
      <c r="E652" s="15" t="s">
        <v>5445</v>
      </c>
      <c r="F652" s="27" t="s">
        <v>122</v>
      </c>
      <c r="G652" s="15" t="s">
        <v>3561</v>
      </c>
      <c r="H652" s="15" t="s">
        <v>19</v>
      </c>
      <c r="I652" s="28" t="s">
        <v>3587</v>
      </c>
      <c r="J652" s="15" t="s">
        <v>5808</v>
      </c>
      <c r="K652" s="18" t="s">
        <v>19</v>
      </c>
      <c r="L652" s="18" t="s">
        <v>19</v>
      </c>
      <c r="M652" s="18">
        <v>45628.681250000001</v>
      </c>
      <c r="N652" s="18">
        <v>45789.482638888891</v>
      </c>
      <c r="O652" s="18" t="s">
        <v>19</v>
      </c>
      <c r="P652" s="18" t="s">
        <v>19</v>
      </c>
      <c r="Q652" s="15" t="s">
        <v>5888</v>
      </c>
      <c r="R652" s="15" t="s">
        <v>6290</v>
      </c>
      <c r="S652" s="15" t="s">
        <v>3588</v>
      </c>
      <c r="T652" s="15" t="s">
        <v>19</v>
      </c>
      <c r="U652" s="15" t="s">
        <v>19</v>
      </c>
      <c r="V652" s="15" t="s">
        <v>19</v>
      </c>
      <c r="W652" s="15" t="s">
        <v>19</v>
      </c>
      <c r="X652" s="15" t="s">
        <v>19</v>
      </c>
      <c r="Y652" s="19">
        <v>0</v>
      </c>
      <c r="Z652" s="29" t="s">
        <v>123</v>
      </c>
      <c r="AA652" s="15" t="s">
        <v>19</v>
      </c>
      <c r="AB652" s="15" t="s">
        <v>142</v>
      </c>
      <c r="AC652" s="15" t="s">
        <v>3649</v>
      </c>
      <c r="AD652" s="15" t="s">
        <v>688</v>
      </c>
      <c r="AE652" s="15" t="s">
        <v>19</v>
      </c>
      <c r="AF652" s="15" t="s">
        <v>19</v>
      </c>
      <c r="AG652" s="15" t="s">
        <v>19</v>
      </c>
      <c r="AH652" s="15" t="s">
        <v>19</v>
      </c>
      <c r="AI652" s="15" t="s">
        <v>19</v>
      </c>
      <c r="AJ652" s="15" t="s">
        <v>19</v>
      </c>
      <c r="AK652" s="15" t="s">
        <v>19</v>
      </c>
      <c r="AL652" s="15" t="s">
        <v>19</v>
      </c>
      <c r="AM652" s="15" t="s">
        <v>3182</v>
      </c>
      <c r="AN652" s="15" t="s">
        <v>6281</v>
      </c>
    </row>
    <row r="653" spans="1:40" ht="15.45" x14ac:dyDescent="0.4">
      <c r="A653" s="15" t="s">
        <v>713</v>
      </c>
      <c r="B653" s="15" t="str">
        <f t="shared" si="10"/>
        <v>868b48qgu</v>
      </c>
      <c r="C653" s="38" t="s">
        <v>4448</v>
      </c>
      <c r="D653" s="15" t="s">
        <v>563</v>
      </c>
      <c r="E653" s="15" t="s">
        <v>5445</v>
      </c>
      <c r="F653" s="27" t="s">
        <v>122</v>
      </c>
      <c r="G653" s="15" t="s">
        <v>3561</v>
      </c>
      <c r="H653" s="15" t="s">
        <v>19</v>
      </c>
      <c r="I653" s="28" t="s">
        <v>3587</v>
      </c>
      <c r="J653" s="15" t="s">
        <v>5808</v>
      </c>
      <c r="K653" s="18" t="s">
        <v>19</v>
      </c>
      <c r="L653" s="18" t="s">
        <v>19</v>
      </c>
      <c r="M653" s="18">
        <v>45628.681250000001</v>
      </c>
      <c r="N653" s="18">
        <v>45789.482638888891</v>
      </c>
      <c r="O653" s="18" t="s">
        <v>19</v>
      </c>
      <c r="P653" s="18" t="s">
        <v>19</v>
      </c>
      <c r="Q653" s="15" t="s">
        <v>5888</v>
      </c>
      <c r="R653" s="15" t="s">
        <v>6290</v>
      </c>
      <c r="S653" s="15" t="s">
        <v>3588</v>
      </c>
      <c r="T653" s="15" t="s">
        <v>19</v>
      </c>
      <c r="U653" s="15" t="s">
        <v>19</v>
      </c>
      <c r="V653" s="15" t="s">
        <v>19</v>
      </c>
      <c r="W653" s="15" t="s">
        <v>19</v>
      </c>
      <c r="X653" s="15" t="s">
        <v>19</v>
      </c>
      <c r="Y653" s="19">
        <v>0</v>
      </c>
      <c r="Z653" s="29" t="s">
        <v>123</v>
      </c>
      <c r="AA653" s="15" t="s">
        <v>19</v>
      </c>
      <c r="AB653" s="15" t="s">
        <v>142</v>
      </c>
      <c r="AC653" s="15" t="s">
        <v>3649</v>
      </c>
      <c r="AD653" s="15" t="s">
        <v>688</v>
      </c>
      <c r="AE653" s="15" t="s">
        <v>19</v>
      </c>
      <c r="AF653" s="15" t="s">
        <v>19</v>
      </c>
      <c r="AG653" s="15" t="s">
        <v>19</v>
      </c>
      <c r="AH653" s="15" t="s">
        <v>19</v>
      </c>
      <c r="AI653" s="15" t="s">
        <v>19</v>
      </c>
      <c r="AJ653" s="15" t="s">
        <v>19</v>
      </c>
      <c r="AK653" s="15" t="s">
        <v>19</v>
      </c>
      <c r="AL653" s="15" t="s">
        <v>19</v>
      </c>
      <c r="AM653" s="15" t="s">
        <v>3182</v>
      </c>
      <c r="AN653" s="15" t="s">
        <v>6281</v>
      </c>
    </row>
    <row r="654" spans="1:40" ht="15.45" x14ac:dyDescent="0.4">
      <c r="A654" s="15" t="s">
        <v>809</v>
      </c>
      <c r="B654" s="15" t="str">
        <f t="shared" si="10"/>
        <v>868b48qpf</v>
      </c>
      <c r="C654" s="38" t="s">
        <v>4449</v>
      </c>
      <c r="D654" s="15" t="s">
        <v>563</v>
      </c>
      <c r="E654" s="15" t="s">
        <v>5445</v>
      </c>
      <c r="F654" s="27" t="s">
        <v>122</v>
      </c>
      <c r="G654" s="15" t="s">
        <v>3561</v>
      </c>
      <c r="H654" s="15" t="s">
        <v>19</v>
      </c>
      <c r="I654" s="28" t="s">
        <v>3587</v>
      </c>
      <c r="J654" s="15" t="s">
        <v>5808</v>
      </c>
      <c r="K654" s="18" t="s">
        <v>19</v>
      </c>
      <c r="L654" s="18" t="s">
        <v>19</v>
      </c>
      <c r="M654" s="18">
        <v>45628.681944444441</v>
      </c>
      <c r="N654" s="18">
        <v>45789.482638888891</v>
      </c>
      <c r="O654" s="18" t="s">
        <v>19</v>
      </c>
      <c r="P654" s="18" t="s">
        <v>19</v>
      </c>
      <c r="Q654" s="15" t="s">
        <v>5888</v>
      </c>
      <c r="R654" s="15" t="s">
        <v>6290</v>
      </c>
      <c r="S654" s="15" t="s">
        <v>3588</v>
      </c>
      <c r="T654" s="15" t="s">
        <v>19</v>
      </c>
      <c r="U654" s="15" t="s">
        <v>19</v>
      </c>
      <c r="V654" s="15" t="s">
        <v>19</v>
      </c>
      <c r="W654" s="15" t="s">
        <v>19</v>
      </c>
      <c r="X654" s="15" t="s">
        <v>19</v>
      </c>
      <c r="Y654" s="19">
        <v>0</v>
      </c>
      <c r="Z654" s="29" t="s">
        <v>123</v>
      </c>
      <c r="AA654" s="15" t="s">
        <v>19</v>
      </c>
      <c r="AB654" s="15" t="s">
        <v>142</v>
      </c>
      <c r="AC654" s="15" t="s">
        <v>3649</v>
      </c>
      <c r="AD654" s="15" t="s">
        <v>688</v>
      </c>
      <c r="AE654" s="15" t="s">
        <v>19</v>
      </c>
      <c r="AF654" s="15" t="s">
        <v>19</v>
      </c>
      <c r="AG654" s="15" t="s">
        <v>19</v>
      </c>
      <c r="AH654" s="15" t="s">
        <v>19</v>
      </c>
      <c r="AI654" s="15" t="s">
        <v>19</v>
      </c>
      <c r="AJ654" s="15" t="s">
        <v>19</v>
      </c>
      <c r="AK654" s="15" t="s">
        <v>19</v>
      </c>
      <c r="AL654" s="15" t="s">
        <v>19</v>
      </c>
      <c r="AM654" s="15" t="s">
        <v>3182</v>
      </c>
      <c r="AN654" s="15" t="s">
        <v>6281</v>
      </c>
    </row>
    <row r="655" spans="1:40" ht="15.45" x14ac:dyDescent="0.4">
      <c r="A655" s="15" t="s">
        <v>825</v>
      </c>
      <c r="B655" s="15" t="str">
        <f t="shared" si="10"/>
        <v>868b48quv</v>
      </c>
      <c r="C655" s="38" t="s">
        <v>4450</v>
      </c>
      <c r="D655" s="15" t="s">
        <v>563</v>
      </c>
      <c r="E655" s="15" t="s">
        <v>5445</v>
      </c>
      <c r="F655" s="27" t="s">
        <v>122</v>
      </c>
      <c r="G655" s="15" t="s">
        <v>3561</v>
      </c>
      <c r="H655" s="15" t="s">
        <v>19</v>
      </c>
      <c r="I655" s="28" t="s">
        <v>3587</v>
      </c>
      <c r="J655" s="15" t="s">
        <v>5808</v>
      </c>
      <c r="K655" s="18" t="s">
        <v>19</v>
      </c>
      <c r="L655" s="18" t="s">
        <v>19</v>
      </c>
      <c r="M655" s="18">
        <v>45628.681944444441</v>
      </c>
      <c r="N655" s="18">
        <v>45789.482638888891</v>
      </c>
      <c r="O655" s="18" t="s">
        <v>19</v>
      </c>
      <c r="P655" s="18" t="s">
        <v>19</v>
      </c>
      <c r="Q655" s="15" t="s">
        <v>5828</v>
      </c>
      <c r="R655" s="15" t="s">
        <v>6290</v>
      </c>
      <c r="S655" s="15" t="s">
        <v>3588</v>
      </c>
      <c r="T655" s="15" t="s">
        <v>19</v>
      </c>
      <c r="U655" s="15" t="s">
        <v>19</v>
      </c>
      <c r="V655" s="15" t="s">
        <v>19</v>
      </c>
      <c r="W655" s="15" t="s">
        <v>19</v>
      </c>
      <c r="X655" s="15" t="s">
        <v>19</v>
      </c>
      <c r="Y655" s="19">
        <v>0</v>
      </c>
      <c r="Z655" s="29" t="s">
        <v>123</v>
      </c>
      <c r="AA655" s="15" t="s">
        <v>19</v>
      </c>
      <c r="AB655" s="15" t="s">
        <v>142</v>
      </c>
      <c r="AC655" s="15" t="s">
        <v>3649</v>
      </c>
      <c r="AD655" s="15" t="s">
        <v>688</v>
      </c>
      <c r="AE655" s="15" t="s">
        <v>19</v>
      </c>
      <c r="AF655" s="15" t="s">
        <v>19</v>
      </c>
      <c r="AG655" s="15" t="s">
        <v>19</v>
      </c>
      <c r="AH655" s="15" t="s">
        <v>19</v>
      </c>
      <c r="AI655" s="15" t="s">
        <v>19</v>
      </c>
      <c r="AJ655" s="15" t="s">
        <v>19</v>
      </c>
      <c r="AK655" s="15" t="s">
        <v>19</v>
      </c>
      <c r="AL655" s="15" t="s">
        <v>19</v>
      </c>
      <c r="AM655" s="15" t="s">
        <v>3182</v>
      </c>
      <c r="AN655" s="15" t="s">
        <v>6281</v>
      </c>
    </row>
    <row r="656" spans="1:40" ht="15.45" x14ac:dyDescent="0.4">
      <c r="A656" s="15" t="s">
        <v>781</v>
      </c>
      <c r="B656" s="15" t="str">
        <f t="shared" si="10"/>
        <v>868b48r1y</v>
      </c>
      <c r="C656" s="38" t="s">
        <v>5454</v>
      </c>
      <c r="D656" s="15" t="s">
        <v>563</v>
      </c>
      <c r="E656" s="15" t="s">
        <v>5445</v>
      </c>
      <c r="F656" s="27" t="s">
        <v>122</v>
      </c>
      <c r="G656" s="15" t="s">
        <v>3561</v>
      </c>
      <c r="H656" s="15" t="s">
        <v>19</v>
      </c>
      <c r="I656" s="28" t="s">
        <v>3587</v>
      </c>
      <c r="J656" s="15" t="s">
        <v>5808</v>
      </c>
      <c r="K656" s="18" t="s">
        <v>19</v>
      </c>
      <c r="L656" s="18" t="s">
        <v>19</v>
      </c>
      <c r="M656" s="18">
        <v>45628.681944444441</v>
      </c>
      <c r="N656" s="18">
        <v>45789.482638888891</v>
      </c>
      <c r="O656" s="18" t="s">
        <v>19</v>
      </c>
      <c r="P656" s="18" t="s">
        <v>19</v>
      </c>
      <c r="Q656" s="15" t="s">
        <v>5888</v>
      </c>
      <c r="R656" s="15" t="s">
        <v>6290</v>
      </c>
      <c r="S656" s="15" t="s">
        <v>3588</v>
      </c>
      <c r="T656" s="15" t="s">
        <v>19</v>
      </c>
      <c r="U656" s="15" t="s">
        <v>19</v>
      </c>
      <c r="V656" s="15" t="s">
        <v>19</v>
      </c>
      <c r="W656" s="15" t="s">
        <v>19</v>
      </c>
      <c r="X656" s="15" t="s">
        <v>19</v>
      </c>
      <c r="Y656" s="19">
        <v>0</v>
      </c>
      <c r="Z656" s="29" t="s">
        <v>123</v>
      </c>
      <c r="AA656" s="15" t="s">
        <v>19</v>
      </c>
      <c r="AB656" s="15" t="s">
        <v>142</v>
      </c>
      <c r="AC656" s="15" t="s">
        <v>3649</v>
      </c>
      <c r="AD656" s="15" t="s">
        <v>688</v>
      </c>
      <c r="AE656" s="15" t="s">
        <v>19</v>
      </c>
      <c r="AF656" s="15" t="s">
        <v>19</v>
      </c>
      <c r="AG656" s="15" t="s">
        <v>19</v>
      </c>
      <c r="AH656" s="15" t="s">
        <v>19</v>
      </c>
      <c r="AI656" s="15" t="s">
        <v>19</v>
      </c>
      <c r="AJ656" s="15" t="s">
        <v>19</v>
      </c>
      <c r="AK656" s="15" t="s">
        <v>19</v>
      </c>
      <c r="AL656" s="15" t="s">
        <v>19</v>
      </c>
      <c r="AM656" s="15" t="s">
        <v>3182</v>
      </c>
      <c r="AN656" s="15" t="s">
        <v>6281</v>
      </c>
    </row>
    <row r="657" spans="1:40" ht="15.45" x14ac:dyDescent="0.4">
      <c r="A657" s="15" t="s">
        <v>730</v>
      </c>
      <c r="B657" s="15" t="str">
        <f t="shared" si="10"/>
        <v>868b48r6r</v>
      </c>
      <c r="C657" s="38" t="s">
        <v>4453</v>
      </c>
      <c r="D657" s="15" t="s">
        <v>563</v>
      </c>
      <c r="E657" s="15" t="s">
        <v>5445</v>
      </c>
      <c r="F657" s="27" t="s">
        <v>122</v>
      </c>
      <c r="G657" s="15" t="s">
        <v>3561</v>
      </c>
      <c r="H657" s="15" t="s">
        <v>19</v>
      </c>
      <c r="I657" s="28" t="s">
        <v>3587</v>
      </c>
      <c r="J657" s="15" t="s">
        <v>5808</v>
      </c>
      <c r="K657" s="18" t="s">
        <v>19</v>
      </c>
      <c r="L657" s="18" t="s">
        <v>19</v>
      </c>
      <c r="M657" s="18">
        <v>45628.682638888888</v>
      </c>
      <c r="N657" s="18">
        <v>45789.482638888891</v>
      </c>
      <c r="O657" s="18" t="s">
        <v>19</v>
      </c>
      <c r="P657" s="18" t="s">
        <v>19</v>
      </c>
      <c r="Q657" s="15" t="s">
        <v>5888</v>
      </c>
      <c r="R657" s="15" t="s">
        <v>6290</v>
      </c>
      <c r="S657" s="15" t="s">
        <v>3588</v>
      </c>
      <c r="T657" s="15" t="s">
        <v>19</v>
      </c>
      <c r="U657" s="15" t="s">
        <v>19</v>
      </c>
      <c r="V657" s="15" t="s">
        <v>19</v>
      </c>
      <c r="W657" s="15" t="s">
        <v>19</v>
      </c>
      <c r="X657" s="15" t="s">
        <v>19</v>
      </c>
      <c r="Y657" s="19">
        <v>0</v>
      </c>
      <c r="Z657" s="29" t="s">
        <v>123</v>
      </c>
      <c r="AA657" s="15" t="s">
        <v>19</v>
      </c>
      <c r="AB657" s="15" t="s">
        <v>142</v>
      </c>
      <c r="AC657" s="15" t="s">
        <v>3649</v>
      </c>
      <c r="AD657" s="15" t="s">
        <v>688</v>
      </c>
      <c r="AE657" s="15" t="s">
        <v>19</v>
      </c>
      <c r="AF657" s="15" t="s">
        <v>19</v>
      </c>
      <c r="AG657" s="15" t="s">
        <v>19</v>
      </c>
      <c r="AH657" s="15" t="s">
        <v>19</v>
      </c>
      <c r="AI657" s="15" t="s">
        <v>19</v>
      </c>
      <c r="AJ657" s="15" t="s">
        <v>19</v>
      </c>
      <c r="AK657" s="15" t="s">
        <v>19</v>
      </c>
      <c r="AL657" s="15" t="s">
        <v>19</v>
      </c>
      <c r="AM657" s="15" t="s">
        <v>3182</v>
      </c>
      <c r="AN657" s="15" t="s">
        <v>6281</v>
      </c>
    </row>
    <row r="658" spans="1:40" ht="15.45" x14ac:dyDescent="0.4">
      <c r="A658" s="15" t="s">
        <v>685</v>
      </c>
      <c r="B658" s="15" t="str">
        <f t="shared" si="10"/>
        <v>868b48rck</v>
      </c>
      <c r="C658" s="38" t="s">
        <v>5455</v>
      </c>
      <c r="D658" s="15" t="s">
        <v>563</v>
      </c>
      <c r="E658" s="15" t="s">
        <v>5445</v>
      </c>
      <c r="F658" s="27" t="s">
        <v>122</v>
      </c>
      <c r="G658" s="15" t="s">
        <v>3561</v>
      </c>
      <c r="H658" s="15" t="s">
        <v>19</v>
      </c>
      <c r="I658" s="28" t="s">
        <v>3587</v>
      </c>
      <c r="J658" s="15" t="s">
        <v>5808</v>
      </c>
      <c r="K658" s="18" t="s">
        <v>19</v>
      </c>
      <c r="L658" s="18" t="s">
        <v>19</v>
      </c>
      <c r="M658" s="18">
        <v>45628.682638888888</v>
      </c>
      <c r="N658" s="18">
        <v>45789.483333333337</v>
      </c>
      <c r="O658" s="18" t="s">
        <v>19</v>
      </c>
      <c r="P658" s="18" t="s">
        <v>19</v>
      </c>
      <c r="Q658" s="15" t="s">
        <v>5888</v>
      </c>
      <c r="R658" s="15" t="s">
        <v>6290</v>
      </c>
      <c r="S658" s="15" t="s">
        <v>3588</v>
      </c>
      <c r="T658" s="15" t="s">
        <v>19</v>
      </c>
      <c r="U658" s="15" t="s">
        <v>19</v>
      </c>
      <c r="V658" s="15" t="s">
        <v>19</v>
      </c>
      <c r="W658" s="15" t="s">
        <v>19</v>
      </c>
      <c r="X658" s="15" t="s">
        <v>19</v>
      </c>
      <c r="Y658" s="19">
        <v>0</v>
      </c>
      <c r="Z658" s="29" t="s">
        <v>123</v>
      </c>
      <c r="AA658" s="15" t="s">
        <v>19</v>
      </c>
      <c r="AB658" s="15" t="s">
        <v>142</v>
      </c>
      <c r="AC658" s="15" t="s">
        <v>3649</v>
      </c>
      <c r="AD658" s="15" t="s">
        <v>688</v>
      </c>
      <c r="AE658" s="15" t="s">
        <v>19</v>
      </c>
      <c r="AF658" s="15" t="s">
        <v>19</v>
      </c>
      <c r="AG658" s="15" t="s">
        <v>19</v>
      </c>
      <c r="AH658" s="15" t="s">
        <v>19</v>
      </c>
      <c r="AI658" s="15" t="s">
        <v>19</v>
      </c>
      <c r="AJ658" s="15" t="s">
        <v>19</v>
      </c>
      <c r="AK658" s="15" t="s">
        <v>19</v>
      </c>
      <c r="AL658" s="15" t="s">
        <v>19</v>
      </c>
      <c r="AM658" s="15" t="s">
        <v>3182</v>
      </c>
      <c r="AN658" s="15" t="s">
        <v>6281</v>
      </c>
    </row>
    <row r="659" spans="1:40" ht="15.45" x14ac:dyDescent="0.4">
      <c r="A659" s="15" t="s">
        <v>755</v>
      </c>
      <c r="B659" s="15" t="str">
        <f t="shared" si="10"/>
        <v>868b48ykk</v>
      </c>
      <c r="C659" s="38" t="s">
        <v>4961</v>
      </c>
      <c r="D659" s="15" t="s">
        <v>565</v>
      </c>
      <c r="E659" s="15" t="s">
        <v>6098</v>
      </c>
      <c r="F659" s="27" t="s">
        <v>122</v>
      </c>
      <c r="G659" s="15" t="s">
        <v>3561</v>
      </c>
      <c r="H659" s="15" t="s">
        <v>19</v>
      </c>
      <c r="I659" s="16" t="s">
        <v>658</v>
      </c>
      <c r="J659" s="15" t="s">
        <v>19</v>
      </c>
      <c r="K659" s="18">
        <v>45863</v>
      </c>
      <c r="L659" s="18" t="s">
        <v>19</v>
      </c>
      <c r="M659" s="18">
        <v>45628.688888888893</v>
      </c>
      <c r="N659" s="18">
        <v>45796.75277777778</v>
      </c>
      <c r="O659" s="18" t="s">
        <v>19</v>
      </c>
      <c r="P659" s="18" t="s">
        <v>19</v>
      </c>
      <c r="Q659" s="15" t="s">
        <v>5809</v>
      </c>
      <c r="R659" s="15" t="s">
        <v>6280</v>
      </c>
      <c r="S659" s="15" t="s">
        <v>6147</v>
      </c>
      <c r="T659" s="15" t="s">
        <v>19</v>
      </c>
      <c r="U659" s="15" t="s">
        <v>19</v>
      </c>
      <c r="V659" s="15" t="s">
        <v>19</v>
      </c>
      <c r="W659" s="15" t="s">
        <v>19</v>
      </c>
      <c r="X659" s="15" t="s">
        <v>19</v>
      </c>
      <c r="Y659" s="19">
        <v>0</v>
      </c>
      <c r="Z659" s="29" t="s">
        <v>123</v>
      </c>
      <c r="AA659" s="15" t="s">
        <v>19</v>
      </c>
      <c r="AB659" s="15" t="s">
        <v>24</v>
      </c>
      <c r="AC659" s="15" t="s">
        <v>3649</v>
      </c>
      <c r="AD659" s="15" t="s">
        <v>719</v>
      </c>
      <c r="AE659" s="15" t="s">
        <v>19</v>
      </c>
      <c r="AF659" s="15" t="s">
        <v>3589</v>
      </c>
      <c r="AG659" s="15" t="s">
        <v>19</v>
      </c>
      <c r="AH659" s="15" t="s">
        <v>19</v>
      </c>
      <c r="AI659" s="15" t="s">
        <v>19</v>
      </c>
      <c r="AJ659" s="15" t="s">
        <v>19</v>
      </c>
      <c r="AK659" s="15" t="s">
        <v>19</v>
      </c>
      <c r="AL659" s="15" t="s">
        <v>19</v>
      </c>
      <c r="AM659" s="15" t="s">
        <v>3182</v>
      </c>
      <c r="AN659" s="15" t="s">
        <v>6281</v>
      </c>
    </row>
    <row r="660" spans="1:40" ht="15.45" x14ac:dyDescent="0.4">
      <c r="A660" s="15" t="s">
        <v>867</v>
      </c>
      <c r="B660" s="15" t="str">
        <f t="shared" si="10"/>
        <v>868b48yxy</v>
      </c>
      <c r="C660" s="38" t="s">
        <v>4962</v>
      </c>
      <c r="D660" s="15" t="s">
        <v>565</v>
      </c>
      <c r="E660" s="15" t="s">
        <v>6098</v>
      </c>
      <c r="F660" s="27" t="s">
        <v>122</v>
      </c>
      <c r="G660" s="15" t="s">
        <v>3561</v>
      </c>
      <c r="H660" s="15" t="s">
        <v>19</v>
      </c>
      <c r="I660" s="16" t="s">
        <v>658</v>
      </c>
      <c r="J660" s="15" t="s">
        <v>19</v>
      </c>
      <c r="K660" s="18">
        <v>45863</v>
      </c>
      <c r="L660" s="18" t="s">
        <v>19</v>
      </c>
      <c r="M660" s="18">
        <v>45628.689583333333</v>
      </c>
      <c r="N660" s="18">
        <v>45796.75277777778</v>
      </c>
      <c r="O660" s="18" t="s">
        <v>19</v>
      </c>
      <c r="P660" s="18" t="s">
        <v>19</v>
      </c>
      <c r="Q660" s="15" t="s">
        <v>5805</v>
      </c>
      <c r="R660" s="15" t="s">
        <v>6280</v>
      </c>
      <c r="S660" s="15" t="s">
        <v>6147</v>
      </c>
      <c r="T660" s="15" t="s">
        <v>19</v>
      </c>
      <c r="U660" s="15" t="s">
        <v>19</v>
      </c>
      <c r="V660" s="15" t="s">
        <v>19</v>
      </c>
      <c r="W660" s="15" t="s">
        <v>19</v>
      </c>
      <c r="X660" s="15" t="s">
        <v>19</v>
      </c>
      <c r="Y660" s="19">
        <v>0</v>
      </c>
      <c r="Z660" s="29" t="s">
        <v>123</v>
      </c>
      <c r="AA660" s="15" t="s">
        <v>19</v>
      </c>
      <c r="AB660" s="15" t="s">
        <v>24</v>
      </c>
      <c r="AC660" s="15" t="s">
        <v>3649</v>
      </c>
      <c r="AD660" s="15" t="s">
        <v>719</v>
      </c>
      <c r="AE660" s="15" t="s">
        <v>19</v>
      </c>
      <c r="AF660" s="15" t="s">
        <v>3589</v>
      </c>
      <c r="AG660" s="15" t="s">
        <v>19</v>
      </c>
      <c r="AH660" s="15" t="s">
        <v>19</v>
      </c>
      <c r="AI660" s="15" t="s">
        <v>19</v>
      </c>
      <c r="AJ660" s="15" t="s">
        <v>19</v>
      </c>
      <c r="AK660" s="15" t="s">
        <v>19</v>
      </c>
      <c r="AL660" s="15" t="s">
        <v>19</v>
      </c>
      <c r="AM660" s="15" t="s">
        <v>3182</v>
      </c>
      <c r="AN660" s="15" t="s">
        <v>6281</v>
      </c>
    </row>
    <row r="661" spans="1:40" ht="15.45" x14ac:dyDescent="0.4">
      <c r="A661" s="15" t="s">
        <v>837</v>
      </c>
      <c r="B661" s="15" t="str">
        <f t="shared" si="10"/>
        <v>868b48zg0</v>
      </c>
      <c r="C661" s="38" t="s">
        <v>4963</v>
      </c>
      <c r="D661" s="15" t="s">
        <v>565</v>
      </c>
      <c r="E661" s="15" t="s">
        <v>6098</v>
      </c>
      <c r="F661" s="27" t="s">
        <v>122</v>
      </c>
      <c r="G661" s="15" t="s">
        <v>3561</v>
      </c>
      <c r="H661" s="15" t="s">
        <v>19</v>
      </c>
      <c r="I661" s="16" t="s">
        <v>658</v>
      </c>
      <c r="J661" s="15" t="s">
        <v>19</v>
      </c>
      <c r="K661" s="18">
        <v>45863</v>
      </c>
      <c r="L661" s="18" t="s">
        <v>19</v>
      </c>
      <c r="M661" s="18">
        <v>45628.69027777778</v>
      </c>
      <c r="N661" s="18">
        <v>45796.75277777778</v>
      </c>
      <c r="O661" s="18" t="s">
        <v>19</v>
      </c>
      <c r="P661" s="18" t="s">
        <v>19</v>
      </c>
      <c r="Q661" s="15" t="s">
        <v>5805</v>
      </c>
      <c r="R661" s="15" t="s">
        <v>6280</v>
      </c>
      <c r="S661" s="15" t="s">
        <v>6147</v>
      </c>
      <c r="T661" s="15" t="s">
        <v>19</v>
      </c>
      <c r="U661" s="15" t="s">
        <v>19</v>
      </c>
      <c r="V661" s="15" t="s">
        <v>19</v>
      </c>
      <c r="W661" s="15" t="s">
        <v>19</v>
      </c>
      <c r="X661" s="15" t="s">
        <v>19</v>
      </c>
      <c r="Y661" s="19">
        <v>0</v>
      </c>
      <c r="Z661" s="29" t="s">
        <v>123</v>
      </c>
      <c r="AA661" s="15" t="s">
        <v>19</v>
      </c>
      <c r="AB661" s="15" t="s">
        <v>24</v>
      </c>
      <c r="AC661" s="15" t="s">
        <v>3649</v>
      </c>
      <c r="AD661" s="15" t="s">
        <v>719</v>
      </c>
      <c r="AE661" s="15" t="s">
        <v>19</v>
      </c>
      <c r="AF661" s="15" t="s">
        <v>3589</v>
      </c>
      <c r="AG661" s="15" t="s">
        <v>19</v>
      </c>
      <c r="AH661" s="15" t="s">
        <v>19</v>
      </c>
      <c r="AI661" s="15" t="s">
        <v>19</v>
      </c>
      <c r="AJ661" s="15" t="s">
        <v>19</v>
      </c>
      <c r="AK661" s="15" t="s">
        <v>19</v>
      </c>
      <c r="AL661" s="15" t="s">
        <v>19</v>
      </c>
      <c r="AM661" s="15" t="s">
        <v>3182</v>
      </c>
      <c r="AN661" s="15" t="s">
        <v>6281</v>
      </c>
    </row>
    <row r="662" spans="1:40" ht="15.45" x14ac:dyDescent="0.4">
      <c r="A662" s="15" t="s">
        <v>1399</v>
      </c>
      <c r="B662" s="15" t="str">
        <f t="shared" si="10"/>
        <v>868b5u08e</v>
      </c>
      <c r="C662" s="38" t="s">
        <v>4469</v>
      </c>
      <c r="D662" s="15" t="s">
        <v>295</v>
      </c>
      <c r="E662" s="15" t="s">
        <v>4040</v>
      </c>
      <c r="F662" s="24" t="s">
        <v>42</v>
      </c>
      <c r="G662" s="15" t="s">
        <v>3561</v>
      </c>
      <c r="H662" s="15" t="s">
        <v>19</v>
      </c>
      <c r="I662" s="15" t="s">
        <v>19</v>
      </c>
      <c r="J662" s="15" t="s">
        <v>19</v>
      </c>
      <c r="K662" s="18" t="s">
        <v>19</v>
      </c>
      <c r="L662" s="18" t="s">
        <v>19</v>
      </c>
      <c r="M662" s="18">
        <v>45630.515277777777</v>
      </c>
      <c r="N662" s="18">
        <v>45754.627083333333</v>
      </c>
      <c r="O662" s="18" t="s">
        <v>19</v>
      </c>
      <c r="P662" s="18" t="s">
        <v>19</v>
      </c>
      <c r="Q662" s="15" t="s">
        <v>5895</v>
      </c>
      <c r="R662" s="15" t="s">
        <v>6267</v>
      </c>
      <c r="S662" s="15" t="s">
        <v>19</v>
      </c>
      <c r="T662" s="15" t="s">
        <v>19</v>
      </c>
      <c r="U662" s="15" t="s">
        <v>19</v>
      </c>
      <c r="V662" s="15" t="s">
        <v>19</v>
      </c>
      <c r="W662" s="15" t="s">
        <v>19</v>
      </c>
      <c r="X662" s="15" t="s">
        <v>19</v>
      </c>
      <c r="Y662" s="19">
        <v>0</v>
      </c>
      <c r="Z662" s="15" t="s">
        <v>19</v>
      </c>
      <c r="AA662" s="15" t="s">
        <v>19</v>
      </c>
      <c r="AB662" s="15" t="s">
        <v>43</v>
      </c>
      <c r="AC662" s="15" t="s">
        <v>3595</v>
      </c>
      <c r="AD662" s="15" t="s">
        <v>1341</v>
      </c>
      <c r="AE662" s="15" t="s">
        <v>19</v>
      </c>
      <c r="AF662" s="15" t="s">
        <v>19</v>
      </c>
      <c r="AG662" s="15" t="s">
        <v>19</v>
      </c>
      <c r="AH662" s="15" t="s">
        <v>4039</v>
      </c>
      <c r="AI662" s="15" t="s">
        <v>19</v>
      </c>
      <c r="AJ662" s="15" t="s">
        <v>19</v>
      </c>
      <c r="AK662" s="15" t="s">
        <v>19</v>
      </c>
      <c r="AL662" s="15" t="s">
        <v>19</v>
      </c>
      <c r="AM662" s="15" t="s">
        <v>3579</v>
      </c>
      <c r="AN662" s="15" t="s">
        <v>6300</v>
      </c>
    </row>
    <row r="663" spans="1:40" ht="15.45" x14ac:dyDescent="0.4">
      <c r="A663" s="15" t="s">
        <v>1338</v>
      </c>
      <c r="B663" s="15" t="str">
        <f t="shared" si="10"/>
        <v>868b5u0pt</v>
      </c>
      <c r="C663" s="38" t="s">
        <v>4470</v>
      </c>
      <c r="D663" s="15" t="s">
        <v>295</v>
      </c>
      <c r="E663" s="15" t="s">
        <v>4040</v>
      </c>
      <c r="F663" s="24" t="s">
        <v>42</v>
      </c>
      <c r="G663" s="15" t="s">
        <v>3561</v>
      </c>
      <c r="H663" s="15" t="s">
        <v>19</v>
      </c>
      <c r="I663" s="15" t="s">
        <v>19</v>
      </c>
      <c r="J663" s="15" t="s">
        <v>19</v>
      </c>
      <c r="K663" s="18" t="s">
        <v>19</v>
      </c>
      <c r="L663" s="18" t="s">
        <v>19</v>
      </c>
      <c r="M663" s="18">
        <v>45630.515277777777</v>
      </c>
      <c r="N663" s="18">
        <v>45754.627083333333</v>
      </c>
      <c r="O663" s="18" t="s">
        <v>19</v>
      </c>
      <c r="P663" s="18" t="s">
        <v>19</v>
      </c>
      <c r="Q663" s="15" t="s">
        <v>5895</v>
      </c>
      <c r="R663" s="15" t="s">
        <v>6267</v>
      </c>
      <c r="S663" s="15" t="s">
        <v>19</v>
      </c>
      <c r="T663" s="15" t="s">
        <v>19</v>
      </c>
      <c r="U663" s="15" t="s">
        <v>19</v>
      </c>
      <c r="V663" s="15" t="s">
        <v>19</v>
      </c>
      <c r="W663" s="15" t="s">
        <v>19</v>
      </c>
      <c r="X663" s="15" t="s">
        <v>19</v>
      </c>
      <c r="Y663" s="19">
        <v>0</v>
      </c>
      <c r="Z663" s="15" t="s">
        <v>19</v>
      </c>
      <c r="AA663" s="15" t="s">
        <v>19</v>
      </c>
      <c r="AB663" s="15" t="s">
        <v>43</v>
      </c>
      <c r="AC663" s="15" t="s">
        <v>3595</v>
      </c>
      <c r="AD663" s="15" t="s">
        <v>1341</v>
      </c>
      <c r="AE663" s="15" t="s">
        <v>19</v>
      </c>
      <c r="AF663" s="15" t="s">
        <v>19</v>
      </c>
      <c r="AG663" s="15" t="s">
        <v>19</v>
      </c>
      <c r="AH663" s="15" t="s">
        <v>4039</v>
      </c>
      <c r="AI663" s="15" t="s">
        <v>19</v>
      </c>
      <c r="AJ663" s="15" t="s">
        <v>19</v>
      </c>
      <c r="AK663" s="15" t="s">
        <v>19</v>
      </c>
      <c r="AL663" s="15" t="s">
        <v>19</v>
      </c>
      <c r="AM663" s="15" t="s">
        <v>3579</v>
      </c>
      <c r="AN663" s="15" t="s">
        <v>6300</v>
      </c>
    </row>
    <row r="664" spans="1:40" ht="15.45" x14ac:dyDescent="0.4">
      <c r="A664" s="15" t="s">
        <v>1434</v>
      </c>
      <c r="B664" s="15" t="str">
        <f t="shared" si="10"/>
        <v>868b5u17u</v>
      </c>
      <c r="C664" s="38" t="s">
        <v>4471</v>
      </c>
      <c r="D664" s="15" t="s">
        <v>295</v>
      </c>
      <c r="E664" s="15" t="s">
        <v>4040</v>
      </c>
      <c r="F664" s="16" t="s">
        <v>23</v>
      </c>
      <c r="G664" s="15" t="s">
        <v>6851</v>
      </c>
      <c r="H664" s="15" t="s">
        <v>3581</v>
      </c>
      <c r="I664" s="25" t="s">
        <v>3583</v>
      </c>
      <c r="J664" s="15" t="s">
        <v>4472</v>
      </c>
      <c r="K664" s="18">
        <v>45808</v>
      </c>
      <c r="L664" s="18">
        <v>45775</v>
      </c>
      <c r="M664" s="18">
        <v>45630.515972222223</v>
      </c>
      <c r="N664" s="18">
        <v>45810.618750000001</v>
      </c>
      <c r="O664" s="18" t="s">
        <v>19</v>
      </c>
      <c r="P664" s="18" t="s">
        <v>19</v>
      </c>
      <c r="Q664" s="15" t="s">
        <v>5895</v>
      </c>
      <c r="R664" s="15" t="s">
        <v>6290</v>
      </c>
      <c r="S664" s="15" t="s">
        <v>3588</v>
      </c>
      <c r="T664" s="18" t="s">
        <v>19</v>
      </c>
      <c r="U664" s="18" t="s">
        <v>19</v>
      </c>
      <c r="V664" s="15" t="s">
        <v>19</v>
      </c>
      <c r="W664" s="18" t="s">
        <v>19</v>
      </c>
      <c r="X664" s="18" t="s">
        <v>19</v>
      </c>
      <c r="Y664" s="19">
        <v>0</v>
      </c>
      <c r="Z664" s="22" t="s">
        <v>33</v>
      </c>
      <c r="AA664" s="18" t="s">
        <v>19</v>
      </c>
      <c r="AB664" s="15" t="s">
        <v>43</v>
      </c>
      <c r="AC664" s="15" t="s">
        <v>3595</v>
      </c>
      <c r="AD664" s="15" t="s">
        <v>1341</v>
      </c>
      <c r="AE664" s="15" t="b">
        <v>1</v>
      </c>
      <c r="AF664" s="15" t="s">
        <v>19</v>
      </c>
      <c r="AG664" s="20" t="s">
        <v>3604</v>
      </c>
      <c r="AH664" s="15" t="s">
        <v>4039</v>
      </c>
      <c r="AI664" s="18">
        <v>45807</v>
      </c>
      <c r="AJ664" s="18" t="s">
        <v>19</v>
      </c>
      <c r="AK664" s="15" t="s">
        <v>19</v>
      </c>
      <c r="AL664" s="15" t="s">
        <v>19</v>
      </c>
      <c r="AM664" s="15" t="s">
        <v>3579</v>
      </c>
      <c r="AN664" s="15" t="s">
        <v>6300</v>
      </c>
    </row>
    <row r="665" spans="1:40" ht="15.45" x14ac:dyDescent="0.4">
      <c r="A665" s="15" t="s">
        <v>839</v>
      </c>
      <c r="B665" s="15" t="str">
        <f t="shared" si="10"/>
        <v>868b6fpbe</v>
      </c>
      <c r="C665" s="38" t="s">
        <v>6215</v>
      </c>
      <c r="D665" s="15" t="s">
        <v>538</v>
      </c>
      <c r="E665" s="15" t="s">
        <v>4123</v>
      </c>
      <c r="F665" s="39" t="s">
        <v>540</v>
      </c>
      <c r="G665" s="15" t="s">
        <v>3561</v>
      </c>
      <c r="H665" s="15" t="s">
        <v>19</v>
      </c>
      <c r="I665" s="17" t="s">
        <v>3562</v>
      </c>
      <c r="J665" s="15" t="s">
        <v>19</v>
      </c>
      <c r="K665" s="18" t="s">
        <v>19</v>
      </c>
      <c r="L665" s="18" t="s">
        <v>19</v>
      </c>
      <c r="M665" s="18">
        <v>45631.527777777781</v>
      </c>
      <c r="N665" s="18">
        <v>45791.455555555556</v>
      </c>
      <c r="O665" s="18" t="s">
        <v>19</v>
      </c>
      <c r="P665" s="18" t="s">
        <v>19</v>
      </c>
      <c r="Q665" s="15" t="s">
        <v>5886</v>
      </c>
      <c r="R665" s="15" t="s">
        <v>6286</v>
      </c>
      <c r="S665" s="15" t="s">
        <v>6193</v>
      </c>
      <c r="T665" s="15" t="s">
        <v>19</v>
      </c>
      <c r="U665" s="15" t="s">
        <v>19</v>
      </c>
      <c r="V665" s="15" t="s">
        <v>19</v>
      </c>
      <c r="W665" s="15" t="s">
        <v>19</v>
      </c>
      <c r="X665" s="15" t="s">
        <v>19</v>
      </c>
      <c r="Y665" s="19">
        <v>0</v>
      </c>
      <c r="Z665" s="15" t="s">
        <v>596</v>
      </c>
      <c r="AA665" s="15" t="s">
        <v>19</v>
      </c>
      <c r="AB665" s="15" t="s">
        <v>43</v>
      </c>
      <c r="AC665" s="15" t="s">
        <v>3365</v>
      </c>
      <c r="AD665" s="15" t="s">
        <v>704</v>
      </c>
      <c r="AE665" s="15" t="s">
        <v>19</v>
      </c>
      <c r="AF665" s="15" t="s">
        <v>98</v>
      </c>
      <c r="AG665" s="15" t="s">
        <v>19</v>
      </c>
      <c r="AH665" s="15" t="s">
        <v>19</v>
      </c>
      <c r="AI665" s="15" t="s">
        <v>19</v>
      </c>
      <c r="AJ665" s="15" t="s">
        <v>19</v>
      </c>
      <c r="AK665" s="15" t="s">
        <v>19</v>
      </c>
      <c r="AL665" s="15" t="s">
        <v>19</v>
      </c>
      <c r="AM665" s="15" t="s">
        <v>3325</v>
      </c>
      <c r="AN665" s="15" t="s">
        <v>6275</v>
      </c>
    </row>
    <row r="666" spans="1:40" ht="15.45" x14ac:dyDescent="0.4">
      <c r="A666" s="15" t="s">
        <v>1051</v>
      </c>
      <c r="B666" s="15" t="str">
        <f t="shared" si="10"/>
        <v>868b7aguf</v>
      </c>
      <c r="C666" s="38" t="s">
        <v>5910</v>
      </c>
      <c r="D666" s="15" t="s">
        <v>263</v>
      </c>
      <c r="E666" s="15" t="s">
        <v>3655</v>
      </c>
      <c r="F666" s="16" t="s">
        <v>23</v>
      </c>
      <c r="G666" s="15" t="s">
        <v>6456</v>
      </c>
      <c r="H666" s="15" t="s">
        <v>3581</v>
      </c>
      <c r="I666" s="28" t="s">
        <v>3587</v>
      </c>
      <c r="J666" s="15" t="s">
        <v>3870</v>
      </c>
      <c r="K666" s="18">
        <v>45733</v>
      </c>
      <c r="L666" s="18">
        <v>45663</v>
      </c>
      <c r="M666" s="18">
        <v>45632.635416666672</v>
      </c>
      <c r="N666" s="18">
        <v>45797.723611111112</v>
      </c>
      <c r="O666" s="18" t="s">
        <v>19</v>
      </c>
      <c r="P666" s="18" t="s">
        <v>19</v>
      </c>
      <c r="Q666" s="15" t="s">
        <v>5905</v>
      </c>
      <c r="R666" s="15" t="s">
        <v>6274</v>
      </c>
      <c r="S666" s="15" t="s">
        <v>3919</v>
      </c>
      <c r="T666" s="18" t="s">
        <v>19</v>
      </c>
      <c r="U666" s="18" t="s">
        <v>19</v>
      </c>
      <c r="V666" s="15" t="s">
        <v>19</v>
      </c>
      <c r="W666" s="18" t="s">
        <v>19</v>
      </c>
      <c r="X666" s="18" t="s">
        <v>19</v>
      </c>
      <c r="Y666" s="19">
        <v>0</v>
      </c>
      <c r="Z666" s="15" t="s">
        <v>605</v>
      </c>
      <c r="AA666" s="18" t="s">
        <v>19</v>
      </c>
      <c r="AB666" s="15" t="s">
        <v>65</v>
      </c>
      <c r="AC666" s="15" t="s">
        <v>3582</v>
      </c>
      <c r="AD666" s="15" t="s">
        <v>925</v>
      </c>
      <c r="AE666" s="15" t="s">
        <v>19</v>
      </c>
      <c r="AF666" s="15" t="s">
        <v>98</v>
      </c>
      <c r="AG666" s="20" t="s">
        <v>3604</v>
      </c>
      <c r="AH666" s="15" t="s">
        <v>3871</v>
      </c>
      <c r="AI666" s="15" t="s">
        <v>19</v>
      </c>
      <c r="AJ666" s="18" t="s">
        <v>19</v>
      </c>
      <c r="AK666" s="15" t="s">
        <v>19</v>
      </c>
      <c r="AL666" s="15" t="s">
        <v>19</v>
      </c>
      <c r="AM666" s="15" t="s">
        <v>3579</v>
      </c>
      <c r="AN666" s="15" t="s">
        <v>6300</v>
      </c>
    </row>
    <row r="667" spans="1:40" ht="15.45" x14ac:dyDescent="0.4">
      <c r="A667" s="15" t="s">
        <v>1102</v>
      </c>
      <c r="B667" s="15" t="str">
        <f t="shared" si="10"/>
        <v>868baq0kq</v>
      </c>
      <c r="C667" s="38" t="s">
        <v>3856</v>
      </c>
      <c r="D667" s="15" t="s">
        <v>268</v>
      </c>
      <c r="E667" s="15" t="s">
        <v>3659</v>
      </c>
      <c r="F667" s="33" t="s">
        <v>243</v>
      </c>
      <c r="G667" s="15" t="s">
        <v>6457</v>
      </c>
      <c r="H667" s="15" t="s">
        <v>19</v>
      </c>
      <c r="I667" s="25" t="s">
        <v>3583</v>
      </c>
      <c r="J667" s="15" t="s">
        <v>3857</v>
      </c>
      <c r="K667" s="18">
        <v>45744</v>
      </c>
      <c r="L667" s="18">
        <v>45687</v>
      </c>
      <c r="M667" s="18">
        <v>45638.673611111109</v>
      </c>
      <c r="N667" s="18">
        <v>45789.759027777778</v>
      </c>
      <c r="O667" s="18" t="s">
        <v>19</v>
      </c>
      <c r="P667" s="18">
        <v>45789.759027777778</v>
      </c>
      <c r="Q667" s="15" t="s">
        <v>5905</v>
      </c>
      <c r="R667" s="15" t="s">
        <v>6307</v>
      </c>
      <c r="S667" s="15" t="s">
        <v>3594</v>
      </c>
      <c r="T667" s="18" t="s">
        <v>19</v>
      </c>
      <c r="U667" s="18" t="s">
        <v>19</v>
      </c>
      <c r="V667" s="15" t="s">
        <v>19</v>
      </c>
      <c r="W667" s="18" t="s">
        <v>19</v>
      </c>
      <c r="X667" s="18" t="s">
        <v>19</v>
      </c>
      <c r="Y667" s="19">
        <v>0.6</v>
      </c>
      <c r="Z667" s="15" t="s">
        <v>605</v>
      </c>
      <c r="AA667" s="18" t="s">
        <v>19</v>
      </c>
      <c r="AB667" s="15" t="s">
        <v>65</v>
      </c>
      <c r="AC667" s="15" t="s">
        <v>3582</v>
      </c>
      <c r="AD667" s="15" t="s">
        <v>3858</v>
      </c>
      <c r="AE667" s="15" t="s">
        <v>19</v>
      </c>
      <c r="AF667" s="15" t="s">
        <v>3589</v>
      </c>
      <c r="AG667" s="20" t="s">
        <v>3604</v>
      </c>
      <c r="AH667" s="15" t="s">
        <v>3859</v>
      </c>
      <c r="AI667" s="15" t="s">
        <v>19</v>
      </c>
      <c r="AJ667" s="18" t="s">
        <v>19</v>
      </c>
      <c r="AK667" s="15" t="s">
        <v>19</v>
      </c>
      <c r="AL667" s="15" t="s">
        <v>19</v>
      </c>
      <c r="AM667" s="15" t="s">
        <v>3579</v>
      </c>
      <c r="AN667" s="15" t="s">
        <v>6300</v>
      </c>
    </row>
    <row r="668" spans="1:40" ht="15.45" x14ac:dyDescent="0.4">
      <c r="A668" s="15" t="s">
        <v>1825</v>
      </c>
      <c r="B668" s="15" t="str">
        <f t="shared" si="10"/>
        <v>868bdht92</v>
      </c>
      <c r="C668" s="38" t="s">
        <v>4761</v>
      </c>
      <c r="D668" s="15" t="s">
        <v>396</v>
      </c>
      <c r="E668" s="15" t="s">
        <v>4612</v>
      </c>
      <c r="F668" s="16" t="s">
        <v>23</v>
      </c>
      <c r="G668" s="15" t="s">
        <v>3561</v>
      </c>
      <c r="H668" s="15" t="s">
        <v>6365</v>
      </c>
      <c r="I668" s="28" t="s">
        <v>3587</v>
      </c>
      <c r="J668" s="15" t="s">
        <v>6177</v>
      </c>
      <c r="K668" s="18">
        <v>45785</v>
      </c>
      <c r="L668" s="18">
        <v>45643</v>
      </c>
      <c r="M668" s="18">
        <v>45643.751388888893</v>
      </c>
      <c r="N668" s="18">
        <v>45792.534722222219</v>
      </c>
      <c r="O668" s="18" t="s">
        <v>19</v>
      </c>
      <c r="P668" s="18" t="s">
        <v>19</v>
      </c>
      <c r="Q668" s="15" t="s">
        <v>5898</v>
      </c>
      <c r="R668" s="15" t="s">
        <v>6290</v>
      </c>
      <c r="S668" s="15" t="s">
        <v>3588</v>
      </c>
      <c r="T668" s="18" t="s">
        <v>19</v>
      </c>
      <c r="U668" s="18">
        <v>45775</v>
      </c>
      <c r="V668" s="15" t="b">
        <v>1</v>
      </c>
      <c r="W668" s="18" t="s">
        <v>19</v>
      </c>
      <c r="X668" s="18" t="s">
        <v>19</v>
      </c>
      <c r="Y668" s="19">
        <v>0</v>
      </c>
      <c r="Z668" s="34" t="s">
        <v>244</v>
      </c>
      <c r="AA668" s="18" t="s">
        <v>19</v>
      </c>
      <c r="AB668" s="15" t="s">
        <v>24</v>
      </c>
      <c r="AC668" s="15" t="s">
        <v>2603</v>
      </c>
      <c r="AD668" s="15" t="s">
        <v>1145</v>
      </c>
      <c r="AE668" s="15" t="b">
        <v>1</v>
      </c>
      <c r="AF668" s="15" t="s">
        <v>19</v>
      </c>
      <c r="AG668" s="20" t="s">
        <v>3604</v>
      </c>
      <c r="AH668" s="15" t="s">
        <v>19</v>
      </c>
      <c r="AI668" s="18">
        <v>45768</v>
      </c>
      <c r="AJ668" s="18" t="s">
        <v>19</v>
      </c>
      <c r="AK668" s="15" t="s">
        <v>19</v>
      </c>
      <c r="AL668" s="15" t="s">
        <v>19</v>
      </c>
      <c r="AM668" s="15" t="s">
        <v>3620</v>
      </c>
      <c r="AN668" s="15" t="s">
        <v>3621</v>
      </c>
    </row>
    <row r="669" spans="1:40" ht="15.45" x14ac:dyDescent="0.4">
      <c r="A669" s="15" t="s">
        <v>2063</v>
      </c>
      <c r="B669" s="15" t="str">
        <f t="shared" si="10"/>
        <v>868bdhy20</v>
      </c>
      <c r="C669" s="38" t="s">
        <v>4762</v>
      </c>
      <c r="D669" s="15" t="s">
        <v>396</v>
      </c>
      <c r="E669" s="15" t="s">
        <v>4612</v>
      </c>
      <c r="F669" s="16" t="s">
        <v>23</v>
      </c>
      <c r="G669" s="15" t="s">
        <v>3561</v>
      </c>
      <c r="H669" s="15" t="s">
        <v>6365</v>
      </c>
      <c r="I669" s="28" t="s">
        <v>3587</v>
      </c>
      <c r="J669" s="15" t="s">
        <v>6176</v>
      </c>
      <c r="K669" s="18">
        <v>45785</v>
      </c>
      <c r="L669" s="18">
        <v>45643</v>
      </c>
      <c r="M669" s="18">
        <v>45643.756249999999</v>
      </c>
      <c r="N669" s="18">
        <v>45792.534722222219</v>
      </c>
      <c r="O669" s="18" t="s">
        <v>19</v>
      </c>
      <c r="P669" s="18" t="s">
        <v>19</v>
      </c>
      <c r="Q669" s="15" t="s">
        <v>5898</v>
      </c>
      <c r="R669" s="15" t="s">
        <v>6290</v>
      </c>
      <c r="S669" s="15" t="s">
        <v>3588</v>
      </c>
      <c r="T669" s="18" t="s">
        <v>19</v>
      </c>
      <c r="U669" s="18">
        <v>45775</v>
      </c>
      <c r="V669" s="15" t="b">
        <v>1</v>
      </c>
      <c r="W669" s="18" t="s">
        <v>19</v>
      </c>
      <c r="X669" s="18" t="s">
        <v>19</v>
      </c>
      <c r="Y669" s="19">
        <v>0</v>
      </c>
      <c r="Z669" s="34" t="s">
        <v>244</v>
      </c>
      <c r="AA669" s="18" t="s">
        <v>19</v>
      </c>
      <c r="AB669" s="15" t="s">
        <v>24</v>
      </c>
      <c r="AC669" s="15" t="s">
        <v>2603</v>
      </c>
      <c r="AD669" s="15" t="s">
        <v>1145</v>
      </c>
      <c r="AE669" s="15" t="b">
        <v>1</v>
      </c>
      <c r="AF669" s="15" t="s">
        <v>19</v>
      </c>
      <c r="AG669" s="20" t="s">
        <v>3604</v>
      </c>
      <c r="AH669" s="15" t="s">
        <v>19</v>
      </c>
      <c r="AI669" s="18">
        <v>45768</v>
      </c>
      <c r="AJ669" s="18" t="s">
        <v>19</v>
      </c>
      <c r="AK669" s="15" t="s">
        <v>19</v>
      </c>
      <c r="AL669" s="15" t="s">
        <v>19</v>
      </c>
      <c r="AM669" s="15" t="s">
        <v>3620</v>
      </c>
      <c r="AN669" s="15" t="s">
        <v>3621</v>
      </c>
    </row>
    <row r="670" spans="1:40" ht="15.45" x14ac:dyDescent="0.4">
      <c r="A670" s="15" t="s">
        <v>1687</v>
      </c>
      <c r="B670" s="15" t="str">
        <f t="shared" si="10"/>
        <v>868bdhy3h</v>
      </c>
      <c r="C670" s="38" t="s">
        <v>4763</v>
      </c>
      <c r="D670" s="15" t="s">
        <v>396</v>
      </c>
      <c r="E670" s="15" t="s">
        <v>4612</v>
      </c>
      <c r="F670" s="16" t="s">
        <v>23</v>
      </c>
      <c r="G670" s="15" t="s">
        <v>4088</v>
      </c>
      <c r="H670" s="15" t="s">
        <v>6365</v>
      </c>
      <c r="I670" s="28" t="s">
        <v>3587</v>
      </c>
      <c r="J670" s="15" t="s">
        <v>6175</v>
      </c>
      <c r="K670" s="18">
        <v>45785</v>
      </c>
      <c r="L670" s="18">
        <v>45643</v>
      </c>
      <c r="M670" s="18">
        <v>45643.756944444445</v>
      </c>
      <c r="N670" s="18">
        <v>45792.534722222219</v>
      </c>
      <c r="O670" s="18" t="s">
        <v>19</v>
      </c>
      <c r="P670" s="18" t="s">
        <v>19</v>
      </c>
      <c r="Q670" s="15" t="s">
        <v>5898</v>
      </c>
      <c r="R670" s="15" t="s">
        <v>6290</v>
      </c>
      <c r="S670" s="15" t="s">
        <v>3588</v>
      </c>
      <c r="T670" s="18" t="s">
        <v>19</v>
      </c>
      <c r="U670" s="18">
        <v>45775</v>
      </c>
      <c r="V670" s="15" t="b">
        <v>1</v>
      </c>
      <c r="W670" s="18" t="s">
        <v>19</v>
      </c>
      <c r="X670" s="18" t="s">
        <v>19</v>
      </c>
      <c r="Y670" s="19">
        <v>0</v>
      </c>
      <c r="Z670" s="34" t="s">
        <v>244</v>
      </c>
      <c r="AA670" s="18" t="s">
        <v>19</v>
      </c>
      <c r="AB670" s="15" t="s">
        <v>24</v>
      </c>
      <c r="AC670" s="15" t="s">
        <v>2603</v>
      </c>
      <c r="AD670" s="15" t="s">
        <v>1145</v>
      </c>
      <c r="AE670" s="15" t="b">
        <v>1</v>
      </c>
      <c r="AF670" s="15" t="s">
        <v>19</v>
      </c>
      <c r="AG670" s="20" t="s">
        <v>3604</v>
      </c>
      <c r="AH670" s="15" t="s">
        <v>19</v>
      </c>
      <c r="AI670" s="18">
        <v>45768</v>
      </c>
      <c r="AJ670" s="18" t="s">
        <v>19</v>
      </c>
      <c r="AK670" s="15" t="s">
        <v>19</v>
      </c>
      <c r="AL670" s="15" t="s">
        <v>19</v>
      </c>
      <c r="AM670" s="15" t="s">
        <v>3620</v>
      </c>
      <c r="AN670" s="15" t="s">
        <v>3621</v>
      </c>
    </row>
    <row r="671" spans="1:40" ht="15.45" x14ac:dyDescent="0.4">
      <c r="A671" s="15" t="s">
        <v>1896</v>
      </c>
      <c r="B671" s="15" t="str">
        <f t="shared" si="10"/>
        <v>868bdhy51</v>
      </c>
      <c r="C671" s="38" t="s">
        <v>4764</v>
      </c>
      <c r="D671" s="15" t="s">
        <v>396</v>
      </c>
      <c r="E671" s="15" t="s">
        <v>4612</v>
      </c>
      <c r="F671" s="16" t="s">
        <v>23</v>
      </c>
      <c r="G671" s="15" t="s">
        <v>3561</v>
      </c>
      <c r="H671" s="15" t="s">
        <v>6365</v>
      </c>
      <c r="I671" s="28" t="s">
        <v>3587</v>
      </c>
      <c r="J671" s="15" t="s">
        <v>6174</v>
      </c>
      <c r="K671" s="18">
        <v>45785</v>
      </c>
      <c r="L671" s="18">
        <v>45643</v>
      </c>
      <c r="M671" s="18">
        <v>45643.756944444445</v>
      </c>
      <c r="N671" s="18">
        <v>45792.534722222219</v>
      </c>
      <c r="O671" s="18" t="s">
        <v>19</v>
      </c>
      <c r="P671" s="18" t="s">
        <v>19</v>
      </c>
      <c r="Q671" s="15" t="s">
        <v>5898</v>
      </c>
      <c r="R671" s="15" t="s">
        <v>6290</v>
      </c>
      <c r="S671" s="15" t="s">
        <v>3588</v>
      </c>
      <c r="T671" s="18" t="s">
        <v>19</v>
      </c>
      <c r="U671" s="18">
        <v>45775</v>
      </c>
      <c r="V671" s="15" t="b">
        <v>1</v>
      </c>
      <c r="W671" s="18" t="s">
        <v>19</v>
      </c>
      <c r="X671" s="18" t="s">
        <v>19</v>
      </c>
      <c r="Y671" s="19">
        <v>0</v>
      </c>
      <c r="Z671" s="34" t="s">
        <v>244</v>
      </c>
      <c r="AA671" s="18" t="s">
        <v>19</v>
      </c>
      <c r="AB671" s="15" t="s">
        <v>24</v>
      </c>
      <c r="AC671" s="15" t="s">
        <v>2603</v>
      </c>
      <c r="AD671" s="15" t="s">
        <v>1145</v>
      </c>
      <c r="AE671" s="15" t="b">
        <v>1</v>
      </c>
      <c r="AF671" s="15" t="s">
        <v>19</v>
      </c>
      <c r="AG671" s="20" t="s">
        <v>3604</v>
      </c>
      <c r="AH671" s="15" t="s">
        <v>19</v>
      </c>
      <c r="AI671" s="18">
        <v>45768</v>
      </c>
      <c r="AJ671" s="18" t="s">
        <v>19</v>
      </c>
      <c r="AK671" s="15" t="s">
        <v>19</v>
      </c>
      <c r="AL671" s="15" t="s">
        <v>19</v>
      </c>
      <c r="AM671" s="15" t="s">
        <v>3620</v>
      </c>
      <c r="AN671" s="15" t="s">
        <v>3621</v>
      </c>
    </row>
    <row r="672" spans="1:40" ht="15.45" x14ac:dyDescent="0.4">
      <c r="A672" s="15" t="s">
        <v>1975</v>
      </c>
      <c r="B672" s="15" t="str">
        <f t="shared" si="10"/>
        <v>868bdhy74</v>
      </c>
      <c r="C672" s="38" t="s">
        <v>4765</v>
      </c>
      <c r="D672" s="15" t="s">
        <v>396</v>
      </c>
      <c r="E672" s="15" t="s">
        <v>4612</v>
      </c>
      <c r="F672" s="16" t="s">
        <v>23</v>
      </c>
      <c r="G672" s="15" t="s">
        <v>3561</v>
      </c>
      <c r="H672" s="15" t="s">
        <v>6365</v>
      </c>
      <c r="I672" s="28" t="s">
        <v>3587</v>
      </c>
      <c r="J672" s="15" t="s">
        <v>6173</v>
      </c>
      <c r="K672" s="18">
        <v>45785</v>
      </c>
      <c r="L672" s="18">
        <v>45643</v>
      </c>
      <c r="M672" s="18">
        <v>45643.756944444445</v>
      </c>
      <c r="N672" s="18">
        <v>45792.534722222219</v>
      </c>
      <c r="O672" s="18" t="s">
        <v>19</v>
      </c>
      <c r="P672" s="18" t="s">
        <v>19</v>
      </c>
      <c r="Q672" s="15" t="s">
        <v>5898</v>
      </c>
      <c r="R672" s="15" t="s">
        <v>6290</v>
      </c>
      <c r="S672" s="15" t="s">
        <v>3588</v>
      </c>
      <c r="T672" s="18" t="s">
        <v>19</v>
      </c>
      <c r="U672" s="18">
        <v>45775.880555555559</v>
      </c>
      <c r="V672" s="15" t="b">
        <v>1</v>
      </c>
      <c r="W672" s="18" t="s">
        <v>19</v>
      </c>
      <c r="X672" s="18" t="s">
        <v>19</v>
      </c>
      <c r="Y672" s="19">
        <v>0</v>
      </c>
      <c r="Z672" s="34" t="s">
        <v>244</v>
      </c>
      <c r="AA672" s="18" t="s">
        <v>19</v>
      </c>
      <c r="AB672" s="15" t="s">
        <v>24</v>
      </c>
      <c r="AC672" s="15" t="s">
        <v>2603</v>
      </c>
      <c r="AD672" s="15" t="s">
        <v>1145</v>
      </c>
      <c r="AE672" s="15" t="b">
        <v>1</v>
      </c>
      <c r="AF672" s="15" t="s">
        <v>19</v>
      </c>
      <c r="AG672" s="20" t="s">
        <v>3604</v>
      </c>
      <c r="AH672" s="15" t="s">
        <v>19</v>
      </c>
      <c r="AI672" s="18">
        <v>45768</v>
      </c>
      <c r="AJ672" s="18" t="s">
        <v>19</v>
      </c>
      <c r="AK672" s="15" t="s">
        <v>19</v>
      </c>
      <c r="AL672" s="15" t="s">
        <v>19</v>
      </c>
      <c r="AM672" s="15" t="s">
        <v>3620</v>
      </c>
      <c r="AN672" s="15" t="s">
        <v>3621</v>
      </c>
    </row>
    <row r="673" spans="1:40" ht="15.45" x14ac:dyDescent="0.4">
      <c r="A673" s="15" t="s">
        <v>241</v>
      </c>
      <c r="B673" s="15" t="str">
        <f t="shared" si="10"/>
        <v>868bytq3p</v>
      </c>
      <c r="C673" s="15" t="s">
        <v>3651</v>
      </c>
      <c r="D673" s="15"/>
      <c r="E673" s="15" t="s">
        <v>19</v>
      </c>
      <c r="F673" s="33" t="s">
        <v>243</v>
      </c>
      <c r="G673" s="15" t="s">
        <v>3652</v>
      </c>
      <c r="H673" s="15" t="s">
        <v>19</v>
      </c>
      <c r="I673" s="16" t="s">
        <v>658</v>
      </c>
      <c r="J673" s="15" t="s">
        <v>3653</v>
      </c>
      <c r="K673" s="18">
        <v>45781</v>
      </c>
      <c r="L673" s="18">
        <v>45720</v>
      </c>
      <c r="M673" s="18">
        <v>45671.569444444445</v>
      </c>
      <c r="N673" s="18">
        <v>45782.291666666672</v>
      </c>
      <c r="O673" s="18" t="s">
        <v>19</v>
      </c>
      <c r="P673" s="18">
        <v>45772.504166666666</v>
      </c>
      <c r="Q673" s="15" t="s">
        <v>5833</v>
      </c>
      <c r="R673" s="15" t="s">
        <v>6310</v>
      </c>
      <c r="S673" s="15" t="s">
        <v>3603</v>
      </c>
      <c r="T673" s="18">
        <v>45770</v>
      </c>
      <c r="U673" s="18">
        <v>45771</v>
      </c>
      <c r="V673" s="15" t="b">
        <v>1</v>
      </c>
      <c r="W673" s="18" t="s">
        <v>19</v>
      </c>
      <c r="X673" s="18" t="s">
        <v>19</v>
      </c>
      <c r="Y673" s="19">
        <v>1</v>
      </c>
      <c r="Z673" s="34" t="s">
        <v>244</v>
      </c>
      <c r="AA673" s="18" t="s">
        <v>19</v>
      </c>
      <c r="AB673" s="15" t="s">
        <v>65</v>
      </c>
      <c r="AC673" s="15" t="s">
        <v>3577</v>
      </c>
      <c r="AD673" s="15" t="s">
        <v>945</v>
      </c>
      <c r="AE673" s="15" t="s">
        <v>19</v>
      </c>
      <c r="AF673" s="15" t="s">
        <v>49</v>
      </c>
      <c r="AG673" s="20" t="s">
        <v>3604</v>
      </c>
      <c r="AH673" s="15" t="s">
        <v>3654</v>
      </c>
      <c r="AI673" s="15" t="s">
        <v>19</v>
      </c>
      <c r="AJ673" s="18">
        <v>45772</v>
      </c>
      <c r="AK673" s="15" t="s">
        <v>19</v>
      </c>
      <c r="AL673" s="15" t="s">
        <v>19</v>
      </c>
      <c r="AM673" s="15" t="s">
        <v>3579</v>
      </c>
      <c r="AN673" s="15" t="s">
        <v>6298</v>
      </c>
    </row>
    <row r="674" spans="1:40" ht="15.45" x14ac:dyDescent="0.4">
      <c r="A674" s="15" t="s">
        <v>246</v>
      </c>
      <c r="B674" s="15" t="str">
        <f t="shared" si="10"/>
        <v>868byu5ey</v>
      </c>
      <c r="C674" s="15" t="s">
        <v>4522</v>
      </c>
      <c r="D674" s="15"/>
      <c r="E674" s="15" t="s">
        <v>19</v>
      </c>
      <c r="F674" s="24" t="s">
        <v>42</v>
      </c>
      <c r="G674" s="15" t="s">
        <v>6677</v>
      </c>
      <c r="H674" s="15" t="s">
        <v>3657</v>
      </c>
      <c r="I674" s="17" t="s">
        <v>3562</v>
      </c>
      <c r="J674" s="15" t="s">
        <v>19</v>
      </c>
      <c r="K674" s="18">
        <v>45863</v>
      </c>
      <c r="L674" s="18" t="s">
        <v>19</v>
      </c>
      <c r="M674" s="18">
        <v>45671.57430555555</v>
      </c>
      <c r="N674" s="18">
        <v>45810.667361111111</v>
      </c>
      <c r="O674" s="18" t="s">
        <v>19</v>
      </c>
      <c r="P674" s="18" t="s">
        <v>19</v>
      </c>
      <c r="Q674" s="15" t="s">
        <v>5833</v>
      </c>
      <c r="R674" s="15" t="s">
        <v>6280</v>
      </c>
      <c r="S674" s="15" t="s">
        <v>6147</v>
      </c>
      <c r="T674" s="15" t="s">
        <v>19</v>
      </c>
      <c r="U674" s="15" t="s">
        <v>19</v>
      </c>
      <c r="V674" s="15" t="s">
        <v>19</v>
      </c>
      <c r="W674" s="15" t="s">
        <v>19</v>
      </c>
      <c r="X674" s="15" t="s">
        <v>19</v>
      </c>
      <c r="Y674" s="19">
        <v>0</v>
      </c>
      <c r="Z674" s="29" t="s">
        <v>123</v>
      </c>
      <c r="AA674" s="15" t="s">
        <v>19</v>
      </c>
      <c r="AB674" s="15" t="s">
        <v>24</v>
      </c>
      <c r="AC674" s="15" t="s">
        <v>3577</v>
      </c>
      <c r="AD674" s="15" t="s">
        <v>1644</v>
      </c>
      <c r="AE674" s="15" t="s">
        <v>19</v>
      </c>
      <c r="AF674" s="15" t="s">
        <v>49</v>
      </c>
      <c r="AG674" s="15" t="s">
        <v>19</v>
      </c>
      <c r="AH674" s="15" t="s">
        <v>4574</v>
      </c>
      <c r="AI674" s="15" t="s">
        <v>19</v>
      </c>
      <c r="AJ674" s="15" t="s">
        <v>19</v>
      </c>
      <c r="AK674" s="15" t="s">
        <v>19</v>
      </c>
      <c r="AL674" s="15" t="s">
        <v>19</v>
      </c>
      <c r="AM674" s="15" t="s">
        <v>3579</v>
      </c>
      <c r="AN674" s="15" t="s">
        <v>6298</v>
      </c>
    </row>
    <row r="675" spans="1:40" ht="15.45" x14ac:dyDescent="0.4">
      <c r="A675" s="15" t="s">
        <v>1400</v>
      </c>
      <c r="B675" s="15" t="str">
        <f t="shared" si="10"/>
        <v>868bzhy35</v>
      </c>
      <c r="C675" s="38" t="s">
        <v>4310</v>
      </c>
      <c r="D675" s="15" t="s">
        <v>303</v>
      </c>
      <c r="E675" s="15" t="s">
        <v>4045</v>
      </c>
      <c r="F675" s="27" t="s">
        <v>122</v>
      </c>
      <c r="G675" s="15" t="s">
        <v>3561</v>
      </c>
      <c r="H675" s="15" t="s">
        <v>19</v>
      </c>
      <c r="I675" s="28" t="s">
        <v>3587</v>
      </c>
      <c r="J675" s="15" t="s">
        <v>19</v>
      </c>
      <c r="K675" s="18" t="s">
        <v>19</v>
      </c>
      <c r="L675" s="18" t="s">
        <v>19</v>
      </c>
      <c r="M675" s="18">
        <v>45672.442361111112</v>
      </c>
      <c r="N675" s="18">
        <v>45792.357638888891</v>
      </c>
      <c r="O675" s="18" t="s">
        <v>19</v>
      </c>
      <c r="P675" s="18" t="s">
        <v>19</v>
      </c>
      <c r="Q675" s="15" t="s">
        <v>5843</v>
      </c>
      <c r="R675" s="15" t="s">
        <v>6290</v>
      </c>
      <c r="S675" s="15" t="s">
        <v>3588</v>
      </c>
      <c r="T675" s="15" t="s">
        <v>19</v>
      </c>
      <c r="U675" s="15" t="s">
        <v>19</v>
      </c>
      <c r="V675" s="15" t="s">
        <v>19</v>
      </c>
      <c r="W675" s="15" t="s">
        <v>19</v>
      </c>
      <c r="X675" s="15" t="s">
        <v>19</v>
      </c>
      <c r="Y675" s="19">
        <v>0</v>
      </c>
      <c r="Z675" s="29" t="s">
        <v>123</v>
      </c>
      <c r="AA675" s="15" t="s">
        <v>19</v>
      </c>
      <c r="AB675" s="15" t="s">
        <v>24</v>
      </c>
      <c r="AC675" s="15" t="s">
        <v>3963</v>
      </c>
      <c r="AD675" s="15" t="s">
        <v>1117</v>
      </c>
      <c r="AE675" s="15" t="s">
        <v>19</v>
      </c>
      <c r="AF675" s="15" t="s">
        <v>3589</v>
      </c>
      <c r="AG675" s="15" t="s">
        <v>19</v>
      </c>
      <c r="AH675" s="15" t="s">
        <v>19</v>
      </c>
      <c r="AI675" s="15" t="s">
        <v>19</v>
      </c>
      <c r="AJ675" s="15" t="s">
        <v>19</v>
      </c>
      <c r="AK675" s="15" t="s">
        <v>19</v>
      </c>
      <c r="AL675" s="15" t="s">
        <v>19</v>
      </c>
      <c r="AM675" s="15" t="s">
        <v>3275</v>
      </c>
      <c r="AN675" s="15" t="s">
        <v>6269</v>
      </c>
    </row>
    <row r="676" spans="1:40" ht="15.45" x14ac:dyDescent="0.4">
      <c r="A676" s="15" t="s">
        <v>1114</v>
      </c>
      <c r="B676" s="15" t="str">
        <f t="shared" si="10"/>
        <v>868bzj30p</v>
      </c>
      <c r="C676" s="38" t="s">
        <v>4292</v>
      </c>
      <c r="D676" s="15" t="s">
        <v>305</v>
      </c>
      <c r="E676" s="15" t="s">
        <v>4048</v>
      </c>
      <c r="F676" s="27" t="s">
        <v>122</v>
      </c>
      <c r="G676" s="15" t="s">
        <v>3561</v>
      </c>
      <c r="H676" s="15" t="s">
        <v>19</v>
      </c>
      <c r="I676" s="28" t="s">
        <v>3587</v>
      </c>
      <c r="J676" s="15" t="s">
        <v>19</v>
      </c>
      <c r="K676" s="18">
        <v>45863</v>
      </c>
      <c r="L676" s="18" t="s">
        <v>19</v>
      </c>
      <c r="M676" s="18">
        <v>45672.447222222225</v>
      </c>
      <c r="N676" s="18">
        <v>45792.357638888891</v>
      </c>
      <c r="O676" s="18" t="s">
        <v>19</v>
      </c>
      <c r="P676" s="18" t="s">
        <v>19</v>
      </c>
      <c r="Q676" s="15" t="s">
        <v>5843</v>
      </c>
      <c r="R676" s="15" t="s">
        <v>6290</v>
      </c>
      <c r="S676" s="15" t="s">
        <v>3588</v>
      </c>
      <c r="T676" s="15" t="s">
        <v>19</v>
      </c>
      <c r="U676" s="15" t="s">
        <v>19</v>
      </c>
      <c r="V676" s="15" t="s">
        <v>19</v>
      </c>
      <c r="W676" s="15" t="s">
        <v>19</v>
      </c>
      <c r="X676" s="15" t="s">
        <v>19</v>
      </c>
      <c r="Y676" s="19">
        <v>0</v>
      </c>
      <c r="Z676" s="29" t="s">
        <v>123</v>
      </c>
      <c r="AA676" s="15" t="s">
        <v>19</v>
      </c>
      <c r="AB676" s="15" t="s">
        <v>24</v>
      </c>
      <c r="AC676" s="15" t="s">
        <v>3963</v>
      </c>
      <c r="AD676" s="15" t="s">
        <v>1117</v>
      </c>
      <c r="AE676" s="15" t="s">
        <v>19</v>
      </c>
      <c r="AF676" s="15" t="s">
        <v>3589</v>
      </c>
      <c r="AG676" s="15" t="s">
        <v>19</v>
      </c>
      <c r="AH676" s="15" t="s">
        <v>19</v>
      </c>
      <c r="AI676" s="15" t="s">
        <v>19</v>
      </c>
      <c r="AJ676" s="15" t="s">
        <v>19</v>
      </c>
      <c r="AK676" s="15" t="s">
        <v>19</v>
      </c>
      <c r="AL676" s="15" t="s">
        <v>19</v>
      </c>
      <c r="AM676" s="15" t="s">
        <v>3275</v>
      </c>
      <c r="AN676" s="15" t="s">
        <v>6269</v>
      </c>
    </row>
    <row r="677" spans="1:40" ht="15.45" x14ac:dyDescent="0.4">
      <c r="A677" s="15" t="s">
        <v>1619</v>
      </c>
      <c r="B677" s="15" t="str">
        <f t="shared" si="10"/>
        <v>868bzj988</v>
      </c>
      <c r="C677" s="38" t="s">
        <v>4293</v>
      </c>
      <c r="D677" s="15" t="s">
        <v>305</v>
      </c>
      <c r="E677" s="15" t="s">
        <v>4048</v>
      </c>
      <c r="F677" s="27" t="s">
        <v>122</v>
      </c>
      <c r="G677" s="15" t="s">
        <v>3561</v>
      </c>
      <c r="H677" s="15" t="s">
        <v>19</v>
      </c>
      <c r="I677" s="28" t="s">
        <v>3587</v>
      </c>
      <c r="J677" s="15" t="s">
        <v>19</v>
      </c>
      <c r="K677" s="18">
        <v>45863</v>
      </c>
      <c r="L677" s="18" t="s">
        <v>19</v>
      </c>
      <c r="M677" s="18">
        <v>45672.448611111111</v>
      </c>
      <c r="N677" s="18">
        <v>45792.357638888891</v>
      </c>
      <c r="O677" s="18" t="s">
        <v>19</v>
      </c>
      <c r="P677" s="18" t="s">
        <v>19</v>
      </c>
      <c r="Q677" s="15" t="s">
        <v>5843</v>
      </c>
      <c r="R677" s="15" t="s">
        <v>6290</v>
      </c>
      <c r="S677" s="15" t="s">
        <v>3588</v>
      </c>
      <c r="T677" s="15" t="s">
        <v>19</v>
      </c>
      <c r="U677" s="15" t="s">
        <v>19</v>
      </c>
      <c r="V677" s="15" t="s">
        <v>19</v>
      </c>
      <c r="W677" s="15" t="s">
        <v>19</v>
      </c>
      <c r="X677" s="15" t="s">
        <v>19</v>
      </c>
      <c r="Y677" s="19">
        <v>0</v>
      </c>
      <c r="Z677" s="29" t="s">
        <v>123</v>
      </c>
      <c r="AA677" s="15" t="s">
        <v>19</v>
      </c>
      <c r="AB677" s="15" t="s">
        <v>24</v>
      </c>
      <c r="AC677" s="15" t="s">
        <v>3963</v>
      </c>
      <c r="AD677" s="15" t="s">
        <v>1117</v>
      </c>
      <c r="AE677" s="15" t="s">
        <v>19</v>
      </c>
      <c r="AF677" s="15" t="s">
        <v>3589</v>
      </c>
      <c r="AG677" s="15" t="s">
        <v>19</v>
      </c>
      <c r="AH677" s="15" t="s">
        <v>19</v>
      </c>
      <c r="AI677" s="15" t="s">
        <v>19</v>
      </c>
      <c r="AJ677" s="15" t="s">
        <v>19</v>
      </c>
      <c r="AK677" s="15" t="s">
        <v>19</v>
      </c>
      <c r="AL677" s="15" t="s">
        <v>19</v>
      </c>
      <c r="AM677" s="15" t="s">
        <v>3275</v>
      </c>
      <c r="AN677" s="15" t="s">
        <v>6269</v>
      </c>
    </row>
    <row r="678" spans="1:40" ht="15.45" x14ac:dyDescent="0.4">
      <c r="A678" s="15" t="s">
        <v>1526</v>
      </c>
      <c r="B678" s="15" t="str">
        <f t="shared" si="10"/>
        <v>868bzjzef</v>
      </c>
      <c r="C678" s="38" t="s">
        <v>4294</v>
      </c>
      <c r="D678" s="15" t="s">
        <v>305</v>
      </c>
      <c r="E678" s="15" t="s">
        <v>4048</v>
      </c>
      <c r="F678" s="27" t="s">
        <v>122</v>
      </c>
      <c r="G678" s="15" t="s">
        <v>3561</v>
      </c>
      <c r="H678" s="15" t="s">
        <v>19</v>
      </c>
      <c r="I678" s="28" t="s">
        <v>3587</v>
      </c>
      <c r="J678" s="15" t="s">
        <v>19</v>
      </c>
      <c r="K678" s="18">
        <v>45863</v>
      </c>
      <c r="L678" s="18" t="s">
        <v>19</v>
      </c>
      <c r="M678" s="18">
        <v>45672.450694444444</v>
      </c>
      <c r="N678" s="18">
        <v>45792.357638888891</v>
      </c>
      <c r="O678" s="18" t="s">
        <v>19</v>
      </c>
      <c r="P678" s="18" t="s">
        <v>19</v>
      </c>
      <c r="Q678" s="15" t="s">
        <v>5812</v>
      </c>
      <c r="R678" s="15" t="s">
        <v>6290</v>
      </c>
      <c r="S678" s="15" t="s">
        <v>3588</v>
      </c>
      <c r="T678" s="15" t="s">
        <v>19</v>
      </c>
      <c r="U678" s="15" t="s">
        <v>19</v>
      </c>
      <c r="V678" s="15" t="s">
        <v>19</v>
      </c>
      <c r="W678" s="15" t="s">
        <v>19</v>
      </c>
      <c r="X678" s="15" t="s">
        <v>19</v>
      </c>
      <c r="Y678" s="19">
        <v>0</v>
      </c>
      <c r="Z678" s="29" t="s">
        <v>123</v>
      </c>
      <c r="AA678" s="15" t="s">
        <v>19</v>
      </c>
      <c r="AB678" s="15" t="s">
        <v>24</v>
      </c>
      <c r="AC678" s="15" t="s">
        <v>3963</v>
      </c>
      <c r="AD678" s="15" t="s">
        <v>1117</v>
      </c>
      <c r="AE678" s="15" t="s">
        <v>19</v>
      </c>
      <c r="AF678" s="15" t="s">
        <v>3589</v>
      </c>
      <c r="AG678" s="15" t="s">
        <v>19</v>
      </c>
      <c r="AH678" s="15" t="s">
        <v>19</v>
      </c>
      <c r="AI678" s="15" t="s">
        <v>19</v>
      </c>
      <c r="AJ678" s="15" t="s">
        <v>19</v>
      </c>
      <c r="AK678" s="15" t="s">
        <v>19</v>
      </c>
      <c r="AL678" s="15" t="s">
        <v>19</v>
      </c>
      <c r="AM678" s="15" t="s">
        <v>3275</v>
      </c>
      <c r="AN678" s="15" t="s">
        <v>6269</v>
      </c>
    </row>
    <row r="679" spans="1:40" ht="15.45" x14ac:dyDescent="0.4">
      <c r="A679" s="15" t="s">
        <v>1326</v>
      </c>
      <c r="B679" s="15" t="e">
        <f t="shared" si="10"/>
        <v>#N/A</v>
      </c>
      <c r="C679" s="38" t="s">
        <v>4295</v>
      </c>
      <c r="D679" s="15" t="s">
        <v>305</v>
      </c>
      <c r="E679" s="15" t="s">
        <v>4048</v>
      </c>
      <c r="F679" s="24" t="s">
        <v>42</v>
      </c>
      <c r="G679" s="15" t="s">
        <v>3561</v>
      </c>
      <c r="H679" s="15" t="s">
        <v>19</v>
      </c>
      <c r="I679" s="15" t="s">
        <v>19</v>
      </c>
      <c r="J679" s="15" t="s">
        <v>19</v>
      </c>
      <c r="K679" s="18">
        <v>45863</v>
      </c>
      <c r="L679" s="18" t="s">
        <v>19</v>
      </c>
      <c r="M679" s="18">
        <v>45672.451388888891</v>
      </c>
      <c r="N679" s="18">
        <v>45672.454166666663</v>
      </c>
      <c r="O679" s="18" t="s">
        <v>19</v>
      </c>
      <c r="P679" s="18" t="s">
        <v>19</v>
      </c>
      <c r="Q679" s="15" t="s">
        <v>5812</v>
      </c>
      <c r="R679" s="15" t="s">
        <v>6267</v>
      </c>
      <c r="S679" s="15" t="s">
        <v>19</v>
      </c>
      <c r="T679" s="15" t="s">
        <v>19</v>
      </c>
      <c r="U679" s="15" t="s">
        <v>19</v>
      </c>
      <c r="V679" s="15" t="s">
        <v>19</v>
      </c>
      <c r="W679" s="15" t="s">
        <v>19</v>
      </c>
      <c r="X679" s="15" t="s">
        <v>19</v>
      </c>
      <c r="Y679" s="19">
        <v>0</v>
      </c>
      <c r="Z679" s="15" t="s">
        <v>19</v>
      </c>
      <c r="AA679" s="15" t="s">
        <v>19</v>
      </c>
      <c r="AB679" s="15" t="s">
        <v>43</v>
      </c>
      <c r="AC679" s="15" t="s">
        <v>19</v>
      </c>
      <c r="AD679" s="15" t="s">
        <v>1117</v>
      </c>
      <c r="AE679" s="15" t="s">
        <v>19</v>
      </c>
      <c r="AF679" s="15" t="s">
        <v>19</v>
      </c>
      <c r="AG679" s="15" t="s">
        <v>19</v>
      </c>
      <c r="AH679" s="15" t="s">
        <v>19</v>
      </c>
      <c r="AI679" s="15" t="s">
        <v>19</v>
      </c>
      <c r="AJ679" s="15" t="s">
        <v>19</v>
      </c>
      <c r="AK679" s="15" t="s">
        <v>19</v>
      </c>
      <c r="AL679" s="15" t="s">
        <v>19</v>
      </c>
      <c r="AM679" s="15" t="s">
        <v>19</v>
      </c>
      <c r="AN679" s="15" t="s">
        <v>6269</v>
      </c>
    </row>
    <row r="680" spans="1:40" ht="15.45" x14ac:dyDescent="0.4">
      <c r="A680" s="15" t="s">
        <v>1620</v>
      </c>
      <c r="B680" s="15" t="e">
        <f t="shared" si="10"/>
        <v>#N/A</v>
      </c>
      <c r="C680" s="38" t="s">
        <v>4296</v>
      </c>
      <c r="D680" s="15" t="s">
        <v>305</v>
      </c>
      <c r="E680" s="15" t="s">
        <v>4048</v>
      </c>
      <c r="F680" s="24" t="s">
        <v>42</v>
      </c>
      <c r="G680" s="15" t="s">
        <v>3561</v>
      </c>
      <c r="H680" s="15" t="s">
        <v>19</v>
      </c>
      <c r="I680" s="15" t="s">
        <v>19</v>
      </c>
      <c r="J680" s="15" t="s">
        <v>19</v>
      </c>
      <c r="K680" s="18">
        <v>45863</v>
      </c>
      <c r="L680" s="18" t="s">
        <v>19</v>
      </c>
      <c r="M680" s="18">
        <v>45672.452083333337</v>
      </c>
      <c r="N680" s="18">
        <v>45672.454166666663</v>
      </c>
      <c r="O680" s="18" t="s">
        <v>19</v>
      </c>
      <c r="P680" s="18" t="s">
        <v>19</v>
      </c>
      <c r="Q680" s="15" t="s">
        <v>5812</v>
      </c>
      <c r="R680" s="15" t="s">
        <v>6267</v>
      </c>
      <c r="S680" s="15" t="s">
        <v>19</v>
      </c>
      <c r="T680" s="15" t="s">
        <v>19</v>
      </c>
      <c r="U680" s="15" t="s">
        <v>19</v>
      </c>
      <c r="V680" s="15" t="s">
        <v>19</v>
      </c>
      <c r="W680" s="15" t="s">
        <v>19</v>
      </c>
      <c r="X680" s="15" t="s">
        <v>19</v>
      </c>
      <c r="Y680" s="19">
        <v>0</v>
      </c>
      <c r="Z680" s="15" t="s">
        <v>19</v>
      </c>
      <c r="AA680" s="15" t="s">
        <v>19</v>
      </c>
      <c r="AB680" s="15" t="s">
        <v>43</v>
      </c>
      <c r="AC680" s="15" t="s">
        <v>19</v>
      </c>
      <c r="AD680" s="15" t="s">
        <v>1117</v>
      </c>
      <c r="AE680" s="15" t="s">
        <v>19</v>
      </c>
      <c r="AF680" s="15" t="s">
        <v>19</v>
      </c>
      <c r="AG680" s="15" t="s">
        <v>19</v>
      </c>
      <c r="AH680" s="15" t="s">
        <v>19</v>
      </c>
      <c r="AI680" s="15" t="s">
        <v>19</v>
      </c>
      <c r="AJ680" s="15" t="s">
        <v>19</v>
      </c>
      <c r="AK680" s="15" t="s">
        <v>19</v>
      </c>
      <c r="AL680" s="15" t="s">
        <v>19</v>
      </c>
      <c r="AM680" s="15" t="s">
        <v>19</v>
      </c>
      <c r="AN680" s="15" t="s">
        <v>6269</v>
      </c>
    </row>
    <row r="681" spans="1:40" ht="11.5" customHeight="1" x14ac:dyDescent="0.4">
      <c r="A681" s="15" t="s">
        <v>306</v>
      </c>
      <c r="B681" s="15" t="str">
        <f t="shared" si="10"/>
        <v>868bzm2mj</v>
      </c>
      <c r="C681" s="15" t="s">
        <v>4050</v>
      </c>
      <c r="D681" s="15"/>
      <c r="E681" s="15" t="s">
        <v>19</v>
      </c>
      <c r="F681" s="27" t="s">
        <v>122</v>
      </c>
      <c r="G681" s="15" t="s">
        <v>3561</v>
      </c>
      <c r="H681" s="15" t="s">
        <v>19</v>
      </c>
      <c r="I681" s="28" t="s">
        <v>3587</v>
      </c>
      <c r="J681" s="15" t="s">
        <v>5811</v>
      </c>
      <c r="K681" s="18">
        <v>45863</v>
      </c>
      <c r="L681" s="18" t="s">
        <v>19</v>
      </c>
      <c r="M681" s="18">
        <v>45672.453472222223</v>
      </c>
      <c r="N681" s="18">
        <v>45792.357638888891</v>
      </c>
      <c r="O681" s="18" t="s">
        <v>19</v>
      </c>
      <c r="P681" s="18" t="s">
        <v>19</v>
      </c>
      <c r="Q681" s="15" t="s">
        <v>5843</v>
      </c>
      <c r="R681" s="15" t="s">
        <v>6290</v>
      </c>
      <c r="S681" s="15" t="s">
        <v>3588</v>
      </c>
      <c r="T681" s="15" t="s">
        <v>19</v>
      </c>
      <c r="U681" s="15" t="s">
        <v>19</v>
      </c>
      <c r="V681" s="15" t="s">
        <v>19</v>
      </c>
      <c r="W681" s="15" t="s">
        <v>19</v>
      </c>
      <c r="X681" s="15" t="s">
        <v>19</v>
      </c>
      <c r="Y681" s="19">
        <v>0</v>
      </c>
      <c r="Z681" s="29" t="s">
        <v>123</v>
      </c>
      <c r="AA681" s="15" t="s">
        <v>19</v>
      </c>
      <c r="AB681" s="15" t="s">
        <v>24</v>
      </c>
      <c r="AC681" s="15" t="s">
        <v>3963</v>
      </c>
      <c r="AD681" s="15" t="s">
        <v>1117</v>
      </c>
      <c r="AE681" s="15" t="s">
        <v>19</v>
      </c>
      <c r="AF681" s="15" t="s">
        <v>3589</v>
      </c>
      <c r="AG681" s="15" t="s">
        <v>19</v>
      </c>
      <c r="AH681" s="15" t="s">
        <v>19</v>
      </c>
      <c r="AI681" s="15" t="s">
        <v>19</v>
      </c>
      <c r="AJ681" s="15" t="s">
        <v>19</v>
      </c>
      <c r="AK681" s="15" t="s">
        <v>19</v>
      </c>
      <c r="AL681" s="15" t="s">
        <v>19</v>
      </c>
      <c r="AM681" s="15" t="s">
        <v>3275</v>
      </c>
      <c r="AN681" s="15" t="s">
        <v>6269</v>
      </c>
    </row>
    <row r="682" spans="1:40" ht="15.45" x14ac:dyDescent="0.4">
      <c r="A682" s="15" t="s">
        <v>2078</v>
      </c>
      <c r="B682" s="15" t="str">
        <f t="shared" si="10"/>
        <v>868bzn4pr</v>
      </c>
      <c r="C682" s="38" t="s">
        <v>4303</v>
      </c>
      <c r="D682" s="15" t="s">
        <v>308</v>
      </c>
      <c r="E682" s="15" t="s">
        <v>4051</v>
      </c>
      <c r="F682" s="27" t="s">
        <v>122</v>
      </c>
      <c r="G682" s="15" t="s">
        <v>3561</v>
      </c>
      <c r="H682" s="15" t="s">
        <v>19</v>
      </c>
      <c r="I682" s="28" t="s">
        <v>3587</v>
      </c>
      <c r="J682" s="15" t="s">
        <v>4304</v>
      </c>
      <c r="K682" s="18" t="s">
        <v>19</v>
      </c>
      <c r="L682" s="18" t="s">
        <v>19</v>
      </c>
      <c r="M682" s="18">
        <v>45672.45694444445</v>
      </c>
      <c r="N682" s="18">
        <v>45792.358333333337</v>
      </c>
      <c r="O682" s="18" t="s">
        <v>19</v>
      </c>
      <c r="P682" s="18" t="s">
        <v>19</v>
      </c>
      <c r="Q682" s="15" t="s">
        <v>5843</v>
      </c>
      <c r="R682" s="15" t="s">
        <v>6280</v>
      </c>
      <c r="S682" s="15" t="s">
        <v>6147</v>
      </c>
      <c r="T682" s="15" t="s">
        <v>19</v>
      </c>
      <c r="U682" s="15" t="s">
        <v>19</v>
      </c>
      <c r="V682" s="15" t="s">
        <v>19</v>
      </c>
      <c r="W682" s="15" t="s">
        <v>19</v>
      </c>
      <c r="X682" s="15" t="s">
        <v>19</v>
      </c>
      <c r="Y682" s="19">
        <v>0</v>
      </c>
      <c r="Z682" s="29" t="s">
        <v>123</v>
      </c>
      <c r="AA682" s="15" t="s">
        <v>19</v>
      </c>
      <c r="AB682" s="15" t="s">
        <v>24</v>
      </c>
      <c r="AC682" s="15" t="s">
        <v>3963</v>
      </c>
      <c r="AD682" s="15" t="s">
        <v>1117</v>
      </c>
      <c r="AE682" s="15" t="s">
        <v>19</v>
      </c>
      <c r="AF682" s="15" t="s">
        <v>3589</v>
      </c>
      <c r="AG682" s="15" t="s">
        <v>19</v>
      </c>
      <c r="AH682" s="15" t="s">
        <v>19</v>
      </c>
      <c r="AI682" s="15" t="s">
        <v>19</v>
      </c>
      <c r="AJ682" s="15" t="s">
        <v>19</v>
      </c>
      <c r="AK682" s="15" t="s">
        <v>19</v>
      </c>
      <c r="AL682" s="15" t="s">
        <v>19</v>
      </c>
      <c r="AM682" s="15" t="s">
        <v>3275</v>
      </c>
      <c r="AN682" s="15" t="s">
        <v>6269</v>
      </c>
    </row>
    <row r="683" spans="1:40" ht="15.45" x14ac:dyDescent="0.4">
      <c r="A683" s="15" t="s">
        <v>1190</v>
      </c>
      <c r="B683" s="15" t="str">
        <f t="shared" si="10"/>
        <v>868bzngvc</v>
      </c>
      <c r="C683" s="38" t="s">
        <v>4292</v>
      </c>
      <c r="D683" s="15" t="s">
        <v>310</v>
      </c>
      <c r="E683" s="15" t="s">
        <v>4054</v>
      </c>
      <c r="F683" s="27" t="s">
        <v>122</v>
      </c>
      <c r="G683" s="15" t="s">
        <v>3561</v>
      </c>
      <c r="H683" s="15" t="s">
        <v>19</v>
      </c>
      <c r="I683" s="28" t="s">
        <v>3587</v>
      </c>
      <c r="J683" s="15" t="s">
        <v>19</v>
      </c>
      <c r="K683" s="18">
        <v>45863</v>
      </c>
      <c r="L683" s="18" t="s">
        <v>19</v>
      </c>
      <c r="M683" s="18">
        <v>45672.458333333328</v>
      </c>
      <c r="N683" s="18">
        <v>45792.358333333337</v>
      </c>
      <c r="O683" s="18" t="s">
        <v>19</v>
      </c>
      <c r="P683" s="18" t="s">
        <v>19</v>
      </c>
      <c r="Q683" s="15" t="s">
        <v>5843</v>
      </c>
      <c r="R683" s="15" t="s">
        <v>6280</v>
      </c>
      <c r="S683" s="15" t="s">
        <v>6147</v>
      </c>
      <c r="T683" s="15" t="s">
        <v>19</v>
      </c>
      <c r="U683" s="15" t="s">
        <v>19</v>
      </c>
      <c r="V683" s="15" t="s">
        <v>19</v>
      </c>
      <c r="W683" s="15" t="s">
        <v>19</v>
      </c>
      <c r="X683" s="15" t="s">
        <v>19</v>
      </c>
      <c r="Y683" s="19">
        <v>0</v>
      </c>
      <c r="Z683" s="29" t="s">
        <v>123</v>
      </c>
      <c r="AA683" s="15" t="s">
        <v>19</v>
      </c>
      <c r="AB683" s="15" t="s">
        <v>24</v>
      </c>
      <c r="AC683" s="15" t="s">
        <v>3963</v>
      </c>
      <c r="AD683" s="15" t="s">
        <v>1117</v>
      </c>
      <c r="AE683" s="15" t="s">
        <v>19</v>
      </c>
      <c r="AF683" s="15" t="s">
        <v>3589</v>
      </c>
      <c r="AG683" s="15" t="s">
        <v>19</v>
      </c>
      <c r="AH683" s="15" t="s">
        <v>19</v>
      </c>
      <c r="AI683" s="15" t="s">
        <v>19</v>
      </c>
      <c r="AJ683" s="15" t="s">
        <v>19</v>
      </c>
      <c r="AK683" s="15" t="s">
        <v>19</v>
      </c>
      <c r="AL683" s="15" t="s">
        <v>19</v>
      </c>
      <c r="AM683" s="15" t="s">
        <v>3275</v>
      </c>
      <c r="AN683" s="15" t="s">
        <v>6269</v>
      </c>
    </row>
    <row r="684" spans="1:40" ht="15.45" x14ac:dyDescent="0.4">
      <c r="A684" s="15" t="s">
        <v>1585</v>
      </c>
      <c r="B684" s="15" t="str">
        <f t="shared" si="10"/>
        <v>868bzngvh</v>
      </c>
      <c r="C684" s="38" t="s">
        <v>4293</v>
      </c>
      <c r="D684" s="15" t="s">
        <v>310</v>
      </c>
      <c r="E684" s="15" t="s">
        <v>4054</v>
      </c>
      <c r="F684" s="27" t="s">
        <v>122</v>
      </c>
      <c r="G684" s="15" t="s">
        <v>3561</v>
      </c>
      <c r="H684" s="15" t="s">
        <v>19</v>
      </c>
      <c r="I684" s="28" t="s">
        <v>3587</v>
      </c>
      <c r="J684" s="15" t="s">
        <v>19</v>
      </c>
      <c r="K684" s="18">
        <v>45863</v>
      </c>
      <c r="L684" s="18" t="s">
        <v>19</v>
      </c>
      <c r="M684" s="18">
        <v>45672.458333333328</v>
      </c>
      <c r="N684" s="18">
        <v>45792.358333333337</v>
      </c>
      <c r="O684" s="18" t="s">
        <v>19</v>
      </c>
      <c r="P684" s="18" t="s">
        <v>19</v>
      </c>
      <c r="Q684" s="15" t="s">
        <v>5843</v>
      </c>
      <c r="R684" s="15" t="s">
        <v>6280</v>
      </c>
      <c r="S684" s="15" t="s">
        <v>6147</v>
      </c>
      <c r="T684" s="15" t="s">
        <v>19</v>
      </c>
      <c r="U684" s="15" t="s">
        <v>19</v>
      </c>
      <c r="V684" s="15" t="s">
        <v>19</v>
      </c>
      <c r="W684" s="15" t="s">
        <v>19</v>
      </c>
      <c r="X684" s="15" t="s">
        <v>19</v>
      </c>
      <c r="Y684" s="19">
        <v>0</v>
      </c>
      <c r="Z684" s="29" t="s">
        <v>123</v>
      </c>
      <c r="AA684" s="15" t="s">
        <v>19</v>
      </c>
      <c r="AB684" s="15" t="s">
        <v>24</v>
      </c>
      <c r="AC684" s="15" t="s">
        <v>3963</v>
      </c>
      <c r="AD684" s="15" t="s">
        <v>1117</v>
      </c>
      <c r="AE684" s="15" t="s">
        <v>19</v>
      </c>
      <c r="AF684" s="15" t="s">
        <v>3589</v>
      </c>
      <c r="AG684" s="15" t="s">
        <v>19</v>
      </c>
      <c r="AH684" s="15" t="s">
        <v>19</v>
      </c>
      <c r="AI684" s="15" t="s">
        <v>19</v>
      </c>
      <c r="AJ684" s="15" t="s">
        <v>19</v>
      </c>
      <c r="AK684" s="15" t="s">
        <v>19</v>
      </c>
      <c r="AL684" s="15" t="s">
        <v>19</v>
      </c>
      <c r="AM684" s="15" t="s">
        <v>3275</v>
      </c>
      <c r="AN684" s="15" t="s">
        <v>6269</v>
      </c>
    </row>
    <row r="685" spans="1:40" ht="15.45" x14ac:dyDescent="0.4">
      <c r="A685" s="15" t="s">
        <v>1447</v>
      </c>
      <c r="B685" s="15" t="str">
        <f t="shared" si="10"/>
        <v>868bzngvm</v>
      </c>
      <c r="C685" s="38" t="s">
        <v>4294</v>
      </c>
      <c r="D685" s="15" t="s">
        <v>310</v>
      </c>
      <c r="E685" s="15" t="s">
        <v>4054</v>
      </c>
      <c r="F685" s="27" t="s">
        <v>122</v>
      </c>
      <c r="G685" s="15" t="s">
        <v>3561</v>
      </c>
      <c r="H685" s="15" t="s">
        <v>19</v>
      </c>
      <c r="I685" s="28" t="s">
        <v>3587</v>
      </c>
      <c r="J685" s="15" t="s">
        <v>19</v>
      </c>
      <c r="K685" s="18">
        <v>45863</v>
      </c>
      <c r="L685" s="18" t="s">
        <v>19</v>
      </c>
      <c r="M685" s="18">
        <v>45672.458333333328</v>
      </c>
      <c r="N685" s="18">
        <v>45792.358333333337</v>
      </c>
      <c r="O685" s="18" t="s">
        <v>19</v>
      </c>
      <c r="P685" s="18" t="s">
        <v>19</v>
      </c>
      <c r="Q685" s="15" t="s">
        <v>5812</v>
      </c>
      <c r="R685" s="15" t="s">
        <v>6280</v>
      </c>
      <c r="S685" s="15" t="s">
        <v>6147</v>
      </c>
      <c r="T685" s="15" t="s">
        <v>19</v>
      </c>
      <c r="U685" s="15" t="s">
        <v>19</v>
      </c>
      <c r="V685" s="15" t="s">
        <v>19</v>
      </c>
      <c r="W685" s="15" t="s">
        <v>19</v>
      </c>
      <c r="X685" s="15" t="s">
        <v>19</v>
      </c>
      <c r="Y685" s="19">
        <v>0</v>
      </c>
      <c r="Z685" s="29" t="s">
        <v>123</v>
      </c>
      <c r="AA685" s="15" t="s">
        <v>19</v>
      </c>
      <c r="AB685" s="15" t="s">
        <v>24</v>
      </c>
      <c r="AC685" s="15" t="s">
        <v>3963</v>
      </c>
      <c r="AD685" s="15" t="s">
        <v>1117</v>
      </c>
      <c r="AE685" s="15" t="s">
        <v>19</v>
      </c>
      <c r="AF685" s="15" t="s">
        <v>3589</v>
      </c>
      <c r="AG685" s="15" t="s">
        <v>19</v>
      </c>
      <c r="AH685" s="15" t="s">
        <v>19</v>
      </c>
      <c r="AI685" s="15" t="s">
        <v>19</v>
      </c>
      <c r="AJ685" s="15" t="s">
        <v>19</v>
      </c>
      <c r="AK685" s="15" t="s">
        <v>19</v>
      </c>
      <c r="AL685" s="15" t="s">
        <v>19</v>
      </c>
      <c r="AM685" s="15" t="s">
        <v>3275</v>
      </c>
      <c r="AN685" s="15" t="s">
        <v>6269</v>
      </c>
    </row>
    <row r="686" spans="1:40" ht="15.45" x14ac:dyDescent="0.4">
      <c r="A686" s="15" t="s">
        <v>1586</v>
      </c>
      <c r="B686" s="15" t="e">
        <f t="shared" si="10"/>
        <v>#N/A</v>
      </c>
      <c r="C686" s="38" t="s">
        <v>4296</v>
      </c>
      <c r="D686" s="15" t="s">
        <v>310</v>
      </c>
      <c r="E686" s="15" t="s">
        <v>4054</v>
      </c>
      <c r="F686" s="24" t="s">
        <v>42</v>
      </c>
      <c r="G686" s="15" t="s">
        <v>3561</v>
      </c>
      <c r="H686" s="15" t="s">
        <v>19</v>
      </c>
      <c r="I686" s="15" t="s">
        <v>19</v>
      </c>
      <c r="J686" s="15" t="s">
        <v>19</v>
      </c>
      <c r="K686" s="18">
        <v>45863</v>
      </c>
      <c r="L686" s="18" t="s">
        <v>19</v>
      </c>
      <c r="M686" s="18">
        <v>45672.458333333328</v>
      </c>
      <c r="N686" s="18">
        <v>45672.459027777775</v>
      </c>
      <c r="O686" s="18" t="s">
        <v>19</v>
      </c>
      <c r="P686" s="18" t="s">
        <v>19</v>
      </c>
      <c r="Q686" s="15" t="s">
        <v>5812</v>
      </c>
      <c r="R686" s="15" t="s">
        <v>6267</v>
      </c>
      <c r="S686" s="15" t="s">
        <v>19</v>
      </c>
      <c r="T686" s="15" t="s">
        <v>19</v>
      </c>
      <c r="U686" s="15" t="s">
        <v>19</v>
      </c>
      <c r="V686" s="15" t="s">
        <v>19</v>
      </c>
      <c r="W686" s="15" t="s">
        <v>19</v>
      </c>
      <c r="X686" s="15" t="s">
        <v>19</v>
      </c>
      <c r="Y686" s="19">
        <v>0</v>
      </c>
      <c r="Z686" s="15" t="s">
        <v>19</v>
      </c>
      <c r="AA686" s="15" t="s">
        <v>19</v>
      </c>
      <c r="AB686" s="15" t="s">
        <v>43</v>
      </c>
      <c r="AC686" s="15" t="s">
        <v>19</v>
      </c>
      <c r="AD686" s="15" t="s">
        <v>1117</v>
      </c>
      <c r="AE686" s="15" t="s">
        <v>19</v>
      </c>
      <c r="AF686" s="15" t="s">
        <v>19</v>
      </c>
      <c r="AG686" s="15" t="s">
        <v>19</v>
      </c>
      <c r="AH686" s="15" t="s">
        <v>19</v>
      </c>
      <c r="AI686" s="15" t="s">
        <v>19</v>
      </c>
      <c r="AJ686" s="15" t="s">
        <v>19</v>
      </c>
      <c r="AK686" s="15" t="s">
        <v>19</v>
      </c>
      <c r="AL686" s="15" t="s">
        <v>19</v>
      </c>
      <c r="AM686" s="15" t="s">
        <v>19</v>
      </c>
      <c r="AN686" s="15" t="s">
        <v>6269</v>
      </c>
    </row>
    <row r="687" spans="1:40" ht="15.45" x14ac:dyDescent="0.4">
      <c r="A687" s="15" t="s">
        <v>1219</v>
      </c>
      <c r="B687" s="15" t="e">
        <f t="shared" si="10"/>
        <v>#N/A</v>
      </c>
      <c r="C687" s="38" t="s">
        <v>4295</v>
      </c>
      <c r="D687" s="15" t="s">
        <v>310</v>
      </c>
      <c r="E687" s="15" t="s">
        <v>4054</v>
      </c>
      <c r="F687" s="24" t="s">
        <v>42</v>
      </c>
      <c r="G687" s="15" t="s">
        <v>3561</v>
      </c>
      <c r="H687" s="15" t="s">
        <v>19</v>
      </c>
      <c r="I687" s="15" t="s">
        <v>19</v>
      </c>
      <c r="J687" s="15" t="s">
        <v>19</v>
      </c>
      <c r="K687" s="18">
        <v>45863</v>
      </c>
      <c r="L687" s="18" t="s">
        <v>19</v>
      </c>
      <c r="M687" s="18">
        <v>45672.458333333328</v>
      </c>
      <c r="N687" s="18">
        <v>45672.459027777775</v>
      </c>
      <c r="O687" s="18" t="s">
        <v>19</v>
      </c>
      <c r="P687" s="18" t="s">
        <v>19</v>
      </c>
      <c r="Q687" s="15" t="s">
        <v>5843</v>
      </c>
      <c r="R687" s="15" t="s">
        <v>6267</v>
      </c>
      <c r="S687" s="15" t="s">
        <v>19</v>
      </c>
      <c r="T687" s="15" t="s">
        <v>19</v>
      </c>
      <c r="U687" s="15" t="s">
        <v>19</v>
      </c>
      <c r="V687" s="15" t="s">
        <v>19</v>
      </c>
      <c r="W687" s="15" t="s">
        <v>19</v>
      </c>
      <c r="X687" s="15" t="s">
        <v>19</v>
      </c>
      <c r="Y687" s="19">
        <v>0</v>
      </c>
      <c r="Z687" s="15" t="s">
        <v>19</v>
      </c>
      <c r="AA687" s="15" t="s">
        <v>19</v>
      </c>
      <c r="AB687" s="15" t="s">
        <v>43</v>
      </c>
      <c r="AC687" s="15" t="s">
        <v>19</v>
      </c>
      <c r="AD687" s="15" t="s">
        <v>1117</v>
      </c>
      <c r="AE687" s="15" t="s">
        <v>19</v>
      </c>
      <c r="AF687" s="15" t="s">
        <v>19</v>
      </c>
      <c r="AG687" s="15" t="s">
        <v>19</v>
      </c>
      <c r="AH687" s="15" t="s">
        <v>19</v>
      </c>
      <c r="AI687" s="15" t="s">
        <v>19</v>
      </c>
      <c r="AJ687" s="15" t="s">
        <v>19</v>
      </c>
      <c r="AK687" s="15" t="s">
        <v>19</v>
      </c>
      <c r="AL687" s="15" t="s">
        <v>19</v>
      </c>
      <c r="AM687" s="15" t="s">
        <v>19</v>
      </c>
      <c r="AN687" s="15" t="s">
        <v>6269</v>
      </c>
    </row>
    <row r="688" spans="1:40" ht="15.45" x14ac:dyDescent="0.4">
      <c r="A688" s="15" t="s">
        <v>1142</v>
      </c>
      <c r="B688" s="15" t="str">
        <f t="shared" si="10"/>
        <v>868bzngyc</v>
      </c>
      <c r="C688" s="38" t="s">
        <v>4050</v>
      </c>
      <c r="D688" s="15" t="s">
        <v>310</v>
      </c>
      <c r="E688" s="15" t="s">
        <v>4054</v>
      </c>
      <c r="F688" s="27" t="s">
        <v>122</v>
      </c>
      <c r="G688" s="15" t="s">
        <v>3561</v>
      </c>
      <c r="H688" s="15" t="s">
        <v>19</v>
      </c>
      <c r="I688" s="28" t="s">
        <v>3587</v>
      </c>
      <c r="J688" s="15" t="s">
        <v>19</v>
      </c>
      <c r="K688" s="18">
        <v>45863</v>
      </c>
      <c r="L688" s="18" t="s">
        <v>19</v>
      </c>
      <c r="M688" s="18">
        <v>45672.458333333328</v>
      </c>
      <c r="N688" s="18">
        <v>45792.358333333337</v>
      </c>
      <c r="O688" s="18" t="s">
        <v>19</v>
      </c>
      <c r="P688" s="18" t="s">
        <v>19</v>
      </c>
      <c r="Q688" s="15" t="s">
        <v>5812</v>
      </c>
      <c r="R688" s="15" t="s">
        <v>6290</v>
      </c>
      <c r="S688" s="15" t="s">
        <v>3588</v>
      </c>
      <c r="T688" s="15" t="s">
        <v>19</v>
      </c>
      <c r="U688" s="15" t="s">
        <v>19</v>
      </c>
      <c r="V688" s="15" t="s">
        <v>19</v>
      </c>
      <c r="W688" s="15" t="s">
        <v>19</v>
      </c>
      <c r="X688" s="15" t="s">
        <v>19</v>
      </c>
      <c r="Y688" s="19">
        <v>0</v>
      </c>
      <c r="Z688" s="29" t="s">
        <v>123</v>
      </c>
      <c r="AA688" s="15" t="s">
        <v>19</v>
      </c>
      <c r="AB688" s="15" t="s">
        <v>24</v>
      </c>
      <c r="AC688" s="15" t="s">
        <v>3963</v>
      </c>
      <c r="AD688" s="15" t="s">
        <v>1117</v>
      </c>
      <c r="AE688" s="15" t="s">
        <v>19</v>
      </c>
      <c r="AF688" s="15" t="s">
        <v>3589</v>
      </c>
      <c r="AG688" s="15" t="s">
        <v>19</v>
      </c>
      <c r="AH688" s="15" t="s">
        <v>19</v>
      </c>
      <c r="AI688" s="15" t="s">
        <v>19</v>
      </c>
      <c r="AJ688" s="15" t="s">
        <v>19</v>
      </c>
      <c r="AK688" s="15" t="s">
        <v>19</v>
      </c>
      <c r="AL688" s="15" t="s">
        <v>19</v>
      </c>
      <c r="AM688" s="15" t="s">
        <v>3275</v>
      </c>
      <c r="AN688" s="15" t="s">
        <v>6269</v>
      </c>
    </row>
    <row r="689" spans="1:40" ht="15.45" x14ac:dyDescent="0.4">
      <c r="A689" s="15" t="s">
        <v>1968</v>
      </c>
      <c r="B689" s="15" t="str">
        <f t="shared" si="10"/>
        <v>868bzq9va</v>
      </c>
      <c r="C689" s="38" t="s">
        <v>4925</v>
      </c>
      <c r="D689" s="15" t="s">
        <v>311</v>
      </c>
      <c r="E689" s="15" t="s">
        <v>5845</v>
      </c>
      <c r="F689" s="27" t="s">
        <v>122</v>
      </c>
      <c r="G689" s="15" t="s">
        <v>3561</v>
      </c>
      <c r="H689" s="15" t="s">
        <v>19</v>
      </c>
      <c r="I689" s="28" t="s">
        <v>3587</v>
      </c>
      <c r="J689" s="15" t="s">
        <v>6162</v>
      </c>
      <c r="K689" s="18" t="s">
        <v>19</v>
      </c>
      <c r="L689" s="18" t="s">
        <v>19</v>
      </c>
      <c r="M689" s="18">
        <v>45672.463888888888</v>
      </c>
      <c r="N689" s="18">
        <v>45805.472916666666</v>
      </c>
      <c r="O689" s="18" t="s">
        <v>19</v>
      </c>
      <c r="P689" s="18" t="s">
        <v>19</v>
      </c>
      <c r="Q689" s="15" t="s">
        <v>6856</v>
      </c>
      <c r="R689" s="15" t="s">
        <v>6290</v>
      </c>
      <c r="S689" s="15" t="s">
        <v>3588</v>
      </c>
      <c r="T689" s="15" t="s">
        <v>19</v>
      </c>
      <c r="U689" s="15" t="s">
        <v>19</v>
      </c>
      <c r="V689" s="15" t="s">
        <v>19</v>
      </c>
      <c r="W689" s="15" t="s">
        <v>19</v>
      </c>
      <c r="X689" s="15" t="s">
        <v>19</v>
      </c>
      <c r="Y689" s="19">
        <v>0</v>
      </c>
      <c r="Z689" s="29" t="s">
        <v>123</v>
      </c>
      <c r="AA689" s="15" t="s">
        <v>19</v>
      </c>
      <c r="AB689" s="15" t="s">
        <v>24</v>
      </c>
      <c r="AC689" s="15" t="s">
        <v>3963</v>
      </c>
      <c r="AD689" s="15" t="s">
        <v>1678</v>
      </c>
      <c r="AE689" s="15" t="s">
        <v>19</v>
      </c>
      <c r="AF689" s="15" t="s">
        <v>3589</v>
      </c>
      <c r="AG689" s="15" t="s">
        <v>19</v>
      </c>
      <c r="AH689" s="15" t="s">
        <v>19</v>
      </c>
      <c r="AI689" s="15" t="s">
        <v>19</v>
      </c>
      <c r="AJ689" s="15" t="s">
        <v>19</v>
      </c>
      <c r="AK689" s="15" t="s">
        <v>19</v>
      </c>
      <c r="AL689" s="15" t="s">
        <v>19</v>
      </c>
      <c r="AM689" s="15" t="s">
        <v>3275</v>
      </c>
      <c r="AN689" s="15" t="s">
        <v>6269</v>
      </c>
    </row>
    <row r="690" spans="1:40" ht="15.45" x14ac:dyDescent="0.4">
      <c r="A690" s="15" t="s">
        <v>2030</v>
      </c>
      <c r="B690" s="15" t="str">
        <f t="shared" si="10"/>
        <v>868bzqr5a</v>
      </c>
      <c r="C690" s="38" t="s">
        <v>4926</v>
      </c>
      <c r="D690" s="15" t="s">
        <v>311</v>
      </c>
      <c r="E690" s="15" t="s">
        <v>5845</v>
      </c>
      <c r="F690" s="27" t="s">
        <v>122</v>
      </c>
      <c r="G690" s="15" t="s">
        <v>3561</v>
      </c>
      <c r="H690" s="15" t="s">
        <v>19</v>
      </c>
      <c r="I690" s="28" t="s">
        <v>3587</v>
      </c>
      <c r="J690" s="15" t="s">
        <v>6162</v>
      </c>
      <c r="K690" s="18" t="s">
        <v>19</v>
      </c>
      <c r="L690" s="18" t="s">
        <v>19</v>
      </c>
      <c r="M690" s="18">
        <v>45672.465277777781</v>
      </c>
      <c r="N690" s="18">
        <v>45805.473611111112</v>
      </c>
      <c r="O690" s="18" t="s">
        <v>19</v>
      </c>
      <c r="P690" s="18" t="s">
        <v>19</v>
      </c>
      <c r="Q690" s="15" t="s">
        <v>6856</v>
      </c>
      <c r="R690" s="15" t="s">
        <v>6290</v>
      </c>
      <c r="S690" s="15" t="s">
        <v>3588</v>
      </c>
      <c r="T690" s="15" t="s">
        <v>19</v>
      </c>
      <c r="U690" s="15" t="s">
        <v>19</v>
      </c>
      <c r="V690" s="15" t="s">
        <v>19</v>
      </c>
      <c r="W690" s="15" t="s">
        <v>19</v>
      </c>
      <c r="X690" s="15" t="s">
        <v>19</v>
      </c>
      <c r="Y690" s="19">
        <v>0</v>
      </c>
      <c r="Z690" s="29" t="s">
        <v>123</v>
      </c>
      <c r="AA690" s="15" t="s">
        <v>19</v>
      </c>
      <c r="AB690" s="15" t="s">
        <v>24</v>
      </c>
      <c r="AC690" s="15" t="s">
        <v>3963</v>
      </c>
      <c r="AD690" s="15" t="s">
        <v>1678</v>
      </c>
      <c r="AE690" s="15" t="s">
        <v>19</v>
      </c>
      <c r="AF690" s="15" t="s">
        <v>3589</v>
      </c>
      <c r="AG690" s="15" t="s">
        <v>19</v>
      </c>
      <c r="AH690" s="15" t="s">
        <v>19</v>
      </c>
      <c r="AI690" s="15" t="s">
        <v>19</v>
      </c>
      <c r="AJ690" s="15" t="s">
        <v>19</v>
      </c>
      <c r="AK690" s="15" t="s">
        <v>19</v>
      </c>
      <c r="AL690" s="15" t="s">
        <v>19</v>
      </c>
      <c r="AM690" s="15" t="s">
        <v>3275</v>
      </c>
      <c r="AN690" s="15" t="s">
        <v>6269</v>
      </c>
    </row>
    <row r="691" spans="1:40" ht="15.45" x14ac:dyDescent="0.4">
      <c r="A691" s="15" t="s">
        <v>2094</v>
      </c>
      <c r="B691" s="15" t="str">
        <f t="shared" si="10"/>
        <v>868bztxer</v>
      </c>
      <c r="C691" s="38" t="s">
        <v>4930</v>
      </c>
      <c r="D691" s="15" t="s">
        <v>312</v>
      </c>
      <c r="E691" s="15" t="s">
        <v>6116</v>
      </c>
      <c r="F691" s="24" t="s">
        <v>42</v>
      </c>
      <c r="G691" s="15" t="s">
        <v>3561</v>
      </c>
      <c r="H691" s="15" t="s">
        <v>19</v>
      </c>
      <c r="I691" s="15" t="s">
        <v>19</v>
      </c>
      <c r="J691" s="15" t="s">
        <v>19</v>
      </c>
      <c r="K691" s="18">
        <v>45863</v>
      </c>
      <c r="L691" s="18" t="s">
        <v>19</v>
      </c>
      <c r="M691" s="18">
        <v>45672.473611111112</v>
      </c>
      <c r="N691" s="18">
        <v>45677.689583333333</v>
      </c>
      <c r="O691" s="18" t="s">
        <v>19</v>
      </c>
      <c r="P691" s="18" t="s">
        <v>19</v>
      </c>
      <c r="Q691" s="15" t="s">
        <v>5846</v>
      </c>
      <c r="R691" s="15" t="s">
        <v>6267</v>
      </c>
      <c r="S691" s="15" t="s">
        <v>19</v>
      </c>
      <c r="T691" s="15" t="s">
        <v>19</v>
      </c>
      <c r="U691" s="15" t="s">
        <v>19</v>
      </c>
      <c r="V691" s="15" t="s">
        <v>19</v>
      </c>
      <c r="W691" s="15" t="s">
        <v>19</v>
      </c>
      <c r="X691" s="15" t="s">
        <v>19</v>
      </c>
      <c r="Y691" s="19">
        <v>0</v>
      </c>
      <c r="Z691" s="15" t="s">
        <v>19</v>
      </c>
      <c r="AA691" s="15" t="s">
        <v>19</v>
      </c>
      <c r="AB691" s="15" t="s">
        <v>24</v>
      </c>
      <c r="AC691" s="15" t="s">
        <v>19</v>
      </c>
      <c r="AD691" s="15" t="s">
        <v>1678</v>
      </c>
      <c r="AE691" s="15" t="s">
        <v>19</v>
      </c>
      <c r="AF691" s="15" t="s">
        <v>19</v>
      </c>
      <c r="AG691" s="15" t="s">
        <v>19</v>
      </c>
      <c r="AH691" s="15" t="s">
        <v>19</v>
      </c>
      <c r="AI691" s="15" t="s">
        <v>19</v>
      </c>
      <c r="AJ691" s="15" t="s">
        <v>19</v>
      </c>
      <c r="AK691" s="15" t="s">
        <v>19</v>
      </c>
      <c r="AL691" s="15" t="s">
        <v>19</v>
      </c>
      <c r="AM691" s="15" t="s">
        <v>19</v>
      </c>
      <c r="AN691" s="15" t="s">
        <v>6269</v>
      </c>
    </row>
    <row r="692" spans="1:40" ht="15.45" x14ac:dyDescent="0.4">
      <c r="A692" s="15" t="s">
        <v>1940</v>
      </c>
      <c r="B692" s="15" t="str">
        <f t="shared" si="10"/>
        <v>868bztyqe</v>
      </c>
      <c r="C692" s="38" t="s">
        <v>6166</v>
      </c>
      <c r="D692" s="15" t="s">
        <v>312</v>
      </c>
      <c r="E692" s="15" t="s">
        <v>6116</v>
      </c>
      <c r="F692" s="27" t="s">
        <v>122</v>
      </c>
      <c r="G692" s="15" t="s">
        <v>3561</v>
      </c>
      <c r="H692" s="15" t="s">
        <v>19</v>
      </c>
      <c r="I692" s="28" t="s">
        <v>3587</v>
      </c>
      <c r="J692" s="15" t="s">
        <v>6162</v>
      </c>
      <c r="K692" s="18">
        <v>45863</v>
      </c>
      <c r="L692" s="18" t="s">
        <v>19</v>
      </c>
      <c r="M692" s="18">
        <v>45672.474305555559</v>
      </c>
      <c r="N692" s="18">
        <v>45805.472222222219</v>
      </c>
      <c r="O692" s="18" t="s">
        <v>19</v>
      </c>
      <c r="P692" s="18" t="s">
        <v>19</v>
      </c>
      <c r="Q692" s="15" t="s">
        <v>6856</v>
      </c>
      <c r="R692" s="15" t="s">
        <v>6290</v>
      </c>
      <c r="S692" s="15" t="s">
        <v>3588</v>
      </c>
      <c r="T692" s="15" t="s">
        <v>19</v>
      </c>
      <c r="U692" s="15" t="s">
        <v>19</v>
      </c>
      <c r="V692" s="15" t="s">
        <v>19</v>
      </c>
      <c r="W692" s="15" t="s">
        <v>19</v>
      </c>
      <c r="X692" s="15" t="s">
        <v>19</v>
      </c>
      <c r="Y692" s="19">
        <v>0</v>
      </c>
      <c r="Z692" s="29" t="s">
        <v>123</v>
      </c>
      <c r="AA692" s="15" t="s">
        <v>19</v>
      </c>
      <c r="AB692" s="15" t="s">
        <v>24</v>
      </c>
      <c r="AC692" s="15" t="s">
        <v>3963</v>
      </c>
      <c r="AD692" s="15" t="s">
        <v>1678</v>
      </c>
      <c r="AE692" s="15" t="s">
        <v>19</v>
      </c>
      <c r="AF692" s="15" t="s">
        <v>3589</v>
      </c>
      <c r="AG692" s="15" t="s">
        <v>19</v>
      </c>
      <c r="AH692" s="15" t="s">
        <v>19</v>
      </c>
      <c r="AI692" s="15" t="s">
        <v>19</v>
      </c>
      <c r="AJ692" s="15" t="s">
        <v>19</v>
      </c>
      <c r="AK692" s="15" t="s">
        <v>19</v>
      </c>
      <c r="AL692" s="15" t="s">
        <v>19</v>
      </c>
      <c r="AM692" s="15" t="s">
        <v>3275</v>
      </c>
      <c r="AN692" s="15" t="s">
        <v>6269</v>
      </c>
    </row>
    <row r="693" spans="1:40" ht="15.45" x14ac:dyDescent="0.4">
      <c r="A693" s="15" t="s">
        <v>1969</v>
      </c>
      <c r="B693" s="15" t="str">
        <f t="shared" si="10"/>
        <v>868bzu0cd</v>
      </c>
      <c r="C693" s="38" t="s">
        <v>6165</v>
      </c>
      <c r="D693" s="15" t="s">
        <v>312</v>
      </c>
      <c r="E693" s="15" t="s">
        <v>6116</v>
      </c>
      <c r="F693" s="27" t="s">
        <v>122</v>
      </c>
      <c r="G693" s="15" t="s">
        <v>3561</v>
      </c>
      <c r="H693" s="15" t="s">
        <v>19</v>
      </c>
      <c r="I693" s="28" t="s">
        <v>3587</v>
      </c>
      <c r="J693" s="15" t="s">
        <v>6162</v>
      </c>
      <c r="K693" s="18">
        <v>45863</v>
      </c>
      <c r="L693" s="18" t="s">
        <v>19</v>
      </c>
      <c r="M693" s="18">
        <v>45672.474999999999</v>
      </c>
      <c r="N693" s="18">
        <v>45805.472222222219</v>
      </c>
      <c r="O693" s="18" t="s">
        <v>19</v>
      </c>
      <c r="P693" s="18" t="s">
        <v>19</v>
      </c>
      <c r="Q693" s="15" t="s">
        <v>6857</v>
      </c>
      <c r="R693" s="15" t="s">
        <v>6290</v>
      </c>
      <c r="S693" s="15" t="s">
        <v>3588</v>
      </c>
      <c r="T693" s="15" t="s">
        <v>19</v>
      </c>
      <c r="U693" s="15" t="s">
        <v>19</v>
      </c>
      <c r="V693" s="15" t="s">
        <v>19</v>
      </c>
      <c r="W693" s="15" t="s">
        <v>19</v>
      </c>
      <c r="X693" s="15" t="s">
        <v>19</v>
      </c>
      <c r="Y693" s="19">
        <v>0</v>
      </c>
      <c r="Z693" s="29" t="s">
        <v>123</v>
      </c>
      <c r="AA693" s="15" t="s">
        <v>19</v>
      </c>
      <c r="AB693" s="15" t="s">
        <v>24</v>
      </c>
      <c r="AC693" s="15" t="s">
        <v>3963</v>
      </c>
      <c r="AD693" s="15" t="s">
        <v>1678</v>
      </c>
      <c r="AE693" s="15" t="s">
        <v>19</v>
      </c>
      <c r="AF693" s="15" t="s">
        <v>3589</v>
      </c>
      <c r="AG693" s="15" t="s">
        <v>19</v>
      </c>
      <c r="AH693" s="15" t="s">
        <v>19</v>
      </c>
      <c r="AI693" s="15" t="s">
        <v>19</v>
      </c>
      <c r="AJ693" s="15" t="s">
        <v>19</v>
      </c>
      <c r="AK693" s="15" t="s">
        <v>19</v>
      </c>
      <c r="AL693" s="15" t="s">
        <v>19</v>
      </c>
      <c r="AM693" s="15" t="s">
        <v>3275</v>
      </c>
      <c r="AN693" s="15" t="s">
        <v>6269</v>
      </c>
    </row>
    <row r="694" spans="1:40" ht="15.45" x14ac:dyDescent="0.4">
      <c r="A694" s="15" t="s">
        <v>1768</v>
      </c>
      <c r="B694" s="15" t="str">
        <f t="shared" si="10"/>
        <v>868bzu0z1</v>
      </c>
      <c r="C694" s="38" t="s">
        <v>4927</v>
      </c>
      <c r="D694" s="15" t="s">
        <v>312</v>
      </c>
      <c r="E694" s="15" t="s">
        <v>6116</v>
      </c>
      <c r="F694" s="27" t="s">
        <v>122</v>
      </c>
      <c r="G694" s="15" t="s">
        <v>3561</v>
      </c>
      <c r="H694" s="15" t="s">
        <v>19</v>
      </c>
      <c r="I694" s="28" t="s">
        <v>3587</v>
      </c>
      <c r="J694" s="15" t="s">
        <v>6162</v>
      </c>
      <c r="K694" s="18">
        <v>45863</v>
      </c>
      <c r="L694" s="18" t="s">
        <v>19</v>
      </c>
      <c r="M694" s="18">
        <v>45672.474999999999</v>
      </c>
      <c r="N694" s="18">
        <v>45805.472916666666</v>
      </c>
      <c r="O694" s="18" t="s">
        <v>19</v>
      </c>
      <c r="P694" s="18" t="s">
        <v>19</v>
      </c>
      <c r="Q694" s="15" t="s">
        <v>6857</v>
      </c>
      <c r="R694" s="15" t="s">
        <v>6290</v>
      </c>
      <c r="S694" s="15" t="s">
        <v>3588</v>
      </c>
      <c r="T694" s="15" t="s">
        <v>19</v>
      </c>
      <c r="U694" s="15" t="s">
        <v>19</v>
      </c>
      <c r="V694" s="15" t="s">
        <v>19</v>
      </c>
      <c r="W694" s="15" t="s">
        <v>19</v>
      </c>
      <c r="X694" s="15" t="s">
        <v>19</v>
      </c>
      <c r="Y694" s="19">
        <v>0</v>
      </c>
      <c r="Z694" s="29" t="s">
        <v>123</v>
      </c>
      <c r="AA694" s="15" t="s">
        <v>19</v>
      </c>
      <c r="AB694" s="15" t="s">
        <v>24</v>
      </c>
      <c r="AC694" s="15" t="s">
        <v>3963</v>
      </c>
      <c r="AD694" s="15" t="s">
        <v>1678</v>
      </c>
      <c r="AE694" s="15" t="s">
        <v>19</v>
      </c>
      <c r="AF694" s="15" t="s">
        <v>3589</v>
      </c>
      <c r="AG694" s="15" t="s">
        <v>19</v>
      </c>
      <c r="AH694" s="15" t="s">
        <v>19</v>
      </c>
      <c r="AI694" s="15" t="s">
        <v>19</v>
      </c>
      <c r="AJ694" s="15" t="s">
        <v>19</v>
      </c>
      <c r="AK694" s="15" t="s">
        <v>19</v>
      </c>
      <c r="AL694" s="15" t="s">
        <v>19</v>
      </c>
      <c r="AM694" s="15" t="s">
        <v>3275</v>
      </c>
      <c r="AN694" s="15" t="s">
        <v>6269</v>
      </c>
    </row>
    <row r="695" spans="1:40" ht="15.45" x14ac:dyDescent="0.4">
      <c r="A695" s="15" t="s">
        <v>1986</v>
      </c>
      <c r="B695" s="15" t="str">
        <f t="shared" si="10"/>
        <v>868bzx1pd</v>
      </c>
      <c r="C695" s="38" t="s">
        <v>4921</v>
      </c>
      <c r="D695" s="15" t="s">
        <v>311</v>
      </c>
      <c r="E695" s="15" t="s">
        <v>5845</v>
      </c>
      <c r="F695" s="27" t="s">
        <v>122</v>
      </c>
      <c r="G695" s="15" t="s">
        <v>3561</v>
      </c>
      <c r="H695" s="15" t="s">
        <v>19</v>
      </c>
      <c r="I695" s="28" t="s">
        <v>3587</v>
      </c>
      <c r="J695" s="15" t="s">
        <v>6162</v>
      </c>
      <c r="K695" s="18" t="s">
        <v>19</v>
      </c>
      <c r="L695" s="18" t="s">
        <v>19</v>
      </c>
      <c r="M695" s="18">
        <v>45672.518055555556</v>
      </c>
      <c r="N695" s="18">
        <v>45805.472916666666</v>
      </c>
      <c r="O695" s="18" t="s">
        <v>19</v>
      </c>
      <c r="P695" s="18" t="s">
        <v>19</v>
      </c>
      <c r="Q695" s="15" t="s">
        <v>6857</v>
      </c>
      <c r="R695" s="15" t="s">
        <v>6290</v>
      </c>
      <c r="S695" s="15" t="s">
        <v>3588</v>
      </c>
      <c r="T695" s="15" t="s">
        <v>19</v>
      </c>
      <c r="U695" s="15" t="s">
        <v>19</v>
      </c>
      <c r="V695" s="15" t="s">
        <v>19</v>
      </c>
      <c r="W695" s="15" t="s">
        <v>19</v>
      </c>
      <c r="X695" s="15" t="s">
        <v>19</v>
      </c>
      <c r="Y695" s="19">
        <v>0</v>
      </c>
      <c r="Z695" s="29" t="s">
        <v>123</v>
      </c>
      <c r="AA695" s="15" t="s">
        <v>19</v>
      </c>
      <c r="AB695" s="15" t="s">
        <v>24</v>
      </c>
      <c r="AC695" s="15" t="s">
        <v>3963</v>
      </c>
      <c r="AD695" s="15" t="s">
        <v>1678</v>
      </c>
      <c r="AE695" s="15" t="s">
        <v>19</v>
      </c>
      <c r="AF695" s="15" t="s">
        <v>3589</v>
      </c>
      <c r="AG695" s="15" t="s">
        <v>19</v>
      </c>
      <c r="AH695" s="15" t="s">
        <v>19</v>
      </c>
      <c r="AI695" s="15" t="s">
        <v>19</v>
      </c>
      <c r="AJ695" s="15" t="s">
        <v>19</v>
      </c>
      <c r="AK695" s="15" t="s">
        <v>19</v>
      </c>
      <c r="AL695" s="15" t="s">
        <v>19</v>
      </c>
      <c r="AM695" s="15" t="s">
        <v>3275</v>
      </c>
      <c r="AN695" s="15" t="s">
        <v>6269</v>
      </c>
    </row>
    <row r="696" spans="1:40" ht="15.45" x14ac:dyDescent="0.4">
      <c r="A696" s="15" t="s">
        <v>2057</v>
      </c>
      <c r="B696" s="15" t="str">
        <f t="shared" si="10"/>
        <v>868bzx3ng</v>
      </c>
      <c r="C696" s="38" t="s">
        <v>4922</v>
      </c>
      <c r="D696" s="15" t="s">
        <v>318</v>
      </c>
      <c r="E696" s="15" t="s">
        <v>5848</v>
      </c>
      <c r="F696" s="24" t="s">
        <v>42</v>
      </c>
      <c r="G696" s="15" t="s">
        <v>3561</v>
      </c>
      <c r="H696" s="15" t="s">
        <v>19</v>
      </c>
      <c r="I696" s="15" t="s">
        <v>19</v>
      </c>
      <c r="J696" s="15" t="s">
        <v>4920</v>
      </c>
      <c r="K696" s="18" t="s">
        <v>19</v>
      </c>
      <c r="L696" s="18" t="s">
        <v>19</v>
      </c>
      <c r="M696" s="18">
        <v>45672.51944444445</v>
      </c>
      <c r="N696" s="18">
        <v>45677.69027777778</v>
      </c>
      <c r="O696" s="18" t="s">
        <v>19</v>
      </c>
      <c r="P696" s="18" t="s">
        <v>19</v>
      </c>
      <c r="Q696" s="15" t="s">
        <v>5846</v>
      </c>
      <c r="R696" s="15" t="s">
        <v>6267</v>
      </c>
      <c r="S696" s="15" t="s">
        <v>19</v>
      </c>
      <c r="T696" s="15" t="s">
        <v>19</v>
      </c>
      <c r="U696" s="15" t="s">
        <v>19</v>
      </c>
      <c r="V696" s="15" t="s">
        <v>19</v>
      </c>
      <c r="W696" s="15" t="s">
        <v>19</v>
      </c>
      <c r="X696" s="15" t="s">
        <v>19</v>
      </c>
      <c r="Y696" s="19">
        <v>0</v>
      </c>
      <c r="Z696" s="15" t="s">
        <v>19</v>
      </c>
      <c r="AA696" s="15" t="s">
        <v>19</v>
      </c>
      <c r="AB696" s="15" t="s">
        <v>24</v>
      </c>
      <c r="AC696" s="15" t="s">
        <v>19</v>
      </c>
      <c r="AD696" s="15" t="s">
        <v>1678</v>
      </c>
      <c r="AE696" s="15" t="s">
        <v>19</v>
      </c>
      <c r="AF696" s="15" t="s">
        <v>19</v>
      </c>
      <c r="AG696" s="15" t="s">
        <v>19</v>
      </c>
      <c r="AH696" s="15" t="s">
        <v>19</v>
      </c>
      <c r="AI696" s="15" t="s">
        <v>19</v>
      </c>
      <c r="AJ696" s="15" t="s">
        <v>19</v>
      </c>
      <c r="AK696" s="15" t="s">
        <v>19</v>
      </c>
      <c r="AL696" s="15" t="s">
        <v>19</v>
      </c>
      <c r="AM696" s="15" t="s">
        <v>19</v>
      </c>
      <c r="AN696" s="15" t="s">
        <v>6269</v>
      </c>
    </row>
    <row r="697" spans="1:40" ht="15.45" x14ac:dyDescent="0.4">
      <c r="A697" s="15" t="s">
        <v>2040</v>
      </c>
      <c r="B697" s="15" t="str">
        <f t="shared" si="10"/>
        <v>868bzx3nh</v>
      </c>
      <c r="C697" s="38" t="s">
        <v>4923</v>
      </c>
      <c r="D697" s="15" t="s">
        <v>318</v>
      </c>
      <c r="E697" s="15" t="s">
        <v>5848</v>
      </c>
      <c r="F697" s="27" t="s">
        <v>122</v>
      </c>
      <c r="G697" s="15" t="s">
        <v>3561</v>
      </c>
      <c r="H697" s="15" t="s">
        <v>19</v>
      </c>
      <c r="I697" s="28" t="s">
        <v>3587</v>
      </c>
      <c r="J697" s="15" t="s">
        <v>6162</v>
      </c>
      <c r="K697" s="18" t="s">
        <v>19</v>
      </c>
      <c r="L697" s="18" t="s">
        <v>19</v>
      </c>
      <c r="M697" s="18">
        <v>45672.51944444445</v>
      </c>
      <c r="N697" s="18">
        <v>45805.472222222219</v>
      </c>
      <c r="O697" s="18" t="s">
        <v>19</v>
      </c>
      <c r="P697" s="18" t="s">
        <v>19</v>
      </c>
      <c r="Q697" s="15" t="s">
        <v>6857</v>
      </c>
      <c r="R697" s="15" t="s">
        <v>6290</v>
      </c>
      <c r="S697" s="15" t="s">
        <v>3588</v>
      </c>
      <c r="T697" s="15" t="s">
        <v>19</v>
      </c>
      <c r="U697" s="15" t="s">
        <v>19</v>
      </c>
      <c r="V697" s="15" t="s">
        <v>19</v>
      </c>
      <c r="W697" s="15" t="s">
        <v>19</v>
      </c>
      <c r="X697" s="15" t="s">
        <v>19</v>
      </c>
      <c r="Y697" s="19">
        <v>0</v>
      </c>
      <c r="Z697" s="29" t="s">
        <v>123</v>
      </c>
      <c r="AA697" s="15" t="s">
        <v>19</v>
      </c>
      <c r="AB697" s="15" t="s">
        <v>24</v>
      </c>
      <c r="AC697" s="15" t="s">
        <v>3963</v>
      </c>
      <c r="AD697" s="15" t="s">
        <v>1678</v>
      </c>
      <c r="AE697" s="15" t="s">
        <v>19</v>
      </c>
      <c r="AF697" s="15" t="s">
        <v>3589</v>
      </c>
      <c r="AG697" s="15" t="s">
        <v>19</v>
      </c>
      <c r="AH697" s="15" t="s">
        <v>19</v>
      </c>
      <c r="AI697" s="15" t="s">
        <v>19</v>
      </c>
      <c r="AJ697" s="15" t="s">
        <v>19</v>
      </c>
      <c r="AK697" s="15" t="s">
        <v>19</v>
      </c>
      <c r="AL697" s="15" t="s">
        <v>19</v>
      </c>
      <c r="AM697" s="15" t="s">
        <v>3275</v>
      </c>
      <c r="AN697" s="15" t="s">
        <v>6269</v>
      </c>
    </row>
    <row r="698" spans="1:40" ht="15.45" x14ac:dyDescent="0.4">
      <c r="A698" s="15" t="s">
        <v>1987</v>
      </c>
      <c r="B698" s="15" t="str">
        <f t="shared" si="10"/>
        <v>868bzx3nj</v>
      </c>
      <c r="C698" s="38" t="s">
        <v>4924</v>
      </c>
      <c r="D698" s="15" t="s">
        <v>318</v>
      </c>
      <c r="E698" s="15" t="s">
        <v>5848</v>
      </c>
      <c r="F698" s="27" t="s">
        <v>122</v>
      </c>
      <c r="G698" s="15" t="s">
        <v>3561</v>
      </c>
      <c r="H698" s="15" t="s">
        <v>19</v>
      </c>
      <c r="I698" s="28" t="s">
        <v>3587</v>
      </c>
      <c r="J698" s="15" t="s">
        <v>6162</v>
      </c>
      <c r="K698" s="18" t="s">
        <v>19</v>
      </c>
      <c r="L698" s="18" t="s">
        <v>19</v>
      </c>
      <c r="M698" s="18">
        <v>45672.51944444445</v>
      </c>
      <c r="N698" s="18">
        <v>45805.472222222219</v>
      </c>
      <c r="O698" s="18" t="s">
        <v>19</v>
      </c>
      <c r="P698" s="18" t="s">
        <v>19</v>
      </c>
      <c r="Q698" s="15" t="s">
        <v>6857</v>
      </c>
      <c r="R698" s="15" t="s">
        <v>6290</v>
      </c>
      <c r="S698" s="15" t="s">
        <v>3588</v>
      </c>
      <c r="T698" s="15" t="s">
        <v>19</v>
      </c>
      <c r="U698" s="15" t="s">
        <v>19</v>
      </c>
      <c r="V698" s="15" t="s">
        <v>19</v>
      </c>
      <c r="W698" s="15" t="s">
        <v>19</v>
      </c>
      <c r="X698" s="15" t="s">
        <v>19</v>
      </c>
      <c r="Y698" s="19">
        <v>0</v>
      </c>
      <c r="Z698" s="29" t="s">
        <v>123</v>
      </c>
      <c r="AA698" s="15" t="s">
        <v>19</v>
      </c>
      <c r="AB698" s="15" t="s">
        <v>24</v>
      </c>
      <c r="AC698" s="15" t="s">
        <v>3963</v>
      </c>
      <c r="AD698" s="15" t="s">
        <v>1678</v>
      </c>
      <c r="AE698" s="15" t="s">
        <v>19</v>
      </c>
      <c r="AF698" s="15" t="s">
        <v>3589</v>
      </c>
      <c r="AG698" s="15" t="s">
        <v>19</v>
      </c>
      <c r="AH698" s="15" t="s">
        <v>19</v>
      </c>
      <c r="AI698" s="15" t="s">
        <v>19</v>
      </c>
      <c r="AJ698" s="15" t="s">
        <v>19</v>
      </c>
      <c r="AK698" s="15" t="s">
        <v>19</v>
      </c>
      <c r="AL698" s="15" t="s">
        <v>19</v>
      </c>
      <c r="AM698" s="15" t="s">
        <v>3275</v>
      </c>
      <c r="AN698" s="15" t="s">
        <v>6269</v>
      </c>
    </row>
    <row r="699" spans="1:40" ht="15.45" x14ac:dyDescent="0.4">
      <c r="A699" s="15" t="s">
        <v>2010</v>
      </c>
      <c r="B699" s="15" t="str">
        <f t="shared" si="10"/>
        <v>868bzx6t2</v>
      </c>
      <c r="C699" s="38" t="s">
        <v>6167</v>
      </c>
      <c r="D699" s="15" t="s">
        <v>311</v>
      </c>
      <c r="E699" s="15" t="s">
        <v>5845</v>
      </c>
      <c r="F699" s="27" t="s">
        <v>122</v>
      </c>
      <c r="G699" s="15" t="s">
        <v>3561</v>
      </c>
      <c r="H699" s="15" t="s">
        <v>19</v>
      </c>
      <c r="I699" s="28" t="s">
        <v>3587</v>
      </c>
      <c r="J699" s="15" t="s">
        <v>6162</v>
      </c>
      <c r="K699" s="18">
        <v>45863</v>
      </c>
      <c r="L699" s="18" t="s">
        <v>19</v>
      </c>
      <c r="M699" s="18">
        <v>45672.521527777775</v>
      </c>
      <c r="N699" s="18">
        <v>45805.472916666666</v>
      </c>
      <c r="O699" s="18" t="s">
        <v>19</v>
      </c>
      <c r="P699" s="18" t="s">
        <v>19</v>
      </c>
      <c r="Q699" s="15" t="s">
        <v>6856</v>
      </c>
      <c r="R699" s="15" t="s">
        <v>6290</v>
      </c>
      <c r="S699" s="15" t="s">
        <v>3588</v>
      </c>
      <c r="T699" s="15" t="s">
        <v>19</v>
      </c>
      <c r="U699" s="15" t="s">
        <v>19</v>
      </c>
      <c r="V699" s="15" t="s">
        <v>19</v>
      </c>
      <c r="W699" s="15" t="s">
        <v>19</v>
      </c>
      <c r="X699" s="15" t="s">
        <v>19</v>
      </c>
      <c r="Y699" s="19">
        <v>0</v>
      </c>
      <c r="Z699" s="29" t="s">
        <v>123</v>
      </c>
      <c r="AA699" s="15" t="s">
        <v>19</v>
      </c>
      <c r="AB699" s="15" t="s">
        <v>24</v>
      </c>
      <c r="AC699" s="15" t="s">
        <v>3963</v>
      </c>
      <c r="AD699" s="15" t="s">
        <v>1678</v>
      </c>
      <c r="AE699" s="15" t="s">
        <v>19</v>
      </c>
      <c r="AF699" s="15" t="s">
        <v>3589</v>
      </c>
      <c r="AG699" s="15" t="s">
        <v>19</v>
      </c>
      <c r="AH699" s="15" t="s">
        <v>19</v>
      </c>
      <c r="AI699" s="15" t="s">
        <v>19</v>
      </c>
      <c r="AJ699" s="15" t="s">
        <v>19</v>
      </c>
      <c r="AK699" s="15" t="s">
        <v>19</v>
      </c>
      <c r="AL699" s="15" t="s">
        <v>19</v>
      </c>
      <c r="AM699" s="15" t="s">
        <v>3275</v>
      </c>
      <c r="AN699" s="15" t="s">
        <v>6269</v>
      </c>
    </row>
    <row r="700" spans="1:40" ht="15.45" x14ac:dyDescent="0.4">
      <c r="A700" s="15" t="s">
        <v>2128</v>
      </c>
      <c r="B700" s="15" t="str">
        <f t="shared" si="10"/>
        <v>868bzx8e7</v>
      </c>
      <c r="C700" s="38" t="s">
        <v>4928</v>
      </c>
      <c r="D700" s="15" t="s">
        <v>311</v>
      </c>
      <c r="E700" s="15" t="s">
        <v>5845</v>
      </c>
      <c r="F700" s="27" t="s">
        <v>122</v>
      </c>
      <c r="G700" s="15" t="s">
        <v>3561</v>
      </c>
      <c r="H700" s="15" t="s">
        <v>19</v>
      </c>
      <c r="I700" s="28" t="s">
        <v>3587</v>
      </c>
      <c r="J700" s="15" t="s">
        <v>6162</v>
      </c>
      <c r="K700" s="18">
        <v>45863</v>
      </c>
      <c r="L700" s="18" t="s">
        <v>19</v>
      </c>
      <c r="M700" s="18">
        <v>45672.522222222222</v>
      </c>
      <c r="N700" s="18">
        <v>45805.472916666666</v>
      </c>
      <c r="O700" s="18" t="s">
        <v>19</v>
      </c>
      <c r="P700" s="18" t="s">
        <v>19</v>
      </c>
      <c r="Q700" s="15" t="s">
        <v>6856</v>
      </c>
      <c r="R700" s="15" t="s">
        <v>6290</v>
      </c>
      <c r="S700" s="15" t="s">
        <v>3588</v>
      </c>
      <c r="T700" s="15" t="s">
        <v>19</v>
      </c>
      <c r="U700" s="15" t="s">
        <v>19</v>
      </c>
      <c r="V700" s="15" t="s">
        <v>19</v>
      </c>
      <c r="W700" s="15" t="s">
        <v>19</v>
      </c>
      <c r="X700" s="15" t="s">
        <v>19</v>
      </c>
      <c r="Y700" s="19">
        <v>0</v>
      </c>
      <c r="Z700" s="29" t="s">
        <v>123</v>
      </c>
      <c r="AA700" s="15" t="s">
        <v>19</v>
      </c>
      <c r="AB700" s="15" t="s">
        <v>24</v>
      </c>
      <c r="AC700" s="15" t="s">
        <v>3963</v>
      </c>
      <c r="AD700" s="15" t="s">
        <v>1678</v>
      </c>
      <c r="AE700" s="15" t="s">
        <v>19</v>
      </c>
      <c r="AF700" s="15" t="s">
        <v>3589</v>
      </c>
      <c r="AG700" s="15" t="s">
        <v>19</v>
      </c>
      <c r="AH700" s="15" t="s">
        <v>19</v>
      </c>
      <c r="AI700" s="15" t="s">
        <v>19</v>
      </c>
      <c r="AJ700" s="15" t="s">
        <v>19</v>
      </c>
      <c r="AK700" s="15" t="s">
        <v>19</v>
      </c>
      <c r="AL700" s="15" t="s">
        <v>19</v>
      </c>
      <c r="AM700" s="15" t="s">
        <v>3275</v>
      </c>
      <c r="AN700" s="15" t="s">
        <v>6269</v>
      </c>
    </row>
    <row r="701" spans="1:40" ht="15.45" x14ac:dyDescent="0.4">
      <c r="A701" s="15" t="s">
        <v>2105</v>
      </c>
      <c r="B701" s="15" t="str">
        <f t="shared" si="10"/>
        <v>868bzx9d1</v>
      </c>
      <c r="C701" s="38" t="s">
        <v>4929</v>
      </c>
      <c r="D701" s="15" t="s">
        <v>311</v>
      </c>
      <c r="E701" s="15" t="s">
        <v>5845</v>
      </c>
      <c r="F701" s="27" t="s">
        <v>122</v>
      </c>
      <c r="G701" s="15" t="s">
        <v>3561</v>
      </c>
      <c r="H701" s="15" t="s">
        <v>19</v>
      </c>
      <c r="I701" s="28" t="s">
        <v>3587</v>
      </c>
      <c r="J701" s="15" t="s">
        <v>6162</v>
      </c>
      <c r="K701" s="18">
        <v>45863</v>
      </c>
      <c r="L701" s="18" t="s">
        <v>19</v>
      </c>
      <c r="M701" s="18">
        <v>45672.522916666669</v>
      </c>
      <c r="N701" s="18">
        <v>45805.472916666666</v>
      </c>
      <c r="O701" s="18" t="s">
        <v>19</v>
      </c>
      <c r="P701" s="18" t="s">
        <v>19</v>
      </c>
      <c r="Q701" s="15" t="s">
        <v>6856</v>
      </c>
      <c r="R701" s="15" t="s">
        <v>6290</v>
      </c>
      <c r="S701" s="15" t="s">
        <v>3588</v>
      </c>
      <c r="T701" s="15" t="s">
        <v>19</v>
      </c>
      <c r="U701" s="15" t="s">
        <v>19</v>
      </c>
      <c r="V701" s="15" t="s">
        <v>19</v>
      </c>
      <c r="W701" s="15" t="s">
        <v>19</v>
      </c>
      <c r="X701" s="15" t="s">
        <v>19</v>
      </c>
      <c r="Y701" s="19">
        <v>0</v>
      </c>
      <c r="Z701" s="29" t="s">
        <v>123</v>
      </c>
      <c r="AA701" s="15" t="s">
        <v>19</v>
      </c>
      <c r="AB701" s="15" t="s">
        <v>24</v>
      </c>
      <c r="AC701" s="15" t="s">
        <v>3963</v>
      </c>
      <c r="AD701" s="15" t="s">
        <v>1678</v>
      </c>
      <c r="AE701" s="15" t="s">
        <v>19</v>
      </c>
      <c r="AF701" s="15" t="s">
        <v>3589</v>
      </c>
      <c r="AG701" s="15" t="s">
        <v>19</v>
      </c>
      <c r="AH701" s="15" t="s">
        <v>19</v>
      </c>
      <c r="AI701" s="15" t="s">
        <v>19</v>
      </c>
      <c r="AJ701" s="15" t="s">
        <v>19</v>
      </c>
      <c r="AK701" s="15" t="s">
        <v>19</v>
      </c>
      <c r="AL701" s="15" t="s">
        <v>19</v>
      </c>
      <c r="AM701" s="15" t="s">
        <v>3275</v>
      </c>
      <c r="AN701" s="15" t="s">
        <v>6269</v>
      </c>
    </row>
    <row r="702" spans="1:40" ht="15.45" x14ac:dyDescent="0.4">
      <c r="A702" s="15" t="s">
        <v>2400</v>
      </c>
      <c r="B702" s="15" t="str">
        <f t="shared" si="10"/>
        <v>868bzyb5q</v>
      </c>
      <c r="C702" s="38" t="s">
        <v>5311</v>
      </c>
      <c r="D702" s="15" t="s">
        <v>181</v>
      </c>
      <c r="E702" s="15" t="s">
        <v>5089</v>
      </c>
      <c r="F702" s="24" t="s">
        <v>42</v>
      </c>
      <c r="G702" s="15" t="s">
        <v>3561</v>
      </c>
      <c r="H702" s="15" t="s">
        <v>19</v>
      </c>
      <c r="I702" s="25" t="s">
        <v>3583</v>
      </c>
      <c r="J702" s="15" t="s">
        <v>19</v>
      </c>
      <c r="K702" s="18">
        <v>45912</v>
      </c>
      <c r="L702" s="18" t="s">
        <v>19</v>
      </c>
      <c r="M702" s="18">
        <v>45672.539583333331</v>
      </c>
      <c r="N702" s="18">
        <v>45790.479861111111</v>
      </c>
      <c r="O702" s="18" t="s">
        <v>19</v>
      </c>
      <c r="P702" s="18" t="s">
        <v>19</v>
      </c>
      <c r="Q702" s="15" t="s">
        <v>6019</v>
      </c>
      <c r="R702" s="15" t="s">
        <v>6287</v>
      </c>
      <c r="S702" s="15" t="s">
        <v>6148</v>
      </c>
      <c r="T702" s="15" t="s">
        <v>19</v>
      </c>
      <c r="U702" s="15" t="s">
        <v>19</v>
      </c>
      <c r="V702" s="15" t="s">
        <v>19</v>
      </c>
      <c r="W702" s="15" t="s">
        <v>19</v>
      </c>
      <c r="X702" s="15" t="s">
        <v>19</v>
      </c>
      <c r="Y702" s="19">
        <v>0</v>
      </c>
      <c r="Z702" s="15" t="s">
        <v>19</v>
      </c>
      <c r="AA702" s="15" t="s">
        <v>19</v>
      </c>
      <c r="AB702" s="15" t="s">
        <v>77</v>
      </c>
      <c r="AC702" s="15" t="s">
        <v>5091</v>
      </c>
      <c r="AD702" s="15" t="s">
        <v>2365</v>
      </c>
      <c r="AE702" s="15" t="s">
        <v>19</v>
      </c>
      <c r="AF702" s="15" t="s">
        <v>3589</v>
      </c>
      <c r="AG702" s="15" t="s">
        <v>19</v>
      </c>
      <c r="AH702" s="15" t="s">
        <v>19</v>
      </c>
      <c r="AI702" s="15" t="s">
        <v>19</v>
      </c>
      <c r="AJ702" s="15" t="s">
        <v>19</v>
      </c>
      <c r="AK702" s="15" t="s">
        <v>19</v>
      </c>
      <c r="AL702" s="15" t="s">
        <v>19</v>
      </c>
      <c r="AM702" s="15" t="s">
        <v>3182</v>
      </c>
      <c r="AN702" s="15" t="s">
        <v>6281</v>
      </c>
    </row>
    <row r="703" spans="1:40" ht="15.45" x14ac:dyDescent="0.4">
      <c r="A703" s="15" t="s">
        <v>2491</v>
      </c>
      <c r="B703" s="15" t="str">
        <f t="shared" si="10"/>
        <v>868bzyckr</v>
      </c>
      <c r="C703" s="38" t="s">
        <v>5312</v>
      </c>
      <c r="D703" s="15" t="s">
        <v>181</v>
      </c>
      <c r="E703" s="15" t="s">
        <v>5089</v>
      </c>
      <c r="F703" s="24" t="s">
        <v>42</v>
      </c>
      <c r="G703" s="15" t="s">
        <v>3561</v>
      </c>
      <c r="H703" s="15" t="s">
        <v>19</v>
      </c>
      <c r="I703" s="25" t="s">
        <v>3583</v>
      </c>
      <c r="J703" s="15" t="s">
        <v>19</v>
      </c>
      <c r="K703" s="18">
        <v>45912</v>
      </c>
      <c r="L703" s="18" t="s">
        <v>19</v>
      </c>
      <c r="M703" s="18">
        <v>45672.540277777778</v>
      </c>
      <c r="N703" s="18">
        <v>45790.479861111111</v>
      </c>
      <c r="O703" s="18" t="s">
        <v>19</v>
      </c>
      <c r="P703" s="18" t="s">
        <v>19</v>
      </c>
      <c r="Q703" s="15" t="s">
        <v>6458</v>
      </c>
      <c r="R703" s="15" t="s">
        <v>6287</v>
      </c>
      <c r="S703" s="15" t="s">
        <v>6148</v>
      </c>
      <c r="T703" s="15" t="s">
        <v>19</v>
      </c>
      <c r="U703" s="15" t="s">
        <v>19</v>
      </c>
      <c r="V703" s="15" t="s">
        <v>19</v>
      </c>
      <c r="W703" s="15" t="s">
        <v>19</v>
      </c>
      <c r="X703" s="15" t="s">
        <v>19</v>
      </c>
      <c r="Y703" s="19">
        <v>0</v>
      </c>
      <c r="Z703" s="15" t="s">
        <v>19</v>
      </c>
      <c r="AA703" s="15" t="s">
        <v>19</v>
      </c>
      <c r="AB703" s="15" t="s">
        <v>77</v>
      </c>
      <c r="AC703" s="15" t="s">
        <v>5091</v>
      </c>
      <c r="AD703" s="15" t="s">
        <v>2365</v>
      </c>
      <c r="AE703" s="15" t="s">
        <v>19</v>
      </c>
      <c r="AF703" s="15" t="s">
        <v>3589</v>
      </c>
      <c r="AG703" s="15" t="s">
        <v>19</v>
      </c>
      <c r="AH703" s="15" t="s">
        <v>19</v>
      </c>
      <c r="AI703" s="15" t="s">
        <v>19</v>
      </c>
      <c r="AJ703" s="15" t="s">
        <v>19</v>
      </c>
      <c r="AK703" s="15" t="s">
        <v>19</v>
      </c>
      <c r="AL703" s="15" t="s">
        <v>19</v>
      </c>
      <c r="AM703" s="15" t="s">
        <v>3182</v>
      </c>
      <c r="AN703" s="15" t="s">
        <v>6281</v>
      </c>
    </row>
    <row r="704" spans="1:40" ht="15.45" x14ac:dyDescent="0.4">
      <c r="A704" s="15" t="s">
        <v>2505</v>
      </c>
      <c r="B704" s="15" t="str">
        <f t="shared" si="10"/>
        <v>868bzydgt</v>
      </c>
      <c r="C704" s="38" t="s">
        <v>5313</v>
      </c>
      <c r="D704" s="15" t="s">
        <v>181</v>
      </c>
      <c r="E704" s="15" t="s">
        <v>5089</v>
      </c>
      <c r="F704" s="24" t="s">
        <v>42</v>
      </c>
      <c r="G704" s="15" t="s">
        <v>3561</v>
      </c>
      <c r="H704" s="15" t="s">
        <v>19</v>
      </c>
      <c r="I704" s="25" t="s">
        <v>3583</v>
      </c>
      <c r="J704" s="15" t="s">
        <v>19</v>
      </c>
      <c r="K704" s="18">
        <v>45912</v>
      </c>
      <c r="L704" s="18" t="s">
        <v>19</v>
      </c>
      <c r="M704" s="18">
        <v>45672.540277777778</v>
      </c>
      <c r="N704" s="18">
        <v>45790.479861111111</v>
      </c>
      <c r="O704" s="18" t="s">
        <v>19</v>
      </c>
      <c r="P704" s="18" t="s">
        <v>19</v>
      </c>
      <c r="Q704" s="15" t="s">
        <v>6018</v>
      </c>
      <c r="R704" s="15" t="s">
        <v>6287</v>
      </c>
      <c r="S704" s="15" t="s">
        <v>6148</v>
      </c>
      <c r="T704" s="15" t="s">
        <v>19</v>
      </c>
      <c r="U704" s="15" t="s">
        <v>19</v>
      </c>
      <c r="V704" s="15" t="s">
        <v>19</v>
      </c>
      <c r="W704" s="15" t="s">
        <v>19</v>
      </c>
      <c r="X704" s="15" t="s">
        <v>19</v>
      </c>
      <c r="Y704" s="19">
        <v>0</v>
      </c>
      <c r="Z704" s="15" t="s">
        <v>19</v>
      </c>
      <c r="AA704" s="15" t="s">
        <v>19</v>
      </c>
      <c r="AB704" s="15" t="s">
        <v>77</v>
      </c>
      <c r="AC704" s="15" t="s">
        <v>5091</v>
      </c>
      <c r="AD704" s="15" t="s">
        <v>2365</v>
      </c>
      <c r="AE704" s="15" t="s">
        <v>19</v>
      </c>
      <c r="AF704" s="15" t="s">
        <v>3589</v>
      </c>
      <c r="AG704" s="15" t="s">
        <v>19</v>
      </c>
      <c r="AH704" s="15" t="s">
        <v>19</v>
      </c>
      <c r="AI704" s="15" t="s">
        <v>19</v>
      </c>
      <c r="AJ704" s="15" t="s">
        <v>19</v>
      </c>
      <c r="AK704" s="15" t="s">
        <v>19</v>
      </c>
      <c r="AL704" s="15" t="s">
        <v>19</v>
      </c>
      <c r="AM704" s="15" t="s">
        <v>3182</v>
      </c>
      <c r="AN704" s="15" t="s">
        <v>6281</v>
      </c>
    </row>
    <row r="705" spans="1:40" ht="15.45" x14ac:dyDescent="0.4">
      <c r="A705" s="15" t="s">
        <v>2507</v>
      </c>
      <c r="B705" s="15" t="str">
        <f t="shared" si="10"/>
        <v>868bzye63</v>
      </c>
      <c r="C705" s="38" t="s">
        <v>5314</v>
      </c>
      <c r="D705" s="15" t="s">
        <v>181</v>
      </c>
      <c r="E705" s="15" t="s">
        <v>5089</v>
      </c>
      <c r="F705" s="24" t="s">
        <v>42</v>
      </c>
      <c r="G705" s="15" t="s">
        <v>3561</v>
      </c>
      <c r="H705" s="15" t="s">
        <v>19</v>
      </c>
      <c r="I705" s="25" t="s">
        <v>3583</v>
      </c>
      <c r="J705" s="15" t="s">
        <v>19</v>
      </c>
      <c r="K705" s="18">
        <v>45912</v>
      </c>
      <c r="L705" s="18" t="s">
        <v>19</v>
      </c>
      <c r="M705" s="18">
        <v>45672.540972222225</v>
      </c>
      <c r="N705" s="18">
        <v>45790.479861111111</v>
      </c>
      <c r="O705" s="18" t="s">
        <v>19</v>
      </c>
      <c r="P705" s="18" t="s">
        <v>19</v>
      </c>
      <c r="Q705" s="15" t="s">
        <v>6017</v>
      </c>
      <c r="R705" s="15" t="s">
        <v>6287</v>
      </c>
      <c r="S705" s="15" t="s">
        <v>6148</v>
      </c>
      <c r="T705" s="15" t="s">
        <v>19</v>
      </c>
      <c r="U705" s="15" t="s">
        <v>19</v>
      </c>
      <c r="V705" s="15" t="s">
        <v>19</v>
      </c>
      <c r="W705" s="15" t="s">
        <v>19</v>
      </c>
      <c r="X705" s="15" t="s">
        <v>19</v>
      </c>
      <c r="Y705" s="19">
        <v>0</v>
      </c>
      <c r="Z705" s="15" t="s">
        <v>19</v>
      </c>
      <c r="AA705" s="15" t="s">
        <v>19</v>
      </c>
      <c r="AB705" s="15" t="s">
        <v>77</v>
      </c>
      <c r="AC705" s="15" t="s">
        <v>5091</v>
      </c>
      <c r="AD705" s="15" t="s">
        <v>2365</v>
      </c>
      <c r="AE705" s="15" t="s">
        <v>19</v>
      </c>
      <c r="AF705" s="15" t="s">
        <v>3589</v>
      </c>
      <c r="AG705" s="15" t="s">
        <v>19</v>
      </c>
      <c r="AH705" s="15" t="s">
        <v>19</v>
      </c>
      <c r="AI705" s="15" t="s">
        <v>19</v>
      </c>
      <c r="AJ705" s="15" t="s">
        <v>19</v>
      </c>
      <c r="AK705" s="15" t="s">
        <v>19</v>
      </c>
      <c r="AL705" s="15" t="s">
        <v>19</v>
      </c>
      <c r="AM705" s="15" t="s">
        <v>3182</v>
      </c>
      <c r="AN705" s="15" t="s">
        <v>6281</v>
      </c>
    </row>
    <row r="706" spans="1:40" ht="15.45" x14ac:dyDescent="0.4">
      <c r="A706" s="15" t="s">
        <v>2482</v>
      </c>
      <c r="B706" s="15" t="str">
        <f t="shared" ref="B706:B769" si="11">VLOOKUP(A706,ModCode,1,FALSE)</f>
        <v>868bzyfud</v>
      </c>
      <c r="C706" s="38" t="s">
        <v>5317</v>
      </c>
      <c r="D706" s="15" t="s">
        <v>184</v>
      </c>
      <c r="E706" s="15" t="s">
        <v>5093</v>
      </c>
      <c r="F706" s="24" t="s">
        <v>42</v>
      </c>
      <c r="G706" s="15" t="s">
        <v>3561</v>
      </c>
      <c r="H706" s="15" t="s">
        <v>19</v>
      </c>
      <c r="I706" s="15" t="s">
        <v>19</v>
      </c>
      <c r="J706" s="15" t="s">
        <v>19</v>
      </c>
      <c r="K706" s="18" t="s">
        <v>19</v>
      </c>
      <c r="L706" s="18" t="s">
        <v>19</v>
      </c>
      <c r="M706" s="18">
        <v>45672.540972222225</v>
      </c>
      <c r="N706" s="18">
        <v>45700.675000000003</v>
      </c>
      <c r="O706" s="18" t="s">
        <v>19</v>
      </c>
      <c r="P706" s="18" t="s">
        <v>19</v>
      </c>
      <c r="Q706" s="15" t="s">
        <v>6459</v>
      </c>
      <c r="R706" s="15" t="s">
        <v>6267</v>
      </c>
      <c r="S706" s="15" t="s">
        <v>19</v>
      </c>
      <c r="T706" s="15" t="s">
        <v>19</v>
      </c>
      <c r="U706" s="15" t="s">
        <v>19</v>
      </c>
      <c r="V706" s="15" t="s">
        <v>19</v>
      </c>
      <c r="W706" s="15" t="s">
        <v>19</v>
      </c>
      <c r="X706" s="15" t="s">
        <v>19</v>
      </c>
      <c r="Y706" s="19">
        <v>0</v>
      </c>
      <c r="Z706" s="15" t="s">
        <v>19</v>
      </c>
      <c r="AA706" s="15" t="s">
        <v>19</v>
      </c>
      <c r="AB706" s="15" t="s">
        <v>77</v>
      </c>
      <c r="AC706" s="15" t="s">
        <v>5091</v>
      </c>
      <c r="AD706" s="15" t="s">
        <v>2340</v>
      </c>
      <c r="AE706" s="15" t="s">
        <v>19</v>
      </c>
      <c r="AF706" s="15" t="s">
        <v>19</v>
      </c>
      <c r="AG706" s="15" t="s">
        <v>19</v>
      </c>
      <c r="AH706" s="15" t="s">
        <v>19</v>
      </c>
      <c r="AI706" s="15" t="s">
        <v>19</v>
      </c>
      <c r="AJ706" s="15" t="s">
        <v>19</v>
      </c>
      <c r="AK706" s="15" t="s">
        <v>19</v>
      </c>
      <c r="AL706" s="15" t="s">
        <v>19</v>
      </c>
      <c r="AM706" s="15" t="s">
        <v>3182</v>
      </c>
      <c r="AN706" s="15" t="s">
        <v>6275</v>
      </c>
    </row>
    <row r="707" spans="1:40" ht="15.45" x14ac:dyDescent="0.4">
      <c r="A707" s="15" t="s">
        <v>2436</v>
      </c>
      <c r="B707" s="15" t="str">
        <f t="shared" si="11"/>
        <v>868bzygpy</v>
      </c>
      <c r="C707" s="38" t="s">
        <v>5318</v>
      </c>
      <c r="D707" s="15" t="s">
        <v>184</v>
      </c>
      <c r="E707" s="15" t="s">
        <v>5093</v>
      </c>
      <c r="F707" s="24" t="s">
        <v>42</v>
      </c>
      <c r="G707" s="15" t="s">
        <v>3561</v>
      </c>
      <c r="H707" s="15" t="s">
        <v>19</v>
      </c>
      <c r="I707" s="16" t="s">
        <v>658</v>
      </c>
      <c r="J707" s="15" t="s">
        <v>19</v>
      </c>
      <c r="K707" s="18" t="s">
        <v>19</v>
      </c>
      <c r="L707" s="18" t="s">
        <v>19</v>
      </c>
      <c r="M707" s="18">
        <v>45672.541666666672</v>
      </c>
      <c r="N707" s="18">
        <v>45790.479861111111</v>
      </c>
      <c r="O707" s="18" t="s">
        <v>19</v>
      </c>
      <c r="P707" s="18" t="s">
        <v>19</v>
      </c>
      <c r="Q707" s="15" t="s">
        <v>6015</v>
      </c>
      <c r="R707" s="15" t="s">
        <v>6289</v>
      </c>
      <c r="S707" s="15" t="s">
        <v>6150</v>
      </c>
      <c r="T707" s="15" t="s">
        <v>19</v>
      </c>
      <c r="U707" s="15" t="s">
        <v>19</v>
      </c>
      <c r="V707" s="15" t="s">
        <v>19</v>
      </c>
      <c r="W707" s="15" t="s">
        <v>19</v>
      </c>
      <c r="X707" s="15" t="s">
        <v>19</v>
      </c>
      <c r="Y707" s="19">
        <v>0</v>
      </c>
      <c r="Z707" s="15" t="s">
        <v>19</v>
      </c>
      <c r="AA707" s="15" t="s">
        <v>19</v>
      </c>
      <c r="AB707" s="15" t="s">
        <v>77</v>
      </c>
      <c r="AC707" s="15" t="s">
        <v>5091</v>
      </c>
      <c r="AD707" s="15" t="s">
        <v>2340</v>
      </c>
      <c r="AE707" s="15" t="s">
        <v>19</v>
      </c>
      <c r="AF707" s="15" t="s">
        <v>3589</v>
      </c>
      <c r="AG707" s="15" t="s">
        <v>19</v>
      </c>
      <c r="AH707" s="15" t="s">
        <v>19</v>
      </c>
      <c r="AI707" s="15" t="s">
        <v>19</v>
      </c>
      <c r="AJ707" s="15" t="s">
        <v>19</v>
      </c>
      <c r="AK707" s="15" t="s">
        <v>19</v>
      </c>
      <c r="AL707" s="15" t="s">
        <v>19</v>
      </c>
      <c r="AM707" s="15" t="s">
        <v>3182</v>
      </c>
      <c r="AN707" s="15" t="s">
        <v>6281</v>
      </c>
    </row>
    <row r="708" spans="1:40" ht="15.45" x14ac:dyDescent="0.4">
      <c r="A708" s="15" t="s">
        <v>2339</v>
      </c>
      <c r="B708" s="15" t="str">
        <f t="shared" si="11"/>
        <v>868bzymbn</v>
      </c>
      <c r="C708" s="38" t="s">
        <v>5319</v>
      </c>
      <c r="D708" s="15" t="s">
        <v>184</v>
      </c>
      <c r="E708" s="15" t="s">
        <v>5093</v>
      </c>
      <c r="F708" s="24" t="s">
        <v>42</v>
      </c>
      <c r="G708" s="15" t="s">
        <v>3561</v>
      </c>
      <c r="H708" s="15" t="s">
        <v>19</v>
      </c>
      <c r="I708" s="16" t="s">
        <v>658</v>
      </c>
      <c r="J708" s="15" t="s">
        <v>19</v>
      </c>
      <c r="K708" s="18" t="s">
        <v>19</v>
      </c>
      <c r="L708" s="18" t="s">
        <v>19</v>
      </c>
      <c r="M708" s="18">
        <v>45672.54305555555</v>
      </c>
      <c r="N708" s="18">
        <v>45790.48055555555</v>
      </c>
      <c r="O708" s="18" t="s">
        <v>19</v>
      </c>
      <c r="P708" s="18" t="s">
        <v>19</v>
      </c>
      <c r="Q708" s="15" t="s">
        <v>6016</v>
      </c>
      <c r="R708" s="15" t="s">
        <v>6289</v>
      </c>
      <c r="S708" s="15" t="s">
        <v>6150</v>
      </c>
      <c r="T708" s="15" t="s">
        <v>19</v>
      </c>
      <c r="U708" s="15" t="s">
        <v>19</v>
      </c>
      <c r="V708" s="15" t="s">
        <v>19</v>
      </c>
      <c r="W708" s="15" t="s">
        <v>19</v>
      </c>
      <c r="X708" s="15" t="s">
        <v>19</v>
      </c>
      <c r="Y708" s="19">
        <v>0</v>
      </c>
      <c r="Z708" s="15" t="s">
        <v>19</v>
      </c>
      <c r="AA708" s="15" t="s">
        <v>19</v>
      </c>
      <c r="AB708" s="15" t="s">
        <v>77</v>
      </c>
      <c r="AC708" s="15" t="s">
        <v>5091</v>
      </c>
      <c r="AD708" s="15" t="s">
        <v>2340</v>
      </c>
      <c r="AE708" s="15" t="s">
        <v>19</v>
      </c>
      <c r="AF708" s="15" t="s">
        <v>3589</v>
      </c>
      <c r="AG708" s="15" t="s">
        <v>19</v>
      </c>
      <c r="AH708" s="15" t="s">
        <v>19</v>
      </c>
      <c r="AI708" s="15" t="s">
        <v>19</v>
      </c>
      <c r="AJ708" s="15" t="s">
        <v>19</v>
      </c>
      <c r="AK708" s="15" t="s">
        <v>19</v>
      </c>
      <c r="AL708" s="15" t="s">
        <v>19</v>
      </c>
      <c r="AM708" s="15" t="s">
        <v>3182</v>
      </c>
      <c r="AN708" s="15" t="s">
        <v>6281</v>
      </c>
    </row>
    <row r="709" spans="1:40" ht="15.45" x14ac:dyDescent="0.4">
      <c r="A709" s="15" t="s">
        <v>2389</v>
      </c>
      <c r="B709" s="15" t="str">
        <f t="shared" si="11"/>
        <v>868bzynyp</v>
      </c>
      <c r="C709" s="38" t="s">
        <v>5320</v>
      </c>
      <c r="D709" s="15" t="s">
        <v>184</v>
      </c>
      <c r="E709" s="15" t="s">
        <v>5093</v>
      </c>
      <c r="F709" s="24" t="s">
        <v>42</v>
      </c>
      <c r="G709" s="15" t="s">
        <v>3561</v>
      </c>
      <c r="H709" s="15" t="s">
        <v>19</v>
      </c>
      <c r="I709" s="16" t="s">
        <v>658</v>
      </c>
      <c r="J709" s="15" t="s">
        <v>19</v>
      </c>
      <c r="K709" s="18" t="s">
        <v>19</v>
      </c>
      <c r="L709" s="18" t="s">
        <v>19</v>
      </c>
      <c r="M709" s="18">
        <v>45672.543749999997</v>
      </c>
      <c r="N709" s="18">
        <v>45790.48055555555</v>
      </c>
      <c r="O709" s="18" t="s">
        <v>19</v>
      </c>
      <c r="P709" s="18" t="s">
        <v>19</v>
      </c>
      <c r="Q709" s="15" t="s">
        <v>6016</v>
      </c>
      <c r="R709" s="15" t="s">
        <v>6289</v>
      </c>
      <c r="S709" s="15" t="s">
        <v>6150</v>
      </c>
      <c r="T709" s="15" t="s">
        <v>19</v>
      </c>
      <c r="U709" s="15" t="s">
        <v>19</v>
      </c>
      <c r="V709" s="15" t="s">
        <v>19</v>
      </c>
      <c r="W709" s="15" t="s">
        <v>19</v>
      </c>
      <c r="X709" s="15" t="s">
        <v>19</v>
      </c>
      <c r="Y709" s="19">
        <v>0</v>
      </c>
      <c r="Z709" s="15" t="s">
        <v>19</v>
      </c>
      <c r="AA709" s="15" t="s">
        <v>19</v>
      </c>
      <c r="AB709" s="15" t="s">
        <v>77</v>
      </c>
      <c r="AC709" s="15" t="s">
        <v>5091</v>
      </c>
      <c r="AD709" s="15" t="s">
        <v>2340</v>
      </c>
      <c r="AE709" s="15" t="s">
        <v>19</v>
      </c>
      <c r="AF709" s="15" t="s">
        <v>3589</v>
      </c>
      <c r="AG709" s="15" t="s">
        <v>19</v>
      </c>
      <c r="AH709" s="15" t="s">
        <v>19</v>
      </c>
      <c r="AI709" s="15" t="s">
        <v>19</v>
      </c>
      <c r="AJ709" s="15" t="s">
        <v>19</v>
      </c>
      <c r="AK709" s="15" t="s">
        <v>19</v>
      </c>
      <c r="AL709" s="15" t="s">
        <v>19</v>
      </c>
      <c r="AM709" s="15" t="s">
        <v>3182</v>
      </c>
      <c r="AN709" s="15" t="s">
        <v>6281</v>
      </c>
    </row>
    <row r="710" spans="1:40" ht="15.45" x14ac:dyDescent="0.4">
      <c r="A710" s="15" t="s">
        <v>2342</v>
      </c>
      <c r="B710" s="15" t="str">
        <f t="shared" si="11"/>
        <v>868bzyqxu</v>
      </c>
      <c r="C710" s="38" t="s">
        <v>5321</v>
      </c>
      <c r="D710" s="15" t="s">
        <v>184</v>
      </c>
      <c r="E710" s="15" t="s">
        <v>5093</v>
      </c>
      <c r="F710" s="24" t="s">
        <v>42</v>
      </c>
      <c r="G710" s="15" t="s">
        <v>3561</v>
      </c>
      <c r="H710" s="15" t="s">
        <v>19</v>
      </c>
      <c r="I710" s="16" t="s">
        <v>658</v>
      </c>
      <c r="J710" s="15" t="s">
        <v>19</v>
      </c>
      <c r="K710" s="18" t="s">
        <v>19</v>
      </c>
      <c r="L710" s="18" t="s">
        <v>19</v>
      </c>
      <c r="M710" s="18">
        <v>45672.545138888891</v>
      </c>
      <c r="N710" s="18">
        <v>45790.48055555555</v>
      </c>
      <c r="O710" s="18" t="s">
        <v>19</v>
      </c>
      <c r="P710" s="18" t="s">
        <v>19</v>
      </c>
      <c r="Q710" s="15" t="s">
        <v>6015</v>
      </c>
      <c r="R710" s="15" t="s">
        <v>6289</v>
      </c>
      <c r="S710" s="15" t="s">
        <v>6150</v>
      </c>
      <c r="T710" s="15" t="s">
        <v>19</v>
      </c>
      <c r="U710" s="15" t="s">
        <v>19</v>
      </c>
      <c r="V710" s="15" t="s">
        <v>19</v>
      </c>
      <c r="W710" s="15" t="s">
        <v>19</v>
      </c>
      <c r="X710" s="15" t="s">
        <v>19</v>
      </c>
      <c r="Y710" s="19">
        <v>0</v>
      </c>
      <c r="Z710" s="15" t="s">
        <v>19</v>
      </c>
      <c r="AA710" s="15" t="s">
        <v>19</v>
      </c>
      <c r="AB710" s="15" t="s">
        <v>77</v>
      </c>
      <c r="AC710" s="15" t="s">
        <v>5091</v>
      </c>
      <c r="AD710" s="15" t="s">
        <v>2340</v>
      </c>
      <c r="AE710" s="15" t="s">
        <v>19</v>
      </c>
      <c r="AF710" s="15" t="s">
        <v>3589</v>
      </c>
      <c r="AG710" s="15" t="s">
        <v>19</v>
      </c>
      <c r="AH710" s="15" t="s">
        <v>19</v>
      </c>
      <c r="AI710" s="15" t="s">
        <v>19</v>
      </c>
      <c r="AJ710" s="15" t="s">
        <v>19</v>
      </c>
      <c r="AK710" s="15" t="s">
        <v>19</v>
      </c>
      <c r="AL710" s="15" t="s">
        <v>19</v>
      </c>
      <c r="AM710" s="15" t="s">
        <v>3182</v>
      </c>
      <c r="AN710" s="15" t="s">
        <v>6281</v>
      </c>
    </row>
    <row r="711" spans="1:40" ht="15.45" x14ac:dyDescent="0.4">
      <c r="A711" s="15" t="s">
        <v>2471</v>
      </c>
      <c r="B711" s="15" t="str">
        <f t="shared" si="11"/>
        <v>868bzytbf</v>
      </c>
      <c r="C711" s="38" t="s">
        <v>5322</v>
      </c>
      <c r="D711" s="15" t="s">
        <v>184</v>
      </c>
      <c r="E711" s="15" t="s">
        <v>5093</v>
      </c>
      <c r="F711" s="24" t="s">
        <v>42</v>
      </c>
      <c r="G711" s="15" t="s">
        <v>3561</v>
      </c>
      <c r="H711" s="15" t="s">
        <v>19</v>
      </c>
      <c r="I711" s="16" t="s">
        <v>658</v>
      </c>
      <c r="J711" s="15" t="s">
        <v>19</v>
      </c>
      <c r="K711" s="18" t="s">
        <v>19</v>
      </c>
      <c r="L711" s="18" t="s">
        <v>19</v>
      </c>
      <c r="M711" s="18">
        <v>45672.545833333337</v>
      </c>
      <c r="N711" s="18">
        <v>45790.48055555555</v>
      </c>
      <c r="O711" s="18" t="s">
        <v>19</v>
      </c>
      <c r="P711" s="18" t="s">
        <v>19</v>
      </c>
      <c r="Q711" s="15" t="s">
        <v>6460</v>
      </c>
      <c r="R711" s="15" t="s">
        <v>6289</v>
      </c>
      <c r="S711" s="15" t="s">
        <v>6150</v>
      </c>
      <c r="T711" s="15" t="s">
        <v>19</v>
      </c>
      <c r="U711" s="15" t="s">
        <v>19</v>
      </c>
      <c r="V711" s="15" t="s">
        <v>19</v>
      </c>
      <c r="W711" s="15" t="s">
        <v>19</v>
      </c>
      <c r="X711" s="15" t="s">
        <v>19</v>
      </c>
      <c r="Y711" s="19">
        <v>0</v>
      </c>
      <c r="Z711" s="15" t="s">
        <v>19</v>
      </c>
      <c r="AA711" s="15" t="s">
        <v>19</v>
      </c>
      <c r="AB711" s="15" t="s">
        <v>77</v>
      </c>
      <c r="AC711" s="15" t="s">
        <v>5091</v>
      </c>
      <c r="AD711" s="15" t="s">
        <v>2340</v>
      </c>
      <c r="AE711" s="15" t="s">
        <v>19</v>
      </c>
      <c r="AF711" s="15" t="s">
        <v>3589</v>
      </c>
      <c r="AG711" s="15" t="s">
        <v>19</v>
      </c>
      <c r="AH711" s="15" t="s">
        <v>19</v>
      </c>
      <c r="AI711" s="15" t="s">
        <v>19</v>
      </c>
      <c r="AJ711" s="15" t="s">
        <v>19</v>
      </c>
      <c r="AK711" s="15" t="s">
        <v>19</v>
      </c>
      <c r="AL711" s="15" t="s">
        <v>19</v>
      </c>
      <c r="AM711" s="15" t="s">
        <v>3182</v>
      </c>
      <c r="AN711" s="15" t="s">
        <v>6281</v>
      </c>
    </row>
    <row r="712" spans="1:40" ht="15.45" x14ac:dyDescent="0.4">
      <c r="A712" s="15" t="s">
        <v>2495</v>
      </c>
      <c r="B712" s="15" t="str">
        <f t="shared" si="11"/>
        <v>868bzyu19</v>
      </c>
      <c r="C712" s="38" t="s">
        <v>6153</v>
      </c>
      <c r="D712" s="15" t="s">
        <v>186</v>
      </c>
      <c r="E712" s="15" t="s">
        <v>6130</v>
      </c>
      <c r="F712" s="24" t="s">
        <v>42</v>
      </c>
      <c r="G712" s="15" t="s">
        <v>3561</v>
      </c>
      <c r="H712" s="15" t="s">
        <v>19</v>
      </c>
      <c r="I712" s="16" t="s">
        <v>658</v>
      </c>
      <c r="J712" s="15" t="s">
        <v>19</v>
      </c>
      <c r="K712" s="18" t="s">
        <v>19</v>
      </c>
      <c r="L712" s="18" t="s">
        <v>19</v>
      </c>
      <c r="M712" s="18">
        <v>45672.545833333337</v>
      </c>
      <c r="N712" s="18">
        <v>45790.481249999997</v>
      </c>
      <c r="O712" s="18" t="s">
        <v>19</v>
      </c>
      <c r="P712" s="18" t="s">
        <v>19</v>
      </c>
      <c r="Q712" s="15" t="s">
        <v>6461</v>
      </c>
      <c r="R712" s="15" t="s">
        <v>6289</v>
      </c>
      <c r="S712" s="15" t="s">
        <v>6150</v>
      </c>
      <c r="T712" s="15" t="s">
        <v>19</v>
      </c>
      <c r="U712" s="15" t="s">
        <v>19</v>
      </c>
      <c r="V712" s="15" t="s">
        <v>19</v>
      </c>
      <c r="W712" s="15" t="s">
        <v>19</v>
      </c>
      <c r="X712" s="15" t="s">
        <v>19</v>
      </c>
      <c r="Y712" s="19">
        <v>0</v>
      </c>
      <c r="Z712" s="15" t="s">
        <v>19</v>
      </c>
      <c r="AA712" s="15" t="s">
        <v>19</v>
      </c>
      <c r="AB712" s="15" t="s">
        <v>77</v>
      </c>
      <c r="AC712" s="15" t="s">
        <v>5091</v>
      </c>
      <c r="AD712" s="15" t="s">
        <v>2340</v>
      </c>
      <c r="AE712" s="15" t="s">
        <v>19</v>
      </c>
      <c r="AF712" s="15" t="s">
        <v>3589</v>
      </c>
      <c r="AG712" s="15" t="s">
        <v>19</v>
      </c>
      <c r="AH712" s="15" t="s">
        <v>19</v>
      </c>
      <c r="AI712" s="15" t="s">
        <v>19</v>
      </c>
      <c r="AJ712" s="15" t="s">
        <v>19</v>
      </c>
      <c r="AK712" s="15" t="s">
        <v>19</v>
      </c>
      <c r="AL712" s="15" t="s">
        <v>19</v>
      </c>
      <c r="AM712" s="15" t="s">
        <v>3182</v>
      </c>
      <c r="AN712" s="15" t="s">
        <v>6462</v>
      </c>
    </row>
    <row r="713" spans="1:40" ht="15.45" x14ac:dyDescent="0.4">
      <c r="A713" s="15" t="s">
        <v>2444</v>
      </c>
      <c r="B713" s="15" t="str">
        <f t="shared" si="11"/>
        <v>868bzzjdr</v>
      </c>
      <c r="C713" s="38" t="s">
        <v>5323</v>
      </c>
      <c r="D713" s="15" t="s">
        <v>186</v>
      </c>
      <c r="E713" s="15" t="s">
        <v>6130</v>
      </c>
      <c r="F713" s="24" t="s">
        <v>42</v>
      </c>
      <c r="G713" s="15" t="s">
        <v>3561</v>
      </c>
      <c r="H713" s="15" t="s">
        <v>19</v>
      </c>
      <c r="I713" s="16" t="s">
        <v>658</v>
      </c>
      <c r="J713" s="15" t="s">
        <v>19</v>
      </c>
      <c r="K713" s="18" t="s">
        <v>19</v>
      </c>
      <c r="L713" s="18" t="s">
        <v>19</v>
      </c>
      <c r="M713" s="18">
        <v>45672.559027777781</v>
      </c>
      <c r="N713" s="18">
        <v>45790.481249999997</v>
      </c>
      <c r="O713" s="18" t="s">
        <v>19</v>
      </c>
      <c r="P713" s="18" t="s">
        <v>19</v>
      </c>
      <c r="Q713" s="15" t="s">
        <v>6016</v>
      </c>
      <c r="R713" s="15" t="s">
        <v>6289</v>
      </c>
      <c r="S713" s="15" t="s">
        <v>6150</v>
      </c>
      <c r="T713" s="15" t="s">
        <v>19</v>
      </c>
      <c r="U713" s="15" t="s">
        <v>19</v>
      </c>
      <c r="V713" s="15" t="s">
        <v>19</v>
      </c>
      <c r="W713" s="15" t="s">
        <v>19</v>
      </c>
      <c r="X713" s="15" t="s">
        <v>19</v>
      </c>
      <c r="Y713" s="19">
        <v>0</v>
      </c>
      <c r="Z713" s="15" t="s">
        <v>19</v>
      </c>
      <c r="AA713" s="15" t="s">
        <v>19</v>
      </c>
      <c r="AB713" s="15" t="s">
        <v>77</v>
      </c>
      <c r="AC713" s="15" t="s">
        <v>5091</v>
      </c>
      <c r="AD713" s="15" t="s">
        <v>2340</v>
      </c>
      <c r="AE713" s="15" t="s">
        <v>19</v>
      </c>
      <c r="AF713" s="15" t="s">
        <v>3589</v>
      </c>
      <c r="AG713" s="15" t="s">
        <v>19</v>
      </c>
      <c r="AH713" s="15" t="s">
        <v>19</v>
      </c>
      <c r="AI713" s="15" t="s">
        <v>19</v>
      </c>
      <c r="AJ713" s="15" t="s">
        <v>19</v>
      </c>
      <c r="AK713" s="15" t="s">
        <v>19</v>
      </c>
      <c r="AL713" s="15" t="s">
        <v>19</v>
      </c>
      <c r="AM713" s="15" t="s">
        <v>3182</v>
      </c>
      <c r="AN713" s="15" t="s">
        <v>6281</v>
      </c>
    </row>
    <row r="714" spans="1:40" ht="15.45" x14ac:dyDescent="0.4">
      <c r="A714" s="15" t="s">
        <v>2474</v>
      </c>
      <c r="B714" s="15" t="str">
        <f t="shared" si="11"/>
        <v>868bzzka2</v>
      </c>
      <c r="C714" s="38" t="s">
        <v>5324</v>
      </c>
      <c r="D714" s="15" t="s">
        <v>186</v>
      </c>
      <c r="E714" s="15" t="s">
        <v>6130</v>
      </c>
      <c r="F714" s="24" t="s">
        <v>42</v>
      </c>
      <c r="G714" s="15" t="s">
        <v>3561</v>
      </c>
      <c r="H714" s="15" t="s">
        <v>19</v>
      </c>
      <c r="I714" s="16" t="s">
        <v>658</v>
      </c>
      <c r="J714" s="15" t="s">
        <v>19</v>
      </c>
      <c r="K714" s="18" t="s">
        <v>19</v>
      </c>
      <c r="L714" s="18" t="s">
        <v>19</v>
      </c>
      <c r="M714" s="18">
        <v>45672.55972222222</v>
      </c>
      <c r="N714" s="18">
        <v>45790.481249999997</v>
      </c>
      <c r="O714" s="18" t="s">
        <v>19</v>
      </c>
      <c r="P714" s="18" t="s">
        <v>19</v>
      </c>
      <c r="Q714" s="15" t="s">
        <v>6861</v>
      </c>
      <c r="R714" s="15" t="s">
        <v>6289</v>
      </c>
      <c r="S714" s="15" t="s">
        <v>6150</v>
      </c>
      <c r="T714" s="15" t="s">
        <v>19</v>
      </c>
      <c r="U714" s="15" t="s">
        <v>19</v>
      </c>
      <c r="V714" s="15" t="s">
        <v>19</v>
      </c>
      <c r="W714" s="15" t="s">
        <v>19</v>
      </c>
      <c r="X714" s="15" t="s">
        <v>19</v>
      </c>
      <c r="Y714" s="19">
        <v>0</v>
      </c>
      <c r="Z714" s="15" t="s">
        <v>19</v>
      </c>
      <c r="AA714" s="15" t="s">
        <v>19</v>
      </c>
      <c r="AB714" s="15" t="s">
        <v>77</v>
      </c>
      <c r="AC714" s="15" t="s">
        <v>5091</v>
      </c>
      <c r="AD714" s="15" t="s">
        <v>2340</v>
      </c>
      <c r="AE714" s="15" t="s">
        <v>19</v>
      </c>
      <c r="AF714" s="15" t="s">
        <v>3589</v>
      </c>
      <c r="AG714" s="15" t="s">
        <v>19</v>
      </c>
      <c r="AH714" s="15" t="s">
        <v>19</v>
      </c>
      <c r="AI714" s="15" t="s">
        <v>19</v>
      </c>
      <c r="AJ714" s="15" t="s">
        <v>19</v>
      </c>
      <c r="AK714" s="15" t="s">
        <v>19</v>
      </c>
      <c r="AL714" s="15" t="s">
        <v>19</v>
      </c>
      <c r="AM714" s="15" t="s">
        <v>3182</v>
      </c>
      <c r="AN714" s="15" t="s">
        <v>6281</v>
      </c>
    </row>
    <row r="715" spans="1:40" ht="15.45" x14ac:dyDescent="0.4">
      <c r="A715" s="15" t="s">
        <v>2027</v>
      </c>
      <c r="B715" s="15" t="str">
        <f t="shared" si="11"/>
        <v>868c013qx</v>
      </c>
      <c r="C715" s="38" t="s">
        <v>5237</v>
      </c>
      <c r="D715" s="15" t="s">
        <v>35</v>
      </c>
      <c r="E715" s="15" t="s">
        <v>5058</v>
      </c>
      <c r="F715" s="21" t="s">
        <v>28</v>
      </c>
      <c r="G715" s="15" t="s">
        <v>3561</v>
      </c>
      <c r="H715" s="15" t="s">
        <v>19</v>
      </c>
      <c r="I715" s="17" t="s">
        <v>3562</v>
      </c>
      <c r="J715" s="15" t="s">
        <v>5238</v>
      </c>
      <c r="K715" s="18">
        <v>45863</v>
      </c>
      <c r="L715" s="18">
        <v>45621</v>
      </c>
      <c r="M715" s="18">
        <v>45672.580555555556</v>
      </c>
      <c r="N715" s="18">
        <v>45782.727777777778</v>
      </c>
      <c r="O715" s="18" t="s">
        <v>19</v>
      </c>
      <c r="P715" s="18" t="s">
        <v>19</v>
      </c>
      <c r="Q715" s="15" t="s">
        <v>5925</v>
      </c>
      <c r="R715" s="15" t="s">
        <v>6268</v>
      </c>
      <c r="S715" s="15" t="s">
        <v>6154</v>
      </c>
      <c r="T715" s="18">
        <v>45621</v>
      </c>
      <c r="U715" s="18">
        <v>45632</v>
      </c>
      <c r="V715" s="15" t="s">
        <v>19</v>
      </c>
      <c r="W715" s="18">
        <v>45637</v>
      </c>
      <c r="X715" s="18">
        <v>45637</v>
      </c>
      <c r="Y715" s="19">
        <v>0</v>
      </c>
      <c r="Z715" s="15" t="s">
        <v>19</v>
      </c>
      <c r="AA715" s="18">
        <v>45666</v>
      </c>
      <c r="AB715" s="15" t="s">
        <v>77</v>
      </c>
      <c r="AC715" s="15" t="s">
        <v>1819</v>
      </c>
      <c r="AD715" s="15" t="s">
        <v>1821</v>
      </c>
      <c r="AE715" s="15" t="s">
        <v>19</v>
      </c>
      <c r="AF715" s="15" t="s">
        <v>3589</v>
      </c>
      <c r="AG715" s="15" t="s">
        <v>19</v>
      </c>
      <c r="AH715" s="15" t="s">
        <v>19</v>
      </c>
      <c r="AI715" s="15" t="s">
        <v>19</v>
      </c>
      <c r="AJ715" s="15" t="s">
        <v>19</v>
      </c>
      <c r="AK715" s="15" t="s">
        <v>19</v>
      </c>
      <c r="AL715" s="15" t="s">
        <v>19</v>
      </c>
      <c r="AM715" s="15" t="s">
        <v>3275</v>
      </c>
      <c r="AN715" s="15" t="s">
        <v>6269</v>
      </c>
    </row>
    <row r="716" spans="1:40" ht="15.45" x14ac:dyDescent="0.4">
      <c r="A716" s="15" t="s">
        <v>2005</v>
      </c>
      <c r="B716" s="15" t="str">
        <f t="shared" si="11"/>
        <v>868c015hj</v>
      </c>
      <c r="C716" s="38" t="s">
        <v>5239</v>
      </c>
      <c r="D716" s="15" t="s">
        <v>35</v>
      </c>
      <c r="E716" s="15" t="s">
        <v>5058</v>
      </c>
      <c r="F716" s="21" t="s">
        <v>28</v>
      </c>
      <c r="G716" s="15" t="s">
        <v>3561</v>
      </c>
      <c r="H716" s="15" t="s">
        <v>19</v>
      </c>
      <c r="I716" s="17" t="s">
        <v>3562</v>
      </c>
      <c r="J716" s="15" t="s">
        <v>5238</v>
      </c>
      <c r="K716" s="18">
        <v>45863</v>
      </c>
      <c r="L716" s="18">
        <v>45621</v>
      </c>
      <c r="M716" s="18">
        <v>45672.581250000003</v>
      </c>
      <c r="N716" s="18">
        <v>45782.727777777778</v>
      </c>
      <c r="O716" s="18" t="s">
        <v>19</v>
      </c>
      <c r="P716" s="18" t="s">
        <v>19</v>
      </c>
      <c r="Q716" s="15" t="s">
        <v>6862</v>
      </c>
      <c r="R716" s="15" t="s">
        <v>6268</v>
      </c>
      <c r="S716" s="15" t="s">
        <v>6154</v>
      </c>
      <c r="T716" s="18">
        <v>45621</v>
      </c>
      <c r="U716" s="18">
        <v>45632</v>
      </c>
      <c r="V716" s="15" t="s">
        <v>19</v>
      </c>
      <c r="W716" s="18">
        <v>45637</v>
      </c>
      <c r="X716" s="18">
        <v>45637</v>
      </c>
      <c r="Y716" s="19">
        <v>0</v>
      </c>
      <c r="Z716" s="15" t="s">
        <v>19</v>
      </c>
      <c r="AA716" s="18">
        <v>45666</v>
      </c>
      <c r="AB716" s="15" t="s">
        <v>77</v>
      </c>
      <c r="AC716" s="15" t="s">
        <v>1819</v>
      </c>
      <c r="AD716" s="15" t="s">
        <v>1821</v>
      </c>
      <c r="AE716" s="15" t="s">
        <v>19</v>
      </c>
      <c r="AF716" s="15" t="s">
        <v>3589</v>
      </c>
      <c r="AG716" s="15" t="s">
        <v>19</v>
      </c>
      <c r="AH716" s="15" t="s">
        <v>19</v>
      </c>
      <c r="AI716" s="15" t="s">
        <v>19</v>
      </c>
      <c r="AJ716" s="15" t="s">
        <v>19</v>
      </c>
      <c r="AK716" s="15" t="s">
        <v>19</v>
      </c>
      <c r="AL716" s="15" t="s">
        <v>19</v>
      </c>
      <c r="AM716" s="15" t="s">
        <v>3275</v>
      </c>
      <c r="AN716" s="15" t="s">
        <v>6269</v>
      </c>
    </row>
    <row r="717" spans="1:40" ht="15.45" x14ac:dyDescent="0.4">
      <c r="A717" s="15" t="s">
        <v>1930</v>
      </c>
      <c r="B717" s="15" t="str">
        <f t="shared" si="11"/>
        <v>868c0192n</v>
      </c>
      <c r="C717" s="38" t="s">
        <v>5240</v>
      </c>
      <c r="D717" s="15" t="s">
        <v>35</v>
      </c>
      <c r="E717" s="15" t="s">
        <v>5058</v>
      </c>
      <c r="F717" s="21" t="s">
        <v>28</v>
      </c>
      <c r="G717" s="15" t="s">
        <v>3561</v>
      </c>
      <c r="H717" s="15" t="s">
        <v>19</v>
      </c>
      <c r="I717" s="17" t="s">
        <v>3562</v>
      </c>
      <c r="J717" s="15" t="s">
        <v>5238</v>
      </c>
      <c r="K717" s="18">
        <v>45863</v>
      </c>
      <c r="L717" s="18">
        <v>45621</v>
      </c>
      <c r="M717" s="18">
        <v>45672.582638888889</v>
      </c>
      <c r="N717" s="18">
        <v>45782.727777777778</v>
      </c>
      <c r="O717" s="18" t="s">
        <v>19</v>
      </c>
      <c r="P717" s="18" t="s">
        <v>19</v>
      </c>
      <c r="Q717" s="15" t="s">
        <v>5924</v>
      </c>
      <c r="R717" s="15" t="s">
        <v>6268</v>
      </c>
      <c r="S717" s="15" t="s">
        <v>6154</v>
      </c>
      <c r="T717" s="18">
        <v>45621</v>
      </c>
      <c r="U717" s="18">
        <v>45632</v>
      </c>
      <c r="V717" s="15" t="s">
        <v>19</v>
      </c>
      <c r="W717" s="18">
        <v>45637</v>
      </c>
      <c r="X717" s="18">
        <v>45637</v>
      </c>
      <c r="Y717" s="19">
        <v>0</v>
      </c>
      <c r="Z717" s="15" t="s">
        <v>19</v>
      </c>
      <c r="AA717" s="18">
        <v>45666</v>
      </c>
      <c r="AB717" s="15" t="s">
        <v>77</v>
      </c>
      <c r="AC717" s="15" t="s">
        <v>1819</v>
      </c>
      <c r="AD717" s="15" t="s">
        <v>1821</v>
      </c>
      <c r="AE717" s="15" t="s">
        <v>19</v>
      </c>
      <c r="AF717" s="15" t="s">
        <v>3589</v>
      </c>
      <c r="AG717" s="15" t="s">
        <v>19</v>
      </c>
      <c r="AH717" s="15" t="s">
        <v>19</v>
      </c>
      <c r="AI717" s="15" t="s">
        <v>19</v>
      </c>
      <c r="AJ717" s="15" t="s">
        <v>19</v>
      </c>
      <c r="AK717" s="15" t="s">
        <v>19</v>
      </c>
      <c r="AL717" s="15" t="s">
        <v>19</v>
      </c>
      <c r="AM717" s="15" t="s">
        <v>3275</v>
      </c>
      <c r="AN717" s="15" t="s">
        <v>6269</v>
      </c>
    </row>
    <row r="718" spans="1:40" ht="15.45" x14ac:dyDescent="0.4">
      <c r="A718" s="15" t="s">
        <v>2077</v>
      </c>
      <c r="B718" s="15" t="str">
        <f t="shared" si="11"/>
        <v>868c01acv</v>
      </c>
      <c r="C718" s="38" t="s">
        <v>5241</v>
      </c>
      <c r="D718" s="15" t="s">
        <v>35</v>
      </c>
      <c r="E718" s="15" t="s">
        <v>5058</v>
      </c>
      <c r="F718" s="21" t="s">
        <v>28</v>
      </c>
      <c r="G718" s="15" t="s">
        <v>3561</v>
      </c>
      <c r="H718" s="15" t="s">
        <v>19</v>
      </c>
      <c r="I718" s="17" t="s">
        <v>3562</v>
      </c>
      <c r="J718" s="15" t="s">
        <v>5238</v>
      </c>
      <c r="K718" s="18">
        <v>45863</v>
      </c>
      <c r="L718" s="18">
        <v>45621</v>
      </c>
      <c r="M718" s="18">
        <v>45672.583333333328</v>
      </c>
      <c r="N718" s="18">
        <v>45782.727777777778</v>
      </c>
      <c r="O718" s="18" t="s">
        <v>19</v>
      </c>
      <c r="P718" s="18" t="s">
        <v>19</v>
      </c>
      <c r="Q718" s="15" t="s">
        <v>6463</v>
      </c>
      <c r="R718" s="15" t="s">
        <v>6268</v>
      </c>
      <c r="S718" s="15" t="s">
        <v>6154</v>
      </c>
      <c r="T718" s="18">
        <v>45621</v>
      </c>
      <c r="U718" s="18">
        <v>45632</v>
      </c>
      <c r="V718" s="15" t="s">
        <v>19</v>
      </c>
      <c r="W718" s="18">
        <v>45637</v>
      </c>
      <c r="X718" s="18">
        <v>45637</v>
      </c>
      <c r="Y718" s="19">
        <v>0</v>
      </c>
      <c r="Z718" s="15" t="s">
        <v>19</v>
      </c>
      <c r="AA718" s="18">
        <v>45666</v>
      </c>
      <c r="AB718" s="15" t="s">
        <v>77</v>
      </c>
      <c r="AC718" s="15" t="s">
        <v>1819</v>
      </c>
      <c r="AD718" s="15" t="s">
        <v>1821</v>
      </c>
      <c r="AE718" s="15" t="s">
        <v>19</v>
      </c>
      <c r="AF718" s="15" t="s">
        <v>3589</v>
      </c>
      <c r="AG718" s="15" t="s">
        <v>19</v>
      </c>
      <c r="AH718" s="15" t="s">
        <v>19</v>
      </c>
      <c r="AI718" s="15" t="s">
        <v>19</v>
      </c>
      <c r="AJ718" s="15" t="s">
        <v>19</v>
      </c>
      <c r="AK718" s="15" t="s">
        <v>19</v>
      </c>
      <c r="AL718" s="15" t="s">
        <v>19</v>
      </c>
      <c r="AM718" s="15" t="s">
        <v>3275</v>
      </c>
      <c r="AN718" s="15" t="s">
        <v>6269</v>
      </c>
    </row>
    <row r="719" spans="1:40" ht="15.45" x14ac:dyDescent="0.4">
      <c r="A719" s="15" t="s">
        <v>1959</v>
      </c>
      <c r="B719" s="15" t="str">
        <f t="shared" si="11"/>
        <v>868c01awa</v>
      </c>
      <c r="C719" s="38" t="s">
        <v>5242</v>
      </c>
      <c r="D719" s="15" t="s">
        <v>35</v>
      </c>
      <c r="E719" s="15" t="s">
        <v>5058</v>
      </c>
      <c r="F719" s="21" t="s">
        <v>28</v>
      </c>
      <c r="G719" s="15" t="s">
        <v>3561</v>
      </c>
      <c r="H719" s="15" t="s">
        <v>19</v>
      </c>
      <c r="I719" s="17" t="s">
        <v>3562</v>
      </c>
      <c r="J719" s="15" t="s">
        <v>5238</v>
      </c>
      <c r="K719" s="18">
        <v>45863</v>
      </c>
      <c r="L719" s="18">
        <v>45621</v>
      </c>
      <c r="M719" s="18">
        <v>45672.584027777775</v>
      </c>
      <c r="N719" s="18">
        <v>45782.727777777778</v>
      </c>
      <c r="O719" s="18" t="s">
        <v>19</v>
      </c>
      <c r="P719" s="18" t="s">
        <v>19</v>
      </c>
      <c r="Q719" s="15" t="s">
        <v>5923</v>
      </c>
      <c r="R719" s="15" t="s">
        <v>6268</v>
      </c>
      <c r="S719" s="15" t="s">
        <v>6154</v>
      </c>
      <c r="T719" s="18">
        <v>45621</v>
      </c>
      <c r="U719" s="18">
        <v>45632</v>
      </c>
      <c r="V719" s="15" t="s">
        <v>19</v>
      </c>
      <c r="W719" s="18">
        <v>45637</v>
      </c>
      <c r="X719" s="18">
        <v>45637</v>
      </c>
      <c r="Y719" s="19">
        <v>0</v>
      </c>
      <c r="Z719" s="15" t="s">
        <v>19</v>
      </c>
      <c r="AA719" s="18">
        <v>45666</v>
      </c>
      <c r="AB719" s="15" t="s">
        <v>77</v>
      </c>
      <c r="AC719" s="15" t="s">
        <v>1819</v>
      </c>
      <c r="AD719" s="15" t="s">
        <v>1821</v>
      </c>
      <c r="AE719" s="15" t="s">
        <v>19</v>
      </c>
      <c r="AF719" s="15" t="s">
        <v>3589</v>
      </c>
      <c r="AG719" s="15" t="s">
        <v>19</v>
      </c>
      <c r="AH719" s="15" t="s">
        <v>19</v>
      </c>
      <c r="AI719" s="15" t="s">
        <v>19</v>
      </c>
      <c r="AJ719" s="15" t="s">
        <v>19</v>
      </c>
      <c r="AK719" s="15" t="s">
        <v>19</v>
      </c>
      <c r="AL719" s="15" t="s">
        <v>19</v>
      </c>
      <c r="AM719" s="15" t="s">
        <v>3275</v>
      </c>
      <c r="AN719" s="15" t="s">
        <v>6269</v>
      </c>
    </row>
    <row r="720" spans="1:40" ht="15.45" x14ac:dyDescent="0.4">
      <c r="A720" s="15" t="s">
        <v>2039</v>
      </c>
      <c r="B720" s="15" t="str">
        <f t="shared" si="11"/>
        <v>868c01cd4</v>
      </c>
      <c r="C720" s="38" t="s">
        <v>5243</v>
      </c>
      <c r="D720" s="15" t="s">
        <v>16</v>
      </c>
      <c r="E720" s="15" t="s">
        <v>5050</v>
      </c>
      <c r="F720" s="21" t="s">
        <v>28</v>
      </c>
      <c r="G720" s="15" t="s">
        <v>3561</v>
      </c>
      <c r="H720" s="15" t="s">
        <v>19</v>
      </c>
      <c r="I720" s="17" t="s">
        <v>3562</v>
      </c>
      <c r="J720" s="15" t="s">
        <v>5238</v>
      </c>
      <c r="K720" s="18">
        <v>45863</v>
      </c>
      <c r="L720" s="18">
        <v>45552</v>
      </c>
      <c r="M720" s="18">
        <v>45672.584722222222</v>
      </c>
      <c r="N720" s="18">
        <v>45782.727777777778</v>
      </c>
      <c r="O720" s="18" t="s">
        <v>19</v>
      </c>
      <c r="P720" s="18" t="s">
        <v>19</v>
      </c>
      <c r="Q720" s="15" t="s">
        <v>6863</v>
      </c>
      <c r="R720" s="15" t="s">
        <v>6268</v>
      </c>
      <c r="S720" s="15" t="s">
        <v>6154</v>
      </c>
      <c r="T720" s="18">
        <v>45667</v>
      </c>
      <c r="U720" s="18">
        <v>45670</v>
      </c>
      <c r="V720" s="15" t="s">
        <v>19</v>
      </c>
      <c r="W720" s="18">
        <v>45670</v>
      </c>
      <c r="X720" s="15" t="s">
        <v>19</v>
      </c>
      <c r="Y720" s="19">
        <v>0</v>
      </c>
      <c r="Z720" s="15" t="s">
        <v>19</v>
      </c>
      <c r="AA720" s="15" t="s">
        <v>19</v>
      </c>
      <c r="AB720" s="15" t="s">
        <v>77</v>
      </c>
      <c r="AC720" s="15" t="s">
        <v>1819</v>
      </c>
      <c r="AD720" s="15" t="s">
        <v>1821</v>
      </c>
      <c r="AE720" s="15" t="s">
        <v>19</v>
      </c>
      <c r="AF720" s="15" t="s">
        <v>3589</v>
      </c>
      <c r="AG720" s="15" t="s">
        <v>19</v>
      </c>
      <c r="AH720" s="15" t="s">
        <v>19</v>
      </c>
      <c r="AI720" s="15" t="s">
        <v>19</v>
      </c>
      <c r="AJ720" s="15" t="s">
        <v>19</v>
      </c>
      <c r="AK720" s="15" t="s">
        <v>19</v>
      </c>
      <c r="AL720" s="15" t="s">
        <v>19</v>
      </c>
      <c r="AM720" s="15" t="s">
        <v>3275</v>
      </c>
      <c r="AN720" s="15" t="s">
        <v>6269</v>
      </c>
    </row>
    <row r="721" spans="1:40" ht="15.45" x14ac:dyDescent="0.4">
      <c r="A721" s="15" t="s">
        <v>2020</v>
      </c>
      <c r="B721" s="15" t="str">
        <f t="shared" si="11"/>
        <v>868c01ekr</v>
      </c>
      <c r="C721" s="38" t="s">
        <v>5244</v>
      </c>
      <c r="D721" s="15" t="s">
        <v>16</v>
      </c>
      <c r="E721" s="15" t="s">
        <v>5050</v>
      </c>
      <c r="F721" s="21" t="s">
        <v>28</v>
      </c>
      <c r="G721" s="15" t="s">
        <v>3561</v>
      </c>
      <c r="H721" s="15" t="s">
        <v>19</v>
      </c>
      <c r="I721" s="17" t="s">
        <v>3562</v>
      </c>
      <c r="J721" s="15" t="s">
        <v>5238</v>
      </c>
      <c r="K721" s="18">
        <v>45863</v>
      </c>
      <c r="L721" s="18">
        <v>45552</v>
      </c>
      <c r="M721" s="18">
        <v>45672.586111111115</v>
      </c>
      <c r="N721" s="18">
        <v>45782.727777777778</v>
      </c>
      <c r="O721" s="18" t="s">
        <v>19</v>
      </c>
      <c r="P721" s="18" t="s">
        <v>19</v>
      </c>
      <c r="Q721" s="15" t="s">
        <v>5929</v>
      </c>
      <c r="R721" s="15" t="s">
        <v>6268</v>
      </c>
      <c r="S721" s="15" t="s">
        <v>6154</v>
      </c>
      <c r="T721" s="18">
        <v>45667</v>
      </c>
      <c r="U721" s="18">
        <v>45670</v>
      </c>
      <c r="V721" s="15" t="s">
        <v>19</v>
      </c>
      <c r="W721" s="18">
        <v>45670</v>
      </c>
      <c r="X721" s="15" t="s">
        <v>19</v>
      </c>
      <c r="Y721" s="19">
        <v>0</v>
      </c>
      <c r="Z721" s="15" t="s">
        <v>19</v>
      </c>
      <c r="AA721" s="15" t="s">
        <v>19</v>
      </c>
      <c r="AB721" s="15" t="s">
        <v>77</v>
      </c>
      <c r="AC721" s="15" t="s">
        <v>1819</v>
      </c>
      <c r="AD721" s="15" t="s">
        <v>1821</v>
      </c>
      <c r="AE721" s="15" t="s">
        <v>19</v>
      </c>
      <c r="AF721" s="15" t="s">
        <v>3589</v>
      </c>
      <c r="AG721" s="15" t="s">
        <v>19</v>
      </c>
      <c r="AH721" s="15" t="s">
        <v>19</v>
      </c>
      <c r="AI721" s="15" t="s">
        <v>19</v>
      </c>
      <c r="AJ721" s="15" t="s">
        <v>19</v>
      </c>
      <c r="AK721" s="15" t="s">
        <v>19</v>
      </c>
      <c r="AL721" s="15" t="s">
        <v>19</v>
      </c>
      <c r="AM721" s="15" t="s">
        <v>3275</v>
      </c>
      <c r="AN721" s="15" t="s">
        <v>6269</v>
      </c>
    </row>
    <row r="722" spans="1:40" ht="15.45" x14ac:dyDescent="0.4">
      <c r="A722" s="15" t="s">
        <v>2049</v>
      </c>
      <c r="B722" s="15" t="str">
        <f t="shared" si="11"/>
        <v>868c01ey0</v>
      </c>
      <c r="C722" s="38" t="s">
        <v>5245</v>
      </c>
      <c r="D722" s="15" t="s">
        <v>16</v>
      </c>
      <c r="E722" s="15" t="s">
        <v>5050</v>
      </c>
      <c r="F722" s="21" t="s">
        <v>28</v>
      </c>
      <c r="G722" s="15" t="s">
        <v>3561</v>
      </c>
      <c r="H722" s="15" t="s">
        <v>19</v>
      </c>
      <c r="I722" s="17" t="s">
        <v>3562</v>
      </c>
      <c r="J722" s="15" t="s">
        <v>5238</v>
      </c>
      <c r="K722" s="18">
        <v>45863</v>
      </c>
      <c r="L722" s="18">
        <v>45552</v>
      </c>
      <c r="M722" s="18">
        <v>45672.586111111115</v>
      </c>
      <c r="N722" s="18">
        <v>45782.727777777778</v>
      </c>
      <c r="O722" s="18" t="s">
        <v>19</v>
      </c>
      <c r="P722" s="18" t="s">
        <v>19</v>
      </c>
      <c r="Q722" s="15" t="s">
        <v>5928</v>
      </c>
      <c r="R722" s="15" t="s">
        <v>6268</v>
      </c>
      <c r="S722" s="15" t="s">
        <v>6154</v>
      </c>
      <c r="T722" s="18">
        <v>45667</v>
      </c>
      <c r="U722" s="18">
        <v>45670</v>
      </c>
      <c r="V722" s="15" t="s">
        <v>19</v>
      </c>
      <c r="W722" s="18">
        <v>45670</v>
      </c>
      <c r="X722" s="15" t="s">
        <v>19</v>
      </c>
      <c r="Y722" s="19">
        <v>0</v>
      </c>
      <c r="Z722" s="15" t="s">
        <v>19</v>
      </c>
      <c r="AA722" s="15" t="s">
        <v>19</v>
      </c>
      <c r="AB722" s="15" t="s">
        <v>77</v>
      </c>
      <c r="AC722" s="15" t="s">
        <v>1819</v>
      </c>
      <c r="AD722" s="15" t="s">
        <v>1821</v>
      </c>
      <c r="AE722" s="15" t="s">
        <v>19</v>
      </c>
      <c r="AF722" s="15" t="s">
        <v>3589</v>
      </c>
      <c r="AG722" s="15" t="s">
        <v>19</v>
      </c>
      <c r="AH722" s="15" t="s">
        <v>19</v>
      </c>
      <c r="AI722" s="15" t="s">
        <v>19</v>
      </c>
      <c r="AJ722" s="15" t="s">
        <v>19</v>
      </c>
      <c r="AK722" s="15" t="s">
        <v>19</v>
      </c>
      <c r="AL722" s="15" t="s">
        <v>19</v>
      </c>
      <c r="AM722" s="15" t="s">
        <v>3275</v>
      </c>
      <c r="AN722" s="15" t="s">
        <v>6269</v>
      </c>
    </row>
    <row r="723" spans="1:40" ht="15.45" x14ac:dyDescent="0.4">
      <c r="A723" s="15" t="s">
        <v>2029</v>
      </c>
      <c r="B723" s="15" t="str">
        <f t="shared" si="11"/>
        <v>868c01f7t</v>
      </c>
      <c r="C723" s="38" t="s">
        <v>5246</v>
      </c>
      <c r="D723" s="15" t="s">
        <v>16</v>
      </c>
      <c r="E723" s="15" t="s">
        <v>5050</v>
      </c>
      <c r="F723" s="21" t="s">
        <v>28</v>
      </c>
      <c r="G723" s="15" t="s">
        <v>3561</v>
      </c>
      <c r="H723" s="15" t="s">
        <v>19</v>
      </c>
      <c r="I723" s="17" t="s">
        <v>3562</v>
      </c>
      <c r="J723" s="15" t="s">
        <v>5238</v>
      </c>
      <c r="K723" s="18">
        <v>45863</v>
      </c>
      <c r="L723" s="18">
        <v>45552</v>
      </c>
      <c r="M723" s="18">
        <v>45672.586111111115</v>
      </c>
      <c r="N723" s="18">
        <v>45782.727777777778</v>
      </c>
      <c r="O723" s="18" t="s">
        <v>19</v>
      </c>
      <c r="P723" s="18" t="s">
        <v>19</v>
      </c>
      <c r="Q723" s="15" t="s">
        <v>5927</v>
      </c>
      <c r="R723" s="15" t="s">
        <v>6268</v>
      </c>
      <c r="S723" s="15" t="s">
        <v>6154</v>
      </c>
      <c r="T723" s="18">
        <v>45667</v>
      </c>
      <c r="U723" s="18">
        <v>45670</v>
      </c>
      <c r="V723" s="15" t="s">
        <v>19</v>
      </c>
      <c r="W723" s="18">
        <v>45670</v>
      </c>
      <c r="X723" s="15" t="s">
        <v>19</v>
      </c>
      <c r="Y723" s="19">
        <v>0</v>
      </c>
      <c r="Z723" s="15" t="s">
        <v>19</v>
      </c>
      <c r="AA723" s="15" t="s">
        <v>19</v>
      </c>
      <c r="AB723" s="15" t="s">
        <v>77</v>
      </c>
      <c r="AC723" s="15" t="s">
        <v>1819</v>
      </c>
      <c r="AD723" s="15" t="s">
        <v>1821</v>
      </c>
      <c r="AE723" s="15" t="s">
        <v>19</v>
      </c>
      <c r="AF723" s="15" t="s">
        <v>3589</v>
      </c>
      <c r="AG723" s="15" t="s">
        <v>19</v>
      </c>
      <c r="AH723" s="15" t="s">
        <v>19</v>
      </c>
      <c r="AI723" s="15" t="s">
        <v>19</v>
      </c>
      <c r="AJ723" s="15" t="s">
        <v>19</v>
      </c>
      <c r="AK723" s="15" t="s">
        <v>19</v>
      </c>
      <c r="AL723" s="15" t="s">
        <v>19</v>
      </c>
      <c r="AM723" s="15" t="s">
        <v>3275</v>
      </c>
      <c r="AN723" s="15" t="s">
        <v>6269</v>
      </c>
    </row>
    <row r="724" spans="1:40" ht="15.45" x14ac:dyDescent="0.4">
      <c r="A724" s="15" t="s">
        <v>387</v>
      </c>
      <c r="B724" s="15" t="str">
        <f t="shared" si="11"/>
        <v>868c04phn</v>
      </c>
      <c r="C724" s="38" t="s">
        <v>5256</v>
      </c>
      <c r="D724" s="15" t="s">
        <v>651</v>
      </c>
      <c r="E724" s="15" t="s">
        <v>5182</v>
      </c>
      <c r="F724" s="24" t="s">
        <v>42</v>
      </c>
      <c r="G724" s="15" t="s">
        <v>3561</v>
      </c>
      <c r="H724" s="15" t="s">
        <v>19</v>
      </c>
      <c r="I724" s="28" t="s">
        <v>3587</v>
      </c>
      <c r="J724" s="15" t="s">
        <v>19</v>
      </c>
      <c r="K724" s="18" t="s">
        <v>19</v>
      </c>
      <c r="L724" s="18" t="s">
        <v>19</v>
      </c>
      <c r="M724" s="18">
        <v>45672.641666666663</v>
      </c>
      <c r="N724" s="18">
        <v>45775.431250000001</v>
      </c>
      <c r="O724" s="18" t="s">
        <v>19</v>
      </c>
      <c r="P724" s="18" t="s">
        <v>19</v>
      </c>
      <c r="Q724" s="15" t="s">
        <v>5856</v>
      </c>
      <c r="R724" s="15" t="s">
        <v>6287</v>
      </c>
      <c r="S724" s="15" t="s">
        <v>6148</v>
      </c>
      <c r="T724" s="15" t="s">
        <v>19</v>
      </c>
      <c r="U724" s="15" t="s">
        <v>19</v>
      </c>
      <c r="V724" s="15" t="s">
        <v>19</v>
      </c>
      <c r="W724" s="15" t="s">
        <v>19</v>
      </c>
      <c r="X724" s="15" t="s">
        <v>19</v>
      </c>
      <c r="Y724" s="19">
        <v>0</v>
      </c>
      <c r="Z724" s="15" t="s">
        <v>19</v>
      </c>
      <c r="AA724" s="15" t="s">
        <v>19</v>
      </c>
      <c r="AB724" s="15" t="s">
        <v>77</v>
      </c>
      <c r="AC724" s="15" t="s">
        <v>3932</v>
      </c>
      <c r="AD724" s="15" t="s">
        <v>2188</v>
      </c>
      <c r="AE724" s="15" t="s">
        <v>19</v>
      </c>
      <c r="AF724" s="15" t="s">
        <v>49</v>
      </c>
      <c r="AG724" s="15" t="s">
        <v>19</v>
      </c>
      <c r="AH724" s="15" t="s">
        <v>5257</v>
      </c>
      <c r="AI724" s="15" t="s">
        <v>19</v>
      </c>
      <c r="AJ724" s="15" t="s">
        <v>19</v>
      </c>
      <c r="AK724" s="15" t="s">
        <v>19</v>
      </c>
      <c r="AL724" s="15" t="s">
        <v>19</v>
      </c>
      <c r="AM724" s="15" t="s">
        <v>3325</v>
      </c>
      <c r="AN724" s="15" t="s">
        <v>6275</v>
      </c>
    </row>
    <row r="725" spans="1:40" ht="15.45" x14ac:dyDescent="0.4">
      <c r="A725" s="15" t="s">
        <v>2472</v>
      </c>
      <c r="B725" s="15" t="str">
        <f t="shared" si="11"/>
        <v>868c04t62</v>
      </c>
      <c r="C725" s="38" t="s">
        <v>5247</v>
      </c>
      <c r="D725" s="15" t="s">
        <v>111</v>
      </c>
      <c r="E725" s="15" t="s">
        <v>5074</v>
      </c>
      <c r="F725" s="24" t="s">
        <v>42</v>
      </c>
      <c r="G725" s="15" t="s">
        <v>3561</v>
      </c>
      <c r="H725" s="15" t="s">
        <v>19</v>
      </c>
      <c r="I725" s="28" t="s">
        <v>3587</v>
      </c>
      <c r="J725" s="15" t="s">
        <v>19</v>
      </c>
      <c r="K725" s="18">
        <v>45912</v>
      </c>
      <c r="L725" s="18" t="s">
        <v>19</v>
      </c>
      <c r="M725" s="18">
        <v>45672.643055555556</v>
      </c>
      <c r="N725" s="18">
        <v>45756.538888888885</v>
      </c>
      <c r="O725" s="18" t="s">
        <v>19</v>
      </c>
      <c r="P725" s="18" t="s">
        <v>19</v>
      </c>
      <c r="Q725" s="15" t="s">
        <v>5930</v>
      </c>
      <c r="R725" s="15" t="s">
        <v>6279</v>
      </c>
      <c r="S725" s="15" t="s">
        <v>6152</v>
      </c>
      <c r="T725" s="15" t="s">
        <v>19</v>
      </c>
      <c r="U725" s="15" t="s">
        <v>19</v>
      </c>
      <c r="V725" s="15" t="s">
        <v>19</v>
      </c>
      <c r="W725" s="15" t="s">
        <v>19</v>
      </c>
      <c r="X725" s="15" t="s">
        <v>19</v>
      </c>
      <c r="Y725" s="19">
        <v>0</v>
      </c>
      <c r="Z725" s="15" t="s">
        <v>19</v>
      </c>
      <c r="AA725" s="15" t="s">
        <v>19</v>
      </c>
      <c r="AB725" s="15" t="s">
        <v>77</v>
      </c>
      <c r="AC725" s="15" t="s">
        <v>3932</v>
      </c>
      <c r="AD725" s="15" t="s">
        <v>1407</v>
      </c>
      <c r="AE725" s="15" t="s">
        <v>19</v>
      </c>
      <c r="AF725" s="15" t="s">
        <v>3589</v>
      </c>
      <c r="AG725" s="15" t="s">
        <v>19</v>
      </c>
      <c r="AH725" s="15" t="s">
        <v>19</v>
      </c>
      <c r="AI725" s="15" t="s">
        <v>19</v>
      </c>
      <c r="AJ725" s="15" t="s">
        <v>19</v>
      </c>
      <c r="AK725" s="15" t="s">
        <v>19</v>
      </c>
      <c r="AL725" s="15" t="s">
        <v>19</v>
      </c>
      <c r="AM725" s="15" t="s">
        <v>3325</v>
      </c>
      <c r="AN725" s="15" t="s">
        <v>6275</v>
      </c>
    </row>
    <row r="726" spans="1:40" ht="15.45" x14ac:dyDescent="0.4">
      <c r="A726" s="15" t="s">
        <v>2478</v>
      </c>
      <c r="B726" s="15" t="str">
        <f t="shared" si="11"/>
        <v>868c04v0k</v>
      </c>
      <c r="C726" s="38" t="s">
        <v>5248</v>
      </c>
      <c r="D726" s="15" t="s">
        <v>111</v>
      </c>
      <c r="E726" s="15" t="s">
        <v>5074</v>
      </c>
      <c r="F726" s="24" t="s">
        <v>42</v>
      </c>
      <c r="G726" s="15" t="s">
        <v>3561</v>
      </c>
      <c r="H726" s="15" t="s">
        <v>19</v>
      </c>
      <c r="I726" s="28" t="s">
        <v>3587</v>
      </c>
      <c r="J726" s="15" t="s">
        <v>19</v>
      </c>
      <c r="K726" s="18">
        <v>45912</v>
      </c>
      <c r="L726" s="18" t="s">
        <v>19</v>
      </c>
      <c r="M726" s="18">
        <v>45672.64444444445</v>
      </c>
      <c r="N726" s="18">
        <v>45756.538888888885</v>
      </c>
      <c r="O726" s="18" t="s">
        <v>19</v>
      </c>
      <c r="P726" s="18" t="s">
        <v>19</v>
      </c>
      <c r="Q726" s="15" t="s">
        <v>5930</v>
      </c>
      <c r="R726" s="15" t="s">
        <v>6279</v>
      </c>
      <c r="S726" s="15" t="s">
        <v>6152</v>
      </c>
      <c r="T726" s="15" t="s">
        <v>19</v>
      </c>
      <c r="U726" s="15" t="s">
        <v>19</v>
      </c>
      <c r="V726" s="15" t="s">
        <v>19</v>
      </c>
      <c r="W726" s="15" t="s">
        <v>19</v>
      </c>
      <c r="X726" s="15" t="s">
        <v>19</v>
      </c>
      <c r="Y726" s="19">
        <v>0</v>
      </c>
      <c r="Z726" s="15" t="s">
        <v>19</v>
      </c>
      <c r="AA726" s="15" t="s">
        <v>19</v>
      </c>
      <c r="AB726" s="15" t="s">
        <v>77</v>
      </c>
      <c r="AC726" s="15" t="s">
        <v>3932</v>
      </c>
      <c r="AD726" s="15" t="s">
        <v>1407</v>
      </c>
      <c r="AE726" s="15" t="s">
        <v>19</v>
      </c>
      <c r="AF726" s="15" t="s">
        <v>3589</v>
      </c>
      <c r="AG726" s="15" t="s">
        <v>19</v>
      </c>
      <c r="AH726" s="15" t="s">
        <v>19</v>
      </c>
      <c r="AI726" s="15" t="s">
        <v>19</v>
      </c>
      <c r="AJ726" s="15" t="s">
        <v>19</v>
      </c>
      <c r="AK726" s="15" t="s">
        <v>19</v>
      </c>
      <c r="AL726" s="15" t="s">
        <v>19</v>
      </c>
      <c r="AM726" s="15" t="s">
        <v>3325</v>
      </c>
      <c r="AN726" s="15" t="s">
        <v>6275</v>
      </c>
    </row>
    <row r="727" spans="1:40" ht="15.45" x14ac:dyDescent="0.4">
      <c r="A727" s="15" t="s">
        <v>388</v>
      </c>
      <c r="B727" s="15" t="str">
        <f t="shared" si="11"/>
        <v>868c04wwr</v>
      </c>
      <c r="C727" s="38" t="s">
        <v>5284</v>
      </c>
      <c r="D727" s="15" t="s">
        <v>118</v>
      </c>
      <c r="E727" s="15" t="s">
        <v>5083</v>
      </c>
      <c r="F727" s="24" t="s">
        <v>42</v>
      </c>
      <c r="G727" s="15" t="s">
        <v>3561</v>
      </c>
      <c r="H727" s="15" t="s">
        <v>19</v>
      </c>
      <c r="I727" s="28" t="s">
        <v>3587</v>
      </c>
      <c r="J727" s="15" t="s">
        <v>19</v>
      </c>
      <c r="K727" s="18" t="s">
        <v>19</v>
      </c>
      <c r="L727" s="18" t="s">
        <v>19</v>
      </c>
      <c r="M727" s="18">
        <v>45672.645138888889</v>
      </c>
      <c r="N727" s="18">
        <v>45775.441666666666</v>
      </c>
      <c r="O727" s="18" t="s">
        <v>19</v>
      </c>
      <c r="P727" s="18" t="s">
        <v>19</v>
      </c>
      <c r="Q727" s="15" t="s">
        <v>5818</v>
      </c>
      <c r="R727" s="15" t="s">
        <v>6279</v>
      </c>
      <c r="S727" s="15" t="s">
        <v>6152</v>
      </c>
      <c r="T727" s="15" t="s">
        <v>19</v>
      </c>
      <c r="U727" s="15" t="s">
        <v>19</v>
      </c>
      <c r="V727" s="15" t="s">
        <v>19</v>
      </c>
      <c r="W727" s="15" t="s">
        <v>19</v>
      </c>
      <c r="X727" s="15" t="s">
        <v>19</v>
      </c>
      <c r="Y727" s="19">
        <v>0</v>
      </c>
      <c r="Z727" s="15" t="s">
        <v>19</v>
      </c>
      <c r="AA727" s="15" t="s">
        <v>19</v>
      </c>
      <c r="AB727" s="15" t="s">
        <v>77</v>
      </c>
      <c r="AC727" s="15" t="s">
        <v>3932</v>
      </c>
      <c r="AD727" s="15" t="s">
        <v>1407</v>
      </c>
      <c r="AE727" s="15" t="s">
        <v>19</v>
      </c>
      <c r="AF727" s="15" t="s">
        <v>98</v>
      </c>
      <c r="AG727" s="15" t="s">
        <v>19</v>
      </c>
      <c r="AH727" s="15" t="s">
        <v>5065</v>
      </c>
      <c r="AI727" s="15" t="s">
        <v>19</v>
      </c>
      <c r="AJ727" s="15" t="s">
        <v>19</v>
      </c>
      <c r="AK727" s="15" t="s">
        <v>19</v>
      </c>
      <c r="AL727" s="15" t="s">
        <v>19</v>
      </c>
      <c r="AM727" s="15" t="s">
        <v>3325</v>
      </c>
      <c r="AN727" s="15" t="s">
        <v>6275</v>
      </c>
    </row>
    <row r="728" spans="1:40" ht="15.45" x14ac:dyDescent="0.4">
      <c r="A728" s="15" t="s">
        <v>1083</v>
      </c>
      <c r="B728" s="15" t="str">
        <f t="shared" si="11"/>
        <v>868c0504v</v>
      </c>
      <c r="C728" s="38" t="s">
        <v>3753</v>
      </c>
      <c r="D728" s="15" t="s">
        <v>600</v>
      </c>
      <c r="E728" s="15" t="s">
        <v>3716</v>
      </c>
      <c r="F728" s="39" t="s">
        <v>540</v>
      </c>
      <c r="G728" s="15" t="s">
        <v>3561</v>
      </c>
      <c r="H728" s="15" t="s">
        <v>3619</v>
      </c>
      <c r="I728" s="15" t="s">
        <v>19</v>
      </c>
      <c r="J728" s="15" t="s">
        <v>19</v>
      </c>
      <c r="K728" s="18">
        <v>45744</v>
      </c>
      <c r="L728" s="18">
        <v>45695</v>
      </c>
      <c r="M728" s="18">
        <v>45672.647222222222</v>
      </c>
      <c r="N728" s="18">
        <v>45701.615972222222</v>
      </c>
      <c r="O728" s="18" t="s">
        <v>19</v>
      </c>
      <c r="P728" s="18" t="s">
        <v>19</v>
      </c>
      <c r="Q728" s="15" t="s">
        <v>5855</v>
      </c>
      <c r="R728" s="15" t="s">
        <v>6267</v>
      </c>
      <c r="S728" s="15" t="s">
        <v>19</v>
      </c>
      <c r="T728" s="18" t="s">
        <v>19</v>
      </c>
      <c r="U728" s="18" t="s">
        <v>19</v>
      </c>
      <c r="V728" s="15" t="s">
        <v>19</v>
      </c>
      <c r="W728" s="18" t="s">
        <v>19</v>
      </c>
      <c r="X728" s="18" t="s">
        <v>19</v>
      </c>
      <c r="Y728" s="19">
        <v>0.33333333333333331</v>
      </c>
      <c r="Z728" s="32" t="s">
        <v>66</v>
      </c>
      <c r="AA728" s="18" t="s">
        <v>19</v>
      </c>
      <c r="AB728" s="15" t="s">
        <v>65</v>
      </c>
      <c r="AC728" s="15" t="s">
        <v>2585</v>
      </c>
      <c r="AD728" s="15" t="s">
        <v>920</v>
      </c>
      <c r="AE728" s="15" t="s">
        <v>19</v>
      </c>
      <c r="AF728" s="15" t="s">
        <v>49</v>
      </c>
      <c r="AG728" s="15" t="s">
        <v>19</v>
      </c>
      <c r="AH728" s="15" t="s">
        <v>19</v>
      </c>
      <c r="AI728" s="15" t="s">
        <v>19</v>
      </c>
      <c r="AJ728" s="18" t="s">
        <v>19</v>
      </c>
      <c r="AK728" s="15" t="s">
        <v>19</v>
      </c>
      <c r="AL728" s="15" t="s">
        <v>19</v>
      </c>
      <c r="AM728" s="15" t="s">
        <v>3620</v>
      </c>
      <c r="AN728" s="15" t="s">
        <v>3564</v>
      </c>
    </row>
    <row r="729" spans="1:40" ht="15.45" x14ac:dyDescent="0.4">
      <c r="A729" s="15" t="s">
        <v>2349</v>
      </c>
      <c r="B729" s="15" t="str">
        <f t="shared" si="11"/>
        <v>868c05052</v>
      </c>
      <c r="C729" s="38" t="s">
        <v>5288</v>
      </c>
      <c r="D729" s="15" t="s">
        <v>76</v>
      </c>
      <c r="E729" s="15" t="s">
        <v>5061</v>
      </c>
      <c r="F729" s="24" t="s">
        <v>42</v>
      </c>
      <c r="G729" s="15" t="s">
        <v>3561</v>
      </c>
      <c r="H729" s="15" t="s">
        <v>19</v>
      </c>
      <c r="I729" s="28" t="s">
        <v>3587</v>
      </c>
      <c r="J729" s="15" t="s">
        <v>19</v>
      </c>
      <c r="K729" s="18">
        <v>45912</v>
      </c>
      <c r="L729" s="18" t="s">
        <v>19</v>
      </c>
      <c r="M729" s="18">
        <v>45672.647222222222</v>
      </c>
      <c r="N729" s="18">
        <v>45756.539583333331</v>
      </c>
      <c r="O729" s="18" t="s">
        <v>19</v>
      </c>
      <c r="P729" s="18" t="s">
        <v>19</v>
      </c>
      <c r="Q729" s="15" t="s">
        <v>5930</v>
      </c>
      <c r="R729" s="15" t="s">
        <v>6279</v>
      </c>
      <c r="S729" s="15" t="s">
        <v>6152</v>
      </c>
      <c r="T729" s="15" t="s">
        <v>19</v>
      </c>
      <c r="U729" s="15" t="s">
        <v>19</v>
      </c>
      <c r="V729" s="15" t="s">
        <v>19</v>
      </c>
      <c r="W729" s="15" t="s">
        <v>19</v>
      </c>
      <c r="X729" s="15" t="s">
        <v>19</v>
      </c>
      <c r="Y729" s="19">
        <v>0</v>
      </c>
      <c r="Z729" s="15" t="s">
        <v>19</v>
      </c>
      <c r="AA729" s="15" t="s">
        <v>19</v>
      </c>
      <c r="AB729" s="15" t="s">
        <v>77</v>
      </c>
      <c r="AC729" s="15" t="s">
        <v>3932</v>
      </c>
      <c r="AD729" s="15" t="s">
        <v>1407</v>
      </c>
      <c r="AE729" s="15" t="s">
        <v>19</v>
      </c>
      <c r="AF729" s="15" t="s">
        <v>3589</v>
      </c>
      <c r="AG729" s="15" t="s">
        <v>19</v>
      </c>
      <c r="AH729" s="15" t="s">
        <v>19</v>
      </c>
      <c r="AI729" s="15" t="s">
        <v>19</v>
      </c>
      <c r="AJ729" s="15" t="s">
        <v>19</v>
      </c>
      <c r="AK729" s="15" t="s">
        <v>19</v>
      </c>
      <c r="AL729" s="15" t="s">
        <v>19</v>
      </c>
      <c r="AM729" s="15" t="s">
        <v>3325</v>
      </c>
      <c r="AN729" s="15" t="s">
        <v>6275</v>
      </c>
    </row>
    <row r="730" spans="1:40" ht="15.45" x14ac:dyDescent="0.4">
      <c r="A730" s="15" t="s">
        <v>2314</v>
      </c>
      <c r="B730" s="15" t="str">
        <f t="shared" si="11"/>
        <v>868c051gq</v>
      </c>
      <c r="C730" s="38" t="s">
        <v>5289</v>
      </c>
      <c r="D730" s="15" t="s">
        <v>76</v>
      </c>
      <c r="E730" s="15" t="s">
        <v>5061</v>
      </c>
      <c r="F730" s="24" t="s">
        <v>42</v>
      </c>
      <c r="G730" s="15" t="s">
        <v>3561</v>
      </c>
      <c r="H730" s="15" t="s">
        <v>19</v>
      </c>
      <c r="I730" s="28" t="s">
        <v>3587</v>
      </c>
      <c r="J730" s="15" t="s">
        <v>19</v>
      </c>
      <c r="K730" s="18">
        <v>45912</v>
      </c>
      <c r="L730" s="18" t="s">
        <v>19</v>
      </c>
      <c r="M730" s="18">
        <v>45672.647916666669</v>
      </c>
      <c r="N730" s="18">
        <v>45756.539583333331</v>
      </c>
      <c r="O730" s="18" t="s">
        <v>19</v>
      </c>
      <c r="P730" s="18" t="s">
        <v>19</v>
      </c>
      <c r="Q730" s="15" t="s">
        <v>5930</v>
      </c>
      <c r="R730" s="15" t="s">
        <v>6279</v>
      </c>
      <c r="S730" s="15" t="s">
        <v>6152</v>
      </c>
      <c r="T730" s="15" t="s">
        <v>19</v>
      </c>
      <c r="U730" s="15" t="s">
        <v>19</v>
      </c>
      <c r="V730" s="15" t="s">
        <v>19</v>
      </c>
      <c r="W730" s="15" t="s">
        <v>19</v>
      </c>
      <c r="X730" s="15" t="s">
        <v>19</v>
      </c>
      <c r="Y730" s="19">
        <v>0</v>
      </c>
      <c r="Z730" s="15" t="s">
        <v>19</v>
      </c>
      <c r="AA730" s="15" t="s">
        <v>19</v>
      </c>
      <c r="AB730" s="15" t="s">
        <v>77</v>
      </c>
      <c r="AC730" s="15" t="s">
        <v>3932</v>
      </c>
      <c r="AD730" s="15" t="s">
        <v>1407</v>
      </c>
      <c r="AE730" s="15" t="s">
        <v>19</v>
      </c>
      <c r="AF730" s="15" t="s">
        <v>3589</v>
      </c>
      <c r="AG730" s="15" t="s">
        <v>19</v>
      </c>
      <c r="AH730" s="15" t="s">
        <v>19</v>
      </c>
      <c r="AI730" s="15" t="s">
        <v>19</v>
      </c>
      <c r="AJ730" s="15" t="s">
        <v>19</v>
      </c>
      <c r="AK730" s="15" t="s">
        <v>19</v>
      </c>
      <c r="AL730" s="15" t="s">
        <v>19</v>
      </c>
      <c r="AM730" s="15" t="s">
        <v>3325</v>
      </c>
      <c r="AN730" s="15" t="s">
        <v>6275</v>
      </c>
    </row>
    <row r="731" spans="1:40" ht="15.45" x14ac:dyDescent="0.4">
      <c r="A731" s="15" t="s">
        <v>2293</v>
      </c>
      <c r="B731" s="15" t="str">
        <f t="shared" si="11"/>
        <v>868c052bp</v>
      </c>
      <c r="C731" s="38" t="s">
        <v>5290</v>
      </c>
      <c r="D731" s="15" t="s">
        <v>76</v>
      </c>
      <c r="E731" s="15" t="s">
        <v>5061</v>
      </c>
      <c r="F731" s="24" t="s">
        <v>42</v>
      </c>
      <c r="G731" s="15" t="s">
        <v>3561</v>
      </c>
      <c r="H731" s="15" t="s">
        <v>19</v>
      </c>
      <c r="I731" s="28" t="s">
        <v>3587</v>
      </c>
      <c r="J731" s="15" t="s">
        <v>19</v>
      </c>
      <c r="K731" s="18">
        <v>45912</v>
      </c>
      <c r="L731" s="18" t="s">
        <v>19</v>
      </c>
      <c r="M731" s="18">
        <v>45672.648611111115</v>
      </c>
      <c r="N731" s="18">
        <v>45756.539583333331</v>
      </c>
      <c r="O731" s="18" t="s">
        <v>19</v>
      </c>
      <c r="P731" s="18" t="s">
        <v>19</v>
      </c>
      <c r="Q731" s="15" t="s">
        <v>5930</v>
      </c>
      <c r="R731" s="15" t="s">
        <v>6279</v>
      </c>
      <c r="S731" s="15" t="s">
        <v>6152</v>
      </c>
      <c r="T731" s="15" t="s">
        <v>19</v>
      </c>
      <c r="U731" s="15" t="s">
        <v>19</v>
      </c>
      <c r="V731" s="15" t="s">
        <v>19</v>
      </c>
      <c r="W731" s="15" t="s">
        <v>19</v>
      </c>
      <c r="X731" s="15" t="s">
        <v>19</v>
      </c>
      <c r="Y731" s="19">
        <v>0</v>
      </c>
      <c r="Z731" s="15" t="s">
        <v>19</v>
      </c>
      <c r="AA731" s="15" t="s">
        <v>19</v>
      </c>
      <c r="AB731" s="15" t="s">
        <v>77</v>
      </c>
      <c r="AC731" s="15" t="s">
        <v>3932</v>
      </c>
      <c r="AD731" s="15" t="s">
        <v>1407</v>
      </c>
      <c r="AE731" s="15" t="s">
        <v>19</v>
      </c>
      <c r="AF731" s="15" t="s">
        <v>3589</v>
      </c>
      <c r="AG731" s="15" t="s">
        <v>19</v>
      </c>
      <c r="AH731" s="15" t="s">
        <v>19</v>
      </c>
      <c r="AI731" s="15" t="s">
        <v>19</v>
      </c>
      <c r="AJ731" s="15" t="s">
        <v>19</v>
      </c>
      <c r="AK731" s="15" t="s">
        <v>19</v>
      </c>
      <c r="AL731" s="15" t="s">
        <v>19</v>
      </c>
      <c r="AM731" s="15" t="s">
        <v>3325</v>
      </c>
      <c r="AN731" s="15" t="s">
        <v>6275</v>
      </c>
    </row>
    <row r="732" spans="1:40" ht="15.45" x14ac:dyDescent="0.4">
      <c r="A732" s="15" t="s">
        <v>2357</v>
      </c>
      <c r="B732" s="15" t="str">
        <f t="shared" si="11"/>
        <v>868c0532w</v>
      </c>
      <c r="C732" s="38" t="s">
        <v>5291</v>
      </c>
      <c r="D732" s="15" t="s">
        <v>76</v>
      </c>
      <c r="E732" s="15" t="s">
        <v>5061</v>
      </c>
      <c r="F732" s="24" t="s">
        <v>42</v>
      </c>
      <c r="G732" s="15" t="s">
        <v>3561</v>
      </c>
      <c r="H732" s="15" t="s">
        <v>19</v>
      </c>
      <c r="I732" s="28" t="s">
        <v>3587</v>
      </c>
      <c r="J732" s="15" t="s">
        <v>19</v>
      </c>
      <c r="K732" s="18">
        <v>45912</v>
      </c>
      <c r="L732" s="18" t="s">
        <v>19</v>
      </c>
      <c r="M732" s="18">
        <v>45672.648611111115</v>
      </c>
      <c r="N732" s="18">
        <v>45756.539583333331</v>
      </c>
      <c r="O732" s="18" t="s">
        <v>19</v>
      </c>
      <c r="P732" s="18" t="s">
        <v>19</v>
      </c>
      <c r="Q732" s="15" t="s">
        <v>5930</v>
      </c>
      <c r="R732" s="15" t="s">
        <v>6279</v>
      </c>
      <c r="S732" s="15" t="s">
        <v>6152</v>
      </c>
      <c r="T732" s="15" t="s">
        <v>19</v>
      </c>
      <c r="U732" s="15" t="s">
        <v>19</v>
      </c>
      <c r="V732" s="15" t="s">
        <v>19</v>
      </c>
      <c r="W732" s="15" t="s">
        <v>19</v>
      </c>
      <c r="X732" s="15" t="s">
        <v>19</v>
      </c>
      <c r="Y732" s="19">
        <v>0</v>
      </c>
      <c r="Z732" s="15" t="s">
        <v>19</v>
      </c>
      <c r="AA732" s="15" t="s">
        <v>19</v>
      </c>
      <c r="AB732" s="15" t="s">
        <v>77</v>
      </c>
      <c r="AC732" s="15" t="s">
        <v>3932</v>
      </c>
      <c r="AD732" s="15" t="s">
        <v>1407</v>
      </c>
      <c r="AE732" s="15" t="s">
        <v>19</v>
      </c>
      <c r="AF732" s="15" t="s">
        <v>3589</v>
      </c>
      <c r="AG732" s="15" t="s">
        <v>19</v>
      </c>
      <c r="AH732" s="15" t="s">
        <v>19</v>
      </c>
      <c r="AI732" s="15" t="s">
        <v>19</v>
      </c>
      <c r="AJ732" s="15" t="s">
        <v>19</v>
      </c>
      <c r="AK732" s="15" t="s">
        <v>19</v>
      </c>
      <c r="AL732" s="15" t="s">
        <v>19</v>
      </c>
      <c r="AM732" s="15" t="s">
        <v>3325</v>
      </c>
      <c r="AN732" s="15" t="s">
        <v>6275</v>
      </c>
    </row>
    <row r="733" spans="1:40" ht="15.45" x14ac:dyDescent="0.4">
      <c r="A733" s="15" t="s">
        <v>2407</v>
      </c>
      <c r="B733" s="15" t="str">
        <f t="shared" si="11"/>
        <v>868c053k3</v>
      </c>
      <c r="C733" s="38" t="s">
        <v>5292</v>
      </c>
      <c r="D733" s="15" t="s">
        <v>76</v>
      </c>
      <c r="E733" s="15" t="s">
        <v>5061</v>
      </c>
      <c r="F733" s="24" t="s">
        <v>42</v>
      </c>
      <c r="G733" s="15" t="s">
        <v>3561</v>
      </c>
      <c r="H733" s="15" t="s">
        <v>19</v>
      </c>
      <c r="I733" s="28" t="s">
        <v>3587</v>
      </c>
      <c r="J733" s="15" t="s">
        <v>19</v>
      </c>
      <c r="K733" s="18">
        <v>45912</v>
      </c>
      <c r="L733" s="18" t="s">
        <v>19</v>
      </c>
      <c r="M733" s="18">
        <v>45672.649305555555</v>
      </c>
      <c r="N733" s="18">
        <v>45756.539583333331</v>
      </c>
      <c r="O733" s="18" t="s">
        <v>19</v>
      </c>
      <c r="P733" s="18" t="s">
        <v>19</v>
      </c>
      <c r="Q733" s="15" t="s">
        <v>5818</v>
      </c>
      <c r="R733" s="15" t="s">
        <v>6279</v>
      </c>
      <c r="S733" s="15" t="s">
        <v>6152</v>
      </c>
      <c r="T733" s="15" t="s">
        <v>19</v>
      </c>
      <c r="U733" s="15" t="s">
        <v>19</v>
      </c>
      <c r="V733" s="15" t="s">
        <v>19</v>
      </c>
      <c r="W733" s="15" t="s">
        <v>19</v>
      </c>
      <c r="X733" s="15" t="s">
        <v>19</v>
      </c>
      <c r="Y733" s="19">
        <v>0</v>
      </c>
      <c r="Z733" s="15" t="s">
        <v>19</v>
      </c>
      <c r="AA733" s="15" t="s">
        <v>19</v>
      </c>
      <c r="AB733" s="15" t="s">
        <v>77</v>
      </c>
      <c r="AC733" s="15" t="s">
        <v>3932</v>
      </c>
      <c r="AD733" s="15" t="s">
        <v>1407</v>
      </c>
      <c r="AE733" s="15" t="s">
        <v>19</v>
      </c>
      <c r="AF733" s="15" t="s">
        <v>3589</v>
      </c>
      <c r="AG733" s="15" t="s">
        <v>19</v>
      </c>
      <c r="AH733" s="15" t="s">
        <v>19</v>
      </c>
      <c r="AI733" s="15" t="s">
        <v>19</v>
      </c>
      <c r="AJ733" s="15" t="s">
        <v>19</v>
      </c>
      <c r="AK733" s="15" t="s">
        <v>19</v>
      </c>
      <c r="AL733" s="15" t="s">
        <v>19</v>
      </c>
      <c r="AM733" s="15" t="s">
        <v>3325</v>
      </c>
      <c r="AN733" s="15" t="s">
        <v>6275</v>
      </c>
    </row>
    <row r="734" spans="1:40" ht="15.45" x14ac:dyDescent="0.4">
      <c r="A734" s="15" t="s">
        <v>2408</v>
      </c>
      <c r="B734" s="15" t="str">
        <f t="shared" si="11"/>
        <v>868c05404</v>
      </c>
      <c r="C734" s="38" t="s">
        <v>5293</v>
      </c>
      <c r="D734" s="15" t="s">
        <v>76</v>
      </c>
      <c r="E734" s="15" t="s">
        <v>5061</v>
      </c>
      <c r="F734" s="24" t="s">
        <v>42</v>
      </c>
      <c r="G734" s="15" t="s">
        <v>3561</v>
      </c>
      <c r="H734" s="15" t="s">
        <v>19</v>
      </c>
      <c r="I734" s="28" t="s">
        <v>3587</v>
      </c>
      <c r="J734" s="15" t="s">
        <v>19</v>
      </c>
      <c r="K734" s="18">
        <v>45912</v>
      </c>
      <c r="L734" s="18" t="s">
        <v>19</v>
      </c>
      <c r="M734" s="18">
        <v>45672.649305555555</v>
      </c>
      <c r="N734" s="18">
        <v>45769.472916666666</v>
      </c>
      <c r="O734" s="18" t="s">
        <v>19</v>
      </c>
      <c r="P734" s="18" t="s">
        <v>19</v>
      </c>
      <c r="Q734" s="15" t="s">
        <v>5818</v>
      </c>
      <c r="R734" s="15" t="s">
        <v>6279</v>
      </c>
      <c r="S734" s="15" t="s">
        <v>6152</v>
      </c>
      <c r="T734" s="15" t="s">
        <v>19</v>
      </c>
      <c r="U734" s="15" t="s">
        <v>19</v>
      </c>
      <c r="V734" s="15" t="s">
        <v>19</v>
      </c>
      <c r="W734" s="15" t="s">
        <v>19</v>
      </c>
      <c r="X734" s="15" t="s">
        <v>19</v>
      </c>
      <c r="Y734" s="19">
        <v>0</v>
      </c>
      <c r="Z734" s="15" t="s">
        <v>19</v>
      </c>
      <c r="AA734" s="15" t="s">
        <v>19</v>
      </c>
      <c r="AB734" s="15" t="s">
        <v>77</v>
      </c>
      <c r="AC734" s="15" t="s">
        <v>3932</v>
      </c>
      <c r="AD734" s="15" t="s">
        <v>1407</v>
      </c>
      <c r="AE734" s="15" t="s">
        <v>19</v>
      </c>
      <c r="AF734" s="15" t="s">
        <v>3589</v>
      </c>
      <c r="AG734" s="15" t="s">
        <v>19</v>
      </c>
      <c r="AH734" s="15" t="s">
        <v>19</v>
      </c>
      <c r="AI734" s="15" t="s">
        <v>19</v>
      </c>
      <c r="AJ734" s="15" t="s">
        <v>19</v>
      </c>
      <c r="AK734" s="15" t="s">
        <v>19</v>
      </c>
      <c r="AL734" s="15" t="s">
        <v>19</v>
      </c>
      <c r="AM734" s="15" t="s">
        <v>3325</v>
      </c>
      <c r="AN734" s="15" t="s">
        <v>6275</v>
      </c>
    </row>
    <row r="735" spans="1:40" ht="15.45" x14ac:dyDescent="0.4">
      <c r="A735" s="15" t="s">
        <v>2393</v>
      </c>
      <c r="B735" s="15" t="str">
        <f t="shared" si="11"/>
        <v>868c054mr</v>
      </c>
      <c r="C735" s="38" t="s">
        <v>5294</v>
      </c>
      <c r="D735" s="15" t="s">
        <v>76</v>
      </c>
      <c r="E735" s="15" t="s">
        <v>5061</v>
      </c>
      <c r="F735" s="24" t="s">
        <v>42</v>
      </c>
      <c r="G735" s="15" t="s">
        <v>3561</v>
      </c>
      <c r="H735" s="15" t="s">
        <v>19</v>
      </c>
      <c r="I735" s="28" t="s">
        <v>3587</v>
      </c>
      <c r="J735" s="15" t="s">
        <v>19</v>
      </c>
      <c r="K735" s="18">
        <v>45912</v>
      </c>
      <c r="L735" s="18" t="s">
        <v>19</v>
      </c>
      <c r="M735" s="18">
        <v>45672.65</v>
      </c>
      <c r="N735" s="18">
        <v>45769.473611111112</v>
      </c>
      <c r="O735" s="18" t="s">
        <v>19</v>
      </c>
      <c r="P735" s="18" t="s">
        <v>19</v>
      </c>
      <c r="Q735" s="15" t="s">
        <v>5930</v>
      </c>
      <c r="R735" s="15" t="s">
        <v>6279</v>
      </c>
      <c r="S735" s="15" t="s">
        <v>6152</v>
      </c>
      <c r="T735" s="15" t="s">
        <v>19</v>
      </c>
      <c r="U735" s="15" t="s">
        <v>19</v>
      </c>
      <c r="V735" s="15" t="s">
        <v>19</v>
      </c>
      <c r="W735" s="15" t="s">
        <v>19</v>
      </c>
      <c r="X735" s="15" t="s">
        <v>19</v>
      </c>
      <c r="Y735" s="19">
        <v>0</v>
      </c>
      <c r="Z735" s="15" t="s">
        <v>19</v>
      </c>
      <c r="AA735" s="15" t="s">
        <v>19</v>
      </c>
      <c r="AB735" s="15" t="s">
        <v>77</v>
      </c>
      <c r="AC735" s="15" t="s">
        <v>3932</v>
      </c>
      <c r="AD735" s="15" t="s">
        <v>1407</v>
      </c>
      <c r="AE735" s="15" t="s">
        <v>19</v>
      </c>
      <c r="AF735" s="15" t="s">
        <v>3589</v>
      </c>
      <c r="AG735" s="15" t="s">
        <v>19</v>
      </c>
      <c r="AH735" s="15" t="s">
        <v>19</v>
      </c>
      <c r="AI735" s="15" t="s">
        <v>19</v>
      </c>
      <c r="AJ735" s="15" t="s">
        <v>19</v>
      </c>
      <c r="AK735" s="15" t="s">
        <v>19</v>
      </c>
      <c r="AL735" s="15" t="s">
        <v>19</v>
      </c>
      <c r="AM735" s="15" t="s">
        <v>3325</v>
      </c>
      <c r="AN735" s="15" t="s">
        <v>6275</v>
      </c>
    </row>
    <row r="736" spans="1:40" ht="15.45" x14ac:dyDescent="0.4">
      <c r="A736" s="15" t="s">
        <v>2459</v>
      </c>
      <c r="B736" s="15" t="str">
        <f t="shared" si="11"/>
        <v>868c0553q</v>
      </c>
      <c r="C736" s="38" t="s">
        <v>5295</v>
      </c>
      <c r="D736" s="15" t="s">
        <v>76</v>
      </c>
      <c r="E736" s="15" t="s">
        <v>5061</v>
      </c>
      <c r="F736" s="24" t="s">
        <v>42</v>
      </c>
      <c r="G736" s="15" t="s">
        <v>3561</v>
      </c>
      <c r="H736" s="15" t="s">
        <v>19</v>
      </c>
      <c r="I736" s="28" t="s">
        <v>3587</v>
      </c>
      <c r="J736" s="15" t="s">
        <v>19</v>
      </c>
      <c r="K736" s="18">
        <v>45912</v>
      </c>
      <c r="L736" s="18" t="s">
        <v>19</v>
      </c>
      <c r="M736" s="18">
        <v>45672.65</v>
      </c>
      <c r="N736" s="18">
        <v>45769.473611111112</v>
      </c>
      <c r="O736" s="18" t="s">
        <v>19</v>
      </c>
      <c r="P736" s="18" t="s">
        <v>19</v>
      </c>
      <c r="Q736" s="15" t="s">
        <v>5930</v>
      </c>
      <c r="R736" s="15" t="s">
        <v>6279</v>
      </c>
      <c r="S736" s="15" t="s">
        <v>6152</v>
      </c>
      <c r="T736" s="15" t="s">
        <v>19</v>
      </c>
      <c r="U736" s="15" t="s">
        <v>19</v>
      </c>
      <c r="V736" s="15" t="s">
        <v>19</v>
      </c>
      <c r="W736" s="15" t="s">
        <v>19</v>
      </c>
      <c r="X736" s="15" t="s">
        <v>19</v>
      </c>
      <c r="Y736" s="19">
        <v>0</v>
      </c>
      <c r="Z736" s="15" t="s">
        <v>19</v>
      </c>
      <c r="AA736" s="15" t="s">
        <v>19</v>
      </c>
      <c r="AB736" s="15" t="s">
        <v>77</v>
      </c>
      <c r="AC736" s="15" t="s">
        <v>3932</v>
      </c>
      <c r="AD736" s="15" t="s">
        <v>1407</v>
      </c>
      <c r="AE736" s="15" t="s">
        <v>19</v>
      </c>
      <c r="AF736" s="15" t="s">
        <v>3589</v>
      </c>
      <c r="AG736" s="15" t="s">
        <v>19</v>
      </c>
      <c r="AH736" s="15" t="s">
        <v>19</v>
      </c>
      <c r="AI736" s="15" t="s">
        <v>19</v>
      </c>
      <c r="AJ736" s="15" t="s">
        <v>19</v>
      </c>
      <c r="AK736" s="15" t="s">
        <v>19</v>
      </c>
      <c r="AL736" s="15" t="s">
        <v>19</v>
      </c>
      <c r="AM736" s="15" t="s">
        <v>3325</v>
      </c>
      <c r="AN736" s="15" t="s">
        <v>6275</v>
      </c>
    </row>
    <row r="737" spans="1:40" ht="15.45" x14ac:dyDescent="0.4">
      <c r="A737" s="15" t="s">
        <v>2394</v>
      </c>
      <c r="B737" s="15" t="str">
        <f t="shared" si="11"/>
        <v>868c055e4</v>
      </c>
      <c r="C737" s="38" t="s">
        <v>5296</v>
      </c>
      <c r="D737" s="15" t="s">
        <v>76</v>
      </c>
      <c r="E737" s="15" t="s">
        <v>5061</v>
      </c>
      <c r="F737" s="24" t="s">
        <v>42</v>
      </c>
      <c r="G737" s="15" t="s">
        <v>3561</v>
      </c>
      <c r="H737" s="15" t="s">
        <v>19</v>
      </c>
      <c r="I737" s="28" t="s">
        <v>3587</v>
      </c>
      <c r="J737" s="15" t="s">
        <v>19</v>
      </c>
      <c r="K737" s="18">
        <v>45912</v>
      </c>
      <c r="L737" s="18" t="s">
        <v>19</v>
      </c>
      <c r="M737" s="18">
        <v>45672.65</v>
      </c>
      <c r="N737" s="18">
        <v>45756.539583333331</v>
      </c>
      <c r="O737" s="18" t="s">
        <v>19</v>
      </c>
      <c r="P737" s="18" t="s">
        <v>19</v>
      </c>
      <c r="Q737" s="15" t="s">
        <v>5930</v>
      </c>
      <c r="R737" s="15" t="s">
        <v>6279</v>
      </c>
      <c r="S737" s="15" t="s">
        <v>6152</v>
      </c>
      <c r="T737" s="15" t="s">
        <v>19</v>
      </c>
      <c r="U737" s="15" t="s">
        <v>19</v>
      </c>
      <c r="V737" s="15" t="s">
        <v>19</v>
      </c>
      <c r="W737" s="15" t="s">
        <v>19</v>
      </c>
      <c r="X737" s="15" t="s">
        <v>19</v>
      </c>
      <c r="Y737" s="19">
        <v>0</v>
      </c>
      <c r="Z737" s="15" t="s">
        <v>19</v>
      </c>
      <c r="AA737" s="15" t="s">
        <v>19</v>
      </c>
      <c r="AB737" s="15" t="s">
        <v>77</v>
      </c>
      <c r="AC737" s="15" t="s">
        <v>3932</v>
      </c>
      <c r="AD737" s="15" t="s">
        <v>1407</v>
      </c>
      <c r="AE737" s="15" t="s">
        <v>19</v>
      </c>
      <c r="AF737" s="15" t="s">
        <v>3589</v>
      </c>
      <c r="AG737" s="15" t="s">
        <v>19</v>
      </c>
      <c r="AH737" s="15" t="s">
        <v>19</v>
      </c>
      <c r="AI737" s="15" t="s">
        <v>19</v>
      </c>
      <c r="AJ737" s="15" t="s">
        <v>19</v>
      </c>
      <c r="AK737" s="15" t="s">
        <v>19</v>
      </c>
      <c r="AL737" s="15" t="s">
        <v>19</v>
      </c>
      <c r="AM737" s="15" t="s">
        <v>3325</v>
      </c>
      <c r="AN737" s="15" t="s">
        <v>6275</v>
      </c>
    </row>
    <row r="738" spans="1:40" ht="15.45" x14ac:dyDescent="0.4">
      <c r="A738" s="15" t="s">
        <v>2120</v>
      </c>
      <c r="B738" s="15" t="str">
        <f t="shared" si="11"/>
        <v>868c0evj3</v>
      </c>
      <c r="C738" s="38" t="s">
        <v>4168</v>
      </c>
      <c r="D738" s="15" t="s">
        <v>410</v>
      </c>
      <c r="E738" s="15" t="s">
        <v>4215</v>
      </c>
      <c r="F738" s="24" t="s">
        <v>42</v>
      </c>
      <c r="G738" s="15" t="s">
        <v>3561</v>
      </c>
      <c r="H738" s="15" t="s">
        <v>19</v>
      </c>
      <c r="I738" s="28" t="s">
        <v>3587</v>
      </c>
      <c r="J738" s="15" t="s">
        <v>19</v>
      </c>
      <c r="K738" s="18">
        <v>45863</v>
      </c>
      <c r="L738" s="18" t="s">
        <v>19</v>
      </c>
      <c r="M738" s="18">
        <v>45672.804861111115</v>
      </c>
      <c r="N738" s="18">
        <v>45768.508333333331</v>
      </c>
      <c r="O738" s="18" t="s">
        <v>19</v>
      </c>
      <c r="P738" s="18" t="s">
        <v>19</v>
      </c>
      <c r="Q738" s="15" t="s">
        <v>5855</v>
      </c>
      <c r="R738" s="15" t="s">
        <v>6301</v>
      </c>
      <c r="S738" s="15" t="s">
        <v>3603</v>
      </c>
      <c r="T738" s="15" t="s">
        <v>19</v>
      </c>
      <c r="U738" s="15" t="s">
        <v>19</v>
      </c>
      <c r="V738" s="15" t="s">
        <v>19</v>
      </c>
      <c r="W738" s="15" t="s">
        <v>19</v>
      </c>
      <c r="X738" s="15" t="s">
        <v>19</v>
      </c>
      <c r="Y738" s="19">
        <v>0</v>
      </c>
      <c r="Z738" s="15" t="s">
        <v>133</v>
      </c>
      <c r="AA738" s="15" t="s">
        <v>19</v>
      </c>
      <c r="AB738" s="15" t="s">
        <v>43</v>
      </c>
      <c r="AC738" s="15" t="s">
        <v>2603</v>
      </c>
      <c r="AD738" s="15" t="s">
        <v>1638</v>
      </c>
      <c r="AE738" s="15" t="b">
        <v>1</v>
      </c>
      <c r="AF738" s="15" t="s">
        <v>49</v>
      </c>
      <c r="AG738" s="15" t="s">
        <v>19</v>
      </c>
      <c r="AH738" s="15" t="s">
        <v>19</v>
      </c>
      <c r="AI738" s="18">
        <v>45768</v>
      </c>
      <c r="AJ738" s="15" t="s">
        <v>19</v>
      </c>
      <c r="AK738" s="15" t="s">
        <v>19</v>
      </c>
      <c r="AL738" s="15" t="s">
        <v>19</v>
      </c>
      <c r="AM738" s="15" t="s">
        <v>3620</v>
      </c>
      <c r="AN738" s="15" t="s">
        <v>3564</v>
      </c>
    </row>
    <row r="739" spans="1:40" ht="15.45" x14ac:dyDescent="0.4">
      <c r="A739" s="15" t="s">
        <v>475</v>
      </c>
      <c r="B739" s="15" t="str">
        <f t="shared" si="11"/>
        <v>868c0tzq4</v>
      </c>
      <c r="C739" s="15" t="s">
        <v>4661</v>
      </c>
      <c r="D739" s="15"/>
      <c r="E739" s="15" t="s">
        <v>19</v>
      </c>
      <c r="F739" s="27" t="s">
        <v>122</v>
      </c>
      <c r="G739" s="15" t="s">
        <v>3561</v>
      </c>
      <c r="H739" s="15" t="s">
        <v>3599</v>
      </c>
      <c r="I739" s="28" t="s">
        <v>3587</v>
      </c>
      <c r="J739" s="15" t="s">
        <v>19</v>
      </c>
      <c r="K739" s="18">
        <v>45863</v>
      </c>
      <c r="L739" s="18" t="s">
        <v>19</v>
      </c>
      <c r="M739" s="18">
        <v>45673.422222222223</v>
      </c>
      <c r="N739" s="18">
        <v>45810.615277777775</v>
      </c>
      <c r="O739" s="18" t="s">
        <v>19</v>
      </c>
      <c r="P739" s="18" t="s">
        <v>19</v>
      </c>
      <c r="Q739" s="15" t="s">
        <v>5855</v>
      </c>
      <c r="R739" s="15" t="s">
        <v>6290</v>
      </c>
      <c r="S739" s="15" t="s">
        <v>3588</v>
      </c>
      <c r="T739" s="15" t="s">
        <v>19</v>
      </c>
      <c r="U739" s="15" t="s">
        <v>19</v>
      </c>
      <c r="V739" s="15" t="s">
        <v>19</v>
      </c>
      <c r="W739" s="15" t="s">
        <v>19</v>
      </c>
      <c r="X739" s="15" t="s">
        <v>19</v>
      </c>
      <c r="Y739" s="19">
        <v>0</v>
      </c>
      <c r="Z739" s="15" t="s">
        <v>133</v>
      </c>
      <c r="AA739" s="15" t="s">
        <v>19</v>
      </c>
      <c r="AB739" s="15" t="s">
        <v>24</v>
      </c>
      <c r="AC739" s="15" t="s">
        <v>4651</v>
      </c>
      <c r="AD739" s="15" t="s">
        <v>1758</v>
      </c>
      <c r="AE739" s="15" t="s">
        <v>19</v>
      </c>
      <c r="AF739" s="15" t="s">
        <v>49</v>
      </c>
      <c r="AG739" s="15" t="s">
        <v>19</v>
      </c>
      <c r="AH739" s="15" t="s">
        <v>19</v>
      </c>
      <c r="AI739" s="18">
        <v>45776</v>
      </c>
      <c r="AJ739" s="15" t="s">
        <v>19</v>
      </c>
      <c r="AK739" s="15" t="s">
        <v>19</v>
      </c>
      <c r="AL739" s="15" t="s">
        <v>19</v>
      </c>
      <c r="AM739" s="15" t="s">
        <v>3620</v>
      </c>
      <c r="AN739" s="15" t="s">
        <v>3621</v>
      </c>
    </row>
    <row r="740" spans="1:40" ht="15.45" x14ac:dyDescent="0.4">
      <c r="A740" s="15" t="s">
        <v>976</v>
      </c>
      <c r="B740" s="15" t="str">
        <f t="shared" si="11"/>
        <v>868c0urzw</v>
      </c>
      <c r="C740" s="38" t="s">
        <v>3780</v>
      </c>
      <c r="D740" s="15" t="s">
        <v>392</v>
      </c>
      <c r="E740" s="15" t="s">
        <v>3711</v>
      </c>
      <c r="F740" s="33" t="s">
        <v>243</v>
      </c>
      <c r="G740" s="15" t="s">
        <v>3561</v>
      </c>
      <c r="H740" s="15" t="s">
        <v>19</v>
      </c>
      <c r="I740" s="28" t="s">
        <v>3587</v>
      </c>
      <c r="J740" s="15" t="s">
        <v>3781</v>
      </c>
      <c r="K740" s="18">
        <v>45750</v>
      </c>
      <c r="L740" s="18">
        <v>45672</v>
      </c>
      <c r="M740" s="18">
        <v>45673.44027777778</v>
      </c>
      <c r="N740" s="18">
        <v>45768.526388888888</v>
      </c>
      <c r="O740" s="18" t="s">
        <v>19</v>
      </c>
      <c r="P740" s="18">
        <v>45741.646527777775</v>
      </c>
      <c r="Q740" s="15" t="s">
        <v>5903</v>
      </c>
      <c r="R740" s="15" t="s">
        <v>6267</v>
      </c>
      <c r="S740" s="15" t="s">
        <v>19</v>
      </c>
      <c r="T740" s="18" t="s">
        <v>19</v>
      </c>
      <c r="U740" s="18">
        <v>45740</v>
      </c>
      <c r="V740" s="15" t="s">
        <v>19</v>
      </c>
      <c r="W740" s="18" t="s">
        <v>19</v>
      </c>
      <c r="X740" s="18" t="s">
        <v>19</v>
      </c>
      <c r="Y740" s="19">
        <v>0</v>
      </c>
      <c r="Z740" s="34" t="s">
        <v>244</v>
      </c>
      <c r="AA740" s="18" t="s">
        <v>19</v>
      </c>
      <c r="AB740" s="15" t="s">
        <v>65</v>
      </c>
      <c r="AC740" s="15" t="s">
        <v>2585</v>
      </c>
      <c r="AD740" s="15" t="s">
        <v>908</v>
      </c>
      <c r="AE740" s="15" t="b">
        <v>1</v>
      </c>
      <c r="AF740" s="15" t="s">
        <v>98</v>
      </c>
      <c r="AG740" s="20" t="s">
        <v>3604</v>
      </c>
      <c r="AH740" s="15" t="s">
        <v>19</v>
      </c>
      <c r="AI740" s="18">
        <v>45768</v>
      </c>
      <c r="AJ740" s="18">
        <v>45740</v>
      </c>
      <c r="AK740" s="15" t="s">
        <v>19</v>
      </c>
      <c r="AL740" s="15" t="s">
        <v>19</v>
      </c>
      <c r="AM740" s="15" t="s">
        <v>3620</v>
      </c>
      <c r="AN740" s="15" t="s">
        <v>3621</v>
      </c>
    </row>
    <row r="741" spans="1:40" ht="15.45" x14ac:dyDescent="0.4">
      <c r="A741" s="15" t="s">
        <v>2511</v>
      </c>
      <c r="B741" s="15" t="str">
        <f t="shared" si="11"/>
        <v>868c0vw6r</v>
      </c>
      <c r="C741" s="38" t="s">
        <v>5304</v>
      </c>
      <c r="D741" s="15" t="s">
        <v>484</v>
      </c>
      <c r="E741" s="15" t="s">
        <v>5158</v>
      </c>
      <c r="F741" s="24" t="s">
        <v>42</v>
      </c>
      <c r="G741" s="15" t="s">
        <v>3561</v>
      </c>
      <c r="H741" s="15" t="s">
        <v>19</v>
      </c>
      <c r="I741" s="28" t="s">
        <v>3587</v>
      </c>
      <c r="J741" s="15" t="s">
        <v>19</v>
      </c>
      <c r="K741" s="18">
        <v>45912</v>
      </c>
      <c r="L741" s="18" t="s">
        <v>19</v>
      </c>
      <c r="M741" s="18">
        <v>45673.463888888888</v>
      </c>
      <c r="N741" s="18">
        <v>45756.542361111111</v>
      </c>
      <c r="O741" s="18" t="s">
        <v>19</v>
      </c>
      <c r="P741" s="18" t="s">
        <v>19</v>
      </c>
      <c r="Q741" s="15" t="s">
        <v>5930</v>
      </c>
      <c r="R741" s="15" t="s">
        <v>6279</v>
      </c>
      <c r="S741" s="15" t="s">
        <v>6152</v>
      </c>
      <c r="T741" s="15" t="s">
        <v>19</v>
      </c>
      <c r="U741" s="15" t="s">
        <v>19</v>
      </c>
      <c r="V741" s="15" t="s">
        <v>19</v>
      </c>
      <c r="W741" s="15" t="s">
        <v>19</v>
      </c>
      <c r="X741" s="15" t="s">
        <v>19</v>
      </c>
      <c r="Y741" s="19">
        <v>0</v>
      </c>
      <c r="Z741" s="15" t="s">
        <v>19</v>
      </c>
      <c r="AA741" s="15" t="s">
        <v>19</v>
      </c>
      <c r="AB741" s="15" t="s">
        <v>77</v>
      </c>
      <c r="AC741" s="15" t="s">
        <v>3932</v>
      </c>
      <c r="AD741" s="15" t="s">
        <v>1407</v>
      </c>
      <c r="AE741" s="15" t="s">
        <v>19</v>
      </c>
      <c r="AF741" s="15" t="s">
        <v>3589</v>
      </c>
      <c r="AG741" s="15" t="s">
        <v>19</v>
      </c>
      <c r="AH741" s="15" t="s">
        <v>19</v>
      </c>
      <c r="AI741" s="15" t="s">
        <v>19</v>
      </c>
      <c r="AJ741" s="15" t="s">
        <v>19</v>
      </c>
      <c r="AK741" s="15" t="s">
        <v>19</v>
      </c>
      <c r="AL741" s="15" t="s">
        <v>19</v>
      </c>
      <c r="AM741" s="15" t="s">
        <v>3325</v>
      </c>
      <c r="AN741" s="15" t="s">
        <v>6275</v>
      </c>
    </row>
    <row r="742" spans="1:40" ht="15.45" x14ac:dyDescent="0.4">
      <c r="A742" s="15" t="s">
        <v>2481</v>
      </c>
      <c r="B742" s="15" t="str">
        <f t="shared" si="11"/>
        <v>868c0vw6u</v>
      </c>
      <c r="C742" s="38" t="s">
        <v>5305</v>
      </c>
      <c r="D742" s="15" t="s">
        <v>484</v>
      </c>
      <c r="E742" s="15" t="s">
        <v>5158</v>
      </c>
      <c r="F742" s="24" t="s">
        <v>42</v>
      </c>
      <c r="G742" s="15" t="s">
        <v>3561</v>
      </c>
      <c r="H742" s="15" t="s">
        <v>19</v>
      </c>
      <c r="I742" s="28" t="s">
        <v>3587</v>
      </c>
      <c r="J742" s="15" t="s">
        <v>19</v>
      </c>
      <c r="K742" s="18">
        <v>45912</v>
      </c>
      <c r="L742" s="18" t="s">
        <v>19</v>
      </c>
      <c r="M742" s="18">
        <v>45673.463888888888</v>
      </c>
      <c r="N742" s="18">
        <v>45769.476388888885</v>
      </c>
      <c r="O742" s="18" t="s">
        <v>19</v>
      </c>
      <c r="P742" s="18" t="s">
        <v>19</v>
      </c>
      <c r="Q742" s="15" t="s">
        <v>5930</v>
      </c>
      <c r="R742" s="15" t="s">
        <v>6279</v>
      </c>
      <c r="S742" s="15" t="s">
        <v>6152</v>
      </c>
      <c r="T742" s="15" t="s">
        <v>19</v>
      </c>
      <c r="U742" s="15" t="s">
        <v>19</v>
      </c>
      <c r="V742" s="15" t="s">
        <v>19</v>
      </c>
      <c r="W742" s="15" t="s">
        <v>19</v>
      </c>
      <c r="X742" s="15" t="s">
        <v>19</v>
      </c>
      <c r="Y742" s="19">
        <v>0</v>
      </c>
      <c r="Z742" s="15" t="s">
        <v>19</v>
      </c>
      <c r="AA742" s="15" t="s">
        <v>19</v>
      </c>
      <c r="AB742" s="15" t="s">
        <v>77</v>
      </c>
      <c r="AC742" s="15" t="s">
        <v>3932</v>
      </c>
      <c r="AD742" s="15" t="s">
        <v>1407</v>
      </c>
      <c r="AE742" s="15" t="s">
        <v>19</v>
      </c>
      <c r="AF742" s="15" t="s">
        <v>3589</v>
      </c>
      <c r="AG742" s="15" t="s">
        <v>19</v>
      </c>
      <c r="AH742" s="15" t="s">
        <v>19</v>
      </c>
      <c r="AI742" s="15" t="s">
        <v>19</v>
      </c>
      <c r="AJ742" s="15" t="s">
        <v>19</v>
      </c>
      <c r="AK742" s="15" t="s">
        <v>19</v>
      </c>
      <c r="AL742" s="15" t="s">
        <v>19</v>
      </c>
      <c r="AM742" s="15" t="s">
        <v>3325</v>
      </c>
      <c r="AN742" s="15" t="s">
        <v>6275</v>
      </c>
    </row>
    <row r="743" spans="1:40" ht="15.45" x14ac:dyDescent="0.4">
      <c r="A743" s="15" t="s">
        <v>2470</v>
      </c>
      <c r="B743" s="15" t="str">
        <f t="shared" si="11"/>
        <v>868c0vynd</v>
      </c>
      <c r="C743" s="38" t="s">
        <v>5306</v>
      </c>
      <c r="D743" s="15" t="s">
        <v>484</v>
      </c>
      <c r="E743" s="15" t="s">
        <v>5158</v>
      </c>
      <c r="F743" s="24" t="s">
        <v>42</v>
      </c>
      <c r="G743" s="15" t="s">
        <v>3561</v>
      </c>
      <c r="H743" s="15" t="s">
        <v>19</v>
      </c>
      <c r="I743" s="28" t="s">
        <v>3587</v>
      </c>
      <c r="J743" s="15" t="s">
        <v>19</v>
      </c>
      <c r="K743" s="18">
        <v>45912</v>
      </c>
      <c r="L743" s="18" t="s">
        <v>19</v>
      </c>
      <c r="M743" s="18">
        <v>45673.46597222222</v>
      </c>
      <c r="N743" s="18">
        <v>45756.542361111111</v>
      </c>
      <c r="O743" s="18" t="s">
        <v>19</v>
      </c>
      <c r="P743" s="18" t="s">
        <v>19</v>
      </c>
      <c r="Q743" s="15" t="s">
        <v>5818</v>
      </c>
      <c r="R743" s="15" t="s">
        <v>6279</v>
      </c>
      <c r="S743" s="15" t="s">
        <v>6152</v>
      </c>
      <c r="T743" s="15" t="s">
        <v>19</v>
      </c>
      <c r="U743" s="15" t="s">
        <v>19</v>
      </c>
      <c r="V743" s="15" t="s">
        <v>19</v>
      </c>
      <c r="W743" s="15" t="s">
        <v>19</v>
      </c>
      <c r="X743" s="15" t="s">
        <v>19</v>
      </c>
      <c r="Y743" s="19">
        <v>0</v>
      </c>
      <c r="Z743" s="15" t="s">
        <v>19</v>
      </c>
      <c r="AA743" s="15" t="s">
        <v>19</v>
      </c>
      <c r="AB743" s="15" t="s">
        <v>77</v>
      </c>
      <c r="AC743" s="15" t="s">
        <v>3932</v>
      </c>
      <c r="AD743" s="15" t="s">
        <v>1407</v>
      </c>
      <c r="AE743" s="15" t="s">
        <v>19</v>
      </c>
      <c r="AF743" s="15" t="s">
        <v>3589</v>
      </c>
      <c r="AG743" s="15" t="s">
        <v>19</v>
      </c>
      <c r="AH743" s="15" t="s">
        <v>19</v>
      </c>
      <c r="AI743" s="15" t="s">
        <v>19</v>
      </c>
      <c r="AJ743" s="15" t="s">
        <v>19</v>
      </c>
      <c r="AK743" s="15" t="s">
        <v>19</v>
      </c>
      <c r="AL743" s="15" t="s">
        <v>19</v>
      </c>
      <c r="AM743" s="15" t="s">
        <v>3325</v>
      </c>
      <c r="AN743" s="15" t="s">
        <v>6275</v>
      </c>
    </row>
    <row r="744" spans="1:40" ht="15.45" x14ac:dyDescent="0.4">
      <c r="A744" s="15" t="s">
        <v>2416</v>
      </c>
      <c r="B744" s="15" t="str">
        <f t="shared" si="11"/>
        <v>868c0vz60</v>
      </c>
      <c r="C744" s="38" t="s">
        <v>5307</v>
      </c>
      <c r="D744" s="15" t="s">
        <v>484</v>
      </c>
      <c r="E744" s="15" t="s">
        <v>5158</v>
      </c>
      <c r="F744" s="24" t="s">
        <v>42</v>
      </c>
      <c r="G744" s="15" t="s">
        <v>3561</v>
      </c>
      <c r="H744" s="15" t="s">
        <v>19</v>
      </c>
      <c r="I744" s="28" t="s">
        <v>3587</v>
      </c>
      <c r="J744" s="15" t="s">
        <v>19</v>
      </c>
      <c r="K744" s="18">
        <v>45912</v>
      </c>
      <c r="L744" s="18" t="s">
        <v>19</v>
      </c>
      <c r="M744" s="18">
        <v>45673.46597222222</v>
      </c>
      <c r="N744" s="18">
        <v>45756.542361111111</v>
      </c>
      <c r="O744" s="18" t="s">
        <v>19</v>
      </c>
      <c r="P744" s="18" t="s">
        <v>19</v>
      </c>
      <c r="Q744" s="15" t="s">
        <v>5930</v>
      </c>
      <c r="R744" s="15" t="s">
        <v>6279</v>
      </c>
      <c r="S744" s="15" t="s">
        <v>6152</v>
      </c>
      <c r="T744" s="15" t="s">
        <v>19</v>
      </c>
      <c r="U744" s="15" t="s">
        <v>19</v>
      </c>
      <c r="V744" s="15" t="s">
        <v>19</v>
      </c>
      <c r="W744" s="15" t="s">
        <v>19</v>
      </c>
      <c r="X744" s="15" t="s">
        <v>19</v>
      </c>
      <c r="Y744" s="19">
        <v>0</v>
      </c>
      <c r="Z744" s="15" t="s">
        <v>19</v>
      </c>
      <c r="AA744" s="15" t="s">
        <v>19</v>
      </c>
      <c r="AB744" s="15" t="s">
        <v>77</v>
      </c>
      <c r="AC744" s="15" t="s">
        <v>3932</v>
      </c>
      <c r="AD744" s="15" t="s">
        <v>1407</v>
      </c>
      <c r="AE744" s="15" t="s">
        <v>19</v>
      </c>
      <c r="AF744" s="15" t="s">
        <v>3589</v>
      </c>
      <c r="AG744" s="15" t="s">
        <v>19</v>
      </c>
      <c r="AH744" s="15" t="s">
        <v>19</v>
      </c>
      <c r="AI744" s="15" t="s">
        <v>19</v>
      </c>
      <c r="AJ744" s="15" t="s">
        <v>19</v>
      </c>
      <c r="AK744" s="15" t="s">
        <v>19</v>
      </c>
      <c r="AL744" s="15" t="s">
        <v>19</v>
      </c>
      <c r="AM744" s="15" t="s">
        <v>3325</v>
      </c>
      <c r="AN744" s="15" t="s">
        <v>6275</v>
      </c>
    </row>
    <row r="745" spans="1:40" ht="15.45" x14ac:dyDescent="0.4">
      <c r="A745" s="15" t="s">
        <v>2323</v>
      </c>
      <c r="B745" s="15" t="str">
        <f t="shared" si="11"/>
        <v>868c0w342</v>
      </c>
      <c r="C745" s="38" t="s">
        <v>5277</v>
      </c>
      <c r="D745" s="15" t="s">
        <v>113</v>
      </c>
      <c r="E745" s="15" t="s">
        <v>5080</v>
      </c>
      <c r="F745" s="24" t="s">
        <v>42</v>
      </c>
      <c r="G745" s="15" t="s">
        <v>3561</v>
      </c>
      <c r="H745" s="15" t="s">
        <v>19</v>
      </c>
      <c r="I745" s="28" t="s">
        <v>3587</v>
      </c>
      <c r="J745" s="15" t="s">
        <v>19</v>
      </c>
      <c r="K745" s="18" t="s">
        <v>19</v>
      </c>
      <c r="L745" s="18" t="s">
        <v>19</v>
      </c>
      <c r="M745" s="18">
        <v>45673.46875</v>
      </c>
      <c r="N745" s="18">
        <v>45769.474305555559</v>
      </c>
      <c r="O745" s="18" t="s">
        <v>19</v>
      </c>
      <c r="P745" s="18" t="s">
        <v>19</v>
      </c>
      <c r="Q745" s="15" t="s">
        <v>5818</v>
      </c>
      <c r="R745" s="15" t="s">
        <v>6279</v>
      </c>
      <c r="S745" s="15" t="s">
        <v>6152</v>
      </c>
      <c r="T745" s="15" t="s">
        <v>19</v>
      </c>
      <c r="U745" s="15" t="s">
        <v>19</v>
      </c>
      <c r="V745" s="15" t="s">
        <v>19</v>
      </c>
      <c r="W745" s="15" t="s">
        <v>19</v>
      </c>
      <c r="X745" s="15" t="s">
        <v>19</v>
      </c>
      <c r="Y745" s="19">
        <v>0</v>
      </c>
      <c r="Z745" s="15" t="s">
        <v>19</v>
      </c>
      <c r="AA745" s="15" t="s">
        <v>19</v>
      </c>
      <c r="AB745" s="15" t="s">
        <v>77</v>
      </c>
      <c r="AC745" s="15" t="s">
        <v>3932</v>
      </c>
      <c r="AD745" s="15" t="s">
        <v>2195</v>
      </c>
      <c r="AE745" s="15" t="s">
        <v>19</v>
      </c>
      <c r="AF745" s="15" t="s">
        <v>3589</v>
      </c>
      <c r="AG745" s="15" t="s">
        <v>19</v>
      </c>
      <c r="AH745" s="15" t="s">
        <v>19</v>
      </c>
      <c r="AI745" s="15" t="s">
        <v>19</v>
      </c>
      <c r="AJ745" s="15" t="s">
        <v>19</v>
      </c>
      <c r="AK745" s="15" t="s">
        <v>19</v>
      </c>
      <c r="AL745" s="15" t="s">
        <v>19</v>
      </c>
      <c r="AM745" s="15" t="s">
        <v>3325</v>
      </c>
      <c r="AN745" s="15" t="s">
        <v>6275</v>
      </c>
    </row>
    <row r="746" spans="1:40" ht="15.45" x14ac:dyDescent="0.4">
      <c r="A746" s="15" t="s">
        <v>2503</v>
      </c>
      <c r="B746" s="15" t="str">
        <f t="shared" si="11"/>
        <v>868c0w3qn</v>
      </c>
      <c r="C746" s="38" t="s">
        <v>5278</v>
      </c>
      <c r="D746" s="15" t="s">
        <v>113</v>
      </c>
      <c r="E746" s="15" t="s">
        <v>5080</v>
      </c>
      <c r="F746" s="24" t="s">
        <v>42</v>
      </c>
      <c r="G746" s="15" t="s">
        <v>3561</v>
      </c>
      <c r="H746" s="15" t="s">
        <v>19</v>
      </c>
      <c r="I746" s="28" t="s">
        <v>3587</v>
      </c>
      <c r="J746" s="15" t="s">
        <v>19</v>
      </c>
      <c r="K746" s="18" t="s">
        <v>19</v>
      </c>
      <c r="L746" s="18" t="s">
        <v>19</v>
      </c>
      <c r="M746" s="18">
        <v>45673.469444444447</v>
      </c>
      <c r="N746" s="18">
        <v>45756.540277777778</v>
      </c>
      <c r="O746" s="18" t="s">
        <v>19</v>
      </c>
      <c r="P746" s="18" t="s">
        <v>19</v>
      </c>
      <c r="Q746" s="15" t="s">
        <v>5818</v>
      </c>
      <c r="R746" s="15" t="s">
        <v>6279</v>
      </c>
      <c r="S746" s="15" t="s">
        <v>6152</v>
      </c>
      <c r="T746" s="15" t="s">
        <v>19</v>
      </c>
      <c r="U746" s="15" t="s">
        <v>19</v>
      </c>
      <c r="V746" s="15" t="s">
        <v>19</v>
      </c>
      <c r="W746" s="15" t="s">
        <v>19</v>
      </c>
      <c r="X746" s="15" t="s">
        <v>19</v>
      </c>
      <c r="Y746" s="19">
        <v>0</v>
      </c>
      <c r="Z746" s="15" t="s">
        <v>19</v>
      </c>
      <c r="AA746" s="15" t="s">
        <v>19</v>
      </c>
      <c r="AB746" s="15" t="s">
        <v>77</v>
      </c>
      <c r="AC746" s="15" t="s">
        <v>3932</v>
      </c>
      <c r="AD746" s="15" t="s">
        <v>2195</v>
      </c>
      <c r="AE746" s="15" t="s">
        <v>19</v>
      </c>
      <c r="AF746" s="15" t="s">
        <v>3589</v>
      </c>
      <c r="AG746" s="15" t="s">
        <v>19</v>
      </c>
      <c r="AH746" s="15" t="s">
        <v>19</v>
      </c>
      <c r="AI746" s="15" t="s">
        <v>19</v>
      </c>
      <c r="AJ746" s="15" t="s">
        <v>19</v>
      </c>
      <c r="AK746" s="15" t="s">
        <v>19</v>
      </c>
      <c r="AL746" s="15" t="s">
        <v>19</v>
      </c>
      <c r="AM746" s="15" t="s">
        <v>3325</v>
      </c>
      <c r="AN746" s="15" t="s">
        <v>6275</v>
      </c>
    </row>
    <row r="747" spans="1:40" ht="15.45" x14ac:dyDescent="0.4">
      <c r="A747" s="15" t="s">
        <v>2479</v>
      </c>
      <c r="B747" s="15" t="str">
        <f t="shared" si="11"/>
        <v>868c0w40e</v>
      </c>
      <c r="C747" s="38" t="s">
        <v>5279</v>
      </c>
      <c r="D747" s="15" t="s">
        <v>113</v>
      </c>
      <c r="E747" s="15" t="s">
        <v>5080</v>
      </c>
      <c r="F747" s="24" t="s">
        <v>42</v>
      </c>
      <c r="G747" s="15" t="s">
        <v>3561</v>
      </c>
      <c r="H747" s="15" t="s">
        <v>19</v>
      </c>
      <c r="I747" s="28" t="s">
        <v>3587</v>
      </c>
      <c r="J747" s="15" t="s">
        <v>19</v>
      </c>
      <c r="K747" s="18" t="s">
        <v>19</v>
      </c>
      <c r="L747" s="18" t="s">
        <v>19</v>
      </c>
      <c r="M747" s="18">
        <v>45673.469444444447</v>
      </c>
      <c r="N747" s="18">
        <v>45756.540277777778</v>
      </c>
      <c r="O747" s="18" t="s">
        <v>19</v>
      </c>
      <c r="P747" s="18" t="s">
        <v>19</v>
      </c>
      <c r="Q747" s="15" t="s">
        <v>5930</v>
      </c>
      <c r="R747" s="15" t="s">
        <v>6279</v>
      </c>
      <c r="S747" s="15" t="s">
        <v>6152</v>
      </c>
      <c r="T747" s="15" t="s">
        <v>19</v>
      </c>
      <c r="U747" s="15" t="s">
        <v>19</v>
      </c>
      <c r="V747" s="15" t="s">
        <v>19</v>
      </c>
      <c r="W747" s="15" t="s">
        <v>19</v>
      </c>
      <c r="X747" s="15" t="s">
        <v>19</v>
      </c>
      <c r="Y747" s="19">
        <v>0</v>
      </c>
      <c r="Z747" s="15" t="s">
        <v>19</v>
      </c>
      <c r="AA747" s="15" t="s">
        <v>19</v>
      </c>
      <c r="AB747" s="15" t="s">
        <v>77</v>
      </c>
      <c r="AC747" s="15" t="s">
        <v>3932</v>
      </c>
      <c r="AD747" s="15" t="s">
        <v>2195</v>
      </c>
      <c r="AE747" s="15" t="s">
        <v>19</v>
      </c>
      <c r="AF747" s="15" t="s">
        <v>3589</v>
      </c>
      <c r="AG747" s="15" t="s">
        <v>19</v>
      </c>
      <c r="AH747" s="15" t="s">
        <v>19</v>
      </c>
      <c r="AI747" s="15" t="s">
        <v>19</v>
      </c>
      <c r="AJ747" s="15" t="s">
        <v>19</v>
      </c>
      <c r="AK747" s="15" t="s">
        <v>19</v>
      </c>
      <c r="AL747" s="15" t="s">
        <v>19</v>
      </c>
      <c r="AM747" s="15" t="s">
        <v>3325</v>
      </c>
      <c r="AN747" s="15" t="s">
        <v>6275</v>
      </c>
    </row>
    <row r="748" spans="1:40" ht="15.45" x14ac:dyDescent="0.4">
      <c r="A748" s="15" t="s">
        <v>2480</v>
      </c>
      <c r="B748" s="15" t="str">
        <f t="shared" si="11"/>
        <v>868c0w4j8</v>
      </c>
      <c r="C748" s="38" t="s">
        <v>5280</v>
      </c>
      <c r="D748" s="15" t="s">
        <v>113</v>
      </c>
      <c r="E748" s="15" t="s">
        <v>5080</v>
      </c>
      <c r="F748" s="24" t="s">
        <v>42</v>
      </c>
      <c r="G748" s="15" t="s">
        <v>3561</v>
      </c>
      <c r="H748" s="15" t="s">
        <v>19</v>
      </c>
      <c r="I748" s="28" t="s">
        <v>3587</v>
      </c>
      <c r="J748" s="15" t="s">
        <v>19</v>
      </c>
      <c r="K748" s="18" t="s">
        <v>19</v>
      </c>
      <c r="L748" s="18" t="s">
        <v>19</v>
      </c>
      <c r="M748" s="18">
        <v>45673.470138888893</v>
      </c>
      <c r="N748" s="18">
        <v>45756.540277777778</v>
      </c>
      <c r="O748" s="18" t="s">
        <v>19</v>
      </c>
      <c r="P748" s="18" t="s">
        <v>19</v>
      </c>
      <c r="Q748" s="15" t="s">
        <v>5930</v>
      </c>
      <c r="R748" s="15" t="s">
        <v>6279</v>
      </c>
      <c r="S748" s="15" t="s">
        <v>6152</v>
      </c>
      <c r="T748" s="15" t="s">
        <v>19</v>
      </c>
      <c r="U748" s="15" t="s">
        <v>19</v>
      </c>
      <c r="V748" s="15" t="s">
        <v>19</v>
      </c>
      <c r="W748" s="15" t="s">
        <v>19</v>
      </c>
      <c r="X748" s="15" t="s">
        <v>19</v>
      </c>
      <c r="Y748" s="19">
        <v>0</v>
      </c>
      <c r="Z748" s="15" t="s">
        <v>19</v>
      </c>
      <c r="AA748" s="15" t="s">
        <v>19</v>
      </c>
      <c r="AB748" s="15" t="s">
        <v>77</v>
      </c>
      <c r="AC748" s="15" t="s">
        <v>3932</v>
      </c>
      <c r="AD748" s="15" t="s">
        <v>2195</v>
      </c>
      <c r="AE748" s="15" t="s">
        <v>19</v>
      </c>
      <c r="AF748" s="15" t="s">
        <v>3589</v>
      </c>
      <c r="AG748" s="15" t="s">
        <v>19</v>
      </c>
      <c r="AH748" s="15" t="s">
        <v>19</v>
      </c>
      <c r="AI748" s="15" t="s">
        <v>19</v>
      </c>
      <c r="AJ748" s="15" t="s">
        <v>19</v>
      </c>
      <c r="AK748" s="15" t="s">
        <v>19</v>
      </c>
      <c r="AL748" s="15" t="s">
        <v>19</v>
      </c>
      <c r="AM748" s="15" t="s">
        <v>3325</v>
      </c>
      <c r="AN748" s="15" t="s">
        <v>6275</v>
      </c>
    </row>
    <row r="749" spans="1:40" ht="15.45" x14ac:dyDescent="0.4">
      <c r="A749" s="15" t="s">
        <v>2413</v>
      </c>
      <c r="B749" s="15" t="str">
        <f t="shared" si="11"/>
        <v>868c0w55v</v>
      </c>
      <c r="C749" s="38" t="s">
        <v>5281</v>
      </c>
      <c r="D749" s="15" t="s">
        <v>113</v>
      </c>
      <c r="E749" s="15" t="s">
        <v>5080</v>
      </c>
      <c r="F749" s="24" t="s">
        <v>42</v>
      </c>
      <c r="G749" s="15" t="s">
        <v>3561</v>
      </c>
      <c r="H749" s="15" t="s">
        <v>19</v>
      </c>
      <c r="I749" s="28" t="s">
        <v>3587</v>
      </c>
      <c r="J749" s="15" t="s">
        <v>19</v>
      </c>
      <c r="K749" s="18" t="s">
        <v>19</v>
      </c>
      <c r="L749" s="18" t="s">
        <v>19</v>
      </c>
      <c r="M749" s="18">
        <v>45673.470138888893</v>
      </c>
      <c r="N749" s="18">
        <v>45756.540277777778</v>
      </c>
      <c r="O749" s="18" t="s">
        <v>19</v>
      </c>
      <c r="P749" s="18" t="s">
        <v>19</v>
      </c>
      <c r="Q749" s="15" t="s">
        <v>5930</v>
      </c>
      <c r="R749" s="15" t="s">
        <v>6279</v>
      </c>
      <c r="S749" s="15" t="s">
        <v>6152</v>
      </c>
      <c r="T749" s="15" t="s">
        <v>19</v>
      </c>
      <c r="U749" s="15" t="s">
        <v>19</v>
      </c>
      <c r="V749" s="15" t="s">
        <v>19</v>
      </c>
      <c r="W749" s="15" t="s">
        <v>19</v>
      </c>
      <c r="X749" s="15" t="s">
        <v>19</v>
      </c>
      <c r="Y749" s="19">
        <v>0</v>
      </c>
      <c r="Z749" s="15" t="s">
        <v>19</v>
      </c>
      <c r="AA749" s="15" t="s">
        <v>19</v>
      </c>
      <c r="AB749" s="15" t="s">
        <v>77</v>
      </c>
      <c r="AC749" s="15" t="s">
        <v>3932</v>
      </c>
      <c r="AD749" s="15" t="s">
        <v>2195</v>
      </c>
      <c r="AE749" s="15" t="s">
        <v>19</v>
      </c>
      <c r="AF749" s="15" t="s">
        <v>3589</v>
      </c>
      <c r="AG749" s="15" t="s">
        <v>19</v>
      </c>
      <c r="AH749" s="15" t="s">
        <v>19</v>
      </c>
      <c r="AI749" s="15" t="s">
        <v>19</v>
      </c>
      <c r="AJ749" s="15" t="s">
        <v>19</v>
      </c>
      <c r="AK749" s="15" t="s">
        <v>19</v>
      </c>
      <c r="AL749" s="15" t="s">
        <v>19</v>
      </c>
      <c r="AM749" s="15" t="s">
        <v>3325</v>
      </c>
      <c r="AN749" s="15" t="s">
        <v>6275</v>
      </c>
    </row>
    <row r="750" spans="1:40" ht="15.45" x14ac:dyDescent="0.4">
      <c r="A750" s="15" t="s">
        <v>2500</v>
      </c>
      <c r="B750" s="15" t="str">
        <f t="shared" si="11"/>
        <v>868c0w650</v>
      </c>
      <c r="C750" s="38" t="s">
        <v>5282</v>
      </c>
      <c r="D750" s="15" t="s">
        <v>113</v>
      </c>
      <c r="E750" s="15" t="s">
        <v>5080</v>
      </c>
      <c r="F750" s="24" t="s">
        <v>42</v>
      </c>
      <c r="G750" s="15" t="s">
        <v>3561</v>
      </c>
      <c r="H750" s="15" t="s">
        <v>19</v>
      </c>
      <c r="I750" s="28" t="s">
        <v>3587</v>
      </c>
      <c r="J750" s="15" t="s">
        <v>19</v>
      </c>
      <c r="K750" s="18" t="s">
        <v>19</v>
      </c>
      <c r="L750" s="18" t="s">
        <v>19</v>
      </c>
      <c r="M750" s="18">
        <v>45673.470833333333</v>
      </c>
      <c r="N750" s="18">
        <v>45769.474305555559</v>
      </c>
      <c r="O750" s="18" t="s">
        <v>19</v>
      </c>
      <c r="P750" s="18" t="s">
        <v>19</v>
      </c>
      <c r="Q750" s="15" t="s">
        <v>5930</v>
      </c>
      <c r="R750" s="15" t="s">
        <v>6279</v>
      </c>
      <c r="S750" s="15" t="s">
        <v>6152</v>
      </c>
      <c r="T750" s="15" t="s">
        <v>19</v>
      </c>
      <c r="U750" s="15" t="s">
        <v>19</v>
      </c>
      <c r="V750" s="15" t="s">
        <v>19</v>
      </c>
      <c r="W750" s="15" t="s">
        <v>19</v>
      </c>
      <c r="X750" s="15" t="s">
        <v>19</v>
      </c>
      <c r="Y750" s="19">
        <v>0</v>
      </c>
      <c r="Z750" s="15" t="s">
        <v>19</v>
      </c>
      <c r="AA750" s="15" t="s">
        <v>19</v>
      </c>
      <c r="AB750" s="15" t="s">
        <v>77</v>
      </c>
      <c r="AC750" s="15" t="s">
        <v>3932</v>
      </c>
      <c r="AD750" s="15" t="s">
        <v>2195</v>
      </c>
      <c r="AE750" s="15" t="s">
        <v>19</v>
      </c>
      <c r="AF750" s="15" t="s">
        <v>3589</v>
      </c>
      <c r="AG750" s="15" t="s">
        <v>19</v>
      </c>
      <c r="AH750" s="15" t="s">
        <v>19</v>
      </c>
      <c r="AI750" s="15" t="s">
        <v>19</v>
      </c>
      <c r="AJ750" s="15" t="s">
        <v>19</v>
      </c>
      <c r="AK750" s="15" t="s">
        <v>19</v>
      </c>
      <c r="AL750" s="15" t="s">
        <v>19</v>
      </c>
      <c r="AM750" s="15" t="s">
        <v>3325</v>
      </c>
      <c r="AN750" s="15" t="s">
        <v>6275</v>
      </c>
    </row>
    <row r="751" spans="1:40" ht="15.45" x14ac:dyDescent="0.4">
      <c r="A751" s="15" t="s">
        <v>485</v>
      </c>
      <c r="B751" s="15" t="str">
        <f t="shared" si="11"/>
        <v>868c0w7e7</v>
      </c>
      <c r="C751" s="38" t="s">
        <v>5274</v>
      </c>
      <c r="D751" s="15" t="s">
        <v>102</v>
      </c>
      <c r="E751" s="15" t="s">
        <v>5068</v>
      </c>
      <c r="F751" s="24" t="s">
        <v>42</v>
      </c>
      <c r="G751" s="15" t="s">
        <v>3561</v>
      </c>
      <c r="H751" s="15" t="s">
        <v>19</v>
      </c>
      <c r="I751" s="28" t="s">
        <v>3587</v>
      </c>
      <c r="J751" s="15" t="s">
        <v>19</v>
      </c>
      <c r="K751" s="18" t="s">
        <v>19</v>
      </c>
      <c r="L751" s="18" t="s">
        <v>19</v>
      </c>
      <c r="M751" s="18">
        <v>45673.47152777778</v>
      </c>
      <c r="N751" s="18">
        <v>45775.454861111109</v>
      </c>
      <c r="O751" s="18" t="s">
        <v>19</v>
      </c>
      <c r="P751" s="18" t="s">
        <v>19</v>
      </c>
      <c r="Q751" s="15" t="s">
        <v>5930</v>
      </c>
      <c r="R751" s="15" t="s">
        <v>6279</v>
      </c>
      <c r="S751" s="15" t="s">
        <v>6152</v>
      </c>
      <c r="T751" s="15" t="s">
        <v>19</v>
      </c>
      <c r="U751" s="15" t="s">
        <v>19</v>
      </c>
      <c r="V751" s="15" t="s">
        <v>19</v>
      </c>
      <c r="W751" s="15" t="s">
        <v>19</v>
      </c>
      <c r="X751" s="15" t="s">
        <v>19</v>
      </c>
      <c r="Y751" s="19">
        <v>0</v>
      </c>
      <c r="Z751" s="15" t="s">
        <v>19</v>
      </c>
      <c r="AA751" s="15" t="s">
        <v>19</v>
      </c>
      <c r="AB751" s="15" t="s">
        <v>77</v>
      </c>
      <c r="AC751" s="15" t="s">
        <v>3932</v>
      </c>
      <c r="AD751" s="15" t="s">
        <v>2195</v>
      </c>
      <c r="AE751" s="15" t="s">
        <v>19</v>
      </c>
      <c r="AF751" s="15" t="s">
        <v>3589</v>
      </c>
      <c r="AG751" s="15" t="s">
        <v>19</v>
      </c>
      <c r="AH751" s="15" t="s">
        <v>5275</v>
      </c>
      <c r="AI751" s="15" t="s">
        <v>19</v>
      </c>
      <c r="AJ751" s="15" t="s">
        <v>19</v>
      </c>
      <c r="AK751" s="15" t="s">
        <v>19</v>
      </c>
      <c r="AL751" s="15" t="s">
        <v>19</v>
      </c>
      <c r="AM751" s="15" t="s">
        <v>3325</v>
      </c>
      <c r="AN751" s="15" t="s">
        <v>6275</v>
      </c>
    </row>
    <row r="752" spans="1:40" ht="15.45" x14ac:dyDescent="0.4">
      <c r="A752" s="15" t="s">
        <v>1582</v>
      </c>
      <c r="B752" s="15" t="str">
        <f t="shared" si="11"/>
        <v>868c0wc7w</v>
      </c>
      <c r="C752" s="38" t="s">
        <v>4420</v>
      </c>
      <c r="D752" s="15" t="s">
        <v>92</v>
      </c>
      <c r="E752" s="15" t="s">
        <v>3946</v>
      </c>
      <c r="F752" s="24" t="s">
        <v>42</v>
      </c>
      <c r="G752" s="15" t="s">
        <v>3561</v>
      </c>
      <c r="H752" s="15" t="s">
        <v>19</v>
      </c>
      <c r="I752" s="17" t="s">
        <v>3562</v>
      </c>
      <c r="J752" s="15" t="s">
        <v>19</v>
      </c>
      <c r="K752" s="18">
        <v>45863</v>
      </c>
      <c r="L752" s="18" t="s">
        <v>19</v>
      </c>
      <c r="M752" s="18">
        <v>45673.474305555559</v>
      </c>
      <c r="N752" s="18">
        <v>45769.472916666666</v>
      </c>
      <c r="O752" s="18" t="s">
        <v>19</v>
      </c>
      <c r="P752" s="18" t="s">
        <v>19</v>
      </c>
      <c r="Q752" s="15" t="s">
        <v>5930</v>
      </c>
      <c r="R752" s="15" t="s">
        <v>6286</v>
      </c>
      <c r="S752" s="15" t="s">
        <v>6193</v>
      </c>
      <c r="T752" s="15" t="s">
        <v>19</v>
      </c>
      <c r="U752" s="15" t="s">
        <v>19</v>
      </c>
      <c r="V752" s="15" t="s">
        <v>19</v>
      </c>
      <c r="W752" s="15" t="s">
        <v>19</v>
      </c>
      <c r="X752" s="15" t="s">
        <v>19</v>
      </c>
      <c r="Y752" s="19">
        <v>0</v>
      </c>
      <c r="Z752" s="15" t="s">
        <v>19</v>
      </c>
      <c r="AA752" s="15" t="s">
        <v>19</v>
      </c>
      <c r="AB752" s="15" t="s">
        <v>43</v>
      </c>
      <c r="AC752" s="15" t="s">
        <v>3932</v>
      </c>
      <c r="AD752" s="15" t="s">
        <v>1576</v>
      </c>
      <c r="AE752" s="15" t="s">
        <v>19</v>
      </c>
      <c r="AF752" s="15" t="s">
        <v>3589</v>
      </c>
      <c r="AG752" s="15" t="s">
        <v>19</v>
      </c>
      <c r="AH752" s="15" t="s">
        <v>19</v>
      </c>
      <c r="AI752" s="15" t="s">
        <v>19</v>
      </c>
      <c r="AJ752" s="15" t="s">
        <v>19</v>
      </c>
      <c r="AK752" s="15" t="s">
        <v>19</v>
      </c>
      <c r="AL752" s="15" t="s">
        <v>19</v>
      </c>
      <c r="AM752" s="15" t="s">
        <v>3325</v>
      </c>
      <c r="AN752" s="15" t="s">
        <v>6275</v>
      </c>
    </row>
    <row r="753" spans="1:40" ht="15.45" x14ac:dyDescent="0.4">
      <c r="A753" s="15" t="s">
        <v>1580</v>
      </c>
      <c r="B753" s="15" t="str">
        <f t="shared" si="11"/>
        <v>868c0we4z</v>
      </c>
      <c r="C753" s="38" t="s">
        <v>4421</v>
      </c>
      <c r="D753" s="15" t="s">
        <v>92</v>
      </c>
      <c r="E753" s="15" t="s">
        <v>3946</v>
      </c>
      <c r="F753" s="24" t="s">
        <v>42</v>
      </c>
      <c r="G753" s="15" t="s">
        <v>3561</v>
      </c>
      <c r="H753" s="15" t="s">
        <v>19</v>
      </c>
      <c r="I753" s="17" t="s">
        <v>3562</v>
      </c>
      <c r="J753" s="15" t="s">
        <v>19</v>
      </c>
      <c r="K753" s="18">
        <v>45863</v>
      </c>
      <c r="L753" s="18" t="s">
        <v>19</v>
      </c>
      <c r="M753" s="18">
        <v>45673.475694444445</v>
      </c>
      <c r="N753" s="18">
        <v>45756.539583333331</v>
      </c>
      <c r="O753" s="18" t="s">
        <v>19</v>
      </c>
      <c r="P753" s="18" t="s">
        <v>19</v>
      </c>
      <c r="Q753" s="15" t="s">
        <v>5930</v>
      </c>
      <c r="R753" s="15" t="s">
        <v>6286</v>
      </c>
      <c r="S753" s="15" t="s">
        <v>6193</v>
      </c>
      <c r="T753" s="15" t="s">
        <v>19</v>
      </c>
      <c r="U753" s="15" t="s">
        <v>19</v>
      </c>
      <c r="V753" s="15" t="s">
        <v>19</v>
      </c>
      <c r="W753" s="15" t="s">
        <v>19</v>
      </c>
      <c r="X753" s="15" t="s">
        <v>19</v>
      </c>
      <c r="Y753" s="19">
        <v>0</v>
      </c>
      <c r="Z753" s="15" t="s">
        <v>19</v>
      </c>
      <c r="AA753" s="15" t="s">
        <v>19</v>
      </c>
      <c r="AB753" s="15" t="s">
        <v>43</v>
      </c>
      <c r="AC753" s="15" t="s">
        <v>3932</v>
      </c>
      <c r="AD753" s="15" t="s">
        <v>1576</v>
      </c>
      <c r="AE753" s="15" t="s">
        <v>19</v>
      </c>
      <c r="AF753" s="15" t="s">
        <v>3589</v>
      </c>
      <c r="AG753" s="15" t="s">
        <v>19</v>
      </c>
      <c r="AH753" s="15" t="s">
        <v>19</v>
      </c>
      <c r="AI753" s="15" t="s">
        <v>19</v>
      </c>
      <c r="AJ753" s="15" t="s">
        <v>19</v>
      </c>
      <c r="AK753" s="15" t="s">
        <v>19</v>
      </c>
      <c r="AL753" s="15" t="s">
        <v>19</v>
      </c>
      <c r="AM753" s="15" t="s">
        <v>3325</v>
      </c>
      <c r="AN753" s="15" t="s">
        <v>6275</v>
      </c>
    </row>
    <row r="754" spans="1:40" ht="15.45" x14ac:dyDescent="0.4">
      <c r="A754" s="15" t="s">
        <v>1598</v>
      </c>
      <c r="B754" s="15" t="str">
        <f t="shared" si="11"/>
        <v>868c175ec</v>
      </c>
      <c r="C754" s="38" t="s">
        <v>4418</v>
      </c>
      <c r="D754" s="15" t="s">
        <v>135</v>
      </c>
      <c r="E754" s="15" t="s">
        <v>3970</v>
      </c>
      <c r="F754" s="24" t="s">
        <v>42</v>
      </c>
      <c r="G754" s="15" t="s">
        <v>3561</v>
      </c>
      <c r="H754" s="15" t="s">
        <v>19</v>
      </c>
      <c r="I754" s="25" t="s">
        <v>3583</v>
      </c>
      <c r="J754" s="15" t="s">
        <v>19</v>
      </c>
      <c r="K754" s="18" t="s">
        <v>19</v>
      </c>
      <c r="L754" s="18" t="s">
        <v>19</v>
      </c>
      <c r="M754" s="18">
        <v>45673.661111111112</v>
      </c>
      <c r="N754" s="18">
        <v>45756.553472222222</v>
      </c>
      <c r="O754" s="18" t="s">
        <v>19</v>
      </c>
      <c r="P754" s="18" t="s">
        <v>19</v>
      </c>
      <c r="Q754" s="15" t="s">
        <v>5818</v>
      </c>
      <c r="R754" s="15" t="s">
        <v>6276</v>
      </c>
      <c r="S754" s="15" t="s">
        <v>6156</v>
      </c>
      <c r="T754" s="15" t="s">
        <v>19</v>
      </c>
      <c r="U754" s="15" t="s">
        <v>19</v>
      </c>
      <c r="V754" s="15" t="s">
        <v>19</v>
      </c>
      <c r="W754" s="15" t="s">
        <v>19</v>
      </c>
      <c r="X754" s="15" t="s">
        <v>19</v>
      </c>
      <c r="Y754" s="19">
        <v>0</v>
      </c>
      <c r="Z754" s="15" t="s">
        <v>19</v>
      </c>
      <c r="AA754" s="15" t="s">
        <v>19</v>
      </c>
      <c r="AB754" s="15" t="s">
        <v>43</v>
      </c>
      <c r="AC754" s="15" t="s">
        <v>3932</v>
      </c>
      <c r="AD754" s="15" t="s">
        <v>1226</v>
      </c>
      <c r="AE754" s="15" t="s">
        <v>19</v>
      </c>
      <c r="AF754" s="15" t="s">
        <v>3589</v>
      </c>
      <c r="AG754" s="15" t="s">
        <v>19</v>
      </c>
      <c r="AH754" s="15" t="s">
        <v>19</v>
      </c>
      <c r="AI754" s="15" t="s">
        <v>19</v>
      </c>
      <c r="AJ754" s="15" t="s">
        <v>19</v>
      </c>
      <c r="AK754" s="15" t="s">
        <v>19</v>
      </c>
      <c r="AL754" s="15" t="s">
        <v>19</v>
      </c>
      <c r="AM754" s="15" t="s">
        <v>3325</v>
      </c>
      <c r="AN754" s="15" t="s">
        <v>6275</v>
      </c>
    </row>
    <row r="755" spans="1:40" ht="15.45" x14ac:dyDescent="0.4">
      <c r="A755" s="15" t="s">
        <v>1627</v>
      </c>
      <c r="B755" s="15" t="str">
        <f t="shared" si="11"/>
        <v>868c176j7</v>
      </c>
      <c r="C755" s="38" t="s">
        <v>4422</v>
      </c>
      <c r="D755" s="15" t="s">
        <v>135</v>
      </c>
      <c r="E755" s="15" t="s">
        <v>3970</v>
      </c>
      <c r="F755" s="24" t="s">
        <v>42</v>
      </c>
      <c r="G755" s="15" t="s">
        <v>3561</v>
      </c>
      <c r="H755" s="15" t="s">
        <v>19</v>
      </c>
      <c r="I755" s="25" t="s">
        <v>3583</v>
      </c>
      <c r="J755" s="15" t="s">
        <v>19</v>
      </c>
      <c r="K755" s="18" t="s">
        <v>19</v>
      </c>
      <c r="L755" s="18" t="s">
        <v>19</v>
      </c>
      <c r="M755" s="18">
        <v>45673.661805555559</v>
      </c>
      <c r="N755" s="18">
        <v>45756.553472222222</v>
      </c>
      <c r="O755" s="18" t="s">
        <v>19</v>
      </c>
      <c r="P755" s="18" t="s">
        <v>19</v>
      </c>
      <c r="Q755" s="15" t="s">
        <v>5930</v>
      </c>
      <c r="R755" s="15" t="s">
        <v>6276</v>
      </c>
      <c r="S755" s="15" t="s">
        <v>6156</v>
      </c>
      <c r="T755" s="15" t="s">
        <v>19</v>
      </c>
      <c r="U755" s="15" t="s">
        <v>19</v>
      </c>
      <c r="V755" s="15" t="s">
        <v>19</v>
      </c>
      <c r="W755" s="15" t="s">
        <v>19</v>
      </c>
      <c r="X755" s="15" t="s">
        <v>19</v>
      </c>
      <c r="Y755" s="19">
        <v>0</v>
      </c>
      <c r="Z755" s="15" t="s">
        <v>19</v>
      </c>
      <c r="AA755" s="15" t="s">
        <v>19</v>
      </c>
      <c r="AB755" s="15" t="s">
        <v>43</v>
      </c>
      <c r="AC755" s="15" t="s">
        <v>3932</v>
      </c>
      <c r="AD755" s="15" t="s">
        <v>1226</v>
      </c>
      <c r="AE755" s="15" t="s">
        <v>19</v>
      </c>
      <c r="AF755" s="15" t="s">
        <v>3589</v>
      </c>
      <c r="AG755" s="15" t="s">
        <v>19</v>
      </c>
      <c r="AH755" s="15" t="s">
        <v>19</v>
      </c>
      <c r="AI755" s="15" t="s">
        <v>19</v>
      </c>
      <c r="AJ755" s="15" t="s">
        <v>19</v>
      </c>
      <c r="AK755" s="15" t="s">
        <v>19</v>
      </c>
      <c r="AL755" s="15" t="s">
        <v>19</v>
      </c>
      <c r="AM755" s="15" t="s">
        <v>3325</v>
      </c>
      <c r="AN755" s="15" t="s">
        <v>6275</v>
      </c>
    </row>
    <row r="756" spans="1:40" ht="15.45" x14ac:dyDescent="0.4">
      <c r="A756" s="15" t="s">
        <v>965</v>
      </c>
      <c r="B756" s="15" t="str">
        <f t="shared" si="11"/>
        <v>868c18qwt</v>
      </c>
      <c r="C756" s="38" t="s">
        <v>3784</v>
      </c>
      <c r="D756" s="15" t="s">
        <v>914</v>
      </c>
      <c r="E756" s="15" t="s">
        <v>3777</v>
      </c>
      <c r="F756" s="33" t="s">
        <v>243</v>
      </c>
      <c r="G756" s="15" t="s">
        <v>3561</v>
      </c>
      <c r="H756" s="15" t="s">
        <v>19</v>
      </c>
      <c r="I756" s="28" t="s">
        <v>3587</v>
      </c>
      <c r="J756" s="15" t="s">
        <v>3785</v>
      </c>
      <c r="K756" s="18">
        <v>45750</v>
      </c>
      <c r="L756" s="18">
        <v>45672</v>
      </c>
      <c r="M756" s="18">
        <v>45673.694444444445</v>
      </c>
      <c r="N756" s="18">
        <v>45768.526388888888</v>
      </c>
      <c r="O756" s="18" t="s">
        <v>19</v>
      </c>
      <c r="P756" s="18">
        <v>45741.648611111115</v>
      </c>
      <c r="Q756" s="15" t="s">
        <v>5902</v>
      </c>
      <c r="R756" s="15" t="s">
        <v>6267</v>
      </c>
      <c r="S756" s="15" t="s">
        <v>19</v>
      </c>
      <c r="T756" s="18" t="s">
        <v>19</v>
      </c>
      <c r="U756" s="18">
        <v>45740</v>
      </c>
      <c r="V756" s="15" t="s">
        <v>19</v>
      </c>
      <c r="W756" s="18" t="s">
        <v>19</v>
      </c>
      <c r="X756" s="18" t="s">
        <v>19</v>
      </c>
      <c r="Y756" s="19">
        <v>0.5</v>
      </c>
      <c r="Z756" s="37" t="s">
        <v>365</v>
      </c>
      <c r="AA756" s="18" t="s">
        <v>19</v>
      </c>
      <c r="AB756" s="15" t="s">
        <v>65</v>
      </c>
      <c r="AC756" s="15" t="s">
        <v>2585</v>
      </c>
      <c r="AD756" s="15" t="s">
        <v>908</v>
      </c>
      <c r="AE756" s="15" t="b">
        <v>1</v>
      </c>
      <c r="AF756" s="15" t="s">
        <v>98</v>
      </c>
      <c r="AG756" s="20" t="s">
        <v>3604</v>
      </c>
      <c r="AH756" s="15" t="s">
        <v>19</v>
      </c>
      <c r="AI756" s="18">
        <v>45768</v>
      </c>
      <c r="AJ756" s="18">
        <v>45740</v>
      </c>
      <c r="AK756" s="15" t="s">
        <v>19</v>
      </c>
      <c r="AL756" s="15" t="s">
        <v>19</v>
      </c>
      <c r="AM756" s="15" t="s">
        <v>3620</v>
      </c>
      <c r="AN756" s="15" t="s">
        <v>3564</v>
      </c>
    </row>
    <row r="757" spans="1:40" ht="15.45" x14ac:dyDescent="0.4">
      <c r="A757" s="15" t="s">
        <v>2031</v>
      </c>
      <c r="B757" s="15" t="str">
        <f t="shared" si="11"/>
        <v>868c195db</v>
      </c>
      <c r="C757" s="38" t="s">
        <v>4945</v>
      </c>
      <c r="D757" s="15" t="s">
        <v>487</v>
      </c>
      <c r="E757" s="15" t="s">
        <v>4669</v>
      </c>
      <c r="F757" s="24" t="s">
        <v>42</v>
      </c>
      <c r="G757" s="15" t="s">
        <v>3561</v>
      </c>
      <c r="H757" s="15" t="s">
        <v>19</v>
      </c>
      <c r="I757" s="15" t="s">
        <v>19</v>
      </c>
      <c r="J757" s="15" t="s">
        <v>19</v>
      </c>
      <c r="K757" s="18">
        <v>45863</v>
      </c>
      <c r="L757" s="18" t="s">
        <v>19</v>
      </c>
      <c r="M757" s="18">
        <v>45673.705555555556</v>
      </c>
      <c r="N757" s="18">
        <v>45673.706250000003</v>
      </c>
      <c r="O757" s="18" t="s">
        <v>19</v>
      </c>
      <c r="P757" s="18" t="s">
        <v>19</v>
      </c>
      <c r="Q757" s="15" t="s">
        <v>5818</v>
      </c>
      <c r="R757" s="15" t="s">
        <v>6267</v>
      </c>
      <c r="S757" s="15" t="s">
        <v>19</v>
      </c>
      <c r="T757" s="15" t="s">
        <v>19</v>
      </c>
      <c r="U757" s="15" t="s">
        <v>19</v>
      </c>
      <c r="V757" s="15" t="s">
        <v>19</v>
      </c>
      <c r="W757" s="15" t="s">
        <v>19</v>
      </c>
      <c r="X757" s="15" t="s">
        <v>19</v>
      </c>
      <c r="Y757" s="19">
        <v>0</v>
      </c>
      <c r="Z757" s="15" t="s">
        <v>19</v>
      </c>
      <c r="AA757" s="15" t="s">
        <v>19</v>
      </c>
      <c r="AB757" s="15" t="s">
        <v>24</v>
      </c>
      <c r="AC757" s="15" t="s">
        <v>19</v>
      </c>
      <c r="AD757" s="15" t="s">
        <v>1839</v>
      </c>
      <c r="AE757" s="15" t="s">
        <v>19</v>
      </c>
      <c r="AF757" s="15" t="s">
        <v>19</v>
      </c>
      <c r="AG757" s="15" t="s">
        <v>19</v>
      </c>
      <c r="AH757" s="15" t="s">
        <v>19</v>
      </c>
      <c r="AI757" s="15" t="s">
        <v>19</v>
      </c>
      <c r="AJ757" s="15" t="s">
        <v>19</v>
      </c>
      <c r="AK757" s="15" t="s">
        <v>19</v>
      </c>
      <c r="AL757" s="15" t="s">
        <v>19</v>
      </c>
      <c r="AM757" s="15" t="s">
        <v>19</v>
      </c>
      <c r="AN757" s="15" t="s">
        <v>6275</v>
      </c>
    </row>
    <row r="758" spans="1:40" ht="15.45" x14ac:dyDescent="0.4">
      <c r="A758" s="15" t="s">
        <v>2058</v>
      </c>
      <c r="B758" s="15" t="str">
        <f t="shared" si="11"/>
        <v>868c1960f</v>
      </c>
      <c r="C758" s="38" t="s">
        <v>4944</v>
      </c>
      <c r="D758" s="15" t="s">
        <v>492</v>
      </c>
      <c r="E758" s="15" t="s">
        <v>4672</v>
      </c>
      <c r="F758" s="24" t="s">
        <v>42</v>
      </c>
      <c r="G758" s="15" t="s">
        <v>3561</v>
      </c>
      <c r="H758" s="15" t="s">
        <v>19</v>
      </c>
      <c r="I758" s="25" t="s">
        <v>3583</v>
      </c>
      <c r="J758" s="15" t="s">
        <v>19</v>
      </c>
      <c r="K758" s="18">
        <v>45863</v>
      </c>
      <c r="L758" s="18" t="s">
        <v>19</v>
      </c>
      <c r="M758" s="18">
        <v>45673.705555555556</v>
      </c>
      <c r="N758" s="18">
        <v>45756.54305555555</v>
      </c>
      <c r="O758" s="18" t="s">
        <v>19</v>
      </c>
      <c r="P758" s="18" t="s">
        <v>19</v>
      </c>
      <c r="Q758" s="15" t="s">
        <v>5930</v>
      </c>
      <c r="R758" s="15" t="s">
        <v>6268</v>
      </c>
      <c r="S758" s="15" t="s">
        <v>6154</v>
      </c>
      <c r="T758" s="15" t="s">
        <v>19</v>
      </c>
      <c r="U758" s="15" t="s">
        <v>19</v>
      </c>
      <c r="V758" s="15" t="s">
        <v>19</v>
      </c>
      <c r="W758" s="15" t="s">
        <v>19</v>
      </c>
      <c r="X758" s="15" t="s">
        <v>19</v>
      </c>
      <c r="Y758" s="19">
        <v>0</v>
      </c>
      <c r="Z758" s="15" t="s">
        <v>19</v>
      </c>
      <c r="AA758" s="15" t="s">
        <v>19</v>
      </c>
      <c r="AB758" s="15" t="s">
        <v>24</v>
      </c>
      <c r="AC758" s="15" t="s">
        <v>3932</v>
      </c>
      <c r="AD758" s="15" t="s">
        <v>1839</v>
      </c>
      <c r="AE758" s="15" t="s">
        <v>19</v>
      </c>
      <c r="AF758" s="15" t="s">
        <v>3589</v>
      </c>
      <c r="AG758" s="15" t="s">
        <v>19</v>
      </c>
      <c r="AH758" s="15" t="s">
        <v>19</v>
      </c>
      <c r="AI758" s="15" t="s">
        <v>19</v>
      </c>
      <c r="AJ758" s="15" t="s">
        <v>19</v>
      </c>
      <c r="AK758" s="15" t="s">
        <v>19</v>
      </c>
      <c r="AL758" s="15" t="s">
        <v>19</v>
      </c>
      <c r="AM758" s="15" t="s">
        <v>3325</v>
      </c>
      <c r="AN758" s="15" t="s">
        <v>6275</v>
      </c>
    </row>
    <row r="759" spans="1:40" ht="15.45" x14ac:dyDescent="0.4">
      <c r="A759" s="15" t="s">
        <v>1888</v>
      </c>
      <c r="B759" s="15" t="str">
        <f t="shared" si="11"/>
        <v>868c1960g</v>
      </c>
      <c r="C759" s="38" t="s">
        <v>4945</v>
      </c>
      <c r="D759" s="15" t="s">
        <v>492</v>
      </c>
      <c r="E759" s="15" t="s">
        <v>4672</v>
      </c>
      <c r="F759" s="24" t="s">
        <v>42</v>
      </c>
      <c r="G759" s="15" t="s">
        <v>3561</v>
      </c>
      <c r="H759" s="15" t="s">
        <v>19</v>
      </c>
      <c r="I759" s="15" t="s">
        <v>19</v>
      </c>
      <c r="J759" s="15" t="s">
        <v>19</v>
      </c>
      <c r="K759" s="18">
        <v>45863</v>
      </c>
      <c r="L759" s="18" t="s">
        <v>19</v>
      </c>
      <c r="M759" s="18">
        <v>45673.705555555556</v>
      </c>
      <c r="N759" s="18">
        <v>45673.707638888889</v>
      </c>
      <c r="O759" s="18" t="s">
        <v>19</v>
      </c>
      <c r="P759" s="18" t="s">
        <v>19</v>
      </c>
      <c r="Q759" s="15" t="s">
        <v>5818</v>
      </c>
      <c r="R759" s="15" t="s">
        <v>6267</v>
      </c>
      <c r="S759" s="15" t="s">
        <v>19</v>
      </c>
      <c r="T759" s="15" t="s">
        <v>19</v>
      </c>
      <c r="U759" s="15" t="s">
        <v>19</v>
      </c>
      <c r="V759" s="15" t="s">
        <v>19</v>
      </c>
      <c r="W759" s="15" t="s">
        <v>19</v>
      </c>
      <c r="X759" s="15" t="s">
        <v>19</v>
      </c>
      <c r="Y759" s="19">
        <v>0</v>
      </c>
      <c r="Z759" s="15" t="s">
        <v>19</v>
      </c>
      <c r="AA759" s="15" t="s">
        <v>19</v>
      </c>
      <c r="AB759" s="15" t="s">
        <v>24</v>
      </c>
      <c r="AC759" s="15" t="s">
        <v>19</v>
      </c>
      <c r="AD759" s="15" t="s">
        <v>1839</v>
      </c>
      <c r="AE759" s="15" t="s">
        <v>19</v>
      </c>
      <c r="AF759" s="15" t="s">
        <v>19</v>
      </c>
      <c r="AG759" s="15" t="s">
        <v>19</v>
      </c>
      <c r="AH759" s="15" t="s">
        <v>19</v>
      </c>
      <c r="AI759" s="15" t="s">
        <v>19</v>
      </c>
      <c r="AJ759" s="15" t="s">
        <v>19</v>
      </c>
      <c r="AK759" s="15" t="s">
        <v>19</v>
      </c>
      <c r="AL759" s="15" t="s">
        <v>19</v>
      </c>
      <c r="AM759" s="15" t="s">
        <v>19</v>
      </c>
      <c r="AN759" s="15" t="s">
        <v>6275</v>
      </c>
    </row>
    <row r="760" spans="1:40" ht="15.45" x14ac:dyDescent="0.4">
      <c r="A760" s="15" t="s">
        <v>2123</v>
      </c>
      <c r="B760" s="15" t="str">
        <f t="shared" si="11"/>
        <v>868c1960h</v>
      </c>
      <c r="C760" s="38" t="s">
        <v>4946</v>
      </c>
      <c r="D760" s="15" t="s">
        <v>492</v>
      </c>
      <c r="E760" s="15" t="s">
        <v>4672</v>
      </c>
      <c r="F760" s="24" t="s">
        <v>42</v>
      </c>
      <c r="G760" s="15" t="s">
        <v>3561</v>
      </c>
      <c r="H760" s="15" t="s">
        <v>19</v>
      </c>
      <c r="I760" s="25" t="s">
        <v>3583</v>
      </c>
      <c r="J760" s="15" t="s">
        <v>19</v>
      </c>
      <c r="K760" s="18">
        <v>45863</v>
      </c>
      <c r="L760" s="18" t="s">
        <v>19</v>
      </c>
      <c r="M760" s="18">
        <v>45673.705555555556</v>
      </c>
      <c r="N760" s="18">
        <v>45756.54305555555</v>
      </c>
      <c r="O760" s="18" t="s">
        <v>19</v>
      </c>
      <c r="P760" s="18" t="s">
        <v>19</v>
      </c>
      <c r="Q760" s="15" t="s">
        <v>5930</v>
      </c>
      <c r="R760" s="15" t="s">
        <v>6268</v>
      </c>
      <c r="S760" s="15" t="s">
        <v>6154</v>
      </c>
      <c r="T760" s="15" t="s">
        <v>19</v>
      </c>
      <c r="U760" s="15" t="s">
        <v>19</v>
      </c>
      <c r="V760" s="15" t="s">
        <v>19</v>
      </c>
      <c r="W760" s="15" t="s">
        <v>19</v>
      </c>
      <c r="X760" s="15" t="s">
        <v>19</v>
      </c>
      <c r="Y760" s="19">
        <v>0</v>
      </c>
      <c r="Z760" s="15" t="s">
        <v>19</v>
      </c>
      <c r="AA760" s="15" t="s">
        <v>19</v>
      </c>
      <c r="AB760" s="15" t="s">
        <v>24</v>
      </c>
      <c r="AC760" s="15" t="s">
        <v>3932</v>
      </c>
      <c r="AD760" s="15" t="s">
        <v>1839</v>
      </c>
      <c r="AE760" s="15" t="s">
        <v>19</v>
      </c>
      <c r="AF760" s="15" t="s">
        <v>3589</v>
      </c>
      <c r="AG760" s="15" t="s">
        <v>19</v>
      </c>
      <c r="AH760" s="15" t="s">
        <v>19</v>
      </c>
      <c r="AI760" s="15" t="s">
        <v>19</v>
      </c>
      <c r="AJ760" s="15" t="s">
        <v>19</v>
      </c>
      <c r="AK760" s="15" t="s">
        <v>19</v>
      </c>
      <c r="AL760" s="15" t="s">
        <v>19</v>
      </c>
      <c r="AM760" s="15" t="s">
        <v>3325</v>
      </c>
      <c r="AN760" s="15" t="s">
        <v>6275</v>
      </c>
    </row>
    <row r="761" spans="1:40" ht="15.45" x14ac:dyDescent="0.4">
      <c r="A761" s="15" t="s">
        <v>1970</v>
      </c>
      <c r="B761" s="15" t="str">
        <f t="shared" si="11"/>
        <v>868c198df</v>
      </c>
      <c r="C761" s="38" t="s">
        <v>4947</v>
      </c>
      <c r="D761" s="15" t="s">
        <v>495</v>
      </c>
      <c r="E761" s="15" t="s">
        <v>4675</v>
      </c>
      <c r="F761" s="24" t="s">
        <v>42</v>
      </c>
      <c r="G761" s="15" t="s">
        <v>3561</v>
      </c>
      <c r="H761" s="15" t="s">
        <v>19</v>
      </c>
      <c r="I761" s="25" t="s">
        <v>3583</v>
      </c>
      <c r="J761" s="15" t="s">
        <v>19</v>
      </c>
      <c r="K761" s="18">
        <v>45863</v>
      </c>
      <c r="L761" s="18" t="s">
        <v>19</v>
      </c>
      <c r="M761" s="18">
        <v>45673.708333333328</v>
      </c>
      <c r="N761" s="18">
        <v>45756.54305555555</v>
      </c>
      <c r="O761" s="18" t="s">
        <v>19</v>
      </c>
      <c r="P761" s="18" t="s">
        <v>19</v>
      </c>
      <c r="Q761" s="15" t="s">
        <v>5886</v>
      </c>
      <c r="R761" s="15" t="s">
        <v>6268</v>
      </c>
      <c r="S761" s="15" t="s">
        <v>6154</v>
      </c>
      <c r="T761" s="15" t="s">
        <v>19</v>
      </c>
      <c r="U761" s="15" t="s">
        <v>19</v>
      </c>
      <c r="V761" s="15" t="s">
        <v>19</v>
      </c>
      <c r="W761" s="15" t="s">
        <v>19</v>
      </c>
      <c r="X761" s="15" t="s">
        <v>19</v>
      </c>
      <c r="Y761" s="19">
        <v>0</v>
      </c>
      <c r="Z761" s="15" t="s">
        <v>19</v>
      </c>
      <c r="AA761" s="15" t="s">
        <v>19</v>
      </c>
      <c r="AB761" s="15" t="s">
        <v>24</v>
      </c>
      <c r="AC761" s="15" t="s">
        <v>3932</v>
      </c>
      <c r="AD761" s="15" t="s">
        <v>1839</v>
      </c>
      <c r="AE761" s="15" t="s">
        <v>19</v>
      </c>
      <c r="AF761" s="15" t="s">
        <v>98</v>
      </c>
      <c r="AG761" s="15" t="s">
        <v>19</v>
      </c>
      <c r="AH761" s="15" t="s">
        <v>19</v>
      </c>
      <c r="AI761" s="15" t="s">
        <v>19</v>
      </c>
      <c r="AJ761" s="15" t="s">
        <v>19</v>
      </c>
      <c r="AK761" s="15" t="s">
        <v>19</v>
      </c>
      <c r="AL761" s="15" t="s">
        <v>19</v>
      </c>
      <c r="AM761" s="15" t="s">
        <v>3325</v>
      </c>
      <c r="AN761" s="15" t="s">
        <v>6275</v>
      </c>
    </row>
    <row r="762" spans="1:40" ht="15.45" x14ac:dyDescent="0.4">
      <c r="A762" s="15" t="s">
        <v>2014</v>
      </c>
      <c r="B762" s="15" t="str">
        <f t="shared" si="11"/>
        <v>868c198dh</v>
      </c>
      <c r="C762" s="38" t="s">
        <v>4948</v>
      </c>
      <c r="D762" s="15" t="s">
        <v>495</v>
      </c>
      <c r="E762" s="15" t="s">
        <v>4675</v>
      </c>
      <c r="F762" s="24" t="s">
        <v>42</v>
      </c>
      <c r="G762" s="15" t="s">
        <v>3561</v>
      </c>
      <c r="H762" s="15" t="s">
        <v>19</v>
      </c>
      <c r="I762" s="25" t="s">
        <v>3583</v>
      </c>
      <c r="J762" s="15" t="s">
        <v>19</v>
      </c>
      <c r="K762" s="18">
        <v>45863</v>
      </c>
      <c r="L762" s="18" t="s">
        <v>19</v>
      </c>
      <c r="M762" s="18">
        <v>45673.708333333328</v>
      </c>
      <c r="N762" s="18">
        <v>45756.54305555555</v>
      </c>
      <c r="O762" s="18" t="s">
        <v>19</v>
      </c>
      <c r="P762" s="18" t="s">
        <v>19</v>
      </c>
      <c r="Q762" s="15" t="s">
        <v>5864</v>
      </c>
      <c r="R762" s="15" t="s">
        <v>6268</v>
      </c>
      <c r="S762" s="15" t="s">
        <v>6154</v>
      </c>
      <c r="T762" s="15" t="s">
        <v>19</v>
      </c>
      <c r="U762" s="15" t="s">
        <v>19</v>
      </c>
      <c r="V762" s="15" t="s">
        <v>19</v>
      </c>
      <c r="W762" s="15" t="s">
        <v>19</v>
      </c>
      <c r="X762" s="15" t="s">
        <v>19</v>
      </c>
      <c r="Y762" s="19">
        <v>0</v>
      </c>
      <c r="Z762" s="15" t="s">
        <v>19</v>
      </c>
      <c r="AA762" s="15" t="s">
        <v>19</v>
      </c>
      <c r="AB762" s="15" t="s">
        <v>24</v>
      </c>
      <c r="AC762" s="15" t="s">
        <v>3932</v>
      </c>
      <c r="AD762" s="15" t="s">
        <v>1839</v>
      </c>
      <c r="AE762" s="15" t="s">
        <v>19</v>
      </c>
      <c r="AF762" s="15" t="s">
        <v>98</v>
      </c>
      <c r="AG762" s="15" t="s">
        <v>19</v>
      </c>
      <c r="AH762" s="15" t="s">
        <v>19</v>
      </c>
      <c r="AI762" s="15" t="s">
        <v>19</v>
      </c>
      <c r="AJ762" s="15" t="s">
        <v>19</v>
      </c>
      <c r="AK762" s="15" t="s">
        <v>19</v>
      </c>
      <c r="AL762" s="15" t="s">
        <v>19</v>
      </c>
      <c r="AM762" s="15" t="s">
        <v>3325</v>
      </c>
      <c r="AN762" s="15" t="s">
        <v>6275</v>
      </c>
    </row>
    <row r="763" spans="1:40" ht="15.45" x14ac:dyDescent="0.4">
      <c r="A763" s="15" t="s">
        <v>2130</v>
      </c>
      <c r="B763" s="15" t="str">
        <f t="shared" si="11"/>
        <v>868c198dj</v>
      </c>
      <c r="C763" s="38" t="s">
        <v>4949</v>
      </c>
      <c r="D763" s="15" t="s">
        <v>495</v>
      </c>
      <c r="E763" s="15" t="s">
        <v>4675</v>
      </c>
      <c r="F763" s="24" t="s">
        <v>42</v>
      </c>
      <c r="G763" s="15" t="s">
        <v>3561</v>
      </c>
      <c r="H763" s="15" t="s">
        <v>19</v>
      </c>
      <c r="I763" s="25" t="s">
        <v>3583</v>
      </c>
      <c r="J763" s="15" t="s">
        <v>19</v>
      </c>
      <c r="K763" s="18">
        <v>45863</v>
      </c>
      <c r="L763" s="18" t="s">
        <v>19</v>
      </c>
      <c r="M763" s="18">
        <v>45673.708333333328</v>
      </c>
      <c r="N763" s="18">
        <v>45756.54305555555</v>
      </c>
      <c r="O763" s="18" t="s">
        <v>19</v>
      </c>
      <c r="P763" s="18" t="s">
        <v>19</v>
      </c>
      <c r="Q763" s="15" t="s">
        <v>5864</v>
      </c>
      <c r="R763" s="15" t="s">
        <v>6268</v>
      </c>
      <c r="S763" s="15" t="s">
        <v>6154</v>
      </c>
      <c r="T763" s="15" t="s">
        <v>19</v>
      </c>
      <c r="U763" s="15" t="s">
        <v>19</v>
      </c>
      <c r="V763" s="15" t="s">
        <v>19</v>
      </c>
      <c r="W763" s="15" t="s">
        <v>19</v>
      </c>
      <c r="X763" s="15" t="s">
        <v>19</v>
      </c>
      <c r="Y763" s="19">
        <v>0</v>
      </c>
      <c r="Z763" s="15" t="s">
        <v>19</v>
      </c>
      <c r="AA763" s="15" t="s">
        <v>19</v>
      </c>
      <c r="AB763" s="15" t="s">
        <v>24</v>
      </c>
      <c r="AC763" s="15" t="s">
        <v>3932</v>
      </c>
      <c r="AD763" s="15" t="s">
        <v>1839</v>
      </c>
      <c r="AE763" s="15" t="s">
        <v>19</v>
      </c>
      <c r="AF763" s="15" t="s">
        <v>98</v>
      </c>
      <c r="AG763" s="15" t="s">
        <v>19</v>
      </c>
      <c r="AH763" s="15" t="s">
        <v>19</v>
      </c>
      <c r="AI763" s="15" t="s">
        <v>19</v>
      </c>
      <c r="AJ763" s="15" t="s">
        <v>19</v>
      </c>
      <c r="AK763" s="15" t="s">
        <v>19</v>
      </c>
      <c r="AL763" s="15" t="s">
        <v>19</v>
      </c>
      <c r="AM763" s="15" t="s">
        <v>3325</v>
      </c>
      <c r="AN763" s="15" t="s">
        <v>6275</v>
      </c>
    </row>
    <row r="764" spans="1:40" ht="15.45" x14ac:dyDescent="0.4">
      <c r="A764" s="15" t="s">
        <v>1610</v>
      </c>
      <c r="B764" s="15" t="str">
        <f t="shared" si="11"/>
        <v>868c1mknh</v>
      </c>
      <c r="C764" s="38" t="s">
        <v>4368</v>
      </c>
      <c r="D764" s="15" t="s">
        <v>97</v>
      </c>
      <c r="E764" s="15" t="s">
        <v>3952</v>
      </c>
      <c r="F764" s="24" t="s">
        <v>42</v>
      </c>
      <c r="G764" s="15" t="s">
        <v>3561</v>
      </c>
      <c r="H764" s="15" t="s">
        <v>19</v>
      </c>
      <c r="I764" s="25" t="s">
        <v>3583</v>
      </c>
      <c r="J764" s="15" t="s">
        <v>19</v>
      </c>
      <c r="K764" s="18" t="s">
        <v>19</v>
      </c>
      <c r="L764" s="18" t="s">
        <v>19</v>
      </c>
      <c r="M764" s="18">
        <v>45674.368750000001</v>
      </c>
      <c r="N764" s="18">
        <v>45810.716666666667</v>
      </c>
      <c r="O764" s="18" t="s">
        <v>19</v>
      </c>
      <c r="P764" s="18" t="s">
        <v>19</v>
      </c>
      <c r="Q764" s="15" t="s">
        <v>5886</v>
      </c>
      <c r="R764" s="15" t="s">
        <v>6285</v>
      </c>
      <c r="S764" s="15" t="s">
        <v>6159</v>
      </c>
      <c r="T764" s="15" t="s">
        <v>19</v>
      </c>
      <c r="U764" s="15" t="s">
        <v>19</v>
      </c>
      <c r="V764" s="15" t="s">
        <v>19</v>
      </c>
      <c r="W764" s="15" t="s">
        <v>19</v>
      </c>
      <c r="X764" s="15" t="s">
        <v>19</v>
      </c>
      <c r="Y764" s="19">
        <v>0</v>
      </c>
      <c r="Z764" s="15" t="s">
        <v>19</v>
      </c>
      <c r="AA764" s="15" t="s">
        <v>19</v>
      </c>
      <c r="AB764" s="15" t="s">
        <v>43</v>
      </c>
      <c r="AC764" s="15" t="s">
        <v>3930</v>
      </c>
      <c r="AD764" s="15" t="s">
        <v>1236</v>
      </c>
      <c r="AE764" s="15" t="s">
        <v>19</v>
      </c>
      <c r="AF764" s="15" t="s">
        <v>98</v>
      </c>
      <c r="AG764" s="15" t="s">
        <v>19</v>
      </c>
      <c r="AH764" s="15" t="s">
        <v>19</v>
      </c>
      <c r="AI764" s="15" t="s">
        <v>19</v>
      </c>
      <c r="AJ764" s="15" t="s">
        <v>19</v>
      </c>
      <c r="AK764" s="15" t="s">
        <v>19</v>
      </c>
      <c r="AL764" s="15" t="s">
        <v>19</v>
      </c>
      <c r="AM764" s="15" t="s">
        <v>3325</v>
      </c>
      <c r="AN764" s="15" t="s">
        <v>6275</v>
      </c>
    </row>
    <row r="765" spans="1:40" ht="15.45" x14ac:dyDescent="0.4">
      <c r="A765" s="15" t="s">
        <v>1427</v>
      </c>
      <c r="B765" s="15" t="str">
        <f t="shared" si="11"/>
        <v>868c1mmct</v>
      </c>
      <c r="C765" s="38" t="s">
        <v>4369</v>
      </c>
      <c r="D765" s="15" t="s">
        <v>97</v>
      </c>
      <c r="E765" s="15" t="s">
        <v>3952</v>
      </c>
      <c r="F765" s="24" t="s">
        <v>42</v>
      </c>
      <c r="G765" s="15" t="s">
        <v>3561</v>
      </c>
      <c r="H765" s="15" t="s">
        <v>19</v>
      </c>
      <c r="I765" s="25" t="s">
        <v>3583</v>
      </c>
      <c r="J765" s="15" t="s">
        <v>19</v>
      </c>
      <c r="K765" s="18" t="s">
        <v>19</v>
      </c>
      <c r="L765" s="18" t="s">
        <v>19</v>
      </c>
      <c r="M765" s="18">
        <v>45674.369444444441</v>
      </c>
      <c r="N765" s="18">
        <v>45810.716666666667</v>
      </c>
      <c r="O765" s="18" t="s">
        <v>19</v>
      </c>
      <c r="P765" s="18" t="s">
        <v>19</v>
      </c>
      <c r="Q765" s="15" t="s">
        <v>5886</v>
      </c>
      <c r="R765" s="15" t="s">
        <v>6285</v>
      </c>
      <c r="S765" s="15" t="s">
        <v>6159</v>
      </c>
      <c r="T765" s="15" t="s">
        <v>19</v>
      </c>
      <c r="U765" s="15" t="s">
        <v>19</v>
      </c>
      <c r="V765" s="15" t="s">
        <v>19</v>
      </c>
      <c r="W765" s="15" t="s">
        <v>19</v>
      </c>
      <c r="X765" s="15" t="s">
        <v>19</v>
      </c>
      <c r="Y765" s="19">
        <v>0</v>
      </c>
      <c r="Z765" s="15" t="s">
        <v>19</v>
      </c>
      <c r="AA765" s="15" t="s">
        <v>19</v>
      </c>
      <c r="AB765" s="15" t="s">
        <v>43</v>
      </c>
      <c r="AC765" s="15" t="s">
        <v>3930</v>
      </c>
      <c r="AD765" s="15" t="s">
        <v>1236</v>
      </c>
      <c r="AE765" s="15" t="s">
        <v>19</v>
      </c>
      <c r="AF765" s="15" t="s">
        <v>98</v>
      </c>
      <c r="AG765" s="15" t="s">
        <v>19</v>
      </c>
      <c r="AH765" s="15" t="s">
        <v>19</v>
      </c>
      <c r="AI765" s="15" t="s">
        <v>19</v>
      </c>
      <c r="AJ765" s="15" t="s">
        <v>19</v>
      </c>
      <c r="AK765" s="15" t="s">
        <v>19</v>
      </c>
      <c r="AL765" s="15" t="s">
        <v>19</v>
      </c>
      <c r="AM765" s="15" t="s">
        <v>3325</v>
      </c>
      <c r="AN765" s="15" t="s">
        <v>6275</v>
      </c>
    </row>
    <row r="766" spans="1:40" ht="15.45" x14ac:dyDescent="0.4">
      <c r="A766" s="15" t="s">
        <v>1607</v>
      </c>
      <c r="B766" s="15" t="str">
        <f t="shared" si="11"/>
        <v>868c1mnu6</v>
      </c>
      <c r="C766" s="38" t="s">
        <v>4377</v>
      </c>
      <c r="D766" s="15" t="s">
        <v>129</v>
      </c>
      <c r="E766" s="15" t="s">
        <v>3967</v>
      </c>
      <c r="F766" s="24" t="s">
        <v>42</v>
      </c>
      <c r="G766" s="15" t="s">
        <v>3561</v>
      </c>
      <c r="H766" s="15" t="s">
        <v>19</v>
      </c>
      <c r="I766" s="25" t="s">
        <v>3583</v>
      </c>
      <c r="J766" s="15" t="s">
        <v>19</v>
      </c>
      <c r="K766" s="18" t="s">
        <v>19</v>
      </c>
      <c r="L766" s="18" t="s">
        <v>19</v>
      </c>
      <c r="M766" s="18">
        <v>45674.370138888888</v>
      </c>
      <c r="N766" s="18">
        <v>45763.737500000003</v>
      </c>
      <c r="O766" s="18" t="s">
        <v>19</v>
      </c>
      <c r="P766" s="18" t="s">
        <v>19</v>
      </c>
      <c r="Q766" s="15" t="s">
        <v>5864</v>
      </c>
      <c r="R766" s="15" t="s">
        <v>6276</v>
      </c>
      <c r="S766" s="15" t="s">
        <v>6156</v>
      </c>
      <c r="T766" s="15" t="s">
        <v>19</v>
      </c>
      <c r="U766" s="15" t="s">
        <v>19</v>
      </c>
      <c r="V766" s="15" t="s">
        <v>19</v>
      </c>
      <c r="W766" s="15" t="s">
        <v>19</v>
      </c>
      <c r="X766" s="15" t="s">
        <v>19</v>
      </c>
      <c r="Y766" s="19">
        <v>0</v>
      </c>
      <c r="Z766" s="15" t="s">
        <v>19</v>
      </c>
      <c r="AA766" s="15" t="s">
        <v>19</v>
      </c>
      <c r="AB766" s="15" t="s">
        <v>43</v>
      </c>
      <c r="AC766" s="15" t="s">
        <v>3930</v>
      </c>
      <c r="AD766" s="15" t="s">
        <v>1236</v>
      </c>
      <c r="AE766" s="15" t="s">
        <v>19</v>
      </c>
      <c r="AF766" s="15" t="s">
        <v>98</v>
      </c>
      <c r="AG766" s="15" t="s">
        <v>19</v>
      </c>
      <c r="AH766" s="15" t="s">
        <v>19</v>
      </c>
      <c r="AI766" s="15" t="s">
        <v>19</v>
      </c>
      <c r="AJ766" s="15" t="s">
        <v>19</v>
      </c>
      <c r="AK766" s="15" t="s">
        <v>19</v>
      </c>
      <c r="AL766" s="15" t="s">
        <v>19</v>
      </c>
      <c r="AM766" s="15" t="s">
        <v>3325</v>
      </c>
      <c r="AN766" s="15" t="s">
        <v>6275</v>
      </c>
    </row>
    <row r="767" spans="1:40" ht="15.45" x14ac:dyDescent="0.4">
      <c r="A767" s="15" t="s">
        <v>1538</v>
      </c>
      <c r="B767" s="15" t="str">
        <f t="shared" si="11"/>
        <v>868c1mp7q</v>
      </c>
      <c r="C767" s="38" t="s">
        <v>4378</v>
      </c>
      <c r="D767" s="15" t="s">
        <v>129</v>
      </c>
      <c r="E767" s="15" t="s">
        <v>3967</v>
      </c>
      <c r="F767" s="24" t="s">
        <v>42</v>
      </c>
      <c r="G767" s="15" t="s">
        <v>3561</v>
      </c>
      <c r="H767" s="15" t="s">
        <v>19</v>
      </c>
      <c r="I767" s="25" t="s">
        <v>3583</v>
      </c>
      <c r="J767" s="15" t="s">
        <v>19</v>
      </c>
      <c r="K767" s="18" t="s">
        <v>19</v>
      </c>
      <c r="L767" s="18" t="s">
        <v>19</v>
      </c>
      <c r="M767" s="18">
        <v>45674.370833333334</v>
      </c>
      <c r="N767" s="18">
        <v>45763.737500000003</v>
      </c>
      <c r="O767" s="18" t="s">
        <v>19</v>
      </c>
      <c r="P767" s="18" t="s">
        <v>19</v>
      </c>
      <c r="Q767" s="15" t="s">
        <v>5864</v>
      </c>
      <c r="R767" s="15" t="s">
        <v>6276</v>
      </c>
      <c r="S767" s="15" t="s">
        <v>6156</v>
      </c>
      <c r="T767" s="15" t="s">
        <v>19</v>
      </c>
      <c r="U767" s="15" t="s">
        <v>19</v>
      </c>
      <c r="V767" s="15" t="s">
        <v>19</v>
      </c>
      <c r="W767" s="15" t="s">
        <v>19</v>
      </c>
      <c r="X767" s="15" t="s">
        <v>19</v>
      </c>
      <c r="Y767" s="19">
        <v>0</v>
      </c>
      <c r="Z767" s="15" t="s">
        <v>19</v>
      </c>
      <c r="AA767" s="15" t="s">
        <v>19</v>
      </c>
      <c r="AB767" s="15" t="s">
        <v>43</v>
      </c>
      <c r="AC767" s="15" t="s">
        <v>3930</v>
      </c>
      <c r="AD767" s="15" t="s">
        <v>1236</v>
      </c>
      <c r="AE767" s="15" t="s">
        <v>19</v>
      </c>
      <c r="AF767" s="15" t="s">
        <v>98</v>
      </c>
      <c r="AG767" s="15" t="s">
        <v>19</v>
      </c>
      <c r="AH767" s="15" t="s">
        <v>19</v>
      </c>
      <c r="AI767" s="15" t="s">
        <v>19</v>
      </c>
      <c r="AJ767" s="15" t="s">
        <v>19</v>
      </c>
      <c r="AK767" s="15" t="s">
        <v>19</v>
      </c>
      <c r="AL767" s="15" t="s">
        <v>19</v>
      </c>
      <c r="AM767" s="15" t="s">
        <v>3325</v>
      </c>
      <c r="AN767" s="15" t="s">
        <v>6275</v>
      </c>
    </row>
    <row r="768" spans="1:40" ht="15.45" x14ac:dyDescent="0.4">
      <c r="A768" s="15" t="s">
        <v>1547</v>
      </c>
      <c r="B768" s="15" t="str">
        <f t="shared" si="11"/>
        <v>868c1mppw</v>
      </c>
      <c r="C768" s="38" t="s">
        <v>4379</v>
      </c>
      <c r="D768" s="15" t="s">
        <v>129</v>
      </c>
      <c r="E768" s="15" t="s">
        <v>3967</v>
      </c>
      <c r="F768" s="24" t="s">
        <v>42</v>
      </c>
      <c r="G768" s="15" t="s">
        <v>3561</v>
      </c>
      <c r="H768" s="15" t="s">
        <v>19</v>
      </c>
      <c r="I768" s="25" t="s">
        <v>3583</v>
      </c>
      <c r="J768" s="15" t="s">
        <v>19</v>
      </c>
      <c r="K768" s="18" t="s">
        <v>19</v>
      </c>
      <c r="L768" s="18" t="s">
        <v>19</v>
      </c>
      <c r="M768" s="18">
        <v>45674.370833333334</v>
      </c>
      <c r="N768" s="18">
        <v>45763.737500000003</v>
      </c>
      <c r="O768" s="18" t="s">
        <v>19</v>
      </c>
      <c r="P768" s="18" t="s">
        <v>19</v>
      </c>
      <c r="Q768" s="15" t="s">
        <v>5864</v>
      </c>
      <c r="R768" s="15" t="s">
        <v>6276</v>
      </c>
      <c r="S768" s="15" t="s">
        <v>6156</v>
      </c>
      <c r="T768" s="15" t="s">
        <v>19</v>
      </c>
      <c r="U768" s="15" t="s">
        <v>19</v>
      </c>
      <c r="V768" s="15" t="s">
        <v>19</v>
      </c>
      <c r="W768" s="15" t="s">
        <v>19</v>
      </c>
      <c r="X768" s="15" t="s">
        <v>19</v>
      </c>
      <c r="Y768" s="19">
        <v>0</v>
      </c>
      <c r="Z768" s="15" t="s">
        <v>19</v>
      </c>
      <c r="AA768" s="15" t="s">
        <v>19</v>
      </c>
      <c r="AB768" s="15" t="s">
        <v>43</v>
      </c>
      <c r="AC768" s="15" t="s">
        <v>3930</v>
      </c>
      <c r="AD768" s="15" t="s">
        <v>1236</v>
      </c>
      <c r="AE768" s="15" t="s">
        <v>19</v>
      </c>
      <c r="AF768" s="15" t="s">
        <v>98</v>
      </c>
      <c r="AG768" s="15" t="s">
        <v>19</v>
      </c>
      <c r="AH768" s="15" t="s">
        <v>19</v>
      </c>
      <c r="AI768" s="15" t="s">
        <v>19</v>
      </c>
      <c r="AJ768" s="15" t="s">
        <v>19</v>
      </c>
      <c r="AK768" s="15" t="s">
        <v>19</v>
      </c>
      <c r="AL768" s="15" t="s">
        <v>19</v>
      </c>
      <c r="AM768" s="15" t="s">
        <v>3325</v>
      </c>
      <c r="AN768" s="15" t="s">
        <v>6275</v>
      </c>
    </row>
    <row r="769" spans="1:40" ht="15.45" x14ac:dyDescent="0.4">
      <c r="A769" s="15" t="s">
        <v>1375</v>
      </c>
      <c r="B769" s="15" t="str">
        <f t="shared" si="11"/>
        <v>868c1mtyd</v>
      </c>
      <c r="C769" s="38" t="s">
        <v>4371</v>
      </c>
      <c r="D769" s="15" t="s">
        <v>144</v>
      </c>
      <c r="E769" s="15" t="s">
        <v>3976</v>
      </c>
      <c r="F769" s="24" t="s">
        <v>42</v>
      </c>
      <c r="G769" s="15" t="s">
        <v>3561</v>
      </c>
      <c r="H769" s="15" t="s">
        <v>19</v>
      </c>
      <c r="I769" s="25" t="s">
        <v>3583</v>
      </c>
      <c r="J769" s="15" t="s">
        <v>19</v>
      </c>
      <c r="K769" s="18" t="s">
        <v>19</v>
      </c>
      <c r="L769" s="18" t="s">
        <v>19</v>
      </c>
      <c r="M769" s="18">
        <v>45674.373611111107</v>
      </c>
      <c r="N769" s="18">
        <v>45763.737500000003</v>
      </c>
      <c r="O769" s="18" t="s">
        <v>19</v>
      </c>
      <c r="P769" s="18" t="s">
        <v>19</v>
      </c>
      <c r="Q769" s="15" t="s">
        <v>5864</v>
      </c>
      <c r="R769" s="15" t="s">
        <v>6285</v>
      </c>
      <c r="S769" s="15" t="s">
        <v>6159</v>
      </c>
      <c r="T769" s="15" t="s">
        <v>19</v>
      </c>
      <c r="U769" s="15" t="s">
        <v>19</v>
      </c>
      <c r="V769" s="15" t="s">
        <v>19</v>
      </c>
      <c r="W769" s="15" t="s">
        <v>19</v>
      </c>
      <c r="X769" s="15" t="s">
        <v>19</v>
      </c>
      <c r="Y769" s="19">
        <v>0</v>
      </c>
      <c r="Z769" s="15" t="s">
        <v>19</v>
      </c>
      <c r="AA769" s="15" t="s">
        <v>19</v>
      </c>
      <c r="AB769" s="15" t="s">
        <v>43</v>
      </c>
      <c r="AC769" s="15" t="s">
        <v>3930</v>
      </c>
      <c r="AD769" s="15" t="s">
        <v>1236</v>
      </c>
      <c r="AE769" s="15" t="s">
        <v>19</v>
      </c>
      <c r="AF769" s="15" t="s">
        <v>98</v>
      </c>
      <c r="AG769" s="15" t="s">
        <v>19</v>
      </c>
      <c r="AH769" s="15" t="s">
        <v>19</v>
      </c>
      <c r="AI769" s="15" t="s">
        <v>19</v>
      </c>
      <c r="AJ769" s="15" t="s">
        <v>19</v>
      </c>
      <c r="AK769" s="15" t="s">
        <v>19</v>
      </c>
      <c r="AL769" s="15" t="s">
        <v>19</v>
      </c>
      <c r="AM769" s="15" t="s">
        <v>3325</v>
      </c>
      <c r="AN769" s="15" t="s">
        <v>6275</v>
      </c>
    </row>
    <row r="770" spans="1:40" ht="15.45" x14ac:dyDescent="0.4">
      <c r="A770" s="15" t="s">
        <v>1602</v>
      </c>
      <c r="B770" s="15" t="str">
        <f t="shared" ref="B770:B833" si="12">VLOOKUP(A770,ModCode,1,FALSE)</f>
        <v>868c1mzwh</v>
      </c>
      <c r="C770" s="38" t="s">
        <v>4372</v>
      </c>
      <c r="D770" s="15" t="s">
        <v>109</v>
      </c>
      <c r="E770" s="15" t="s">
        <v>3958</v>
      </c>
      <c r="F770" s="24" t="s">
        <v>42</v>
      </c>
      <c r="G770" s="15" t="s">
        <v>3561</v>
      </c>
      <c r="H770" s="15" t="s">
        <v>19</v>
      </c>
      <c r="I770" s="25" t="s">
        <v>3583</v>
      </c>
      <c r="J770" s="15" t="s">
        <v>19</v>
      </c>
      <c r="K770" s="18" t="s">
        <v>19</v>
      </c>
      <c r="L770" s="18" t="s">
        <v>19</v>
      </c>
      <c r="M770" s="18">
        <v>45674.377083333333</v>
      </c>
      <c r="N770" s="18">
        <v>45776.390972222223</v>
      </c>
      <c r="O770" s="18" t="s">
        <v>19</v>
      </c>
      <c r="P770" s="18" t="s">
        <v>19</v>
      </c>
      <c r="Q770" s="15" t="s">
        <v>5864</v>
      </c>
      <c r="R770" s="15" t="s">
        <v>6285</v>
      </c>
      <c r="S770" s="15" t="s">
        <v>6159</v>
      </c>
      <c r="T770" s="15" t="s">
        <v>19</v>
      </c>
      <c r="U770" s="15" t="s">
        <v>19</v>
      </c>
      <c r="V770" s="15" t="s">
        <v>19</v>
      </c>
      <c r="W770" s="15" t="s">
        <v>19</v>
      </c>
      <c r="X770" s="15" t="s">
        <v>19</v>
      </c>
      <c r="Y770" s="19">
        <v>0</v>
      </c>
      <c r="Z770" s="15" t="s">
        <v>19</v>
      </c>
      <c r="AA770" s="15" t="s">
        <v>19</v>
      </c>
      <c r="AB770" s="15" t="s">
        <v>43</v>
      </c>
      <c r="AC770" s="15" t="s">
        <v>3930</v>
      </c>
      <c r="AD770" s="15" t="s">
        <v>1236</v>
      </c>
      <c r="AE770" s="15" t="s">
        <v>19</v>
      </c>
      <c r="AF770" s="15" t="s">
        <v>98</v>
      </c>
      <c r="AG770" s="15" t="s">
        <v>19</v>
      </c>
      <c r="AH770" s="15" t="s">
        <v>19</v>
      </c>
      <c r="AI770" s="15" t="s">
        <v>19</v>
      </c>
      <c r="AJ770" s="15" t="s">
        <v>19</v>
      </c>
      <c r="AK770" s="15" t="s">
        <v>19</v>
      </c>
      <c r="AL770" s="15" t="s">
        <v>19</v>
      </c>
      <c r="AM770" s="15" t="s">
        <v>3325</v>
      </c>
      <c r="AN770" s="15" t="s">
        <v>6275</v>
      </c>
    </row>
    <row r="771" spans="1:40" ht="15.45" x14ac:dyDescent="0.4">
      <c r="A771" s="15" t="s">
        <v>1233</v>
      </c>
      <c r="B771" s="15" t="str">
        <f t="shared" si="12"/>
        <v>868c1n2qg</v>
      </c>
      <c r="C771" s="38" t="s">
        <v>4373</v>
      </c>
      <c r="D771" s="15" t="s">
        <v>109</v>
      </c>
      <c r="E771" s="15" t="s">
        <v>3958</v>
      </c>
      <c r="F771" s="24" t="s">
        <v>42</v>
      </c>
      <c r="G771" s="15" t="s">
        <v>3561</v>
      </c>
      <c r="H771" s="15" t="s">
        <v>19</v>
      </c>
      <c r="I771" s="25" t="s">
        <v>3583</v>
      </c>
      <c r="J771" s="15" t="s">
        <v>19</v>
      </c>
      <c r="K771" s="18" t="s">
        <v>19</v>
      </c>
      <c r="L771" s="18" t="s">
        <v>19</v>
      </c>
      <c r="M771" s="18">
        <v>45674.378472222219</v>
      </c>
      <c r="N771" s="18">
        <v>45763.737500000003</v>
      </c>
      <c r="O771" s="18" t="s">
        <v>19</v>
      </c>
      <c r="P771" s="18" t="s">
        <v>19</v>
      </c>
      <c r="Q771" s="15" t="s">
        <v>5864</v>
      </c>
      <c r="R771" s="15" t="s">
        <v>6285</v>
      </c>
      <c r="S771" s="15" t="s">
        <v>6159</v>
      </c>
      <c r="T771" s="15" t="s">
        <v>19</v>
      </c>
      <c r="U771" s="15" t="s">
        <v>19</v>
      </c>
      <c r="V771" s="15" t="s">
        <v>19</v>
      </c>
      <c r="W771" s="15" t="s">
        <v>19</v>
      </c>
      <c r="X771" s="15" t="s">
        <v>19</v>
      </c>
      <c r="Y771" s="19">
        <v>0</v>
      </c>
      <c r="Z771" s="15" t="s">
        <v>19</v>
      </c>
      <c r="AA771" s="15" t="s">
        <v>19</v>
      </c>
      <c r="AB771" s="15" t="s">
        <v>43</v>
      </c>
      <c r="AC771" s="15" t="s">
        <v>3930</v>
      </c>
      <c r="AD771" s="15" t="s">
        <v>1236</v>
      </c>
      <c r="AE771" s="15" t="s">
        <v>19</v>
      </c>
      <c r="AF771" s="15" t="s">
        <v>98</v>
      </c>
      <c r="AG771" s="15" t="s">
        <v>19</v>
      </c>
      <c r="AH771" s="15" t="s">
        <v>19</v>
      </c>
      <c r="AI771" s="15" t="s">
        <v>19</v>
      </c>
      <c r="AJ771" s="15" t="s">
        <v>19</v>
      </c>
      <c r="AK771" s="15" t="s">
        <v>19</v>
      </c>
      <c r="AL771" s="15" t="s">
        <v>19</v>
      </c>
      <c r="AM771" s="15" t="s">
        <v>3325</v>
      </c>
      <c r="AN771" s="15" t="s">
        <v>6275</v>
      </c>
    </row>
    <row r="772" spans="1:40" ht="15.45" x14ac:dyDescent="0.4">
      <c r="A772" s="15" t="s">
        <v>1420</v>
      </c>
      <c r="B772" s="15" t="str">
        <f t="shared" si="12"/>
        <v>868c1n35e</v>
      </c>
      <c r="C772" s="38" t="s">
        <v>4374</v>
      </c>
      <c r="D772" s="15" t="s">
        <v>109</v>
      </c>
      <c r="E772" s="15" t="s">
        <v>3958</v>
      </c>
      <c r="F772" s="24" t="s">
        <v>42</v>
      </c>
      <c r="G772" s="15" t="s">
        <v>3561</v>
      </c>
      <c r="H772" s="15" t="s">
        <v>19</v>
      </c>
      <c r="I772" s="25" t="s">
        <v>3583</v>
      </c>
      <c r="J772" s="15" t="s">
        <v>19</v>
      </c>
      <c r="K772" s="18" t="s">
        <v>19</v>
      </c>
      <c r="L772" s="18" t="s">
        <v>19</v>
      </c>
      <c r="M772" s="18">
        <v>45674.379166666666</v>
      </c>
      <c r="N772" s="18">
        <v>45763.737500000003</v>
      </c>
      <c r="O772" s="18" t="s">
        <v>19</v>
      </c>
      <c r="P772" s="18" t="s">
        <v>19</v>
      </c>
      <c r="Q772" s="15" t="s">
        <v>5864</v>
      </c>
      <c r="R772" s="15" t="s">
        <v>6285</v>
      </c>
      <c r="S772" s="15" t="s">
        <v>6159</v>
      </c>
      <c r="T772" s="15" t="s">
        <v>19</v>
      </c>
      <c r="U772" s="15" t="s">
        <v>19</v>
      </c>
      <c r="V772" s="15" t="s">
        <v>19</v>
      </c>
      <c r="W772" s="15" t="s">
        <v>19</v>
      </c>
      <c r="X772" s="15" t="s">
        <v>19</v>
      </c>
      <c r="Y772" s="19">
        <v>0</v>
      </c>
      <c r="Z772" s="15" t="s">
        <v>19</v>
      </c>
      <c r="AA772" s="15" t="s">
        <v>19</v>
      </c>
      <c r="AB772" s="15" t="s">
        <v>43</v>
      </c>
      <c r="AC772" s="15" t="s">
        <v>3930</v>
      </c>
      <c r="AD772" s="15" t="s">
        <v>1236</v>
      </c>
      <c r="AE772" s="15" t="s">
        <v>19</v>
      </c>
      <c r="AF772" s="15" t="s">
        <v>98</v>
      </c>
      <c r="AG772" s="15" t="s">
        <v>19</v>
      </c>
      <c r="AH772" s="15" t="s">
        <v>19</v>
      </c>
      <c r="AI772" s="15" t="s">
        <v>19</v>
      </c>
      <c r="AJ772" s="15" t="s">
        <v>19</v>
      </c>
      <c r="AK772" s="15" t="s">
        <v>19</v>
      </c>
      <c r="AL772" s="15" t="s">
        <v>19</v>
      </c>
      <c r="AM772" s="15" t="s">
        <v>3325</v>
      </c>
      <c r="AN772" s="15" t="s">
        <v>6275</v>
      </c>
    </row>
    <row r="773" spans="1:40" ht="15.45" x14ac:dyDescent="0.4">
      <c r="A773" s="15" t="s">
        <v>1403</v>
      </c>
      <c r="B773" s="15" t="str">
        <f t="shared" si="12"/>
        <v>868c1n3qb</v>
      </c>
      <c r="C773" s="38" t="s">
        <v>4375</v>
      </c>
      <c r="D773" s="15" t="s">
        <v>109</v>
      </c>
      <c r="E773" s="15" t="s">
        <v>3958</v>
      </c>
      <c r="F773" s="24" t="s">
        <v>42</v>
      </c>
      <c r="G773" s="15" t="s">
        <v>3561</v>
      </c>
      <c r="H773" s="15" t="s">
        <v>19</v>
      </c>
      <c r="I773" s="25" t="s">
        <v>3583</v>
      </c>
      <c r="J773" s="15" t="s">
        <v>19</v>
      </c>
      <c r="K773" s="18" t="s">
        <v>19</v>
      </c>
      <c r="L773" s="18" t="s">
        <v>19</v>
      </c>
      <c r="M773" s="18">
        <v>45674.379861111112</v>
      </c>
      <c r="N773" s="18">
        <v>45763.737500000003</v>
      </c>
      <c r="O773" s="18" t="s">
        <v>19</v>
      </c>
      <c r="P773" s="18" t="s">
        <v>19</v>
      </c>
      <c r="Q773" s="15" t="s">
        <v>5864</v>
      </c>
      <c r="R773" s="15" t="s">
        <v>6285</v>
      </c>
      <c r="S773" s="15" t="s">
        <v>6159</v>
      </c>
      <c r="T773" s="15" t="s">
        <v>19</v>
      </c>
      <c r="U773" s="15" t="s">
        <v>19</v>
      </c>
      <c r="V773" s="15" t="s">
        <v>19</v>
      </c>
      <c r="W773" s="15" t="s">
        <v>19</v>
      </c>
      <c r="X773" s="15" t="s">
        <v>19</v>
      </c>
      <c r="Y773" s="19">
        <v>0</v>
      </c>
      <c r="Z773" s="15" t="s">
        <v>19</v>
      </c>
      <c r="AA773" s="15" t="s">
        <v>19</v>
      </c>
      <c r="AB773" s="15" t="s">
        <v>43</v>
      </c>
      <c r="AC773" s="15" t="s">
        <v>3930</v>
      </c>
      <c r="AD773" s="15" t="s">
        <v>1236</v>
      </c>
      <c r="AE773" s="15" t="s">
        <v>19</v>
      </c>
      <c r="AF773" s="15" t="s">
        <v>98</v>
      </c>
      <c r="AG773" s="15" t="s">
        <v>19</v>
      </c>
      <c r="AH773" s="15" t="s">
        <v>19</v>
      </c>
      <c r="AI773" s="15" t="s">
        <v>19</v>
      </c>
      <c r="AJ773" s="15" t="s">
        <v>19</v>
      </c>
      <c r="AK773" s="15" t="s">
        <v>19</v>
      </c>
      <c r="AL773" s="15" t="s">
        <v>19</v>
      </c>
      <c r="AM773" s="15" t="s">
        <v>3325</v>
      </c>
      <c r="AN773" s="15" t="s">
        <v>6275</v>
      </c>
    </row>
    <row r="774" spans="1:40" ht="15.45" x14ac:dyDescent="0.4">
      <c r="A774" s="15" t="s">
        <v>1433</v>
      </c>
      <c r="B774" s="15" t="str">
        <f t="shared" si="12"/>
        <v>868c1n8wb</v>
      </c>
      <c r="C774" s="38" t="s">
        <v>4376</v>
      </c>
      <c r="D774" s="15" t="s">
        <v>67</v>
      </c>
      <c r="E774" s="15" t="s">
        <v>3929</v>
      </c>
      <c r="F774" s="24" t="s">
        <v>42</v>
      </c>
      <c r="G774" s="15" t="s">
        <v>3561</v>
      </c>
      <c r="H774" s="15" t="s">
        <v>19</v>
      </c>
      <c r="I774" s="25" t="s">
        <v>3583</v>
      </c>
      <c r="J774" s="15" t="s">
        <v>19</v>
      </c>
      <c r="K774" s="18" t="s">
        <v>19</v>
      </c>
      <c r="L774" s="18" t="s">
        <v>19</v>
      </c>
      <c r="M774" s="18">
        <v>45674.384027777778</v>
      </c>
      <c r="N774" s="18">
        <v>45763.737500000003</v>
      </c>
      <c r="O774" s="18" t="s">
        <v>19</v>
      </c>
      <c r="P774" s="18" t="s">
        <v>19</v>
      </c>
      <c r="Q774" s="15" t="s">
        <v>5864</v>
      </c>
      <c r="R774" s="15" t="s">
        <v>6276</v>
      </c>
      <c r="S774" s="15" t="s">
        <v>6156</v>
      </c>
      <c r="T774" s="15" t="s">
        <v>19</v>
      </c>
      <c r="U774" s="15" t="s">
        <v>19</v>
      </c>
      <c r="V774" s="15" t="s">
        <v>19</v>
      </c>
      <c r="W774" s="15" t="s">
        <v>19</v>
      </c>
      <c r="X774" s="15" t="s">
        <v>19</v>
      </c>
      <c r="Y774" s="19">
        <v>0</v>
      </c>
      <c r="Z774" s="15" t="s">
        <v>19</v>
      </c>
      <c r="AA774" s="15" t="s">
        <v>19</v>
      </c>
      <c r="AB774" s="15" t="s">
        <v>43</v>
      </c>
      <c r="AC774" s="15" t="s">
        <v>3930</v>
      </c>
      <c r="AD774" s="15" t="s">
        <v>1236</v>
      </c>
      <c r="AE774" s="15" t="s">
        <v>19</v>
      </c>
      <c r="AF774" s="15" t="s">
        <v>98</v>
      </c>
      <c r="AG774" s="15" t="s">
        <v>19</v>
      </c>
      <c r="AH774" s="15" t="s">
        <v>19</v>
      </c>
      <c r="AI774" s="15" t="s">
        <v>19</v>
      </c>
      <c r="AJ774" s="15" t="s">
        <v>19</v>
      </c>
      <c r="AK774" s="15" t="s">
        <v>19</v>
      </c>
      <c r="AL774" s="15" t="s">
        <v>19</v>
      </c>
      <c r="AM774" s="15" t="s">
        <v>3325</v>
      </c>
      <c r="AN774" s="15" t="s">
        <v>6275</v>
      </c>
    </row>
    <row r="775" spans="1:40" ht="15.45" x14ac:dyDescent="0.4">
      <c r="A775" s="15" t="s">
        <v>1552</v>
      </c>
      <c r="B775" s="15" t="str">
        <f t="shared" si="12"/>
        <v>868c1rbdy</v>
      </c>
      <c r="C775" s="38" t="s">
        <v>4380</v>
      </c>
      <c r="D775" s="15" t="s">
        <v>581</v>
      </c>
      <c r="E775" s="15" t="s">
        <v>4140</v>
      </c>
      <c r="F775" s="39" t="s">
        <v>540</v>
      </c>
      <c r="G775" s="15" t="s">
        <v>3561</v>
      </c>
      <c r="H775" s="15" t="s">
        <v>6384</v>
      </c>
      <c r="I775" s="28" t="s">
        <v>3587</v>
      </c>
      <c r="J775" s="15" t="s">
        <v>6866</v>
      </c>
      <c r="K775" s="18">
        <v>45817</v>
      </c>
      <c r="L775" s="18">
        <v>45761</v>
      </c>
      <c r="M775" s="18">
        <v>45674.460416666669</v>
      </c>
      <c r="N775" s="18">
        <v>45807.661111111112</v>
      </c>
      <c r="O775" s="18" t="s">
        <v>19</v>
      </c>
      <c r="P775" s="18" t="s">
        <v>19</v>
      </c>
      <c r="Q775" s="15" t="s">
        <v>5818</v>
      </c>
      <c r="R775" s="15" t="s">
        <v>6315</v>
      </c>
      <c r="S775" s="15" t="s">
        <v>19</v>
      </c>
      <c r="T775" s="15" t="s">
        <v>19</v>
      </c>
      <c r="U775" s="15" t="s">
        <v>19</v>
      </c>
      <c r="V775" s="15" t="s">
        <v>19</v>
      </c>
      <c r="W775" s="15" t="s">
        <v>19</v>
      </c>
      <c r="X775" s="15" t="s">
        <v>19</v>
      </c>
      <c r="Y775" s="19">
        <v>0</v>
      </c>
      <c r="Z775" s="26" t="s">
        <v>88</v>
      </c>
      <c r="AA775" s="15" t="s">
        <v>19</v>
      </c>
      <c r="AB775" s="15" t="s">
        <v>43</v>
      </c>
      <c r="AC775" s="15" t="s">
        <v>3575</v>
      </c>
      <c r="AD775" s="15" t="s">
        <v>1130</v>
      </c>
      <c r="AE775" s="15" t="b">
        <v>1</v>
      </c>
      <c r="AF775" s="15" t="s">
        <v>3589</v>
      </c>
      <c r="AG775" s="20" t="s">
        <v>3604</v>
      </c>
      <c r="AH775" s="15" t="s">
        <v>19</v>
      </c>
      <c r="AI775" s="18">
        <v>45779</v>
      </c>
      <c r="AJ775" s="15" t="s">
        <v>19</v>
      </c>
      <c r="AK775" s="15" t="s">
        <v>19</v>
      </c>
      <c r="AL775" s="15" t="s">
        <v>19</v>
      </c>
      <c r="AM775" s="15" t="s">
        <v>3325</v>
      </c>
      <c r="AN775" s="15" t="s">
        <v>6275</v>
      </c>
    </row>
    <row r="776" spans="1:40" ht="15.45" x14ac:dyDescent="0.4">
      <c r="A776" s="15" t="s">
        <v>1618</v>
      </c>
      <c r="B776" s="15" t="str">
        <f t="shared" si="12"/>
        <v>868c1rcht</v>
      </c>
      <c r="C776" s="38" t="s">
        <v>4381</v>
      </c>
      <c r="D776" s="15" t="s">
        <v>87</v>
      </c>
      <c r="E776" s="15" t="s">
        <v>6282</v>
      </c>
      <c r="F776" s="16" t="s">
        <v>23</v>
      </c>
      <c r="G776" s="15" t="s">
        <v>3561</v>
      </c>
      <c r="H776" s="15" t="s">
        <v>3818</v>
      </c>
      <c r="I776" s="28" t="s">
        <v>3587</v>
      </c>
      <c r="J776" s="15" t="s">
        <v>6867</v>
      </c>
      <c r="K776" s="18">
        <v>45795</v>
      </c>
      <c r="L776" s="18">
        <v>45743</v>
      </c>
      <c r="M776" s="18">
        <v>45674.461805555555</v>
      </c>
      <c r="N776" s="18">
        <v>45810.526388888888</v>
      </c>
      <c r="O776" s="18" t="s">
        <v>19</v>
      </c>
      <c r="P776" s="18" t="s">
        <v>19</v>
      </c>
      <c r="Q776" s="15" t="s">
        <v>5818</v>
      </c>
      <c r="R776" s="15" t="s">
        <v>6753</v>
      </c>
      <c r="S776" s="15" t="s">
        <v>3588</v>
      </c>
      <c r="T776" s="18" t="s">
        <v>19</v>
      </c>
      <c r="U776" s="18" t="s">
        <v>19</v>
      </c>
      <c r="V776" s="15" t="b">
        <v>1</v>
      </c>
      <c r="W776" s="18" t="s">
        <v>19</v>
      </c>
      <c r="X776" s="18" t="s">
        <v>19</v>
      </c>
      <c r="Y776" s="19">
        <v>0</v>
      </c>
      <c r="Z776" s="22" t="s">
        <v>33</v>
      </c>
      <c r="AA776" s="18" t="s">
        <v>19</v>
      </c>
      <c r="AB776" s="15" t="s">
        <v>43</v>
      </c>
      <c r="AC776" s="15" t="s">
        <v>3575</v>
      </c>
      <c r="AD776" s="15" t="s">
        <v>1130</v>
      </c>
      <c r="AE776" s="15" t="b">
        <v>1</v>
      </c>
      <c r="AF776" s="15" t="s">
        <v>3589</v>
      </c>
      <c r="AG776" s="20" t="s">
        <v>3604</v>
      </c>
      <c r="AH776" s="15" t="s">
        <v>19</v>
      </c>
      <c r="AI776" s="18">
        <v>45779</v>
      </c>
      <c r="AJ776" s="18" t="s">
        <v>19</v>
      </c>
      <c r="AK776" s="15" t="s">
        <v>19</v>
      </c>
      <c r="AL776" s="15" t="s">
        <v>19</v>
      </c>
      <c r="AM776" s="15" t="s">
        <v>3325</v>
      </c>
      <c r="AN776" s="15" t="s">
        <v>6275</v>
      </c>
    </row>
    <row r="777" spans="1:40" ht="15.45" x14ac:dyDescent="0.4">
      <c r="A777" s="15" t="s">
        <v>1401</v>
      </c>
      <c r="B777" s="15" t="str">
        <f t="shared" si="12"/>
        <v>868c1rhqx</v>
      </c>
      <c r="C777" s="38" t="s">
        <v>4410</v>
      </c>
      <c r="D777" s="15" t="s">
        <v>498</v>
      </c>
      <c r="E777" s="15" t="s">
        <v>4095</v>
      </c>
      <c r="F777" s="16" t="s">
        <v>23</v>
      </c>
      <c r="G777" s="15" t="s">
        <v>3561</v>
      </c>
      <c r="H777" s="15" t="s">
        <v>6384</v>
      </c>
      <c r="I777" s="28" t="s">
        <v>3587</v>
      </c>
      <c r="J777" s="15" t="s">
        <v>6868</v>
      </c>
      <c r="K777" s="18">
        <v>45795</v>
      </c>
      <c r="L777" s="18">
        <v>45782</v>
      </c>
      <c r="M777" s="18">
        <v>45674.465277777781</v>
      </c>
      <c r="N777" s="18">
        <v>45806.668749999997</v>
      </c>
      <c r="O777" s="18" t="s">
        <v>19</v>
      </c>
      <c r="P777" s="18" t="s">
        <v>19</v>
      </c>
      <c r="Q777" s="15" t="s">
        <v>5930</v>
      </c>
      <c r="R777" s="15" t="s">
        <v>6784</v>
      </c>
      <c r="S777" s="15" t="s">
        <v>3588</v>
      </c>
      <c r="T777" s="18" t="s">
        <v>19</v>
      </c>
      <c r="U777" s="18" t="s">
        <v>19</v>
      </c>
      <c r="V777" s="15" t="b">
        <v>1</v>
      </c>
      <c r="W777" s="18" t="s">
        <v>19</v>
      </c>
      <c r="X777" s="18" t="s">
        <v>19</v>
      </c>
      <c r="Y777" s="19">
        <v>0</v>
      </c>
      <c r="Z777" s="15" t="s">
        <v>25</v>
      </c>
      <c r="AA777" s="18" t="s">
        <v>19</v>
      </c>
      <c r="AB777" s="15" t="s">
        <v>43</v>
      </c>
      <c r="AC777" s="15" t="s">
        <v>3575</v>
      </c>
      <c r="AD777" s="15" t="s">
        <v>1130</v>
      </c>
      <c r="AE777" s="15" t="b">
        <v>1</v>
      </c>
      <c r="AF777" s="15" t="s">
        <v>3589</v>
      </c>
      <c r="AG777" s="20" t="s">
        <v>3604</v>
      </c>
      <c r="AH777" s="15" t="s">
        <v>19</v>
      </c>
      <c r="AI777" s="18">
        <v>45779</v>
      </c>
      <c r="AJ777" s="18" t="s">
        <v>19</v>
      </c>
      <c r="AK777" s="15" t="s">
        <v>19</v>
      </c>
      <c r="AL777" s="15" t="s">
        <v>19</v>
      </c>
      <c r="AM777" s="15" t="s">
        <v>3325</v>
      </c>
      <c r="AN777" s="15" t="s">
        <v>6275</v>
      </c>
    </row>
    <row r="778" spans="1:40" ht="15.45" x14ac:dyDescent="0.4">
      <c r="A778" s="15" t="s">
        <v>1386</v>
      </c>
      <c r="B778" s="15" t="str">
        <f t="shared" si="12"/>
        <v>868c1rhqy</v>
      </c>
      <c r="C778" s="38" t="s">
        <v>4411</v>
      </c>
      <c r="D778" s="15" t="s">
        <v>498</v>
      </c>
      <c r="E778" s="15" t="s">
        <v>4095</v>
      </c>
      <c r="F778" s="39" t="s">
        <v>540</v>
      </c>
      <c r="G778" s="15" t="s">
        <v>3561</v>
      </c>
      <c r="H778" s="15" t="s">
        <v>6384</v>
      </c>
      <c r="I778" s="28" t="s">
        <v>3587</v>
      </c>
      <c r="J778" s="15" t="s">
        <v>6209</v>
      </c>
      <c r="K778" s="18">
        <v>45793</v>
      </c>
      <c r="L778" s="18">
        <v>45782</v>
      </c>
      <c r="M778" s="18">
        <v>45674.465277777781</v>
      </c>
      <c r="N778" s="18">
        <v>45804.46597222222</v>
      </c>
      <c r="O778" s="18" t="s">
        <v>19</v>
      </c>
      <c r="P778" s="18" t="s">
        <v>19</v>
      </c>
      <c r="Q778" s="15" t="s">
        <v>5818</v>
      </c>
      <c r="R778" s="15" t="s">
        <v>6784</v>
      </c>
      <c r="S778" s="15" t="s">
        <v>3588</v>
      </c>
      <c r="T778" s="15" t="s">
        <v>19</v>
      </c>
      <c r="U778" s="15" t="s">
        <v>19</v>
      </c>
      <c r="V778" s="15" t="b">
        <v>1</v>
      </c>
      <c r="W778" s="15" t="s">
        <v>19</v>
      </c>
      <c r="X778" s="15" t="s">
        <v>19</v>
      </c>
      <c r="Y778" s="19">
        <v>0</v>
      </c>
      <c r="Z778" s="23" t="s">
        <v>291</v>
      </c>
      <c r="AA778" s="15" t="s">
        <v>19</v>
      </c>
      <c r="AB778" s="15" t="s">
        <v>43</v>
      </c>
      <c r="AC778" s="15" t="s">
        <v>3575</v>
      </c>
      <c r="AD778" s="15" t="s">
        <v>1130</v>
      </c>
      <c r="AE778" s="15" t="b">
        <v>1</v>
      </c>
      <c r="AF778" s="15" t="s">
        <v>3589</v>
      </c>
      <c r="AG778" s="20" t="s">
        <v>3604</v>
      </c>
      <c r="AH778" s="15" t="s">
        <v>19</v>
      </c>
      <c r="AI778" s="18">
        <v>45779</v>
      </c>
      <c r="AJ778" s="15" t="s">
        <v>19</v>
      </c>
      <c r="AK778" s="15" t="s">
        <v>19</v>
      </c>
      <c r="AL778" s="15" t="s">
        <v>19</v>
      </c>
      <c r="AM778" s="15" t="s">
        <v>3325</v>
      </c>
      <c r="AN778" s="15" t="s">
        <v>6275</v>
      </c>
    </row>
    <row r="779" spans="1:40" ht="15.45" x14ac:dyDescent="0.4">
      <c r="A779" s="15" t="s">
        <v>1283</v>
      </c>
      <c r="B779" s="15" t="str">
        <f t="shared" si="12"/>
        <v>868c1rhqz</v>
      </c>
      <c r="C779" s="38" t="s">
        <v>4388</v>
      </c>
      <c r="D779" s="15" t="s">
        <v>498</v>
      </c>
      <c r="E779" s="15" t="s">
        <v>4095</v>
      </c>
      <c r="F779" s="24" t="s">
        <v>42</v>
      </c>
      <c r="G779" s="15" t="s">
        <v>3561</v>
      </c>
      <c r="H779" s="15" t="s">
        <v>19</v>
      </c>
      <c r="I779" s="15" t="s">
        <v>19</v>
      </c>
      <c r="J779" s="15" t="s">
        <v>19</v>
      </c>
      <c r="K779" s="18" t="s">
        <v>19</v>
      </c>
      <c r="L779" s="18" t="s">
        <v>19</v>
      </c>
      <c r="M779" s="18">
        <v>45674.465277777781</v>
      </c>
      <c r="N779" s="18">
        <v>45674.470138888893</v>
      </c>
      <c r="O779" s="18" t="s">
        <v>19</v>
      </c>
      <c r="P779" s="18" t="s">
        <v>19</v>
      </c>
      <c r="Q779" s="15" t="s">
        <v>5818</v>
      </c>
      <c r="R779" s="15" t="s">
        <v>6267</v>
      </c>
      <c r="S779" s="15" t="s">
        <v>19</v>
      </c>
      <c r="T779" s="15" t="s">
        <v>19</v>
      </c>
      <c r="U779" s="15" t="s">
        <v>19</v>
      </c>
      <c r="V779" s="15" t="s">
        <v>19</v>
      </c>
      <c r="W779" s="15" t="s">
        <v>19</v>
      </c>
      <c r="X779" s="15" t="s">
        <v>19</v>
      </c>
      <c r="Y779" s="19">
        <v>0</v>
      </c>
      <c r="Z779" s="15" t="s">
        <v>19</v>
      </c>
      <c r="AA779" s="15" t="s">
        <v>19</v>
      </c>
      <c r="AB779" s="15" t="s">
        <v>43</v>
      </c>
      <c r="AC779" s="15" t="s">
        <v>19</v>
      </c>
      <c r="AD779" s="15" t="s">
        <v>3343</v>
      </c>
      <c r="AE779" s="15" t="s">
        <v>19</v>
      </c>
      <c r="AF779" s="15" t="s">
        <v>19</v>
      </c>
      <c r="AG779" s="15" t="s">
        <v>19</v>
      </c>
      <c r="AH779" s="15" t="s">
        <v>19</v>
      </c>
      <c r="AI779" s="15" t="s">
        <v>19</v>
      </c>
      <c r="AJ779" s="15" t="s">
        <v>19</v>
      </c>
      <c r="AK779" s="15" t="s">
        <v>19</v>
      </c>
      <c r="AL779" s="15" t="s">
        <v>19</v>
      </c>
      <c r="AM779" s="15" t="s">
        <v>19</v>
      </c>
      <c r="AN779" s="15" t="s">
        <v>6275</v>
      </c>
    </row>
    <row r="780" spans="1:40" ht="15.45" x14ac:dyDescent="0.4">
      <c r="A780" s="15" t="s">
        <v>1302</v>
      </c>
      <c r="B780" s="15" t="str">
        <f t="shared" si="12"/>
        <v>868c1rt38</v>
      </c>
      <c r="C780" s="38" t="s">
        <v>4412</v>
      </c>
      <c r="D780" s="15" t="s">
        <v>498</v>
      </c>
      <c r="E780" s="15" t="s">
        <v>4095</v>
      </c>
      <c r="F780" s="39" t="s">
        <v>540</v>
      </c>
      <c r="G780" s="15" t="s">
        <v>3561</v>
      </c>
      <c r="H780" s="15" t="s">
        <v>3818</v>
      </c>
      <c r="I780" s="28" t="s">
        <v>3587</v>
      </c>
      <c r="J780" s="15" t="s">
        <v>6464</v>
      </c>
      <c r="K780" s="18">
        <v>45793</v>
      </c>
      <c r="L780" s="18" t="s">
        <v>19</v>
      </c>
      <c r="M780" s="18">
        <v>45674.470138888893</v>
      </c>
      <c r="N780" s="18">
        <v>45804.595833333333</v>
      </c>
      <c r="O780" s="18" t="s">
        <v>19</v>
      </c>
      <c r="P780" s="18" t="s">
        <v>19</v>
      </c>
      <c r="Q780" s="15" t="s">
        <v>5864</v>
      </c>
      <c r="R780" s="15" t="s">
        <v>6753</v>
      </c>
      <c r="S780" s="15" t="s">
        <v>3588</v>
      </c>
      <c r="T780" s="15" t="s">
        <v>19</v>
      </c>
      <c r="U780" s="15" t="s">
        <v>19</v>
      </c>
      <c r="V780" s="15" t="b">
        <v>1</v>
      </c>
      <c r="W780" s="15" t="s">
        <v>19</v>
      </c>
      <c r="X780" s="15" t="s">
        <v>19</v>
      </c>
      <c r="Y780" s="19">
        <v>0</v>
      </c>
      <c r="Z780" s="30" t="s">
        <v>3633</v>
      </c>
      <c r="AA780" s="15" t="s">
        <v>19</v>
      </c>
      <c r="AB780" s="15" t="s">
        <v>43</v>
      </c>
      <c r="AC780" s="15" t="s">
        <v>3575</v>
      </c>
      <c r="AD780" s="15" t="s">
        <v>1130</v>
      </c>
      <c r="AE780" s="15" t="b">
        <v>1</v>
      </c>
      <c r="AF780" s="15" t="s">
        <v>3589</v>
      </c>
      <c r="AG780" s="20" t="s">
        <v>3604</v>
      </c>
      <c r="AH780" s="15" t="s">
        <v>19</v>
      </c>
      <c r="AI780" s="18">
        <v>45779</v>
      </c>
      <c r="AJ780" s="15" t="s">
        <v>19</v>
      </c>
      <c r="AK780" s="15" t="s">
        <v>19</v>
      </c>
      <c r="AL780" s="15" t="s">
        <v>19</v>
      </c>
      <c r="AM780" s="15" t="s">
        <v>3325</v>
      </c>
      <c r="AN780" s="15" t="s">
        <v>6275</v>
      </c>
    </row>
    <row r="781" spans="1:40" ht="15.45" x14ac:dyDescent="0.4">
      <c r="A781" s="15" t="s">
        <v>1480</v>
      </c>
      <c r="B781" s="15" t="str">
        <f t="shared" si="12"/>
        <v>868c1rx8z</v>
      </c>
      <c r="C781" s="38" t="s">
        <v>4413</v>
      </c>
      <c r="D781" s="15" t="s">
        <v>115</v>
      </c>
      <c r="E781" s="15" t="s">
        <v>3960</v>
      </c>
      <c r="F781" s="24" t="s">
        <v>42</v>
      </c>
      <c r="G781" s="15" t="s">
        <v>3561</v>
      </c>
      <c r="H781" s="15" t="s">
        <v>19</v>
      </c>
      <c r="I781" s="16" t="s">
        <v>658</v>
      </c>
      <c r="J781" s="15" t="s">
        <v>19</v>
      </c>
      <c r="K781" s="18" t="s">
        <v>19</v>
      </c>
      <c r="L781" s="18" t="s">
        <v>19</v>
      </c>
      <c r="M781" s="18">
        <v>45674.472916666666</v>
      </c>
      <c r="N781" s="18">
        <v>45756.540972222225</v>
      </c>
      <c r="O781" s="18" t="s">
        <v>19</v>
      </c>
      <c r="P781" s="18" t="s">
        <v>19</v>
      </c>
      <c r="Q781" s="15" t="s">
        <v>5930</v>
      </c>
      <c r="R781" s="15" t="s">
        <v>6285</v>
      </c>
      <c r="S781" s="15" t="s">
        <v>6159</v>
      </c>
      <c r="T781" s="15" t="s">
        <v>19</v>
      </c>
      <c r="U781" s="15" t="s">
        <v>19</v>
      </c>
      <c r="V781" s="15" t="s">
        <v>19</v>
      </c>
      <c r="W781" s="15" t="s">
        <v>19</v>
      </c>
      <c r="X781" s="15" t="s">
        <v>19</v>
      </c>
      <c r="Y781" s="19">
        <v>0</v>
      </c>
      <c r="Z781" s="15" t="s">
        <v>19</v>
      </c>
      <c r="AA781" s="15" t="s">
        <v>19</v>
      </c>
      <c r="AB781" s="15" t="s">
        <v>43</v>
      </c>
      <c r="AC781" s="15" t="s">
        <v>3575</v>
      </c>
      <c r="AD781" s="15" t="s">
        <v>816</v>
      </c>
      <c r="AE781" s="15" t="s">
        <v>19</v>
      </c>
      <c r="AF781" s="15" t="s">
        <v>3589</v>
      </c>
      <c r="AG781" s="15" t="s">
        <v>19</v>
      </c>
      <c r="AH781" s="15" t="s">
        <v>19</v>
      </c>
      <c r="AI781" s="15" t="s">
        <v>19</v>
      </c>
      <c r="AJ781" s="15" t="s">
        <v>19</v>
      </c>
      <c r="AK781" s="15" t="s">
        <v>19</v>
      </c>
      <c r="AL781" s="15" t="s">
        <v>19</v>
      </c>
      <c r="AM781" s="15" t="s">
        <v>3325</v>
      </c>
      <c r="AN781" s="15" t="s">
        <v>6275</v>
      </c>
    </row>
    <row r="782" spans="1:40" ht="15.45" x14ac:dyDescent="0.4">
      <c r="A782" s="15" t="s">
        <v>1611</v>
      </c>
      <c r="B782" s="15" t="str">
        <f t="shared" si="12"/>
        <v>868c1rygb</v>
      </c>
      <c r="C782" s="38" t="s">
        <v>4414</v>
      </c>
      <c r="D782" s="15" t="s">
        <v>115</v>
      </c>
      <c r="E782" s="15" t="s">
        <v>3960</v>
      </c>
      <c r="F782" s="24" t="s">
        <v>42</v>
      </c>
      <c r="G782" s="15" t="s">
        <v>3561</v>
      </c>
      <c r="H782" s="15" t="s">
        <v>19</v>
      </c>
      <c r="I782" s="16" t="s">
        <v>658</v>
      </c>
      <c r="J782" s="15" t="s">
        <v>19</v>
      </c>
      <c r="K782" s="18" t="s">
        <v>19</v>
      </c>
      <c r="L782" s="18" t="s">
        <v>19</v>
      </c>
      <c r="M782" s="18">
        <v>45674.474305555559</v>
      </c>
      <c r="N782" s="18">
        <v>45756.540972222225</v>
      </c>
      <c r="O782" s="18" t="s">
        <v>19</v>
      </c>
      <c r="P782" s="18" t="s">
        <v>19</v>
      </c>
      <c r="Q782" s="15" t="s">
        <v>5930</v>
      </c>
      <c r="R782" s="15" t="s">
        <v>6285</v>
      </c>
      <c r="S782" s="15" t="s">
        <v>6159</v>
      </c>
      <c r="T782" s="15" t="s">
        <v>19</v>
      </c>
      <c r="U782" s="15" t="s">
        <v>19</v>
      </c>
      <c r="V782" s="15" t="s">
        <v>19</v>
      </c>
      <c r="W782" s="15" t="s">
        <v>19</v>
      </c>
      <c r="X782" s="15" t="s">
        <v>19</v>
      </c>
      <c r="Y782" s="19">
        <v>0</v>
      </c>
      <c r="Z782" s="15" t="s">
        <v>19</v>
      </c>
      <c r="AA782" s="15" t="s">
        <v>19</v>
      </c>
      <c r="AB782" s="15" t="s">
        <v>43</v>
      </c>
      <c r="AC782" s="15" t="s">
        <v>3575</v>
      </c>
      <c r="AD782" s="15" t="s">
        <v>816</v>
      </c>
      <c r="AE782" s="15" t="s">
        <v>19</v>
      </c>
      <c r="AF782" s="15" t="s">
        <v>3589</v>
      </c>
      <c r="AG782" s="15" t="s">
        <v>19</v>
      </c>
      <c r="AH782" s="15" t="s">
        <v>19</v>
      </c>
      <c r="AI782" s="15" t="s">
        <v>19</v>
      </c>
      <c r="AJ782" s="15" t="s">
        <v>19</v>
      </c>
      <c r="AK782" s="15" t="s">
        <v>19</v>
      </c>
      <c r="AL782" s="15" t="s">
        <v>19</v>
      </c>
      <c r="AM782" s="15" t="s">
        <v>3325</v>
      </c>
      <c r="AN782" s="15" t="s">
        <v>6275</v>
      </c>
    </row>
    <row r="783" spans="1:40" ht="15.45" x14ac:dyDescent="0.4">
      <c r="A783" s="15" t="s">
        <v>1343</v>
      </c>
      <c r="B783" s="15" t="str">
        <f t="shared" si="12"/>
        <v>868c1rzhy</v>
      </c>
      <c r="C783" s="38" t="s">
        <v>4406</v>
      </c>
      <c r="D783" s="15" t="s">
        <v>500</v>
      </c>
      <c r="E783" s="15" t="s">
        <v>4097</v>
      </c>
      <c r="F783" s="39" t="s">
        <v>540</v>
      </c>
      <c r="G783" s="15" t="s">
        <v>3561</v>
      </c>
      <c r="H783" s="15" t="s">
        <v>3818</v>
      </c>
      <c r="I783" s="28" t="s">
        <v>3587</v>
      </c>
      <c r="J783" s="15" t="s">
        <v>6465</v>
      </c>
      <c r="K783" s="18">
        <v>45802</v>
      </c>
      <c r="L783" s="18">
        <v>45786</v>
      </c>
      <c r="M783" s="18">
        <v>45674.474999999999</v>
      </c>
      <c r="N783" s="18">
        <v>45810.529166666667</v>
      </c>
      <c r="O783" s="18" t="s">
        <v>19</v>
      </c>
      <c r="P783" s="18" t="s">
        <v>19</v>
      </c>
      <c r="Q783" s="15" t="s">
        <v>5864</v>
      </c>
      <c r="R783" s="15" t="s">
        <v>6753</v>
      </c>
      <c r="S783" s="15" t="s">
        <v>3588</v>
      </c>
      <c r="T783" s="15" t="s">
        <v>19</v>
      </c>
      <c r="U783" s="15" t="s">
        <v>19</v>
      </c>
      <c r="V783" s="15" t="b">
        <v>1</v>
      </c>
      <c r="W783" s="15" t="s">
        <v>19</v>
      </c>
      <c r="X783" s="15" t="s">
        <v>19</v>
      </c>
      <c r="Y783" s="19">
        <v>0</v>
      </c>
      <c r="Z783" s="30" t="s">
        <v>3633</v>
      </c>
      <c r="AA783" s="15" t="s">
        <v>19</v>
      </c>
      <c r="AB783" s="15" t="s">
        <v>43</v>
      </c>
      <c r="AC783" s="15" t="s">
        <v>3575</v>
      </c>
      <c r="AD783" s="15" t="s">
        <v>1130</v>
      </c>
      <c r="AE783" s="15" t="b">
        <v>1</v>
      </c>
      <c r="AF783" s="15" t="s">
        <v>3589</v>
      </c>
      <c r="AG783" s="20" t="s">
        <v>3604</v>
      </c>
      <c r="AH783" s="15" t="s">
        <v>19</v>
      </c>
      <c r="AI783" s="18">
        <v>45779</v>
      </c>
      <c r="AJ783" s="15" t="s">
        <v>19</v>
      </c>
      <c r="AK783" s="15" t="s">
        <v>19</v>
      </c>
      <c r="AL783" s="15" t="s">
        <v>19</v>
      </c>
      <c r="AM783" s="15" t="s">
        <v>3325</v>
      </c>
      <c r="AN783" s="15" t="s">
        <v>6275</v>
      </c>
    </row>
    <row r="784" spans="1:40" ht="15.45" x14ac:dyDescent="0.4">
      <c r="A784" s="15" t="s">
        <v>1411</v>
      </c>
      <c r="B784" s="15" t="str">
        <f t="shared" si="12"/>
        <v>868c1rzhz</v>
      </c>
      <c r="C784" s="38" t="s">
        <v>4407</v>
      </c>
      <c r="D784" s="15" t="s">
        <v>500</v>
      </c>
      <c r="E784" s="15" t="s">
        <v>4097</v>
      </c>
      <c r="F784" s="39" t="s">
        <v>540</v>
      </c>
      <c r="G784" s="15" t="s">
        <v>3561</v>
      </c>
      <c r="H784" s="15" t="s">
        <v>6384</v>
      </c>
      <c r="I784" s="28" t="s">
        <v>3587</v>
      </c>
      <c r="J784" s="15" t="s">
        <v>6210</v>
      </c>
      <c r="K784" s="18">
        <v>45795</v>
      </c>
      <c r="L784" s="18">
        <v>45782</v>
      </c>
      <c r="M784" s="18">
        <v>45674.474999999999</v>
      </c>
      <c r="N784" s="18">
        <v>45804.46597222222</v>
      </c>
      <c r="O784" s="18" t="s">
        <v>19</v>
      </c>
      <c r="P784" s="18" t="s">
        <v>19</v>
      </c>
      <c r="Q784" s="15" t="s">
        <v>5930</v>
      </c>
      <c r="R784" s="15" t="s">
        <v>6784</v>
      </c>
      <c r="S784" s="15" t="s">
        <v>3588</v>
      </c>
      <c r="T784" s="15" t="s">
        <v>19</v>
      </c>
      <c r="U784" s="15" t="s">
        <v>19</v>
      </c>
      <c r="V784" s="15" t="b">
        <v>1</v>
      </c>
      <c r="W784" s="15" t="s">
        <v>19</v>
      </c>
      <c r="X784" s="15" t="s">
        <v>19</v>
      </c>
      <c r="Y784" s="19">
        <v>0</v>
      </c>
      <c r="Z784" s="23" t="s">
        <v>291</v>
      </c>
      <c r="AA784" s="15" t="s">
        <v>19</v>
      </c>
      <c r="AB784" s="15" t="s">
        <v>43</v>
      </c>
      <c r="AC784" s="15" t="s">
        <v>3575</v>
      </c>
      <c r="AD784" s="15" t="s">
        <v>1130</v>
      </c>
      <c r="AE784" s="15" t="b">
        <v>1</v>
      </c>
      <c r="AF784" s="15" t="s">
        <v>3589</v>
      </c>
      <c r="AG784" s="20" t="s">
        <v>3604</v>
      </c>
      <c r="AH784" s="15" t="s">
        <v>19</v>
      </c>
      <c r="AI784" s="18">
        <v>45779</v>
      </c>
      <c r="AJ784" s="15" t="s">
        <v>19</v>
      </c>
      <c r="AK784" s="15" t="s">
        <v>19</v>
      </c>
      <c r="AL784" s="15" t="s">
        <v>19</v>
      </c>
      <c r="AM784" s="15" t="s">
        <v>3325</v>
      </c>
      <c r="AN784" s="15" t="s">
        <v>6275</v>
      </c>
    </row>
    <row r="785" spans="1:40" ht="15.45" x14ac:dyDescent="0.4">
      <c r="A785" s="15" t="s">
        <v>1319</v>
      </c>
      <c r="B785" s="15" t="str">
        <f t="shared" si="12"/>
        <v>868c1rzj2</v>
      </c>
      <c r="C785" s="38" t="s">
        <v>4388</v>
      </c>
      <c r="D785" s="15" t="s">
        <v>500</v>
      </c>
      <c r="E785" s="15" t="s">
        <v>4097</v>
      </c>
      <c r="F785" s="24" t="s">
        <v>42</v>
      </c>
      <c r="G785" s="15" t="s">
        <v>3561</v>
      </c>
      <c r="H785" s="15" t="s">
        <v>19</v>
      </c>
      <c r="I785" s="15" t="s">
        <v>19</v>
      </c>
      <c r="J785" s="15" t="s">
        <v>19</v>
      </c>
      <c r="K785" s="18" t="s">
        <v>19</v>
      </c>
      <c r="L785" s="18" t="s">
        <v>19</v>
      </c>
      <c r="M785" s="18">
        <v>45674.474999999999</v>
      </c>
      <c r="N785" s="18">
        <v>45674.506249999999</v>
      </c>
      <c r="O785" s="18" t="s">
        <v>19</v>
      </c>
      <c r="P785" s="18" t="s">
        <v>19</v>
      </c>
      <c r="Q785" s="15" t="s">
        <v>5930</v>
      </c>
      <c r="R785" s="15" t="s">
        <v>6267</v>
      </c>
      <c r="S785" s="15" t="s">
        <v>19</v>
      </c>
      <c r="T785" s="15" t="s">
        <v>19</v>
      </c>
      <c r="U785" s="15" t="s">
        <v>19</v>
      </c>
      <c r="V785" s="15" t="s">
        <v>19</v>
      </c>
      <c r="W785" s="15" t="s">
        <v>19</v>
      </c>
      <c r="X785" s="15" t="s">
        <v>19</v>
      </c>
      <c r="Y785" s="19">
        <v>0</v>
      </c>
      <c r="Z785" s="15" t="s">
        <v>19</v>
      </c>
      <c r="AA785" s="15" t="s">
        <v>19</v>
      </c>
      <c r="AB785" s="15" t="s">
        <v>43</v>
      </c>
      <c r="AC785" s="15" t="s">
        <v>19</v>
      </c>
      <c r="AD785" s="15" t="s">
        <v>3343</v>
      </c>
      <c r="AE785" s="15" t="s">
        <v>19</v>
      </c>
      <c r="AF785" s="15" t="s">
        <v>19</v>
      </c>
      <c r="AG785" s="15" t="s">
        <v>19</v>
      </c>
      <c r="AH785" s="15" t="s">
        <v>19</v>
      </c>
      <c r="AI785" s="15" t="s">
        <v>19</v>
      </c>
      <c r="AJ785" s="15" t="s">
        <v>19</v>
      </c>
      <c r="AK785" s="15" t="s">
        <v>19</v>
      </c>
      <c r="AL785" s="15" t="s">
        <v>19</v>
      </c>
      <c r="AM785" s="15" t="s">
        <v>19</v>
      </c>
      <c r="AN785" s="15" t="s">
        <v>6275</v>
      </c>
    </row>
    <row r="786" spans="1:40" ht="15.45" x14ac:dyDescent="0.4">
      <c r="A786" s="15" t="s">
        <v>1444</v>
      </c>
      <c r="B786" s="15" t="str">
        <f t="shared" si="12"/>
        <v>868c1rzj3</v>
      </c>
      <c r="C786" s="38" t="s">
        <v>4408</v>
      </c>
      <c r="D786" s="15" t="s">
        <v>500</v>
      </c>
      <c r="E786" s="15" t="s">
        <v>4097</v>
      </c>
      <c r="F786" s="39" t="s">
        <v>540</v>
      </c>
      <c r="G786" s="15" t="s">
        <v>3561</v>
      </c>
      <c r="H786" s="15" t="s">
        <v>6384</v>
      </c>
      <c r="I786" s="28" t="s">
        <v>3587</v>
      </c>
      <c r="J786" s="15" t="s">
        <v>6194</v>
      </c>
      <c r="K786" s="18">
        <v>45795</v>
      </c>
      <c r="L786" s="18">
        <v>45783</v>
      </c>
      <c r="M786" s="18">
        <v>45674.474999999999</v>
      </c>
      <c r="N786" s="18">
        <v>45804.46875</v>
      </c>
      <c r="O786" s="18" t="s">
        <v>19</v>
      </c>
      <c r="P786" s="18" t="s">
        <v>19</v>
      </c>
      <c r="Q786" s="15" t="s">
        <v>5930</v>
      </c>
      <c r="R786" s="15" t="s">
        <v>6753</v>
      </c>
      <c r="S786" s="15" t="s">
        <v>3588</v>
      </c>
      <c r="T786" s="15" t="s">
        <v>19</v>
      </c>
      <c r="U786" s="15" t="s">
        <v>19</v>
      </c>
      <c r="V786" s="15" t="b">
        <v>1</v>
      </c>
      <c r="W786" s="15" t="s">
        <v>19</v>
      </c>
      <c r="X786" s="15" t="s">
        <v>19</v>
      </c>
      <c r="Y786" s="19">
        <v>0</v>
      </c>
      <c r="Z786" s="23" t="s">
        <v>291</v>
      </c>
      <c r="AA786" s="15" t="s">
        <v>19</v>
      </c>
      <c r="AB786" s="15" t="s">
        <v>43</v>
      </c>
      <c r="AC786" s="15" t="s">
        <v>3575</v>
      </c>
      <c r="AD786" s="15" t="s">
        <v>1130</v>
      </c>
      <c r="AE786" s="15" t="b">
        <v>1</v>
      </c>
      <c r="AF786" s="15" t="s">
        <v>3589</v>
      </c>
      <c r="AG786" s="20" t="s">
        <v>3604</v>
      </c>
      <c r="AH786" s="15" t="s">
        <v>19</v>
      </c>
      <c r="AI786" s="18">
        <v>45779</v>
      </c>
      <c r="AJ786" s="15" t="s">
        <v>19</v>
      </c>
      <c r="AK786" s="15" t="s">
        <v>19</v>
      </c>
      <c r="AL786" s="15" t="s">
        <v>19</v>
      </c>
      <c r="AM786" s="15" t="s">
        <v>3325</v>
      </c>
      <c r="AN786" s="15" t="s">
        <v>6275</v>
      </c>
    </row>
    <row r="787" spans="1:40" ht="15.45" x14ac:dyDescent="0.4">
      <c r="A787" s="15" t="s">
        <v>756</v>
      </c>
      <c r="B787" s="15" t="str">
        <f t="shared" si="12"/>
        <v>868c1wdmw</v>
      </c>
      <c r="C787" s="38" t="s">
        <v>4403</v>
      </c>
      <c r="D787" s="15" t="s">
        <v>502</v>
      </c>
      <c r="E787" s="15" t="s">
        <v>4099</v>
      </c>
      <c r="F787" s="39" t="s">
        <v>540</v>
      </c>
      <c r="G787" s="15" t="s">
        <v>3561</v>
      </c>
      <c r="H787" s="15" t="s">
        <v>6384</v>
      </c>
      <c r="I787" s="28" t="s">
        <v>3587</v>
      </c>
      <c r="J787" s="15" t="s">
        <v>6869</v>
      </c>
      <c r="K787" s="18">
        <v>45796</v>
      </c>
      <c r="L787" s="18">
        <v>45783</v>
      </c>
      <c r="M787" s="18">
        <v>45674.55069444445</v>
      </c>
      <c r="N787" s="18">
        <v>45806.438194444447</v>
      </c>
      <c r="O787" s="18" t="s">
        <v>19</v>
      </c>
      <c r="P787" s="18" t="s">
        <v>19</v>
      </c>
      <c r="Q787" s="15" t="s">
        <v>5930</v>
      </c>
      <c r="R787" s="15" t="s">
        <v>6784</v>
      </c>
      <c r="S787" s="15" t="s">
        <v>3588</v>
      </c>
      <c r="T787" s="15" t="s">
        <v>19</v>
      </c>
      <c r="U787" s="15" t="s">
        <v>19</v>
      </c>
      <c r="V787" s="15" t="b">
        <v>1</v>
      </c>
      <c r="W787" s="15" t="s">
        <v>19</v>
      </c>
      <c r="X787" s="15" t="s">
        <v>19</v>
      </c>
      <c r="Y787" s="19">
        <v>0</v>
      </c>
      <c r="Z787" s="30" t="s">
        <v>3633</v>
      </c>
      <c r="AA787" s="15" t="s">
        <v>19</v>
      </c>
      <c r="AB787" s="15" t="s">
        <v>43</v>
      </c>
      <c r="AC787" s="15" t="s">
        <v>3575</v>
      </c>
      <c r="AD787" s="15" t="s">
        <v>684</v>
      </c>
      <c r="AE787" s="15" t="b">
        <v>1</v>
      </c>
      <c r="AF787" s="15" t="s">
        <v>3589</v>
      </c>
      <c r="AG787" s="20" t="s">
        <v>3604</v>
      </c>
      <c r="AH787" s="15" t="s">
        <v>19</v>
      </c>
      <c r="AI787" s="18">
        <v>45779</v>
      </c>
      <c r="AJ787" s="15" t="s">
        <v>19</v>
      </c>
      <c r="AK787" s="15" t="s">
        <v>19</v>
      </c>
      <c r="AL787" s="15" t="s">
        <v>19</v>
      </c>
      <c r="AM787" s="15" t="s">
        <v>3325</v>
      </c>
      <c r="AN787" s="15" t="s">
        <v>6275</v>
      </c>
    </row>
    <row r="788" spans="1:40" ht="15.45" x14ac:dyDescent="0.4">
      <c r="A788" s="15" t="s">
        <v>757</v>
      </c>
      <c r="B788" s="15" t="str">
        <f t="shared" si="12"/>
        <v>868c1wdmx</v>
      </c>
      <c r="C788" s="38" t="s">
        <v>4404</v>
      </c>
      <c r="D788" s="15" t="s">
        <v>502</v>
      </c>
      <c r="E788" s="15" t="s">
        <v>4099</v>
      </c>
      <c r="F788" s="16" t="s">
        <v>23</v>
      </c>
      <c r="G788" s="15" t="s">
        <v>3561</v>
      </c>
      <c r="H788" s="15" t="s">
        <v>6384</v>
      </c>
      <c r="I788" s="28" t="s">
        <v>3587</v>
      </c>
      <c r="J788" s="15" t="s">
        <v>6870</v>
      </c>
      <c r="K788" s="18">
        <v>45796</v>
      </c>
      <c r="L788" s="18">
        <v>45784</v>
      </c>
      <c r="M788" s="18">
        <v>45674.55069444445</v>
      </c>
      <c r="N788" s="18">
        <v>45806.668749999997</v>
      </c>
      <c r="O788" s="18" t="s">
        <v>19</v>
      </c>
      <c r="P788" s="18" t="s">
        <v>19</v>
      </c>
      <c r="Q788" s="15" t="s">
        <v>5930</v>
      </c>
      <c r="R788" s="15" t="s">
        <v>6784</v>
      </c>
      <c r="S788" s="15" t="s">
        <v>3588</v>
      </c>
      <c r="T788" s="18" t="s">
        <v>19</v>
      </c>
      <c r="U788" s="18" t="s">
        <v>19</v>
      </c>
      <c r="V788" s="15" t="b">
        <v>1</v>
      </c>
      <c r="W788" s="18" t="s">
        <v>19</v>
      </c>
      <c r="X788" s="18" t="s">
        <v>19</v>
      </c>
      <c r="Y788" s="19">
        <v>0</v>
      </c>
      <c r="Z788" s="15" t="s">
        <v>25</v>
      </c>
      <c r="AA788" s="18" t="s">
        <v>19</v>
      </c>
      <c r="AB788" s="15" t="s">
        <v>43</v>
      </c>
      <c r="AC788" s="15" t="s">
        <v>3575</v>
      </c>
      <c r="AD788" s="15" t="s">
        <v>684</v>
      </c>
      <c r="AE788" s="15" t="b">
        <v>1</v>
      </c>
      <c r="AF788" s="15" t="s">
        <v>3589</v>
      </c>
      <c r="AG788" s="20" t="s">
        <v>3604</v>
      </c>
      <c r="AH788" s="15" t="s">
        <v>19</v>
      </c>
      <c r="AI788" s="18">
        <v>45779</v>
      </c>
      <c r="AJ788" s="18" t="s">
        <v>19</v>
      </c>
      <c r="AK788" s="15" t="s">
        <v>19</v>
      </c>
      <c r="AL788" s="15" t="s">
        <v>19</v>
      </c>
      <c r="AM788" s="15" t="s">
        <v>3325</v>
      </c>
      <c r="AN788" s="15" t="s">
        <v>6275</v>
      </c>
    </row>
    <row r="789" spans="1:40" ht="15.45" x14ac:dyDescent="0.4">
      <c r="A789" s="15" t="s">
        <v>792</v>
      </c>
      <c r="B789" s="15" t="str">
        <f t="shared" si="12"/>
        <v>868c1wdmz</v>
      </c>
      <c r="C789" s="38" t="s">
        <v>4392</v>
      </c>
      <c r="D789" s="15" t="s">
        <v>502</v>
      </c>
      <c r="E789" s="15" t="s">
        <v>4099</v>
      </c>
      <c r="F789" s="24" t="s">
        <v>42</v>
      </c>
      <c r="G789" s="15" t="s">
        <v>3561</v>
      </c>
      <c r="H789" s="15" t="s">
        <v>19</v>
      </c>
      <c r="I789" s="15" t="s">
        <v>19</v>
      </c>
      <c r="J789" s="15" t="s">
        <v>19</v>
      </c>
      <c r="K789" s="18" t="s">
        <v>19</v>
      </c>
      <c r="L789" s="18" t="s">
        <v>19</v>
      </c>
      <c r="M789" s="18">
        <v>45674.55069444445</v>
      </c>
      <c r="N789" s="18">
        <v>45674.55069444445</v>
      </c>
      <c r="O789" s="18" t="s">
        <v>19</v>
      </c>
      <c r="P789" s="18" t="s">
        <v>19</v>
      </c>
      <c r="Q789" s="15" t="s">
        <v>5930</v>
      </c>
      <c r="R789" s="15" t="s">
        <v>6267</v>
      </c>
      <c r="S789" s="15" t="s">
        <v>19</v>
      </c>
      <c r="T789" s="15" t="s">
        <v>19</v>
      </c>
      <c r="U789" s="15" t="s">
        <v>19</v>
      </c>
      <c r="V789" s="15" t="s">
        <v>19</v>
      </c>
      <c r="W789" s="15" t="s">
        <v>19</v>
      </c>
      <c r="X789" s="15" t="s">
        <v>19</v>
      </c>
      <c r="Y789" s="19">
        <v>0</v>
      </c>
      <c r="Z789" s="15" t="s">
        <v>19</v>
      </c>
      <c r="AA789" s="15" t="s">
        <v>19</v>
      </c>
      <c r="AB789" s="15" t="s">
        <v>43</v>
      </c>
      <c r="AC789" s="15" t="s">
        <v>19</v>
      </c>
      <c r="AD789" s="15" t="s">
        <v>3343</v>
      </c>
      <c r="AE789" s="15" t="s">
        <v>19</v>
      </c>
      <c r="AF789" s="15" t="s">
        <v>19</v>
      </c>
      <c r="AG789" s="15" t="s">
        <v>19</v>
      </c>
      <c r="AH789" s="15" t="s">
        <v>19</v>
      </c>
      <c r="AI789" s="15" t="s">
        <v>19</v>
      </c>
      <c r="AJ789" s="15" t="s">
        <v>19</v>
      </c>
      <c r="AK789" s="15" t="s">
        <v>19</v>
      </c>
      <c r="AL789" s="15" t="s">
        <v>19</v>
      </c>
      <c r="AM789" s="15" t="s">
        <v>19</v>
      </c>
      <c r="AN789" s="15" t="s">
        <v>6275</v>
      </c>
    </row>
    <row r="790" spans="1:40" ht="15.45" x14ac:dyDescent="0.4">
      <c r="A790" s="15" t="s">
        <v>751</v>
      </c>
      <c r="B790" s="15" t="str">
        <f t="shared" si="12"/>
        <v>868c1wdn0</v>
      </c>
      <c r="C790" s="38" t="s">
        <v>4405</v>
      </c>
      <c r="D790" s="15" t="s">
        <v>502</v>
      </c>
      <c r="E790" s="15" t="s">
        <v>4099</v>
      </c>
      <c r="F790" s="39" t="s">
        <v>540</v>
      </c>
      <c r="G790" s="15" t="s">
        <v>3561</v>
      </c>
      <c r="H790" s="15" t="s">
        <v>3818</v>
      </c>
      <c r="I790" s="28" t="s">
        <v>3587</v>
      </c>
      <c r="J790" s="15" t="s">
        <v>6466</v>
      </c>
      <c r="K790" s="18">
        <v>45800</v>
      </c>
      <c r="L790" s="18" t="s">
        <v>19</v>
      </c>
      <c r="M790" s="18">
        <v>45674.55069444445</v>
      </c>
      <c r="N790" s="18">
        <v>45810.52847222222</v>
      </c>
      <c r="O790" s="18" t="s">
        <v>19</v>
      </c>
      <c r="P790" s="18" t="s">
        <v>19</v>
      </c>
      <c r="Q790" s="15" t="s">
        <v>5864</v>
      </c>
      <c r="R790" s="15" t="s">
        <v>6784</v>
      </c>
      <c r="S790" s="15" t="s">
        <v>3588</v>
      </c>
      <c r="T790" s="15" t="s">
        <v>19</v>
      </c>
      <c r="U790" s="15" t="s">
        <v>19</v>
      </c>
      <c r="V790" s="15" t="b">
        <v>1</v>
      </c>
      <c r="W790" s="15" t="s">
        <v>19</v>
      </c>
      <c r="X790" s="15" t="s">
        <v>19</v>
      </c>
      <c r="Y790" s="19">
        <v>0</v>
      </c>
      <c r="Z790" s="30" t="s">
        <v>3633</v>
      </c>
      <c r="AA790" s="15" t="s">
        <v>19</v>
      </c>
      <c r="AB790" s="15" t="s">
        <v>43</v>
      </c>
      <c r="AC790" s="15" t="s">
        <v>3575</v>
      </c>
      <c r="AD790" s="15" t="s">
        <v>684</v>
      </c>
      <c r="AE790" s="15" t="b">
        <v>1</v>
      </c>
      <c r="AF790" s="15" t="s">
        <v>3589</v>
      </c>
      <c r="AG790" s="20" t="s">
        <v>3604</v>
      </c>
      <c r="AH790" s="15" t="s">
        <v>19</v>
      </c>
      <c r="AI790" s="18">
        <v>45779</v>
      </c>
      <c r="AJ790" s="15" t="s">
        <v>19</v>
      </c>
      <c r="AK790" s="15" t="s">
        <v>19</v>
      </c>
      <c r="AL790" s="15" t="s">
        <v>19</v>
      </c>
      <c r="AM790" s="15" t="s">
        <v>3325</v>
      </c>
      <c r="AN790" s="15" t="s">
        <v>6275</v>
      </c>
    </row>
    <row r="791" spans="1:40" ht="15.45" x14ac:dyDescent="0.4">
      <c r="A791" s="15" t="s">
        <v>726</v>
      </c>
      <c r="B791" s="15" t="str">
        <f t="shared" si="12"/>
        <v>868c1weje</v>
      </c>
      <c r="C791" s="38" t="s">
        <v>4389</v>
      </c>
      <c r="D791" s="15" t="s">
        <v>504</v>
      </c>
      <c r="E791" s="15" t="s">
        <v>4101</v>
      </c>
      <c r="F791" s="16" t="s">
        <v>23</v>
      </c>
      <c r="G791" s="15" t="s">
        <v>3561</v>
      </c>
      <c r="H791" s="15" t="s">
        <v>3818</v>
      </c>
      <c r="I791" s="28" t="s">
        <v>3587</v>
      </c>
      <c r="J791" s="15" t="s">
        <v>6872</v>
      </c>
      <c r="K791" s="18">
        <v>45796</v>
      </c>
      <c r="L791" s="18">
        <v>45783</v>
      </c>
      <c r="M791" s="18">
        <v>45674.552083333328</v>
      </c>
      <c r="N791" s="18">
        <v>45810.599305555559</v>
      </c>
      <c r="O791" s="18" t="s">
        <v>19</v>
      </c>
      <c r="P791" s="18" t="s">
        <v>19</v>
      </c>
      <c r="Q791" s="15" t="s">
        <v>5864</v>
      </c>
      <c r="R791" s="15" t="s">
        <v>6784</v>
      </c>
      <c r="S791" s="15" t="s">
        <v>3588</v>
      </c>
      <c r="T791" s="18" t="s">
        <v>19</v>
      </c>
      <c r="U791" s="18" t="s">
        <v>19</v>
      </c>
      <c r="V791" s="15" t="b">
        <v>1</v>
      </c>
      <c r="W791" s="18" t="s">
        <v>19</v>
      </c>
      <c r="X791" s="18" t="s">
        <v>19</v>
      </c>
      <c r="Y791" s="19">
        <v>0</v>
      </c>
      <c r="Z791" s="15" t="s">
        <v>287</v>
      </c>
      <c r="AA791" s="18" t="s">
        <v>19</v>
      </c>
      <c r="AB791" s="15" t="s">
        <v>43</v>
      </c>
      <c r="AC791" s="15" t="s">
        <v>3575</v>
      </c>
      <c r="AD791" s="15" t="s">
        <v>684</v>
      </c>
      <c r="AE791" s="15" t="b">
        <v>1</v>
      </c>
      <c r="AF791" s="15" t="s">
        <v>3589</v>
      </c>
      <c r="AG791" s="20" t="s">
        <v>3604</v>
      </c>
      <c r="AH791" s="15" t="s">
        <v>19</v>
      </c>
      <c r="AI791" s="18">
        <v>45779</v>
      </c>
      <c r="AJ791" s="18" t="s">
        <v>19</v>
      </c>
      <c r="AK791" s="18">
        <v>45806</v>
      </c>
      <c r="AL791" s="15" t="s">
        <v>19</v>
      </c>
      <c r="AM791" s="15" t="s">
        <v>3325</v>
      </c>
      <c r="AN791" s="15" t="s">
        <v>6275</v>
      </c>
    </row>
    <row r="792" spans="1:40" ht="15.45" x14ac:dyDescent="0.4">
      <c r="A792" s="15" t="s">
        <v>727</v>
      </c>
      <c r="B792" s="15" t="str">
        <f t="shared" si="12"/>
        <v>868c1wejf</v>
      </c>
      <c r="C792" s="38" t="s">
        <v>4390</v>
      </c>
      <c r="D792" s="15" t="s">
        <v>504</v>
      </c>
      <c r="E792" s="15" t="s">
        <v>4101</v>
      </c>
      <c r="F792" s="39" t="s">
        <v>540</v>
      </c>
      <c r="G792" s="15" t="s">
        <v>3561</v>
      </c>
      <c r="H792" s="15" t="s">
        <v>3818</v>
      </c>
      <c r="I792" s="28" t="s">
        <v>3587</v>
      </c>
      <c r="J792" s="15" t="s">
        <v>6465</v>
      </c>
      <c r="K792" s="18" t="s">
        <v>19</v>
      </c>
      <c r="L792" s="18" t="s">
        <v>19</v>
      </c>
      <c r="M792" s="18">
        <v>45674.552083333328</v>
      </c>
      <c r="N792" s="18">
        <v>45810.457638888889</v>
      </c>
      <c r="O792" s="18" t="s">
        <v>19</v>
      </c>
      <c r="P792" s="18" t="s">
        <v>19</v>
      </c>
      <c r="Q792" s="15" t="s">
        <v>5818</v>
      </c>
      <c r="R792" s="15" t="s">
        <v>6784</v>
      </c>
      <c r="S792" s="15" t="s">
        <v>3588</v>
      </c>
      <c r="T792" s="15" t="s">
        <v>19</v>
      </c>
      <c r="U792" s="15" t="s">
        <v>19</v>
      </c>
      <c r="V792" s="15" t="b">
        <v>1</v>
      </c>
      <c r="W792" s="15" t="s">
        <v>19</v>
      </c>
      <c r="X792" s="15" t="s">
        <v>19</v>
      </c>
      <c r="Y792" s="19">
        <v>0</v>
      </c>
      <c r="Z792" s="15" t="s">
        <v>287</v>
      </c>
      <c r="AA792" s="15" t="s">
        <v>19</v>
      </c>
      <c r="AB792" s="15" t="s">
        <v>43</v>
      </c>
      <c r="AC792" s="15" t="s">
        <v>3575</v>
      </c>
      <c r="AD792" s="15" t="s">
        <v>684</v>
      </c>
      <c r="AE792" s="15" t="b">
        <v>1</v>
      </c>
      <c r="AF792" s="15" t="s">
        <v>3589</v>
      </c>
      <c r="AG792" s="15" t="s">
        <v>19</v>
      </c>
      <c r="AH792" s="15" t="s">
        <v>19</v>
      </c>
      <c r="AI792" s="18">
        <v>45779</v>
      </c>
      <c r="AJ792" s="15" t="s">
        <v>19</v>
      </c>
      <c r="AK792" s="15" t="s">
        <v>19</v>
      </c>
      <c r="AL792" s="15" t="s">
        <v>19</v>
      </c>
      <c r="AM792" s="15" t="s">
        <v>3325</v>
      </c>
      <c r="AN792" s="15" t="s">
        <v>6275</v>
      </c>
    </row>
    <row r="793" spans="1:40" ht="15.45" x14ac:dyDescent="0.4">
      <c r="A793" s="15" t="s">
        <v>731</v>
      </c>
      <c r="B793" s="15" t="str">
        <f t="shared" si="12"/>
        <v>868c1wejh</v>
      </c>
      <c r="C793" s="38" t="s">
        <v>4391</v>
      </c>
      <c r="D793" s="15" t="s">
        <v>504</v>
      </c>
      <c r="E793" s="15" t="s">
        <v>4101</v>
      </c>
      <c r="F793" s="39" t="s">
        <v>540</v>
      </c>
      <c r="G793" s="15" t="s">
        <v>3561</v>
      </c>
      <c r="H793" s="15" t="s">
        <v>6384</v>
      </c>
      <c r="I793" s="28" t="s">
        <v>3587</v>
      </c>
      <c r="J793" s="15" t="s">
        <v>6197</v>
      </c>
      <c r="K793" s="18">
        <v>45795</v>
      </c>
      <c r="L793" s="18">
        <v>45784</v>
      </c>
      <c r="M793" s="18">
        <v>45674.552083333328</v>
      </c>
      <c r="N793" s="18">
        <v>45804.468055555553</v>
      </c>
      <c r="O793" s="18" t="s">
        <v>19</v>
      </c>
      <c r="P793" s="18" t="s">
        <v>19</v>
      </c>
      <c r="Q793" s="15" t="s">
        <v>5818</v>
      </c>
      <c r="R793" s="15" t="s">
        <v>6784</v>
      </c>
      <c r="S793" s="15" t="s">
        <v>3588</v>
      </c>
      <c r="T793" s="15" t="s">
        <v>19</v>
      </c>
      <c r="U793" s="15" t="s">
        <v>19</v>
      </c>
      <c r="V793" s="15" t="b">
        <v>1</v>
      </c>
      <c r="W793" s="15" t="s">
        <v>19</v>
      </c>
      <c r="X793" s="15" t="s">
        <v>19</v>
      </c>
      <c r="Y793" s="19">
        <v>0</v>
      </c>
      <c r="Z793" s="23" t="s">
        <v>291</v>
      </c>
      <c r="AA793" s="15" t="s">
        <v>19</v>
      </c>
      <c r="AB793" s="15" t="s">
        <v>43</v>
      </c>
      <c r="AC793" s="15" t="s">
        <v>3575</v>
      </c>
      <c r="AD793" s="15" t="s">
        <v>684</v>
      </c>
      <c r="AE793" s="15" t="b">
        <v>1</v>
      </c>
      <c r="AF793" s="15" t="s">
        <v>3589</v>
      </c>
      <c r="AG793" s="20" t="s">
        <v>3604</v>
      </c>
      <c r="AH793" s="15" t="s">
        <v>19</v>
      </c>
      <c r="AI793" s="18">
        <v>45779</v>
      </c>
      <c r="AJ793" s="15" t="s">
        <v>19</v>
      </c>
      <c r="AK793" s="15" t="s">
        <v>19</v>
      </c>
      <c r="AL793" s="15" t="s">
        <v>19</v>
      </c>
      <c r="AM793" s="15" t="s">
        <v>3325</v>
      </c>
      <c r="AN793" s="15" t="s">
        <v>6275</v>
      </c>
    </row>
    <row r="794" spans="1:40" ht="15.45" x14ac:dyDescent="0.4">
      <c r="A794" s="15" t="s">
        <v>795</v>
      </c>
      <c r="B794" s="15" t="str">
        <f t="shared" si="12"/>
        <v>868c1wek2</v>
      </c>
      <c r="C794" s="38" t="s">
        <v>4392</v>
      </c>
      <c r="D794" s="15" t="s">
        <v>504</v>
      </c>
      <c r="E794" s="15" t="s">
        <v>4101</v>
      </c>
      <c r="F794" s="24" t="s">
        <v>42</v>
      </c>
      <c r="G794" s="15" t="s">
        <v>3561</v>
      </c>
      <c r="H794" s="15" t="s">
        <v>19</v>
      </c>
      <c r="I794" s="15" t="s">
        <v>19</v>
      </c>
      <c r="J794" s="15" t="s">
        <v>19</v>
      </c>
      <c r="K794" s="18" t="s">
        <v>19</v>
      </c>
      <c r="L794" s="18" t="s">
        <v>19</v>
      </c>
      <c r="M794" s="18">
        <v>45674.552083333328</v>
      </c>
      <c r="N794" s="18">
        <v>45674.552083333328</v>
      </c>
      <c r="O794" s="18" t="s">
        <v>19</v>
      </c>
      <c r="P794" s="18" t="s">
        <v>19</v>
      </c>
      <c r="Q794" s="15" t="s">
        <v>5930</v>
      </c>
      <c r="R794" s="15" t="s">
        <v>6267</v>
      </c>
      <c r="S794" s="15" t="s">
        <v>19</v>
      </c>
      <c r="T794" s="15" t="s">
        <v>19</v>
      </c>
      <c r="U794" s="15" t="s">
        <v>19</v>
      </c>
      <c r="V794" s="15" t="s">
        <v>19</v>
      </c>
      <c r="W794" s="15" t="s">
        <v>19</v>
      </c>
      <c r="X794" s="15" t="s">
        <v>19</v>
      </c>
      <c r="Y794" s="19">
        <v>0</v>
      </c>
      <c r="Z794" s="15" t="s">
        <v>19</v>
      </c>
      <c r="AA794" s="15" t="s">
        <v>19</v>
      </c>
      <c r="AB794" s="15" t="s">
        <v>43</v>
      </c>
      <c r="AC794" s="15" t="s">
        <v>19</v>
      </c>
      <c r="AD794" s="15" t="s">
        <v>3343</v>
      </c>
      <c r="AE794" s="15" t="s">
        <v>19</v>
      </c>
      <c r="AF794" s="15" t="s">
        <v>19</v>
      </c>
      <c r="AG794" s="15" t="s">
        <v>19</v>
      </c>
      <c r="AH794" s="15" t="s">
        <v>19</v>
      </c>
      <c r="AI794" s="15" t="s">
        <v>19</v>
      </c>
      <c r="AJ794" s="15" t="s">
        <v>19</v>
      </c>
      <c r="AK794" s="15" t="s">
        <v>19</v>
      </c>
      <c r="AL794" s="15" t="s">
        <v>19</v>
      </c>
      <c r="AM794" s="15" t="s">
        <v>19</v>
      </c>
      <c r="AN794" s="15" t="s">
        <v>6275</v>
      </c>
    </row>
    <row r="795" spans="1:40" ht="15.45" x14ac:dyDescent="0.4">
      <c r="A795" s="15" t="s">
        <v>714</v>
      </c>
      <c r="B795" s="15" t="str">
        <f t="shared" si="12"/>
        <v>868c1wg03</v>
      </c>
      <c r="C795" s="38" t="s">
        <v>4390</v>
      </c>
      <c r="D795" s="15" t="s">
        <v>506</v>
      </c>
      <c r="E795" s="15" t="s">
        <v>4103</v>
      </c>
      <c r="F795" s="24" t="s">
        <v>42</v>
      </c>
      <c r="G795" s="15" t="s">
        <v>3561</v>
      </c>
      <c r="H795" s="15" t="s">
        <v>19</v>
      </c>
      <c r="I795" s="15" t="s">
        <v>19</v>
      </c>
      <c r="J795" s="15" t="s">
        <v>19</v>
      </c>
      <c r="K795" s="18" t="s">
        <v>19</v>
      </c>
      <c r="L795" s="18" t="s">
        <v>19</v>
      </c>
      <c r="M795" s="18">
        <v>45674.552777777775</v>
      </c>
      <c r="N795" s="18">
        <v>45691.65625</v>
      </c>
      <c r="O795" s="18" t="s">
        <v>19</v>
      </c>
      <c r="P795" s="18" t="s">
        <v>19</v>
      </c>
      <c r="Q795" s="15" t="s">
        <v>5930</v>
      </c>
      <c r="R795" s="15" t="s">
        <v>6267</v>
      </c>
      <c r="S795" s="15" t="s">
        <v>19</v>
      </c>
      <c r="T795" s="15" t="s">
        <v>19</v>
      </c>
      <c r="U795" s="15" t="s">
        <v>19</v>
      </c>
      <c r="V795" s="15" t="s">
        <v>19</v>
      </c>
      <c r="W795" s="15" t="s">
        <v>19</v>
      </c>
      <c r="X795" s="15" t="s">
        <v>19</v>
      </c>
      <c r="Y795" s="19">
        <v>0</v>
      </c>
      <c r="Z795" s="15" t="s">
        <v>19</v>
      </c>
      <c r="AA795" s="15" t="s">
        <v>19</v>
      </c>
      <c r="AB795" s="15" t="s">
        <v>43</v>
      </c>
      <c r="AC795" s="15" t="s">
        <v>19</v>
      </c>
      <c r="AD795" s="15" t="s">
        <v>3343</v>
      </c>
      <c r="AE795" s="15" t="s">
        <v>19</v>
      </c>
      <c r="AF795" s="15" t="s">
        <v>19</v>
      </c>
      <c r="AG795" s="15" t="s">
        <v>19</v>
      </c>
      <c r="AH795" s="15" t="s">
        <v>19</v>
      </c>
      <c r="AI795" s="15" t="s">
        <v>19</v>
      </c>
      <c r="AJ795" s="15" t="s">
        <v>19</v>
      </c>
      <c r="AK795" s="15" t="s">
        <v>19</v>
      </c>
      <c r="AL795" s="15" t="s">
        <v>19</v>
      </c>
      <c r="AM795" s="15" t="s">
        <v>19</v>
      </c>
      <c r="AN795" s="15" t="s">
        <v>6275</v>
      </c>
    </row>
    <row r="796" spans="1:40" ht="15.45" x14ac:dyDescent="0.4">
      <c r="A796" s="15" t="s">
        <v>715</v>
      </c>
      <c r="B796" s="15" t="str">
        <f t="shared" si="12"/>
        <v>868c1wg04</v>
      </c>
      <c r="C796" s="38" t="s">
        <v>4391</v>
      </c>
      <c r="D796" s="15" t="s">
        <v>506</v>
      </c>
      <c r="E796" s="15" t="s">
        <v>4103</v>
      </c>
      <c r="F796" s="24" t="s">
        <v>42</v>
      </c>
      <c r="G796" s="15" t="s">
        <v>3561</v>
      </c>
      <c r="H796" s="15" t="s">
        <v>19</v>
      </c>
      <c r="I796" s="15" t="s">
        <v>19</v>
      </c>
      <c r="J796" s="15" t="s">
        <v>19</v>
      </c>
      <c r="K796" s="18" t="s">
        <v>19</v>
      </c>
      <c r="L796" s="18" t="s">
        <v>19</v>
      </c>
      <c r="M796" s="18">
        <v>45674.552777777775</v>
      </c>
      <c r="N796" s="18">
        <v>45691.65625</v>
      </c>
      <c r="O796" s="18" t="s">
        <v>19</v>
      </c>
      <c r="P796" s="18" t="s">
        <v>19</v>
      </c>
      <c r="Q796" s="15" t="s">
        <v>5930</v>
      </c>
      <c r="R796" s="15" t="s">
        <v>6267</v>
      </c>
      <c r="S796" s="15" t="s">
        <v>19</v>
      </c>
      <c r="T796" s="15" t="s">
        <v>19</v>
      </c>
      <c r="U796" s="15" t="s">
        <v>19</v>
      </c>
      <c r="V796" s="15" t="s">
        <v>19</v>
      </c>
      <c r="W796" s="15" t="s">
        <v>19</v>
      </c>
      <c r="X796" s="15" t="s">
        <v>19</v>
      </c>
      <c r="Y796" s="19">
        <v>0</v>
      </c>
      <c r="Z796" s="15" t="s">
        <v>19</v>
      </c>
      <c r="AA796" s="15" t="s">
        <v>19</v>
      </c>
      <c r="AB796" s="15" t="s">
        <v>43</v>
      </c>
      <c r="AC796" s="15" t="s">
        <v>19</v>
      </c>
      <c r="AD796" s="15" t="s">
        <v>3343</v>
      </c>
      <c r="AE796" s="15" t="s">
        <v>19</v>
      </c>
      <c r="AF796" s="15" t="s">
        <v>19</v>
      </c>
      <c r="AG796" s="15" t="s">
        <v>19</v>
      </c>
      <c r="AH796" s="15" t="s">
        <v>19</v>
      </c>
      <c r="AI796" s="15" t="s">
        <v>19</v>
      </c>
      <c r="AJ796" s="15" t="s">
        <v>19</v>
      </c>
      <c r="AK796" s="15" t="s">
        <v>19</v>
      </c>
      <c r="AL796" s="15" t="s">
        <v>19</v>
      </c>
      <c r="AM796" s="15" t="s">
        <v>19</v>
      </c>
      <c r="AN796" s="15" t="s">
        <v>6275</v>
      </c>
    </row>
    <row r="797" spans="1:40" ht="15.45" x14ac:dyDescent="0.4">
      <c r="A797" s="15" t="s">
        <v>701</v>
      </c>
      <c r="B797" s="15" t="str">
        <f t="shared" si="12"/>
        <v>868c1wg05</v>
      </c>
      <c r="C797" s="38" t="s">
        <v>4392</v>
      </c>
      <c r="D797" s="15" t="s">
        <v>506</v>
      </c>
      <c r="E797" s="15" t="s">
        <v>4103</v>
      </c>
      <c r="F797" s="24" t="s">
        <v>42</v>
      </c>
      <c r="G797" s="15" t="s">
        <v>3561</v>
      </c>
      <c r="H797" s="15" t="s">
        <v>19</v>
      </c>
      <c r="I797" s="15" t="s">
        <v>19</v>
      </c>
      <c r="J797" s="15" t="s">
        <v>19</v>
      </c>
      <c r="K797" s="18" t="s">
        <v>19</v>
      </c>
      <c r="L797" s="18" t="s">
        <v>19</v>
      </c>
      <c r="M797" s="18">
        <v>45674.552777777775</v>
      </c>
      <c r="N797" s="18">
        <v>45691.65625</v>
      </c>
      <c r="O797" s="18" t="s">
        <v>19</v>
      </c>
      <c r="P797" s="18" t="s">
        <v>19</v>
      </c>
      <c r="Q797" s="15" t="s">
        <v>5818</v>
      </c>
      <c r="R797" s="15" t="s">
        <v>6267</v>
      </c>
      <c r="S797" s="15" t="s">
        <v>19</v>
      </c>
      <c r="T797" s="15" t="s">
        <v>19</v>
      </c>
      <c r="U797" s="15" t="s">
        <v>19</v>
      </c>
      <c r="V797" s="15" t="s">
        <v>19</v>
      </c>
      <c r="W797" s="15" t="s">
        <v>19</v>
      </c>
      <c r="X797" s="15" t="s">
        <v>19</v>
      </c>
      <c r="Y797" s="19">
        <v>0</v>
      </c>
      <c r="Z797" s="15" t="s">
        <v>19</v>
      </c>
      <c r="AA797" s="15" t="s">
        <v>19</v>
      </c>
      <c r="AB797" s="15" t="s">
        <v>43</v>
      </c>
      <c r="AC797" s="15" t="s">
        <v>19</v>
      </c>
      <c r="AD797" s="15" t="s">
        <v>3343</v>
      </c>
      <c r="AE797" s="15" t="s">
        <v>19</v>
      </c>
      <c r="AF797" s="15" t="s">
        <v>19</v>
      </c>
      <c r="AG797" s="15" t="s">
        <v>19</v>
      </c>
      <c r="AH797" s="15" t="s">
        <v>19</v>
      </c>
      <c r="AI797" s="15" t="s">
        <v>19</v>
      </c>
      <c r="AJ797" s="15" t="s">
        <v>19</v>
      </c>
      <c r="AK797" s="15" t="s">
        <v>19</v>
      </c>
      <c r="AL797" s="15" t="s">
        <v>19</v>
      </c>
      <c r="AM797" s="15" t="s">
        <v>19</v>
      </c>
      <c r="AN797" s="15" t="s">
        <v>6275</v>
      </c>
    </row>
    <row r="798" spans="1:40" ht="15.45" x14ac:dyDescent="0.4">
      <c r="A798" s="15" t="s">
        <v>702</v>
      </c>
      <c r="B798" s="15" t="str">
        <f t="shared" si="12"/>
        <v>868c1wg06</v>
      </c>
      <c r="C798" s="38" t="s">
        <v>4389</v>
      </c>
      <c r="D798" s="15" t="s">
        <v>506</v>
      </c>
      <c r="E798" s="15" t="s">
        <v>4103</v>
      </c>
      <c r="F798" s="24" t="s">
        <v>42</v>
      </c>
      <c r="G798" s="15" t="s">
        <v>3561</v>
      </c>
      <c r="H798" s="15" t="s">
        <v>19</v>
      </c>
      <c r="I798" s="15" t="s">
        <v>19</v>
      </c>
      <c r="J798" s="15" t="s">
        <v>19</v>
      </c>
      <c r="K798" s="18">
        <v>45863</v>
      </c>
      <c r="L798" s="18" t="s">
        <v>19</v>
      </c>
      <c r="M798" s="18">
        <v>45674.552777777775</v>
      </c>
      <c r="N798" s="18">
        <v>45691.65625</v>
      </c>
      <c r="O798" s="18" t="s">
        <v>19</v>
      </c>
      <c r="P798" s="18" t="s">
        <v>19</v>
      </c>
      <c r="Q798" s="15" t="s">
        <v>5930</v>
      </c>
      <c r="R798" s="15" t="s">
        <v>6267</v>
      </c>
      <c r="S798" s="15" t="s">
        <v>19</v>
      </c>
      <c r="T798" s="15" t="s">
        <v>19</v>
      </c>
      <c r="U798" s="15" t="s">
        <v>19</v>
      </c>
      <c r="V798" s="15" t="s">
        <v>19</v>
      </c>
      <c r="W798" s="15" t="s">
        <v>19</v>
      </c>
      <c r="X798" s="15" t="s">
        <v>19</v>
      </c>
      <c r="Y798" s="19">
        <v>0</v>
      </c>
      <c r="Z798" s="15" t="s">
        <v>19</v>
      </c>
      <c r="AA798" s="15" t="s">
        <v>19</v>
      </c>
      <c r="AB798" s="15" t="s">
        <v>43</v>
      </c>
      <c r="AC798" s="15" t="s">
        <v>19</v>
      </c>
      <c r="AD798" s="15" t="s">
        <v>3343</v>
      </c>
      <c r="AE798" s="15" t="s">
        <v>19</v>
      </c>
      <c r="AF798" s="15" t="s">
        <v>19</v>
      </c>
      <c r="AG798" s="15" t="s">
        <v>19</v>
      </c>
      <c r="AH798" s="15" t="s">
        <v>19</v>
      </c>
      <c r="AI798" s="15" t="s">
        <v>19</v>
      </c>
      <c r="AJ798" s="15" t="s">
        <v>19</v>
      </c>
      <c r="AK798" s="15" t="s">
        <v>19</v>
      </c>
      <c r="AL798" s="15" t="s">
        <v>19</v>
      </c>
      <c r="AM798" s="15" t="s">
        <v>19</v>
      </c>
      <c r="AN798" s="15" t="s">
        <v>6275</v>
      </c>
    </row>
    <row r="799" spans="1:40" ht="15.45" x14ac:dyDescent="0.4">
      <c r="A799" s="15" t="s">
        <v>754</v>
      </c>
      <c r="B799" s="15" t="str">
        <f t="shared" si="12"/>
        <v>868c1wxwd</v>
      </c>
      <c r="C799" s="38" t="s">
        <v>4942</v>
      </c>
      <c r="D799" s="15" t="s">
        <v>510</v>
      </c>
      <c r="E799" s="15" t="s">
        <v>4680</v>
      </c>
      <c r="F799" s="24" t="s">
        <v>42</v>
      </c>
      <c r="G799" s="15" t="s">
        <v>3561</v>
      </c>
      <c r="H799" s="15" t="s">
        <v>19</v>
      </c>
      <c r="I799" s="25" t="s">
        <v>3583</v>
      </c>
      <c r="J799" s="15" t="s">
        <v>19</v>
      </c>
      <c r="K799" s="18">
        <v>45863</v>
      </c>
      <c r="L799" s="18" t="s">
        <v>19</v>
      </c>
      <c r="M799" s="18">
        <v>45674.561111111107</v>
      </c>
      <c r="N799" s="18">
        <v>45800.525694444441</v>
      </c>
      <c r="O799" s="18" t="s">
        <v>19</v>
      </c>
      <c r="P799" s="18" t="s">
        <v>19</v>
      </c>
      <c r="Q799" s="15" t="s">
        <v>6411</v>
      </c>
      <c r="R799" s="15" t="s">
        <v>6268</v>
      </c>
      <c r="S799" s="15" t="s">
        <v>6154</v>
      </c>
      <c r="T799" s="15" t="s">
        <v>19</v>
      </c>
      <c r="U799" s="15" t="s">
        <v>19</v>
      </c>
      <c r="V799" s="15" t="s">
        <v>19</v>
      </c>
      <c r="W799" s="15" t="s">
        <v>19</v>
      </c>
      <c r="X799" s="15" t="s">
        <v>19</v>
      </c>
      <c r="Y799" s="19">
        <v>0</v>
      </c>
      <c r="Z799" s="15" t="s">
        <v>19</v>
      </c>
      <c r="AA799" s="15" t="s">
        <v>19</v>
      </c>
      <c r="AB799" s="15" t="s">
        <v>24</v>
      </c>
      <c r="AC799" s="15" t="s">
        <v>3365</v>
      </c>
      <c r="AD799" s="15" t="s">
        <v>698</v>
      </c>
      <c r="AE799" s="15" t="b">
        <v>1</v>
      </c>
      <c r="AF799" s="15" t="s">
        <v>3816</v>
      </c>
      <c r="AG799" s="15" t="s">
        <v>19</v>
      </c>
      <c r="AH799" s="15" t="s">
        <v>19</v>
      </c>
      <c r="AI799" s="18">
        <v>45800</v>
      </c>
      <c r="AJ799" s="15" t="s">
        <v>19</v>
      </c>
      <c r="AK799" s="15" t="s">
        <v>19</v>
      </c>
      <c r="AL799" s="15" t="s">
        <v>19</v>
      </c>
      <c r="AM799" s="15" t="s">
        <v>3325</v>
      </c>
      <c r="AN799" s="15" t="s">
        <v>6275</v>
      </c>
    </row>
    <row r="800" spans="1:40" ht="15.45" x14ac:dyDescent="0.4">
      <c r="A800" s="15" t="s">
        <v>707</v>
      </c>
      <c r="B800" s="15" t="str">
        <f t="shared" si="12"/>
        <v>868c1wzcv</v>
      </c>
      <c r="C800" s="38" t="s">
        <v>4937</v>
      </c>
      <c r="D800" s="15" t="s">
        <v>512</v>
      </c>
      <c r="E800" s="15" t="s">
        <v>4683</v>
      </c>
      <c r="F800" s="39" t="s">
        <v>540</v>
      </c>
      <c r="G800" s="15" t="s">
        <v>3561</v>
      </c>
      <c r="H800" s="15" t="s">
        <v>3818</v>
      </c>
      <c r="I800" s="25" t="s">
        <v>3583</v>
      </c>
      <c r="J800" s="15" t="s">
        <v>6412</v>
      </c>
      <c r="K800" s="18">
        <v>45863</v>
      </c>
      <c r="L800" s="18" t="s">
        <v>19</v>
      </c>
      <c r="M800" s="18">
        <v>45674.5625</v>
      </c>
      <c r="N800" s="18">
        <v>45806.754861111112</v>
      </c>
      <c r="O800" s="18" t="s">
        <v>19</v>
      </c>
      <c r="P800" s="18" t="s">
        <v>19</v>
      </c>
      <c r="Q800" s="15" t="s">
        <v>6411</v>
      </c>
      <c r="R800" s="15" t="s">
        <v>6280</v>
      </c>
      <c r="S800" s="15" t="s">
        <v>6147</v>
      </c>
      <c r="T800" s="15" t="s">
        <v>19</v>
      </c>
      <c r="U800" s="15" t="s">
        <v>19</v>
      </c>
      <c r="V800" s="15" t="s">
        <v>19</v>
      </c>
      <c r="W800" s="15" t="s">
        <v>19</v>
      </c>
      <c r="X800" s="15" t="s">
        <v>19</v>
      </c>
      <c r="Y800" s="19">
        <v>0</v>
      </c>
      <c r="Z800" s="15" t="s">
        <v>596</v>
      </c>
      <c r="AA800" s="15" t="s">
        <v>19</v>
      </c>
      <c r="AB800" s="15" t="s">
        <v>24</v>
      </c>
      <c r="AC800" s="15" t="s">
        <v>3365</v>
      </c>
      <c r="AD800" s="15" t="s">
        <v>698</v>
      </c>
      <c r="AE800" s="15" t="b">
        <v>1</v>
      </c>
      <c r="AF800" s="15" t="s">
        <v>3816</v>
      </c>
      <c r="AG800" s="15" t="s">
        <v>19</v>
      </c>
      <c r="AH800" s="15" t="s">
        <v>19</v>
      </c>
      <c r="AI800" s="18">
        <v>45800</v>
      </c>
      <c r="AJ800" s="15" t="s">
        <v>19</v>
      </c>
      <c r="AK800" s="15" t="s">
        <v>19</v>
      </c>
      <c r="AL800" s="15" t="s">
        <v>19</v>
      </c>
      <c r="AM800" s="15" t="s">
        <v>3325</v>
      </c>
      <c r="AN800" s="15" t="s">
        <v>6275</v>
      </c>
    </row>
    <row r="801" spans="1:40" ht="15.45" x14ac:dyDescent="0.4">
      <c r="A801" s="15" t="s">
        <v>814</v>
      </c>
      <c r="B801" s="15" t="str">
        <f t="shared" si="12"/>
        <v>868c1wzt8</v>
      </c>
      <c r="C801" s="38" t="s">
        <v>4938</v>
      </c>
      <c r="D801" s="15" t="s">
        <v>512</v>
      </c>
      <c r="E801" s="15" t="s">
        <v>4683</v>
      </c>
      <c r="F801" s="39" t="s">
        <v>540</v>
      </c>
      <c r="G801" s="15" t="s">
        <v>3561</v>
      </c>
      <c r="H801" s="15" t="s">
        <v>3818</v>
      </c>
      <c r="I801" s="25" t="s">
        <v>3583</v>
      </c>
      <c r="J801" s="15" t="s">
        <v>6412</v>
      </c>
      <c r="K801" s="18">
        <v>45863</v>
      </c>
      <c r="L801" s="18" t="s">
        <v>19</v>
      </c>
      <c r="M801" s="18">
        <v>45674.563194444447</v>
      </c>
      <c r="N801" s="18">
        <v>45806.755555555559</v>
      </c>
      <c r="O801" s="18" t="s">
        <v>19</v>
      </c>
      <c r="P801" s="18" t="s">
        <v>19</v>
      </c>
      <c r="Q801" s="15" t="s">
        <v>6411</v>
      </c>
      <c r="R801" s="15" t="s">
        <v>6280</v>
      </c>
      <c r="S801" s="15" t="s">
        <v>6147</v>
      </c>
      <c r="T801" s="15" t="s">
        <v>19</v>
      </c>
      <c r="U801" s="15" t="s">
        <v>19</v>
      </c>
      <c r="V801" s="15" t="s">
        <v>19</v>
      </c>
      <c r="W801" s="15" t="s">
        <v>19</v>
      </c>
      <c r="X801" s="15" t="s">
        <v>19</v>
      </c>
      <c r="Y801" s="19">
        <v>0</v>
      </c>
      <c r="Z801" s="15" t="s">
        <v>596</v>
      </c>
      <c r="AA801" s="15" t="s">
        <v>19</v>
      </c>
      <c r="AB801" s="15" t="s">
        <v>24</v>
      </c>
      <c r="AC801" s="15" t="s">
        <v>3365</v>
      </c>
      <c r="AD801" s="15" t="s">
        <v>698</v>
      </c>
      <c r="AE801" s="15" t="b">
        <v>1</v>
      </c>
      <c r="AF801" s="15" t="s">
        <v>3816</v>
      </c>
      <c r="AG801" s="15" t="s">
        <v>19</v>
      </c>
      <c r="AH801" s="15" t="s">
        <v>19</v>
      </c>
      <c r="AI801" s="18">
        <v>45800</v>
      </c>
      <c r="AJ801" s="15" t="s">
        <v>19</v>
      </c>
      <c r="AK801" s="15" t="s">
        <v>19</v>
      </c>
      <c r="AL801" s="15" t="s">
        <v>19</v>
      </c>
      <c r="AM801" s="15" t="s">
        <v>3325</v>
      </c>
      <c r="AN801" s="15" t="s">
        <v>6275</v>
      </c>
    </row>
    <row r="802" spans="1:40" ht="15.45" x14ac:dyDescent="0.4">
      <c r="A802" s="15" t="s">
        <v>1519</v>
      </c>
      <c r="B802" s="15" t="str">
        <f t="shared" si="12"/>
        <v>868c1xdym</v>
      </c>
      <c r="C802" s="38" t="s">
        <v>4339</v>
      </c>
      <c r="D802" s="15" t="s">
        <v>156</v>
      </c>
      <c r="E802" s="15" t="s">
        <v>3988</v>
      </c>
      <c r="F802" s="24" t="s">
        <v>42</v>
      </c>
      <c r="G802" s="15" t="s">
        <v>3561</v>
      </c>
      <c r="H802" s="15" t="s">
        <v>19</v>
      </c>
      <c r="I802" s="17" t="s">
        <v>3562</v>
      </c>
      <c r="J802" s="15" t="s">
        <v>19</v>
      </c>
      <c r="K802" s="18" t="s">
        <v>19</v>
      </c>
      <c r="L802" s="18" t="s">
        <v>19</v>
      </c>
      <c r="M802" s="18">
        <v>45674.572222222225</v>
      </c>
      <c r="N802" s="18">
        <v>45756.552083333328</v>
      </c>
      <c r="O802" s="18" t="s">
        <v>19</v>
      </c>
      <c r="P802" s="18" t="s">
        <v>19</v>
      </c>
      <c r="Q802" s="15" t="s">
        <v>5930</v>
      </c>
      <c r="R802" s="15" t="s">
        <v>6291</v>
      </c>
      <c r="S802" s="15" t="s">
        <v>6213</v>
      </c>
      <c r="T802" s="15" t="s">
        <v>19</v>
      </c>
      <c r="U802" s="15" t="s">
        <v>19</v>
      </c>
      <c r="V802" s="15" t="s">
        <v>19</v>
      </c>
      <c r="W802" s="15" t="s">
        <v>19</v>
      </c>
      <c r="X802" s="15" t="s">
        <v>19</v>
      </c>
      <c r="Y802" s="19">
        <v>0</v>
      </c>
      <c r="Z802" s="15" t="s">
        <v>19</v>
      </c>
      <c r="AA802" s="15" t="s">
        <v>19</v>
      </c>
      <c r="AB802" s="15" t="s">
        <v>43</v>
      </c>
      <c r="AC802" s="15" t="s">
        <v>3365</v>
      </c>
      <c r="AD802" s="15" t="s">
        <v>690</v>
      </c>
      <c r="AE802" s="15" t="s">
        <v>19</v>
      </c>
      <c r="AF802" s="15" t="s">
        <v>3589</v>
      </c>
      <c r="AG802" s="15" t="s">
        <v>19</v>
      </c>
      <c r="AH802" s="15" t="s">
        <v>19</v>
      </c>
      <c r="AI802" s="15" t="s">
        <v>19</v>
      </c>
      <c r="AJ802" s="15" t="s">
        <v>19</v>
      </c>
      <c r="AK802" s="15" t="s">
        <v>19</v>
      </c>
      <c r="AL802" s="15" t="s">
        <v>19</v>
      </c>
      <c r="AM802" s="15" t="s">
        <v>3325</v>
      </c>
      <c r="AN802" s="15" t="s">
        <v>6275</v>
      </c>
    </row>
    <row r="803" spans="1:40" ht="15.45" x14ac:dyDescent="0.4">
      <c r="A803" s="15" t="s">
        <v>861</v>
      </c>
      <c r="B803" s="15" t="str">
        <f t="shared" si="12"/>
        <v>868c1xwgf</v>
      </c>
      <c r="C803" s="38" t="s">
        <v>4366</v>
      </c>
      <c r="D803" s="15" t="s">
        <v>526</v>
      </c>
      <c r="E803" s="15" t="s">
        <v>4106</v>
      </c>
      <c r="F803" s="24" t="s">
        <v>42</v>
      </c>
      <c r="G803" s="15" t="s">
        <v>3561</v>
      </c>
      <c r="H803" s="15" t="s">
        <v>19</v>
      </c>
      <c r="I803" s="17" t="s">
        <v>3562</v>
      </c>
      <c r="J803" s="15" t="s">
        <v>19</v>
      </c>
      <c r="K803" s="18" t="s">
        <v>19</v>
      </c>
      <c r="L803" s="18" t="s">
        <v>19</v>
      </c>
      <c r="M803" s="18">
        <v>45674.579166666663</v>
      </c>
      <c r="N803" s="18">
        <v>45756.551388888889</v>
      </c>
      <c r="O803" s="18" t="s">
        <v>19</v>
      </c>
      <c r="P803" s="18" t="s">
        <v>19</v>
      </c>
      <c r="Q803" s="15" t="s">
        <v>6000</v>
      </c>
      <c r="R803" s="15" t="s">
        <v>6291</v>
      </c>
      <c r="S803" s="15" t="s">
        <v>6213</v>
      </c>
      <c r="T803" s="15" t="s">
        <v>19</v>
      </c>
      <c r="U803" s="15" t="s">
        <v>19</v>
      </c>
      <c r="V803" s="15" t="s">
        <v>19</v>
      </c>
      <c r="W803" s="15" t="s">
        <v>19</v>
      </c>
      <c r="X803" s="15" t="s">
        <v>19</v>
      </c>
      <c r="Y803" s="19">
        <v>0</v>
      </c>
      <c r="Z803" s="15" t="s">
        <v>19</v>
      </c>
      <c r="AA803" s="15" t="s">
        <v>19</v>
      </c>
      <c r="AB803" s="15" t="s">
        <v>43</v>
      </c>
      <c r="AC803" s="15" t="s">
        <v>3365</v>
      </c>
      <c r="AD803" s="15" t="s">
        <v>690</v>
      </c>
      <c r="AE803" s="15" t="s">
        <v>19</v>
      </c>
      <c r="AF803" s="15" t="s">
        <v>3816</v>
      </c>
      <c r="AG803" s="15" t="s">
        <v>19</v>
      </c>
      <c r="AH803" s="15" t="s">
        <v>19</v>
      </c>
      <c r="AI803" s="15" t="s">
        <v>19</v>
      </c>
      <c r="AJ803" s="15" t="s">
        <v>19</v>
      </c>
      <c r="AK803" s="15" t="s">
        <v>19</v>
      </c>
      <c r="AL803" s="15" t="s">
        <v>19</v>
      </c>
      <c r="AM803" s="15" t="s">
        <v>3325</v>
      </c>
      <c r="AN803" s="15" t="s">
        <v>6275</v>
      </c>
    </row>
    <row r="804" spans="1:40" ht="15.45" x14ac:dyDescent="0.4">
      <c r="A804" s="15" t="s">
        <v>868</v>
      </c>
      <c r="B804" s="15" t="str">
        <f t="shared" si="12"/>
        <v>868c1xztk</v>
      </c>
      <c r="C804" s="38" t="s">
        <v>4354</v>
      </c>
      <c r="D804" s="15" t="s">
        <v>528</v>
      </c>
      <c r="E804" s="15" t="s">
        <v>4109</v>
      </c>
      <c r="F804" s="24" t="s">
        <v>42</v>
      </c>
      <c r="G804" s="15" t="s">
        <v>3561</v>
      </c>
      <c r="H804" s="15" t="s">
        <v>19</v>
      </c>
      <c r="I804" s="17" t="s">
        <v>3562</v>
      </c>
      <c r="J804" s="15" t="s">
        <v>19</v>
      </c>
      <c r="K804" s="18" t="s">
        <v>19</v>
      </c>
      <c r="L804" s="18" t="s">
        <v>19</v>
      </c>
      <c r="M804" s="18">
        <v>45674.581250000003</v>
      </c>
      <c r="N804" s="18">
        <v>45756.551388888889</v>
      </c>
      <c r="O804" s="18" t="s">
        <v>19</v>
      </c>
      <c r="P804" s="18" t="s">
        <v>19</v>
      </c>
      <c r="Q804" s="15" t="s">
        <v>6000</v>
      </c>
      <c r="R804" s="15" t="s">
        <v>6291</v>
      </c>
      <c r="S804" s="15" t="s">
        <v>6213</v>
      </c>
      <c r="T804" s="15" t="s">
        <v>19</v>
      </c>
      <c r="U804" s="15" t="s">
        <v>19</v>
      </c>
      <c r="V804" s="15" t="s">
        <v>19</v>
      </c>
      <c r="W804" s="15" t="s">
        <v>19</v>
      </c>
      <c r="X804" s="15" t="s">
        <v>19</v>
      </c>
      <c r="Y804" s="19">
        <v>0</v>
      </c>
      <c r="Z804" s="15" t="s">
        <v>19</v>
      </c>
      <c r="AA804" s="15" t="s">
        <v>19</v>
      </c>
      <c r="AB804" s="15" t="s">
        <v>43</v>
      </c>
      <c r="AC804" s="15" t="s">
        <v>3365</v>
      </c>
      <c r="AD804" s="15" t="s">
        <v>690</v>
      </c>
      <c r="AE804" s="15" t="s">
        <v>19</v>
      </c>
      <c r="AF804" s="15" t="s">
        <v>3816</v>
      </c>
      <c r="AG804" s="15" t="s">
        <v>19</v>
      </c>
      <c r="AH804" s="15" t="s">
        <v>19</v>
      </c>
      <c r="AI804" s="15" t="s">
        <v>19</v>
      </c>
      <c r="AJ804" s="15" t="s">
        <v>19</v>
      </c>
      <c r="AK804" s="15" t="s">
        <v>19</v>
      </c>
      <c r="AL804" s="15" t="s">
        <v>19</v>
      </c>
      <c r="AM804" s="15" t="s">
        <v>3325</v>
      </c>
      <c r="AN804" s="15" t="s">
        <v>6275</v>
      </c>
    </row>
    <row r="805" spans="1:40" ht="15.45" x14ac:dyDescent="0.4">
      <c r="A805" s="15" t="s">
        <v>811</v>
      </c>
      <c r="B805" s="15" t="str">
        <f t="shared" si="12"/>
        <v>868c1y094</v>
      </c>
      <c r="C805" s="38" t="s">
        <v>4352</v>
      </c>
      <c r="D805" s="15" t="s">
        <v>530</v>
      </c>
      <c r="E805" s="15" t="s">
        <v>4112</v>
      </c>
      <c r="F805" s="24" t="s">
        <v>42</v>
      </c>
      <c r="G805" s="15" t="s">
        <v>3561</v>
      </c>
      <c r="H805" s="15" t="s">
        <v>19</v>
      </c>
      <c r="I805" s="15" t="s">
        <v>19</v>
      </c>
      <c r="J805" s="15" t="s">
        <v>19</v>
      </c>
      <c r="K805" s="18" t="s">
        <v>19</v>
      </c>
      <c r="L805" s="18" t="s">
        <v>19</v>
      </c>
      <c r="M805" s="18">
        <v>45674.58194444445</v>
      </c>
      <c r="N805" s="18">
        <v>45674.58194444445</v>
      </c>
      <c r="O805" s="18" t="s">
        <v>19</v>
      </c>
      <c r="P805" s="18" t="s">
        <v>19</v>
      </c>
      <c r="Q805" s="15" t="s">
        <v>5930</v>
      </c>
      <c r="R805" s="15" t="s">
        <v>6267</v>
      </c>
      <c r="S805" s="15" t="s">
        <v>19</v>
      </c>
      <c r="T805" s="15" t="s">
        <v>19</v>
      </c>
      <c r="U805" s="15" t="s">
        <v>19</v>
      </c>
      <c r="V805" s="15" t="s">
        <v>19</v>
      </c>
      <c r="W805" s="15" t="s">
        <v>19</v>
      </c>
      <c r="X805" s="15" t="s">
        <v>19</v>
      </c>
      <c r="Y805" s="19">
        <v>0</v>
      </c>
      <c r="Z805" s="15" t="s">
        <v>19</v>
      </c>
      <c r="AA805" s="15" t="s">
        <v>19</v>
      </c>
      <c r="AB805" s="15" t="s">
        <v>4558</v>
      </c>
      <c r="AC805" s="15" t="s">
        <v>19</v>
      </c>
      <c r="AD805" s="15" t="s">
        <v>690</v>
      </c>
      <c r="AE805" s="15" t="s">
        <v>19</v>
      </c>
      <c r="AF805" s="15" t="s">
        <v>19</v>
      </c>
      <c r="AG805" s="15" t="s">
        <v>19</v>
      </c>
      <c r="AH805" s="15" t="s">
        <v>19</v>
      </c>
      <c r="AI805" s="15" t="s">
        <v>19</v>
      </c>
      <c r="AJ805" s="15" t="s">
        <v>19</v>
      </c>
      <c r="AK805" s="15" t="s">
        <v>19</v>
      </c>
      <c r="AL805" s="15" t="s">
        <v>19</v>
      </c>
      <c r="AM805" s="15" t="s">
        <v>19</v>
      </c>
      <c r="AN805" s="15" t="s">
        <v>6275</v>
      </c>
    </row>
    <row r="806" spans="1:40" ht="15.45" x14ac:dyDescent="0.4">
      <c r="A806" s="15" t="s">
        <v>706</v>
      </c>
      <c r="B806" s="15" t="str">
        <f t="shared" si="12"/>
        <v>868c1y095</v>
      </c>
      <c r="C806" s="38" t="s">
        <v>4355</v>
      </c>
      <c r="D806" s="15" t="s">
        <v>530</v>
      </c>
      <c r="E806" s="15" t="s">
        <v>4112</v>
      </c>
      <c r="F806" s="24" t="s">
        <v>42</v>
      </c>
      <c r="G806" s="15" t="s">
        <v>3561</v>
      </c>
      <c r="H806" s="15" t="s">
        <v>19</v>
      </c>
      <c r="I806" s="17" t="s">
        <v>3562</v>
      </c>
      <c r="J806" s="15" t="s">
        <v>19</v>
      </c>
      <c r="K806" s="18" t="s">
        <v>19</v>
      </c>
      <c r="L806" s="18" t="s">
        <v>19</v>
      </c>
      <c r="M806" s="18">
        <v>45674.58194444445</v>
      </c>
      <c r="N806" s="18">
        <v>45756.551388888889</v>
      </c>
      <c r="O806" s="18" t="s">
        <v>19</v>
      </c>
      <c r="P806" s="18" t="s">
        <v>19</v>
      </c>
      <c r="Q806" s="15" t="s">
        <v>6000</v>
      </c>
      <c r="R806" s="15" t="s">
        <v>6291</v>
      </c>
      <c r="S806" s="15" t="s">
        <v>6213</v>
      </c>
      <c r="T806" s="15" t="s">
        <v>19</v>
      </c>
      <c r="U806" s="15" t="s">
        <v>19</v>
      </c>
      <c r="V806" s="15" t="s">
        <v>19</v>
      </c>
      <c r="W806" s="15" t="s">
        <v>19</v>
      </c>
      <c r="X806" s="15" t="s">
        <v>19</v>
      </c>
      <c r="Y806" s="19">
        <v>0</v>
      </c>
      <c r="Z806" s="15" t="s">
        <v>19</v>
      </c>
      <c r="AA806" s="15" t="s">
        <v>19</v>
      </c>
      <c r="AB806" s="15" t="s">
        <v>43</v>
      </c>
      <c r="AC806" s="15" t="s">
        <v>3365</v>
      </c>
      <c r="AD806" s="15" t="s">
        <v>690</v>
      </c>
      <c r="AE806" s="15" t="s">
        <v>19</v>
      </c>
      <c r="AF806" s="15" t="s">
        <v>3816</v>
      </c>
      <c r="AG806" s="15" t="s">
        <v>19</v>
      </c>
      <c r="AH806" s="15" t="s">
        <v>19</v>
      </c>
      <c r="AI806" s="15" t="s">
        <v>19</v>
      </c>
      <c r="AJ806" s="15" t="s">
        <v>19</v>
      </c>
      <c r="AK806" s="15" t="s">
        <v>19</v>
      </c>
      <c r="AL806" s="15" t="s">
        <v>19</v>
      </c>
      <c r="AM806" s="15" t="s">
        <v>3325</v>
      </c>
      <c r="AN806" s="15" t="s">
        <v>6275</v>
      </c>
    </row>
    <row r="807" spans="1:40" ht="15.45" x14ac:dyDescent="0.4">
      <c r="A807" s="15" t="s">
        <v>830</v>
      </c>
      <c r="B807" s="15" t="str">
        <f t="shared" si="12"/>
        <v>868c1y097</v>
      </c>
      <c r="C807" s="38" t="s">
        <v>4356</v>
      </c>
      <c r="D807" s="15" t="s">
        <v>530</v>
      </c>
      <c r="E807" s="15" t="s">
        <v>4112</v>
      </c>
      <c r="F807" s="24" t="s">
        <v>42</v>
      </c>
      <c r="G807" s="15" t="s">
        <v>3561</v>
      </c>
      <c r="H807" s="15" t="s">
        <v>19</v>
      </c>
      <c r="I807" s="17" t="s">
        <v>3562</v>
      </c>
      <c r="J807" s="15" t="s">
        <v>19</v>
      </c>
      <c r="K807" s="18" t="s">
        <v>19</v>
      </c>
      <c r="L807" s="18" t="s">
        <v>19</v>
      </c>
      <c r="M807" s="18">
        <v>45674.58194444445</v>
      </c>
      <c r="N807" s="18">
        <v>45756.551388888889</v>
      </c>
      <c r="O807" s="18" t="s">
        <v>19</v>
      </c>
      <c r="P807" s="18" t="s">
        <v>19</v>
      </c>
      <c r="Q807" s="15" t="s">
        <v>5814</v>
      </c>
      <c r="R807" s="15" t="s">
        <v>6291</v>
      </c>
      <c r="S807" s="15" t="s">
        <v>6213</v>
      </c>
      <c r="T807" s="15" t="s">
        <v>19</v>
      </c>
      <c r="U807" s="15" t="s">
        <v>19</v>
      </c>
      <c r="V807" s="15" t="s">
        <v>19</v>
      </c>
      <c r="W807" s="15" t="s">
        <v>19</v>
      </c>
      <c r="X807" s="15" t="s">
        <v>19</v>
      </c>
      <c r="Y807" s="19">
        <v>0</v>
      </c>
      <c r="Z807" s="15" t="s">
        <v>19</v>
      </c>
      <c r="AA807" s="15" t="s">
        <v>19</v>
      </c>
      <c r="AB807" s="15" t="s">
        <v>43</v>
      </c>
      <c r="AC807" s="15" t="s">
        <v>3365</v>
      </c>
      <c r="AD807" s="15" t="s">
        <v>690</v>
      </c>
      <c r="AE807" s="15" t="s">
        <v>19</v>
      </c>
      <c r="AF807" s="15" t="s">
        <v>3816</v>
      </c>
      <c r="AG807" s="15" t="s">
        <v>19</v>
      </c>
      <c r="AH807" s="15" t="s">
        <v>19</v>
      </c>
      <c r="AI807" s="15" t="s">
        <v>19</v>
      </c>
      <c r="AJ807" s="15" t="s">
        <v>19</v>
      </c>
      <c r="AK807" s="15" t="s">
        <v>19</v>
      </c>
      <c r="AL807" s="15" t="s">
        <v>19</v>
      </c>
      <c r="AM807" s="15" t="s">
        <v>3325</v>
      </c>
      <c r="AN807" s="15" t="s">
        <v>6275</v>
      </c>
    </row>
    <row r="808" spans="1:40" ht="15.45" x14ac:dyDescent="0.4">
      <c r="A808" s="15" t="s">
        <v>703</v>
      </c>
      <c r="B808" s="15" t="str">
        <f t="shared" si="12"/>
        <v>868c1yb2v</v>
      </c>
      <c r="C808" s="38" t="s">
        <v>4324</v>
      </c>
      <c r="D808" s="15" t="s">
        <v>534</v>
      </c>
      <c r="E808" s="15" t="s">
        <v>4117</v>
      </c>
      <c r="F808" s="24" t="s">
        <v>42</v>
      </c>
      <c r="G808" s="15" t="s">
        <v>3561</v>
      </c>
      <c r="H808" s="15" t="s">
        <v>19</v>
      </c>
      <c r="I808" s="17" t="s">
        <v>3562</v>
      </c>
      <c r="J808" s="15" t="s">
        <v>19</v>
      </c>
      <c r="K808" s="18" t="s">
        <v>19</v>
      </c>
      <c r="L808" s="18" t="s">
        <v>19</v>
      </c>
      <c r="M808" s="18">
        <v>45674.587500000001</v>
      </c>
      <c r="N808" s="18">
        <v>45756.551388888889</v>
      </c>
      <c r="O808" s="18" t="s">
        <v>19</v>
      </c>
      <c r="P808" s="18" t="s">
        <v>19</v>
      </c>
      <c r="Q808" s="15" t="s">
        <v>5814</v>
      </c>
      <c r="R808" s="15" t="s">
        <v>6286</v>
      </c>
      <c r="S808" s="15" t="s">
        <v>6193</v>
      </c>
      <c r="T808" s="15" t="s">
        <v>19</v>
      </c>
      <c r="U808" s="15" t="s">
        <v>19</v>
      </c>
      <c r="V808" s="15" t="s">
        <v>19</v>
      </c>
      <c r="W808" s="15" t="s">
        <v>19</v>
      </c>
      <c r="X808" s="15" t="s">
        <v>19</v>
      </c>
      <c r="Y808" s="19">
        <v>0</v>
      </c>
      <c r="Z808" s="15" t="s">
        <v>19</v>
      </c>
      <c r="AA808" s="15" t="s">
        <v>19</v>
      </c>
      <c r="AB808" s="15" t="s">
        <v>43</v>
      </c>
      <c r="AC808" s="15" t="s">
        <v>3365</v>
      </c>
      <c r="AD808" s="15" t="s">
        <v>704</v>
      </c>
      <c r="AE808" s="15" t="s">
        <v>19</v>
      </c>
      <c r="AF808" s="15" t="s">
        <v>3816</v>
      </c>
      <c r="AG808" s="15" t="s">
        <v>19</v>
      </c>
      <c r="AH808" s="15" t="s">
        <v>19</v>
      </c>
      <c r="AI808" s="15" t="s">
        <v>19</v>
      </c>
      <c r="AJ808" s="15" t="s">
        <v>19</v>
      </c>
      <c r="AK808" s="15" t="s">
        <v>19</v>
      </c>
      <c r="AL808" s="15" t="s">
        <v>19</v>
      </c>
      <c r="AM808" s="15" t="s">
        <v>3325</v>
      </c>
      <c r="AN808" s="15" t="s">
        <v>6275</v>
      </c>
    </row>
    <row r="809" spans="1:40" ht="15.45" x14ac:dyDescent="0.4">
      <c r="A809" s="15" t="s">
        <v>849</v>
      </c>
      <c r="B809" s="15" t="str">
        <f t="shared" si="12"/>
        <v>868c1yexm</v>
      </c>
      <c r="C809" s="38" t="s">
        <v>4320</v>
      </c>
      <c r="D809" s="15" t="s">
        <v>538</v>
      </c>
      <c r="E809" s="15" t="s">
        <v>4123</v>
      </c>
      <c r="F809" s="39" t="s">
        <v>540</v>
      </c>
      <c r="G809" s="15" t="s">
        <v>3561</v>
      </c>
      <c r="H809" s="15" t="s">
        <v>19</v>
      </c>
      <c r="I809" s="17" t="s">
        <v>3562</v>
      </c>
      <c r="J809" s="15" t="s">
        <v>19</v>
      </c>
      <c r="K809" s="18">
        <v>45863</v>
      </c>
      <c r="L809" s="18" t="s">
        <v>19</v>
      </c>
      <c r="M809" s="18">
        <v>45674.590277777781</v>
      </c>
      <c r="N809" s="18">
        <v>45756.53125</v>
      </c>
      <c r="O809" s="18" t="s">
        <v>19</v>
      </c>
      <c r="P809" s="18" t="s">
        <v>19</v>
      </c>
      <c r="Q809" s="15" t="s">
        <v>5930</v>
      </c>
      <c r="R809" s="15" t="s">
        <v>6286</v>
      </c>
      <c r="S809" s="15" t="s">
        <v>6193</v>
      </c>
      <c r="T809" s="15" t="s">
        <v>19</v>
      </c>
      <c r="U809" s="15" t="s">
        <v>19</v>
      </c>
      <c r="V809" s="15" t="s">
        <v>19</v>
      </c>
      <c r="W809" s="15" t="s">
        <v>19</v>
      </c>
      <c r="X809" s="15" t="s">
        <v>19</v>
      </c>
      <c r="Y809" s="19">
        <v>0</v>
      </c>
      <c r="Z809" s="15" t="s">
        <v>596</v>
      </c>
      <c r="AA809" s="15" t="s">
        <v>19</v>
      </c>
      <c r="AB809" s="15" t="s">
        <v>43</v>
      </c>
      <c r="AC809" s="15" t="s">
        <v>3365</v>
      </c>
      <c r="AD809" s="15" t="s">
        <v>704</v>
      </c>
      <c r="AE809" s="15" t="s">
        <v>19</v>
      </c>
      <c r="AF809" s="15" t="s">
        <v>3816</v>
      </c>
      <c r="AG809" s="15" t="s">
        <v>19</v>
      </c>
      <c r="AH809" s="15" t="s">
        <v>19</v>
      </c>
      <c r="AI809" s="15" t="s">
        <v>19</v>
      </c>
      <c r="AJ809" s="15" t="s">
        <v>19</v>
      </c>
      <c r="AK809" s="15" t="s">
        <v>19</v>
      </c>
      <c r="AL809" s="15" t="s">
        <v>19</v>
      </c>
      <c r="AM809" s="15" t="s">
        <v>3325</v>
      </c>
      <c r="AN809" s="15" t="s">
        <v>6275</v>
      </c>
    </row>
    <row r="810" spans="1:40" ht="15.45" x14ac:dyDescent="0.4">
      <c r="A810" s="15" t="s">
        <v>852</v>
      </c>
      <c r="B810" s="15" t="str">
        <f t="shared" si="12"/>
        <v>868c1yfd2</v>
      </c>
      <c r="C810" s="38" t="s">
        <v>4321</v>
      </c>
      <c r="D810" s="15" t="s">
        <v>538</v>
      </c>
      <c r="E810" s="15" t="s">
        <v>4123</v>
      </c>
      <c r="F810" s="39" t="s">
        <v>540</v>
      </c>
      <c r="G810" s="15" t="s">
        <v>3561</v>
      </c>
      <c r="H810" s="15" t="s">
        <v>19</v>
      </c>
      <c r="I810" s="17" t="s">
        <v>3562</v>
      </c>
      <c r="J810" s="15" t="s">
        <v>19</v>
      </c>
      <c r="K810" s="18">
        <v>45863</v>
      </c>
      <c r="L810" s="18" t="s">
        <v>19</v>
      </c>
      <c r="M810" s="18">
        <v>45674.590277777781</v>
      </c>
      <c r="N810" s="18">
        <v>45756.53125</v>
      </c>
      <c r="O810" s="18" t="s">
        <v>19</v>
      </c>
      <c r="P810" s="18" t="s">
        <v>19</v>
      </c>
      <c r="Q810" s="15" t="s">
        <v>5818</v>
      </c>
      <c r="R810" s="15" t="s">
        <v>6286</v>
      </c>
      <c r="S810" s="15" t="s">
        <v>6193</v>
      </c>
      <c r="T810" s="15" t="s">
        <v>19</v>
      </c>
      <c r="U810" s="15" t="s">
        <v>19</v>
      </c>
      <c r="V810" s="15" t="s">
        <v>19</v>
      </c>
      <c r="W810" s="15" t="s">
        <v>19</v>
      </c>
      <c r="X810" s="15" t="s">
        <v>19</v>
      </c>
      <c r="Y810" s="19">
        <v>0</v>
      </c>
      <c r="Z810" s="15" t="s">
        <v>596</v>
      </c>
      <c r="AA810" s="15" t="s">
        <v>19</v>
      </c>
      <c r="AB810" s="15" t="s">
        <v>43</v>
      </c>
      <c r="AC810" s="15" t="s">
        <v>3365</v>
      </c>
      <c r="AD810" s="15" t="s">
        <v>704</v>
      </c>
      <c r="AE810" s="15" t="s">
        <v>19</v>
      </c>
      <c r="AF810" s="15" t="s">
        <v>3816</v>
      </c>
      <c r="AG810" s="15" t="s">
        <v>19</v>
      </c>
      <c r="AH810" s="15" t="s">
        <v>19</v>
      </c>
      <c r="AI810" s="15" t="s">
        <v>19</v>
      </c>
      <c r="AJ810" s="15" t="s">
        <v>19</v>
      </c>
      <c r="AK810" s="15" t="s">
        <v>19</v>
      </c>
      <c r="AL810" s="15" t="s">
        <v>19</v>
      </c>
      <c r="AM810" s="15" t="s">
        <v>3325</v>
      </c>
      <c r="AN810" s="15" t="s">
        <v>6275</v>
      </c>
    </row>
    <row r="811" spans="1:40" ht="15.45" x14ac:dyDescent="0.4">
      <c r="A811" s="15" t="s">
        <v>859</v>
      </c>
      <c r="B811" s="15" t="str">
        <f t="shared" si="12"/>
        <v>868c1yx3e</v>
      </c>
      <c r="C811" s="38" t="s">
        <v>5957</v>
      </c>
      <c r="D811" s="15" t="s">
        <v>544</v>
      </c>
      <c r="E811" s="15" t="s">
        <v>4128</v>
      </c>
      <c r="F811" s="39" t="s">
        <v>540</v>
      </c>
      <c r="G811" s="15" t="s">
        <v>3561</v>
      </c>
      <c r="H811" s="15" t="s">
        <v>6384</v>
      </c>
      <c r="I811" s="28" t="s">
        <v>3587</v>
      </c>
      <c r="J811" s="15" t="s">
        <v>6467</v>
      </c>
      <c r="K811" s="18">
        <v>45809</v>
      </c>
      <c r="L811" s="18">
        <v>45797</v>
      </c>
      <c r="M811" s="18">
        <v>45674.597222222219</v>
      </c>
      <c r="N811" s="18">
        <v>45810.166666666672</v>
      </c>
      <c r="O811" s="18" t="s">
        <v>19</v>
      </c>
      <c r="P811" s="18" t="s">
        <v>19</v>
      </c>
      <c r="Q811" s="15" t="s">
        <v>5956</v>
      </c>
      <c r="R811" s="15" t="s">
        <v>6753</v>
      </c>
      <c r="S811" s="15" t="s">
        <v>3588</v>
      </c>
      <c r="T811" s="15" t="s">
        <v>19</v>
      </c>
      <c r="U811" s="15" t="s">
        <v>19</v>
      </c>
      <c r="V811" s="15" t="b">
        <v>1</v>
      </c>
      <c r="W811" s="15" t="s">
        <v>19</v>
      </c>
      <c r="X811" s="15" t="s">
        <v>19</v>
      </c>
      <c r="Y811" s="19">
        <v>0</v>
      </c>
      <c r="Z811" s="26" t="s">
        <v>88</v>
      </c>
      <c r="AA811" s="15" t="s">
        <v>19</v>
      </c>
      <c r="AB811" s="15" t="s">
        <v>43</v>
      </c>
      <c r="AC811" s="15" t="s">
        <v>3365</v>
      </c>
      <c r="AD811" s="15" t="s">
        <v>678</v>
      </c>
      <c r="AE811" s="15" t="b">
        <v>1</v>
      </c>
      <c r="AF811" s="15" t="s">
        <v>98</v>
      </c>
      <c r="AG811" s="20" t="s">
        <v>3604</v>
      </c>
      <c r="AH811" s="15" t="s">
        <v>19</v>
      </c>
      <c r="AI811" s="18">
        <v>45789</v>
      </c>
      <c r="AJ811" s="15" t="s">
        <v>19</v>
      </c>
      <c r="AK811" s="15" t="s">
        <v>19</v>
      </c>
      <c r="AL811" s="15" t="s">
        <v>19</v>
      </c>
      <c r="AM811" s="15" t="s">
        <v>3325</v>
      </c>
      <c r="AN811" s="15" t="s">
        <v>6275</v>
      </c>
    </row>
    <row r="812" spans="1:40" ht="15.45" x14ac:dyDescent="0.4">
      <c r="A812" s="15" t="s">
        <v>1262</v>
      </c>
      <c r="B812" s="15" t="str">
        <f t="shared" si="12"/>
        <v>868c1zjn5</v>
      </c>
      <c r="C812" s="38" t="s">
        <v>6224</v>
      </c>
      <c r="D812" s="15" t="s">
        <v>84</v>
      </c>
      <c r="E812" s="15" t="s">
        <v>6134</v>
      </c>
      <c r="F812" s="27" t="s">
        <v>122</v>
      </c>
      <c r="G812" s="15" t="s">
        <v>3561</v>
      </c>
      <c r="H812" s="15" t="s">
        <v>19</v>
      </c>
      <c r="I812" s="28" t="s">
        <v>3587</v>
      </c>
      <c r="J812" s="15" t="s">
        <v>19</v>
      </c>
      <c r="K812" s="18" t="s">
        <v>19</v>
      </c>
      <c r="L812" s="18" t="s">
        <v>19</v>
      </c>
      <c r="M812" s="18">
        <v>45674.609027777777</v>
      </c>
      <c r="N812" s="18">
        <v>45800.535416666666</v>
      </c>
      <c r="O812" s="18" t="s">
        <v>19</v>
      </c>
      <c r="P812" s="18" t="s">
        <v>19</v>
      </c>
      <c r="Q812" s="15" t="s">
        <v>5818</v>
      </c>
      <c r="R812" s="15" t="s">
        <v>6267</v>
      </c>
      <c r="S812" s="15" t="s">
        <v>19</v>
      </c>
      <c r="T812" s="15" t="s">
        <v>19</v>
      </c>
      <c r="U812" s="15" t="s">
        <v>19</v>
      </c>
      <c r="V812" s="15" t="s">
        <v>19</v>
      </c>
      <c r="W812" s="15" t="s">
        <v>19</v>
      </c>
      <c r="X812" s="15" t="s">
        <v>19</v>
      </c>
      <c r="Y812" s="19">
        <v>0</v>
      </c>
      <c r="Z812" s="29" t="s">
        <v>123</v>
      </c>
      <c r="AA812" s="15" t="s">
        <v>19</v>
      </c>
      <c r="AB812" s="15" t="s">
        <v>43</v>
      </c>
      <c r="AC812" s="15" t="s">
        <v>3365</v>
      </c>
      <c r="AD812" s="15" t="s">
        <v>729</v>
      </c>
      <c r="AE812" s="15" t="s">
        <v>19</v>
      </c>
      <c r="AF812" s="15" t="s">
        <v>3589</v>
      </c>
      <c r="AG812" s="15" t="s">
        <v>19</v>
      </c>
      <c r="AH812" s="15" t="s">
        <v>19</v>
      </c>
      <c r="AI812" s="15" t="s">
        <v>19</v>
      </c>
      <c r="AJ812" s="15" t="s">
        <v>19</v>
      </c>
      <c r="AK812" s="15" t="s">
        <v>19</v>
      </c>
      <c r="AL812" s="15" t="s">
        <v>19</v>
      </c>
      <c r="AM812" s="15" t="s">
        <v>3325</v>
      </c>
      <c r="AN812" s="15" t="s">
        <v>6275</v>
      </c>
    </row>
    <row r="813" spans="1:40" ht="15.45" x14ac:dyDescent="0.4">
      <c r="A813" s="15" t="s">
        <v>1285</v>
      </c>
      <c r="B813" s="15" t="str">
        <f t="shared" si="12"/>
        <v>868c1zjzg</v>
      </c>
      <c r="C813" s="38" t="s">
        <v>6226</v>
      </c>
      <c r="D813" s="15" t="s">
        <v>84</v>
      </c>
      <c r="E813" s="15" t="s">
        <v>6134</v>
      </c>
      <c r="F813" s="27" t="s">
        <v>122</v>
      </c>
      <c r="G813" s="15" t="s">
        <v>3561</v>
      </c>
      <c r="H813" s="15" t="s">
        <v>19</v>
      </c>
      <c r="I813" s="28" t="s">
        <v>3587</v>
      </c>
      <c r="J813" s="15" t="s">
        <v>19</v>
      </c>
      <c r="K813" s="18" t="s">
        <v>19</v>
      </c>
      <c r="L813" s="18" t="s">
        <v>19</v>
      </c>
      <c r="M813" s="18">
        <v>45674.609027777777</v>
      </c>
      <c r="N813" s="18">
        <v>45800.535416666666</v>
      </c>
      <c r="O813" s="18" t="s">
        <v>19</v>
      </c>
      <c r="P813" s="18" t="s">
        <v>19</v>
      </c>
      <c r="Q813" s="15" t="s">
        <v>5818</v>
      </c>
      <c r="R813" s="15" t="s">
        <v>6267</v>
      </c>
      <c r="S813" s="15" t="s">
        <v>19</v>
      </c>
      <c r="T813" s="15" t="s">
        <v>19</v>
      </c>
      <c r="U813" s="15" t="s">
        <v>19</v>
      </c>
      <c r="V813" s="15" t="s">
        <v>19</v>
      </c>
      <c r="W813" s="15" t="s">
        <v>19</v>
      </c>
      <c r="X813" s="15" t="s">
        <v>19</v>
      </c>
      <c r="Y813" s="19">
        <v>0</v>
      </c>
      <c r="Z813" s="29" t="s">
        <v>123</v>
      </c>
      <c r="AA813" s="15" t="s">
        <v>19</v>
      </c>
      <c r="AB813" s="15" t="s">
        <v>43</v>
      </c>
      <c r="AC813" s="15" t="s">
        <v>3365</v>
      </c>
      <c r="AD813" s="15" t="s">
        <v>729</v>
      </c>
      <c r="AE813" s="15" t="s">
        <v>19</v>
      </c>
      <c r="AF813" s="15" t="s">
        <v>3589</v>
      </c>
      <c r="AG813" s="15" t="s">
        <v>19</v>
      </c>
      <c r="AH813" s="15" t="s">
        <v>19</v>
      </c>
      <c r="AI813" s="15" t="s">
        <v>19</v>
      </c>
      <c r="AJ813" s="15" t="s">
        <v>19</v>
      </c>
      <c r="AK813" s="15" t="s">
        <v>19</v>
      </c>
      <c r="AL813" s="15" t="s">
        <v>19</v>
      </c>
      <c r="AM813" s="15" t="s">
        <v>3325</v>
      </c>
      <c r="AN813" s="15" t="s">
        <v>6275</v>
      </c>
    </row>
    <row r="814" spans="1:40" ht="15.45" x14ac:dyDescent="0.4">
      <c r="A814" s="15" t="s">
        <v>789</v>
      </c>
      <c r="B814" s="15" t="str">
        <f t="shared" si="12"/>
        <v>868c1zm0t</v>
      </c>
      <c r="C814" s="38" t="s">
        <v>6232</v>
      </c>
      <c r="D814" s="15" t="s">
        <v>549</v>
      </c>
      <c r="E814" s="15" t="s">
        <v>6106</v>
      </c>
      <c r="F814" s="27" t="s">
        <v>122</v>
      </c>
      <c r="G814" s="15" t="s">
        <v>3561</v>
      </c>
      <c r="H814" s="15" t="s">
        <v>19</v>
      </c>
      <c r="I814" s="28" t="s">
        <v>3587</v>
      </c>
      <c r="J814" s="15" t="s">
        <v>19</v>
      </c>
      <c r="K814" s="18" t="s">
        <v>19</v>
      </c>
      <c r="L814" s="18" t="s">
        <v>19</v>
      </c>
      <c r="M814" s="18">
        <v>45674.609722222223</v>
      </c>
      <c r="N814" s="18">
        <v>45800.538888888885</v>
      </c>
      <c r="O814" s="18" t="s">
        <v>19</v>
      </c>
      <c r="P814" s="18" t="s">
        <v>19</v>
      </c>
      <c r="Q814" s="15" t="s">
        <v>5989</v>
      </c>
      <c r="R814" s="15" t="s">
        <v>6267</v>
      </c>
      <c r="S814" s="15" t="s">
        <v>19</v>
      </c>
      <c r="T814" s="15" t="s">
        <v>19</v>
      </c>
      <c r="U814" s="15" t="s">
        <v>19</v>
      </c>
      <c r="V814" s="15" t="s">
        <v>19</v>
      </c>
      <c r="W814" s="15" t="s">
        <v>19</v>
      </c>
      <c r="X814" s="15" t="s">
        <v>19</v>
      </c>
      <c r="Y814" s="19">
        <v>0</v>
      </c>
      <c r="Z814" s="29" t="s">
        <v>123</v>
      </c>
      <c r="AA814" s="15" t="s">
        <v>19</v>
      </c>
      <c r="AB814" s="15" t="s">
        <v>43</v>
      </c>
      <c r="AC814" s="15" t="s">
        <v>3365</v>
      </c>
      <c r="AD814" s="15" t="s">
        <v>729</v>
      </c>
      <c r="AE814" s="15" t="s">
        <v>19</v>
      </c>
      <c r="AF814" s="15" t="s">
        <v>3589</v>
      </c>
      <c r="AG814" s="15" t="s">
        <v>19</v>
      </c>
      <c r="AH814" s="15" t="s">
        <v>19</v>
      </c>
      <c r="AI814" s="15" t="s">
        <v>19</v>
      </c>
      <c r="AJ814" s="15" t="s">
        <v>19</v>
      </c>
      <c r="AK814" s="15" t="s">
        <v>19</v>
      </c>
      <c r="AL814" s="15" t="s">
        <v>19</v>
      </c>
      <c r="AM814" s="15" t="s">
        <v>3325</v>
      </c>
      <c r="AN814" s="15" t="s">
        <v>6275</v>
      </c>
    </row>
    <row r="815" spans="1:40" ht="15.45" x14ac:dyDescent="0.4">
      <c r="A815" s="15" t="s">
        <v>1568</v>
      </c>
      <c r="B815" s="15" t="str">
        <f t="shared" si="12"/>
        <v>868c1znd1</v>
      </c>
      <c r="C815" s="38" t="s">
        <v>6219</v>
      </c>
      <c r="D815" s="15" t="s">
        <v>85</v>
      </c>
      <c r="E815" s="15" t="s">
        <v>6133</v>
      </c>
      <c r="F815" s="27" t="s">
        <v>122</v>
      </c>
      <c r="G815" s="15" t="s">
        <v>3561</v>
      </c>
      <c r="H815" s="15" t="s">
        <v>19</v>
      </c>
      <c r="I815" s="28" t="s">
        <v>3587</v>
      </c>
      <c r="J815" s="15" t="s">
        <v>19</v>
      </c>
      <c r="K815" s="18" t="s">
        <v>19</v>
      </c>
      <c r="L815" s="18" t="s">
        <v>19</v>
      </c>
      <c r="M815" s="18">
        <v>45674.611111111109</v>
      </c>
      <c r="N815" s="18">
        <v>45800.535416666666</v>
      </c>
      <c r="O815" s="18" t="s">
        <v>19</v>
      </c>
      <c r="P815" s="18" t="s">
        <v>19</v>
      </c>
      <c r="Q815" s="15" t="s">
        <v>5930</v>
      </c>
      <c r="R815" s="15" t="s">
        <v>6267</v>
      </c>
      <c r="S815" s="15" t="s">
        <v>19</v>
      </c>
      <c r="T815" s="15" t="s">
        <v>19</v>
      </c>
      <c r="U815" s="15" t="s">
        <v>19</v>
      </c>
      <c r="V815" s="15" t="s">
        <v>19</v>
      </c>
      <c r="W815" s="15" t="s">
        <v>19</v>
      </c>
      <c r="X815" s="15" t="s">
        <v>19</v>
      </c>
      <c r="Y815" s="19">
        <v>0</v>
      </c>
      <c r="Z815" s="29" t="s">
        <v>123</v>
      </c>
      <c r="AA815" s="15" t="s">
        <v>19</v>
      </c>
      <c r="AB815" s="15" t="s">
        <v>43</v>
      </c>
      <c r="AC815" s="15" t="s">
        <v>3365</v>
      </c>
      <c r="AD815" s="15" t="s">
        <v>729</v>
      </c>
      <c r="AE815" s="15" t="s">
        <v>19</v>
      </c>
      <c r="AF815" s="15" t="s">
        <v>3589</v>
      </c>
      <c r="AG815" s="15" t="s">
        <v>19</v>
      </c>
      <c r="AH815" s="15" t="s">
        <v>19</v>
      </c>
      <c r="AI815" s="15" t="s">
        <v>19</v>
      </c>
      <c r="AJ815" s="15" t="s">
        <v>19</v>
      </c>
      <c r="AK815" s="15" t="s">
        <v>19</v>
      </c>
      <c r="AL815" s="15" t="s">
        <v>19</v>
      </c>
      <c r="AM815" s="15" t="s">
        <v>3325</v>
      </c>
      <c r="AN815" s="15" t="s">
        <v>6275</v>
      </c>
    </row>
    <row r="816" spans="1:40" ht="15.45" x14ac:dyDescent="0.4">
      <c r="A816" s="15" t="s">
        <v>1578</v>
      </c>
      <c r="B816" s="15" t="str">
        <f t="shared" si="12"/>
        <v>868c1zqwr</v>
      </c>
      <c r="C816" s="38" t="s">
        <v>6222</v>
      </c>
      <c r="D816" s="15" t="s">
        <v>136</v>
      </c>
      <c r="E816" s="15" t="s">
        <v>6132</v>
      </c>
      <c r="F816" s="27" t="s">
        <v>122</v>
      </c>
      <c r="G816" s="15" t="s">
        <v>3561</v>
      </c>
      <c r="H816" s="15" t="s">
        <v>19</v>
      </c>
      <c r="I816" s="28" t="s">
        <v>3587</v>
      </c>
      <c r="J816" s="15" t="s">
        <v>19</v>
      </c>
      <c r="K816" s="18" t="s">
        <v>19</v>
      </c>
      <c r="L816" s="18" t="s">
        <v>19</v>
      </c>
      <c r="M816" s="18">
        <v>45674.612500000003</v>
      </c>
      <c r="N816" s="18">
        <v>45800.538194444445</v>
      </c>
      <c r="O816" s="18" t="s">
        <v>19</v>
      </c>
      <c r="P816" s="18" t="s">
        <v>19</v>
      </c>
      <c r="Q816" s="15" t="s">
        <v>5930</v>
      </c>
      <c r="R816" s="15" t="s">
        <v>6267</v>
      </c>
      <c r="S816" s="15" t="s">
        <v>19</v>
      </c>
      <c r="T816" s="15" t="s">
        <v>19</v>
      </c>
      <c r="U816" s="15" t="s">
        <v>19</v>
      </c>
      <c r="V816" s="15" t="s">
        <v>19</v>
      </c>
      <c r="W816" s="15" t="s">
        <v>19</v>
      </c>
      <c r="X816" s="15" t="s">
        <v>19</v>
      </c>
      <c r="Y816" s="19">
        <v>0</v>
      </c>
      <c r="Z816" s="29" t="s">
        <v>123</v>
      </c>
      <c r="AA816" s="15" t="s">
        <v>19</v>
      </c>
      <c r="AB816" s="15" t="s">
        <v>43</v>
      </c>
      <c r="AC816" s="15" t="s">
        <v>3365</v>
      </c>
      <c r="AD816" s="15" t="s">
        <v>729</v>
      </c>
      <c r="AE816" s="15" t="s">
        <v>19</v>
      </c>
      <c r="AF816" s="15" t="s">
        <v>3589</v>
      </c>
      <c r="AG816" s="15" t="s">
        <v>19</v>
      </c>
      <c r="AH816" s="15" t="s">
        <v>19</v>
      </c>
      <c r="AI816" s="15" t="s">
        <v>19</v>
      </c>
      <c r="AJ816" s="15" t="s">
        <v>19</v>
      </c>
      <c r="AK816" s="15" t="s">
        <v>19</v>
      </c>
      <c r="AL816" s="15" t="s">
        <v>19</v>
      </c>
      <c r="AM816" s="15" t="s">
        <v>3325</v>
      </c>
      <c r="AN816" s="15" t="s">
        <v>6275</v>
      </c>
    </row>
    <row r="817" spans="1:40" ht="15.45" x14ac:dyDescent="0.4">
      <c r="A817" s="15" t="s">
        <v>1613</v>
      </c>
      <c r="B817" s="15" t="str">
        <f t="shared" si="12"/>
        <v>868c1zrkm</v>
      </c>
      <c r="C817" s="38" t="s">
        <v>6217</v>
      </c>
      <c r="D817" s="15" t="s">
        <v>136</v>
      </c>
      <c r="E817" s="15" t="s">
        <v>6132</v>
      </c>
      <c r="F817" s="27" t="s">
        <v>122</v>
      </c>
      <c r="G817" s="15" t="s">
        <v>3561</v>
      </c>
      <c r="H817" s="15" t="s">
        <v>19</v>
      </c>
      <c r="I817" s="28" t="s">
        <v>3587</v>
      </c>
      <c r="J817" s="15" t="s">
        <v>19</v>
      </c>
      <c r="K817" s="18" t="s">
        <v>19</v>
      </c>
      <c r="L817" s="18" t="s">
        <v>19</v>
      </c>
      <c r="M817" s="18">
        <v>45674.612500000003</v>
      </c>
      <c r="N817" s="18">
        <v>45800.538194444445</v>
      </c>
      <c r="O817" s="18" t="s">
        <v>19</v>
      </c>
      <c r="P817" s="18" t="s">
        <v>19</v>
      </c>
      <c r="Q817" s="15" t="s">
        <v>6023</v>
      </c>
      <c r="R817" s="15" t="s">
        <v>6267</v>
      </c>
      <c r="S817" s="15" t="s">
        <v>19</v>
      </c>
      <c r="T817" s="15" t="s">
        <v>19</v>
      </c>
      <c r="U817" s="15" t="s">
        <v>19</v>
      </c>
      <c r="V817" s="15" t="s">
        <v>19</v>
      </c>
      <c r="W817" s="15" t="s">
        <v>19</v>
      </c>
      <c r="X817" s="15" t="s">
        <v>19</v>
      </c>
      <c r="Y817" s="19">
        <v>0</v>
      </c>
      <c r="Z817" s="29" t="s">
        <v>123</v>
      </c>
      <c r="AA817" s="15" t="s">
        <v>19</v>
      </c>
      <c r="AB817" s="15" t="s">
        <v>43</v>
      </c>
      <c r="AC817" s="15" t="s">
        <v>3365</v>
      </c>
      <c r="AD817" s="15" t="s">
        <v>729</v>
      </c>
      <c r="AE817" s="15" t="s">
        <v>19</v>
      </c>
      <c r="AF817" s="15" t="s">
        <v>3589</v>
      </c>
      <c r="AG817" s="15" t="s">
        <v>19</v>
      </c>
      <c r="AH817" s="15" t="s">
        <v>19</v>
      </c>
      <c r="AI817" s="15" t="s">
        <v>19</v>
      </c>
      <c r="AJ817" s="15" t="s">
        <v>19</v>
      </c>
      <c r="AK817" s="15" t="s">
        <v>19</v>
      </c>
      <c r="AL817" s="15" t="s">
        <v>19</v>
      </c>
      <c r="AM817" s="15" t="s">
        <v>3325</v>
      </c>
      <c r="AN817" s="15" t="s">
        <v>6275</v>
      </c>
    </row>
    <row r="818" spans="1:40" ht="15.45" x14ac:dyDescent="0.4">
      <c r="A818" s="15" t="s">
        <v>1626</v>
      </c>
      <c r="B818" s="15" t="str">
        <f t="shared" si="12"/>
        <v>868c1zt02</v>
      </c>
      <c r="C818" s="38" t="s">
        <v>6231</v>
      </c>
      <c r="D818" s="15" t="s">
        <v>136</v>
      </c>
      <c r="E818" s="15" t="s">
        <v>6132</v>
      </c>
      <c r="F818" s="27" t="s">
        <v>122</v>
      </c>
      <c r="G818" s="15" t="s">
        <v>3561</v>
      </c>
      <c r="H818" s="15" t="s">
        <v>19</v>
      </c>
      <c r="I818" s="28" t="s">
        <v>3587</v>
      </c>
      <c r="J818" s="15" t="s">
        <v>19</v>
      </c>
      <c r="K818" s="18" t="s">
        <v>19</v>
      </c>
      <c r="L818" s="18" t="s">
        <v>19</v>
      </c>
      <c r="M818" s="18">
        <v>45674.61319444445</v>
      </c>
      <c r="N818" s="18">
        <v>45800.538194444445</v>
      </c>
      <c r="O818" s="18" t="s">
        <v>19</v>
      </c>
      <c r="P818" s="18" t="s">
        <v>19</v>
      </c>
      <c r="Q818" s="15" t="s">
        <v>6022</v>
      </c>
      <c r="R818" s="15" t="s">
        <v>6267</v>
      </c>
      <c r="S818" s="15" t="s">
        <v>19</v>
      </c>
      <c r="T818" s="15" t="s">
        <v>19</v>
      </c>
      <c r="U818" s="15" t="s">
        <v>19</v>
      </c>
      <c r="V818" s="15" t="s">
        <v>19</v>
      </c>
      <c r="W818" s="15" t="s">
        <v>19</v>
      </c>
      <c r="X818" s="15" t="s">
        <v>19</v>
      </c>
      <c r="Y818" s="19">
        <v>0</v>
      </c>
      <c r="Z818" s="29" t="s">
        <v>123</v>
      </c>
      <c r="AA818" s="15" t="s">
        <v>19</v>
      </c>
      <c r="AB818" s="15" t="s">
        <v>43</v>
      </c>
      <c r="AC818" s="15" t="s">
        <v>3365</v>
      </c>
      <c r="AD818" s="15" t="s">
        <v>729</v>
      </c>
      <c r="AE818" s="15" t="s">
        <v>19</v>
      </c>
      <c r="AF818" s="15" t="s">
        <v>3589</v>
      </c>
      <c r="AG818" s="15" t="s">
        <v>19</v>
      </c>
      <c r="AH818" s="15" t="s">
        <v>19</v>
      </c>
      <c r="AI818" s="15" t="s">
        <v>19</v>
      </c>
      <c r="AJ818" s="15" t="s">
        <v>19</v>
      </c>
      <c r="AK818" s="15" t="s">
        <v>19</v>
      </c>
      <c r="AL818" s="15" t="s">
        <v>19</v>
      </c>
      <c r="AM818" s="15" t="s">
        <v>3325</v>
      </c>
      <c r="AN818" s="15" t="s">
        <v>6275</v>
      </c>
    </row>
    <row r="819" spans="1:40" ht="15.45" x14ac:dyDescent="0.4">
      <c r="A819" s="15" t="s">
        <v>1104</v>
      </c>
      <c r="B819" s="15" t="str">
        <f t="shared" si="12"/>
        <v>868c20pm5</v>
      </c>
      <c r="C819" s="38" t="s">
        <v>3812</v>
      </c>
      <c r="D819" s="15" t="s">
        <v>601</v>
      </c>
      <c r="E819" s="15" t="s">
        <v>3718</v>
      </c>
      <c r="F819" s="16" t="s">
        <v>23</v>
      </c>
      <c r="G819" s="15" t="s">
        <v>3561</v>
      </c>
      <c r="H819" s="15" t="s">
        <v>6356</v>
      </c>
      <c r="I819" s="15" t="s">
        <v>19</v>
      </c>
      <c r="J819" s="15" t="s">
        <v>6255</v>
      </c>
      <c r="K819" s="18">
        <v>45800</v>
      </c>
      <c r="L819" s="18">
        <v>45715</v>
      </c>
      <c r="M819" s="18">
        <v>45674.632638888885</v>
      </c>
      <c r="N819" s="18">
        <v>45801.166666666672</v>
      </c>
      <c r="O819" s="18" t="s">
        <v>19</v>
      </c>
      <c r="P819" s="18" t="s">
        <v>19</v>
      </c>
      <c r="Q819" s="15" t="s">
        <v>5809</v>
      </c>
      <c r="R819" s="15" t="s">
        <v>6290</v>
      </c>
      <c r="S819" s="15" t="s">
        <v>3588</v>
      </c>
      <c r="T819" s="18" t="s">
        <v>19</v>
      </c>
      <c r="U819" s="18" t="s">
        <v>19</v>
      </c>
      <c r="V819" s="15" t="s">
        <v>19</v>
      </c>
      <c r="W819" s="18" t="s">
        <v>19</v>
      </c>
      <c r="X819" s="18" t="s">
        <v>19</v>
      </c>
      <c r="Y819" s="19">
        <v>0.5</v>
      </c>
      <c r="Z819" s="22" t="s">
        <v>33</v>
      </c>
      <c r="AA819" s="18" t="s">
        <v>19</v>
      </c>
      <c r="AB819" s="15" t="s">
        <v>65</v>
      </c>
      <c r="AC819" s="15" t="s">
        <v>3649</v>
      </c>
      <c r="AD819" s="15" t="s">
        <v>1099</v>
      </c>
      <c r="AE819" s="15" t="s">
        <v>19</v>
      </c>
      <c r="AF819" s="15" t="s">
        <v>3589</v>
      </c>
      <c r="AG819" s="20" t="s">
        <v>3604</v>
      </c>
      <c r="AH819" s="15" t="s">
        <v>19</v>
      </c>
      <c r="AI819" s="15" t="s">
        <v>19</v>
      </c>
      <c r="AJ819" s="18" t="s">
        <v>19</v>
      </c>
      <c r="AK819" s="15" t="s">
        <v>19</v>
      </c>
      <c r="AL819" s="15" t="s">
        <v>19</v>
      </c>
      <c r="AM819" s="15" t="s">
        <v>3182</v>
      </c>
      <c r="AN819" s="15" t="s">
        <v>6281</v>
      </c>
    </row>
    <row r="820" spans="1:40" ht="15.45" x14ac:dyDescent="0.4">
      <c r="A820" s="15" t="s">
        <v>1105</v>
      </c>
      <c r="B820" s="15" t="str">
        <f t="shared" si="12"/>
        <v>868c20r8e</v>
      </c>
      <c r="C820" s="38" t="s">
        <v>3813</v>
      </c>
      <c r="D820" s="15" t="s">
        <v>601</v>
      </c>
      <c r="E820" s="15" t="s">
        <v>3718</v>
      </c>
      <c r="F820" s="16" t="s">
        <v>23</v>
      </c>
      <c r="G820" s="15" t="s">
        <v>3561</v>
      </c>
      <c r="H820" s="15" t="s">
        <v>6356</v>
      </c>
      <c r="I820" s="15" t="s">
        <v>19</v>
      </c>
      <c r="J820" s="15" t="s">
        <v>6256</v>
      </c>
      <c r="K820" s="18">
        <v>45800</v>
      </c>
      <c r="L820" s="18">
        <v>45715</v>
      </c>
      <c r="M820" s="18">
        <v>45674.634027777778</v>
      </c>
      <c r="N820" s="18">
        <v>45801.166666666672</v>
      </c>
      <c r="O820" s="18" t="s">
        <v>19</v>
      </c>
      <c r="P820" s="18" t="s">
        <v>19</v>
      </c>
      <c r="Q820" s="15" t="s">
        <v>5809</v>
      </c>
      <c r="R820" s="15" t="s">
        <v>6290</v>
      </c>
      <c r="S820" s="15" t="s">
        <v>3588</v>
      </c>
      <c r="T820" s="18" t="s">
        <v>19</v>
      </c>
      <c r="U820" s="18" t="s">
        <v>19</v>
      </c>
      <c r="V820" s="15" t="s">
        <v>19</v>
      </c>
      <c r="W820" s="18" t="s">
        <v>19</v>
      </c>
      <c r="X820" s="18" t="s">
        <v>19</v>
      </c>
      <c r="Y820" s="19">
        <v>0.5</v>
      </c>
      <c r="Z820" s="22" t="s">
        <v>33</v>
      </c>
      <c r="AA820" s="18" t="s">
        <v>19</v>
      </c>
      <c r="AB820" s="15" t="s">
        <v>65</v>
      </c>
      <c r="AC820" s="15" t="s">
        <v>3649</v>
      </c>
      <c r="AD820" s="15" t="s">
        <v>1099</v>
      </c>
      <c r="AE820" s="15" t="s">
        <v>19</v>
      </c>
      <c r="AF820" s="15" t="s">
        <v>3589</v>
      </c>
      <c r="AG820" s="20" t="s">
        <v>3604</v>
      </c>
      <c r="AH820" s="15" t="s">
        <v>19</v>
      </c>
      <c r="AI820" s="15" t="s">
        <v>19</v>
      </c>
      <c r="AJ820" s="18" t="s">
        <v>19</v>
      </c>
      <c r="AK820" s="15" t="s">
        <v>19</v>
      </c>
      <c r="AL820" s="15" t="s">
        <v>19</v>
      </c>
      <c r="AM820" s="15" t="s">
        <v>3182</v>
      </c>
      <c r="AN820" s="15" t="s">
        <v>6281</v>
      </c>
    </row>
    <row r="821" spans="1:40" ht="15.45" x14ac:dyDescent="0.4">
      <c r="A821" s="15" t="s">
        <v>1106</v>
      </c>
      <c r="B821" s="15" t="str">
        <f t="shared" si="12"/>
        <v>868c20rve</v>
      </c>
      <c r="C821" s="38" t="s">
        <v>3814</v>
      </c>
      <c r="D821" s="15" t="s">
        <v>601</v>
      </c>
      <c r="E821" s="15" t="s">
        <v>3718</v>
      </c>
      <c r="F821" s="16" t="s">
        <v>23</v>
      </c>
      <c r="G821" s="15" t="s">
        <v>3561</v>
      </c>
      <c r="H821" s="15" t="s">
        <v>6356</v>
      </c>
      <c r="I821" s="15" t="s">
        <v>19</v>
      </c>
      <c r="J821" s="15" t="s">
        <v>6254</v>
      </c>
      <c r="K821" s="18">
        <v>45800</v>
      </c>
      <c r="L821" s="18">
        <v>45715</v>
      </c>
      <c r="M821" s="18">
        <v>45674.634722222225</v>
      </c>
      <c r="N821" s="18">
        <v>45801.166666666672</v>
      </c>
      <c r="O821" s="18" t="s">
        <v>19</v>
      </c>
      <c r="P821" s="18" t="s">
        <v>19</v>
      </c>
      <c r="Q821" s="15" t="s">
        <v>5809</v>
      </c>
      <c r="R821" s="15" t="s">
        <v>6290</v>
      </c>
      <c r="S821" s="15" t="s">
        <v>3588</v>
      </c>
      <c r="T821" s="18" t="s">
        <v>19</v>
      </c>
      <c r="U821" s="18" t="s">
        <v>19</v>
      </c>
      <c r="V821" s="15" t="s">
        <v>19</v>
      </c>
      <c r="W821" s="18" t="s">
        <v>19</v>
      </c>
      <c r="X821" s="18" t="s">
        <v>19</v>
      </c>
      <c r="Y821" s="19">
        <v>0.5</v>
      </c>
      <c r="Z821" s="22" t="s">
        <v>33</v>
      </c>
      <c r="AA821" s="18" t="s">
        <v>19</v>
      </c>
      <c r="AB821" s="15" t="s">
        <v>65</v>
      </c>
      <c r="AC821" s="15" t="s">
        <v>3649</v>
      </c>
      <c r="AD821" s="15" t="s">
        <v>1099</v>
      </c>
      <c r="AE821" s="15" t="s">
        <v>19</v>
      </c>
      <c r="AF821" s="15" t="s">
        <v>3589</v>
      </c>
      <c r="AG821" s="20" t="s">
        <v>3604</v>
      </c>
      <c r="AH821" s="15" t="s">
        <v>19</v>
      </c>
      <c r="AI821" s="15" t="s">
        <v>19</v>
      </c>
      <c r="AJ821" s="18" t="s">
        <v>19</v>
      </c>
      <c r="AK821" s="15" t="s">
        <v>19</v>
      </c>
      <c r="AL821" s="15" t="s">
        <v>19</v>
      </c>
      <c r="AM821" s="15" t="s">
        <v>3182</v>
      </c>
      <c r="AN821" s="15" t="s">
        <v>6281</v>
      </c>
    </row>
    <row r="822" spans="1:40" ht="15.45" x14ac:dyDescent="0.4">
      <c r="A822" s="15" t="s">
        <v>846</v>
      </c>
      <c r="B822" s="15" t="str">
        <f t="shared" si="12"/>
        <v>868c395md</v>
      </c>
      <c r="C822" s="38" t="s">
        <v>3713</v>
      </c>
      <c r="D822" s="15" t="s">
        <v>575</v>
      </c>
      <c r="E822" s="15" t="s">
        <v>3713</v>
      </c>
      <c r="F822" s="16" t="s">
        <v>23</v>
      </c>
      <c r="G822" s="15" t="s">
        <v>3561</v>
      </c>
      <c r="H822" s="15" t="s">
        <v>19</v>
      </c>
      <c r="I822" s="28" t="s">
        <v>3587</v>
      </c>
      <c r="J822" s="15" t="s">
        <v>3806</v>
      </c>
      <c r="K822" s="18">
        <v>45754</v>
      </c>
      <c r="L822" s="18">
        <v>45720</v>
      </c>
      <c r="M822" s="18">
        <v>45677.631249999999</v>
      </c>
      <c r="N822" s="18">
        <v>45768.506944444445</v>
      </c>
      <c r="O822" s="18" t="s">
        <v>19</v>
      </c>
      <c r="P822" s="18" t="s">
        <v>19</v>
      </c>
      <c r="Q822" s="15" t="s">
        <v>5898</v>
      </c>
      <c r="R822" s="15" t="s">
        <v>6315</v>
      </c>
      <c r="S822" s="15" t="s">
        <v>19</v>
      </c>
      <c r="T822" s="18" t="s">
        <v>19</v>
      </c>
      <c r="U822" s="18">
        <v>45744</v>
      </c>
      <c r="V822" s="15" t="b">
        <v>1</v>
      </c>
      <c r="W822" s="18">
        <v>45751</v>
      </c>
      <c r="X822" s="18">
        <v>45751</v>
      </c>
      <c r="Y822" s="19">
        <v>0</v>
      </c>
      <c r="Z822" s="34" t="s">
        <v>244</v>
      </c>
      <c r="AA822" s="18" t="s">
        <v>19</v>
      </c>
      <c r="AB822" s="15" t="s">
        <v>65</v>
      </c>
      <c r="AC822" s="15" t="s">
        <v>2603</v>
      </c>
      <c r="AD822" s="15" t="s">
        <v>760</v>
      </c>
      <c r="AE822" s="15" t="b">
        <v>1</v>
      </c>
      <c r="AF822" s="15" t="s">
        <v>3589</v>
      </c>
      <c r="AG822" s="20" t="s">
        <v>3604</v>
      </c>
      <c r="AH822" s="15" t="s">
        <v>19</v>
      </c>
      <c r="AI822" s="18">
        <v>45768</v>
      </c>
      <c r="AJ822" s="18">
        <v>45755</v>
      </c>
      <c r="AK822" s="15" t="s">
        <v>19</v>
      </c>
      <c r="AL822" s="15" t="s">
        <v>19</v>
      </c>
      <c r="AM822" s="15" t="s">
        <v>3620</v>
      </c>
      <c r="AN822" s="15" t="s">
        <v>3621</v>
      </c>
    </row>
    <row r="823" spans="1:40" ht="15.45" x14ac:dyDescent="0.4">
      <c r="A823" s="15" t="s">
        <v>943</v>
      </c>
      <c r="B823" s="15" t="str">
        <f t="shared" si="12"/>
        <v>868c6q5kx</v>
      </c>
      <c r="C823" s="38" t="s">
        <v>5915</v>
      </c>
      <c r="D823" s="15" t="s">
        <v>6341</v>
      </c>
      <c r="E823" s="15" t="s">
        <v>5910</v>
      </c>
      <c r="F823" s="33" t="s">
        <v>243</v>
      </c>
      <c r="G823" s="15" t="s">
        <v>6468</v>
      </c>
      <c r="H823" s="15" t="s">
        <v>19</v>
      </c>
      <c r="I823" s="28" t="s">
        <v>3587</v>
      </c>
      <c r="J823" s="15" t="s">
        <v>3872</v>
      </c>
      <c r="K823" s="18">
        <v>45744</v>
      </c>
      <c r="L823" s="18">
        <v>45663</v>
      </c>
      <c r="M823" s="18">
        <v>45681.588194444441</v>
      </c>
      <c r="N823" s="18">
        <v>45807.570138888885</v>
      </c>
      <c r="O823" s="18" t="s">
        <v>19</v>
      </c>
      <c r="P823" s="18">
        <v>45783.650694444441</v>
      </c>
      <c r="Q823" s="15" t="s">
        <v>5847</v>
      </c>
      <c r="R823" s="15" t="s">
        <v>6307</v>
      </c>
      <c r="S823" s="15" t="s">
        <v>3594</v>
      </c>
      <c r="T823" s="18">
        <v>45729</v>
      </c>
      <c r="U823" s="18">
        <v>45730</v>
      </c>
      <c r="V823" s="15" t="s">
        <v>19</v>
      </c>
      <c r="W823" s="18" t="s">
        <v>19</v>
      </c>
      <c r="X823" s="18" t="s">
        <v>19</v>
      </c>
      <c r="Y823" s="19">
        <v>1</v>
      </c>
      <c r="Z823" s="37" t="s">
        <v>365</v>
      </c>
      <c r="AA823" s="18" t="s">
        <v>19</v>
      </c>
      <c r="AB823" s="15" t="s">
        <v>65</v>
      </c>
      <c r="AC823" s="15" t="s">
        <v>3582</v>
      </c>
      <c r="AD823" s="15" t="s">
        <v>925</v>
      </c>
      <c r="AE823" s="15" t="b">
        <v>1</v>
      </c>
      <c r="AF823" s="15" t="s">
        <v>98</v>
      </c>
      <c r="AG823" s="20" t="s">
        <v>3604</v>
      </c>
      <c r="AH823" s="15" t="s">
        <v>3871</v>
      </c>
      <c r="AI823" s="18">
        <v>45807</v>
      </c>
      <c r="AJ823" s="18" t="s">
        <v>19</v>
      </c>
      <c r="AK823" s="15" t="s">
        <v>19</v>
      </c>
      <c r="AL823" s="15" t="s">
        <v>19</v>
      </c>
      <c r="AM823" s="15" t="s">
        <v>3579</v>
      </c>
      <c r="AN823" s="15" t="s">
        <v>6298</v>
      </c>
    </row>
    <row r="824" spans="1:40" ht="15.45" x14ac:dyDescent="0.4">
      <c r="A824" s="15" t="s">
        <v>966</v>
      </c>
      <c r="B824" s="15" t="str">
        <f t="shared" si="12"/>
        <v>868c6q67b</v>
      </c>
      <c r="C824" s="38" t="s">
        <v>5914</v>
      </c>
      <c r="D824" s="15" t="s">
        <v>6341</v>
      </c>
      <c r="E824" s="15" t="s">
        <v>5910</v>
      </c>
      <c r="F824" s="33" t="s">
        <v>243</v>
      </c>
      <c r="G824" s="15" t="s">
        <v>6469</v>
      </c>
      <c r="H824" s="15" t="s">
        <v>19</v>
      </c>
      <c r="I824" s="28" t="s">
        <v>3587</v>
      </c>
      <c r="J824" s="15" t="s">
        <v>3873</v>
      </c>
      <c r="K824" s="18">
        <v>45744</v>
      </c>
      <c r="L824" s="18">
        <v>45663</v>
      </c>
      <c r="M824" s="18">
        <v>45681.588194444441</v>
      </c>
      <c r="N824" s="18">
        <v>45807.570138888885</v>
      </c>
      <c r="O824" s="18" t="s">
        <v>19</v>
      </c>
      <c r="P824" s="18">
        <v>45783.650694444441</v>
      </c>
      <c r="Q824" s="15" t="s">
        <v>5847</v>
      </c>
      <c r="R824" s="15" t="s">
        <v>6307</v>
      </c>
      <c r="S824" s="15" t="s">
        <v>3594</v>
      </c>
      <c r="T824" s="18">
        <v>45729</v>
      </c>
      <c r="U824" s="18">
        <v>45730</v>
      </c>
      <c r="V824" s="15" t="s">
        <v>19</v>
      </c>
      <c r="W824" s="18" t="s">
        <v>19</v>
      </c>
      <c r="X824" s="18" t="s">
        <v>19</v>
      </c>
      <c r="Y824" s="19">
        <v>1</v>
      </c>
      <c r="Z824" s="37" t="s">
        <v>365</v>
      </c>
      <c r="AA824" s="18" t="s">
        <v>19</v>
      </c>
      <c r="AB824" s="15" t="s">
        <v>65</v>
      </c>
      <c r="AC824" s="15" t="s">
        <v>3582</v>
      </c>
      <c r="AD824" s="15" t="s">
        <v>925</v>
      </c>
      <c r="AE824" s="15" t="b">
        <v>1</v>
      </c>
      <c r="AF824" s="15" t="s">
        <v>98</v>
      </c>
      <c r="AG824" s="20" t="s">
        <v>3604</v>
      </c>
      <c r="AH824" s="15" t="s">
        <v>3871</v>
      </c>
      <c r="AI824" s="18">
        <v>45807</v>
      </c>
      <c r="AJ824" s="18" t="s">
        <v>19</v>
      </c>
      <c r="AK824" s="15" t="s">
        <v>19</v>
      </c>
      <c r="AL824" s="15" t="s">
        <v>19</v>
      </c>
      <c r="AM824" s="15" t="s">
        <v>3579</v>
      </c>
      <c r="AN824" s="15" t="s">
        <v>6298</v>
      </c>
    </row>
    <row r="825" spans="1:40" ht="15.45" x14ac:dyDescent="0.4">
      <c r="A825" s="15" t="s">
        <v>922</v>
      </c>
      <c r="B825" s="15" t="str">
        <f t="shared" si="12"/>
        <v>868c6q7f7</v>
      </c>
      <c r="C825" s="38" t="s">
        <v>5913</v>
      </c>
      <c r="D825" s="15" t="s">
        <v>6341</v>
      </c>
      <c r="E825" s="15" t="s">
        <v>5910</v>
      </c>
      <c r="F825" s="33" t="s">
        <v>243</v>
      </c>
      <c r="G825" s="15" t="s">
        <v>6470</v>
      </c>
      <c r="H825" s="15" t="s">
        <v>19</v>
      </c>
      <c r="I825" s="28" t="s">
        <v>3587</v>
      </c>
      <c r="J825" s="15" t="s">
        <v>3874</v>
      </c>
      <c r="K825" s="18">
        <v>45744</v>
      </c>
      <c r="L825" s="18">
        <v>45663</v>
      </c>
      <c r="M825" s="18">
        <v>45681.589583333334</v>
      </c>
      <c r="N825" s="18">
        <v>45807.570138888885</v>
      </c>
      <c r="O825" s="18" t="s">
        <v>19</v>
      </c>
      <c r="P825" s="18">
        <v>45783.650694444441</v>
      </c>
      <c r="Q825" s="15" t="s">
        <v>5895</v>
      </c>
      <c r="R825" s="15" t="s">
        <v>6307</v>
      </c>
      <c r="S825" s="15" t="s">
        <v>3594</v>
      </c>
      <c r="T825" s="18">
        <v>45729</v>
      </c>
      <c r="U825" s="18">
        <v>45733</v>
      </c>
      <c r="V825" s="15" t="s">
        <v>19</v>
      </c>
      <c r="W825" s="18" t="s">
        <v>19</v>
      </c>
      <c r="X825" s="18" t="s">
        <v>19</v>
      </c>
      <c r="Y825" s="19">
        <v>1</v>
      </c>
      <c r="Z825" s="37" t="s">
        <v>365</v>
      </c>
      <c r="AA825" s="18" t="s">
        <v>19</v>
      </c>
      <c r="AB825" s="15" t="s">
        <v>65</v>
      </c>
      <c r="AC825" s="15" t="s">
        <v>3582</v>
      </c>
      <c r="AD825" s="15" t="s">
        <v>925</v>
      </c>
      <c r="AE825" s="15" t="b">
        <v>1</v>
      </c>
      <c r="AF825" s="15" t="s">
        <v>98</v>
      </c>
      <c r="AG825" s="20" t="s">
        <v>3604</v>
      </c>
      <c r="AH825" s="15" t="s">
        <v>3871</v>
      </c>
      <c r="AI825" s="18">
        <v>45807</v>
      </c>
      <c r="AJ825" s="18" t="s">
        <v>19</v>
      </c>
      <c r="AK825" s="15" t="s">
        <v>19</v>
      </c>
      <c r="AL825" s="15" t="s">
        <v>19</v>
      </c>
      <c r="AM825" s="15" t="s">
        <v>3579</v>
      </c>
      <c r="AN825" s="15" t="s">
        <v>6298</v>
      </c>
    </row>
    <row r="826" spans="1:40" ht="15.45" x14ac:dyDescent="0.4">
      <c r="A826" s="15" t="s">
        <v>929</v>
      </c>
      <c r="B826" s="15" t="str">
        <f t="shared" si="12"/>
        <v>868c6q8k9</v>
      </c>
      <c r="C826" s="38" t="s">
        <v>5912</v>
      </c>
      <c r="D826" s="15" t="s">
        <v>6341</v>
      </c>
      <c r="E826" s="15" t="s">
        <v>5910</v>
      </c>
      <c r="F826" s="33" t="s">
        <v>243</v>
      </c>
      <c r="G826" s="15" t="s">
        <v>6471</v>
      </c>
      <c r="H826" s="15" t="s">
        <v>19</v>
      </c>
      <c r="I826" s="28" t="s">
        <v>3587</v>
      </c>
      <c r="J826" s="15" t="s">
        <v>3875</v>
      </c>
      <c r="K826" s="18">
        <v>45744</v>
      </c>
      <c r="L826" s="18">
        <v>45663</v>
      </c>
      <c r="M826" s="18">
        <v>45681.59097222222</v>
      </c>
      <c r="N826" s="18">
        <v>45807.570138888885</v>
      </c>
      <c r="O826" s="18" t="s">
        <v>19</v>
      </c>
      <c r="P826" s="18">
        <v>45783.651388888888</v>
      </c>
      <c r="Q826" s="15" t="s">
        <v>5847</v>
      </c>
      <c r="R826" s="15" t="s">
        <v>6307</v>
      </c>
      <c r="S826" s="15" t="s">
        <v>3594</v>
      </c>
      <c r="T826" s="18">
        <v>45729</v>
      </c>
      <c r="U826" s="18">
        <v>45733</v>
      </c>
      <c r="V826" s="15" t="s">
        <v>19</v>
      </c>
      <c r="W826" s="18" t="s">
        <v>19</v>
      </c>
      <c r="X826" s="18" t="s">
        <v>19</v>
      </c>
      <c r="Y826" s="19">
        <v>1</v>
      </c>
      <c r="Z826" s="37" t="s">
        <v>365</v>
      </c>
      <c r="AA826" s="18" t="s">
        <v>19</v>
      </c>
      <c r="AB826" s="15" t="s">
        <v>65</v>
      </c>
      <c r="AC826" s="15" t="s">
        <v>3582</v>
      </c>
      <c r="AD826" s="15" t="s">
        <v>925</v>
      </c>
      <c r="AE826" s="15" t="b">
        <v>1</v>
      </c>
      <c r="AF826" s="15" t="s">
        <v>98</v>
      </c>
      <c r="AG826" s="20" t="s">
        <v>3604</v>
      </c>
      <c r="AH826" s="15" t="s">
        <v>3871</v>
      </c>
      <c r="AI826" s="18">
        <v>45807</v>
      </c>
      <c r="AJ826" s="18" t="s">
        <v>19</v>
      </c>
      <c r="AK826" s="15" t="s">
        <v>19</v>
      </c>
      <c r="AL826" s="15" t="s">
        <v>19</v>
      </c>
      <c r="AM826" s="15" t="s">
        <v>3579</v>
      </c>
      <c r="AN826" s="15" t="s">
        <v>6298</v>
      </c>
    </row>
    <row r="827" spans="1:40" ht="15.45" x14ac:dyDescent="0.4">
      <c r="A827" s="15" t="s">
        <v>926</v>
      </c>
      <c r="B827" s="15" t="str">
        <f t="shared" si="12"/>
        <v>868c6q9g9</v>
      </c>
      <c r="C827" s="38" t="s">
        <v>5911</v>
      </c>
      <c r="D827" s="15" t="s">
        <v>6341</v>
      </c>
      <c r="E827" s="15" t="s">
        <v>5910</v>
      </c>
      <c r="F827" s="33" t="s">
        <v>243</v>
      </c>
      <c r="G827" s="15" t="s">
        <v>6472</v>
      </c>
      <c r="H827" s="15" t="s">
        <v>19</v>
      </c>
      <c r="I827" s="28" t="s">
        <v>3587</v>
      </c>
      <c r="J827" s="15" t="s">
        <v>19</v>
      </c>
      <c r="K827" s="18">
        <v>45750</v>
      </c>
      <c r="L827" s="18">
        <v>45663</v>
      </c>
      <c r="M827" s="18">
        <v>45681.591666666667</v>
      </c>
      <c r="N827" s="18">
        <v>45807.570138888885</v>
      </c>
      <c r="O827" s="18" t="s">
        <v>19</v>
      </c>
      <c r="P827" s="18">
        <v>45783.651388888888</v>
      </c>
      <c r="Q827" s="15" t="s">
        <v>5847</v>
      </c>
      <c r="R827" s="15" t="s">
        <v>6307</v>
      </c>
      <c r="S827" s="15" t="s">
        <v>3594</v>
      </c>
      <c r="T827" s="18">
        <v>45736</v>
      </c>
      <c r="U827" s="18" t="s">
        <v>19</v>
      </c>
      <c r="V827" s="15" t="s">
        <v>19</v>
      </c>
      <c r="W827" s="18" t="s">
        <v>19</v>
      </c>
      <c r="X827" s="18" t="s">
        <v>19</v>
      </c>
      <c r="Y827" s="19">
        <v>1</v>
      </c>
      <c r="Z827" s="37" t="s">
        <v>365</v>
      </c>
      <c r="AA827" s="18" t="s">
        <v>19</v>
      </c>
      <c r="AB827" s="15" t="s">
        <v>65</v>
      </c>
      <c r="AC827" s="15" t="s">
        <v>3582</v>
      </c>
      <c r="AD827" s="15" t="s">
        <v>925</v>
      </c>
      <c r="AE827" s="15" t="b">
        <v>1</v>
      </c>
      <c r="AF827" s="15" t="s">
        <v>98</v>
      </c>
      <c r="AG827" s="20" t="s">
        <v>3604</v>
      </c>
      <c r="AH827" s="15" t="s">
        <v>3871</v>
      </c>
      <c r="AI827" s="18">
        <v>45807</v>
      </c>
      <c r="AJ827" s="18" t="s">
        <v>19</v>
      </c>
      <c r="AK827" s="15" t="s">
        <v>19</v>
      </c>
      <c r="AL827" s="15" t="s">
        <v>19</v>
      </c>
      <c r="AM827" s="15" t="s">
        <v>3579</v>
      </c>
      <c r="AN827" s="15" t="s">
        <v>6298</v>
      </c>
    </row>
    <row r="828" spans="1:40" ht="15.45" x14ac:dyDescent="0.4">
      <c r="A828" s="15" t="s">
        <v>1597</v>
      </c>
      <c r="B828" s="15" t="str">
        <f t="shared" si="12"/>
        <v>868cbxdh2</v>
      </c>
      <c r="C828" s="38" t="s">
        <v>4384</v>
      </c>
      <c r="D828" s="15" t="s">
        <v>90</v>
      </c>
      <c r="E828" s="15" t="s">
        <v>3943</v>
      </c>
      <c r="F828" s="24" t="s">
        <v>42</v>
      </c>
      <c r="G828" s="15" t="s">
        <v>3561</v>
      </c>
      <c r="H828" s="15" t="s">
        <v>19</v>
      </c>
      <c r="I828" s="16" t="s">
        <v>658</v>
      </c>
      <c r="J828" s="15" t="s">
        <v>19</v>
      </c>
      <c r="K828" s="18" t="s">
        <v>19</v>
      </c>
      <c r="L828" s="18" t="s">
        <v>19</v>
      </c>
      <c r="M828" s="18">
        <v>45691.415972222225</v>
      </c>
      <c r="N828" s="18">
        <v>45756.540972222225</v>
      </c>
      <c r="O828" s="18" t="s">
        <v>19</v>
      </c>
      <c r="P828" s="18" t="s">
        <v>19</v>
      </c>
      <c r="Q828" s="15" t="s">
        <v>5818</v>
      </c>
      <c r="R828" s="15" t="s">
        <v>6285</v>
      </c>
      <c r="S828" s="15" t="s">
        <v>6159</v>
      </c>
      <c r="T828" s="15" t="s">
        <v>19</v>
      </c>
      <c r="U828" s="15" t="s">
        <v>19</v>
      </c>
      <c r="V828" s="15" t="s">
        <v>19</v>
      </c>
      <c r="W828" s="15" t="s">
        <v>19</v>
      </c>
      <c r="X828" s="15" t="s">
        <v>19</v>
      </c>
      <c r="Y828" s="19">
        <v>0</v>
      </c>
      <c r="Z828" s="15" t="s">
        <v>19</v>
      </c>
      <c r="AA828" s="15" t="s">
        <v>19</v>
      </c>
      <c r="AB828" s="15" t="s">
        <v>43</v>
      </c>
      <c r="AC828" s="15" t="s">
        <v>3575</v>
      </c>
      <c r="AD828" s="15" t="s">
        <v>3343</v>
      </c>
      <c r="AE828" s="15" t="s">
        <v>19</v>
      </c>
      <c r="AF828" s="15" t="s">
        <v>3589</v>
      </c>
      <c r="AG828" s="15" t="s">
        <v>19</v>
      </c>
      <c r="AH828" s="15" t="s">
        <v>19</v>
      </c>
      <c r="AI828" s="15" t="s">
        <v>19</v>
      </c>
      <c r="AJ828" s="15" t="s">
        <v>19</v>
      </c>
      <c r="AK828" s="15" t="s">
        <v>19</v>
      </c>
      <c r="AL828" s="15" t="s">
        <v>19</v>
      </c>
      <c r="AM828" s="15" t="s">
        <v>3325</v>
      </c>
      <c r="AN828" s="15" t="s">
        <v>6275</v>
      </c>
    </row>
    <row r="829" spans="1:40" ht="15.45" x14ac:dyDescent="0.4">
      <c r="A829" s="15" t="s">
        <v>1469</v>
      </c>
      <c r="B829" s="15" t="str">
        <f t="shared" si="12"/>
        <v>868cbxfch</v>
      </c>
      <c r="C829" s="38" t="s">
        <v>4385</v>
      </c>
      <c r="D829" s="15" t="s">
        <v>90</v>
      </c>
      <c r="E829" s="15" t="s">
        <v>3943</v>
      </c>
      <c r="F829" s="24" t="s">
        <v>42</v>
      </c>
      <c r="G829" s="15" t="s">
        <v>3561</v>
      </c>
      <c r="H829" s="15" t="s">
        <v>19</v>
      </c>
      <c r="I829" s="16" t="s">
        <v>658</v>
      </c>
      <c r="J829" s="15" t="s">
        <v>19</v>
      </c>
      <c r="K829" s="18" t="s">
        <v>19</v>
      </c>
      <c r="L829" s="18" t="s">
        <v>19</v>
      </c>
      <c r="M829" s="18">
        <v>45691.416666666672</v>
      </c>
      <c r="N829" s="18">
        <v>45756.540972222225</v>
      </c>
      <c r="O829" s="18" t="s">
        <v>19</v>
      </c>
      <c r="P829" s="18" t="s">
        <v>19</v>
      </c>
      <c r="Q829" s="15" t="s">
        <v>5818</v>
      </c>
      <c r="R829" s="15" t="s">
        <v>6285</v>
      </c>
      <c r="S829" s="15" t="s">
        <v>6159</v>
      </c>
      <c r="T829" s="15" t="s">
        <v>19</v>
      </c>
      <c r="U829" s="15" t="s">
        <v>19</v>
      </c>
      <c r="V829" s="15" t="s">
        <v>19</v>
      </c>
      <c r="W829" s="15" t="s">
        <v>19</v>
      </c>
      <c r="X829" s="15" t="s">
        <v>19</v>
      </c>
      <c r="Y829" s="19">
        <v>0</v>
      </c>
      <c r="Z829" s="15" t="s">
        <v>19</v>
      </c>
      <c r="AA829" s="15" t="s">
        <v>19</v>
      </c>
      <c r="AB829" s="15" t="s">
        <v>43</v>
      </c>
      <c r="AC829" s="15" t="s">
        <v>3575</v>
      </c>
      <c r="AD829" s="15" t="s">
        <v>3343</v>
      </c>
      <c r="AE829" s="15" t="s">
        <v>19</v>
      </c>
      <c r="AF829" s="15" t="s">
        <v>3589</v>
      </c>
      <c r="AG829" s="15" t="s">
        <v>19</v>
      </c>
      <c r="AH829" s="15" t="s">
        <v>19</v>
      </c>
      <c r="AI829" s="15" t="s">
        <v>19</v>
      </c>
      <c r="AJ829" s="15" t="s">
        <v>19</v>
      </c>
      <c r="AK829" s="15" t="s">
        <v>19</v>
      </c>
      <c r="AL829" s="15" t="s">
        <v>19</v>
      </c>
      <c r="AM829" s="15" t="s">
        <v>3325</v>
      </c>
      <c r="AN829" s="15" t="s">
        <v>6275</v>
      </c>
    </row>
    <row r="830" spans="1:40" ht="15.45" x14ac:dyDescent="0.4">
      <c r="A830" s="15" t="s">
        <v>1612</v>
      </c>
      <c r="B830" s="15" t="str">
        <f t="shared" si="12"/>
        <v>868cbxjc4</v>
      </c>
      <c r="C830" s="38" t="s">
        <v>4415</v>
      </c>
      <c r="D830" s="15" t="s">
        <v>115</v>
      </c>
      <c r="E830" s="15" t="s">
        <v>3960</v>
      </c>
      <c r="F830" s="24" t="s">
        <v>42</v>
      </c>
      <c r="G830" s="15" t="s">
        <v>3561</v>
      </c>
      <c r="H830" s="15" t="s">
        <v>19</v>
      </c>
      <c r="I830" s="16" t="s">
        <v>658</v>
      </c>
      <c r="J830" s="15" t="s">
        <v>19</v>
      </c>
      <c r="K830" s="18" t="s">
        <v>19</v>
      </c>
      <c r="L830" s="18" t="s">
        <v>19</v>
      </c>
      <c r="M830" s="18">
        <v>45691.417361111111</v>
      </c>
      <c r="N830" s="18">
        <v>45756.540972222225</v>
      </c>
      <c r="O830" s="18" t="s">
        <v>19</v>
      </c>
      <c r="P830" s="18" t="s">
        <v>19</v>
      </c>
      <c r="Q830" s="15" t="s">
        <v>5930</v>
      </c>
      <c r="R830" s="15" t="s">
        <v>6285</v>
      </c>
      <c r="S830" s="15" t="s">
        <v>6159</v>
      </c>
      <c r="T830" s="15" t="s">
        <v>19</v>
      </c>
      <c r="U830" s="15" t="s">
        <v>19</v>
      </c>
      <c r="V830" s="15" t="s">
        <v>19</v>
      </c>
      <c r="W830" s="15" t="s">
        <v>19</v>
      </c>
      <c r="X830" s="15" t="s">
        <v>19</v>
      </c>
      <c r="Y830" s="19">
        <v>0</v>
      </c>
      <c r="Z830" s="15" t="s">
        <v>19</v>
      </c>
      <c r="AA830" s="15" t="s">
        <v>19</v>
      </c>
      <c r="AB830" s="15" t="s">
        <v>43</v>
      </c>
      <c r="AC830" s="15" t="s">
        <v>3575</v>
      </c>
      <c r="AD830" s="15" t="s">
        <v>816</v>
      </c>
      <c r="AE830" s="15" t="s">
        <v>19</v>
      </c>
      <c r="AF830" s="15" t="s">
        <v>3589</v>
      </c>
      <c r="AG830" s="15" t="s">
        <v>19</v>
      </c>
      <c r="AH830" s="15" t="s">
        <v>19</v>
      </c>
      <c r="AI830" s="15" t="s">
        <v>19</v>
      </c>
      <c r="AJ830" s="15" t="s">
        <v>19</v>
      </c>
      <c r="AK830" s="15" t="s">
        <v>19</v>
      </c>
      <c r="AL830" s="15" t="s">
        <v>19</v>
      </c>
      <c r="AM830" s="15" t="s">
        <v>3325</v>
      </c>
      <c r="AN830" s="15" t="s">
        <v>6275</v>
      </c>
    </row>
    <row r="831" spans="1:40" ht="15.45" x14ac:dyDescent="0.4">
      <c r="A831" s="15" t="s">
        <v>995</v>
      </c>
      <c r="B831" s="15" t="str">
        <f t="shared" si="12"/>
        <v>868cc8jj5</v>
      </c>
      <c r="C831" s="38" t="s">
        <v>3860</v>
      </c>
      <c r="D831" s="15" t="s">
        <v>1102</v>
      </c>
      <c r="E831" s="15" t="s">
        <v>3856</v>
      </c>
      <c r="F831" s="33" t="s">
        <v>243</v>
      </c>
      <c r="G831" s="15" t="s">
        <v>6473</v>
      </c>
      <c r="H831" s="15" t="s">
        <v>19</v>
      </c>
      <c r="I831" s="25" t="s">
        <v>3583</v>
      </c>
      <c r="J831" s="15" t="s">
        <v>3861</v>
      </c>
      <c r="K831" s="18">
        <v>45759</v>
      </c>
      <c r="L831" s="18" t="s">
        <v>19</v>
      </c>
      <c r="M831" s="18">
        <v>45691.617361111115</v>
      </c>
      <c r="N831" s="18">
        <v>45783.654166666667</v>
      </c>
      <c r="O831" s="18" t="s">
        <v>19</v>
      </c>
      <c r="P831" s="18">
        <v>45783.654166666667</v>
      </c>
      <c r="Q831" s="15" t="s">
        <v>5904</v>
      </c>
      <c r="R831" s="15" t="s">
        <v>6301</v>
      </c>
      <c r="S831" s="15" t="s">
        <v>3603</v>
      </c>
      <c r="T831" s="18" t="s">
        <v>19</v>
      </c>
      <c r="U831" s="18" t="s">
        <v>19</v>
      </c>
      <c r="V831" s="15" t="s">
        <v>19</v>
      </c>
      <c r="W831" s="18" t="s">
        <v>19</v>
      </c>
      <c r="X831" s="18" t="s">
        <v>19</v>
      </c>
      <c r="Y831" s="19">
        <v>1</v>
      </c>
      <c r="Z831" s="37" t="s">
        <v>365</v>
      </c>
      <c r="AA831" s="18" t="s">
        <v>19</v>
      </c>
      <c r="AB831" s="15" t="s">
        <v>65</v>
      </c>
      <c r="AC831" s="15" t="s">
        <v>3582</v>
      </c>
      <c r="AD831" s="15" t="s">
        <v>3858</v>
      </c>
      <c r="AE831" s="15" t="s">
        <v>19</v>
      </c>
      <c r="AF831" s="15" t="s">
        <v>3589</v>
      </c>
      <c r="AG831" s="20" t="s">
        <v>3604</v>
      </c>
      <c r="AH831" s="15" t="s">
        <v>3862</v>
      </c>
      <c r="AI831" s="15" t="s">
        <v>19</v>
      </c>
      <c r="AJ831" s="18" t="s">
        <v>19</v>
      </c>
      <c r="AK831" s="15" t="s">
        <v>19</v>
      </c>
      <c r="AL831" s="15" t="s">
        <v>19</v>
      </c>
      <c r="AM831" s="15" t="s">
        <v>3579</v>
      </c>
      <c r="AN831" s="15" t="s">
        <v>6298</v>
      </c>
    </row>
    <row r="832" spans="1:40" ht="15.45" x14ac:dyDescent="0.4">
      <c r="A832" s="15" t="s">
        <v>1045</v>
      </c>
      <c r="B832" s="15" t="str">
        <f t="shared" si="12"/>
        <v>868cc8jww</v>
      </c>
      <c r="C832" s="38" t="s">
        <v>3863</v>
      </c>
      <c r="D832" s="15" t="s">
        <v>1102</v>
      </c>
      <c r="E832" s="15" t="s">
        <v>3856</v>
      </c>
      <c r="F832" s="33" t="s">
        <v>243</v>
      </c>
      <c r="G832" s="15" t="s">
        <v>6474</v>
      </c>
      <c r="H832" s="15" t="s">
        <v>19</v>
      </c>
      <c r="I832" s="25" t="s">
        <v>3583</v>
      </c>
      <c r="J832" s="15" t="s">
        <v>3864</v>
      </c>
      <c r="K832" s="18">
        <v>45757</v>
      </c>
      <c r="L832" s="18" t="s">
        <v>19</v>
      </c>
      <c r="M832" s="18">
        <v>45691.618055555555</v>
      </c>
      <c r="N832" s="18">
        <v>45783.654166666667</v>
      </c>
      <c r="O832" s="18" t="s">
        <v>19</v>
      </c>
      <c r="P832" s="18">
        <v>45783.654166666667</v>
      </c>
      <c r="Q832" s="15" t="s">
        <v>5896</v>
      </c>
      <c r="R832" s="15" t="s">
        <v>6301</v>
      </c>
      <c r="S832" s="15" t="s">
        <v>3603</v>
      </c>
      <c r="T832" s="18" t="s">
        <v>19</v>
      </c>
      <c r="U832" s="18" t="s">
        <v>19</v>
      </c>
      <c r="V832" s="15" t="s">
        <v>19</v>
      </c>
      <c r="W832" s="18" t="s">
        <v>19</v>
      </c>
      <c r="X832" s="18" t="s">
        <v>19</v>
      </c>
      <c r="Y832" s="19">
        <v>1</v>
      </c>
      <c r="Z832" s="37" t="s">
        <v>365</v>
      </c>
      <c r="AA832" s="18" t="s">
        <v>19</v>
      </c>
      <c r="AB832" s="15" t="s">
        <v>65</v>
      </c>
      <c r="AC832" s="15" t="s">
        <v>3582</v>
      </c>
      <c r="AD832" s="15" t="s">
        <v>3858</v>
      </c>
      <c r="AE832" s="15" t="s">
        <v>19</v>
      </c>
      <c r="AF832" s="15" t="s">
        <v>3589</v>
      </c>
      <c r="AG832" s="20" t="s">
        <v>3604</v>
      </c>
      <c r="AH832" s="15" t="s">
        <v>3865</v>
      </c>
      <c r="AI832" s="15" t="s">
        <v>19</v>
      </c>
      <c r="AJ832" s="18" t="s">
        <v>19</v>
      </c>
      <c r="AK832" s="15" t="s">
        <v>19</v>
      </c>
      <c r="AL832" s="15" t="s">
        <v>19</v>
      </c>
      <c r="AM832" s="15" t="s">
        <v>3579</v>
      </c>
      <c r="AN832" s="15" t="s">
        <v>6298</v>
      </c>
    </row>
    <row r="833" spans="1:40" ht="15.45" x14ac:dyDescent="0.4">
      <c r="A833" s="15" t="s">
        <v>1000</v>
      </c>
      <c r="B833" s="15" t="str">
        <f t="shared" si="12"/>
        <v>868cc8jze</v>
      </c>
      <c r="C833" s="38" t="s">
        <v>3866</v>
      </c>
      <c r="D833" s="15" t="s">
        <v>1102</v>
      </c>
      <c r="E833" s="15" t="s">
        <v>3856</v>
      </c>
      <c r="F833" s="33" t="s">
        <v>243</v>
      </c>
      <c r="G833" s="15" t="s">
        <v>6475</v>
      </c>
      <c r="H833" s="15" t="s">
        <v>3581</v>
      </c>
      <c r="I833" s="25" t="s">
        <v>3583</v>
      </c>
      <c r="J833" s="15" t="s">
        <v>3867</v>
      </c>
      <c r="K833" s="18" t="s">
        <v>19</v>
      </c>
      <c r="L833" s="18">
        <v>45740</v>
      </c>
      <c r="M833" s="18">
        <v>45691.618055555555</v>
      </c>
      <c r="N833" s="18">
        <v>45789.76180555555</v>
      </c>
      <c r="O833" s="18" t="s">
        <v>19</v>
      </c>
      <c r="P833" s="18">
        <v>45789.76180555555</v>
      </c>
      <c r="Q833" s="15" t="s">
        <v>5896</v>
      </c>
      <c r="R833" s="15" t="s">
        <v>6307</v>
      </c>
      <c r="S833" s="15" t="s">
        <v>3594</v>
      </c>
      <c r="T833" s="18" t="s">
        <v>19</v>
      </c>
      <c r="U833" s="18" t="s">
        <v>19</v>
      </c>
      <c r="V833" s="15" t="s">
        <v>19</v>
      </c>
      <c r="W833" s="18" t="s">
        <v>19</v>
      </c>
      <c r="X833" s="18" t="s">
        <v>19</v>
      </c>
      <c r="Y833" s="19">
        <v>1</v>
      </c>
      <c r="Z833" s="37" t="s">
        <v>365</v>
      </c>
      <c r="AA833" s="18" t="s">
        <v>19</v>
      </c>
      <c r="AB833" s="15" t="s">
        <v>65</v>
      </c>
      <c r="AC833" s="15" t="s">
        <v>3582</v>
      </c>
      <c r="AD833" s="15" t="s">
        <v>3858</v>
      </c>
      <c r="AE833" s="15" t="s">
        <v>19</v>
      </c>
      <c r="AF833" s="15" t="s">
        <v>3589</v>
      </c>
      <c r="AG833" s="20" t="s">
        <v>3604</v>
      </c>
      <c r="AH833" s="15" t="s">
        <v>3865</v>
      </c>
      <c r="AI833" s="15" t="s">
        <v>19</v>
      </c>
      <c r="AJ833" s="18" t="s">
        <v>19</v>
      </c>
      <c r="AK833" s="15" t="s">
        <v>19</v>
      </c>
      <c r="AL833" s="15" t="s">
        <v>19</v>
      </c>
      <c r="AM833" s="15" t="s">
        <v>3579</v>
      </c>
      <c r="AN833" s="15" t="s">
        <v>6298</v>
      </c>
    </row>
    <row r="834" spans="1:40" ht="15.45" x14ac:dyDescent="0.4">
      <c r="A834" s="15" t="s">
        <v>1282</v>
      </c>
      <c r="B834" s="15" t="str">
        <f t="shared" ref="B834:B897" si="13">VLOOKUP(A834,ModCode,1,FALSE)</f>
        <v>868cca0t0</v>
      </c>
      <c r="C834" s="38" t="s">
        <v>4403</v>
      </c>
      <c r="D834" s="15" t="s">
        <v>581</v>
      </c>
      <c r="E834" s="15" t="s">
        <v>4140</v>
      </c>
      <c r="F834" s="24" t="s">
        <v>42</v>
      </c>
      <c r="G834" s="15" t="s">
        <v>3561</v>
      </c>
      <c r="H834" s="15" t="s">
        <v>19</v>
      </c>
      <c r="I834" s="15" t="s">
        <v>19</v>
      </c>
      <c r="J834" s="15" t="s">
        <v>19</v>
      </c>
      <c r="K834" s="18" t="s">
        <v>19</v>
      </c>
      <c r="L834" s="18" t="s">
        <v>19</v>
      </c>
      <c r="M834" s="18">
        <v>45691.640972222223</v>
      </c>
      <c r="N834" s="18">
        <v>45691.640972222223</v>
      </c>
      <c r="O834" s="18" t="s">
        <v>19</v>
      </c>
      <c r="P834" s="18" t="s">
        <v>19</v>
      </c>
      <c r="Q834" s="15" t="s">
        <v>5818</v>
      </c>
      <c r="R834" s="15" t="s">
        <v>6267</v>
      </c>
      <c r="S834" s="15" t="s">
        <v>19</v>
      </c>
      <c r="T834" s="15" t="s">
        <v>19</v>
      </c>
      <c r="U834" s="15" t="s">
        <v>19</v>
      </c>
      <c r="V834" s="15" t="s">
        <v>19</v>
      </c>
      <c r="W834" s="15" t="s">
        <v>19</v>
      </c>
      <c r="X834" s="15" t="s">
        <v>19</v>
      </c>
      <c r="Y834" s="19">
        <v>0</v>
      </c>
      <c r="Z834" s="15" t="s">
        <v>19</v>
      </c>
      <c r="AA834" s="15" t="s">
        <v>19</v>
      </c>
      <c r="AB834" s="15" t="s">
        <v>43</v>
      </c>
      <c r="AC834" s="15" t="s">
        <v>19</v>
      </c>
      <c r="AD834" s="15" t="s">
        <v>3343</v>
      </c>
      <c r="AE834" s="15" t="s">
        <v>19</v>
      </c>
      <c r="AF834" s="15" t="s">
        <v>19</v>
      </c>
      <c r="AG834" s="15" t="s">
        <v>19</v>
      </c>
      <c r="AH834" s="15" t="s">
        <v>19</v>
      </c>
      <c r="AI834" s="15" t="s">
        <v>19</v>
      </c>
      <c r="AJ834" s="15" t="s">
        <v>19</v>
      </c>
      <c r="AK834" s="15" t="s">
        <v>19</v>
      </c>
      <c r="AL834" s="15" t="s">
        <v>19</v>
      </c>
      <c r="AM834" s="15" t="s">
        <v>19</v>
      </c>
      <c r="AN834" s="15" t="s">
        <v>6275</v>
      </c>
    </row>
    <row r="835" spans="1:40" ht="15.45" x14ac:dyDescent="0.4">
      <c r="A835" s="15" t="s">
        <v>1207</v>
      </c>
      <c r="B835" s="15" t="str">
        <f t="shared" si="13"/>
        <v>868cca0t1</v>
      </c>
      <c r="C835" s="38" t="s">
        <v>4409</v>
      </c>
      <c r="D835" s="15" t="s">
        <v>581</v>
      </c>
      <c r="E835" s="15" t="s">
        <v>4140</v>
      </c>
      <c r="F835" s="39" t="s">
        <v>540</v>
      </c>
      <c r="G835" s="15" t="s">
        <v>3561</v>
      </c>
      <c r="H835" s="15" t="s">
        <v>6384</v>
      </c>
      <c r="I835" s="28" t="s">
        <v>3587</v>
      </c>
      <c r="J835" s="15" t="s">
        <v>6874</v>
      </c>
      <c r="K835" s="18">
        <v>45760</v>
      </c>
      <c r="L835" s="18">
        <v>45743</v>
      </c>
      <c r="M835" s="18">
        <v>45691.640972222223</v>
      </c>
      <c r="N835" s="18">
        <v>45806.439583333333</v>
      </c>
      <c r="O835" s="18" t="s">
        <v>19</v>
      </c>
      <c r="P835" s="18" t="s">
        <v>19</v>
      </c>
      <c r="Q835" s="15" t="s">
        <v>5818</v>
      </c>
      <c r="R835" s="15" t="s">
        <v>6315</v>
      </c>
      <c r="S835" s="15" t="s">
        <v>19</v>
      </c>
      <c r="T835" s="15" t="s">
        <v>19</v>
      </c>
      <c r="U835" s="15" t="s">
        <v>19</v>
      </c>
      <c r="V835" s="15" t="s">
        <v>19</v>
      </c>
      <c r="W835" s="15" t="s">
        <v>19</v>
      </c>
      <c r="X835" s="15" t="s">
        <v>19</v>
      </c>
      <c r="Y835" s="19">
        <v>0</v>
      </c>
      <c r="Z835" s="30" t="s">
        <v>3633</v>
      </c>
      <c r="AA835" s="15" t="s">
        <v>19</v>
      </c>
      <c r="AB835" s="15" t="s">
        <v>43</v>
      </c>
      <c r="AC835" s="15" t="s">
        <v>3575</v>
      </c>
      <c r="AD835" s="15" t="s">
        <v>3343</v>
      </c>
      <c r="AE835" s="15" t="b">
        <v>1</v>
      </c>
      <c r="AF835" s="15" t="s">
        <v>3589</v>
      </c>
      <c r="AG835" s="20" t="s">
        <v>3604</v>
      </c>
      <c r="AH835" s="15" t="s">
        <v>19</v>
      </c>
      <c r="AI835" s="18">
        <v>45792</v>
      </c>
      <c r="AJ835" s="15" t="s">
        <v>19</v>
      </c>
      <c r="AK835" s="18">
        <v>45743</v>
      </c>
      <c r="AL835" s="15" t="s">
        <v>19</v>
      </c>
      <c r="AM835" s="15" t="s">
        <v>3325</v>
      </c>
      <c r="AN835" s="15" t="s">
        <v>6275</v>
      </c>
    </row>
    <row r="836" spans="1:40" ht="15.45" x14ac:dyDescent="0.4">
      <c r="A836" s="15" t="s">
        <v>1355</v>
      </c>
      <c r="B836" s="15" t="str">
        <f t="shared" si="13"/>
        <v>868cca0t2</v>
      </c>
      <c r="C836" s="38" t="s">
        <v>4404</v>
      </c>
      <c r="D836" s="15" t="s">
        <v>581</v>
      </c>
      <c r="E836" s="15" t="s">
        <v>4140</v>
      </c>
      <c r="F836" s="24" t="s">
        <v>42</v>
      </c>
      <c r="G836" s="15" t="s">
        <v>3561</v>
      </c>
      <c r="H836" s="15" t="s">
        <v>19</v>
      </c>
      <c r="I836" s="15" t="s">
        <v>19</v>
      </c>
      <c r="J836" s="15" t="s">
        <v>19</v>
      </c>
      <c r="K836" s="18" t="s">
        <v>19</v>
      </c>
      <c r="L836" s="18" t="s">
        <v>19</v>
      </c>
      <c r="M836" s="18">
        <v>45691.640972222223</v>
      </c>
      <c r="N836" s="18">
        <v>45691.640972222223</v>
      </c>
      <c r="O836" s="18" t="s">
        <v>19</v>
      </c>
      <c r="P836" s="18" t="s">
        <v>19</v>
      </c>
      <c r="Q836" s="15" t="s">
        <v>5818</v>
      </c>
      <c r="R836" s="15" t="s">
        <v>6267</v>
      </c>
      <c r="S836" s="15" t="s">
        <v>19</v>
      </c>
      <c r="T836" s="15" t="s">
        <v>19</v>
      </c>
      <c r="U836" s="15" t="s">
        <v>19</v>
      </c>
      <c r="V836" s="15" t="s">
        <v>19</v>
      </c>
      <c r="W836" s="15" t="s">
        <v>19</v>
      </c>
      <c r="X836" s="15" t="s">
        <v>19</v>
      </c>
      <c r="Y836" s="19">
        <v>0</v>
      </c>
      <c r="Z836" s="15" t="s">
        <v>19</v>
      </c>
      <c r="AA836" s="15" t="s">
        <v>19</v>
      </c>
      <c r="AB836" s="15" t="s">
        <v>43</v>
      </c>
      <c r="AC836" s="15" t="s">
        <v>19</v>
      </c>
      <c r="AD836" s="15" t="s">
        <v>3343</v>
      </c>
      <c r="AE836" s="15" t="s">
        <v>19</v>
      </c>
      <c r="AF836" s="15" t="s">
        <v>19</v>
      </c>
      <c r="AG836" s="15" t="s">
        <v>19</v>
      </c>
      <c r="AH836" s="15" t="s">
        <v>19</v>
      </c>
      <c r="AI836" s="15" t="s">
        <v>19</v>
      </c>
      <c r="AJ836" s="15" t="s">
        <v>19</v>
      </c>
      <c r="AK836" s="15" t="s">
        <v>19</v>
      </c>
      <c r="AL836" s="15" t="s">
        <v>19</v>
      </c>
      <c r="AM836" s="15" t="s">
        <v>19</v>
      </c>
      <c r="AN836" s="15" t="s">
        <v>6275</v>
      </c>
    </row>
    <row r="837" spans="1:40" ht="15.45" x14ac:dyDescent="0.4">
      <c r="A837" s="15" t="s">
        <v>1429</v>
      </c>
      <c r="B837" s="15" t="str">
        <f t="shared" si="13"/>
        <v>868cca0t4</v>
      </c>
      <c r="C837" s="38" t="s">
        <v>4392</v>
      </c>
      <c r="D837" s="15" t="s">
        <v>581</v>
      </c>
      <c r="E837" s="15" t="s">
        <v>4140</v>
      </c>
      <c r="F837" s="24" t="s">
        <v>42</v>
      </c>
      <c r="G837" s="15" t="s">
        <v>3561</v>
      </c>
      <c r="H837" s="15" t="s">
        <v>19</v>
      </c>
      <c r="I837" s="15" t="s">
        <v>19</v>
      </c>
      <c r="J837" s="15" t="s">
        <v>19</v>
      </c>
      <c r="K837" s="18" t="s">
        <v>19</v>
      </c>
      <c r="L837" s="18" t="s">
        <v>19</v>
      </c>
      <c r="M837" s="18">
        <v>45691.640972222223</v>
      </c>
      <c r="N837" s="18">
        <v>45691.640972222223</v>
      </c>
      <c r="O837" s="18" t="s">
        <v>19</v>
      </c>
      <c r="P837" s="18" t="s">
        <v>19</v>
      </c>
      <c r="Q837" s="15" t="s">
        <v>5930</v>
      </c>
      <c r="R837" s="15" t="s">
        <v>6267</v>
      </c>
      <c r="S837" s="15" t="s">
        <v>19</v>
      </c>
      <c r="T837" s="15" t="s">
        <v>19</v>
      </c>
      <c r="U837" s="15" t="s">
        <v>19</v>
      </c>
      <c r="V837" s="15" t="s">
        <v>19</v>
      </c>
      <c r="W837" s="15" t="s">
        <v>19</v>
      </c>
      <c r="X837" s="15" t="s">
        <v>19</v>
      </c>
      <c r="Y837" s="19">
        <v>0</v>
      </c>
      <c r="Z837" s="15" t="s">
        <v>19</v>
      </c>
      <c r="AA837" s="15" t="s">
        <v>19</v>
      </c>
      <c r="AB837" s="15" t="s">
        <v>43</v>
      </c>
      <c r="AC837" s="15" t="s">
        <v>19</v>
      </c>
      <c r="AD837" s="15" t="s">
        <v>3343</v>
      </c>
      <c r="AE837" s="15" t="s">
        <v>19</v>
      </c>
      <c r="AF837" s="15" t="s">
        <v>19</v>
      </c>
      <c r="AG837" s="15" t="s">
        <v>19</v>
      </c>
      <c r="AH837" s="15" t="s">
        <v>19</v>
      </c>
      <c r="AI837" s="15" t="s">
        <v>19</v>
      </c>
      <c r="AJ837" s="15" t="s">
        <v>19</v>
      </c>
      <c r="AK837" s="15" t="s">
        <v>19</v>
      </c>
      <c r="AL837" s="15" t="s">
        <v>19</v>
      </c>
      <c r="AM837" s="15" t="s">
        <v>19</v>
      </c>
      <c r="AN837" s="15" t="s">
        <v>6275</v>
      </c>
    </row>
    <row r="838" spans="1:40" ht="15.45" x14ac:dyDescent="0.4">
      <c r="A838" s="15" t="s">
        <v>1505</v>
      </c>
      <c r="B838" s="15" t="str">
        <f t="shared" si="13"/>
        <v>868cca3tb</v>
      </c>
      <c r="C838" s="38" t="s">
        <v>4398</v>
      </c>
      <c r="D838" s="15" t="s">
        <v>583</v>
      </c>
      <c r="E838" s="15" t="s">
        <v>4142</v>
      </c>
      <c r="F838" s="16" t="s">
        <v>23</v>
      </c>
      <c r="G838" s="15" t="s">
        <v>3561</v>
      </c>
      <c r="H838" s="15" t="s">
        <v>6384</v>
      </c>
      <c r="I838" s="28" t="s">
        <v>3587</v>
      </c>
      <c r="J838" s="15" t="s">
        <v>6875</v>
      </c>
      <c r="K838" s="18">
        <v>45814</v>
      </c>
      <c r="L838" s="18">
        <v>45807</v>
      </c>
      <c r="M838" s="18">
        <v>45691.642361111109</v>
      </c>
      <c r="N838" s="18">
        <v>45807.802777777775</v>
      </c>
      <c r="O838" s="18" t="s">
        <v>19</v>
      </c>
      <c r="P838" s="18" t="s">
        <v>19</v>
      </c>
      <c r="Q838" s="15" t="s">
        <v>5818</v>
      </c>
      <c r="R838" s="15" t="s">
        <v>6753</v>
      </c>
      <c r="S838" s="15" t="s">
        <v>3588</v>
      </c>
      <c r="T838" s="18" t="s">
        <v>19</v>
      </c>
      <c r="U838" s="18" t="s">
        <v>19</v>
      </c>
      <c r="V838" s="15" t="b">
        <v>1</v>
      </c>
      <c r="W838" s="18" t="s">
        <v>19</v>
      </c>
      <c r="X838" s="18" t="s">
        <v>19</v>
      </c>
      <c r="Y838" s="19">
        <v>0</v>
      </c>
      <c r="Z838" s="15" t="s">
        <v>25</v>
      </c>
      <c r="AA838" s="18" t="s">
        <v>19</v>
      </c>
      <c r="AB838" s="15" t="s">
        <v>43</v>
      </c>
      <c r="AC838" s="15" t="s">
        <v>3575</v>
      </c>
      <c r="AD838" s="15" t="s">
        <v>1130</v>
      </c>
      <c r="AE838" s="15" t="b">
        <v>1</v>
      </c>
      <c r="AF838" s="15" t="s">
        <v>3589</v>
      </c>
      <c r="AG838" s="20" t="s">
        <v>3604</v>
      </c>
      <c r="AH838" s="15" t="s">
        <v>19</v>
      </c>
      <c r="AI838" s="18">
        <v>45779</v>
      </c>
      <c r="AJ838" s="18" t="s">
        <v>19</v>
      </c>
      <c r="AK838" s="15" t="s">
        <v>19</v>
      </c>
      <c r="AL838" s="15" t="s">
        <v>19</v>
      </c>
      <c r="AM838" s="15" t="s">
        <v>3325</v>
      </c>
      <c r="AN838" s="15" t="s">
        <v>6275</v>
      </c>
    </row>
    <row r="839" spans="1:40" ht="15.45" x14ac:dyDescent="0.4">
      <c r="A839" s="15" t="s">
        <v>1267</v>
      </c>
      <c r="B839" s="15" t="str">
        <f t="shared" si="13"/>
        <v>868cca3tc</v>
      </c>
      <c r="C839" s="38" t="s">
        <v>3592</v>
      </c>
      <c r="D839" s="15" t="s">
        <v>583</v>
      </c>
      <c r="E839" s="15" t="s">
        <v>4142</v>
      </c>
      <c r="F839" s="24" t="s">
        <v>42</v>
      </c>
      <c r="G839" s="15" t="s">
        <v>3561</v>
      </c>
      <c r="H839" s="15" t="s">
        <v>19</v>
      </c>
      <c r="I839" s="15" t="s">
        <v>19</v>
      </c>
      <c r="J839" s="15" t="s">
        <v>19</v>
      </c>
      <c r="K839" s="18" t="s">
        <v>19</v>
      </c>
      <c r="L839" s="18" t="s">
        <v>19</v>
      </c>
      <c r="M839" s="18">
        <v>45691.642361111109</v>
      </c>
      <c r="N839" s="18">
        <v>45691.643055555556</v>
      </c>
      <c r="O839" s="18" t="s">
        <v>19</v>
      </c>
      <c r="P839" s="18" t="s">
        <v>19</v>
      </c>
      <c r="Q839" s="15" t="s">
        <v>5930</v>
      </c>
      <c r="R839" s="15" t="s">
        <v>6267</v>
      </c>
      <c r="S839" s="15" t="s">
        <v>19</v>
      </c>
      <c r="T839" s="15" t="s">
        <v>19</v>
      </c>
      <c r="U839" s="15" t="s">
        <v>19</v>
      </c>
      <c r="V839" s="15" t="s">
        <v>19</v>
      </c>
      <c r="W839" s="15" t="s">
        <v>19</v>
      </c>
      <c r="X839" s="15" t="s">
        <v>19</v>
      </c>
      <c r="Y839" s="19">
        <v>0</v>
      </c>
      <c r="Z839" s="15" t="s">
        <v>19</v>
      </c>
      <c r="AA839" s="15" t="s">
        <v>19</v>
      </c>
      <c r="AB839" s="15" t="s">
        <v>43</v>
      </c>
      <c r="AC839" s="15" t="s">
        <v>19</v>
      </c>
      <c r="AD839" s="15" t="s">
        <v>3343</v>
      </c>
      <c r="AE839" s="15" t="s">
        <v>19</v>
      </c>
      <c r="AF839" s="15" t="s">
        <v>19</v>
      </c>
      <c r="AG839" s="15" t="s">
        <v>19</v>
      </c>
      <c r="AH839" s="15" t="s">
        <v>19</v>
      </c>
      <c r="AI839" s="15" t="s">
        <v>19</v>
      </c>
      <c r="AJ839" s="15" t="s">
        <v>19</v>
      </c>
      <c r="AK839" s="15" t="s">
        <v>19</v>
      </c>
      <c r="AL839" s="15" t="s">
        <v>19</v>
      </c>
      <c r="AM839" s="15" t="s">
        <v>19</v>
      </c>
      <c r="AN839" s="15" t="s">
        <v>6275</v>
      </c>
    </row>
    <row r="840" spans="1:40" ht="15.45" x14ac:dyDescent="0.4">
      <c r="A840" s="15" t="s">
        <v>1147</v>
      </c>
      <c r="B840" s="15" t="str">
        <f t="shared" si="13"/>
        <v>868cca3td</v>
      </c>
      <c r="C840" s="38" t="s">
        <v>3590</v>
      </c>
      <c r="D840" s="15" t="s">
        <v>583</v>
      </c>
      <c r="E840" s="15" t="s">
        <v>4142</v>
      </c>
      <c r="F840" s="24" t="s">
        <v>42</v>
      </c>
      <c r="G840" s="15" t="s">
        <v>3561</v>
      </c>
      <c r="H840" s="15" t="s">
        <v>19</v>
      </c>
      <c r="I840" s="15" t="s">
        <v>19</v>
      </c>
      <c r="J840" s="15" t="s">
        <v>19</v>
      </c>
      <c r="K840" s="18">
        <v>45863</v>
      </c>
      <c r="L840" s="18" t="s">
        <v>19</v>
      </c>
      <c r="M840" s="18">
        <v>45691.642361111109</v>
      </c>
      <c r="N840" s="18">
        <v>45691.643055555556</v>
      </c>
      <c r="O840" s="18" t="s">
        <v>19</v>
      </c>
      <c r="P840" s="18" t="s">
        <v>19</v>
      </c>
      <c r="Q840" s="15" t="s">
        <v>5930</v>
      </c>
      <c r="R840" s="15" t="s">
        <v>6267</v>
      </c>
      <c r="S840" s="15" t="s">
        <v>19</v>
      </c>
      <c r="T840" s="15" t="s">
        <v>19</v>
      </c>
      <c r="U840" s="15" t="s">
        <v>19</v>
      </c>
      <c r="V840" s="15" t="s">
        <v>19</v>
      </c>
      <c r="W840" s="15" t="s">
        <v>19</v>
      </c>
      <c r="X840" s="15" t="s">
        <v>19</v>
      </c>
      <c r="Y840" s="19">
        <v>0</v>
      </c>
      <c r="Z840" s="15" t="s">
        <v>19</v>
      </c>
      <c r="AA840" s="15" t="s">
        <v>19</v>
      </c>
      <c r="AB840" s="15" t="s">
        <v>43</v>
      </c>
      <c r="AC840" s="15" t="s">
        <v>19</v>
      </c>
      <c r="AD840" s="15" t="s">
        <v>3343</v>
      </c>
      <c r="AE840" s="15" t="s">
        <v>19</v>
      </c>
      <c r="AF840" s="15" t="s">
        <v>19</v>
      </c>
      <c r="AG840" s="15" t="s">
        <v>19</v>
      </c>
      <c r="AH840" s="15" t="s">
        <v>19</v>
      </c>
      <c r="AI840" s="15" t="s">
        <v>19</v>
      </c>
      <c r="AJ840" s="15" t="s">
        <v>19</v>
      </c>
      <c r="AK840" s="15" t="s">
        <v>19</v>
      </c>
      <c r="AL840" s="15" t="s">
        <v>19</v>
      </c>
      <c r="AM840" s="15" t="s">
        <v>19</v>
      </c>
      <c r="AN840" s="15" t="s">
        <v>6275</v>
      </c>
    </row>
    <row r="841" spans="1:40" ht="15.45" x14ac:dyDescent="0.4">
      <c r="A841" s="15" t="s">
        <v>1242</v>
      </c>
      <c r="B841" s="15" t="str">
        <f t="shared" si="13"/>
        <v>868cca3te</v>
      </c>
      <c r="C841" s="38" t="s">
        <v>3591</v>
      </c>
      <c r="D841" s="15" t="s">
        <v>583</v>
      </c>
      <c r="E841" s="15" t="s">
        <v>4142</v>
      </c>
      <c r="F841" s="24" t="s">
        <v>42</v>
      </c>
      <c r="G841" s="15" t="s">
        <v>3561</v>
      </c>
      <c r="H841" s="15" t="s">
        <v>19</v>
      </c>
      <c r="I841" s="15" t="s">
        <v>19</v>
      </c>
      <c r="J841" s="15" t="s">
        <v>19</v>
      </c>
      <c r="K841" s="18" t="s">
        <v>19</v>
      </c>
      <c r="L841" s="18" t="s">
        <v>19</v>
      </c>
      <c r="M841" s="18">
        <v>45691.642361111109</v>
      </c>
      <c r="N841" s="18">
        <v>45691.643055555556</v>
      </c>
      <c r="O841" s="18" t="s">
        <v>19</v>
      </c>
      <c r="P841" s="18" t="s">
        <v>19</v>
      </c>
      <c r="Q841" s="15" t="s">
        <v>5930</v>
      </c>
      <c r="R841" s="15" t="s">
        <v>6267</v>
      </c>
      <c r="S841" s="15" t="s">
        <v>19</v>
      </c>
      <c r="T841" s="15" t="s">
        <v>19</v>
      </c>
      <c r="U841" s="15" t="s">
        <v>19</v>
      </c>
      <c r="V841" s="15" t="s">
        <v>19</v>
      </c>
      <c r="W841" s="15" t="s">
        <v>19</v>
      </c>
      <c r="X841" s="15" t="s">
        <v>19</v>
      </c>
      <c r="Y841" s="19">
        <v>0</v>
      </c>
      <c r="Z841" s="15" t="s">
        <v>19</v>
      </c>
      <c r="AA841" s="15" t="s">
        <v>19</v>
      </c>
      <c r="AB841" s="15" t="s">
        <v>43</v>
      </c>
      <c r="AC841" s="15" t="s">
        <v>19</v>
      </c>
      <c r="AD841" s="15" t="s">
        <v>3343</v>
      </c>
      <c r="AE841" s="15" t="s">
        <v>19</v>
      </c>
      <c r="AF841" s="15" t="s">
        <v>19</v>
      </c>
      <c r="AG841" s="15" t="s">
        <v>19</v>
      </c>
      <c r="AH841" s="15" t="s">
        <v>19</v>
      </c>
      <c r="AI841" s="15" t="s">
        <v>19</v>
      </c>
      <c r="AJ841" s="15" t="s">
        <v>19</v>
      </c>
      <c r="AK841" s="15" t="s">
        <v>19</v>
      </c>
      <c r="AL841" s="15" t="s">
        <v>19</v>
      </c>
      <c r="AM841" s="15" t="s">
        <v>19</v>
      </c>
      <c r="AN841" s="15" t="s">
        <v>6275</v>
      </c>
    </row>
    <row r="842" spans="1:40" ht="15.45" x14ac:dyDescent="0.4">
      <c r="A842" s="15" t="s">
        <v>1129</v>
      </c>
      <c r="B842" s="15" t="str">
        <f t="shared" si="13"/>
        <v>868cca5n6</v>
      </c>
      <c r="C842" s="38" t="s">
        <v>3590</v>
      </c>
      <c r="D842" s="15" t="s">
        <v>584</v>
      </c>
      <c r="E842" s="15" t="s">
        <v>6332</v>
      </c>
      <c r="F842" s="24" t="s">
        <v>42</v>
      </c>
      <c r="G842" s="15" t="s">
        <v>3561</v>
      </c>
      <c r="H842" s="15" t="s">
        <v>19</v>
      </c>
      <c r="I842" s="15" t="s">
        <v>19</v>
      </c>
      <c r="J842" s="15" t="s">
        <v>19</v>
      </c>
      <c r="K842" s="18">
        <v>45863</v>
      </c>
      <c r="L842" s="18" t="s">
        <v>19</v>
      </c>
      <c r="M842" s="18">
        <v>45691.643750000003</v>
      </c>
      <c r="N842" s="18">
        <v>45691.64444444445</v>
      </c>
      <c r="O842" s="18" t="s">
        <v>19</v>
      </c>
      <c r="P842" s="18" t="s">
        <v>19</v>
      </c>
      <c r="Q842" s="15" t="s">
        <v>5818</v>
      </c>
      <c r="R842" s="15" t="s">
        <v>6267</v>
      </c>
      <c r="S842" s="15" t="s">
        <v>19</v>
      </c>
      <c r="T842" s="15" t="s">
        <v>19</v>
      </c>
      <c r="U842" s="15" t="s">
        <v>19</v>
      </c>
      <c r="V842" s="15" t="s">
        <v>19</v>
      </c>
      <c r="W842" s="15" t="s">
        <v>19</v>
      </c>
      <c r="X842" s="15" t="s">
        <v>19</v>
      </c>
      <c r="Y842" s="19">
        <v>0</v>
      </c>
      <c r="Z842" s="15" t="s">
        <v>19</v>
      </c>
      <c r="AA842" s="15" t="s">
        <v>19</v>
      </c>
      <c r="AB842" s="15" t="s">
        <v>43</v>
      </c>
      <c r="AC842" s="15" t="s">
        <v>19</v>
      </c>
      <c r="AD842" s="15" t="s">
        <v>3343</v>
      </c>
      <c r="AE842" s="15" t="s">
        <v>19</v>
      </c>
      <c r="AF842" s="15" t="s">
        <v>19</v>
      </c>
      <c r="AG842" s="15" t="s">
        <v>19</v>
      </c>
      <c r="AH842" s="15" t="s">
        <v>19</v>
      </c>
      <c r="AI842" s="15" t="s">
        <v>19</v>
      </c>
      <c r="AJ842" s="15" t="s">
        <v>19</v>
      </c>
      <c r="AK842" s="15" t="s">
        <v>19</v>
      </c>
      <c r="AL842" s="15" t="s">
        <v>19</v>
      </c>
      <c r="AM842" s="15" t="s">
        <v>19</v>
      </c>
      <c r="AN842" s="15" t="s">
        <v>6275</v>
      </c>
    </row>
    <row r="843" spans="1:40" ht="15.45" x14ac:dyDescent="0.4">
      <c r="A843" s="15" t="s">
        <v>1223</v>
      </c>
      <c r="B843" s="15" t="str">
        <f t="shared" si="13"/>
        <v>868cca5n7</v>
      </c>
      <c r="C843" s="38" t="s">
        <v>3591</v>
      </c>
      <c r="D843" s="15" t="s">
        <v>584</v>
      </c>
      <c r="E843" s="15" t="s">
        <v>6332</v>
      </c>
      <c r="F843" s="24" t="s">
        <v>42</v>
      </c>
      <c r="G843" s="15" t="s">
        <v>3561</v>
      </c>
      <c r="H843" s="15" t="s">
        <v>19</v>
      </c>
      <c r="I843" s="15" t="s">
        <v>19</v>
      </c>
      <c r="J843" s="15" t="s">
        <v>19</v>
      </c>
      <c r="K843" s="18" t="s">
        <v>19</v>
      </c>
      <c r="L843" s="18" t="s">
        <v>19</v>
      </c>
      <c r="M843" s="18">
        <v>45691.643750000003</v>
      </c>
      <c r="N843" s="18">
        <v>45691.64444444445</v>
      </c>
      <c r="O843" s="18" t="s">
        <v>19</v>
      </c>
      <c r="P843" s="18" t="s">
        <v>19</v>
      </c>
      <c r="Q843" s="15" t="s">
        <v>5930</v>
      </c>
      <c r="R843" s="15" t="s">
        <v>6267</v>
      </c>
      <c r="S843" s="15" t="s">
        <v>19</v>
      </c>
      <c r="T843" s="15" t="s">
        <v>19</v>
      </c>
      <c r="U843" s="15" t="s">
        <v>19</v>
      </c>
      <c r="V843" s="15" t="s">
        <v>19</v>
      </c>
      <c r="W843" s="15" t="s">
        <v>19</v>
      </c>
      <c r="X843" s="15" t="s">
        <v>19</v>
      </c>
      <c r="Y843" s="19">
        <v>0</v>
      </c>
      <c r="Z843" s="15" t="s">
        <v>19</v>
      </c>
      <c r="AA843" s="15" t="s">
        <v>19</v>
      </c>
      <c r="AB843" s="15" t="s">
        <v>43</v>
      </c>
      <c r="AC843" s="15" t="s">
        <v>19</v>
      </c>
      <c r="AD843" s="15" t="s">
        <v>3343</v>
      </c>
      <c r="AE843" s="15" t="s">
        <v>19</v>
      </c>
      <c r="AF843" s="15" t="s">
        <v>19</v>
      </c>
      <c r="AG843" s="15" t="s">
        <v>19</v>
      </c>
      <c r="AH843" s="15" t="s">
        <v>19</v>
      </c>
      <c r="AI843" s="15" t="s">
        <v>19</v>
      </c>
      <c r="AJ843" s="15" t="s">
        <v>19</v>
      </c>
      <c r="AK843" s="15" t="s">
        <v>19</v>
      </c>
      <c r="AL843" s="15" t="s">
        <v>19</v>
      </c>
      <c r="AM843" s="15" t="s">
        <v>19</v>
      </c>
      <c r="AN843" s="15" t="s">
        <v>6275</v>
      </c>
    </row>
    <row r="844" spans="1:40" ht="15.45" x14ac:dyDescent="0.4">
      <c r="A844" s="15" t="s">
        <v>1533</v>
      </c>
      <c r="B844" s="15" t="str">
        <f t="shared" si="13"/>
        <v>868cca5n8</v>
      </c>
      <c r="C844" s="38" t="s">
        <v>4394</v>
      </c>
      <c r="D844" s="15" t="s">
        <v>584</v>
      </c>
      <c r="E844" s="15" t="s">
        <v>6332</v>
      </c>
      <c r="F844" s="39" t="s">
        <v>540</v>
      </c>
      <c r="G844" s="15" t="s">
        <v>3561</v>
      </c>
      <c r="H844" s="15" t="s">
        <v>6384</v>
      </c>
      <c r="I844" s="28" t="s">
        <v>3587</v>
      </c>
      <c r="J844" s="15" t="s">
        <v>6206</v>
      </c>
      <c r="K844" s="18">
        <v>45800</v>
      </c>
      <c r="L844" s="18">
        <v>45789</v>
      </c>
      <c r="M844" s="18">
        <v>45691.643750000003</v>
      </c>
      <c r="N844" s="18">
        <v>45806.453472222223</v>
      </c>
      <c r="O844" s="18" t="s">
        <v>19</v>
      </c>
      <c r="P844" s="18" t="s">
        <v>19</v>
      </c>
      <c r="Q844" s="15" t="s">
        <v>5818</v>
      </c>
      <c r="R844" s="15" t="s">
        <v>6876</v>
      </c>
      <c r="S844" s="15" t="s">
        <v>6147</v>
      </c>
      <c r="T844" s="15" t="s">
        <v>19</v>
      </c>
      <c r="U844" s="15" t="s">
        <v>19</v>
      </c>
      <c r="V844" s="15" t="b">
        <v>1</v>
      </c>
      <c r="W844" s="15" t="s">
        <v>19</v>
      </c>
      <c r="X844" s="15" t="s">
        <v>19</v>
      </c>
      <c r="Y844" s="19">
        <v>0</v>
      </c>
      <c r="Z844" s="23" t="s">
        <v>291</v>
      </c>
      <c r="AA844" s="15" t="s">
        <v>19</v>
      </c>
      <c r="AB844" s="15" t="s">
        <v>43</v>
      </c>
      <c r="AC844" s="15" t="s">
        <v>3575</v>
      </c>
      <c r="AD844" s="15" t="s">
        <v>1130</v>
      </c>
      <c r="AE844" s="15" t="b">
        <v>1</v>
      </c>
      <c r="AF844" s="15" t="s">
        <v>3589</v>
      </c>
      <c r="AG844" s="20" t="s">
        <v>3604</v>
      </c>
      <c r="AH844" s="15" t="s">
        <v>19</v>
      </c>
      <c r="AI844" s="18">
        <v>45779</v>
      </c>
      <c r="AJ844" s="15" t="s">
        <v>19</v>
      </c>
      <c r="AK844" s="15" t="s">
        <v>19</v>
      </c>
      <c r="AL844" s="15" t="s">
        <v>19</v>
      </c>
      <c r="AM844" s="15" t="s">
        <v>3325</v>
      </c>
      <c r="AN844" s="15" t="s">
        <v>6275</v>
      </c>
    </row>
    <row r="845" spans="1:40" ht="15.45" x14ac:dyDescent="0.4">
      <c r="A845" s="15" t="s">
        <v>1261</v>
      </c>
      <c r="B845" s="15" t="str">
        <f t="shared" si="13"/>
        <v>868cca5n9</v>
      </c>
      <c r="C845" s="38" t="s">
        <v>3592</v>
      </c>
      <c r="D845" s="15" t="s">
        <v>584</v>
      </c>
      <c r="E845" s="15" t="s">
        <v>6332</v>
      </c>
      <c r="F845" s="24" t="s">
        <v>42</v>
      </c>
      <c r="G845" s="15" t="s">
        <v>3561</v>
      </c>
      <c r="H845" s="15" t="s">
        <v>19</v>
      </c>
      <c r="I845" s="15" t="s">
        <v>19</v>
      </c>
      <c r="J845" s="15" t="s">
        <v>19</v>
      </c>
      <c r="K845" s="18" t="s">
        <v>19</v>
      </c>
      <c r="L845" s="18" t="s">
        <v>19</v>
      </c>
      <c r="M845" s="18">
        <v>45691.643750000003</v>
      </c>
      <c r="N845" s="18">
        <v>45691.64444444445</v>
      </c>
      <c r="O845" s="18" t="s">
        <v>19</v>
      </c>
      <c r="P845" s="18" t="s">
        <v>19</v>
      </c>
      <c r="Q845" s="15" t="s">
        <v>5818</v>
      </c>
      <c r="R845" s="15" t="s">
        <v>6267</v>
      </c>
      <c r="S845" s="15" t="s">
        <v>19</v>
      </c>
      <c r="T845" s="15" t="s">
        <v>19</v>
      </c>
      <c r="U845" s="15" t="s">
        <v>19</v>
      </c>
      <c r="V845" s="15" t="s">
        <v>19</v>
      </c>
      <c r="W845" s="15" t="s">
        <v>19</v>
      </c>
      <c r="X845" s="15" t="s">
        <v>19</v>
      </c>
      <c r="Y845" s="19">
        <v>0</v>
      </c>
      <c r="Z845" s="15" t="s">
        <v>19</v>
      </c>
      <c r="AA845" s="15" t="s">
        <v>19</v>
      </c>
      <c r="AB845" s="15" t="s">
        <v>43</v>
      </c>
      <c r="AC845" s="15" t="s">
        <v>19</v>
      </c>
      <c r="AD845" s="15" t="s">
        <v>3343</v>
      </c>
      <c r="AE845" s="15" t="s">
        <v>19</v>
      </c>
      <c r="AF845" s="15" t="s">
        <v>19</v>
      </c>
      <c r="AG845" s="15" t="s">
        <v>19</v>
      </c>
      <c r="AH845" s="15" t="s">
        <v>19</v>
      </c>
      <c r="AI845" s="15" t="s">
        <v>19</v>
      </c>
      <c r="AJ845" s="15" t="s">
        <v>19</v>
      </c>
      <c r="AK845" s="15" t="s">
        <v>19</v>
      </c>
      <c r="AL845" s="15" t="s">
        <v>19</v>
      </c>
      <c r="AM845" s="15" t="s">
        <v>19</v>
      </c>
      <c r="AN845" s="15" t="s">
        <v>6275</v>
      </c>
    </row>
    <row r="846" spans="1:40" ht="15.45" x14ac:dyDescent="0.4">
      <c r="A846" s="15" t="s">
        <v>1143</v>
      </c>
      <c r="B846" s="15" t="str">
        <f t="shared" si="13"/>
        <v>868cca7da</v>
      </c>
      <c r="C846" s="38" t="s">
        <v>3590</v>
      </c>
      <c r="D846" s="15" t="s">
        <v>586</v>
      </c>
      <c r="E846" s="15" t="s">
        <v>4144</v>
      </c>
      <c r="F846" s="24" t="s">
        <v>42</v>
      </c>
      <c r="G846" s="15" t="s">
        <v>3561</v>
      </c>
      <c r="H846" s="15" t="s">
        <v>19</v>
      </c>
      <c r="I846" s="15" t="s">
        <v>19</v>
      </c>
      <c r="J846" s="15" t="s">
        <v>19</v>
      </c>
      <c r="K846" s="18">
        <v>45863</v>
      </c>
      <c r="L846" s="18" t="s">
        <v>19</v>
      </c>
      <c r="M846" s="18">
        <v>45691.645138888889</v>
      </c>
      <c r="N846" s="18">
        <v>45691.645833333328</v>
      </c>
      <c r="O846" s="18" t="s">
        <v>19</v>
      </c>
      <c r="P846" s="18" t="s">
        <v>19</v>
      </c>
      <c r="Q846" s="15" t="s">
        <v>5930</v>
      </c>
      <c r="R846" s="15" t="s">
        <v>6267</v>
      </c>
      <c r="S846" s="15" t="s">
        <v>19</v>
      </c>
      <c r="T846" s="15" t="s">
        <v>19</v>
      </c>
      <c r="U846" s="15" t="s">
        <v>19</v>
      </c>
      <c r="V846" s="15" t="s">
        <v>19</v>
      </c>
      <c r="W846" s="15" t="s">
        <v>19</v>
      </c>
      <c r="X846" s="15" t="s">
        <v>19</v>
      </c>
      <c r="Y846" s="19">
        <v>0</v>
      </c>
      <c r="Z846" s="15" t="s">
        <v>19</v>
      </c>
      <c r="AA846" s="15" t="s">
        <v>19</v>
      </c>
      <c r="AB846" s="15" t="s">
        <v>43</v>
      </c>
      <c r="AC846" s="15" t="s">
        <v>19</v>
      </c>
      <c r="AD846" s="15" t="s">
        <v>3343</v>
      </c>
      <c r="AE846" s="15" t="s">
        <v>19</v>
      </c>
      <c r="AF846" s="15" t="s">
        <v>19</v>
      </c>
      <c r="AG846" s="15" t="s">
        <v>19</v>
      </c>
      <c r="AH846" s="15" t="s">
        <v>19</v>
      </c>
      <c r="AI846" s="15" t="s">
        <v>19</v>
      </c>
      <c r="AJ846" s="15" t="s">
        <v>19</v>
      </c>
      <c r="AK846" s="15" t="s">
        <v>19</v>
      </c>
      <c r="AL846" s="15" t="s">
        <v>19</v>
      </c>
      <c r="AM846" s="15" t="s">
        <v>19</v>
      </c>
      <c r="AN846" s="15" t="s">
        <v>6275</v>
      </c>
    </row>
    <row r="847" spans="1:40" ht="15.45" x14ac:dyDescent="0.4">
      <c r="A847" s="15" t="s">
        <v>1588</v>
      </c>
      <c r="B847" s="15" t="str">
        <f t="shared" si="13"/>
        <v>868cca7db</v>
      </c>
      <c r="C847" s="38" t="s">
        <v>4393</v>
      </c>
      <c r="D847" s="15" t="s">
        <v>586</v>
      </c>
      <c r="E847" s="15" t="s">
        <v>4144</v>
      </c>
      <c r="F847" s="39" t="s">
        <v>540</v>
      </c>
      <c r="G847" s="15" t="s">
        <v>3561</v>
      </c>
      <c r="H847" s="15" t="s">
        <v>6525</v>
      </c>
      <c r="I847" s="28" t="s">
        <v>3587</v>
      </c>
      <c r="J847" s="15" t="s">
        <v>6465</v>
      </c>
      <c r="K847" s="18" t="s">
        <v>19</v>
      </c>
      <c r="L847" s="18" t="s">
        <v>19</v>
      </c>
      <c r="M847" s="18">
        <v>45691.645138888889</v>
      </c>
      <c r="N847" s="18">
        <v>45810.530555555553</v>
      </c>
      <c r="O847" s="18" t="s">
        <v>19</v>
      </c>
      <c r="P847" s="18" t="s">
        <v>19</v>
      </c>
      <c r="Q847" s="15" t="s">
        <v>5864</v>
      </c>
      <c r="R847" s="15" t="s">
        <v>6280</v>
      </c>
      <c r="S847" s="15" t="s">
        <v>6147</v>
      </c>
      <c r="T847" s="15" t="s">
        <v>19</v>
      </c>
      <c r="U847" s="15" t="s">
        <v>19</v>
      </c>
      <c r="V847" s="15" t="s">
        <v>19</v>
      </c>
      <c r="W847" s="15" t="s">
        <v>19</v>
      </c>
      <c r="X847" s="15" t="s">
        <v>19</v>
      </c>
      <c r="Y847" s="19">
        <v>0</v>
      </c>
      <c r="Z847" s="15" t="s">
        <v>287</v>
      </c>
      <c r="AA847" s="15" t="s">
        <v>19</v>
      </c>
      <c r="AB847" s="15" t="s">
        <v>43</v>
      </c>
      <c r="AC847" s="15" t="s">
        <v>3575</v>
      </c>
      <c r="AD847" s="15" t="s">
        <v>1130</v>
      </c>
      <c r="AE847" s="15" t="b">
        <v>1</v>
      </c>
      <c r="AF847" s="15" t="s">
        <v>98</v>
      </c>
      <c r="AG847" s="15" t="s">
        <v>19</v>
      </c>
      <c r="AH847" s="15" t="s">
        <v>19</v>
      </c>
      <c r="AI847" s="18">
        <v>45779</v>
      </c>
      <c r="AJ847" s="15" t="s">
        <v>19</v>
      </c>
      <c r="AK847" s="15" t="s">
        <v>19</v>
      </c>
      <c r="AL847" s="15" t="s">
        <v>19</v>
      </c>
      <c r="AM847" s="15" t="s">
        <v>3325</v>
      </c>
      <c r="AN847" s="15" t="s">
        <v>6275</v>
      </c>
    </row>
    <row r="848" spans="1:40" ht="15.45" x14ac:dyDescent="0.4">
      <c r="A848" s="15" t="s">
        <v>1540</v>
      </c>
      <c r="B848" s="15" t="str">
        <f t="shared" si="13"/>
        <v>868cca7dc</v>
      </c>
      <c r="C848" s="38" t="s">
        <v>4394</v>
      </c>
      <c r="D848" s="15" t="s">
        <v>586</v>
      </c>
      <c r="E848" s="15" t="s">
        <v>4144</v>
      </c>
      <c r="F848" s="24" t="s">
        <v>42</v>
      </c>
      <c r="G848" s="15" t="s">
        <v>3561</v>
      </c>
      <c r="H848" s="15" t="s">
        <v>19</v>
      </c>
      <c r="I848" s="15" t="s">
        <v>19</v>
      </c>
      <c r="J848" s="15" t="s">
        <v>19</v>
      </c>
      <c r="K848" s="18" t="s">
        <v>19</v>
      </c>
      <c r="L848" s="18" t="s">
        <v>19</v>
      </c>
      <c r="M848" s="18">
        <v>45691.645138888889</v>
      </c>
      <c r="N848" s="18">
        <v>45691.645833333328</v>
      </c>
      <c r="O848" s="18" t="s">
        <v>19</v>
      </c>
      <c r="P848" s="18" t="s">
        <v>19</v>
      </c>
      <c r="Q848" s="15" t="s">
        <v>5930</v>
      </c>
      <c r="R848" s="15" t="s">
        <v>6267</v>
      </c>
      <c r="S848" s="15" t="s">
        <v>19</v>
      </c>
      <c r="T848" s="15" t="s">
        <v>19</v>
      </c>
      <c r="U848" s="15" t="s">
        <v>19</v>
      </c>
      <c r="V848" s="15" t="s">
        <v>19</v>
      </c>
      <c r="W848" s="15" t="s">
        <v>19</v>
      </c>
      <c r="X848" s="15" t="s">
        <v>19</v>
      </c>
      <c r="Y848" s="19">
        <v>0</v>
      </c>
      <c r="Z848" s="15" t="s">
        <v>19</v>
      </c>
      <c r="AA848" s="15" t="s">
        <v>19</v>
      </c>
      <c r="AB848" s="15" t="s">
        <v>43</v>
      </c>
      <c r="AC848" s="15" t="s">
        <v>19</v>
      </c>
      <c r="AD848" s="15" t="s">
        <v>3343</v>
      </c>
      <c r="AE848" s="15" t="s">
        <v>19</v>
      </c>
      <c r="AF848" s="15" t="s">
        <v>19</v>
      </c>
      <c r="AG848" s="15" t="s">
        <v>19</v>
      </c>
      <c r="AH848" s="15" t="s">
        <v>19</v>
      </c>
      <c r="AI848" s="15" t="s">
        <v>19</v>
      </c>
      <c r="AJ848" s="15" t="s">
        <v>19</v>
      </c>
      <c r="AK848" s="15" t="s">
        <v>19</v>
      </c>
      <c r="AL848" s="15" t="s">
        <v>19</v>
      </c>
      <c r="AM848" s="15" t="s">
        <v>19</v>
      </c>
      <c r="AN848" s="15" t="s">
        <v>6275</v>
      </c>
    </row>
    <row r="849" spans="1:40" ht="15.45" x14ac:dyDescent="0.4">
      <c r="A849" s="15" t="s">
        <v>1241</v>
      </c>
      <c r="B849" s="15" t="str">
        <f t="shared" si="13"/>
        <v>868cca7dd</v>
      </c>
      <c r="C849" s="38" t="s">
        <v>3591</v>
      </c>
      <c r="D849" s="15" t="s">
        <v>586</v>
      </c>
      <c r="E849" s="15" t="s">
        <v>4144</v>
      </c>
      <c r="F849" s="24" t="s">
        <v>42</v>
      </c>
      <c r="G849" s="15" t="s">
        <v>3561</v>
      </c>
      <c r="H849" s="15" t="s">
        <v>19</v>
      </c>
      <c r="I849" s="15" t="s">
        <v>19</v>
      </c>
      <c r="J849" s="15" t="s">
        <v>19</v>
      </c>
      <c r="K849" s="18" t="s">
        <v>19</v>
      </c>
      <c r="L849" s="18" t="s">
        <v>19</v>
      </c>
      <c r="M849" s="18">
        <v>45691.645138888889</v>
      </c>
      <c r="N849" s="18">
        <v>45691.645833333328</v>
      </c>
      <c r="O849" s="18" t="s">
        <v>19</v>
      </c>
      <c r="P849" s="18" t="s">
        <v>19</v>
      </c>
      <c r="Q849" s="15" t="s">
        <v>5930</v>
      </c>
      <c r="R849" s="15" t="s">
        <v>6267</v>
      </c>
      <c r="S849" s="15" t="s">
        <v>19</v>
      </c>
      <c r="T849" s="15" t="s">
        <v>19</v>
      </c>
      <c r="U849" s="15" t="s">
        <v>19</v>
      </c>
      <c r="V849" s="15" t="s">
        <v>19</v>
      </c>
      <c r="W849" s="15" t="s">
        <v>19</v>
      </c>
      <c r="X849" s="15" t="s">
        <v>19</v>
      </c>
      <c r="Y849" s="19">
        <v>0</v>
      </c>
      <c r="Z849" s="15" t="s">
        <v>19</v>
      </c>
      <c r="AA849" s="15" t="s">
        <v>19</v>
      </c>
      <c r="AB849" s="15" t="s">
        <v>43</v>
      </c>
      <c r="AC849" s="15" t="s">
        <v>19</v>
      </c>
      <c r="AD849" s="15" t="s">
        <v>3343</v>
      </c>
      <c r="AE849" s="15" t="s">
        <v>19</v>
      </c>
      <c r="AF849" s="15" t="s">
        <v>19</v>
      </c>
      <c r="AG849" s="15" t="s">
        <v>19</v>
      </c>
      <c r="AH849" s="15" t="s">
        <v>19</v>
      </c>
      <c r="AI849" s="15" t="s">
        <v>19</v>
      </c>
      <c r="AJ849" s="15" t="s">
        <v>19</v>
      </c>
      <c r="AK849" s="15" t="s">
        <v>19</v>
      </c>
      <c r="AL849" s="15" t="s">
        <v>19</v>
      </c>
      <c r="AM849" s="15" t="s">
        <v>19</v>
      </c>
      <c r="AN849" s="15" t="s">
        <v>6275</v>
      </c>
    </row>
    <row r="850" spans="1:40" ht="15.45" x14ac:dyDescent="0.4">
      <c r="A850" s="15" t="s">
        <v>1479</v>
      </c>
      <c r="B850" s="15" t="str">
        <f t="shared" si="13"/>
        <v>868cca9yr</v>
      </c>
      <c r="C850" s="38" t="s">
        <v>4392</v>
      </c>
      <c r="D850" s="15" t="s">
        <v>588</v>
      </c>
      <c r="E850" s="15" t="s">
        <v>4146</v>
      </c>
      <c r="F850" s="24" t="s">
        <v>42</v>
      </c>
      <c r="G850" s="15" t="s">
        <v>3561</v>
      </c>
      <c r="H850" s="15" t="s">
        <v>19</v>
      </c>
      <c r="I850" s="15" t="s">
        <v>19</v>
      </c>
      <c r="J850" s="15" t="s">
        <v>19</v>
      </c>
      <c r="K850" s="18" t="s">
        <v>19</v>
      </c>
      <c r="L850" s="18" t="s">
        <v>19</v>
      </c>
      <c r="M850" s="18">
        <v>45691.647222222222</v>
      </c>
      <c r="N850" s="18">
        <v>45691.655555555553</v>
      </c>
      <c r="O850" s="18" t="s">
        <v>19</v>
      </c>
      <c r="P850" s="18" t="s">
        <v>19</v>
      </c>
      <c r="Q850" s="15" t="s">
        <v>5930</v>
      </c>
      <c r="R850" s="15" t="s">
        <v>6267</v>
      </c>
      <c r="S850" s="15" t="s">
        <v>19</v>
      </c>
      <c r="T850" s="15" t="s">
        <v>19</v>
      </c>
      <c r="U850" s="15" t="s">
        <v>19</v>
      </c>
      <c r="V850" s="15" t="s">
        <v>19</v>
      </c>
      <c r="W850" s="15" t="s">
        <v>19</v>
      </c>
      <c r="X850" s="15" t="s">
        <v>19</v>
      </c>
      <c r="Y850" s="19">
        <v>0</v>
      </c>
      <c r="Z850" s="15" t="s">
        <v>19</v>
      </c>
      <c r="AA850" s="15" t="s">
        <v>19</v>
      </c>
      <c r="AB850" s="15" t="s">
        <v>43</v>
      </c>
      <c r="AC850" s="15" t="s">
        <v>19</v>
      </c>
      <c r="AD850" s="15" t="s">
        <v>3343</v>
      </c>
      <c r="AE850" s="15" t="s">
        <v>19</v>
      </c>
      <c r="AF850" s="15" t="s">
        <v>19</v>
      </c>
      <c r="AG850" s="15" t="s">
        <v>19</v>
      </c>
      <c r="AH850" s="15" t="s">
        <v>19</v>
      </c>
      <c r="AI850" s="15" t="s">
        <v>19</v>
      </c>
      <c r="AJ850" s="15" t="s">
        <v>19</v>
      </c>
      <c r="AK850" s="15" t="s">
        <v>19</v>
      </c>
      <c r="AL850" s="15" t="s">
        <v>19</v>
      </c>
      <c r="AM850" s="15" t="s">
        <v>19</v>
      </c>
      <c r="AN850" s="15" t="s">
        <v>6275</v>
      </c>
    </row>
    <row r="851" spans="1:40" ht="15.45" x14ac:dyDescent="0.4">
      <c r="A851" s="15" t="s">
        <v>1128</v>
      </c>
      <c r="B851" s="15" t="str">
        <f t="shared" si="13"/>
        <v>868cca9yw</v>
      </c>
      <c r="C851" s="38" t="s">
        <v>4390</v>
      </c>
      <c r="D851" s="15" t="s">
        <v>588</v>
      </c>
      <c r="E851" s="15" t="s">
        <v>4146</v>
      </c>
      <c r="F851" s="24" t="s">
        <v>42</v>
      </c>
      <c r="G851" s="15" t="s">
        <v>3561</v>
      </c>
      <c r="H851" s="15" t="s">
        <v>19</v>
      </c>
      <c r="I851" s="15" t="s">
        <v>19</v>
      </c>
      <c r="J851" s="15" t="s">
        <v>19</v>
      </c>
      <c r="K851" s="18" t="s">
        <v>19</v>
      </c>
      <c r="L851" s="18" t="s">
        <v>19</v>
      </c>
      <c r="M851" s="18">
        <v>45691.647222222222</v>
      </c>
      <c r="N851" s="18">
        <v>45691.655555555553</v>
      </c>
      <c r="O851" s="18" t="s">
        <v>19</v>
      </c>
      <c r="P851" s="18" t="s">
        <v>19</v>
      </c>
      <c r="Q851" s="15" t="s">
        <v>5930</v>
      </c>
      <c r="R851" s="15" t="s">
        <v>6267</v>
      </c>
      <c r="S851" s="15" t="s">
        <v>19</v>
      </c>
      <c r="T851" s="15" t="s">
        <v>19</v>
      </c>
      <c r="U851" s="15" t="s">
        <v>19</v>
      </c>
      <c r="V851" s="15" t="s">
        <v>19</v>
      </c>
      <c r="W851" s="15" t="s">
        <v>19</v>
      </c>
      <c r="X851" s="15" t="s">
        <v>19</v>
      </c>
      <c r="Y851" s="19">
        <v>0</v>
      </c>
      <c r="Z851" s="15" t="s">
        <v>19</v>
      </c>
      <c r="AA851" s="15" t="s">
        <v>19</v>
      </c>
      <c r="AB851" s="15" t="s">
        <v>43</v>
      </c>
      <c r="AC851" s="15" t="s">
        <v>19</v>
      </c>
      <c r="AD851" s="15" t="s">
        <v>3343</v>
      </c>
      <c r="AE851" s="15" t="s">
        <v>19</v>
      </c>
      <c r="AF851" s="15" t="s">
        <v>19</v>
      </c>
      <c r="AG851" s="15" t="s">
        <v>19</v>
      </c>
      <c r="AH851" s="15" t="s">
        <v>19</v>
      </c>
      <c r="AI851" s="15" t="s">
        <v>19</v>
      </c>
      <c r="AJ851" s="15" t="s">
        <v>19</v>
      </c>
      <c r="AK851" s="15" t="s">
        <v>19</v>
      </c>
      <c r="AL851" s="15" t="s">
        <v>19</v>
      </c>
      <c r="AM851" s="15" t="s">
        <v>19</v>
      </c>
      <c r="AN851" s="15" t="s">
        <v>6275</v>
      </c>
    </row>
    <row r="852" spans="1:40" ht="15.45" x14ac:dyDescent="0.4">
      <c r="A852" s="15" t="s">
        <v>1368</v>
      </c>
      <c r="B852" s="15" t="str">
        <f t="shared" si="13"/>
        <v>868cca9yx</v>
      </c>
      <c r="C852" s="38" t="s">
        <v>4391</v>
      </c>
      <c r="D852" s="15" t="s">
        <v>588</v>
      </c>
      <c r="E852" s="15" t="s">
        <v>4146</v>
      </c>
      <c r="F852" s="24" t="s">
        <v>42</v>
      </c>
      <c r="G852" s="15" t="s">
        <v>3561</v>
      </c>
      <c r="H852" s="15" t="s">
        <v>19</v>
      </c>
      <c r="I852" s="15" t="s">
        <v>19</v>
      </c>
      <c r="J852" s="15" t="s">
        <v>19</v>
      </c>
      <c r="K852" s="18" t="s">
        <v>19</v>
      </c>
      <c r="L852" s="18" t="s">
        <v>19</v>
      </c>
      <c r="M852" s="18">
        <v>45691.647222222222</v>
      </c>
      <c r="N852" s="18">
        <v>45691.655555555553</v>
      </c>
      <c r="O852" s="18" t="s">
        <v>19</v>
      </c>
      <c r="P852" s="18" t="s">
        <v>19</v>
      </c>
      <c r="Q852" s="15" t="s">
        <v>5930</v>
      </c>
      <c r="R852" s="15" t="s">
        <v>6267</v>
      </c>
      <c r="S852" s="15" t="s">
        <v>19</v>
      </c>
      <c r="T852" s="15" t="s">
        <v>19</v>
      </c>
      <c r="U852" s="15" t="s">
        <v>19</v>
      </c>
      <c r="V852" s="15" t="s">
        <v>19</v>
      </c>
      <c r="W852" s="15" t="s">
        <v>19</v>
      </c>
      <c r="X852" s="15" t="s">
        <v>19</v>
      </c>
      <c r="Y852" s="19">
        <v>0</v>
      </c>
      <c r="Z852" s="15" t="s">
        <v>19</v>
      </c>
      <c r="AA852" s="15" t="s">
        <v>19</v>
      </c>
      <c r="AB852" s="15" t="s">
        <v>43</v>
      </c>
      <c r="AC852" s="15" t="s">
        <v>19</v>
      </c>
      <c r="AD852" s="15" t="s">
        <v>3343</v>
      </c>
      <c r="AE852" s="15" t="s">
        <v>19</v>
      </c>
      <c r="AF852" s="15" t="s">
        <v>19</v>
      </c>
      <c r="AG852" s="15" t="s">
        <v>19</v>
      </c>
      <c r="AH852" s="15" t="s">
        <v>19</v>
      </c>
      <c r="AI852" s="15" t="s">
        <v>19</v>
      </c>
      <c r="AJ852" s="15" t="s">
        <v>19</v>
      </c>
      <c r="AK852" s="15" t="s">
        <v>19</v>
      </c>
      <c r="AL852" s="15" t="s">
        <v>19</v>
      </c>
      <c r="AM852" s="15" t="s">
        <v>19</v>
      </c>
      <c r="AN852" s="15" t="s">
        <v>6275</v>
      </c>
    </row>
    <row r="853" spans="1:40" ht="15.45" x14ac:dyDescent="0.4">
      <c r="A853" s="15" t="s">
        <v>1345</v>
      </c>
      <c r="B853" s="15" t="str">
        <f t="shared" si="13"/>
        <v>868cca9yy</v>
      </c>
      <c r="C853" s="38" t="s">
        <v>4389</v>
      </c>
      <c r="D853" s="15" t="s">
        <v>588</v>
      </c>
      <c r="E853" s="15" t="s">
        <v>4146</v>
      </c>
      <c r="F853" s="24" t="s">
        <v>42</v>
      </c>
      <c r="G853" s="15" t="s">
        <v>3561</v>
      </c>
      <c r="H853" s="15" t="s">
        <v>19</v>
      </c>
      <c r="I853" s="15" t="s">
        <v>19</v>
      </c>
      <c r="J853" s="15" t="s">
        <v>19</v>
      </c>
      <c r="K853" s="18">
        <v>45863</v>
      </c>
      <c r="L853" s="18" t="s">
        <v>19</v>
      </c>
      <c r="M853" s="18">
        <v>45691.647222222222</v>
      </c>
      <c r="N853" s="18">
        <v>45691.655555555553</v>
      </c>
      <c r="O853" s="18" t="s">
        <v>19</v>
      </c>
      <c r="P853" s="18" t="s">
        <v>19</v>
      </c>
      <c r="Q853" s="15" t="s">
        <v>5930</v>
      </c>
      <c r="R853" s="15" t="s">
        <v>6267</v>
      </c>
      <c r="S853" s="15" t="s">
        <v>19</v>
      </c>
      <c r="T853" s="15" t="s">
        <v>19</v>
      </c>
      <c r="U853" s="15" t="s">
        <v>19</v>
      </c>
      <c r="V853" s="15" t="s">
        <v>19</v>
      </c>
      <c r="W853" s="15" t="s">
        <v>19</v>
      </c>
      <c r="X853" s="15" t="s">
        <v>19</v>
      </c>
      <c r="Y853" s="19">
        <v>0</v>
      </c>
      <c r="Z853" s="15" t="s">
        <v>19</v>
      </c>
      <c r="AA853" s="15" t="s">
        <v>19</v>
      </c>
      <c r="AB853" s="15" t="s">
        <v>43</v>
      </c>
      <c r="AC853" s="15" t="s">
        <v>19</v>
      </c>
      <c r="AD853" s="15" t="s">
        <v>3343</v>
      </c>
      <c r="AE853" s="15" t="s">
        <v>19</v>
      </c>
      <c r="AF853" s="15" t="s">
        <v>19</v>
      </c>
      <c r="AG853" s="15" t="s">
        <v>19</v>
      </c>
      <c r="AH853" s="15" t="s">
        <v>19</v>
      </c>
      <c r="AI853" s="15" t="s">
        <v>19</v>
      </c>
      <c r="AJ853" s="15" t="s">
        <v>19</v>
      </c>
      <c r="AK853" s="15" t="s">
        <v>19</v>
      </c>
      <c r="AL853" s="15" t="s">
        <v>19</v>
      </c>
      <c r="AM853" s="15" t="s">
        <v>19</v>
      </c>
      <c r="AN853" s="15" t="s">
        <v>6275</v>
      </c>
    </row>
    <row r="854" spans="1:40" ht="15.45" x14ac:dyDescent="0.4">
      <c r="A854" s="15" t="s">
        <v>1358</v>
      </c>
      <c r="B854" s="15" t="str">
        <f t="shared" si="13"/>
        <v>868ccaad7</v>
      </c>
      <c r="C854" s="38" t="s">
        <v>4391</v>
      </c>
      <c r="D854" s="15" t="s">
        <v>589</v>
      </c>
      <c r="E854" s="15" t="s">
        <v>6094</v>
      </c>
      <c r="F854" s="24" t="s">
        <v>42</v>
      </c>
      <c r="G854" s="15" t="s">
        <v>3561</v>
      </c>
      <c r="H854" s="15" t="s">
        <v>19</v>
      </c>
      <c r="I854" s="15" t="s">
        <v>19</v>
      </c>
      <c r="J854" s="15" t="s">
        <v>19</v>
      </c>
      <c r="K854" s="18" t="s">
        <v>19</v>
      </c>
      <c r="L854" s="18" t="s">
        <v>19</v>
      </c>
      <c r="M854" s="18">
        <v>45691.647222222222</v>
      </c>
      <c r="N854" s="18">
        <v>45691.65625</v>
      </c>
      <c r="O854" s="18" t="s">
        <v>19</v>
      </c>
      <c r="P854" s="18" t="s">
        <v>19</v>
      </c>
      <c r="Q854" s="15" t="s">
        <v>5930</v>
      </c>
      <c r="R854" s="15" t="s">
        <v>6267</v>
      </c>
      <c r="S854" s="15" t="s">
        <v>19</v>
      </c>
      <c r="T854" s="15" t="s">
        <v>19</v>
      </c>
      <c r="U854" s="15" t="s">
        <v>19</v>
      </c>
      <c r="V854" s="15" t="s">
        <v>19</v>
      </c>
      <c r="W854" s="15" t="s">
        <v>19</v>
      </c>
      <c r="X854" s="15" t="s">
        <v>19</v>
      </c>
      <c r="Y854" s="19">
        <v>0</v>
      </c>
      <c r="Z854" s="15" t="s">
        <v>19</v>
      </c>
      <c r="AA854" s="15" t="s">
        <v>19</v>
      </c>
      <c r="AB854" s="15" t="s">
        <v>43</v>
      </c>
      <c r="AC854" s="15" t="s">
        <v>19</v>
      </c>
      <c r="AD854" s="15" t="s">
        <v>3343</v>
      </c>
      <c r="AE854" s="15" t="s">
        <v>19</v>
      </c>
      <c r="AF854" s="15" t="s">
        <v>19</v>
      </c>
      <c r="AG854" s="15" t="s">
        <v>19</v>
      </c>
      <c r="AH854" s="15" t="s">
        <v>19</v>
      </c>
      <c r="AI854" s="15" t="s">
        <v>19</v>
      </c>
      <c r="AJ854" s="15" t="s">
        <v>19</v>
      </c>
      <c r="AK854" s="15" t="s">
        <v>19</v>
      </c>
      <c r="AL854" s="15" t="s">
        <v>19</v>
      </c>
      <c r="AM854" s="15" t="s">
        <v>19</v>
      </c>
      <c r="AN854" s="15" t="s">
        <v>6275</v>
      </c>
    </row>
    <row r="855" spans="1:40" ht="15.45" x14ac:dyDescent="0.4">
      <c r="A855" s="15" t="s">
        <v>1167</v>
      </c>
      <c r="B855" s="15" t="str">
        <f t="shared" si="13"/>
        <v>868ccaad8</v>
      </c>
      <c r="C855" s="38" t="s">
        <v>4390</v>
      </c>
      <c r="D855" s="15" t="s">
        <v>589</v>
      </c>
      <c r="E855" s="15" t="s">
        <v>6094</v>
      </c>
      <c r="F855" s="24" t="s">
        <v>42</v>
      </c>
      <c r="G855" s="15" t="s">
        <v>3561</v>
      </c>
      <c r="H855" s="15" t="s">
        <v>19</v>
      </c>
      <c r="I855" s="15" t="s">
        <v>19</v>
      </c>
      <c r="J855" s="15" t="s">
        <v>19</v>
      </c>
      <c r="K855" s="18" t="s">
        <v>19</v>
      </c>
      <c r="L855" s="18" t="s">
        <v>19</v>
      </c>
      <c r="M855" s="18">
        <v>45691.647222222222</v>
      </c>
      <c r="N855" s="18">
        <v>45691.65625</v>
      </c>
      <c r="O855" s="18" t="s">
        <v>19</v>
      </c>
      <c r="P855" s="18" t="s">
        <v>19</v>
      </c>
      <c r="Q855" s="15" t="s">
        <v>5930</v>
      </c>
      <c r="R855" s="15" t="s">
        <v>6267</v>
      </c>
      <c r="S855" s="15" t="s">
        <v>19</v>
      </c>
      <c r="T855" s="15" t="s">
        <v>19</v>
      </c>
      <c r="U855" s="15" t="s">
        <v>19</v>
      </c>
      <c r="V855" s="15" t="s">
        <v>19</v>
      </c>
      <c r="W855" s="15" t="s">
        <v>19</v>
      </c>
      <c r="X855" s="15" t="s">
        <v>19</v>
      </c>
      <c r="Y855" s="19">
        <v>0</v>
      </c>
      <c r="Z855" s="15" t="s">
        <v>19</v>
      </c>
      <c r="AA855" s="15" t="s">
        <v>19</v>
      </c>
      <c r="AB855" s="15" t="s">
        <v>43</v>
      </c>
      <c r="AC855" s="15" t="s">
        <v>19</v>
      </c>
      <c r="AD855" s="15" t="s">
        <v>3343</v>
      </c>
      <c r="AE855" s="15" t="s">
        <v>19</v>
      </c>
      <c r="AF855" s="15" t="s">
        <v>19</v>
      </c>
      <c r="AG855" s="15" t="s">
        <v>19</v>
      </c>
      <c r="AH855" s="15" t="s">
        <v>19</v>
      </c>
      <c r="AI855" s="15" t="s">
        <v>19</v>
      </c>
      <c r="AJ855" s="15" t="s">
        <v>19</v>
      </c>
      <c r="AK855" s="15" t="s">
        <v>19</v>
      </c>
      <c r="AL855" s="15" t="s">
        <v>19</v>
      </c>
      <c r="AM855" s="15" t="s">
        <v>19</v>
      </c>
      <c r="AN855" s="15" t="s">
        <v>6275</v>
      </c>
    </row>
    <row r="856" spans="1:40" ht="15.45" x14ac:dyDescent="0.4">
      <c r="A856" s="15" t="s">
        <v>1344</v>
      </c>
      <c r="B856" s="15" t="str">
        <f t="shared" si="13"/>
        <v>868ccaad9</v>
      </c>
      <c r="C856" s="38" t="s">
        <v>4389</v>
      </c>
      <c r="D856" s="15" t="s">
        <v>589</v>
      </c>
      <c r="E856" s="15" t="s">
        <v>6094</v>
      </c>
      <c r="F856" s="24" t="s">
        <v>42</v>
      </c>
      <c r="G856" s="15" t="s">
        <v>3561</v>
      </c>
      <c r="H856" s="15" t="s">
        <v>19</v>
      </c>
      <c r="I856" s="15" t="s">
        <v>19</v>
      </c>
      <c r="J856" s="15" t="s">
        <v>19</v>
      </c>
      <c r="K856" s="18">
        <v>45863</v>
      </c>
      <c r="L856" s="18" t="s">
        <v>19</v>
      </c>
      <c r="M856" s="18">
        <v>45691.647222222222</v>
      </c>
      <c r="N856" s="18">
        <v>45691.65625</v>
      </c>
      <c r="O856" s="18" t="s">
        <v>19</v>
      </c>
      <c r="P856" s="18" t="s">
        <v>19</v>
      </c>
      <c r="Q856" s="15" t="s">
        <v>5818</v>
      </c>
      <c r="R856" s="15" t="s">
        <v>6267</v>
      </c>
      <c r="S856" s="15" t="s">
        <v>19</v>
      </c>
      <c r="T856" s="15" t="s">
        <v>19</v>
      </c>
      <c r="U856" s="15" t="s">
        <v>19</v>
      </c>
      <c r="V856" s="15" t="s">
        <v>19</v>
      </c>
      <c r="W856" s="15" t="s">
        <v>19</v>
      </c>
      <c r="X856" s="15" t="s">
        <v>19</v>
      </c>
      <c r="Y856" s="19">
        <v>0</v>
      </c>
      <c r="Z856" s="15" t="s">
        <v>19</v>
      </c>
      <c r="AA856" s="15" t="s">
        <v>19</v>
      </c>
      <c r="AB856" s="15" t="s">
        <v>43</v>
      </c>
      <c r="AC856" s="15" t="s">
        <v>19</v>
      </c>
      <c r="AD856" s="15" t="s">
        <v>3343</v>
      </c>
      <c r="AE856" s="15" t="s">
        <v>19</v>
      </c>
      <c r="AF856" s="15" t="s">
        <v>19</v>
      </c>
      <c r="AG856" s="15" t="s">
        <v>19</v>
      </c>
      <c r="AH856" s="15" t="s">
        <v>19</v>
      </c>
      <c r="AI856" s="15" t="s">
        <v>19</v>
      </c>
      <c r="AJ856" s="15" t="s">
        <v>19</v>
      </c>
      <c r="AK856" s="15" t="s">
        <v>19</v>
      </c>
      <c r="AL856" s="15" t="s">
        <v>19</v>
      </c>
      <c r="AM856" s="15" t="s">
        <v>19</v>
      </c>
      <c r="AN856" s="15" t="s">
        <v>6275</v>
      </c>
    </row>
    <row r="857" spans="1:40" ht="15.45" x14ac:dyDescent="0.4">
      <c r="A857" s="15" t="s">
        <v>1472</v>
      </c>
      <c r="B857" s="15" t="str">
        <f t="shared" si="13"/>
        <v>868ccaada</v>
      </c>
      <c r="C857" s="38" t="s">
        <v>4392</v>
      </c>
      <c r="D857" s="15" t="s">
        <v>589</v>
      </c>
      <c r="E857" s="15" t="s">
        <v>6094</v>
      </c>
      <c r="F857" s="24" t="s">
        <v>42</v>
      </c>
      <c r="G857" s="15" t="s">
        <v>3561</v>
      </c>
      <c r="H857" s="15" t="s">
        <v>19</v>
      </c>
      <c r="I857" s="15" t="s">
        <v>19</v>
      </c>
      <c r="J857" s="15" t="s">
        <v>19</v>
      </c>
      <c r="K857" s="18" t="s">
        <v>19</v>
      </c>
      <c r="L857" s="18" t="s">
        <v>19</v>
      </c>
      <c r="M857" s="18">
        <v>45691.647222222222</v>
      </c>
      <c r="N857" s="18">
        <v>45691.65625</v>
      </c>
      <c r="O857" s="18" t="s">
        <v>19</v>
      </c>
      <c r="P857" s="18" t="s">
        <v>19</v>
      </c>
      <c r="Q857" s="15" t="s">
        <v>5818</v>
      </c>
      <c r="R857" s="15" t="s">
        <v>6267</v>
      </c>
      <c r="S857" s="15" t="s">
        <v>19</v>
      </c>
      <c r="T857" s="15" t="s">
        <v>19</v>
      </c>
      <c r="U857" s="15" t="s">
        <v>19</v>
      </c>
      <c r="V857" s="15" t="s">
        <v>19</v>
      </c>
      <c r="W857" s="15" t="s">
        <v>19</v>
      </c>
      <c r="X857" s="15" t="s">
        <v>19</v>
      </c>
      <c r="Y857" s="19">
        <v>0</v>
      </c>
      <c r="Z857" s="15" t="s">
        <v>19</v>
      </c>
      <c r="AA857" s="15" t="s">
        <v>19</v>
      </c>
      <c r="AB857" s="15" t="s">
        <v>43</v>
      </c>
      <c r="AC857" s="15" t="s">
        <v>19</v>
      </c>
      <c r="AD857" s="15" t="s">
        <v>3343</v>
      </c>
      <c r="AE857" s="15" t="s">
        <v>19</v>
      </c>
      <c r="AF857" s="15" t="s">
        <v>19</v>
      </c>
      <c r="AG857" s="15" t="s">
        <v>19</v>
      </c>
      <c r="AH857" s="15" t="s">
        <v>19</v>
      </c>
      <c r="AI857" s="15" t="s">
        <v>19</v>
      </c>
      <c r="AJ857" s="15" t="s">
        <v>19</v>
      </c>
      <c r="AK857" s="15" t="s">
        <v>19</v>
      </c>
      <c r="AL857" s="15" t="s">
        <v>19</v>
      </c>
      <c r="AM857" s="15" t="s">
        <v>19</v>
      </c>
      <c r="AN857" s="15" t="s">
        <v>6275</v>
      </c>
    </row>
    <row r="858" spans="1:40" ht="15.45" x14ac:dyDescent="0.4">
      <c r="A858" s="15" t="s">
        <v>1478</v>
      </c>
      <c r="B858" s="15" t="str">
        <f t="shared" si="13"/>
        <v>868ccafpy</v>
      </c>
      <c r="C858" s="38" t="s">
        <v>4395</v>
      </c>
      <c r="D858" s="15" t="s">
        <v>591</v>
      </c>
      <c r="E858" s="15" t="s">
        <v>4147</v>
      </c>
      <c r="F858" s="24" t="s">
        <v>42</v>
      </c>
      <c r="G858" s="15" t="s">
        <v>3561</v>
      </c>
      <c r="H858" s="15" t="s">
        <v>19</v>
      </c>
      <c r="I858" s="16" t="s">
        <v>658</v>
      </c>
      <c r="J858" s="15" t="s">
        <v>19</v>
      </c>
      <c r="K858" s="18" t="s">
        <v>19</v>
      </c>
      <c r="L858" s="18" t="s">
        <v>19</v>
      </c>
      <c r="M858" s="18">
        <v>45691.652083333334</v>
      </c>
      <c r="N858" s="18">
        <v>45779.568055555559</v>
      </c>
      <c r="O858" s="18" t="s">
        <v>19</v>
      </c>
      <c r="P858" s="18" t="s">
        <v>19</v>
      </c>
      <c r="Q858" s="15" t="s">
        <v>5886</v>
      </c>
      <c r="R858" s="15" t="s">
        <v>6285</v>
      </c>
      <c r="S858" s="15" t="s">
        <v>6159</v>
      </c>
      <c r="T858" s="15" t="s">
        <v>19</v>
      </c>
      <c r="U858" s="15" t="s">
        <v>19</v>
      </c>
      <c r="V858" s="15" t="s">
        <v>19</v>
      </c>
      <c r="W858" s="15" t="s">
        <v>19</v>
      </c>
      <c r="X858" s="15" t="s">
        <v>19</v>
      </c>
      <c r="Y858" s="19">
        <v>0</v>
      </c>
      <c r="Z858" s="15" t="s">
        <v>19</v>
      </c>
      <c r="AA858" s="15" t="s">
        <v>19</v>
      </c>
      <c r="AB858" s="15" t="s">
        <v>43</v>
      </c>
      <c r="AC858" s="15" t="s">
        <v>3575</v>
      </c>
      <c r="AD858" s="15" t="s">
        <v>3343</v>
      </c>
      <c r="AE858" s="15" t="b">
        <v>1</v>
      </c>
      <c r="AF858" s="15" t="s">
        <v>98</v>
      </c>
      <c r="AG858" s="15" t="s">
        <v>19</v>
      </c>
      <c r="AH858" s="15" t="s">
        <v>19</v>
      </c>
      <c r="AI858" s="18">
        <v>45779</v>
      </c>
      <c r="AJ858" s="15" t="s">
        <v>19</v>
      </c>
      <c r="AK858" s="15" t="s">
        <v>19</v>
      </c>
      <c r="AL858" s="15" t="s">
        <v>19</v>
      </c>
      <c r="AM858" s="15" t="s">
        <v>3325</v>
      </c>
      <c r="AN858" s="15" t="s">
        <v>6275</v>
      </c>
    </row>
    <row r="859" spans="1:40" ht="15.45" x14ac:dyDescent="0.4">
      <c r="A859" s="15" t="s">
        <v>1470</v>
      </c>
      <c r="B859" s="15" t="str">
        <f t="shared" si="13"/>
        <v>868ccafpz</v>
      </c>
      <c r="C859" s="38" t="s">
        <v>4396</v>
      </c>
      <c r="D859" s="15" t="s">
        <v>591</v>
      </c>
      <c r="E859" s="15" t="s">
        <v>4147</v>
      </c>
      <c r="F859" s="24" t="s">
        <v>42</v>
      </c>
      <c r="G859" s="15" t="s">
        <v>3561</v>
      </c>
      <c r="H859" s="15" t="s">
        <v>19</v>
      </c>
      <c r="I859" s="16" t="s">
        <v>658</v>
      </c>
      <c r="J859" s="15" t="s">
        <v>19</v>
      </c>
      <c r="K859" s="18" t="s">
        <v>19</v>
      </c>
      <c r="L859" s="18" t="s">
        <v>19</v>
      </c>
      <c r="M859" s="18">
        <v>45691.652083333334</v>
      </c>
      <c r="N859" s="18">
        <v>45779.568055555559</v>
      </c>
      <c r="O859" s="18" t="s">
        <v>19</v>
      </c>
      <c r="P859" s="18" t="s">
        <v>19</v>
      </c>
      <c r="Q859" s="15" t="s">
        <v>5864</v>
      </c>
      <c r="R859" s="15" t="s">
        <v>6285</v>
      </c>
      <c r="S859" s="15" t="s">
        <v>6159</v>
      </c>
      <c r="T859" s="15" t="s">
        <v>19</v>
      </c>
      <c r="U859" s="15" t="s">
        <v>19</v>
      </c>
      <c r="V859" s="15" t="s">
        <v>19</v>
      </c>
      <c r="W859" s="15" t="s">
        <v>19</v>
      </c>
      <c r="X859" s="15" t="s">
        <v>19</v>
      </c>
      <c r="Y859" s="19">
        <v>0</v>
      </c>
      <c r="Z859" s="15" t="s">
        <v>19</v>
      </c>
      <c r="AA859" s="15" t="s">
        <v>19</v>
      </c>
      <c r="AB859" s="15" t="s">
        <v>43</v>
      </c>
      <c r="AC859" s="15" t="s">
        <v>3575</v>
      </c>
      <c r="AD859" s="15" t="s">
        <v>3343</v>
      </c>
      <c r="AE859" s="15" t="b">
        <v>1</v>
      </c>
      <c r="AF859" s="15" t="s">
        <v>98</v>
      </c>
      <c r="AG859" s="15" t="s">
        <v>19</v>
      </c>
      <c r="AH859" s="15" t="s">
        <v>19</v>
      </c>
      <c r="AI859" s="18">
        <v>45779</v>
      </c>
      <c r="AJ859" s="15" t="s">
        <v>19</v>
      </c>
      <c r="AK859" s="15" t="s">
        <v>19</v>
      </c>
      <c r="AL859" s="15" t="s">
        <v>19</v>
      </c>
      <c r="AM859" s="15" t="s">
        <v>3325</v>
      </c>
      <c r="AN859" s="15" t="s">
        <v>6275</v>
      </c>
    </row>
    <row r="860" spans="1:40" ht="15.45" x14ac:dyDescent="0.4">
      <c r="A860" s="15" t="s">
        <v>1206</v>
      </c>
      <c r="B860" s="15" t="str">
        <f t="shared" si="13"/>
        <v>868ccafq0</v>
      </c>
      <c r="C860" s="38" t="s">
        <v>3591</v>
      </c>
      <c r="D860" s="15" t="s">
        <v>591</v>
      </c>
      <c r="E860" s="15" t="s">
        <v>4147</v>
      </c>
      <c r="F860" s="24" t="s">
        <v>42</v>
      </c>
      <c r="G860" s="15" t="s">
        <v>3561</v>
      </c>
      <c r="H860" s="15" t="s">
        <v>19</v>
      </c>
      <c r="I860" s="15" t="s">
        <v>19</v>
      </c>
      <c r="J860" s="15" t="s">
        <v>19</v>
      </c>
      <c r="K860" s="18" t="s">
        <v>19</v>
      </c>
      <c r="L860" s="18" t="s">
        <v>19</v>
      </c>
      <c r="M860" s="18">
        <v>45691.652083333334</v>
      </c>
      <c r="N860" s="18">
        <v>45691.652777777781</v>
      </c>
      <c r="O860" s="18" t="s">
        <v>19</v>
      </c>
      <c r="P860" s="18" t="s">
        <v>19</v>
      </c>
      <c r="Q860" s="15" t="s">
        <v>5930</v>
      </c>
      <c r="R860" s="15" t="s">
        <v>6267</v>
      </c>
      <c r="S860" s="15" t="s">
        <v>19</v>
      </c>
      <c r="T860" s="15" t="s">
        <v>19</v>
      </c>
      <c r="U860" s="15" t="s">
        <v>19</v>
      </c>
      <c r="V860" s="15" t="s">
        <v>19</v>
      </c>
      <c r="W860" s="15" t="s">
        <v>19</v>
      </c>
      <c r="X860" s="15" t="s">
        <v>19</v>
      </c>
      <c r="Y860" s="19">
        <v>0</v>
      </c>
      <c r="Z860" s="15" t="s">
        <v>19</v>
      </c>
      <c r="AA860" s="15" t="s">
        <v>19</v>
      </c>
      <c r="AB860" s="15" t="s">
        <v>43</v>
      </c>
      <c r="AC860" s="15" t="s">
        <v>19</v>
      </c>
      <c r="AD860" s="15" t="s">
        <v>3343</v>
      </c>
      <c r="AE860" s="15" t="s">
        <v>19</v>
      </c>
      <c r="AF860" s="15" t="s">
        <v>19</v>
      </c>
      <c r="AG860" s="15" t="s">
        <v>19</v>
      </c>
      <c r="AH860" s="15" t="s">
        <v>19</v>
      </c>
      <c r="AI860" s="15" t="s">
        <v>19</v>
      </c>
      <c r="AJ860" s="15" t="s">
        <v>19</v>
      </c>
      <c r="AK860" s="15" t="s">
        <v>19</v>
      </c>
      <c r="AL860" s="15" t="s">
        <v>19</v>
      </c>
      <c r="AM860" s="15" t="s">
        <v>19</v>
      </c>
      <c r="AN860" s="15" t="s">
        <v>6275</v>
      </c>
    </row>
    <row r="861" spans="1:40" ht="15.45" x14ac:dyDescent="0.4">
      <c r="A861" s="15" t="s">
        <v>1422</v>
      </c>
      <c r="B861" s="15" t="str">
        <f t="shared" si="13"/>
        <v>868ccafq2</v>
      </c>
      <c r="C861" s="38" t="s">
        <v>4397</v>
      </c>
      <c r="D861" s="15" t="s">
        <v>591</v>
      </c>
      <c r="E861" s="15" t="s">
        <v>4147</v>
      </c>
      <c r="F861" s="24" t="s">
        <v>42</v>
      </c>
      <c r="G861" s="15" t="s">
        <v>3561</v>
      </c>
      <c r="H861" s="15" t="s">
        <v>19</v>
      </c>
      <c r="I861" s="16" t="s">
        <v>658</v>
      </c>
      <c r="J861" s="15" t="s">
        <v>19</v>
      </c>
      <c r="K861" s="18" t="s">
        <v>19</v>
      </c>
      <c r="L861" s="18" t="s">
        <v>19</v>
      </c>
      <c r="M861" s="18">
        <v>45691.652083333334</v>
      </c>
      <c r="N861" s="18">
        <v>45779.568055555559</v>
      </c>
      <c r="O861" s="18" t="s">
        <v>19</v>
      </c>
      <c r="P861" s="18" t="s">
        <v>19</v>
      </c>
      <c r="Q861" s="15" t="s">
        <v>5864</v>
      </c>
      <c r="R861" s="15" t="s">
        <v>6285</v>
      </c>
      <c r="S861" s="15" t="s">
        <v>6159</v>
      </c>
      <c r="T861" s="15" t="s">
        <v>19</v>
      </c>
      <c r="U861" s="15" t="s">
        <v>19</v>
      </c>
      <c r="V861" s="15" t="s">
        <v>19</v>
      </c>
      <c r="W861" s="15" t="s">
        <v>19</v>
      </c>
      <c r="X861" s="15" t="s">
        <v>19</v>
      </c>
      <c r="Y861" s="19">
        <v>0</v>
      </c>
      <c r="Z861" s="15" t="s">
        <v>19</v>
      </c>
      <c r="AA861" s="15" t="s">
        <v>19</v>
      </c>
      <c r="AB861" s="15" t="s">
        <v>43</v>
      </c>
      <c r="AC861" s="15" t="s">
        <v>3575</v>
      </c>
      <c r="AD861" s="15" t="s">
        <v>3343</v>
      </c>
      <c r="AE861" s="15" t="b">
        <v>1</v>
      </c>
      <c r="AF861" s="15" t="s">
        <v>98</v>
      </c>
      <c r="AG861" s="15" t="s">
        <v>19</v>
      </c>
      <c r="AH861" s="15" t="s">
        <v>19</v>
      </c>
      <c r="AI861" s="18">
        <v>45779</v>
      </c>
      <c r="AJ861" s="15" t="s">
        <v>19</v>
      </c>
      <c r="AK861" s="15" t="s">
        <v>19</v>
      </c>
      <c r="AL861" s="15" t="s">
        <v>19</v>
      </c>
      <c r="AM861" s="15" t="s">
        <v>3325</v>
      </c>
      <c r="AN861" s="15" t="s">
        <v>6275</v>
      </c>
    </row>
    <row r="862" spans="1:40" ht="15.45" x14ac:dyDescent="0.4">
      <c r="A862" s="15" t="s">
        <v>1144</v>
      </c>
      <c r="B862" s="15" t="str">
        <f t="shared" si="13"/>
        <v>868ccafq3</v>
      </c>
      <c r="C862" s="38" t="s">
        <v>3590</v>
      </c>
      <c r="D862" s="15" t="s">
        <v>591</v>
      </c>
      <c r="E862" s="15" t="s">
        <v>4147</v>
      </c>
      <c r="F862" s="24" t="s">
        <v>42</v>
      </c>
      <c r="G862" s="15" t="s">
        <v>3561</v>
      </c>
      <c r="H862" s="15" t="s">
        <v>19</v>
      </c>
      <c r="I862" s="15" t="s">
        <v>19</v>
      </c>
      <c r="J862" s="15" t="s">
        <v>19</v>
      </c>
      <c r="K862" s="18">
        <v>45863</v>
      </c>
      <c r="L862" s="18" t="s">
        <v>19</v>
      </c>
      <c r="M862" s="18">
        <v>45691.652083333334</v>
      </c>
      <c r="N862" s="18">
        <v>45691.652777777781</v>
      </c>
      <c r="O862" s="18" t="s">
        <v>19</v>
      </c>
      <c r="P862" s="18" t="s">
        <v>19</v>
      </c>
      <c r="Q862" s="15" t="s">
        <v>5930</v>
      </c>
      <c r="R862" s="15" t="s">
        <v>6267</v>
      </c>
      <c r="S862" s="15" t="s">
        <v>19</v>
      </c>
      <c r="T862" s="15" t="s">
        <v>19</v>
      </c>
      <c r="U862" s="15" t="s">
        <v>19</v>
      </c>
      <c r="V862" s="15" t="s">
        <v>19</v>
      </c>
      <c r="W862" s="15" t="s">
        <v>19</v>
      </c>
      <c r="X862" s="15" t="s">
        <v>19</v>
      </c>
      <c r="Y862" s="19">
        <v>0</v>
      </c>
      <c r="Z862" s="15" t="s">
        <v>19</v>
      </c>
      <c r="AA862" s="15" t="s">
        <v>19</v>
      </c>
      <c r="AB862" s="15" t="s">
        <v>43</v>
      </c>
      <c r="AC862" s="15" t="s">
        <v>19</v>
      </c>
      <c r="AD862" s="15" t="s">
        <v>3343</v>
      </c>
      <c r="AE862" s="15" t="s">
        <v>19</v>
      </c>
      <c r="AF862" s="15" t="s">
        <v>19</v>
      </c>
      <c r="AG862" s="15" t="s">
        <v>19</v>
      </c>
      <c r="AH862" s="15" t="s">
        <v>19</v>
      </c>
      <c r="AI862" s="15" t="s">
        <v>19</v>
      </c>
      <c r="AJ862" s="15" t="s">
        <v>19</v>
      </c>
      <c r="AK862" s="15" t="s">
        <v>19</v>
      </c>
      <c r="AL862" s="15" t="s">
        <v>19</v>
      </c>
      <c r="AM862" s="15" t="s">
        <v>19</v>
      </c>
      <c r="AN862" s="15" t="s">
        <v>6275</v>
      </c>
    </row>
    <row r="863" spans="1:40" ht="15.45" x14ac:dyDescent="0.4">
      <c r="A863" s="15" t="s">
        <v>1616</v>
      </c>
      <c r="B863" s="15" t="str">
        <f t="shared" si="13"/>
        <v>868ccajuy</v>
      </c>
      <c r="C863" s="38" t="s">
        <v>4386</v>
      </c>
      <c r="D863" s="15" t="s">
        <v>593</v>
      </c>
      <c r="E863" s="15" t="s">
        <v>4149</v>
      </c>
      <c r="F863" s="16" t="s">
        <v>23</v>
      </c>
      <c r="G863" s="15" t="s">
        <v>3561</v>
      </c>
      <c r="H863" s="15" t="s">
        <v>6384</v>
      </c>
      <c r="I863" s="28" t="s">
        <v>3587</v>
      </c>
      <c r="J863" s="15" t="s">
        <v>6877</v>
      </c>
      <c r="K863" s="18">
        <v>45799</v>
      </c>
      <c r="L863" s="18">
        <v>45786</v>
      </c>
      <c r="M863" s="18">
        <v>45691.654861111107</v>
      </c>
      <c r="N863" s="18">
        <v>45806.66805555555</v>
      </c>
      <c r="O863" s="18" t="s">
        <v>19</v>
      </c>
      <c r="P863" s="18" t="s">
        <v>19</v>
      </c>
      <c r="Q863" s="15" t="s">
        <v>5864</v>
      </c>
      <c r="R863" s="15" t="s">
        <v>6753</v>
      </c>
      <c r="S863" s="15" t="s">
        <v>3588</v>
      </c>
      <c r="T863" s="18" t="s">
        <v>19</v>
      </c>
      <c r="U863" s="18" t="s">
        <v>19</v>
      </c>
      <c r="V863" s="15" t="b">
        <v>1</v>
      </c>
      <c r="W863" s="18" t="s">
        <v>19</v>
      </c>
      <c r="X863" s="18" t="s">
        <v>19</v>
      </c>
      <c r="Y863" s="19">
        <v>0</v>
      </c>
      <c r="Z863" s="15" t="s">
        <v>6878</v>
      </c>
      <c r="AA863" s="18" t="s">
        <v>19</v>
      </c>
      <c r="AB863" s="15" t="s">
        <v>43</v>
      </c>
      <c r="AC863" s="15" t="s">
        <v>3575</v>
      </c>
      <c r="AD863" s="15" t="s">
        <v>816</v>
      </c>
      <c r="AE863" s="15" t="b">
        <v>1</v>
      </c>
      <c r="AF863" s="15" t="s">
        <v>98</v>
      </c>
      <c r="AG863" s="20" t="s">
        <v>3604</v>
      </c>
      <c r="AH863" s="15" t="s">
        <v>19</v>
      </c>
      <c r="AI863" s="18">
        <v>45779</v>
      </c>
      <c r="AJ863" s="18" t="s">
        <v>19</v>
      </c>
      <c r="AK863" s="18">
        <v>45806</v>
      </c>
      <c r="AL863" s="15" t="s">
        <v>19</v>
      </c>
      <c r="AM863" s="15" t="s">
        <v>3325</v>
      </c>
      <c r="AN863" s="15" t="s">
        <v>6275</v>
      </c>
    </row>
    <row r="864" spans="1:40" ht="15.45" x14ac:dyDescent="0.4">
      <c r="A864" s="15" t="s">
        <v>1528</v>
      </c>
      <c r="B864" s="15" t="str">
        <f t="shared" si="13"/>
        <v>868ccajuz</v>
      </c>
      <c r="C864" s="38" t="s">
        <v>4387</v>
      </c>
      <c r="D864" s="15" t="s">
        <v>593</v>
      </c>
      <c r="E864" s="15" t="s">
        <v>4149</v>
      </c>
      <c r="F864" s="24" t="s">
        <v>42</v>
      </c>
      <c r="G864" s="15" t="s">
        <v>3561</v>
      </c>
      <c r="H864" s="15" t="s">
        <v>19</v>
      </c>
      <c r="I864" s="15" t="s">
        <v>19</v>
      </c>
      <c r="J864" s="15" t="s">
        <v>19</v>
      </c>
      <c r="K864" s="18" t="s">
        <v>19</v>
      </c>
      <c r="L864" s="18" t="s">
        <v>19</v>
      </c>
      <c r="M864" s="18">
        <v>45691.654861111107</v>
      </c>
      <c r="N864" s="18">
        <v>45691.65625</v>
      </c>
      <c r="O864" s="18" t="s">
        <v>19</v>
      </c>
      <c r="P864" s="18" t="s">
        <v>19</v>
      </c>
      <c r="Q864" s="15" t="s">
        <v>5864</v>
      </c>
      <c r="R864" s="15" t="s">
        <v>6267</v>
      </c>
      <c r="S864" s="15" t="s">
        <v>19</v>
      </c>
      <c r="T864" s="15" t="s">
        <v>19</v>
      </c>
      <c r="U864" s="15" t="s">
        <v>19</v>
      </c>
      <c r="V864" s="15" t="s">
        <v>19</v>
      </c>
      <c r="W864" s="15" t="s">
        <v>19</v>
      </c>
      <c r="X864" s="15" t="s">
        <v>19</v>
      </c>
      <c r="Y864" s="19">
        <v>0</v>
      </c>
      <c r="Z864" s="15" t="s">
        <v>19</v>
      </c>
      <c r="AA864" s="15" t="s">
        <v>19</v>
      </c>
      <c r="AB864" s="15" t="s">
        <v>43</v>
      </c>
      <c r="AC864" s="15" t="s">
        <v>19</v>
      </c>
      <c r="AD864" s="15" t="s">
        <v>3343</v>
      </c>
      <c r="AE864" s="15" t="s">
        <v>19</v>
      </c>
      <c r="AF864" s="15" t="s">
        <v>98</v>
      </c>
      <c r="AG864" s="15" t="s">
        <v>19</v>
      </c>
      <c r="AH864" s="15" t="s">
        <v>19</v>
      </c>
      <c r="AI864" s="15" t="s">
        <v>19</v>
      </c>
      <c r="AJ864" s="15" t="s">
        <v>19</v>
      </c>
      <c r="AK864" s="15" t="s">
        <v>19</v>
      </c>
      <c r="AL864" s="15" t="s">
        <v>19</v>
      </c>
      <c r="AM864" s="15" t="s">
        <v>19</v>
      </c>
      <c r="AN864" s="15" t="s">
        <v>6275</v>
      </c>
    </row>
    <row r="865" spans="1:40" ht="15.45" x14ac:dyDescent="0.4">
      <c r="A865" s="15" t="s">
        <v>1342</v>
      </c>
      <c r="B865" s="15" t="str">
        <f t="shared" si="13"/>
        <v>868ccajv0</v>
      </c>
      <c r="C865" s="38" t="s">
        <v>4388</v>
      </c>
      <c r="D865" s="15" t="s">
        <v>593</v>
      </c>
      <c r="E865" s="15" t="s">
        <v>4149</v>
      </c>
      <c r="F865" s="24" t="s">
        <v>42</v>
      </c>
      <c r="G865" s="15" t="s">
        <v>3561</v>
      </c>
      <c r="H865" s="15" t="s">
        <v>19</v>
      </c>
      <c r="I865" s="15" t="s">
        <v>19</v>
      </c>
      <c r="J865" s="15" t="s">
        <v>19</v>
      </c>
      <c r="K865" s="18" t="s">
        <v>19</v>
      </c>
      <c r="L865" s="18" t="s">
        <v>19</v>
      </c>
      <c r="M865" s="18">
        <v>45691.654861111107</v>
      </c>
      <c r="N865" s="18">
        <v>45691.655555555553</v>
      </c>
      <c r="O865" s="18" t="s">
        <v>19</v>
      </c>
      <c r="P865" s="18" t="s">
        <v>19</v>
      </c>
      <c r="Q865" s="15" t="s">
        <v>5930</v>
      </c>
      <c r="R865" s="15" t="s">
        <v>6267</v>
      </c>
      <c r="S865" s="15" t="s">
        <v>19</v>
      </c>
      <c r="T865" s="15" t="s">
        <v>19</v>
      </c>
      <c r="U865" s="15" t="s">
        <v>19</v>
      </c>
      <c r="V865" s="15" t="s">
        <v>19</v>
      </c>
      <c r="W865" s="15" t="s">
        <v>19</v>
      </c>
      <c r="X865" s="15" t="s">
        <v>19</v>
      </c>
      <c r="Y865" s="19">
        <v>0</v>
      </c>
      <c r="Z865" s="15" t="s">
        <v>19</v>
      </c>
      <c r="AA865" s="15" t="s">
        <v>19</v>
      </c>
      <c r="AB865" s="15" t="s">
        <v>43</v>
      </c>
      <c r="AC865" s="15" t="s">
        <v>19</v>
      </c>
      <c r="AD865" s="15" t="s">
        <v>3343</v>
      </c>
      <c r="AE865" s="15" t="s">
        <v>19</v>
      </c>
      <c r="AF865" s="15" t="s">
        <v>19</v>
      </c>
      <c r="AG865" s="15" t="s">
        <v>19</v>
      </c>
      <c r="AH865" s="15" t="s">
        <v>19</v>
      </c>
      <c r="AI865" s="15" t="s">
        <v>19</v>
      </c>
      <c r="AJ865" s="15" t="s">
        <v>19</v>
      </c>
      <c r="AK865" s="15" t="s">
        <v>19</v>
      </c>
      <c r="AL865" s="15" t="s">
        <v>19</v>
      </c>
      <c r="AM865" s="15" t="s">
        <v>19</v>
      </c>
      <c r="AN865" s="15" t="s">
        <v>6275</v>
      </c>
    </row>
    <row r="866" spans="1:40" ht="15.45" x14ac:dyDescent="0.4">
      <c r="A866" s="15" t="s">
        <v>708</v>
      </c>
      <c r="B866" s="15" t="str">
        <f t="shared" si="13"/>
        <v>868chn5a9</v>
      </c>
      <c r="C866" s="38" t="s">
        <v>4441</v>
      </c>
      <c r="D866" s="15" t="s">
        <v>579</v>
      </c>
      <c r="E866" s="15" t="s">
        <v>4137</v>
      </c>
      <c r="F866" s="39" t="s">
        <v>540</v>
      </c>
      <c r="G866" s="15" t="s">
        <v>3561</v>
      </c>
      <c r="H866" s="15" t="s">
        <v>3666</v>
      </c>
      <c r="I866" s="28" t="s">
        <v>3587</v>
      </c>
      <c r="J866" s="15" t="s">
        <v>4442</v>
      </c>
      <c r="K866" s="18">
        <v>45863</v>
      </c>
      <c r="L866" s="18">
        <v>45771</v>
      </c>
      <c r="M866" s="18">
        <v>45698.714583333334</v>
      </c>
      <c r="N866" s="18">
        <v>45790.46875</v>
      </c>
      <c r="O866" s="18" t="s">
        <v>19</v>
      </c>
      <c r="P866" s="18" t="s">
        <v>19</v>
      </c>
      <c r="Q866" s="15" t="s">
        <v>5828</v>
      </c>
      <c r="R866" s="15" t="s">
        <v>6290</v>
      </c>
      <c r="S866" s="15" t="s">
        <v>3588</v>
      </c>
      <c r="T866" s="18">
        <v>45770</v>
      </c>
      <c r="U866" s="15" t="s">
        <v>19</v>
      </c>
      <c r="V866" s="15" t="s">
        <v>19</v>
      </c>
      <c r="W866" s="15" t="s">
        <v>19</v>
      </c>
      <c r="X866" s="15" t="s">
        <v>19</v>
      </c>
      <c r="Y866" s="19">
        <v>0</v>
      </c>
      <c r="Z866" s="32" t="s">
        <v>66</v>
      </c>
      <c r="AA866" s="15" t="s">
        <v>19</v>
      </c>
      <c r="AB866" s="15" t="s">
        <v>43</v>
      </c>
      <c r="AC866" s="15" t="s">
        <v>3649</v>
      </c>
      <c r="AD866" s="15" t="s">
        <v>917</v>
      </c>
      <c r="AE866" s="15" t="s">
        <v>19</v>
      </c>
      <c r="AF866" s="15" t="s">
        <v>3589</v>
      </c>
      <c r="AG866" s="15" t="s">
        <v>19</v>
      </c>
      <c r="AH866" s="15" t="s">
        <v>19</v>
      </c>
      <c r="AI866" s="15" t="s">
        <v>19</v>
      </c>
      <c r="AJ866" s="15" t="s">
        <v>19</v>
      </c>
      <c r="AK866" s="15" t="s">
        <v>19</v>
      </c>
      <c r="AL866" s="15" t="s">
        <v>19</v>
      </c>
      <c r="AM866" s="15" t="s">
        <v>3182</v>
      </c>
      <c r="AN866" s="15" t="s">
        <v>6281</v>
      </c>
    </row>
    <row r="867" spans="1:40" ht="15.45" x14ac:dyDescent="0.4">
      <c r="A867" s="15" t="s">
        <v>842</v>
      </c>
      <c r="B867" s="15" t="str">
        <f t="shared" si="13"/>
        <v>868chn64n</v>
      </c>
      <c r="C867" s="38" t="s">
        <v>4443</v>
      </c>
      <c r="D867" s="15" t="s">
        <v>579</v>
      </c>
      <c r="E867" s="15" t="s">
        <v>4137</v>
      </c>
      <c r="F867" s="27" t="s">
        <v>122</v>
      </c>
      <c r="G867" s="15" t="s">
        <v>3561</v>
      </c>
      <c r="H867" s="15" t="s">
        <v>3666</v>
      </c>
      <c r="I867" s="28" t="s">
        <v>3587</v>
      </c>
      <c r="J867" s="15" t="s">
        <v>6189</v>
      </c>
      <c r="K867" s="18">
        <v>45863</v>
      </c>
      <c r="L867" s="18">
        <v>45772</v>
      </c>
      <c r="M867" s="18">
        <v>45698.715277777781</v>
      </c>
      <c r="N867" s="18">
        <v>45790.46875</v>
      </c>
      <c r="O867" s="18" t="s">
        <v>19</v>
      </c>
      <c r="P867" s="18" t="s">
        <v>19</v>
      </c>
      <c r="Q867" s="15" t="s">
        <v>5888</v>
      </c>
      <c r="R867" s="15" t="s">
        <v>6290</v>
      </c>
      <c r="S867" s="15" t="s">
        <v>3588</v>
      </c>
      <c r="T867" s="15" t="s">
        <v>19</v>
      </c>
      <c r="U867" s="15" t="s">
        <v>19</v>
      </c>
      <c r="V867" s="15" t="s">
        <v>19</v>
      </c>
      <c r="W867" s="15" t="s">
        <v>19</v>
      </c>
      <c r="X867" s="15" t="s">
        <v>19</v>
      </c>
      <c r="Y867" s="19">
        <v>0</v>
      </c>
      <c r="Z867" s="32" t="s">
        <v>66</v>
      </c>
      <c r="AA867" s="15" t="s">
        <v>19</v>
      </c>
      <c r="AB867" s="15" t="s">
        <v>43</v>
      </c>
      <c r="AC867" s="15" t="s">
        <v>3649</v>
      </c>
      <c r="AD867" s="15" t="s">
        <v>917</v>
      </c>
      <c r="AE867" s="15" t="s">
        <v>19</v>
      </c>
      <c r="AF867" s="15" t="s">
        <v>3589</v>
      </c>
      <c r="AG867" s="15" t="s">
        <v>19</v>
      </c>
      <c r="AH867" s="15" t="s">
        <v>19</v>
      </c>
      <c r="AI867" s="15" t="s">
        <v>19</v>
      </c>
      <c r="AJ867" s="15" t="s">
        <v>19</v>
      </c>
      <c r="AK867" s="15" t="s">
        <v>19</v>
      </c>
      <c r="AL867" s="15" t="s">
        <v>19</v>
      </c>
      <c r="AM867" s="15" t="s">
        <v>3182</v>
      </c>
      <c r="AN867" s="15" t="s">
        <v>6281</v>
      </c>
    </row>
    <row r="868" spans="1:40" ht="15.45" x14ac:dyDescent="0.4">
      <c r="A868" s="15" t="s">
        <v>794</v>
      </c>
      <c r="B868" s="15" t="str">
        <f t="shared" si="13"/>
        <v>868chn79m</v>
      </c>
      <c r="C868" s="38" t="s">
        <v>4444</v>
      </c>
      <c r="D868" s="15" t="s">
        <v>579</v>
      </c>
      <c r="E868" s="15" t="s">
        <v>4137</v>
      </c>
      <c r="F868" s="39" t="s">
        <v>540</v>
      </c>
      <c r="G868" s="15" t="s">
        <v>3561</v>
      </c>
      <c r="H868" s="15" t="s">
        <v>3666</v>
      </c>
      <c r="I868" s="28" t="s">
        <v>3587</v>
      </c>
      <c r="J868" s="15" t="s">
        <v>4445</v>
      </c>
      <c r="K868" s="18">
        <v>45863</v>
      </c>
      <c r="L868" s="18">
        <v>45685</v>
      </c>
      <c r="M868" s="18">
        <v>45698.716666666667</v>
      </c>
      <c r="N868" s="18">
        <v>45790.46875</v>
      </c>
      <c r="O868" s="18" t="s">
        <v>19</v>
      </c>
      <c r="P868" s="18" t="s">
        <v>19</v>
      </c>
      <c r="Q868" s="15" t="s">
        <v>5888</v>
      </c>
      <c r="R868" s="15" t="s">
        <v>6290</v>
      </c>
      <c r="S868" s="15" t="s">
        <v>3588</v>
      </c>
      <c r="T868" s="15" t="s">
        <v>19</v>
      </c>
      <c r="U868" s="15" t="s">
        <v>19</v>
      </c>
      <c r="V868" s="15" t="s">
        <v>19</v>
      </c>
      <c r="W868" s="15" t="s">
        <v>19</v>
      </c>
      <c r="X868" s="15" t="s">
        <v>19</v>
      </c>
      <c r="Y868" s="19">
        <v>0</v>
      </c>
      <c r="Z868" s="32" t="s">
        <v>66</v>
      </c>
      <c r="AA868" s="15" t="s">
        <v>19</v>
      </c>
      <c r="AB868" s="15" t="s">
        <v>43</v>
      </c>
      <c r="AC868" s="15" t="s">
        <v>3649</v>
      </c>
      <c r="AD868" s="15" t="s">
        <v>917</v>
      </c>
      <c r="AE868" s="15" t="s">
        <v>19</v>
      </c>
      <c r="AF868" s="15" t="s">
        <v>3589</v>
      </c>
      <c r="AG868" s="15" t="s">
        <v>19</v>
      </c>
      <c r="AH868" s="15" t="s">
        <v>19</v>
      </c>
      <c r="AI868" s="15" t="s">
        <v>19</v>
      </c>
      <c r="AJ868" s="15" t="s">
        <v>19</v>
      </c>
      <c r="AK868" s="15" t="s">
        <v>19</v>
      </c>
      <c r="AL868" s="15" t="s">
        <v>19</v>
      </c>
      <c r="AM868" s="15" t="s">
        <v>3182</v>
      </c>
      <c r="AN868" s="15" t="s">
        <v>6281</v>
      </c>
    </row>
    <row r="869" spans="1:40" ht="15.45" x14ac:dyDescent="0.4">
      <c r="A869" s="15" t="s">
        <v>2370</v>
      </c>
      <c r="B869" s="15" t="str">
        <f t="shared" si="13"/>
        <v>868ck6wxz</v>
      </c>
      <c r="C869" s="38" t="s">
        <v>5315</v>
      </c>
      <c r="D869" s="15" t="s">
        <v>598</v>
      </c>
      <c r="E869" s="15" t="s">
        <v>5173</v>
      </c>
      <c r="F869" s="24" t="s">
        <v>42</v>
      </c>
      <c r="G869" s="15" t="s">
        <v>3561</v>
      </c>
      <c r="H869" s="15" t="s">
        <v>19</v>
      </c>
      <c r="I869" s="16" t="s">
        <v>658</v>
      </c>
      <c r="J869" s="15" t="s">
        <v>19</v>
      </c>
      <c r="K869" s="18" t="s">
        <v>19</v>
      </c>
      <c r="L869" s="18" t="s">
        <v>19</v>
      </c>
      <c r="M869" s="18">
        <v>45700.677083333328</v>
      </c>
      <c r="N869" s="18">
        <v>45790.524305555555</v>
      </c>
      <c r="O869" s="18" t="s">
        <v>19</v>
      </c>
      <c r="P869" s="18" t="s">
        <v>19</v>
      </c>
      <c r="Q869" s="15" t="s">
        <v>6476</v>
      </c>
      <c r="R869" s="15" t="s">
        <v>6289</v>
      </c>
      <c r="S869" s="15" t="s">
        <v>6150</v>
      </c>
      <c r="T869" s="15" t="s">
        <v>19</v>
      </c>
      <c r="U869" s="15" t="s">
        <v>19</v>
      </c>
      <c r="V869" s="15" t="s">
        <v>19</v>
      </c>
      <c r="W869" s="15" t="s">
        <v>19</v>
      </c>
      <c r="X869" s="15" t="s">
        <v>19</v>
      </c>
      <c r="Y869" s="19">
        <v>0</v>
      </c>
      <c r="Z869" s="15" t="s">
        <v>19</v>
      </c>
      <c r="AA869" s="15" t="s">
        <v>19</v>
      </c>
      <c r="AB869" s="15" t="s">
        <v>77</v>
      </c>
      <c r="AC869" s="15" t="s">
        <v>5091</v>
      </c>
      <c r="AD869" s="15" t="s">
        <v>2340</v>
      </c>
      <c r="AE869" s="15" t="s">
        <v>19</v>
      </c>
      <c r="AF869" s="15" t="s">
        <v>3589</v>
      </c>
      <c r="AG869" s="15" t="s">
        <v>19</v>
      </c>
      <c r="AH869" s="15" t="s">
        <v>19</v>
      </c>
      <c r="AI869" s="15" t="s">
        <v>19</v>
      </c>
      <c r="AJ869" s="15" t="s">
        <v>19</v>
      </c>
      <c r="AK869" s="15" t="s">
        <v>19</v>
      </c>
      <c r="AL869" s="15" t="s">
        <v>19</v>
      </c>
      <c r="AM869" s="15" t="s">
        <v>3182</v>
      </c>
      <c r="AN869" s="15" t="s">
        <v>6281</v>
      </c>
    </row>
    <row r="870" spans="1:40" ht="15.45" x14ac:dyDescent="0.4">
      <c r="A870" s="15" t="s">
        <v>2426</v>
      </c>
      <c r="B870" s="15" t="str">
        <f t="shared" si="13"/>
        <v>868ck6xkb</v>
      </c>
      <c r="C870" s="38" t="s">
        <v>5316</v>
      </c>
      <c r="D870" s="15" t="s">
        <v>598</v>
      </c>
      <c r="E870" s="15" t="s">
        <v>5173</v>
      </c>
      <c r="F870" s="24" t="s">
        <v>42</v>
      </c>
      <c r="G870" s="15" t="s">
        <v>3561</v>
      </c>
      <c r="H870" s="15" t="s">
        <v>19</v>
      </c>
      <c r="I870" s="16" t="s">
        <v>658</v>
      </c>
      <c r="J870" s="15" t="s">
        <v>19</v>
      </c>
      <c r="K870" s="18" t="s">
        <v>19</v>
      </c>
      <c r="L870" s="18" t="s">
        <v>19</v>
      </c>
      <c r="M870" s="18">
        <v>45700.677777777775</v>
      </c>
      <c r="N870" s="18">
        <v>45790.524305555555</v>
      </c>
      <c r="O870" s="18" t="s">
        <v>19</v>
      </c>
      <c r="P870" s="18" t="s">
        <v>19</v>
      </c>
      <c r="Q870" s="15" t="s">
        <v>6477</v>
      </c>
      <c r="R870" s="15" t="s">
        <v>6289</v>
      </c>
      <c r="S870" s="15" t="s">
        <v>6150</v>
      </c>
      <c r="T870" s="15" t="s">
        <v>19</v>
      </c>
      <c r="U870" s="15" t="s">
        <v>19</v>
      </c>
      <c r="V870" s="15" t="s">
        <v>19</v>
      </c>
      <c r="W870" s="15" t="s">
        <v>19</v>
      </c>
      <c r="X870" s="15" t="s">
        <v>19</v>
      </c>
      <c r="Y870" s="19">
        <v>0</v>
      </c>
      <c r="Z870" s="15" t="s">
        <v>19</v>
      </c>
      <c r="AA870" s="15" t="s">
        <v>19</v>
      </c>
      <c r="AB870" s="15" t="s">
        <v>77</v>
      </c>
      <c r="AC870" s="15" t="s">
        <v>5091</v>
      </c>
      <c r="AD870" s="15" t="s">
        <v>2340</v>
      </c>
      <c r="AE870" s="15" t="s">
        <v>19</v>
      </c>
      <c r="AF870" s="15" t="s">
        <v>3589</v>
      </c>
      <c r="AG870" s="15" t="s">
        <v>19</v>
      </c>
      <c r="AH870" s="15" t="s">
        <v>19</v>
      </c>
      <c r="AI870" s="15" t="s">
        <v>19</v>
      </c>
      <c r="AJ870" s="15" t="s">
        <v>19</v>
      </c>
      <c r="AK870" s="15" t="s">
        <v>19</v>
      </c>
      <c r="AL870" s="15" t="s">
        <v>19</v>
      </c>
      <c r="AM870" s="15" t="s">
        <v>3182</v>
      </c>
      <c r="AN870" s="15" t="s">
        <v>6281</v>
      </c>
    </row>
    <row r="871" spans="1:40" ht="15.45" x14ac:dyDescent="0.4">
      <c r="A871" s="15" t="s">
        <v>979</v>
      </c>
      <c r="B871" s="15" t="str">
        <f t="shared" si="13"/>
        <v>868cmd801</v>
      </c>
      <c r="C871" s="38" t="s">
        <v>3790</v>
      </c>
      <c r="D871" s="15" t="s">
        <v>373</v>
      </c>
      <c r="E871" s="15" t="s">
        <v>3695</v>
      </c>
      <c r="F871" s="33" t="s">
        <v>243</v>
      </c>
      <c r="G871" s="15" t="s">
        <v>3561</v>
      </c>
      <c r="H871" s="15" t="s">
        <v>19</v>
      </c>
      <c r="I871" s="28" t="s">
        <v>3587</v>
      </c>
      <c r="J871" s="15" t="s">
        <v>3791</v>
      </c>
      <c r="K871" s="18">
        <v>45750</v>
      </c>
      <c r="L871" s="18">
        <v>45723</v>
      </c>
      <c r="M871" s="18">
        <v>45702.661805555559</v>
      </c>
      <c r="N871" s="18">
        <v>45768.526388888888</v>
      </c>
      <c r="O871" s="18" t="s">
        <v>19</v>
      </c>
      <c r="P871" s="18">
        <v>45741.648611111115</v>
      </c>
      <c r="Q871" s="15" t="s">
        <v>5897</v>
      </c>
      <c r="R871" s="15" t="s">
        <v>6267</v>
      </c>
      <c r="S871" s="15" t="s">
        <v>19</v>
      </c>
      <c r="T871" s="18" t="s">
        <v>19</v>
      </c>
      <c r="U871" s="18">
        <v>45740</v>
      </c>
      <c r="V871" s="15" t="s">
        <v>19</v>
      </c>
      <c r="W871" s="18" t="s">
        <v>19</v>
      </c>
      <c r="X871" s="18" t="s">
        <v>19</v>
      </c>
      <c r="Y871" s="19">
        <v>0</v>
      </c>
      <c r="Z871" s="34" t="s">
        <v>244</v>
      </c>
      <c r="AA871" s="18" t="s">
        <v>19</v>
      </c>
      <c r="AB871" s="15" t="s">
        <v>65</v>
      </c>
      <c r="AC871" s="15" t="s">
        <v>19</v>
      </c>
      <c r="AD871" s="15" t="s">
        <v>908</v>
      </c>
      <c r="AE871" s="15" t="b">
        <v>1</v>
      </c>
      <c r="AF871" s="15" t="s">
        <v>98</v>
      </c>
      <c r="AG871" s="20" t="s">
        <v>3604</v>
      </c>
      <c r="AH871" s="15" t="s">
        <v>19</v>
      </c>
      <c r="AI871" s="18">
        <v>45768</v>
      </c>
      <c r="AJ871" s="18">
        <v>45740</v>
      </c>
      <c r="AK871" s="15" t="s">
        <v>19</v>
      </c>
      <c r="AL871" s="15" t="s">
        <v>19</v>
      </c>
      <c r="AM871" s="15" t="s">
        <v>3620</v>
      </c>
      <c r="AN871" s="15" t="s">
        <v>3621</v>
      </c>
    </row>
    <row r="872" spans="1:40" ht="15.45" x14ac:dyDescent="0.4">
      <c r="A872" s="15" t="s">
        <v>604</v>
      </c>
      <c r="B872" s="15" t="str">
        <f t="shared" si="13"/>
        <v>868cqqjqt</v>
      </c>
      <c r="C872" s="38" t="s">
        <v>6478</v>
      </c>
      <c r="D872" s="15" t="s">
        <v>212</v>
      </c>
      <c r="E872" s="15" t="s">
        <v>4017</v>
      </c>
      <c r="F872" s="24" t="s">
        <v>42</v>
      </c>
      <c r="G872" s="15" t="s">
        <v>3561</v>
      </c>
      <c r="H872" s="15" t="s">
        <v>19</v>
      </c>
      <c r="I872" s="16" t="s">
        <v>658</v>
      </c>
      <c r="J872" s="15" t="s">
        <v>19</v>
      </c>
      <c r="K872" s="18" t="s">
        <v>19</v>
      </c>
      <c r="L872" s="18" t="s">
        <v>19</v>
      </c>
      <c r="M872" s="18">
        <v>45709.580555555556</v>
      </c>
      <c r="N872" s="18">
        <v>45797.600694444445</v>
      </c>
      <c r="O872" s="18" t="s">
        <v>19</v>
      </c>
      <c r="P872" s="18" t="s">
        <v>19</v>
      </c>
      <c r="Q872" s="15" t="s">
        <v>5809</v>
      </c>
      <c r="R872" s="15" t="s">
        <v>6276</v>
      </c>
      <c r="S872" s="15" t="s">
        <v>6156</v>
      </c>
      <c r="T872" s="15" t="s">
        <v>19</v>
      </c>
      <c r="U872" s="15" t="s">
        <v>19</v>
      </c>
      <c r="V872" s="15" t="s">
        <v>19</v>
      </c>
      <c r="W872" s="15" t="s">
        <v>19</v>
      </c>
      <c r="X872" s="15" t="s">
        <v>19</v>
      </c>
      <c r="Y872" s="19">
        <v>0</v>
      </c>
      <c r="Z872" s="15" t="s">
        <v>19</v>
      </c>
      <c r="AA872" s="15" t="s">
        <v>19</v>
      </c>
      <c r="AB872" s="15" t="s">
        <v>77</v>
      </c>
      <c r="AC872" s="15" t="s">
        <v>3649</v>
      </c>
      <c r="AD872" s="15" t="s">
        <v>743</v>
      </c>
      <c r="AE872" s="15" t="s">
        <v>19</v>
      </c>
      <c r="AF872" s="15" t="s">
        <v>3589</v>
      </c>
      <c r="AG872" s="15" t="s">
        <v>19</v>
      </c>
      <c r="AH872" s="15" t="s">
        <v>3951</v>
      </c>
      <c r="AI872" s="15" t="s">
        <v>19</v>
      </c>
      <c r="AJ872" s="15" t="s">
        <v>19</v>
      </c>
      <c r="AK872" s="15" t="s">
        <v>19</v>
      </c>
      <c r="AL872" s="15" t="s">
        <v>19</v>
      </c>
      <c r="AM872" s="15" t="s">
        <v>3182</v>
      </c>
      <c r="AN872" s="15" t="s">
        <v>6281</v>
      </c>
    </row>
    <row r="873" spans="1:40" ht="15.45" x14ac:dyDescent="0.4">
      <c r="A873" s="15" t="s">
        <v>1026</v>
      </c>
      <c r="B873" s="15" t="str">
        <f t="shared" si="13"/>
        <v>868d13tjp</v>
      </c>
      <c r="C873" s="38" t="s">
        <v>3897</v>
      </c>
      <c r="D873" s="15" t="s">
        <v>241</v>
      </c>
      <c r="E873" s="15" t="s">
        <v>3651</v>
      </c>
      <c r="F873" s="33" t="s">
        <v>243</v>
      </c>
      <c r="G873" s="15" t="s">
        <v>6479</v>
      </c>
      <c r="H873" s="15" t="s">
        <v>19</v>
      </c>
      <c r="I873" s="16" t="s">
        <v>658</v>
      </c>
      <c r="J873" s="15" t="s">
        <v>19</v>
      </c>
      <c r="K873" s="18">
        <v>45751</v>
      </c>
      <c r="L873" s="18">
        <v>45734</v>
      </c>
      <c r="M873" s="18">
        <v>45727.710416666669</v>
      </c>
      <c r="N873" s="18">
        <v>45783.499305555553</v>
      </c>
      <c r="O873" s="18" t="s">
        <v>19</v>
      </c>
      <c r="P873" s="18">
        <v>45783.499305555553</v>
      </c>
      <c r="Q873" s="15" t="s">
        <v>5896</v>
      </c>
      <c r="R873" s="15" t="s">
        <v>6301</v>
      </c>
      <c r="S873" s="15" t="s">
        <v>3603</v>
      </c>
      <c r="T873" s="18" t="s">
        <v>19</v>
      </c>
      <c r="U873" s="18" t="s">
        <v>19</v>
      </c>
      <c r="V873" s="15" t="s">
        <v>19</v>
      </c>
      <c r="W873" s="18" t="s">
        <v>19</v>
      </c>
      <c r="X873" s="18" t="s">
        <v>19</v>
      </c>
      <c r="Y873" s="19">
        <v>1</v>
      </c>
      <c r="Z873" s="37" t="s">
        <v>365</v>
      </c>
      <c r="AA873" s="18" t="s">
        <v>19</v>
      </c>
      <c r="AB873" s="15" t="s">
        <v>65</v>
      </c>
      <c r="AC873" s="15" t="s">
        <v>3577</v>
      </c>
      <c r="AD873" s="15" t="s">
        <v>945</v>
      </c>
      <c r="AE873" s="15" t="s">
        <v>19</v>
      </c>
      <c r="AF873" s="15" t="s">
        <v>3589</v>
      </c>
      <c r="AG873" s="20" t="s">
        <v>3604</v>
      </c>
      <c r="AH873" s="15" t="s">
        <v>19</v>
      </c>
      <c r="AI873" s="15" t="s">
        <v>19</v>
      </c>
      <c r="AJ873" s="18" t="s">
        <v>19</v>
      </c>
      <c r="AK873" s="15" t="s">
        <v>19</v>
      </c>
      <c r="AL873" s="15" t="s">
        <v>19</v>
      </c>
      <c r="AM873" s="15" t="s">
        <v>3579</v>
      </c>
      <c r="AN873" s="15" t="s">
        <v>6298</v>
      </c>
    </row>
    <row r="874" spans="1:40" ht="15.45" x14ac:dyDescent="0.4">
      <c r="A874" s="15" t="s">
        <v>1191</v>
      </c>
      <c r="B874" s="15" t="str">
        <f t="shared" si="13"/>
        <v>868d45h1z</v>
      </c>
      <c r="C874" s="38" t="s">
        <v>4501</v>
      </c>
      <c r="D874" s="15" t="s">
        <v>240</v>
      </c>
      <c r="E874" s="15" t="s">
        <v>5788</v>
      </c>
      <c r="F874" s="33" t="s">
        <v>243</v>
      </c>
      <c r="G874" s="15" t="s">
        <v>6480</v>
      </c>
      <c r="H874" s="15" t="s">
        <v>19</v>
      </c>
      <c r="I874" s="28" t="s">
        <v>3587</v>
      </c>
      <c r="J874" s="15" t="s">
        <v>19</v>
      </c>
      <c r="K874" s="18" t="s">
        <v>19</v>
      </c>
      <c r="L874" s="18">
        <v>45750</v>
      </c>
      <c r="M874" s="18">
        <v>45734.573611111111</v>
      </c>
      <c r="N874" s="18">
        <v>45799.485416666663</v>
      </c>
      <c r="O874" s="18" t="s">
        <v>19</v>
      </c>
      <c r="P874" s="18">
        <v>45792.6</v>
      </c>
      <c r="Q874" s="15" t="s">
        <v>5900</v>
      </c>
      <c r="R874" s="15" t="s">
        <v>6274</v>
      </c>
      <c r="S874" s="15" t="s">
        <v>3919</v>
      </c>
      <c r="T874" s="15" t="s">
        <v>19</v>
      </c>
      <c r="U874" s="15" t="s">
        <v>19</v>
      </c>
      <c r="V874" s="15" t="s">
        <v>19</v>
      </c>
      <c r="W874" s="15" t="s">
        <v>19</v>
      </c>
      <c r="X874" s="15" t="s">
        <v>19</v>
      </c>
      <c r="Y874" s="19">
        <v>1</v>
      </c>
      <c r="Z874" s="37" t="s">
        <v>365</v>
      </c>
      <c r="AA874" s="15" t="s">
        <v>19</v>
      </c>
      <c r="AB874" s="15" t="s">
        <v>43</v>
      </c>
      <c r="AC874" s="15" t="s">
        <v>3577</v>
      </c>
      <c r="AD874" s="15" t="s">
        <v>1193</v>
      </c>
      <c r="AE874" s="15" t="s">
        <v>19</v>
      </c>
      <c r="AF874" s="15" t="s">
        <v>49</v>
      </c>
      <c r="AG874" s="37" t="s">
        <v>3563</v>
      </c>
      <c r="AH874" s="15" t="s">
        <v>3900</v>
      </c>
      <c r="AI874" s="15" t="s">
        <v>19</v>
      </c>
      <c r="AJ874" s="15" t="s">
        <v>19</v>
      </c>
      <c r="AK874" s="15" t="s">
        <v>19</v>
      </c>
      <c r="AL874" s="15" t="s">
        <v>19</v>
      </c>
      <c r="AM874" s="15" t="s">
        <v>3579</v>
      </c>
      <c r="AN874" s="15" t="s">
        <v>6298</v>
      </c>
    </row>
    <row r="875" spans="1:40" ht="15.45" x14ac:dyDescent="0.4">
      <c r="A875" s="15" t="s">
        <v>1445</v>
      </c>
      <c r="B875" s="15" t="str">
        <f t="shared" si="13"/>
        <v>868d45mm6</v>
      </c>
      <c r="C875" s="38" t="s">
        <v>4502</v>
      </c>
      <c r="D875" s="15" t="s">
        <v>240</v>
      </c>
      <c r="E875" s="15" t="s">
        <v>5788</v>
      </c>
      <c r="F875" s="33" t="s">
        <v>243</v>
      </c>
      <c r="G875" s="15" t="s">
        <v>3561</v>
      </c>
      <c r="H875" s="15" t="s">
        <v>19</v>
      </c>
      <c r="I875" s="28" t="s">
        <v>3587</v>
      </c>
      <c r="J875" s="15" t="s">
        <v>19</v>
      </c>
      <c r="K875" s="18">
        <v>45863</v>
      </c>
      <c r="L875" s="18">
        <v>45782</v>
      </c>
      <c r="M875" s="18">
        <v>45734.575694444444</v>
      </c>
      <c r="N875" s="18">
        <v>45799.485416666663</v>
      </c>
      <c r="O875" s="18" t="s">
        <v>19</v>
      </c>
      <c r="P875" s="18">
        <v>45792.599305555559</v>
      </c>
      <c r="Q875" s="15" t="s">
        <v>5906</v>
      </c>
      <c r="R875" s="15" t="s">
        <v>6274</v>
      </c>
      <c r="S875" s="15" t="s">
        <v>3919</v>
      </c>
      <c r="T875" s="18" t="s">
        <v>19</v>
      </c>
      <c r="U875" s="18" t="s">
        <v>19</v>
      </c>
      <c r="V875" s="15" t="s">
        <v>19</v>
      </c>
      <c r="W875" s="18" t="s">
        <v>19</v>
      </c>
      <c r="X875" s="18" t="s">
        <v>19</v>
      </c>
      <c r="Y875" s="19">
        <v>1</v>
      </c>
      <c r="Z875" s="37" t="s">
        <v>365</v>
      </c>
      <c r="AA875" s="18" t="s">
        <v>19</v>
      </c>
      <c r="AB875" s="15" t="s">
        <v>43</v>
      </c>
      <c r="AC875" s="15" t="s">
        <v>3577</v>
      </c>
      <c r="AD875" s="15" t="s">
        <v>1193</v>
      </c>
      <c r="AE875" s="15" t="s">
        <v>19</v>
      </c>
      <c r="AF875" s="15" t="s">
        <v>49</v>
      </c>
      <c r="AG875" s="37" t="s">
        <v>3563</v>
      </c>
      <c r="AH875" s="15" t="s">
        <v>4503</v>
      </c>
      <c r="AI875" s="15" t="s">
        <v>19</v>
      </c>
      <c r="AJ875" s="18" t="s">
        <v>19</v>
      </c>
      <c r="AK875" s="15" t="s">
        <v>19</v>
      </c>
      <c r="AL875" s="15" t="s">
        <v>19</v>
      </c>
      <c r="AM875" s="15" t="s">
        <v>3579</v>
      </c>
      <c r="AN875" s="15" t="s">
        <v>6298</v>
      </c>
    </row>
    <row r="876" spans="1:40" ht="15.45" x14ac:dyDescent="0.4">
      <c r="A876" s="15" t="s">
        <v>667</v>
      </c>
      <c r="B876" s="15" t="str">
        <f t="shared" si="13"/>
        <v>868d45n1k</v>
      </c>
      <c r="C876" s="38" t="s">
        <v>4504</v>
      </c>
      <c r="D876" s="15" t="s">
        <v>240</v>
      </c>
      <c r="E876" s="15" t="s">
        <v>5788</v>
      </c>
      <c r="F876" s="16" t="s">
        <v>23</v>
      </c>
      <c r="G876" s="15" t="s">
        <v>6481</v>
      </c>
      <c r="H876" s="15" t="s">
        <v>3581</v>
      </c>
      <c r="I876" s="28" t="s">
        <v>3587</v>
      </c>
      <c r="J876" s="15" t="s">
        <v>19</v>
      </c>
      <c r="K876" s="18" t="s">
        <v>19</v>
      </c>
      <c r="L876" s="18" t="s">
        <v>19</v>
      </c>
      <c r="M876" s="18">
        <v>45734.576388888891</v>
      </c>
      <c r="N876" s="18">
        <v>45792.594444444447</v>
      </c>
      <c r="O876" s="18" t="s">
        <v>19</v>
      </c>
      <c r="P876" s="18" t="s">
        <v>19</v>
      </c>
      <c r="Q876" s="15" t="s">
        <v>5905</v>
      </c>
      <c r="R876" s="15" t="s">
        <v>6290</v>
      </c>
      <c r="S876" s="15" t="s">
        <v>3588</v>
      </c>
      <c r="T876" s="18" t="s">
        <v>19</v>
      </c>
      <c r="U876" s="18" t="s">
        <v>19</v>
      </c>
      <c r="V876" s="15" t="s">
        <v>19</v>
      </c>
      <c r="W876" s="18" t="s">
        <v>19</v>
      </c>
      <c r="X876" s="18" t="s">
        <v>19</v>
      </c>
      <c r="Y876" s="19">
        <v>0</v>
      </c>
      <c r="Z876" s="15" t="s">
        <v>605</v>
      </c>
      <c r="AA876" s="18" t="s">
        <v>19</v>
      </c>
      <c r="AB876" s="15" t="s">
        <v>43</v>
      </c>
      <c r="AC876" s="15" t="s">
        <v>3577</v>
      </c>
      <c r="AD876" s="15" t="s">
        <v>1193</v>
      </c>
      <c r="AE876" s="15" t="s">
        <v>19</v>
      </c>
      <c r="AF876" s="15" t="s">
        <v>49</v>
      </c>
      <c r="AG876" s="37" t="s">
        <v>3563</v>
      </c>
      <c r="AH876" s="15" t="s">
        <v>4505</v>
      </c>
      <c r="AI876" s="15" t="s">
        <v>19</v>
      </c>
      <c r="AJ876" s="18" t="s">
        <v>19</v>
      </c>
      <c r="AK876" s="15" t="s">
        <v>19</v>
      </c>
      <c r="AL876" s="15" t="s">
        <v>19</v>
      </c>
      <c r="AM876" s="15" t="s">
        <v>3579</v>
      </c>
      <c r="AN876" s="15" t="s">
        <v>6298</v>
      </c>
    </row>
    <row r="877" spans="1:40" ht="15.45" x14ac:dyDescent="0.4">
      <c r="A877" s="15" t="s">
        <v>832</v>
      </c>
      <c r="B877" s="15" t="str">
        <f t="shared" si="13"/>
        <v>868d47dyh</v>
      </c>
      <c r="C877" s="38" t="s">
        <v>3807</v>
      </c>
      <c r="D877" s="15" t="s">
        <v>575</v>
      </c>
      <c r="E877" s="15" t="s">
        <v>3713</v>
      </c>
      <c r="F877" s="16" t="s">
        <v>23</v>
      </c>
      <c r="G877" s="15" t="s">
        <v>3561</v>
      </c>
      <c r="H877" s="15" t="s">
        <v>19</v>
      </c>
      <c r="I877" s="28" t="s">
        <v>3587</v>
      </c>
      <c r="J877" s="15" t="s">
        <v>3806</v>
      </c>
      <c r="K877" s="18">
        <v>45754</v>
      </c>
      <c r="L877" s="18">
        <v>45734</v>
      </c>
      <c r="M877" s="18">
        <v>45734.615972222222</v>
      </c>
      <c r="N877" s="18">
        <v>45762.714583333334</v>
      </c>
      <c r="O877" s="18" t="s">
        <v>19</v>
      </c>
      <c r="P877" s="18" t="s">
        <v>19</v>
      </c>
      <c r="Q877" s="15" t="s">
        <v>5898</v>
      </c>
      <c r="R877" s="15" t="s">
        <v>6315</v>
      </c>
      <c r="S877" s="15" t="s">
        <v>19</v>
      </c>
      <c r="T877" s="18" t="s">
        <v>19</v>
      </c>
      <c r="U877" s="18">
        <v>45744</v>
      </c>
      <c r="V877" s="15" t="b">
        <v>1</v>
      </c>
      <c r="W877" s="18">
        <v>45751</v>
      </c>
      <c r="X877" s="18">
        <v>45751</v>
      </c>
      <c r="Y877" s="19">
        <v>0</v>
      </c>
      <c r="Z877" s="34" t="s">
        <v>244</v>
      </c>
      <c r="AA877" s="18" t="s">
        <v>19</v>
      </c>
      <c r="AB877" s="15" t="s">
        <v>65</v>
      </c>
      <c r="AC877" s="15" t="s">
        <v>19</v>
      </c>
      <c r="AD877" s="15" t="s">
        <v>760</v>
      </c>
      <c r="AE877" s="15" t="s">
        <v>19</v>
      </c>
      <c r="AF877" s="15" t="s">
        <v>3589</v>
      </c>
      <c r="AG877" s="20" t="s">
        <v>3604</v>
      </c>
      <c r="AH877" s="15" t="s">
        <v>19</v>
      </c>
      <c r="AI877" s="15" t="s">
        <v>19</v>
      </c>
      <c r="AJ877" s="18">
        <v>45755</v>
      </c>
      <c r="AK877" s="15" t="s">
        <v>19</v>
      </c>
      <c r="AL877" s="15" t="s">
        <v>19</v>
      </c>
      <c r="AM877" s="15" t="s">
        <v>3620</v>
      </c>
      <c r="AN877" s="15" t="s">
        <v>3621</v>
      </c>
    </row>
    <row r="878" spans="1:40" ht="15.45" x14ac:dyDescent="0.4">
      <c r="A878" s="15" t="s">
        <v>961</v>
      </c>
      <c r="B878" s="15" t="str">
        <f t="shared" si="13"/>
        <v>868d47wq8</v>
      </c>
      <c r="C878" s="38" t="s">
        <v>3782</v>
      </c>
      <c r="D878" s="15" t="s">
        <v>392</v>
      </c>
      <c r="E878" s="15" t="s">
        <v>3711</v>
      </c>
      <c r="F878" s="33" t="s">
        <v>243</v>
      </c>
      <c r="G878" s="15" t="s">
        <v>3561</v>
      </c>
      <c r="H878" s="15" t="s">
        <v>19</v>
      </c>
      <c r="I878" s="28" t="s">
        <v>3587</v>
      </c>
      <c r="J878" s="15" t="s">
        <v>3783</v>
      </c>
      <c r="K878" s="18" t="s">
        <v>19</v>
      </c>
      <c r="L878" s="18" t="s">
        <v>19</v>
      </c>
      <c r="M878" s="18">
        <v>45734.625694444447</v>
      </c>
      <c r="N878" s="18">
        <v>45768.526388888888</v>
      </c>
      <c r="O878" s="18" t="s">
        <v>19</v>
      </c>
      <c r="P878" s="18">
        <v>45749.567361111112</v>
      </c>
      <c r="Q878" s="15" t="s">
        <v>5901</v>
      </c>
      <c r="R878" s="15" t="s">
        <v>6267</v>
      </c>
      <c r="S878" s="15" t="s">
        <v>19</v>
      </c>
      <c r="T878" s="15" t="s">
        <v>19</v>
      </c>
      <c r="U878" s="15" t="s">
        <v>19</v>
      </c>
      <c r="V878" s="15" t="s">
        <v>19</v>
      </c>
      <c r="W878" s="15" t="s">
        <v>19</v>
      </c>
      <c r="X878" s="15" t="s">
        <v>19</v>
      </c>
      <c r="Y878" s="19">
        <v>1</v>
      </c>
      <c r="Z878" s="34" t="s">
        <v>244</v>
      </c>
      <c r="AA878" s="15" t="s">
        <v>19</v>
      </c>
      <c r="AB878" s="15" t="s">
        <v>65</v>
      </c>
      <c r="AC878" s="15" t="s">
        <v>19</v>
      </c>
      <c r="AD878" s="15" t="s">
        <v>1661</v>
      </c>
      <c r="AE878" s="15" t="b">
        <v>1</v>
      </c>
      <c r="AF878" s="15" t="s">
        <v>3738</v>
      </c>
      <c r="AG878" s="37" t="s">
        <v>3563</v>
      </c>
      <c r="AH878" s="15" t="s">
        <v>19</v>
      </c>
      <c r="AI878" s="18">
        <v>45768</v>
      </c>
      <c r="AJ878" s="15" t="s">
        <v>19</v>
      </c>
      <c r="AK878" s="15" t="s">
        <v>19</v>
      </c>
      <c r="AL878" s="15" t="s">
        <v>19</v>
      </c>
      <c r="AM878" s="15" t="s">
        <v>3620</v>
      </c>
      <c r="AN878" s="15" t="s">
        <v>3621</v>
      </c>
    </row>
    <row r="879" spans="1:40" ht="15.45" x14ac:dyDescent="0.4">
      <c r="A879" s="15" t="s">
        <v>1863</v>
      </c>
      <c r="B879" s="15" t="str">
        <f t="shared" si="13"/>
        <v>868d4ck0c</v>
      </c>
      <c r="C879" s="38" t="s">
        <v>5025</v>
      </c>
      <c r="D879" s="15" t="s">
        <v>252</v>
      </c>
      <c r="E879" s="15" t="s">
        <v>4577</v>
      </c>
      <c r="F879" s="24" t="s">
        <v>42</v>
      </c>
      <c r="G879" s="15" t="s">
        <v>3561</v>
      </c>
      <c r="H879" s="15" t="s">
        <v>6298</v>
      </c>
      <c r="I879" s="17" t="s">
        <v>3562</v>
      </c>
      <c r="J879" s="15" t="s">
        <v>19</v>
      </c>
      <c r="K879" s="18" t="s">
        <v>19</v>
      </c>
      <c r="L879" s="18" t="s">
        <v>19</v>
      </c>
      <c r="M879" s="18">
        <v>45734.75277777778</v>
      </c>
      <c r="N879" s="18">
        <v>45805.448611111111</v>
      </c>
      <c r="O879" s="18" t="s">
        <v>19</v>
      </c>
      <c r="P879" s="18" t="s">
        <v>19</v>
      </c>
      <c r="Q879" s="15" t="s">
        <v>5896</v>
      </c>
      <c r="R879" s="15" t="s">
        <v>6285</v>
      </c>
      <c r="S879" s="15" t="s">
        <v>6159</v>
      </c>
      <c r="T879" s="15" t="s">
        <v>19</v>
      </c>
      <c r="U879" s="15" t="s">
        <v>19</v>
      </c>
      <c r="V879" s="15" t="s">
        <v>19</v>
      </c>
      <c r="W879" s="15" t="s">
        <v>19</v>
      </c>
      <c r="X879" s="15" t="s">
        <v>19</v>
      </c>
      <c r="Y879" s="19">
        <v>0</v>
      </c>
      <c r="Z879" s="29" t="s">
        <v>123</v>
      </c>
      <c r="AA879" s="15" t="s">
        <v>19</v>
      </c>
      <c r="AB879" s="15" t="s">
        <v>24</v>
      </c>
      <c r="AC879" s="15" t="s">
        <v>3577</v>
      </c>
      <c r="AD879" s="15" t="s">
        <v>1649</v>
      </c>
      <c r="AE879" s="15" t="s">
        <v>19</v>
      </c>
      <c r="AF879" s="15" t="s">
        <v>19</v>
      </c>
      <c r="AG879" s="37" t="s">
        <v>3563</v>
      </c>
      <c r="AH879" s="15" t="s">
        <v>5026</v>
      </c>
      <c r="AI879" s="15" t="s">
        <v>19</v>
      </c>
      <c r="AJ879" s="15" t="s">
        <v>19</v>
      </c>
      <c r="AK879" s="15" t="s">
        <v>19</v>
      </c>
      <c r="AL879" s="15" t="s">
        <v>19</v>
      </c>
      <c r="AM879" s="15" t="s">
        <v>3579</v>
      </c>
      <c r="AN879" s="15" t="s">
        <v>6298</v>
      </c>
    </row>
    <row r="880" spans="1:40" ht="15.45" x14ac:dyDescent="0.4">
      <c r="A880" s="15" t="s">
        <v>2331</v>
      </c>
      <c r="B880" s="15" t="str">
        <f t="shared" si="13"/>
        <v>868d4cx1w</v>
      </c>
      <c r="C880" s="38" t="s">
        <v>5401</v>
      </c>
      <c r="D880" s="15" t="s">
        <v>607</v>
      </c>
      <c r="E880" s="15" t="s">
        <v>5176</v>
      </c>
      <c r="F880" s="24" t="s">
        <v>42</v>
      </c>
      <c r="G880" s="15" t="s">
        <v>3561</v>
      </c>
      <c r="H880" s="15" t="s">
        <v>6298</v>
      </c>
      <c r="I880" s="25" t="s">
        <v>3583</v>
      </c>
      <c r="J880" s="15" t="s">
        <v>19</v>
      </c>
      <c r="K880" s="18" t="s">
        <v>19</v>
      </c>
      <c r="L880" s="18" t="s">
        <v>19</v>
      </c>
      <c r="M880" s="18">
        <v>45734.765277777777</v>
      </c>
      <c r="N880" s="18">
        <v>45756.573611111111</v>
      </c>
      <c r="O880" s="18" t="s">
        <v>19</v>
      </c>
      <c r="P880" s="18" t="s">
        <v>19</v>
      </c>
      <c r="Q880" s="15" t="s">
        <v>6045</v>
      </c>
      <c r="R880" s="15" t="s">
        <v>6287</v>
      </c>
      <c r="S880" s="15" t="s">
        <v>6148</v>
      </c>
      <c r="T880" s="15" t="s">
        <v>19</v>
      </c>
      <c r="U880" s="15" t="s">
        <v>19</v>
      </c>
      <c r="V880" s="15" t="s">
        <v>19</v>
      </c>
      <c r="W880" s="15" t="s">
        <v>19</v>
      </c>
      <c r="X880" s="15" t="s">
        <v>19</v>
      </c>
      <c r="Y880" s="19">
        <v>0</v>
      </c>
      <c r="Z880" s="15" t="s">
        <v>19</v>
      </c>
      <c r="AA880" s="15" t="s">
        <v>19</v>
      </c>
      <c r="AB880" s="15" t="s">
        <v>77</v>
      </c>
      <c r="AC880" s="15" t="s">
        <v>3577</v>
      </c>
      <c r="AD880" s="15" t="s">
        <v>2137</v>
      </c>
      <c r="AE880" s="15" t="s">
        <v>19</v>
      </c>
      <c r="AF880" s="15" t="s">
        <v>19</v>
      </c>
      <c r="AG880" s="37" t="s">
        <v>3563</v>
      </c>
      <c r="AH880" s="15" t="s">
        <v>5402</v>
      </c>
      <c r="AI880" s="15" t="s">
        <v>19</v>
      </c>
      <c r="AJ880" s="15" t="s">
        <v>19</v>
      </c>
      <c r="AK880" s="15" t="s">
        <v>19</v>
      </c>
      <c r="AL880" s="15" t="s">
        <v>19</v>
      </c>
      <c r="AM880" s="15" t="s">
        <v>3579</v>
      </c>
      <c r="AN880" s="15" t="s">
        <v>6298</v>
      </c>
    </row>
    <row r="881" spans="1:40" ht="15.45" x14ac:dyDescent="0.4">
      <c r="A881" s="15" t="s">
        <v>2351</v>
      </c>
      <c r="B881" s="15" t="str">
        <f t="shared" si="13"/>
        <v>868d4czqp</v>
      </c>
      <c r="C881" s="38" t="s">
        <v>5403</v>
      </c>
      <c r="D881" s="15" t="s">
        <v>607</v>
      </c>
      <c r="E881" s="15" t="s">
        <v>5176</v>
      </c>
      <c r="F881" s="24" t="s">
        <v>42</v>
      </c>
      <c r="G881" s="15" t="s">
        <v>3561</v>
      </c>
      <c r="H881" s="15" t="s">
        <v>6300</v>
      </c>
      <c r="I881" s="25" t="s">
        <v>3583</v>
      </c>
      <c r="J881" s="15" t="s">
        <v>19</v>
      </c>
      <c r="K881" s="18" t="s">
        <v>19</v>
      </c>
      <c r="L881" s="18" t="s">
        <v>19</v>
      </c>
      <c r="M881" s="18">
        <v>45734.768055555556</v>
      </c>
      <c r="N881" s="18">
        <v>45756.573611111111</v>
      </c>
      <c r="O881" s="18" t="s">
        <v>19</v>
      </c>
      <c r="P881" s="18" t="s">
        <v>19</v>
      </c>
      <c r="Q881" s="15" t="s">
        <v>6880</v>
      </c>
      <c r="R881" s="15" t="s">
        <v>6287</v>
      </c>
      <c r="S881" s="15" t="s">
        <v>6148</v>
      </c>
      <c r="T881" s="15" t="s">
        <v>19</v>
      </c>
      <c r="U881" s="15" t="s">
        <v>19</v>
      </c>
      <c r="V881" s="15" t="s">
        <v>19</v>
      </c>
      <c r="W881" s="15" t="s">
        <v>19</v>
      </c>
      <c r="X881" s="15" t="s">
        <v>19</v>
      </c>
      <c r="Y881" s="19">
        <v>0</v>
      </c>
      <c r="Z881" s="15" t="s">
        <v>19</v>
      </c>
      <c r="AA881" s="15" t="s">
        <v>19</v>
      </c>
      <c r="AB881" s="15" t="s">
        <v>77</v>
      </c>
      <c r="AC881" s="15" t="s">
        <v>3577</v>
      </c>
      <c r="AD881" s="15" t="s">
        <v>2137</v>
      </c>
      <c r="AE881" s="15" t="s">
        <v>19</v>
      </c>
      <c r="AF881" s="15" t="s">
        <v>19</v>
      </c>
      <c r="AG881" s="37" t="s">
        <v>3563</v>
      </c>
      <c r="AH881" s="15" t="s">
        <v>5404</v>
      </c>
      <c r="AI881" s="15" t="s">
        <v>19</v>
      </c>
      <c r="AJ881" s="15" t="s">
        <v>19</v>
      </c>
      <c r="AK881" s="15" t="s">
        <v>19</v>
      </c>
      <c r="AL881" s="15" t="s">
        <v>19</v>
      </c>
      <c r="AM881" s="15" t="s">
        <v>3579</v>
      </c>
      <c r="AN881" s="15" t="s">
        <v>6298</v>
      </c>
    </row>
    <row r="882" spans="1:40" ht="15.45" x14ac:dyDescent="0.4">
      <c r="A882" s="15" t="s">
        <v>2362</v>
      </c>
      <c r="B882" s="15" t="str">
        <f t="shared" si="13"/>
        <v>868d4czun</v>
      </c>
      <c r="C882" s="38" t="s">
        <v>5405</v>
      </c>
      <c r="D882" s="15" t="s">
        <v>607</v>
      </c>
      <c r="E882" s="15" t="s">
        <v>5176</v>
      </c>
      <c r="F882" s="24" t="s">
        <v>42</v>
      </c>
      <c r="G882" s="15" t="s">
        <v>3561</v>
      </c>
      <c r="H882" s="15" t="s">
        <v>6298</v>
      </c>
      <c r="I882" s="25" t="s">
        <v>3583</v>
      </c>
      <c r="J882" s="15" t="s">
        <v>19</v>
      </c>
      <c r="K882" s="18" t="s">
        <v>19</v>
      </c>
      <c r="L882" s="18" t="s">
        <v>19</v>
      </c>
      <c r="M882" s="18">
        <v>45734.768750000003</v>
      </c>
      <c r="N882" s="18">
        <v>45756.573611111111</v>
      </c>
      <c r="O882" s="18" t="s">
        <v>19</v>
      </c>
      <c r="P882" s="18" t="s">
        <v>19</v>
      </c>
      <c r="Q882" s="15" t="s">
        <v>6048</v>
      </c>
      <c r="R882" s="15" t="s">
        <v>6287</v>
      </c>
      <c r="S882" s="15" t="s">
        <v>6148</v>
      </c>
      <c r="T882" s="15" t="s">
        <v>19</v>
      </c>
      <c r="U882" s="15" t="s">
        <v>19</v>
      </c>
      <c r="V882" s="15" t="s">
        <v>19</v>
      </c>
      <c r="W882" s="15" t="s">
        <v>19</v>
      </c>
      <c r="X882" s="15" t="s">
        <v>19</v>
      </c>
      <c r="Y882" s="19">
        <v>0</v>
      </c>
      <c r="Z882" s="15" t="s">
        <v>19</v>
      </c>
      <c r="AA882" s="15" t="s">
        <v>19</v>
      </c>
      <c r="AB882" s="15" t="s">
        <v>77</v>
      </c>
      <c r="AC882" s="15" t="s">
        <v>3577</v>
      </c>
      <c r="AD882" s="15" t="s">
        <v>2137</v>
      </c>
      <c r="AE882" s="15" t="s">
        <v>19</v>
      </c>
      <c r="AF882" s="15" t="s">
        <v>19</v>
      </c>
      <c r="AG882" s="37" t="s">
        <v>3563</v>
      </c>
      <c r="AH882" s="15" t="s">
        <v>5404</v>
      </c>
      <c r="AI882" s="15" t="s">
        <v>19</v>
      </c>
      <c r="AJ882" s="15" t="s">
        <v>19</v>
      </c>
      <c r="AK882" s="15" t="s">
        <v>19</v>
      </c>
      <c r="AL882" s="15" t="s">
        <v>19</v>
      </c>
      <c r="AM882" s="15" t="s">
        <v>3579</v>
      </c>
      <c r="AN882" s="15" t="s">
        <v>6298</v>
      </c>
    </row>
    <row r="883" spans="1:40" ht="15.45" x14ac:dyDescent="0.4">
      <c r="A883" s="15" t="s">
        <v>2347</v>
      </c>
      <c r="B883" s="15" t="str">
        <f t="shared" si="13"/>
        <v>868d4czxf</v>
      </c>
      <c r="C883" s="38" t="s">
        <v>5406</v>
      </c>
      <c r="D883" s="15" t="s">
        <v>607</v>
      </c>
      <c r="E883" s="15" t="s">
        <v>5176</v>
      </c>
      <c r="F883" s="24" t="s">
        <v>42</v>
      </c>
      <c r="G883" s="15" t="s">
        <v>3561</v>
      </c>
      <c r="H883" s="15" t="s">
        <v>6298</v>
      </c>
      <c r="I883" s="25" t="s">
        <v>3583</v>
      </c>
      <c r="J883" s="15" t="s">
        <v>19</v>
      </c>
      <c r="K883" s="18" t="s">
        <v>19</v>
      </c>
      <c r="L883" s="18" t="s">
        <v>19</v>
      </c>
      <c r="M883" s="18">
        <v>45734.768750000003</v>
      </c>
      <c r="N883" s="18">
        <v>45756.573611111111</v>
      </c>
      <c r="O883" s="18" t="s">
        <v>19</v>
      </c>
      <c r="P883" s="18" t="s">
        <v>19</v>
      </c>
      <c r="Q883" s="15" t="s">
        <v>6047</v>
      </c>
      <c r="R883" s="15" t="s">
        <v>6287</v>
      </c>
      <c r="S883" s="15" t="s">
        <v>6148</v>
      </c>
      <c r="T883" s="15" t="s">
        <v>19</v>
      </c>
      <c r="U883" s="15" t="s">
        <v>19</v>
      </c>
      <c r="V883" s="15" t="s">
        <v>19</v>
      </c>
      <c r="W883" s="15" t="s">
        <v>19</v>
      </c>
      <c r="X883" s="15" t="s">
        <v>19</v>
      </c>
      <c r="Y883" s="19">
        <v>0</v>
      </c>
      <c r="Z883" s="15" t="s">
        <v>19</v>
      </c>
      <c r="AA883" s="15" t="s">
        <v>19</v>
      </c>
      <c r="AB883" s="15" t="s">
        <v>77</v>
      </c>
      <c r="AC883" s="15" t="s">
        <v>3577</v>
      </c>
      <c r="AD883" s="15" t="s">
        <v>2137</v>
      </c>
      <c r="AE883" s="15" t="s">
        <v>19</v>
      </c>
      <c r="AF883" s="15" t="s">
        <v>19</v>
      </c>
      <c r="AG883" s="37" t="s">
        <v>3563</v>
      </c>
      <c r="AH883" s="15" t="s">
        <v>5178</v>
      </c>
      <c r="AI883" s="15" t="s">
        <v>19</v>
      </c>
      <c r="AJ883" s="15" t="s">
        <v>19</v>
      </c>
      <c r="AK883" s="15" t="s">
        <v>19</v>
      </c>
      <c r="AL883" s="15" t="s">
        <v>19</v>
      </c>
      <c r="AM883" s="15" t="s">
        <v>3579</v>
      </c>
      <c r="AN883" s="15" t="s">
        <v>6298</v>
      </c>
    </row>
    <row r="884" spans="1:40" ht="15.45" x14ac:dyDescent="0.4">
      <c r="A884" s="15" t="s">
        <v>2373</v>
      </c>
      <c r="B884" s="15" t="str">
        <f t="shared" si="13"/>
        <v>868d4d05d</v>
      </c>
      <c r="C884" s="38" t="s">
        <v>5407</v>
      </c>
      <c r="D884" s="15" t="s">
        <v>607</v>
      </c>
      <c r="E884" s="15" t="s">
        <v>5176</v>
      </c>
      <c r="F884" s="24" t="s">
        <v>42</v>
      </c>
      <c r="G884" s="15" t="s">
        <v>3561</v>
      </c>
      <c r="H884" s="15" t="s">
        <v>6300</v>
      </c>
      <c r="I884" s="25" t="s">
        <v>3583</v>
      </c>
      <c r="J884" s="15" t="s">
        <v>19</v>
      </c>
      <c r="K884" s="18" t="s">
        <v>19</v>
      </c>
      <c r="L884" s="18" t="s">
        <v>19</v>
      </c>
      <c r="M884" s="18">
        <v>45734.768750000003</v>
      </c>
      <c r="N884" s="18">
        <v>45756.573611111111</v>
      </c>
      <c r="O884" s="18" t="s">
        <v>19</v>
      </c>
      <c r="P884" s="18" t="s">
        <v>19</v>
      </c>
      <c r="Q884" s="15" t="s">
        <v>6046</v>
      </c>
      <c r="R884" s="15" t="s">
        <v>6287</v>
      </c>
      <c r="S884" s="15" t="s">
        <v>6148</v>
      </c>
      <c r="T884" s="15" t="s">
        <v>19</v>
      </c>
      <c r="U884" s="15" t="s">
        <v>19</v>
      </c>
      <c r="V884" s="15" t="s">
        <v>19</v>
      </c>
      <c r="W884" s="15" t="s">
        <v>19</v>
      </c>
      <c r="X884" s="15" t="s">
        <v>19</v>
      </c>
      <c r="Y884" s="19">
        <v>0</v>
      </c>
      <c r="Z884" s="15" t="s">
        <v>19</v>
      </c>
      <c r="AA884" s="15" t="s">
        <v>19</v>
      </c>
      <c r="AB884" s="15" t="s">
        <v>77</v>
      </c>
      <c r="AC884" s="15" t="s">
        <v>3577</v>
      </c>
      <c r="AD884" s="15" t="s">
        <v>2137</v>
      </c>
      <c r="AE884" s="15" t="s">
        <v>19</v>
      </c>
      <c r="AF884" s="15" t="s">
        <v>19</v>
      </c>
      <c r="AG884" s="37" t="s">
        <v>3563</v>
      </c>
      <c r="AH884" s="15" t="s">
        <v>5178</v>
      </c>
      <c r="AI884" s="15" t="s">
        <v>19</v>
      </c>
      <c r="AJ884" s="15" t="s">
        <v>19</v>
      </c>
      <c r="AK884" s="15" t="s">
        <v>19</v>
      </c>
      <c r="AL884" s="15" t="s">
        <v>19</v>
      </c>
      <c r="AM884" s="15" t="s">
        <v>3579</v>
      </c>
      <c r="AN884" s="15" t="s">
        <v>6298</v>
      </c>
    </row>
    <row r="885" spans="1:40" ht="15.45" x14ac:dyDescent="0.4">
      <c r="A885" s="15" t="s">
        <v>2395</v>
      </c>
      <c r="B885" s="15" t="str">
        <f t="shared" si="13"/>
        <v>868d4d0em</v>
      </c>
      <c r="C885" s="38" t="s">
        <v>5408</v>
      </c>
      <c r="D885" s="15" t="s">
        <v>607</v>
      </c>
      <c r="E885" s="15" t="s">
        <v>5176</v>
      </c>
      <c r="F885" s="24" t="s">
        <v>42</v>
      </c>
      <c r="G885" s="15" t="s">
        <v>3561</v>
      </c>
      <c r="H885" s="15" t="s">
        <v>6298</v>
      </c>
      <c r="I885" s="25" t="s">
        <v>3583</v>
      </c>
      <c r="J885" s="15" t="s">
        <v>19</v>
      </c>
      <c r="K885" s="18" t="s">
        <v>19</v>
      </c>
      <c r="L885" s="18" t="s">
        <v>19</v>
      </c>
      <c r="M885" s="18">
        <v>45734.76944444445</v>
      </c>
      <c r="N885" s="18">
        <v>45756.573611111111</v>
      </c>
      <c r="O885" s="18" t="s">
        <v>19</v>
      </c>
      <c r="P885" s="18" t="s">
        <v>19</v>
      </c>
      <c r="Q885" s="15" t="s">
        <v>6041</v>
      </c>
      <c r="R885" s="15" t="s">
        <v>6287</v>
      </c>
      <c r="S885" s="15" t="s">
        <v>6148</v>
      </c>
      <c r="T885" s="15" t="s">
        <v>19</v>
      </c>
      <c r="U885" s="15" t="s">
        <v>19</v>
      </c>
      <c r="V885" s="15" t="s">
        <v>19</v>
      </c>
      <c r="W885" s="15" t="s">
        <v>19</v>
      </c>
      <c r="X885" s="15" t="s">
        <v>19</v>
      </c>
      <c r="Y885" s="19">
        <v>0</v>
      </c>
      <c r="Z885" s="15" t="s">
        <v>19</v>
      </c>
      <c r="AA885" s="15" t="s">
        <v>19</v>
      </c>
      <c r="AB885" s="15" t="s">
        <v>77</v>
      </c>
      <c r="AC885" s="15" t="s">
        <v>3577</v>
      </c>
      <c r="AD885" s="15" t="s">
        <v>2137</v>
      </c>
      <c r="AE885" s="15" t="s">
        <v>19</v>
      </c>
      <c r="AF885" s="15" t="s">
        <v>19</v>
      </c>
      <c r="AG885" s="37" t="s">
        <v>3563</v>
      </c>
      <c r="AH885" s="15" t="s">
        <v>5178</v>
      </c>
      <c r="AI885" s="15" t="s">
        <v>19</v>
      </c>
      <c r="AJ885" s="15" t="s">
        <v>19</v>
      </c>
      <c r="AK885" s="15" t="s">
        <v>19</v>
      </c>
      <c r="AL885" s="15" t="s">
        <v>19</v>
      </c>
      <c r="AM885" s="15" t="s">
        <v>3579</v>
      </c>
      <c r="AN885" s="15" t="s">
        <v>6298</v>
      </c>
    </row>
    <row r="886" spans="1:40" ht="15.45" x14ac:dyDescent="0.4">
      <c r="A886" s="15" t="s">
        <v>2352</v>
      </c>
      <c r="B886" s="15" t="str">
        <f t="shared" si="13"/>
        <v>868d4d0pz</v>
      </c>
      <c r="C886" s="38" t="s">
        <v>5409</v>
      </c>
      <c r="D886" s="15" t="s">
        <v>607</v>
      </c>
      <c r="E886" s="15" t="s">
        <v>5176</v>
      </c>
      <c r="F886" s="24" t="s">
        <v>42</v>
      </c>
      <c r="G886" s="15" t="s">
        <v>3561</v>
      </c>
      <c r="H886" s="15" t="s">
        <v>6300</v>
      </c>
      <c r="I886" s="25" t="s">
        <v>3583</v>
      </c>
      <c r="J886" s="15" t="s">
        <v>19</v>
      </c>
      <c r="K886" s="18" t="s">
        <v>19</v>
      </c>
      <c r="L886" s="18" t="s">
        <v>19</v>
      </c>
      <c r="M886" s="18">
        <v>45734.76944444445</v>
      </c>
      <c r="N886" s="18">
        <v>45756.573611111111</v>
      </c>
      <c r="O886" s="18" t="s">
        <v>19</v>
      </c>
      <c r="P886" s="18" t="s">
        <v>19</v>
      </c>
      <c r="Q886" s="15" t="s">
        <v>6045</v>
      </c>
      <c r="R886" s="15" t="s">
        <v>6287</v>
      </c>
      <c r="S886" s="15" t="s">
        <v>6148</v>
      </c>
      <c r="T886" s="15" t="s">
        <v>19</v>
      </c>
      <c r="U886" s="15" t="s">
        <v>19</v>
      </c>
      <c r="V886" s="15" t="s">
        <v>19</v>
      </c>
      <c r="W886" s="15" t="s">
        <v>19</v>
      </c>
      <c r="X886" s="15" t="s">
        <v>19</v>
      </c>
      <c r="Y886" s="19">
        <v>0</v>
      </c>
      <c r="Z886" s="15" t="s">
        <v>19</v>
      </c>
      <c r="AA886" s="15" t="s">
        <v>19</v>
      </c>
      <c r="AB886" s="15" t="s">
        <v>77</v>
      </c>
      <c r="AC886" s="15" t="s">
        <v>3577</v>
      </c>
      <c r="AD886" s="15" t="s">
        <v>2137</v>
      </c>
      <c r="AE886" s="15" t="s">
        <v>19</v>
      </c>
      <c r="AF886" s="15" t="s">
        <v>19</v>
      </c>
      <c r="AG886" s="37" t="s">
        <v>3563</v>
      </c>
      <c r="AH886" s="15" t="s">
        <v>5404</v>
      </c>
      <c r="AI886" s="15" t="s">
        <v>19</v>
      </c>
      <c r="AJ886" s="15" t="s">
        <v>19</v>
      </c>
      <c r="AK886" s="15" t="s">
        <v>19</v>
      </c>
      <c r="AL886" s="15" t="s">
        <v>19</v>
      </c>
      <c r="AM886" s="15" t="s">
        <v>3579</v>
      </c>
      <c r="AN886" s="15" t="s">
        <v>6298</v>
      </c>
    </row>
    <row r="887" spans="1:40" ht="15.45" x14ac:dyDescent="0.4">
      <c r="A887" s="15" t="s">
        <v>2388</v>
      </c>
      <c r="B887" s="15" t="str">
        <f t="shared" si="13"/>
        <v>868d4d0tt</v>
      </c>
      <c r="C887" s="38" t="s">
        <v>5410</v>
      </c>
      <c r="D887" s="15" t="s">
        <v>607</v>
      </c>
      <c r="E887" s="15" t="s">
        <v>5176</v>
      </c>
      <c r="F887" s="24" t="s">
        <v>42</v>
      </c>
      <c r="G887" s="15" t="s">
        <v>3561</v>
      </c>
      <c r="H887" s="15" t="s">
        <v>6300</v>
      </c>
      <c r="I887" s="25" t="s">
        <v>3583</v>
      </c>
      <c r="J887" s="15" t="s">
        <v>19</v>
      </c>
      <c r="K887" s="18" t="s">
        <v>19</v>
      </c>
      <c r="L887" s="18" t="s">
        <v>19</v>
      </c>
      <c r="M887" s="18">
        <v>45734.770138888889</v>
      </c>
      <c r="N887" s="18">
        <v>45756.573611111111</v>
      </c>
      <c r="O887" s="18" t="s">
        <v>19</v>
      </c>
      <c r="P887" s="18" t="s">
        <v>19</v>
      </c>
      <c r="Q887" s="15" t="s">
        <v>6044</v>
      </c>
      <c r="R887" s="15" t="s">
        <v>6287</v>
      </c>
      <c r="S887" s="15" t="s">
        <v>6148</v>
      </c>
      <c r="T887" s="15" t="s">
        <v>19</v>
      </c>
      <c r="U887" s="15" t="s">
        <v>19</v>
      </c>
      <c r="V887" s="15" t="s">
        <v>19</v>
      </c>
      <c r="W887" s="15" t="s">
        <v>19</v>
      </c>
      <c r="X887" s="15" t="s">
        <v>19</v>
      </c>
      <c r="Y887" s="19">
        <v>0</v>
      </c>
      <c r="Z887" s="15" t="s">
        <v>19</v>
      </c>
      <c r="AA887" s="15" t="s">
        <v>19</v>
      </c>
      <c r="AB887" s="15" t="s">
        <v>77</v>
      </c>
      <c r="AC887" s="15" t="s">
        <v>3577</v>
      </c>
      <c r="AD887" s="15" t="s">
        <v>2137</v>
      </c>
      <c r="AE887" s="15" t="s">
        <v>19</v>
      </c>
      <c r="AF887" s="15" t="s">
        <v>19</v>
      </c>
      <c r="AG887" s="37" t="s">
        <v>3563</v>
      </c>
      <c r="AH887" s="15" t="s">
        <v>5178</v>
      </c>
      <c r="AI887" s="15" t="s">
        <v>19</v>
      </c>
      <c r="AJ887" s="15" t="s">
        <v>19</v>
      </c>
      <c r="AK887" s="15" t="s">
        <v>19</v>
      </c>
      <c r="AL887" s="15" t="s">
        <v>19</v>
      </c>
      <c r="AM887" s="15" t="s">
        <v>3579</v>
      </c>
      <c r="AN887" s="15" t="s">
        <v>6298</v>
      </c>
    </row>
    <row r="888" spans="1:40" ht="15.45" x14ac:dyDescent="0.4">
      <c r="A888" s="15" t="s">
        <v>2306</v>
      </c>
      <c r="B888" s="15" t="str">
        <f t="shared" si="13"/>
        <v>868d4d12c</v>
      </c>
      <c r="C888" s="38" t="s">
        <v>5411</v>
      </c>
      <c r="D888" s="15" t="s">
        <v>607</v>
      </c>
      <c r="E888" s="15" t="s">
        <v>5176</v>
      </c>
      <c r="F888" s="24" t="s">
        <v>42</v>
      </c>
      <c r="G888" s="15" t="s">
        <v>3561</v>
      </c>
      <c r="H888" s="15" t="s">
        <v>6298</v>
      </c>
      <c r="I888" s="25" t="s">
        <v>3583</v>
      </c>
      <c r="J888" s="15" t="s">
        <v>19</v>
      </c>
      <c r="K888" s="18" t="s">
        <v>19</v>
      </c>
      <c r="L888" s="18" t="s">
        <v>19</v>
      </c>
      <c r="M888" s="18">
        <v>45734.770833333328</v>
      </c>
      <c r="N888" s="18">
        <v>45756.573611111111</v>
      </c>
      <c r="O888" s="18" t="s">
        <v>19</v>
      </c>
      <c r="P888" s="18" t="s">
        <v>19</v>
      </c>
      <c r="Q888" s="15" t="s">
        <v>6043</v>
      </c>
      <c r="R888" s="15" t="s">
        <v>6287</v>
      </c>
      <c r="S888" s="15" t="s">
        <v>6148</v>
      </c>
      <c r="T888" s="15" t="s">
        <v>19</v>
      </c>
      <c r="U888" s="15" t="s">
        <v>19</v>
      </c>
      <c r="V888" s="15" t="s">
        <v>19</v>
      </c>
      <c r="W888" s="15" t="s">
        <v>19</v>
      </c>
      <c r="X888" s="15" t="s">
        <v>19</v>
      </c>
      <c r="Y888" s="19">
        <v>0</v>
      </c>
      <c r="Z888" s="15" t="s">
        <v>19</v>
      </c>
      <c r="AA888" s="15" t="s">
        <v>19</v>
      </c>
      <c r="AB888" s="15" t="s">
        <v>77</v>
      </c>
      <c r="AC888" s="15" t="s">
        <v>3577</v>
      </c>
      <c r="AD888" s="15" t="s">
        <v>2137</v>
      </c>
      <c r="AE888" s="15" t="s">
        <v>19</v>
      </c>
      <c r="AF888" s="15" t="s">
        <v>19</v>
      </c>
      <c r="AG888" s="37" t="s">
        <v>3563</v>
      </c>
      <c r="AH888" s="15" t="s">
        <v>5178</v>
      </c>
      <c r="AI888" s="15" t="s">
        <v>19</v>
      </c>
      <c r="AJ888" s="15" t="s">
        <v>19</v>
      </c>
      <c r="AK888" s="15" t="s">
        <v>19</v>
      </c>
      <c r="AL888" s="15" t="s">
        <v>19</v>
      </c>
      <c r="AM888" s="15" t="s">
        <v>3579</v>
      </c>
      <c r="AN888" s="15" t="s">
        <v>6298</v>
      </c>
    </row>
    <row r="889" spans="1:40" ht="15.45" x14ac:dyDescent="0.4">
      <c r="A889" s="15" t="s">
        <v>2288</v>
      </c>
      <c r="B889" s="15" t="str">
        <f t="shared" si="13"/>
        <v>868d4d167</v>
      </c>
      <c r="C889" s="38" t="s">
        <v>5412</v>
      </c>
      <c r="D889" s="15" t="s">
        <v>607</v>
      </c>
      <c r="E889" s="15" t="s">
        <v>5176</v>
      </c>
      <c r="F889" s="24" t="s">
        <v>42</v>
      </c>
      <c r="G889" s="15" t="s">
        <v>3561</v>
      </c>
      <c r="H889" s="15" t="s">
        <v>6300</v>
      </c>
      <c r="I889" s="25" t="s">
        <v>3583</v>
      </c>
      <c r="J889" s="15" t="s">
        <v>19</v>
      </c>
      <c r="K889" s="18" t="s">
        <v>19</v>
      </c>
      <c r="L889" s="18" t="s">
        <v>19</v>
      </c>
      <c r="M889" s="18">
        <v>45734.770833333328</v>
      </c>
      <c r="N889" s="18">
        <v>45756.573611111111</v>
      </c>
      <c r="O889" s="18" t="s">
        <v>19</v>
      </c>
      <c r="P889" s="18" t="s">
        <v>19</v>
      </c>
      <c r="Q889" s="15" t="s">
        <v>6042</v>
      </c>
      <c r="R889" s="15" t="s">
        <v>6287</v>
      </c>
      <c r="S889" s="15" t="s">
        <v>6148</v>
      </c>
      <c r="T889" s="15" t="s">
        <v>19</v>
      </c>
      <c r="U889" s="15" t="s">
        <v>19</v>
      </c>
      <c r="V889" s="15" t="s">
        <v>19</v>
      </c>
      <c r="W889" s="15" t="s">
        <v>19</v>
      </c>
      <c r="X889" s="15" t="s">
        <v>19</v>
      </c>
      <c r="Y889" s="19">
        <v>0</v>
      </c>
      <c r="Z889" s="15" t="s">
        <v>19</v>
      </c>
      <c r="AA889" s="15" t="s">
        <v>19</v>
      </c>
      <c r="AB889" s="15" t="s">
        <v>77</v>
      </c>
      <c r="AC889" s="15" t="s">
        <v>3577</v>
      </c>
      <c r="AD889" s="15" t="s">
        <v>2137</v>
      </c>
      <c r="AE889" s="15" t="s">
        <v>19</v>
      </c>
      <c r="AF889" s="15" t="s">
        <v>19</v>
      </c>
      <c r="AG889" s="37" t="s">
        <v>3563</v>
      </c>
      <c r="AH889" s="15" t="s">
        <v>5178</v>
      </c>
      <c r="AI889" s="15" t="s">
        <v>19</v>
      </c>
      <c r="AJ889" s="15" t="s">
        <v>19</v>
      </c>
      <c r="AK889" s="15" t="s">
        <v>19</v>
      </c>
      <c r="AL889" s="15" t="s">
        <v>19</v>
      </c>
      <c r="AM889" s="15" t="s">
        <v>3579</v>
      </c>
      <c r="AN889" s="15" t="s">
        <v>6298</v>
      </c>
    </row>
    <row r="890" spans="1:40" ht="15.45" x14ac:dyDescent="0.4">
      <c r="A890" s="15" t="s">
        <v>2385</v>
      </c>
      <c r="B890" s="15" t="str">
        <f t="shared" si="13"/>
        <v>868d4d1bt</v>
      </c>
      <c r="C890" s="38" t="s">
        <v>5413</v>
      </c>
      <c r="D890" s="15" t="s">
        <v>607</v>
      </c>
      <c r="E890" s="15" t="s">
        <v>5176</v>
      </c>
      <c r="F890" s="24" t="s">
        <v>42</v>
      </c>
      <c r="G890" s="15" t="s">
        <v>3561</v>
      </c>
      <c r="H890" s="15" t="s">
        <v>6300</v>
      </c>
      <c r="I890" s="25" t="s">
        <v>3583</v>
      </c>
      <c r="J890" s="15" t="s">
        <v>19</v>
      </c>
      <c r="K890" s="18" t="s">
        <v>19</v>
      </c>
      <c r="L890" s="18" t="s">
        <v>19</v>
      </c>
      <c r="M890" s="18">
        <v>45734.770833333328</v>
      </c>
      <c r="N890" s="18">
        <v>45756.573611111111</v>
      </c>
      <c r="O890" s="18" t="s">
        <v>19</v>
      </c>
      <c r="P890" s="18" t="s">
        <v>19</v>
      </c>
      <c r="Q890" s="15" t="s">
        <v>6042</v>
      </c>
      <c r="R890" s="15" t="s">
        <v>6287</v>
      </c>
      <c r="S890" s="15" t="s">
        <v>6148</v>
      </c>
      <c r="T890" s="15" t="s">
        <v>19</v>
      </c>
      <c r="U890" s="15" t="s">
        <v>19</v>
      </c>
      <c r="V890" s="15" t="s">
        <v>19</v>
      </c>
      <c r="W890" s="15" t="s">
        <v>19</v>
      </c>
      <c r="X890" s="15" t="s">
        <v>19</v>
      </c>
      <c r="Y890" s="19">
        <v>0</v>
      </c>
      <c r="Z890" s="15" t="s">
        <v>19</v>
      </c>
      <c r="AA890" s="15" t="s">
        <v>19</v>
      </c>
      <c r="AB890" s="15" t="s">
        <v>77</v>
      </c>
      <c r="AC890" s="15" t="s">
        <v>3577</v>
      </c>
      <c r="AD890" s="15" t="s">
        <v>2137</v>
      </c>
      <c r="AE890" s="15" t="s">
        <v>19</v>
      </c>
      <c r="AF890" s="15" t="s">
        <v>19</v>
      </c>
      <c r="AG890" s="37" t="s">
        <v>3563</v>
      </c>
      <c r="AH890" s="15" t="s">
        <v>5178</v>
      </c>
      <c r="AI890" s="15" t="s">
        <v>19</v>
      </c>
      <c r="AJ890" s="15" t="s">
        <v>19</v>
      </c>
      <c r="AK890" s="15" t="s">
        <v>19</v>
      </c>
      <c r="AL890" s="15" t="s">
        <v>19</v>
      </c>
      <c r="AM890" s="15" t="s">
        <v>3579</v>
      </c>
      <c r="AN890" s="15" t="s">
        <v>6298</v>
      </c>
    </row>
    <row r="891" spans="1:40" ht="15.45" x14ac:dyDescent="0.4">
      <c r="A891" s="15" t="s">
        <v>2211</v>
      </c>
      <c r="B891" s="15" t="str">
        <f t="shared" si="13"/>
        <v>868d4d1gt</v>
      </c>
      <c r="C891" s="38" t="s">
        <v>5414</v>
      </c>
      <c r="D891" s="15" t="s">
        <v>607</v>
      </c>
      <c r="E891" s="15" t="s">
        <v>5176</v>
      </c>
      <c r="F891" s="24" t="s">
        <v>42</v>
      </c>
      <c r="G891" s="15" t="s">
        <v>3561</v>
      </c>
      <c r="H891" s="15" t="s">
        <v>6300</v>
      </c>
      <c r="I891" s="25" t="s">
        <v>3583</v>
      </c>
      <c r="J891" s="15" t="s">
        <v>19</v>
      </c>
      <c r="K891" s="18" t="s">
        <v>19</v>
      </c>
      <c r="L891" s="18" t="s">
        <v>19</v>
      </c>
      <c r="M891" s="18">
        <v>45734.771527777775</v>
      </c>
      <c r="N891" s="18">
        <v>45756.573611111111</v>
      </c>
      <c r="O891" s="18" t="s">
        <v>19</v>
      </c>
      <c r="P891" s="18" t="s">
        <v>19</v>
      </c>
      <c r="Q891" s="15" t="s">
        <v>6041</v>
      </c>
      <c r="R891" s="15" t="s">
        <v>6287</v>
      </c>
      <c r="S891" s="15" t="s">
        <v>6148</v>
      </c>
      <c r="T891" s="15" t="s">
        <v>19</v>
      </c>
      <c r="U891" s="15" t="s">
        <v>19</v>
      </c>
      <c r="V891" s="15" t="s">
        <v>19</v>
      </c>
      <c r="W891" s="15" t="s">
        <v>19</v>
      </c>
      <c r="X891" s="15" t="s">
        <v>19</v>
      </c>
      <c r="Y891" s="19">
        <v>0</v>
      </c>
      <c r="Z891" s="15" t="s">
        <v>19</v>
      </c>
      <c r="AA891" s="15" t="s">
        <v>19</v>
      </c>
      <c r="AB891" s="15" t="s">
        <v>77</v>
      </c>
      <c r="AC891" s="15" t="s">
        <v>3577</v>
      </c>
      <c r="AD891" s="15" t="s">
        <v>2137</v>
      </c>
      <c r="AE891" s="15" t="s">
        <v>19</v>
      </c>
      <c r="AF891" s="15" t="s">
        <v>19</v>
      </c>
      <c r="AG891" s="37" t="s">
        <v>3563</v>
      </c>
      <c r="AH891" s="15" t="s">
        <v>5178</v>
      </c>
      <c r="AI891" s="15" t="s">
        <v>19</v>
      </c>
      <c r="AJ891" s="15" t="s">
        <v>19</v>
      </c>
      <c r="AK891" s="15" t="s">
        <v>19</v>
      </c>
      <c r="AL891" s="15" t="s">
        <v>19</v>
      </c>
      <c r="AM891" s="15" t="s">
        <v>3579</v>
      </c>
      <c r="AN891" s="15" t="s">
        <v>6298</v>
      </c>
    </row>
    <row r="892" spans="1:40" ht="15.45" x14ac:dyDescent="0.4">
      <c r="A892" s="15" t="s">
        <v>2275</v>
      </c>
      <c r="B892" s="15" t="str">
        <f t="shared" si="13"/>
        <v>868d4d1mq</v>
      </c>
      <c r="C892" s="38" t="s">
        <v>5415</v>
      </c>
      <c r="D892" s="15" t="s">
        <v>607</v>
      </c>
      <c r="E892" s="15" t="s">
        <v>5176</v>
      </c>
      <c r="F892" s="24" t="s">
        <v>42</v>
      </c>
      <c r="G892" s="15" t="s">
        <v>3561</v>
      </c>
      <c r="H892" s="15" t="s">
        <v>6298</v>
      </c>
      <c r="I892" s="25" t="s">
        <v>3583</v>
      </c>
      <c r="J892" s="15" t="s">
        <v>19</v>
      </c>
      <c r="K892" s="18" t="s">
        <v>19</v>
      </c>
      <c r="L892" s="18" t="s">
        <v>19</v>
      </c>
      <c r="M892" s="18">
        <v>45734.771527777775</v>
      </c>
      <c r="N892" s="18">
        <v>45756.573611111111</v>
      </c>
      <c r="O892" s="18" t="s">
        <v>19</v>
      </c>
      <c r="P892" s="18" t="s">
        <v>19</v>
      </c>
      <c r="Q892" s="15" t="s">
        <v>6039</v>
      </c>
      <c r="R892" s="15" t="s">
        <v>6287</v>
      </c>
      <c r="S892" s="15" t="s">
        <v>6148</v>
      </c>
      <c r="T892" s="15" t="s">
        <v>19</v>
      </c>
      <c r="U892" s="15" t="s">
        <v>19</v>
      </c>
      <c r="V892" s="15" t="s">
        <v>19</v>
      </c>
      <c r="W892" s="15" t="s">
        <v>19</v>
      </c>
      <c r="X892" s="15" t="s">
        <v>19</v>
      </c>
      <c r="Y892" s="19">
        <v>0</v>
      </c>
      <c r="Z892" s="15" t="s">
        <v>19</v>
      </c>
      <c r="AA892" s="15" t="s">
        <v>19</v>
      </c>
      <c r="AB892" s="15" t="s">
        <v>77</v>
      </c>
      <c r="AC892" s="15" t="s">
        <v>3577</v>
      </c>
      <c r="AD892" s="15" t="s">
        <v>2137</v>
      </c>
      <c r="AE892" s="15" t="s">
        <v>19</v>
      </c>
      <c r="AF892" s="15" t="s">
        <v>19</v>
      </c>
      <c r="AG892" s="37" t="s">
        <v>3563</v>
      </c>
      <c r="AH892" s="15" t="s">
        <v>5404</v>
      </c>
      <c r="AI892" s="15" t="s">
        <v>19</v>
      </c>
      <c r="AJ892" s="15" t="s">
        <v>19</v>
      </c>
      <c r="AK892" s="15" t="s">
        <v>19</v>
      </c>
      <c r="AL892" s="15" t="s">
        <v>19</v>
      </c>
      <c r="AM892" s="15" t="s">
        <v>3579</v>
      </c>
      <c r="AN892" s="15" t="s">
        <v>6298</v>
      </c>
    </row>
    <row r="893" spans="1:40" ht="15.45" x14ac:dyDescent="0.4">
      <c r="A893" s="15" t="s">
        <v>2358</v>
      </c>
      <c r="B893" s="15" t="str">
        <f t="shared" si="13"/>
        <v>868d4d1tg</v>
      </c>
      <c r="C893" s="38" t="s">
        <v>5416</v>
      </c>
      <c r="D893" s="15" t="s">
        <v>607</v>
      </c>
      <c r="E893" s="15" t="s">
        <v>5176</v>
      </c>
      <c r="F893" s="24" t="s">
        <v>42</v>
      </c>
      <c r="G893" s="15" t="s">
        <v>3561</v>
      </c>
      <c r="H893" s="15" t="s">
        <v>6298</v>
      </c>
      <c r="I893" s="25" t="s">
        <v>3583</v>
      </c>
      <c r="J893" s="15" t="s">
        <v>19</v>
      </c>
      <c r="K893" s="18" t="s">
        <v>19</v>
      </c>
      <c r="L893" s="18" t="s">
        <v>19</v>
      </c>
      <c r="M893" s="18">
        <v>45734.771527777775</v>
      </c>
      <c r="N893" s="18">
        <v>45756.573611111111</v>
      </c>
      <c r="O893" s="18" t="s">
        <v>19</v>
      </c>
      <c r="P893" s="18" t="s">
        <v>19</v>
      </c>
      <c r="Q893" s="15" t="s">
        <v>6040</v>
      </c>
      <c r="R893" s="15" t="s">
        <v>6287</v>
      </c>
      <c r="S893" s="15" t="s">
        <v>6148</v>
      </c>
      <c r="T893" s="15" t="s">
        <v>19</v>
      </c>
      <c r="U893" s="15" t="s">
        <v>19</v>
      </c>
      <c r="V893" s="15" t="s">
        <v>19</v>
      </c>
      <c r="W893" s="15" t="s">
        <v>19</v>
      </c>
      <c r="X893" s="15" t="s">
        <v>19</v>
      </c>
      <c r="Y893" s="19">
        <v>0</v>
      </c>
      <c r="Z893" s="15" t="s">
        <v>19</v>
      </c>
      <c r="AA893" s="15" t="s">
        <v>19</v>
      </c>
      <c r="AB893" s="15" t="s">
        <v>77</v>
      </c>
      <c r="AC893" s="15" t="s">
        <v>3577</v>
      </c>
      <c r="AD893" s="15" t="s">
        <v>2137</v>
      </c>
      <c r="AE893" s="15" t="s">
        <v>19</v>
      </c>
      <c r="AF893" s="15" t="s">
        <v>19</v>
      </c>
      <c r="AG893" s="37" t="s">
        <v>3563</v>
      </c>
      <c r="AH893" s="15" t="s">
        <v>5178</v>
      </c>
      <c r="AI893" s="15" t="s">
        <v>19</v>
      </c>
      <c r="AJ893" s="15" t="s">
        <v>19</v>
      </c>
      <c r="AK893" s="15" t="s">
        <v>19</v>
      </c>
      <c r="AL893" s="15" t="s">
        <v>19</v>
      </c>
      <c r="AM893" s="15" t="s">
        <v>3579</v>
      </c>
      <c r="AN893" s="15" t="s">
        <v>6298</v>
      </c>
    </row>
    <row r="894" spans="1:40" ht="15.45" x14ac:dyDescent="0.4">
      <c r="A894" s="15" t="s">
        <v>2256</v>
      </c>
      <c r="B894" s="15" t="str">
        <f t="shared" si="13"/>
        <v>868d4d1xf</v>
      </c>
      <c r="C894" s="38" t="s">
        <v>5417</v>
      </c>
      <c r="D894" s="15" t="s">
        <v>607</v>
      </c>
      <c r="E894" s="15" t="s">
        <v>5176</v>
      </c>
      <c r="F894" s="24" t="s">
        <v>42</v>
      </c>
      <c r="G894" s="15" t="s">
        <v>3561</v>
      </c>
      <c r="H894" s="15" t="s">
        <v>6300</v>
      </c>
      <c r="I894" s="25" t="s">
        <v>3583</v>
      </c>
      <c r="J894" s="15" t="s">
        <v>19</v>
      </c>
      <c r="K894" s="18" t="s">
        <v>19</v>
      </c>
      <c r="L894" s="18" t="s">
        <v>19</v>
      </c>
      <c r="M894" s="18">
        <v>45734.772222222222</v>
      </c>
      <c r="N894" s="18">
        <v>45756.573611111111</v>
      </c>
      <c r="O894" s="18" t="s">
        <v>19</v>
      </c>
      <c r="P894" s="18" t="s">
        <v>19</v>
      </c>
      <c r="Q894" s="15" t="s">
        <v>6039</v>
      </c>
      <c r="R894" s="15" t="s">
        <v>6287</v>
      </c>
      <c r="S894" s="15" t="s">
        <v>6148</v>
      </c>
      <c r="T894" s="15" t="s">
        <v>19</v>
      </c>
      <c r="U894" s="15" t="s">
        <v>19</v>
      </c>
      <c r="V894" s="15" t="s">
        <v>19</v>
      </c>
      <c r="W894" s="15" t="s">
        <v>19</v>
      </c>
      <c r="X894" s="15" t="s">
        <v>19</v>
      </c>
      <c r="Y894" s="19">
        <v>0</v>
      </c>
      <c r="Z894" s="15" t="s">
        <v>19</v>
      </c>
      <c r="AA894" s="15" t="s">
        <v>19</v>
      </c>
      <c r="AB894" s="15" t="s">
        <v>77</v>
      </c>
      <c r="AC894" s="15" t="s">
        <v>3577</v>
      </c>
      <c r="AD894" s="15" t="s">
        <v>2137</v>
      </c>
      <c r="AE894" s="15" t="s">
        <v>19</v>
      </c>
      <c r="AF894" s="15" t="s">
        <v>19</v>
      </c>
      <c r="AG894" s="37" t="s">
        <v>3563</v>
      </c>
      <c r="AH894" s="15" t="s">
        <v>5178</v>
      </c>
      <c r="AI894" s="15" t="s">
        <v>19</v>
      </c>
      <c r="AJ894" s="15" t="s">
        <v>19</v>
      </c>
      <c r="AK894" s="15" t="s">
        <v>19</v>
      </c>
      <c r="AL894" s="15" t="s">
        <v>19</v>
      </c>
      <c r="AM894" s="15" t="s">
        <v>3579</v>
      </c>
      <c r="AN894" s="15" t="s">
        <v>6298</v>
      </c>
    </row>
    <row r="895" spans="1:40" ht="15.45" x14ac:dyDescent="0.4">
      <c r="A895" s="15" t="s">
        <v>759</v>
      </c>
      <c r="B895" s="15" t="str">
        <f t="shared" si="13"/>
        <v>868d7g8pk</v>
      </c>
      <c r="C895" s="38" t="s">
        <v>3808</v>
      </c>
      <c r="D895" s="15" t="s">
        <v>575</v>
      </c>
      <c r="E895" s="15" t="s">
        <v>3713</v>
      </c>
      <c r="F895" s="16" t="s">
        <v>23</v>
      </c>
      <c r="G895" s="15" t="s">
        <v>3561</v>
      </c>
      <c r="H895" s="15" t="s">
        <v>19</v>
      </c>
      <c r="I895" s="28" t="s">
        <v>3587</v>
      </c>
      <c r="J895" s="15" t="s">
        <v>3809</v>
      </c>
      <c r="K895" s="18">
        <v>45765</v>
      </c>
      <c r="L895" s="18" t="s">
        <v>19</v>
      </c>
      <c r="M895" s="18">
        <v>45741.540972222225</v>
      </c>
      <c r="N895" s="18">
        <v>45768.506944444445</v>
      </c>
      <c r="O895" s="18" t="s">
        <v>19</v>
      </c>
      <c r="P895" s="18" t="s">
        <v>19</v>
      </c>
      <c r="Q895" s="15" t="s">
        <v>5897</v>
      </c>
      <c r="R895" s="15" t="s">
        <v>6315</v>
      </c>
      <c r="S895" s="15" t="s">
        <v>19</v>
      </c>
      <c r="T895" s="18" t="s">
        <v>19</v>
      </c>
      <c r="U895" s="18">
        <v>45755</v>
      </c>
      <c r="V895" s="15" t="b">
        <v>1</v>
      </c>
      <c r="W895" s="18" t="s">
        <v>19</v>
      </c>
      <c r="X895" s="18" t="s">
        <v>19</v>
      </c>
      <c r="Y895" s="19">
        <v>0</v>
      </c>
      <c r="Z895" s="34" t="s">
        <v>244</v>
      </c>
      <c r="AA895" s="18" t="s">
        <v>19</v>
      </c>
      <c r="AB895" s="15" t="s">
        <v>65</v>
      </c>
      <c r="AC895" s="15" t="s">
        <v>19</v>
      </c>
      <c r="AD895" s="15" t="s">
        <v>760</v>
      </c>
      <c r="AE895" s="15" t="b">
        <v>1</v>
      </c>
      <c r="AF895" s="15" t="s">
        <v>98</v>
      </c>
      <c r="AG895" s="20" t="s">
        <v>3604</v>
      </c>
      <c r="AH895" s="15" t="s">
        <v>19</v>
      </c>
      <c r="AI895" s="18">
        <v>45768</v>
      </c>
      <c r="AJ895" s="18">
        <v>45755</v>
      </c>
      <c r="AK895" s="15" t="s">
        <v>19</v>
      </c>
      <c r="AL895" s="15" t="s">
        <v>19</v>
      </c>
      <c r="AM895" s="15" t="s">
        <v>3620</v>
      </c>
      <c r="AN895" s="15" t="s">
        <v>3621</v>
      </c>
    </row>
    <row r="896" spans="1:40" ht="15.45" x14ac:dyDescent="0.4">
      <c r="A896" s="15" t="s">
        <v>1523</v>
      </c>
      <c r="B896" s="15" t="str">
        <f t="shared" si="13"/>
        <v>868da7c3a</v>
      </c>
      <c r="C896" s="38" t="s">
        <v>4466</v>
      </c>
      <c r="D896" s="15" t="s">
        <v>289</v>
      </c>
      <c r="E896" s="15" t="s">
        <v>3593</v>
      </c>
      <c r="F896" s="33" t="s">
        <v>243</v>
      </c>
      <c r="G896" s="15" t="s">
        <v>6482</v>
      </c>
      <c r="H896" s="15" t="s">
        <v>19</v>
      </c>
      <c r="I896" s="16" t="s">
        <v>658</v>
      </c>
      <c r="J896" s="15" t="s">
        <v>19</v>
      </c>
      <c r="K896" s="18">
        <v>45759</v>
      </c>
      <c r="L896" s="18" t="s">
        <v>19</v>
      </c>
      <c r="M896" s="18">
        <v>45747.626388888893</v>
      </c>
      <c r="N896" s="18">
        <v>45783.62222222222</v>
      </c>
      <c r="O896" s="18" t="s">
        <v>19</v>
      </c>
      <c r="P896" s="18">
        <v>45783.62222222222</v>
      </c>
      <c r="Q896" s="15" t="s">
        <v>5895</v>
      </c>
      <c r="R896" s="15" t="s">
        <v>6307</v>
      </c>
      <c r="S896" s="15" t="s">
        <v>3594</v>
      </c>
      <c r="T896" s="18" t="s">
        <v>19</v>
      </c>
      <c r="U896" s="18" t="s">
        <v>19</v>
      </c>
      <c r="V896" s="15" t="s">
        <v>19</v>
      </c>
      <c r="W896" s="18" t="s">
        <v>19</v>
      </c>
      <c r="X896" s="18" t="s">
        <v>19</v>
      </c>
      <c r="Y896" s="19">
        <v>1</v>
      </c>
      <c r="Z896" s="37" t="s">
        <v>365</v>
      </c>
      <c r="AA896" s="18" t="s">
        <v>19</v>
      </c>
      <c r="AB896" s="15" t="s">
        <v>43</v>
      </c>
      <c r="AC896" s="15" t="s">
        <v>19</v>
      </c>
      <c r="AD896" s="15" t="s">
        <v>19</v>
      </c>
      <c r="AE896" s="15" t="s">
        <v>19</v>
      </c>
      <c r="AF896" s="15" t="s">
        <v>19</v>
      </c>
      <c r="AG896" s="20" t="s">
        <v>3604</v>
      </c>
      <c r="AH896" s="15" t="s">
        <v>19</v>
      </c>
      <c r="AI896" s="15" t="s">
        <v>19</v>
      </c>
      <c r="AJ896" s="18" t="s">
        <v>19</v>
      </c>
      <c r="AK896" s="15" t="s">
        <v>19</v>
      </c>
      <c r="AL896" s="15" t="s">
        <v>19</v>
      </c>
      <c r="AM896" s="15" t="s">
        <v>19</v>
      </c>
      <c r="AN896" s="15" t="s">
        <v>6298</v>
      </c>
    </row>
    <row r="897" spans="1:40" ht="15.45" x14ac:dyDescent="0.4">
      <c r="A897" s="15" t="s">
        <v>1524</v>
      </c>
      <c r="B897" s="15" t="str">
        <f t="shared" si="13"/>
        <v>868da7d5x</v>
      </c>
      <c r="C897" s="38" t="s">
        <v>4467</v>
      </c>
      <c r="D897" s="15" t="s">
        <v>289</v>
      </c>
      <c r="E897" s="15" t="s">
        <v>3593</v>
      </c>
      <c r="F897" s="33" t="s">
        <v>243</v>
      </c>
      <c r="G897" s="15" t="s">
        <v>6483</v>
      </c>
      <c r="H897" s="15" t="s">
        <v>19</v>
      </c>
      <c r="I897" s="16" t="s">
        <v>658</v>
      </c>
      <c r="J897" s="15" t="s">
        <v>19</v>
      </c>
      <c r="K897" s="18">
        <v>45759</v>
      </c>
      <c r="L897" s="18" t="s">
        <v>19</v>
      </c>
      <c r="M897" s="18">
        <v>45747.627083333333</v>
      </c>
      <c r="N897" s="18">
        <v>45783.62222222222</v>
      </c>
      <c r="O897" s="18" t="s">
        <v>19</v>
      </c>
      <c r="P897" s="18">
        <v>45783.62222222222</v>
      </c>
      <c r="Q897" s="15" t="s">
        <v>5895</v>
      </c>
      <c r="R897" s="15" t="s">
        <v>6307</v>
      </c>
      <c r="S897" s="15" t="s">
        <v>3594</v>
      </c>
      <c r="T897" s="18" t="s">
        <v>19</v>
      </c>
      <c r="U897" s="18" t="s">
        <v>19</v>
      </c>
      <c r="V897" s="15" t="s">
        <v>19</v>
      </c>
      <c r="W897" s="18" t="s">
        <v>19</v>
      </c>
      <c r="X897" s="18" t="s">
        <v>19</v>
      </c>
      <c r="Y897" s="19">
        <v>1</v>
      </c>
      <c r="Z897" s="37" t="s">
        <v>365</v>
      </c>
      <c r="AA897" s="18" t="s">
        <v>19</v>
      </c>
      <c r="AB897" s="15" t="s">
        <v>43</v>
      </c>
      <c r="AC897" s="15" t="s">
        <v>19</v>
      </c>
      <c r="AD897" s="15" t="s">
        <v>19</v>
      </c>
      <c r="AE897" s="15" t="s">
        <v>19</v>
      </c>
      <c r="AF897" s="15" t="s">
        <v>19</v>
      </c>
      <c r="AG897" s="20" t="s">
        <v>3604</v>
      </c>
      <c r="AH897" s="15" t="s">
        <v>19</v>
      </c>
      <c r="AI897" s="15" t="s">
        <v>19</v>
      </c>
      <c r="AJ897" s="18" t="s">
        <v>19</v>
      </c>
      <c r="AK897" s="15" t="s">
        <v>19</v>
      </c>
      <c r="AL897" s="15" t="s">
        <v>19</v>
      </c>
      <c r="AM897" s="15" t="s">
        <v>19</v>
      </c>
      <c r="AN897" s="15" t="s">
        <v>6298</v>
      </c>
    </row>
    <row r="898" spans="1:40" ht="15.45" x14ac:dyDescent="0.4">
      <c r="A898" s="15" t="s">
        <v>2052</v>
      </c>
      <c r="B898" s="15" t="str">
        <f t="shared" ref="B898:B961" si="14">VLOOKUP(A898,ModCode,1,FALSE)</f>
        <v>868ddmzxg</v>
      </c>
      <c r="C898" s="38" t="s">
        <v>4779</v>
      </c>
      <c r="D898" s="15" t="s">
        <v>482</v>
      </c>
      <c r="E898" s="15" t="s">
        <v>4666</v>
      </c>
      <c r="F898" s="24" t="s">
        <v>42</v>
      </c>
      <c r="G898" s="15" t="s">
        <v>3561</v>
      </c>
      <c r="H898" s="15" t="s">
        <v>19</v>
      </c>
      <c r="I898" s="28" t="s">
        <v>3587</v>
      </c>
      <c r="J898" s="15" t="s">
        <v>19</v>
      </c>
      <c r="K898" s="18" t="s">
        <v>19</v>
      </c>
      <c r="L898" s="18" t="s">
        <v>19</v>
      </c>
      <c r="M898" s="18">
        <v>45754.606944444444</v>
      </c>
      <c r="N898" s="18">
        <v>45806.397916666669</v>
      </c>
      <c r="O898" s="18" t="s">
        <v>19</v>
      </c>
      <c r="P898" s="18" t="s">
        <v>19</v>
      </c>
      <c r="Q898" s="15" t="s">
        <v>5902</v>
      </c>
      <c r="R898" s="15" t="s">
        <v>6290</v>
      </c>
      <c r="S898" s="15" t="s">
        <v>3588</v>
      </c>
      <c r="T898" s="15" t="s">
        <v>19</v>
      </c>
      <c r="U898" s="15" t="s">
        <v>19</v>
      </c>
      <c r="V898" s="15" t="s">
        <v>19</v>
      </c>
      <c r="W898" s="15" t="s">
        <v>19</v>
      </c>
      <c r="X898" s="15" t="s">
        <v>19</v>
      </c>
      <c r="Y898" s="19">
        <v>0</v>
      </c>
      <c r="Z898" s="15" t="s">
        <v>19</v>
      </c>
      <c r="AA898" s="15" t="s">
        <v>19</v>
      </c>
      <c r="AB898" s="15" t="s">
        <v>24</v>
      </c>
      <c r="AC898" s="15" t="s">
        <v>4651</v>
      </c>
      <c r="AD898" s="15" t="s">
        <v>1872</v>
      </c>
      <c r="AE898" s="15" t="b">
        <v>1</v>
      </c>
      <c r="AF898" s="15" t="s">
        <v>3589</v>
      </c>
      <c r="AG898" s="37" t="s">
        <v>3563</v>
      </c>
      <c r="AH898" s="15" t="s">
        <v>19</v>
      </c>
      <c r="AI898" s="18">
        <v>45776</v>
      </c>
      <c r="AJ898" s="15" t="s">
        <v>19</v>
      </c>
      <c r="AK898" s="15" t="s">
        <v>19</v>
      </c>
      <c r="AL898" s="15" t="s">
        <v>19</v>
      </c>
      <c r="AM898" s="15" t="s">
        <v>3620</v>
      </c>
      <c r="AN898" s="15" t="s">
        <v>3621</v>
      </c>
    </row>
    <row r="899" spans="1:40" ht="15.45" x14ac:dyDescent="0.4">
      <c r="A899" s="15" t="s">
        <v>2101</v>
      </c>
      <c r="B899" s="15" t="str">
        <f t="shared" si="14"/>
        <v>868ddn2tn</v>
      </c>
      <c r="C899" s="38" t="s">
        <v>4780</v>
      </c>
      <c r="D899" s="15" t="s">
        <v>482</v>
      </c>
      <c r="E899" s="15" t="s">
        <v>4666</v>
      </c>
      <c r="F899" s="24" t="s">
        <v>42</v>
      </c>
      <c r="G899" s="15" t="s">
        <v>3561</v>
      </c>
      <c r="H899" s="15" t="s">
        <v>19</v>
      </c>
      <c r="I899" s="28" t="s">
        <v>3587</v>
      </c>
      <c r="J899" s="15" t="s">
        <v>19</v>
      </c>
      <c r="K899" s="18" t="s">
        <v>19</v>
      </c>
      <c r="L899" s="18" t="s">
        <v>19</v>
      </c>
      <c r="M899" s="18">
        <v>45754.609027777777</v>
      </c>
      <c r="N899" s="18">
        <v>45806.397916666669</v>
      </c>
      <c r="O899" s="18" t="s">
        <v>19</v>
      </c>
      <c r="P899" s="18" t="s">
        <v>19</v>
      </c>
      <c r="Q899" s="15" t="s">
        <v>5902</v>
      </c>
      <c r="R899" s="15" t="s">
        <v>6290</v>
      </c>
      <c r="S899" s="15" t="s">
        <v>3588</v>
      </c>
      <c r="T899" s="15" t="s">
        <v>19</v>
      </c>
      <c r="U899" s="15" t="s">
        <v>19</v>
      </c>
      <c r="V899" s="15" t="s">
        <v>19</v>
      </c>
      <c r="W899" s="15" t="s">
        <v>19</v>
      </c>
      <c r="X899" s="15" t="s">
        <v>19</v>
      </c>
      <c r="Y899" s="19">
        <v>0</v>
      </c>
      <c r="Z899" s="15" t="s">
        <v>19</v>
      </c>
      <c r="AA899" s="15" t="s">
        <v>19</v>
      </c>
      <c r="AB899" s="15" t="s">
        <v>24</v>
      </c>
      <c r="AC899" s="15" t="s">
        <v>4651</v>
      </c>
      <c r="AD899" s="15" t="s">
        <v>1872</v>
      </c>
      <c r="AE899" s="15" t="b">
        <v>1</v>
      </c>
      <c r="AF899" s="15" t="s">
        <v>3589</v>
      </c>
      <c r="AG899" s="37" t="s">
        <v>3563</v>
      </c>
      <c r="AH899" s="15" t="s">
        <v>19</v>
      </c>
      <c r="AI899" s="18">
        <v>45776</v>
      </c>
      <c r="AJ899" s="15" t="s">
        <v>19</v>
      </c>
      <c r="AK899" s="15" t="s">
        <v>19</v>
      </c>
      <c r="AL899" s="15" t="s">
        <v>19</v>
      </c>
      <c r="AM899" s="15" t="s">
        <v>3620</v>
      </c>
      <c r="AN899" s="15" t="s">
        <v>3621</v>
      </c>
    </row>
    <row r="900" spans="1:40" ht="15.45" x14ac:dyDescent="0.4">
      <c r="A900" s="15" t="s">
        <v>2121</v>
      </c>
      <c r="B900" s="15" t="str">
        <f t="shared" si="14"/>
        <v>868ddn566</v>
      </c>
      <c r="C900" s="38" t="s">
        <v>4781</v>
      </c>
      <c r="D900" s="15" t="s">
        <v>482</v>
      </c>
      <c r="E900" s="15" t="s">
        <v>4666</v>
      </c>
      <c r="F900" s="24" t="s">
        <v>42</v>
      </c>
      <c r="G900" s="15" t="s">
        <v>3561</v>
      </c>
      <c r="H900" s="15" t="s">
        <v>19</v>
      </c>
      <c r="I900" s="28" t="s">
        <v>3587</v>
      </c>
      <c r="J900" s="15" t="s">
        <v>19</v>
      </c>
      <c r="K900" s="18" t="s">
        <v>19</v>
      </c>
      <c r="L900" s="18" t="s">
        <v>19</v>
      </c>
      <c r="M900" s="18">
        <v>45754.610416666663</v>
      </c>
      <c r="N900" s="18">
        <v>45806.397916666669</v>
      </c>
      <c r="O900" s="18" t="s">
        <v>19</v>
      </c>
      <c r="P900" s="18" t="s">
        <v>19</v>
      </c>
      <c r="Q900" s="15" t="s">
        <v>5902</v>
      </c>
      <c r="R900" s="15" t="s">
        <v>6290</v>
      </c>
      <c r="S900" s="15" t="s">
        <v>3588</v>
      </c>
      <c r="T900" s="15" t="s">
        <v>19</v>
      </c>
      <c r="U900" s="15" t="s">
        <v>19</v>
      </c>
      <c r="V900" s="15" t="s">
        <v>19</v>
      </c>
      <c r="W900" s="15" t="s">
        <v>19</v>
      </c>
      <c r="X900" s="15" t="s">
        <v>19</v>
      </c>
      <c r="Y900" s="19">
        <v>0</v>
      </c>
      <c r="Z900" s="15" t="s">
        <v>19</v>
      </c>
      <c r="AA900" s="15" t="s">
        <v>19</v>
      </c>
      <c r="AB900" s="15" t="s">
        <v>24</v>
      </c>
      <c r="AC900" s="15" t="s">
        <v>4651</v>
      </c>
      <c r="AD900" s="15" t="s">
        <v>1872</v>
      </c>
      <c r="AE900" s="15" t="b">
        <v>1</v>
      </c>
      <c r="AF900" s="15" t="s">
        <v>3589</v>
      </c>
      <c r="AG900" s="37" t="s">
        <v>3563</v>
      </c>
      <c r="AH900" s="15" t="s">
        <v>19</v>
      </c>
      <c r="AI900" s="18">
        <v>45776</v>
      </c>
      <c r="AJ900" s="15" t="s">
        <v>19</v>
      </c>
      <c r="AK900" s="15" t="s">
        <v>19</v>
      </c>
      <c r="AL900" s="15" t="s">
        <v>19</v>
      </c>
      <c r="AM900" s="15" t="s">
        <v>3620</v>
      </c>
      <c r="AN900" s="15" t="s">
        <v>3621</v>
      </c>
    </row>
    <row r="901" spans="1:40" ht="15.45" x14ac:dyDescent="0.4">
      <c r="A901" s="15" t="s">
        <v>2131</v>
      </c>
      <c r="B901" s="15" t="str">
        <f t="shared" si="14"/>
        <v>868ddn5kd</v>
      </c>
      <c r="C901" s="38" t="s">
        <v>4782</v>
      </c>
      <c r="D901" s="15" t="s">
        <v>482</v>
      </c>
      <c r="E901" s="15" t="s">
        <v>4666</v>
      </c>
      <c r="F901" s="24" t="s">
        <v>42</v>
      </c>
      <c r="G901" s="15" t="s">
        <v>3561</v>
      </c>
      <c r="H901" s="15" t="s">
        <v>19</v>
      </c>
      <c r="I901" s="28" t="s">
        <v>3587</v>
      </c>
      <c r="J901" s="15" t="s">
        <v>19</v>
      </c>
      <c r="K901" s="18" t="s">
        <v>19</v>
      </c>
      <c r="L901" s="18" t="s">
        <v>19</v>
      </c>
      <c r="M901" s="18">
        <v>45754.610416666663</v>
      </c>
      <c r="N901" s="18">
        <v>45806.397916666669</v>
      </c>
      <c r="O901" s="18" t="s">
        <v>19</v>
      </c>
      <c r="P901" s="18" t="s">
        <v>19</v>
      </c>
      <c r="Q901" s="15" t="s">
        <v>5902</v>
      </c>
      <c r="R901" s="15" t="s">
        <v>6290</v>
      </c>
      <c r="S901" s="15" t="s">
        <v>3588</v>
      </c>
      <c r="T901" s="15" t="s">
        <v>19</v>
      </c>
      <c r="U901" s="15" t="s">
        <v>19</v>
      </c>
      <c r="V901" s="15" t="s">
        <v>19</v>
      </c>
      <c r="W901" s="15" t="s">
        <v>19</v>
      </c>
      <c r="X901" s="15" t="s">
        <v>19</v>
      </c>
      <c r="Y901" s="19">
        <v>0</v>
      </c>
      <c r="Z901" s="15" t="s">
        <v>19</v>
      </c>
      <c r="AA901" s="15" t="s">
        <v>19</v>
      </c>
      <c r="AB901" s="15" t="s">
        <v>24</v>
      </c>
      <c r="AC901" s="15" t="s">
        <v>4651</v>
      </c>
      <c r="AD901" s="15" t="s">
        <v>1872</v>
      </c>
      <c r="AE901" s="15" t="b">
        <v>1</v>
      </c>
      <c r="AF901" s="15" t="s">
        <v>3589</v>
      </c>
      <c r="AG901" s="37" t="s">
        <v>3563</v>
      </c>
      <c r="AH901" s="15" t="s">
        <v>19</v>
      </c>
      <c r="AI901" s="18">
        <v>45776</v>
      </c>
      <c r="AJ901" s="15" t="s">
        <v>19</v>
      </c>
      <c r="AK901" s="15" t="s">
        <v>19</v>
      </c>
      <c r="AL901" s="15" t="s">
        <v>19</v>
      </c>
      <c r="AM901" s="15" t="s">
        <v>3620</v>
      </c>
      <c r="AN901" s="15" t="s">
        <v>3621</v>
      </c>
    </row>
    <row r="902" spans="1:40" ht="15.45" x14ac:dyDescent="0.4">
      <c r="A902" s="15" t="s">
        <v>2132</v>
      </c>
      <c r="B902" s="15" t="str">
        <f t="shared" si="14"/>
        <v>868ddn5vx</v>
      </c>
      <c r="C902" s="38" t="s">
        <v>4783</v>
      </c>
      <c r="D902" s="15" t="s">
        <v>482</v>
      </c>
      <c r="E902" s="15" t="s">
        <v>4666</v>
      </c>
      <c r="F902" s="24" t="s">
        <v>42</v>
      </c>
      <c r="G902" s="15" t="s">
        <v>3561</v>
      </c>
      <c r="H902" s="15" t="s">
        <v>19</v>
      </c>
      <c r="I902" s="28" t="s">
        <v>3587</v>
      </c>
      <c r="J902" s="15" t="s">
        <v>19</v>
      </c>
      <c r="K902" s="18" t="s">
        <v>19</v>
      </c>
      <c r="L902" s="18" t="s">
        <v>19</v>
      </c>
      <c r="M902" s="18">
        <v>45754.610416666663</v>
      </c>
      <c r="N902" s="18">
        <v>45806.397916666669</v>
      </c>
      <c r="O902" s="18" t="s">
        <v>19</v>
      </c>
      <c r="P902" s="18" t="s">
        <v>19</v>
      </c>
      <c r="Q902" s="15" t="s">
        <v>5902</v>
      </c>
      <c r="R902" s="15" t="s">
        <v>6290</v>
      </c>
      <c r="S902" s="15" t="s">
        <v>3588</v>
      </c>
      <c r="T902" s="15" t="s">
        <v>19</v>
      </c>
      <c r="U902" s="15" t="s">
        <v>19</v>
      </c>
      <c r="V902" s="15" t="s">
        <v>19</v>
      </c>
      <c r="W902" s="15" t="s">
        <v>19</v>
      </c>
      <c r="X902" s="15" t="s">
        <v>19</v>
      </c>
      <c r="Y902" s="19">
        <v>0</v>
      </c>
      <c r="Z902" s="15" t="s">
        <v>19</v>
      </c>
      <c r="AA902" s="15" t="s">
        <v>19</v>
      </c>
      <c r="AB902" s="15" t="s">
        <v>24</v>
      </c>
      <c r="AC902" s="15" t="s">
        <v>4651</v>
      </c>
      <c r="AD902" s="15" t="s">
        <v>1872</v>
      </c>
      <c r="AE902" s="15" t="b">
        <v>1</v>
      </c>
      <c r="AF902" s="15" t="s">
        <v>3589</v>
      </c>
      <c r="AG902" s="37" t="s">
        <v>3563</v>
      </c>
      <c r="AH902" s="15" t="s">
        <v>19</v>
      </c>
      <c r="AI902" s="18">
        <v>45776</v>
      </c>
      <c r="AJ902" s="15" t="s">
        <v>19</v>
      </c>
      <c r="AK902" s="15" t="s">
        <v>19</v>
      </c>
      <c r="AL902" s="15" t="s">
        <v>19</v>
      </c>
      <c r="AM902" s="15" t="s">
        <v>3620</v>
      </c>
      <c r="AN902" s="15" t="s">
        <v>3621</v>
      </c>
    </row>
    <row r="903" spans="1:40" ht="15.45" x14ac:dyDescent="0.4">
      <c r="A903" s="15" t="s">
        <v>2127</v>
      </c>
      <c r="B903" s="15" t="str">
        <f t="shared" si="14"/>
        <v>868ddn6dx</v>
      </c>
      <c r="C903" s="38" t="s">
        <v>4784</v>
      </c>
      <c r="D903" s="15" t="s">
        <v>482</v>
      </c>
      <c r="E903" s="15" t="s">
        <v>4666</v>
      </c>
      <c r="F903" s="24" t="s">
        <v>42</v>
      </c>
      <c r="G903" s="15" t="s">
        <v>3561</v>
      </c>
      <c r="H903" s="15" t="s">
        <v>19</v>
      </c>
      <c r="I903" s="28" t="s">
        <v>3587</v>
      </c>
      <c r="J903" s="15" t="s">
        <v>19</v>
      </c>
      <c r="K903" s="18" t="s">
        <v>19</v>
      </c>
      <c r="L903" s="18" t="s">
        <v>19</v>
      </c>
      <c r="M903" s="18">
        <v>45754.611111111109</v>
      </c>
      <c r="N903" s="18">
        <v>45806.397916666669</v>
      </c>
      <c r="O903" s="18" t="s">
        <v>19</v>
      </c>
      <c r="P903" s="18" t="s">
        <v>19</v>
      </c>
      <c r="Q903" s="15" t="s">
        <v>5902</v>
      </c>
      <c r="R903" s="15" t="s">
        <v>6290</v>
      </c>
      <c r="S903" s="15" t="s">
        <v>3588</v>
      </c>
      <c r="T903" s="15" t="s">
        <v>19</v>
      </c>
      <c r="U903" s="15" t="s">
        <v>19</v>
      </c>
      <c r="V903" s="15" t="s">
        <v>19</v>
      </c>
      <c r="W903" s="15" t="s">
        <v>19</v>
      </c>
      <c r="X903" s="15" t="s">
        <v>19</v>
      </c>
      <c r="Y903" s="19">
        <v>0</v>
      </c>
      <c r="Z903" s="15" t="s">
        <v>19</v>
      </c>
      <c r="AA903" s="15" t="s">
        <v>19</v>
      </c>
      <c r="AB903" s="15" t="s">
        <v>24</v>
      </c>
      <c r="AC903" s="15" t="s">
        <v>4651</v>
      </c>
      <c r="AD903" s="15" t="s">
        <v>1872</v>
      </c>
      <c r="AE903" s="15" t="b">
        <v>1</v>
      </c>
      <c r="AF903" s="15" t="s">
        <v>3589</v>
      </c>
      <c r="AG903" s="37" t="s">
        <v>3563</v>
      </c>
      <c r="AH903" s="15" t="s">
        <v>19</v>
      </c>
      <c r="AI903" s="18">
        <v>45776</v>
      </c>
      <c r="AJ903" s="15" t="s">
        <v>19</v>
      </c>
      <c r="AK903" s="15" t="s">
        <v>19</v>
      </c>
      <c r="AL903" s="15" t="s">
        <v>19</v>
      </c>
      <c r="AM903" s="15" t="s">
        <v>3620</v>
      </c>
      <c r="AN903" s="15" t="s">
        <v>3621</v>
      </c>
    </row>
    <row r="904" spans="1:40" ht="15.45" x14ac:dyDescent="0.4">
      <c r="A904" s="15" t="s">
        <v>2102</v>
      </c>
      <c r="B904" s="15" t="str">
        <f t="shared" si="14"/>
        <v>868ddn6v7</v>
      </c>
      <c r="C904" s="38" t="s">
        <v>4785</v>
      </c>
      <c r="D904" s="15" t="s">
        <v>482</v>
      </c>
      <c r="E904" s="15" t="s">
        <v>4666</v>
      </c>
      <c r="F904" s="24" t="s">
        <v>42</v>
      </c>
      <c r="G904" s="15" t="s">
        <v>3561</v>
      </c>
      <c r="H904" s="15" t="s">
        <v>19</v>
      </c>
      <c r="I904" s="28" t="s">
        <v>3587</v>
      </c>
      <c r="J904" s="15" t="s">
        <v>19</v>
      </c>
      <c r="K904" s="18" t="s">
        <v>19</v>
      </c>
      <c r="L904" s="18" t="s">
        <v>19</v>
      </c>
      <c r="M904" s="18">
        <v>45754.611111111109</v>
      </c>
      <c r="N904" s="18">
        <v>45806.397916666669</v>
      </c>
      <c r="O904" s="18" t="s">
        <v>19</v>
      </c>
      <c r="P904" s="18" t="s">
        <v>19</v>
      </c>
      <c r="Q904" s="15" t="s">
        <v>5902</v>
      </c>
      <c r="R904" s="15" t="s">
        <v>6290</v>
      </c>
      <c r="S904" s="15" t="s">
        <v>3588</v>
      </c>
      <c r="T904" s="15" t="s">
        <v>19</v>
      </c>
      <c r="U904" s="15" t="s">
        <v>19</v>
      </c>
      <c r="V904" s="15" t="s">
        <v>19</v>
      </c>
      <c r="W904" s="15" t="s">
        <v>19</v>
      </c>
      <c r="X904" s="15" t="s">
        <v>19</v>
      </c>
      <c r="Y904" s="19">
        <v>0</v>
      </c>
      <c r="Z904" s="15" t="s">
        <v>19</v>
      </c>
      <c r="AA904" s="15" t="s">
        <v>19</v>
      </c>
      <c r="AB904" s="15" t="s">
        <v>24</v>
      </c>
      <c r="AC904" s="15" t="s">
        <v>4651</v>
      </c>
      <c r="AD904" s="15" t="s">
        <v>1872</v>
      </c>
      <c r="AE904" s="15" t="b">
        <v>1</v>
      </c>
      <c r="AF904" s="15" t="s">
        <v>3589</v>
      </c>
      <c r="AG904" s="37" t="s">
        <v>3563</v>
      </c>
      <c r="AH904" s="15" t="s">
        <v>19</v>
      </c>
      <c r="AI904" s="18">
        <v>45776</v>
      </c>
      <c r="AJ904" s="15" t="s">
        <v>19</v>
      </c>
      <c r="AK904" s="15" t="s">
        <v>19</v>
      </c>
      <c r="AL904" s="15" t="s">
        <v>19</v>
      </c>
      <c r="AM904" s="15" t="s">
        <v>3620</v>
      </c>
      <c r="AN904" s="15" t="s">
        <v>3621</v>
      </c>
    </row>
    <row r="905" spans="1:40" ht="15.45" x14ac:dyDescent="0.4">
      <c r="A905" s="15" t="s">
        <v>1978</v>
      </c>
      <c r="B905" s="15" t="str">
        <f t="shared" si="14"/>
        <v>868ddne2q</v>
      </c>
      <c r="C905" s="38" t="s">
        <v>4842</v>
      </c>
      <c r="D905" s="15" t="s">
        <v>615</v>
      </c>
      <c r="E905" s="15" t="s">
        <v>4713</v>
      </c>
      <c r="F905" s="24" t="s">
        <v>42</v>
      </c>
      <c r="G905" s="15" t="s">
        <v>3561</v>
      </c>
      <c r="H905" s="15" t="s">
        <v>19</v>
      </c>
      <c r="I905" s="28" t="s">
        <v>3587</v>
      </c>
      <c r="J905" s="15" t="s">
        <v>19</v>
      </c>
      <c r="K905" s="18" t="s">
        <v>19</v>
      </c>
      <c r="L905" s="18" t="s">
        <v>19</v>
      </c>
      <c r="M905" s="18">
        <v>45754.615277777775</v>
      </c>
      <c r="N905" s="18">
        <v>45806.400000000001</v>
      </c>
      <c r="O905" s="18" t="s">
        <v>19</v>
      </c>
      <c r="P905" s="18" t="s">
        <v>19</v>
      </c>
      <c r="Q905" s="15" t="s">
        <v>5902</v>
      </c>
      <c r="R905" s="15" t="s">
        <v>6290</v>
      </c>
      <c r="S905" s="15" t="s">
        <v>3588</v>
      </c>
      <c r="T905" s="15" t="s">
        <v>19</v>
      </c>
      <c r="U905" s="15" t="s">
        <v>19</v>
      </c>
      <c r="V905" s="15" t="s">
        <v>19</v>
      </c>
      <c r="W905" s="15" t="s">
        <v>19</v>
      </c>
      <c r="X905" s="15" t="s">
        <v>19</v>
      </c>
      <c r="Y905" s="19">
        <v>0</v>
      </c>
      <c r="Z905" s="15" t="s">
        <v>19</v>
      </c>
      <c r="AA905" s="15" t="s">
        <v>19</v>
      </c>
      <c r="AB905" s="15" t="s">
        <v>24</v>
      </c>
      <c r="AC905" s="15" t="s">
        <v>4651</v>
      </c>
      <c r="AD905" s="15" t="s">
        <v>1872</v>
      </c>
      <c r="AE905" s="15" t="b">
        <v>1</v>
      </c>
      <c r="AF905" s="15" t="s">
        <v>3589</v>
      </c>
      <c r="AG905" s="37" t="s">
        <v>3563</v>
      </c>
      <c r="AH905" s="15" t="s">
        <v>19</v>
      </c>
      <c r="AI905" s="18">
        <v>45776</v>
      </c>
      <c r="AJ905" s="15" t="s">
        <v>19</v>
      </c>
      <c r="AK905" s="15" t="s">
        <v>19</v>
      </c>
      <c r="AL905" s="15" t="s">
        <v>19</v>
      </c>
      <c r="AM905" s="15" t="s">
        <v>3620</v>
      </c>
      <c r="AN905" s="15" t="s">
        <v>3621</v>
      </c>
    </row>
    <row r="906" spans="1:40" ht="15.45" x14ac:dyDescent="0.4">
      <c r="A906" s="15" t="s">
        <v>2053</v>
      </c>
      <c r="B906" s="15" t="str">
        <f t="shared" si="14"/>
        <v>868ddneu0</v>
      </c>
      <c r="C906" s="38" t="s">
        <v>4843</v>
      </c>
      <c r="D906" s="15" t="s">
        <v>615</v>
      </c>
      <c r="E906" s="15" t="s">
        <v>4713</v>
      </c>
      <c r="F906" s="24" t="s">
        <v>42</v>
      </c>
      <c r="G906" s="15" t="s">
        <v>3561</v>
      </c>
      <c r="H906" s="15" t="s">
        <v>19</v>
      </c>
      <c r="I906" s="28" t="s">
        <v>3587</v>
      </c>
      <c r="J906" s="15" t="s">
        <v>19</v>
      </c>
      <c r="K906" s="18" t="s">
        <v>19</v>
      </c>
      <c r="L906" s="18" t="s">
        <v>19</v>
      </c>
      <c r="M906" s="18">
        <v>45754.615972222222</v>
      </c>
      <c r="N906" s="18">
        <v>45806.400000000001</v>
      </c>
      <c r="O906" s="18" t="s">
        <v>19</v>
      </c>
      <c r="P906" s="18" t="s">
        <v>19</v>
      </c>
      <c r="Q906" s="15" t="s">
        <v>5902</v>
      </c>
      <c r="R906" s="15" t="s">
        <v>6290</v>
      </c>
      <c r="S906" s="15" t="s">
        <v>3588</v>
      </c>
      <c r="T906" s="15" t="s">
        <v>19</v>
      </c>
      <c r="U906" s="15" t="s">
        <v>19</v>
      </c>
      <c r="V906" s="15" t="s">
        <v>19</v>
      </c>
      <c r="W906" s="15" t="s">
        <v>19</v>
      </c>
      <c r="X906" s="15" t="s">
        <v>19</v>
      </c>
      <c r="Y906" s="19">
        <v>0</v>
      </c>
      <c r="Z906" s="15" t="s">
        <v>19</v>
      </c>
      <c r="AA906" s="15" t="s">
        <v>19</v>
      </c>
      <c r="AB906" s="15" t="s">
        <v>24</v>
      </c>
      <c r="AC906" s="15" t="s">
        <v>4651</v>
      </c>
      <c r="AD906" s="15" t="s">
        <v>1872</v>
      </c>
      <c r="AE906" s="15" t="b">
        <v>1</v>
      </c>
      <c r="AF906" s="15" t="s">
        <v>3589</v>
      </c>
      <c r="AG906" s="37" t="s">
        <v>3563</v>
      </c>
      <c r="AH906" s="15" t="s">
        <v>19</v>
      </c>
      <c r="AI906" s="18">
        <v>45776</v>
      </c>
      <c r="AJ906" s="15" t="s">
        <v>19</v>
      </c>
      <c r="AK906" s="15" t="s">
        <v>19</v>
      </c>
      <c r="AL906" s="15" t="s">
        <v>19</v>
      </c>
      <c r="AM906" s="15" t="s">
        <v>3620</v>
      </c>
      <c r="AN906" s="15" t="s">
        <v>3621</v>
      </c>
    </row>
    <row r="907" spans="1:40" ht="15.45" x14ac:dyDescent="0.4">
      <c r="A907" s="15" t="s">
        <v>2085</v>
      </c>
      <c r="B907" s="15" t="str">
        <f t="shared" si="14"/>
        <v>868ddnf5c</v>
      </c>
      <c r="C907" s="38" t="s">
        <v>4844</v>
      </c>
      <c r="D907" s="15" t="s">
        <v>615</v>
      </c>
      <c r="E907" s="15" t="s">
        <v>4713</v>
      </c>
      <c r="F907" s="24" t="s">
        <v>42</v>
      </c>
      <c r="G907" s="15" t="s">
        <v>3561</v>
      </c>
      <c r="H907" s="15" t="s">
        <v>19</v>
      </c>
      <c r="I907" s="28" t="s">
        <v>3587</v>
      </c>
      <c r="J907" s="15" t="s">
        <v>19</v>
      </c>
      <c r="K907" s="18" t="s">
        <v>19</v>
      </c>
      <c r="L907" s="18" t="s">
        <v>19</v>
      </c>
      <c r="M907" s="18">
        <v>45754.615972222222</v>
      </c>
      <c r="N907" s="18">
        <v>45806.400694444441</v>
      </c>
      <c r="O907" s="18" t="s">
        <v>19</v>
      </c>
      <c r="P907" s="18" t="s">
        <v>19</v>
      </c>
      <c r="Q907" s="15" t="s">
        <v>5902</v>
      </c>
      <c r="R907" s="15" t="s">
        <v>6290</v>
      </c>
      <c r="S907" s="15" t="s">
        <v>3588</v>
      </c>
      <c r="T907" s="15" t="s">
        <v>19</v>
      </c>
      <c r="U907" s="15" t="s">
        <v>19</v>
      </c>
      <c r="V907" s="15" t="s">
        <v>19</v>
      </c>
      <c r="W907" s="15" t="s">
        <v>19</v>
      </c>
      <c r="X907" s="15" t="s">
        <v>19</v>
      </c>
      <c r="Y907" s="19">
        <v>0</v>
      </c>
      <c r="Z907" s="15" t="s">
        <v>19</v>
      </c>
      <c r="AA907" s="15" t="s">
        <v>19</v>
      </c>
      <c r="AB907" s="15" t="s">
        <v>24</v>
      </c>
      <c r="AC907" s="15" t="s">
        <v>4651</v>
      </c>
      <c r="AD907" s="15" t="s">
        <v>1872</v>
      </c>
      <c r="AE907" s="15" t="b">
        <v>1</v>
      </c>
      <c r="AF907" s="15" t="s">
        <v>3589</v>
      </c>
      <c r="AG907" s="37" t="s">
        <v>3563</v>
      </c>
      <c r="AH907" s="15" t="s">
        <v>19</v>
      </c>
      <c r="AI907" s="18">
        <v>45776</v>
      </c>
      <c r="AJ907" s="15" t="s">
        <v>19</v>
      </c>
      <c r="AK907" s="15" t="s">
        <v>19</v>
      </c>
      <c r="AL907" s="15" t="s">
        <v>19</v>
      </c>
      <c r="AM907" s="15" t="s">
        <v>3620</v>
      </c>
      <c r="AN907" s="15" t="s">
        <v>3621</v>
      </c>
    </row>
    <row r="908" spans="1:40" ht="15.45" x14ac:dyDescent="0.4">
      <c r="A908" s="15" t="s">
        <v>2108</v>
      </c>
      <c r="B908" s="15" t="str">
        <f t="shared" si="14"/>
        <v>868ddnfpr</v>
      </c>
      <c r="C908" s="38" t="s">
        <v>4845</v>
      </c>
      <c r="D908" s="15" t="s">
        <v>615</v>
      </c>
      <c r="E908" s="15" t="s">
        <v>4713</v>
      </c>
      <c r="F908" s="24" t="s">
        <v>42</v>
      </c>
      <c r="G908" s="15" t="s">
        <v>3561</v>
      </c>
      <c r="H908" s="15" t="s">
        <v>19</v>
      </c>
      <c r="I908" s="28" t="s">
        <v>3587</v>
      </c>
      <c r="J908" s="15" t="s">
        <v>19</v>
      </c>
      <c r="K908" s="18" t="s">
        <v>19</v>
      </c>
      <c r="L908" s="18" t="s">
        <v>19</v>
      </c>
      <c r="M908" s="18">
        <v>45754.616666666669</v>
      </c>
      <c r="N908" s="18">
        <v>45806.400694444441</v>
      </c>
      <c r="O908" s="18" t="s">
        <v>19</v>
      </c>
      <c r="P908" s="18" t="s">
        <v>19</v>
      </c>
      <c r="Q908" s="15" t="s">
        <v>5902</v>
      </c>
      <c r="R908" s="15" t="s">
        <v>6290</v>
      </c>
      <c r="S908" s="15" t="s">
        <v>3588</v>
      </c>
      <c r="T908" s="15" t="s">
        <v>19</v>
      </c>
      <c r="U908" s="15" t="s">
        <v>19</v>
      </c>
      <c r="V908" s="15" t="s">
        <v>19</v>
      </c>
      <c r="W908" s="15" t="s">
        <v>19</v>
      </c>
      <c r="X908" s="15" t="s">
        <v>19</v>
      </c>
      <c r="Y908" s="19">
        <v>0</v>
      </c>
      <c r="Z908" s="15" t="s">
        <v>19</v>
      </c>
      <c r="AA908" s="15" t="s">
        <v>19</v>
      </c>
      <c r="AB908" s="15" t="s">
        <v>24</v>
      </c>
      <c r="AC908" s="15" t="s">
        <v>4651</v>
      </c>
      <c r="AD908" s="15" t="s">
        <v>1872</v>
      </c>
      <c r="AE908" s="15" t="b">
        <v>1</v>
      </c>
      <c r="AF908" s="15" t="s">
        <v>3589</v>
      </c>
      <c r="AG908" s="37" t="s">
        <v>3563</v>
      </c>
      <c r="AH908" s="15" t="s">
        <v>19</v>
      </c>
      <c r="AI908" s="18">
        <v>45776</v>
      </c>
      <c r="AJ908" s="15" t="s">
        <v>19</v>
      </c>
      <c r="AK908" s="15" t="s">
        <v>19</v>
      </c>
      <c r="AL908" s="15" t="s">
        <v>19</v>
      </c>
      <c r="AM908" s="15" t="s">
        <v>3620</v>
      </c>
      <c r="AN908" s="15" t="s">
        <v>3621</v>
      </c>
    </row>
    <row r="909" spans="1:40" ht="15.45" x14ac:dyDescent="0.4">
      <c r="A909" s="15" t="s">
        <v>2112</v>
      </c>
      <c r="B909" s="15" t="str">
        <f t="shared" si="14"/>
        <v>868ddng1r</v>
      </c>
      <c r="C909" s="38" t="s">
        <v>4846</v>
      </c>
      <c r="D909" s="15" t="s">
        <v>615</v>
      </c>
      <c r="E909" s="15" t="s">
        <v>4713</v>
      </c>
      <c r="F909" s="24" t="s">
        <v>42</v>
      </c>
      <c r="G909" s="15" t="s">
        <v>3561</v>
      </c>
      <c r="H909" s="15" t="s">
        <v>19</v>
      </c>
      <c r="I909" s="28" t="s">
        <v>3587</v>
      </c>
      <c r="J909" s="15" t="s">
        <v>19</v>
      </c>
      <c r="K909" s="18" t="s">
        <v>19</v>
      </c>
      <c r="L909" s="18" t="s">
        <v>19</v>
      </c>
      <c r="M909" s="18">
        <v>45754.616666666669</v>
      </c>
      <c r="N909" s="18">
        <v>45806.400694444441</v>
      </c>
      <c r="O909" s="18" t="s">
        <v>19</v>
      </c>
      <c r="P909" s="18" t="s">
        <v>19</v>
      </c>
      <c r="Q909" s="15" t="s">
        <v>5902</v>
      </c>
      <c r="R909" s="15" t="s">
        <v>6290</v>
      </c>
      <c r="S909" s="15" t="s">
        <v>3588</v>
      </c>
      <c r="T909" s="15" t="s">
        <v>19</v>
      </c>
      <c r="U909" s="15" t="s">
        <v>19</v>
      </c>
      <c r="V909" s="15" t="s">
        <v>19</v>
      </c>
      <c r="W909" s="15" t="s">
        <v>19</v>
      </c>
      <c r="X909" s="15" t="s">
        <v>19</v>
      </c>
      <c r="Y909" s="19">
        <v>0</v>
      </c>
      <c r="Z909" s="15" t="s">
        <v>19</v>
      </c>
      <c r="AA909" s="15" t="s">
        <v>19</v>
      </c>
      <c r="AB909" s="15" t="s">
        <v>24</v>
      </c>
      <c r="AC909" s="15" t="s">
        <v>4651</v>
      </c>
      <c r="AD909" s="15" t="s">
        <v>1872</v>
      </c>
      <c r="AE909" s="15" t="b">
        <v>1</v>
      </c>
      <c r="AF909" s="15" t="s">
        <v>3589</v>
      </c>
      <c r="AG909" s="37" t="s">
        <v>3563</v>
      </c>
      <c r="AH909" s="15" t="s">
        <v>19</v>
      </c>
      <c r="AI909" s="18">
        <v>45776</v>
      </c>
      <c r="AJ909" s="15" t="s">
        <v>19</v>
      </c>
      <c r="AK909" s="15" t="s">
        <v>19</v>
      </c>
      <c r="AL909" s="15" t="s">
        <v>19</v>
      </c>
      <c r="AM909" s="15" t="s">
        <v>3620</v>
      </c>
      <c r="AN909" s="15" t="s">
        <v>3621</v>
      </c>
    </row>
    <row r="910" spans="1:40" ht="15.45" x14ac:dyDescent="0.4">
      <c r="A910" s="15" t="s">
        <v>2096</v>
      </c>
      <c r="B910" s="15" t="str">
        <f t="shared" si="14"/>
        <v>868ddngem</v>
      </c>
      <c r="C910" s="38" t="s">
        <v>4847</v>
      </c>
      <c r="D910" s="15" t="s">
        <v>615</v>
      </c>
      <c r="E910" s="15" t="s">
        <v>4713</v>
      </c>
      <c r="F910" s="24" t="s">
        <v>42</v>
      </c>
      <c r="G910" s="15" t="s">
        <v>3561</v>
      </c>
      <c r="H910" s="15" t="s">
        <v>19</v>
      </c>
      <c r="I910" s="28" t="s">
        <v>3587</v>
      </c>
      <c r="J910" s="15" t="s">
        <v>19</v>
      </c>
      <c r="K910" s="18" t="s">
        <v>19</v>
      </c>
      <c r="L910" s="18" t="s">
        <v>19</v>
      </c>
      <c r="M910" s="18">
        <v>45754.617361111115</v>
      </c>
      <c r="N910" s="18">
        <v>45806.400694444441</v>
      </c>
      <c r="O910" s="18" t="s">
        <v>19</v>
      </c>
      <c r="P910" s="18" t="s">
        <v>19</v>
      </c>
      <c r="Q910" s="15" t="s">
        <v>5902</v>
      </c>
      <c r="R910" s="15" t="s">
        <v>6290</v>
      </c>
      <c r="S910" s="15" t="s">
        <v>3588</v>
      </c>
      <c r="T910" s="15" t="s">
        <v>19</v>
      </c>
      <c r="U910" s="15" t="s">
        <v>19</v>
      </c>
      <c r="V910" s="15" t="s">
        <v>19</v>
      </c>
      <c r="W910" s="15" t="s">
        <v>19</v>
      </c>
      <c r="X910" s="15" t="s">
        <v>19</v>
      </c>
      <c r="Y910" s="19">
        <v>0</v>
      </c>
      <c r="Z910" s="15" t="s">
        <v>19</v>
      </c>
      <c r="AA910" s="15" t="s">
        <v>19</v>
      </c>
      <c r="AB910" s="15" t="s">
        <v>24</v>
      </c>
      <c r="AC910" s="15" t="s">
        <v>4651</v>
      </c>
      <c r="AD910" s="15" t="s">
        <v>1872</v>
      </c>
      <c r="AE910" s="15" t="s">
        <v>19</v>
      </c>
      <c r="AF910" s="15" t="s">
        <v>3589</v>
      </c>
      <c r="AG910" s="37" t="s">
        <v>3563</v>
      </c>
      <c r="AH910" s="15" t="s">
        <v>19</v>
      </c>
      <c r="AI910" s="18">
        <v>45765</v>
      </c>
      <c r="AJ910" s="15" t="s">
        <v>19</v>
      </c>
      <c r="AK910" s="15" t="s">
        <v>19</v>
      </c>
      <c r="AL910" s="15" t="s">
        <v>19</v>
      </c>
      <c r="AM910" s="15" t="s">
        <v>3620</v>
      </c>
      <c r="AN910" s="15" t="s">
        <v>3621</v>
      </c>
    </row>
    <row r="911" spans="1:40" ht="15.45" x14ac:dyDescent="0.4">
      <c r="A911" s="15" t="s">
        <v>2054</v>
      </c>
      <c r="B911" s="15" t="str">
        <f t="shared" si="14"/>
        <v>868ddngmz</v>
      </c>
      <c r="C911" s="38" t="s">
        <v>4848</v>
      </c>
      <c r="D911" s="15" t="s">
        <v>615</v>
      </c>
      <c r="E911" s="15" t="s">
        <v>4713</v>
      </c>
      <c r="F911" s="24" t="s">
        <v>42</v>
      </c>
      <c r="G911" s="15" t="s">
        <v>3561</v>
      </c>
      <c r="H911" s="15" t="s">
        <v>19</v>
      </c>
      <c r="I911" s="28" t="s">
        <v>3587</v>
      </c>
      <c r="J911" s="15" t="s">
        <v>19</v>
      </c>
      <c r="K911" s="18" t="s">
        <v>19</v>
      </c>
      <c r="L911" s="18" t="s">
        <v>19</v>
      </c>
      <c r="M911" s="18">
        <v>45754.617361111115</v>
      </c>
      <c r="N911" s="18">
        <v>45806.400694444441</v>
      </c>
      <c r="O911" s="18" t="s">
        <v>19</v>
      </c>
      <c r="P911" s="18" t="s">
        <v>19</v>
      </c>
      <c r="Q911" s="15" t="s">
        <v>5902</v>
      </c>
      <c r="R911" s="15" t="s">
        <v>6290</v>
      </c>
      <c r="S911" s="15" t="s">
        <v>3588</v>
      </c>
      <c r="T911" s="15" t="s">
        <v>19</v>
      </c>
      <c r="U911" s="15" t="s">
        <v>19</v>
      </c>
      <c r="V911" s="15" t="s">
        <v>19</v>
      </c>
      <c r="W911" s="15" t="s">
        <v>19</v>
      </c>
      <c r="X911" s="15" t="s">
        <v>19</v>
      </c>
      <c r="Y911" s="19">
        <v>0</v>
      </c>
      <c r="Z911" s="15" t="s">
        <v>19</v>
      </c>
      <c r="AA911" s="15" t="s">
        <v>19</v>
      </c>
      <c r="AB911" s="15" t="s">
        <v>24</v>
      </c>
      <c r="AC911" s="15" t="s">
        <v>4651</v>
      </c>
      <c r="AD911" s="15" t="s">
        <v>1872</v>
      </c>
      <c r="AE911" s="15" t="b">
        <v>1</v>
      </c>
      <c r="AF911" s="15" t="s">
        <v>3589</v>
      </c>
      <c r="AG911" s="37" t="s">
        <v>3563</v>
      </c>
      <c r="AH911" s="15" t="s">
        <v>19</v>
      </c>
      <c r="AI911" s="18">
        <v>45776</v>
      </c>
      <c r="AJ911" s="15" t="s">
        <v>19</v>
      </c>
      <c r="AK911" s="15" t="s">
        <v>19</v>
      </c>
      <c r="AL911" s="15" t="s">
        <v>19</v>
      </c>
      <c r="AM911" s="15" t="s">
        <v>3620</v>
      </c>
      <c r="AN911" s="15" t="s">
        <v>3621</v>
      </c>
    </row>
    <row r="912" spans="1:40" ht="15.45" x14ac:dyDescent="0.4">
      <c r="A912" s="15" t="s">
        <v>2016</v>
      </c>
      <c r="B912" s="15" t="str">
        <f t="shared" si="14"/>
        <v>868ddnzqk</v>
      </c>
      <c r="C912" s="38" t="s">
        <v>4787</v>
      </c>
      <c r="D912" s="15" t="s">
        <v>472</v>
      </c>
      <c r="E912" s="15" t="s">
        <v>4656</v>
      </c>
      <c r="F912" s="24" t="s">
        <v>42</v>
      </c>
      <c r="G912" s="15" t="s">
        <v>3561</v>
      </c>
      <c r="H912" s="15" t="s">
        <v>19</v>
      </c>
      <c r="I912" s="28" t="s">
        <v>3587</v>
      </c>
      <c r="J912" s="15" t="s">
        <v>19</v>
      </c>
      <c r="K912" s="18" t="s">
        <v>19</v>
      </c>
      <c r="L912" s="18" t="s">
        <v>19</v>
      </c>
      <c r="M912" s="18">
        <v>45754.62777777778</v>
      </c>
      <c r="N912" s="18">
        <v>45783.584027777775</v>
      </c>
      <c r="O912" s="18" t="s">
        <v>19</v>
      </c>
      <c r="P912" s="18" t="s">
        <v>19</v>
      </c>
      <c r="Q912" s="15" t="s">
        <v>5898</v>
      </c>
      <c r="R912" s="15" t="s">
        <v>6290</v>
      </c>
      <c r="S912" s="15" t="s">
        <v>3588</v>
      </c>
      <c r="T912" s="15" t="s">
        <v>19</v>
      </c>
      <c r="U912" s="15" t="s">
        <v>19</v>
      </c>
      <c r="V912" s="15" t="s">
        <v>19</v>
      </c>
      <c r="W912" s="15" t="s">
        <v>19</v>
      </c>
      <c r="X912" s="15" t="s">
        <v>19</v>
      </c>
      <c r="Y912" s="19">
        <v>0</v>
      </c>
      <c r="Z912" s="15" t="s">
        <v>19</v>
      </c>
      <c r="AA912" s="15" t="s">
        <v>19</v>
      </c>
      <c r="AB912" s="15" t="s">
        <v>24</v>
      </c>
      <c r="AC912" s="15" t="s">
        <v>19</v>
      </c>
      <c r="AD912" s="15" t="s">
        <v>1872</v>
      </c>
      <c r="AE912" s="15" t="b">
        <v>1</v>
      </c>
      <c r="AF912" s="15" t="s">
        <v>19</v>
      </c>
      <c r="AG912" s="37" t="s">
        <v>3563</v>
      </c>
      <c r="AH912" s="15" t="s">
        <v>19</v>
      </c>
      <c r="AI912" s="18">
        <v>45776</v>
      </c>
      <c r="AJ912" s="15" t="s">
        <v>19</v>
      </c>
      <c r="AK912" s="15" t="s">
        <v>19</v>
      </c>
      <c r="AL912" s="15" t="s">
        <v>19</v>
      </c>
      <c r="AM912" s="15" t="s">
        <v>19</v>
      </c>
      <c r="AN912" s="15" t="s">
        <v>3621</v>
      </c>
    </row>
    <row r="913" spans="1:40" ht="15.45" x14ac:dyDescent="0.4">
      <c r="A913" s="15" t="s">
        <v>2092</v>
      </c>
      <c r="B913" s="15" t="str">
        <f t="shared" si="14"/>
        <v>868ddp2yr</v>
      </c>
      <c r="C913" s="38" t="s">
        <v>4788</v>
      </c>
      <c r="D913" s="15" t="s">
        <v>472</v>
      </c>
      <c r="E913" s="15" t="s">
        <v>4656</v>
      </c>
      <c r="F913" s="24" t="s">
        <v>42</v>
      </c>
      <c r="G913" s="15" t="s">
        <v>3561</v>
      </c>
      <c r="H913" s="15" t="s">
        <v>19</v>
      </c>
      <c r="I913" s="28" t="s">
        <v>3587</v>
      </c>
      <c r="J913" s="15" t="s">
        <v>19</v>
      </c>
      <c r="K913" s="18" t="s">
        <v>19</v>
      </c>
      <c r="L913" s="18" t="s">
        <v>19</v>
      </c>
      <c r="M913" s="18">
        <v>45754.629166666666</v>
      </c>
      <c r="N913" s="18">
        <v>45783.584027777775</v>
      </c>
      <c r="O913" s="18" t="s">
        <v>19</v>
      </c>
      <c r="P913" s="18" t="s">
        <v>19</v>
      </c>
      <c r="Q913" s="15" t="s">
        <v>5898</v>
      </c>
      <c r="R913" s="15" t="s">
        <v>6290</v>
      </c>
      <c r="S913" s="15" t="s">
        <v>3588</v>
      </c>
      <c r="T913" s="15" t="s">
        <v>19</v>
      </c>
      <c r="U913" s="15" t="s">
        <v>19</v>
      </c>
      <c r="V913" s="15" t="s">
        <v>19</v>
      </c>
      <c r="W913" s="15" t="s">
        <v>19</v>
      </c>
      <c r="X913" s="15" t="s">
        <v>19</v>
      </c>
      <c r="Y913" s="19">
        <v>0</v>
      </c>
      <c r="Z913" s="15" t="s">
        <v>19</v>
      </c>
      <c r="AA913" s="15" t="s">
        <v>19</v>
      </c>
      <c r="AB913" s="15" t="s">
        <v>24</v>
      </c>
      <c r="AC913" s="15" t="s">
        <v>19</v>
      </c>
      <c r="AD913" s="15" t="s">
        <v>1872</v>
      </c>
      <c r="AE913" s="15" t="b">
        <v>1</v>
      </c>
      <c r="AF913" s="15" t="s">
        <v>19</v>
      </c>
      <c r="AG913" s="37" t="s">
        <v>3563</v>
      </c>
      <c r="AH913" s="15" t="s">
        <v>19</v>
      </c>
      <c r="AI913" s="18">
        <v>45776</v>
      </c>
      <c r="AJ913" s="15" t="s">
        <v>19</v>
      </c>
      <c r="AK913" s="15" t="s">
        <v>19</v>
      </c>
      <c r="AL913" s="15" t="s">
        <v>19</v>
      </c>
      <c r="AM913" s="15" t="s">
        <v>19</v>
      </c>
      <c r="AN913" s="15" t="s">
        <v>3621</v>
      </c>
    </row>
    <row r="914" spans="1:40" ht="15.45" x14ac:dyDescent="0.4">
      <c r="A914" s="15" t="s">
        <v>2068</v>
      </c>
      <c r="B914" s="15" t="str">
        <f t="shared" si="14"/>
        <v>868ddp392</v>
      </c>
      <c r="C914" s="38" t="s">
        <v>4789</v>
      </c>
      <c r="D914" s="15" t="s">
        <v>472</v>
      </c>
      <c r="E914" s="15" t="s">
        <v>4656</v>
      </c>
      <c r="F914" s="24" t="s">
        <v>42</v>
      </c>
      <c r="G914" s="15" t="s">
        <v>3561</v>
      </c>
      <c r="H914" s="15" t="s">
        <v>19</v>
      </c>
      <c r="I914" s="28" t="s">
        <v>3587</v>
      </c>
      <c r="J914" s="15" t="s">
        <v>19</v>
      </c>
      <c r="K914" s="18" t="s">
        <v>19</v>
      </c>
      <c r="L914" s="18" t="s">
        <v>19</v>
      </c>
      <c r="M914" s="18">
        <v>45754.629166666666</v>
      </c>
      <c r="N914" s="18">
        <v>45783.584027777775</v>
      </c>
      <c r="O914" s="18" t="s">
        <v>19</v>
      </c>
      <c r="P914" s="18" t="s">
        <v>19</v>
      </c>
      <c r="Q914" s="15" t="s">
        <v>5902</v>
      </c>
      <c r="R914" s="15" t="s">
        <v>6290</v>
      </c>
      <c r="S914" s="15" t="s">
        <v>3588</v>
      </c>
      <c r="T914" s="15" t="s">
        <v>19</v>
      </c>
      <c r="U914" s="15" t="s">
        <v>19</v>
      </c>
      <c r="V914" s="15" t="s">
        <v>19</v>
      </c>
      <c r="W914" s="15" t="s">
        <v>19</v>
      </c>
      <c r="X914" s="15" t="s">
        <v>19</v>
      </c>
      <c r="Y914" s="19">
        <v>0</v>
      </c>
      <c r="Z914" s="15" t="s">
        <v>19</v>
      </c>
      <c r="AA914" s="15" t="s">
        <v>19</v>
      </c>
      <c r="AB914" s="15" t="s">
        <v>24</v>
      </c>
      <c r="AC914" s="15" t="s">
        <v>19</v>
      </c>
      <c r="AD914" s="15" t="s">
        <v>1872</v>
      </c>
      <c r="AE914" s="15" t="b">
        <v>1</v>
      </c>
      <c r="AF914" s="15" t="s">
        <v>19</v>
      </c>
      <c r="AG914" s="37" t="s">
        <v>3563</v>
      </c>
      <c r="AH914" s="15" t="s">
        <v>19</v>
      </c>
      <c r="AI914" s="18">
        <v>45776</v>
      </c>
      <c r="AJ914" s="15" t="s">
        <v>19</v>
      </c>
      <c r="AK914" s="15" t="s">
        <v>19</v>
      </c>
      <c r="AL914" s="15" t="s">
        <v>19</v>
      </c>
      <c r="AM914" s="15" t="s">
        <v>19</v>
      </c>
      <c r="AN914" s="15" t="s">
        <v>3621</v>
      </c>
    </row>
    <row r="915" spans="1:40" ht="15.45" x14ac:dyDescent="0.4">
      <c r="A915" s="15" t="s">
        <v>2045</v>
      </c>
      <c r="B915" s="15" t="str">
        <f t="shared" si="14"/>
        <v>868ddp3pe</v>
      </c>
      <c r="C915" s="38" t="s">
        <v>4790</v>
      </c>
      <c r="D915" s="15" t="s">
        <v>472</v>
      </c>
      <c r="E915" s="15" t="s">
        <v>4656</v>
      </c>
      <c r="F915" s="24" t="s">
        <v>42</v>
      </c>
      <c r="G915" s="15" t="s">
        <v>3561</v>
      </c>
      <c r="H915" s="15" t="s">
        <v>19</v>
      </c>
      <c r="I915" s="28" t="s">
        <v>3587</v>
      </c>
      <c r="J915" s="15" t="s">
        <v>19</v>
      </c>
      <c r="K915" s="18" t="s">
        <v>19</v>
      </c>
      <c r="L915" s="18" t="s">
        <v>19</v>
      </c>
      <c r="M915" s="18">
        <v>45754.629861111112</v>
      </c>
      <c r="N915" s="18">
        <v>45783.584027777775</v>
      </c>
      <c r="O915" s="18" t="s">
        <v>19</v>
      </c>
      <c r="P915" s="18" t="s">
        <v>19</v>
      </c>
      <c r="Q915" s="15" t="s">
        <v>5898</v>
      </c>
      <c r="R915" s="15" t="s">
        <v>6290</v>
      </c>
      <c r="S915" s="15" t="s">
        <v>3588</v>
      </c>
      <c r="T915" s="15" t="s">
        <v>19</v>
      </c>
      <c r="U915" s="15" t="s">
        <v>19</v>
      </c>
      <c r="V915" s="15" t="s">
        <v>19</v>
      </c>
      <c r="W915" s="15" t="s">
        <v>19</v>
      </c>
      <c r="X915" s="15" t="s">
        <v>19</v>
      </c>
      <c r="Y915" s="19">
        <v>0</v>
      </c>
      <c r="Z915" s="15" t="s">
        <v>19</v>
      </c>
      <c r="AA915" s="15" t="s">
        <v>19</v>
      </c>
      <c r="AB915" s="15" t="s">
        <v>24</v>
      </c>
      <c r="AC915" s="15" t="s">
        <v>19</v>
      </c>
      <c r="AD915" s="15" t="s">
        <v>1872</v>
      </c>
      <c r="AE915" s="15" t="b">
        <v>1</v>
      </c>
      <c r="AF915" s="15" t="s">
        <v>19</v>
      </c>
      <c r="AG915" s="37" t="s">
        <v>3563</v>
      </c>
      <c r="AH915" s="15" t="s">
        <v>19</v>
      </c>
      <c r="AI915" s="18">
        <v>45776</v>
      </c>
      <c r="AJ915" s="15" t="s">
        <v>19</v>
      </c>
      <c r="AK915" s="15" t="s">
        <v>19</v>
      </c>
      <c r="AL915" s="15" t="s">
        <v>19</v>
      </c>
      <c r="AM915" s="15" t="s">
        <v>19</v>
      </c>
      <c r="AN915" s="15" t="s">
        <v>3621</v>
      </c>
    </row>
    <row r="916" spans="1:40" ht="15.45" x14ac:dyDescent="0.4">
      <c r="A916" s="15" t="s">
        <v>1937</v>
      </c>
      <c r="B916" s="15" t="str">
        <f t="shared" si="14"/>
        <v>868ddp3tj</v>
      </c>
      <c r="C916" s="38" t="s">
        <v>4791</v>
      </c>
      <c r="D916" s="15" t="s">
        <v>472</v>
      </c>
      <c r="E916" s="15" t="s">
        <v>4656</v>
      </c>
      <c r="F916" s="24" t="s">
        <v>42</v>
      </c>
      <c r="G916" s="15" t="s">
        <v>3561</v>
      </c>
      <c r="H916" s="15" t="s">
        <v>19</v>
      </c>
      <c r="I916" s="28" t="s">
        <v>3587</v>
      </c>
      <c r="J916" s="15" t="s">
        <v>19</v>
      </c>
      <c r="K916" s="18" t="s">
        <v>19</v>
      </c>
      <c r="L916" s="18" t="s">
        <v>19</v>
      </c>
      <c r="M916" s="18">
        <v>45754.629861111112</v>
      </c>
      <c r="N916" s="18">
        <v>45783.584027777775</v>
      </c>
      <c r="O916" s="18" t="s">
        <v>19</v>
      </c>
      <c r="P916" s="18" t="s">
        <v>19</v>
      </c>
      <c r="Q916" s="15" t="s">
        <v>5902</v>
      </c>
      <c r="R916" s="15" t="s">
        <v>6290</v>
      </c>
      <c r="S916" s="15" t="s">
        <v>3588</v>
      </c>
      <c r="T916" s="15" t="s">
        <v>19</v>
      </c>
      <c r="U916" s="15" t="s">
        <v>19</v>
      </c>
      <c r="V916" s="15" t="s">
        <v>19</v>
      </c>
      <c r="W916" s="15" t="s">
        <v>19</v>
      </c>
      <c r="X916" s="15" t="s">
        <v>19</v>
      </c>
      <c r="Y916" s="19">
        <v>0</v>
      </c>
      <c r="Z916" s="15" t="s">
        <v>19</v>
      </c>
      <c r="AA916" s="15" t="s">
        <v>19</v>
      </c>
      <c r="AB916" s="15" t="s">
        <v>24</v>
      </c>
      <c r="AC916" s="15" t="s">
        <v>19</v>
      </c>
      <c r="AD916" s="15" t="s">
        <v>1872</v>
      </c>
      <c r="AE916" s="15" t="b">
        <v>1</v>
      </c>
      <c r="AF916" s="15" t="s">
        <v>19</v>
      </c>
      <c r="AG916" s="37" t="s">
        <v>3563</v>
      </c>
      <c r="AH916" s="15" t="s">
        <v>19</v>
      </c>
      <c r="AI916" s="18">
        <v>45776</v>
      </c>
      <c r="AJ916" s="15" t="s">
        <v>19</v>
      </c>
      <c r="AK916" s="15" t="s">
        <v>19</v>
      </c>
      <c r="AL916" s="15" t="s">
        <v>19</v>
      </c>
      <c r="AM916" s="15" t="s">
        <v>19</v>
      </c>
      <c r="AN916" s="15" t="s">
        <v>3621</v>
      </c>
    </row>
    <row r="917" spans="1:40" ht="15.45" x14ac:dyDescent="0.4">
      <c r="A917" s="15" t="s">
        <v>2000</v>
      </c>
      <c r="B917" s="15" t="str">
        <f t="shared" si="14"/>
        <v>868ddp3yk</v>
      </c>
      <c r="C917" s="38" t="s">
        <v>4792</v>
      </c>
      <c r="D917" s="15" t="s">
        <v>472</v>
      </c>
      <c r="E917" s="15" t="s">
        <v>4656</v>
      </c>
      <c r="F917" s="24" t="s">
        <v>42</v>
      </c>
      <c r="G917" s="15" t="s">
        <v>3561</v>
      </c>
      <c r="H917" s="15" t="s">
        <v>19</v>
      </c>
      <c r="I917" s="28" t="s">
        <v>3587</v>
      </c>
      <c r="J917" s="15" t="s">
        <v>19</v>
      </c>
      <c r="K917" s="18" t="s">
        <v>19</v>
      </c>
      <c r="L917" s="18" t="s">
        <v>19</v>
      </c>
      <c r="M917" s="18">
        <v>45754.629861111112</v>
      </c>
      <c r="N917" s="18">
        <v>45783.584027777775</v>
      </c>
      <c r="O917" s="18" t="s">
        <v>19</v>
      </c>
      <c r="P917" s="18" t="s">
        <v>19</v>
      </c>
      <c r="Q917" s="15" t="s">
        <v>5898</v>
      </c>
      <c r="R917" s="15" t="s">
        <v>6290</v>
      </c>
      <c r="S917" s="15" t="s">
        <v>3588</v>
      </c>
      <c r="T917" s="15" t="s">
        <v>19</v>
      </c>
      <c r="U917" s="15" t="s">
        <v>19</v>
      </c>
      <c r="V917" s="15" t="s">
        <v>19</v>
      </c>
      <c r="W917" s="15" t="s">
        <v>19</v>
      </c>
      <c r="X917" s="15" t="s">
        <v>19</v>
      </c>
      <c r="Y917" s="19">
        <v>0</v>
      </c>
      <c r="Z917" s="15" t="s">
        <v>19</v>
      </c>
      <c r="AA917" s="15" t="s">
        <v>19</v>
      </c>
      <c r="AB917" s="15" t="s">
        <v>24</v>
      </c>
      <c r="AC917" s="15" t="s">
        <v>19</v>
      </c>
      <c r="AD917" s="15" t="s">
        <v>1872</v>
      </c>
      <c r="AE917" s="15" t="b">
        <v>1</v>
      </c>
      <c r="AF917" s="15" t="s">
        <v>19</v>
      </c>
      <c r="AG917" s="37" t="s">
        <v>3563</v>
      </c>
      <c r="AH917" s="15" t="s">
        <v>19</v>
      </c>
      <c r="AI917" s="18">
        <v>45776</v>
      </c>
      <c r="AJ917" s="15" t="s">
        <v>19</v>
      </c>
      <c r="AK917" s="15" t="s">
        <v>19</v>
      </c>
      <c r="AL917" s="15" t="s">
        <v>19</v>
      </c>
      <c r="AM917" s="15" t="s">
        <v>19</v>
      </c>
      <c r="AN917" s="15" t="s">
        <v>3621</v>
      </c>
    </row>
    <row r="918" spans="1:40" ht="15.45" x14ac:dyDescent="0.4">
      <c r="A918" s="15" t="s">
        <v>2055</v>
      </c>
      <c r="B918" s="15" t="str">
        <f t="shared" si="14"/>
        <v>868ddp48n</v>
      </c>
      <c r="C918" s="38" t="s">
        <v>4793</v>
      </c>
      <c r="D918" s="15" t="s">
        <v>472</v>
      </c>
      <c r="E918" s="15" t="s">
        <v>4656</v>
      </c>
      <c r="F918" s="24" t="s">
        <v>42</v>
      </c>
      <c r="G918" s="15" t="s">
        <v>3561</v>
      </c>
      <c r="H918" s="15" t="s">
        <v>19</v>
      </c>
      <c r="I918" s="28" t="s">
        <v>3587</v>
      </c>
      <c r="J918" s="15" t="s">
        <v>19</v>
      </c>
      <c r="K918" s="18" t="s">
        <v>19</v>
      </c>
      <c r="L918" s="18" t="s">
        <v>19</v>
      </c>
      <c r="M918" s="18">
        <v>45754.629861111112</v>
      </c>
      <c r="N918" s="18">
        <v>45783.584027777775</v>
      </c>
      <c r="O918" s="18" t="s">
        <v>19</v>
      </c>
      <c r="P918" s="18" t="s">
        <v>19</v>
      </c>
      <c r="Q918" s="15" t="s">
        <v>5902</v>
      </c>
      <c r="R918" s="15" t="s">
        <v>6290</v>
      </c>
      <c r="S918" s="15" t="s">
        <v>3588</v>
      </c>
      <c r="T918" s="15" t="s">
        <v>19</v>
      </c>
      <c r="U918" s="15" t="s">
        <v>19</v>
      </c>
      <c r="V918" s="15" t="s">
        <v>19</v>
      </c>
      <c r="W918" s="15" t="s">
        <v>19</v>
      </c>
      <c r="X918" s="15" t="s">
        <v>19</v>
      </c>
      <c r="Y918" s="19">
        <v>0</v>
      </c>
      <c r="Z918" s="15" t="s">
        <v>19</v>
      </c>
      <c r="AA918" s="15" t="s">
        <v>19</v>
      </c>
      <c r="AB918" s="15" t="s">
        <v>24</v>
      </c>
      <c r="AC918" s="15" t="s">
        <v>19</v>
      </c>
      <c r="AD918" s="15" t="s">
        <v>1872</v>
      </c>
      <c r="AE918" s="15" t="b">
        <v>1</v>
      </c>
      <c r="AF918" s="15" t="s">
        <v>19</v>
      </c>
      <c r="AG918" s="37" t="s">
        <v>3563</v>
      </c>
      <c r="AH918" s="15" t="s">
        <v>19</v>
      </c>
      <c r="AI918" s="18">
        <v>45776</v>
      </c>
      <c r="AJ918" s="15" t="s">
        <v>19</v>
      </c>
      <c r="AK918" s="15" t="s">
        <v>19</v>
      </c>
      <c r="AL918" s="15" t="s">
        <v>19</v>
      </c>
      <c r="AM918" s="15" t="s">
        <v>19</v>
      </c>
      <c r="AN918" s="15" t="s">
        <v>3621</v>
      </c>
    </row>
    <row r="919" spans="1:40" ht="15.45" x14ac:dyDescent="0.4">
      <c r="A919" s="15" t="s">
        <v>1871</v>
      </c>
      <c r="B919" s="15" t="str">
        <f t="shared" si="14"/>
        <v>868ddp4an</v>
      </c>
      <c r="C919" s="38" t="s">
        <v>4794</v>
      </c>
      <c r="D919" s="15" t="s">
        <v>472</v>
      </c>
      <c r="E919" s="15" t="s">
        <v>4656</v>
      </c>
      <c r="F919" s="24" t="s">
        <v>42</v>
      </c>
      <c r="G919" s="15" t="s">
        <v>3561</v>
      </c>
      <c r="H919" s="15" t="s">
        <v>19</v>
      </c>
      <c r="I919" s="28" t="s">
        <v>3587</v>
      </c>
      <c r="J919" s="15" t="s">
        <v>19</v>
      </c>
      <c r="K919" s="18" t="s">
        <v>19</v>
      </c>
      <c r="L919" s="18" t="s">
        <v>19</v>
      </c>
      <c r="M919" s="18">
        <v>45754.629861111112</v>
      </c>
      <c r="N919" s="18">
        <v>45783.584027777775</v>
      </c>
      <c r="O919" s="18" t="s">
        <v>19</v>
      </c>
      <c r="P919" s="18" t="s">
        <v>19</v>
      </c>
      <c r="Q919" s="15" t="s">
        <v>5898</v>
      </c>
      <c r="R919" s="15" t="s">
        <v>6290</v>
      </c>
      <c r="S919" s="15" t="s">
        <v>3588</v>
      </c>
      <c r="T919" s="15" t="s">
        <v>19</v>
      </c>
      <c r="U919" s="15" t="s">
        <v>19</v>
      </c>
      <c r="V919" s="15" t="s">
        <v>19</v>
      </c>
      <c r="W919" s="15" t="s">
        <v>19</v>
      </c>
      <c r="X919" s="15" t="s">
        <v>19</v>
      </c>
      <c r="Y919" s="19">
        <v>0</v>
      </c>
      <c r="Z919" s="15" t="s">
        <v>19</v>
      </c>
      <c r="AA919" s="15" t="s">
        <v>19</v>
      </c>
      <c r="AB919" s="15" t="s">
        <v>24</v>
      </c>
      <c r="AC919" s="15" t="s">
        <v>19</v>
      </c>
      <c r="AD919" s="15" t="s">
        <v>1872</v>
      </c>
      <c r="AE919" s="15" t="b">
        <v>1</v>
      </c>
      <c r="AF919" s="15" t="s">
        <v>19</v>
      </c>
      <c r="AG919" s="37" t="s">
        <v>3563</v>
      </c>
      <c r="AH919" s="15" t="s">
        <v>19</v>
      </c>
      <c r="AI919" s="18">
        <v>45776</v>
      </c>
      <c r="AJ919" s="15" t="s">
        <v>19</v>
      </c>
      <c r="AK919" s="15" t="s">
        <v>19</v>
      </c>
      <c r="AL919" s="15" t="s">
        <v>19</v>
      </c>
      <c r="AM919" s="15" t="s">
        <v>19</v>
      </c>
      <c r="AN919" s="15" t="s">
        <v>3621</v>
      </c>
    </row>
    <row r="920" spans="1:40" ht="15.45" x14ac:dyDescent="0.4">
      <c r="A920" s="15" t="s">
        <v>2100</v>
      </c>
      <c r="B920" s="15" t="str">
        <f t="shared" si="14"/>
        <v>868ddp4j9</v>
      </c>
      <c r="C920" s="38" t="s">
        <v>4795</v>
      </c>
      <c r="D920" s="15" t="s">
        <v>472</v>
      </c>
      <c r="E920" s="15" t="s">
        <v>4656</v>
      </c>
      <c r="F920" s="24" t="s">
        <v>42</v>
      </c>
      <c r="G920" s="15" t="s">
        <v>3561</v>
      </c>
      <c r="H920" s="15" t="s">
        <v>19</v>
      </c>
      <c r="I920" s="28" t="s">
        <v>3587</v>
      </c>
      <c r="J920" s="15" t="s">
        <v>19</v>
      </c>
      <c r="K920" s="18" t="s">
        <v>19</v>
      </c>
      <c r="L920" s="18" t="s">
        <v>19</v>
      </c>
      <c r="M920" s="18">
        <v>45754.629861111112</v>
      </c>
      <c r="N920" s="18">
        <v>45783.584027777775</v>
      </c>
      <c r="O920" s="18" t="s">
        <v>19</v>
      </c>
      <c r="P920" s="18" t="s">
        <v>19</v>
      </c>
      <c r="Q920" s="15" t="s">
        <v>5902</v>
      </c>
      <c r="R920" s="15" t="s">
        <v>6290</v>
      </c>
      <c r="S920" s="15" t="s">
        <v>3588</v>
      </c>
      <c r="T920" s="15" t="s">
        <v>19</v>
      </c>
      <c r="U920" s="15" t="s">
        <v>19</v>
      </c>
      <c r="V920" s="15" t="s">
        <v>19</v>
      </c>
      <c r="W920" s="15" t="s">
        <v>19</v>
      </c>
      <c r="X920" s="15" t="s">
        <v>19</v>
      </c>
      <c r="Y920" s="19">
        <v>0</v>
      </c>
      <c r="Z920" s="15" t="s">
        <v>19</v>
      </c>
      <c r="AA920" s="15" t="s">
        <v>19</v>
      </c>
      <c r="AB920" s="15" t="s">
        <v>24</v>
      </c>
      <c r="AC920" s="15" t="s">
        <v>19</v>
      </c>
      <c r="AD920" s="15" t="s">
        <v>1872</v>
      </c>
      <c r="AE920" s="15" t="b">
        <v>1</v>
      </c>
      <c r="AF920" s="15" t="s">
        <v>19</v>
      </c>
      <c r="AG920" s="37" t="s">
        <v>3563</v>
      </c>
      <c r="AH920" s="15" t="s">
        <v>19</v>
      </c>
      <c r="AI920" s="18">
        <v>45776</v>
      </c>
      <c r="AJ920" s="15" t="s">
        <v>19</v>
      </c>
      <c r="AK920" s="15" t="s">
        <v>19</v>
      </c>
      <c r="AL920" s="15" t="s">
        <v>19</v>
      </c>
      <c r="AM920" s="15" t="s">
        <v>19</v>
      </c>
      <c r="AN920" s="15" t="s">
        <v>3621</v>
      </c>
    </row>
    <row r="921" spans="1:40" ht="15.45" x14ac:dyDescent="0.4">
      <c r="A921" s="15" t="s">
        <v>2106</v>
      </c>
      <c r="B921" s="15" t="str">
        <f t="shared" si="14"/>
        <v>868ddp4nt</v>
      </c>
      <c r="C921" s="38" t="s">
        <v>4796</v>
      </c>
      <c r="D921" s="15" t="s">
        <v>472</v>
      </c>
      <c r="E921" s="15" t="s">
        <v>4656</v>
      </c>
      <c r="F921" s="24" t="s">
        <v>42</v>
      </c>
      <c r="G921" s="15" t="s">
        <v>3561</v>
      </c>
      <c r="H921" s="15" t="s">
        <v>19</v>
      </c>
      <c r="I921" s="28" t="s">
        <v>3587</v>
      </c>
      <c r="J921" s="15" t="s">
        <v>19</v>
      </c>
      <c r="K921" s="18" t="s">
        <v>19</v>
      </c>
      <c r="L921" s="18" t="s">
        <v>19</v>
      </c>
      <c r="M921" s="18">
        <v>45754.629861111112</v>
      </c>
      <c r="N921" s="18">
        <v>45783.584027777775</v>
      </c>
      <c r="O921" s="18" t="s">
        <v>19</v>
      </c>
      <c r="P921" s="18" t="s">
        <v>19</v>
      </c>
      <c r="Q921" s="15" t="s">
        <v>5902</v>
      </c>
      <c r="R921" s="15" t="s">
        <v>6290</v>
      </c>
      <c r="S921" s="15" t="s">
        <v>3588</v>
      </c>
      <c r="T921" s="15" t="s">
        <v>19</v>
      </c>
      <c r="U921" s="15" t="s">
        <v>19</v>
      </c>
      <c r="V921" s="15" t="s">
        <v>19</v>
      </c>
      <c r="W921" s="15" t="s">
        <v>19</v>
      </c>
      <c r="X921" s="15" t="s">
        <v>19</v>
      </c>
      <c r="Y921" s="19">
        <v>0</v>
      </c>
      <c r="Z921" s="15" t="s">
        <v>19</v>
      </c>
      <c r="AA921" s="15" t="s">
        <v>19</v>
      </c>
      <c r="AB921" s="15" t="s">
        <v>24</v>
      </c>
      <c r="AC921" s="15" t="s">
        <v>19</v>
      </c>
      <c r="AD921" s="15" t="s">
        <v>1872</v>
      </c>
      <c r="AE921" s="15" t="b">
        <v>1</v>
      </c>
      <c r="AF921" s="15" t="s">
        <v>19</v>
      </c>
      <c r="AG921" s="37" t="s">
        <v>3563</v>
      </c>
      <c r="AH921" s="15" t="s">
        <v>19</v>
      </c>
      <c r="AI921" s="18">
        <v>45776</v>
      </c>
      <c r="AJ921" s="15" t="s">
        <v>19</v>
      </c>
      <c r="AK921" s="15" t="s">
        <v>19</v>
      </c>
      <c r="AL921" s="15" t="s">
        <v>19</v>
      </c>
      <c r="AM921" s="15" t="s">
        <v>19</v>
      </c>
      <c r="AN921" s="15" t="s">
        <v>3621</v>
      </c>
    </row>
    <row r="922" spans="1:40" ht="15.45" x14ac:dyDescent="0.4">
      <c r="A922" s="15" t="s">
        <v>1917</v>
      </c>
      <c r="B922" s="15" t="str">
        <f t="shared" si="14"/>
        <v>868ddpgu1</v>
      </c>
      <c r="C922" s="38" t="s">
        <v>6484</v>
      </c>
      <c r="D922" s="15" t="s">
        <v>453</v>
      </c>
      <c r="E922" s="15" t="s">
        <v>4649</v>
      </c>
      <c r="F922" s="39" t="s">
        <v>540</v>
      </c>
      <c r="G922" s="15" t="s">
        <v>3561</v>
      </c>
      <c r="H922" s="15" t="s">
        <v>6365</v>
      </c>
      <c r="I922" s="28" t="s">
        <v>3587</v>
      </c>
      <c r="J922" s="15" t="s">
        <v>6881</v>
      </c>
      <c r="K922" s="18">
        <v>45806</v>
      </c>
      <c r="L922" s="18">
        <v>45800</v>
      </c>
      <c r="M922" s="18">
        <v>45754.638194444444</v>
      </c>
      <c r="N922" s="18">
        <v>45807.364583333328</v>
      </c>
      <c r="O922" s="18" t="s">
        <v>19</v>
      </c>
      <c r="P922" s="18" t="s">
        <v>19</v>
      </c>
      <c r="Q922" s="15" t="s">
        <v>5902</v>
      </c>
      <c r="R922" s="15" t="s">
        <v>6290</v>
      </c>
      <c r="S922" s="15" t="s">
        <v>3588</v>
      </c>
      <c r="T922" s="15" t="s">
        <v>19</v>
      </c>
      <c r="U922" s="15" t="s">
        <v>19</v>
      </c>
      <c r="V922" s="15" t="s">
        <v>19</v>
      </c>
      <c r="W922" s="15" t="s">
        <v>19</v>
      </c>
      <c r="X922" s="15" t="s">
        <v>19</v>
      </c>
      <c r="Y922" s="19">
        <v>0</v>
      </c>
      <c r="Z922" s="15" t="s">
        <v>196</v>
      </c>
      <c r="AA922" s="15" t="s">
        <v>19</v>
      </c>
      <c r="AB922" s="15" t="s">
        <v>24</v>
      </c>
      <c r="AC922" s="15" t="s">
        <v>19</v>
      </c>
      <c r="AD922" s="15" t="s">
        <v>1715</v>
      </c>
      <c r="AE922" s="15" t="b">
        <v>1</v>
      </c>
      <c r="AF922" s="15" t="s">
        <v>19</v>
      </c>
      <c r="AG922" s="20" t="s">
        <v>3604</v>
      </c>
      <c r="AH922" s="15" t="s">
        <v>19</v>
      </c>
      <c r="AI922" s="18">
        <v>45776</v>
      </c>
      <c r="AJ922" s="15" t="s">
        <v>19</v>
      </c>
      <c r="AK922" s="15" t="s">
        <v>19</v>
      </c>
      <c r="AL922" s="15" t="s">
        <v>19</v>
      </c>
      <c r="AM922" s="15" t="s">
        <v>19</v>
      </c>
      <c r="AN922" s="15" t="s">
        <v>3621</v>
      </c>
    </row>
    <row r="923" spans="1:40" ht="15.45" x14ac:dyDescent="0.4">
      <c r="A923" s="15" t="s">
        <v>1938</v>
      </c>
      <c r="B923" s="15" t="str">
        <f t="shared" si="14"/>
        <v>868ddph2j</v>
      </c>
      <c r="C923" s="38" t="s">
        <v>4801</v>
      </c>
      <c r="D923" s="15" t="s">
        <v>453</v>
      </c>
      <c r="E923" s="15" t="s">
        <v>4649</v>
      </c>
      <c r="F923" s="39" t="s">
        <v>540</v>
      </c>
      <c r="G923" s="15" t="s">
        <v>3561</v>
      </c>
      <c r="H923" s="15" t="s">
        <v>6882</v>
      </c>
      <c r="I923" s="28" t="s">
        <v>3587</v>
      </c>
      <c r="J923" s="15" t="s">
        <v>6883</v>
      </c>
      <c r="K923" s="18" t="s">
        <v>19</v>
      </c>
      <c r="L923" s="18">
        <v>45804</v>
      </c>
      <c r="M923" s="18">
        <v>45754.638888888891</v>
      </c>
      <c r="N923" s="18">
        <v>45807.366666666669</v>
      </c>
      <c r="O923" s="18" t="s">
        <v>19</v>
      </c>
      <c r="P923" s="18" t="s">
        <v>19</v>
      </c>
      <c r="Q923" s="15" t="s">
        <v>5902</v>
      </c>
      <c r="R923" s="15" t="s">
        <v>6290</v>
      </c>
      <c r="S923" s="15" t="s">
        <v>3588</v>
      </c>
      <c r="T923" s="15" t="s">
        <v>19</v>
      </c>
      <c r="U923" s="15" t="s">
        <v>19</v>
      </c>
      <c r="V923" s="15" t="s">
        <v>19</v>
      </c>
      <c r="W923" s="15" t="s">
        <v>19</v>
      </c>
      <c r="X923" s="15" t="s">
        <v>19</v>
      </c>
      <c r="Y923" s="19">
        <v>0</v>
      </c>
      <c r="Z923" s="15" t="s">
        <v>196</v>
      </c>
      <c r="AA923" s="15" t="s">
        <v>19</v>
      </c>
      <c r="AB923" s="15" t="s">
        <v>24</v>
      </c>
      <c r="AC923" s="15" t="s">
        <v>19</v>
      </c>
      <c r="AD923" s="15" t="s">
        <v>1715</v>
      </c>
      <c r="AE923" s="15" t="b">
        <v>1</v>
      </c>
      <c r="AF923" s="15" t="s">
        <v>19</v>
      </c>
      <c r="AG923" s="37" t="s">
        <v>3563</v>
      </c>
      <c r="AH923" s="15" t="s">
        <v>19</v>
      </c>
      <c r="AI923" s="18">
        <v>45776</v>
      </c>
      <c r="AJ923" s="15" t="s">
        <v>19</v>
      </c>
      <c r="AK923" s="15" t="s">
        <v>19</v>
      </c>
      <c r="AL923" s="15" t="s">
        <v>19</v>
      </c>
      <c r="AM923" s="15" t="s">
        <v>19</v>
      </c>
      <c r="AN923" s="15" t="s">
        <v>3621</v>
      </c>
    </row>
    <row r="924" spans="1:40" ht="15.45" x14ac:dyDescent="0.4">
      <c r="A924" s="15" t="s">
        <v>1829</v>
      </c>
      <c r="B924" s="15" t="str">
        <f t="shared" si="14"/>
        <v>868ddph6h</v>
      </c>
      <c r="C924" s="38" t="s">
        <v>4802</v>
      </c>
      <c r="D924" s="15" t="s">
        <v>453</v>
      </c>
      <c r="E924" s="15" t="s">
        <v>4649</v>
      </c>
      <c r="F924" s="39" t="s">
        <v>540</v>
      </c>
      <c r="G924" s="15" t="s">
        <v>3561</v>
      </c>
      <c r="H924" s="15" t="s">
        <v>6884</v>
      </c>
      <c r="I924" s="28" t="s">
        <v>3587</v>
      </c>
      <c r="J924" s="15" t="s">
        <v>6885</v>
      </c>
      <c r="K924" s="18" t="s">
        <v>19</v>
      </c>
      <c r="L924" s="18">
        <v>45804</v>
      </c>
      <c r="M924" s="18">
        <v>45754.638888888891</v>
      </c>
      <c r="N924" s="18">
        <v>45807.736111111109</v>
      </c>
      <c r="O924" s="18" t="s">
        <v>19</v>
      </c>
      <c r="P924" s="18" t="s">
        <v>19</v>
      </c>
      <c r="Q924" s="15" t="s">
        <v>5902</v>
      </c>
      <c r="R924" s="15" t="s">
        <v>6290</v>
      </c>
      <c r="S924" s="15" t="s">
        <v>3588</v>
      </c>
      <c r="T924" s="15" t="s">
        <v>19</v>
      </c>
      <c r="U924" s="15" t="s">
        <v>19</v>
      </c>
      <c r="V924" s="15" t="s">
        <v>19</v>
      </c>
      <c r="W924" s="15" t="s">
        <v>19</v>
      </c>
      <c r="X924" s="15" t="s">
        <v>19</v>
      </c>
      <c r="Y924" s="19">
        <v>0</v>
      </c>
      <c r="Z924" s="15" t="s">
        <v>196</v>
      </c>
      <c r="AA924" s="15" t="s">
        <v>19</v>
      </c>
      <c r="AB924" s="15" t="s">
        <v>24</v>
      </c>
      <c r="AC924" s="15" t="s">
        <v>19</v>
      </c>
      <c r="AD924" s="15" t="s">
        <v>1715</v>
      </c>
      <c r="AE924" s="15" t="b">
        <v>1</v>
      </c>
      <c r="AF924" s="15" t="s">
        <v>19</v>
      </c>
      <c r="AG924" s="37" t="s">
        <v>3563</v>
      </c>
      <c r="AH924" s="15" t="s">
        <v>19</v>
      </c>
      <c r="AI924" s="18">
        <v>45776</v>
      </c>
      <c r="AJ924" s="15" t="s">
        <v>19</v>
      </c>
      <c r="AK924" s="15" t="s">
        <v>19</v>
      </c>
      <c r="AL924" s="15" t="s">
        <v>19</v>
      </c>
      <c r="AM924" s="15" t="s">
        <v>19</v>
      </c>
      <c r="AN924" s="15" t="s">
        <v>3621</v>
      </c>
    </row>
    <row r="925" spans="1:40" ht="15.45" x14ac:dyDescent="0.4">
      <c r="A925" s="15" t="s">
        <v>1843</v>
      </c>
      <c r="B925" s="15" t="str">
        <f t="shared" si="14"/>
        <v>868ddphcm</v>
      </c>
      <c r="C925" s="38" t="s">
        <v>6886</v>
      </c>
      <c r="D925" s="15" t="s">
        <v>453</v>
      </c>
      <c r="E925" s="15" t="s">
        <v>4649</v>
      </c>
      <c r="F925" s="39" t="s">
        <v>540</v>
      </c>
      <c r="G925" s="15" t="s">
        <v>3561</v>
      </c>
      <c r="H925" s="15" t="s">
        <v>6365</v>
      </c>
      <c r="I925" s="28" t="s">
        <v>3587</v>
      </c>
      <c r="J925" s="15" t="s">
        <v>6887</v>
      </c>
      <c r="K925" s="18" t="s">
        <v>19</v>
      </c>
      <c r="L925" s="18">
        <v>45804</v>
      </c>
      <c r="M925" s="18">
        <v>45754.638888888891</v>
      </c>
      <c r="N925" s="18">
        <v>45807.362500000003</v>
      </c>
      <c r="O925" s="18" t="s">
        <v>19</v>
      </c>
      <c r="P925" s="18" t="s">
        <v>19</v>
      </c>
      <c r="Q925" s="15" t="s">
        <v>5902</v>
      </c>
      <c r="R925" s="15" t="s">
        <v>6290</v>
      </c>
      <c r="S925" s="15" t="s">
        <v>3588</v>
      </c>
      <c r="T925" s="15" t="s">
        <v>19</v>
      </c>
      <c r="U925" s="15" t="s">
        <v>19</v>
      </c>
      <c r="V925" s="15" t="s">
        <v>19</v>
      </c>
      <c r="W925" s="15" t="s">
        <v>19</v>
      </c>
      <c r="X925" s="15" t="s">
        <v>19</v>
      </c>
      <c r="Y925" s="19">
        <v>0</v>
      </c>
      <c r="Z925" s="15" t="s">
        <v>196</v>
      </c>
      <c r="AA925" s="15" t="s">
        <v>19</v>
      </c>
      <c r="AB925" s="15" t="s">
        <v>24</v>
      </c>
      <c r="AC925" s="15" t="s">
        <v>19</v>
      </c>
      <c r="AD925" s="15" t="s">
        <v>1715</v>
      </c>
      <c r="AE925" s="15" t="b">
        <v>1</v>
      </c>
      <c r="AF925" s="15" t="s">
        <v>19</v>
      </c>
      <c r="AG925" s="37" t="s">
        <v>3563</v>
      </c>
      <c r="AH925" s="15" t="s">
        <v>19</v>
      </c>
      <c r="AI925" s="18">
        <v>45776</v>
      </c>
      <c r="AJ925" s="15" t="s">
        <v>19</v>
      </c>
      <c r="AK925" s="15" t="s">
        <v>19</v>
      </c>
      <c r="AL925" s="15" t="s">
        <v>19</v>
      </c>
      <c r="AM925" s="15" t="s">
        <v>19</v>
      </c>
      <c r="AN925" s="15" t="s">
        <v>3621</v>
      </c>
    </row>
    <row r="926" spans="1:40" ht="15.45" x14ac:dyDescent="0.4">
      <c r="A926" s="15" t="s">
        <v>1759</v>
      </c>
      <c r="B926" s="15" t="str">
        <f t="shared" si="14"/>
        <v>868ddphjn</v>
      </c>
      <c r="C926" s="38" t="s">
        <v>4803</v>
      </c>
      <c r="D926" s="15" t="s">
        <v>453</v>
      </c>
      <c r="E926" s="15" t="s">
        <v>4649</v>
      </c>
      <c r="F926" s="39" t="s">
        <v>540</v>
      </c>
      <c r="G926" s="15" t="s">
        <v>3561</v>
      </c>
      <c r="H926" s="15" t="s">
        <v>6365</v>
      </c>
      <c r="I926" s="28" t="s">
        <v>3587</v>
      </c>
      <c r="J926" s="15" t="s">
        <v>6888</v>
      </c>
      <c r="K926" s="18" t="s">
        <v>19</v>
      </c>
      <c r="L926" s="18">
        <v>45806</v>
      </c>
      <c r="M926" s="18">
        <v>45754.638888888891</v>
      </c>
      <c r="N926" s="18">
        <v>45810.370833333334</v>
      </c>
      <c r="O926" s="18" t="s">
        <v>19</v>
      </c>
      <c r="P926" s="18" t="s">
        <v>19</v>
      </c>
      <c r="Q926" s="15" t="s">
        <v>5898</v>
      </c>
      <c r="R926" s="15" t="s">
        <v>6290</v>
      </c>
      <c r="S926" s="15" t="s">
        <v>3588</v>
      </c>
      <c r="T926" s="15" t="s">
        <v>19</v>
      </c>
      <c r="U926" s="15" t="s">
        <v>19</v>
      </c>
      <c r="V926" s="15" t="s">
        <v>19</v>
      </c>
      <c r="W926" s="15" t="s">
        <v>19</v>
      </c>
      <c r="X926" s="15" t="s">
        <v>19</v>
      </c>
      <c r="Y926" s="19">
        <v>0</v>
      </c>
      <c r="Z926" s="15" t="s">
        <v>196</v>
      </c>
      <c r="AA926" s="15" t="s">
        <v>19</v>
      </c>
      <c r="AB926" s="15" t="s">
        <v>24</v>
      </c>
      <c r="AC926" s="15" t="s">
        <v>19</v>
      </c>
      <c r="AD926" s="15" t="s">
        <v>1715</v>
      </c>
      <c r="AE926" s="15" t="b">
        <v>1</v>
      </c>
      <c r="AF926" s="15" t="s">
        <v>19</v>
      </c>
      <c r="AG926" s="37" t="s">
        <v>3563</v>
      </c>
      <c r="AH926" s="15" t="s">
        <v>19</v>
      </c>
      <c r="AI926" s="18">
        <v>45776</v>
      </c>
      <c r="AJ926" s="15" t="s">
        <v>19</v>
      </c>
      <c r="AK926" s="15" t="s">
        <v>19</v>
      </c>
      <c r="AL926" s="15" t="s">
        <v>19</v>
      </c>
      <c r="AM926" s="15" t="s">
        <v>19</v>
      </c>
      <c r="AN926" s="15" t="s">
        <v>3621</v>
      </c>
    </row>
    <row r="927" spans="1:40" ht="15.45" x14ac:dyDescent="0.4">
      <c r="A927" s="15" t="s">
        <v>2072</v>
      </c>
      <c r="B927" s="15" t="str">
        <f t="shared" si="14"/>
        <v>868ddpjw4</v>
      </c>
      <c r="C927" s="38" t="s">
        <v>4851</v>
      </c>
      <c r="D927" s="15" t="s">
        <v>620</v>
      </c>
      <c r="E927" s="15" t="s">
        <v>4722</v>
      </c>
      <c r="F927" s="24" t="s">
        <v>42</v>
      </c>
      <c r="G927" s="15" t="s">
        <v>3561</v>
      </c>
      <c r="H927" s="15" t="s">
        <v>19</v>
      </c>
      <c r="I927" s="28" t="s">
        <v>3587</v>
      </c>
      <c r="J927" s="15" t="s">
        <v>19</v>
      </c>
      <c r="K927" s="18" t="s">
        <v>19</v>
      </c>
      <c r="L927" s="18" t="s">
        <v>19</v>
      </c>
      <c r="M927" s="18">
        <v>45754.640277777777</v>
      </c>
      <c r="N927" s="18">
        <v>45810.404861111107</v>
      </c>
      <c r="O927" s="18" t="s">
        <v>19</v>
      </c>
      <c r="P927" s="18" t="s">
        <v>19</v>
      </c>
      <c r="Q927" s="15" t="s">
        <v>5898</v>
      </c>
      <c r="R927" s="15" t="s">
        <v>6290</v>
      </c>
      <c r="S927" s="15" t="s">
        <v>3588</v>
      </c>
      <c r="T927" s="15" t="s">
        <v>19</v>
      </c>
      <c r="U927" s="15" t="s">
        <v>19</v>
      </c>
      <c r="V927" s="15" t="s">
        <v>19</v>
      </c>
      <c r="W927" s="15" t="s">
        <v>19</v>
      </c>
      <c r="X927" s="15" t="s">
        <v>19</v>
      </c>
      <c r="Y927" s="19">
        <v>0</v>
      </c>
      <c r="Z927" s="15" t="s">
        <v>19</v>
      </c>
      <c r="AA927" s="15" t="s">
        <v>19</v>
      </c>
      <c r="AB927" s="15" t="s">
        <v>24</v>
      </c>
      <c r="AC927" s="15" t="s">
        <v>19</v>
      </c>
      <c r="AD927" s="15" t="s">
        <v>1715</v>
      </c>
      <c r="AE927" s="15" t="b">
        <v>1</v>
      </c>
      <c r="AF927" s="15" t="s">
        <v>19</v>
      </c>
      <c r="AG927" s="37" t="s">
        <v>3563</v>
      </c>
      <c r="AH927" s="15" t="s">
        <v>19</v>
      </c>
      <c r="AI927" s="18">
        <v>45776</v>
      </c>
      <c r="AJ927" s="15" t="s">
        <v>19</v>
      </c>
      <c r="AK927" s="15" t="s">
        <v>19</v>
      </c>
      <c r="AL927" s="15" t="s">
        <v>19</v>
      </c>
      <c r="AM927" s="15" t="s">
        <v>3620</v>
      </c>
      <c r="AN927" s="15" t="s">
        <v>3621</v>
      </c>
    </row>
    <row r="928" spans="1:40" ht="15.45" x14ac:dyDescent="0.4">
      <c r="A928" s="15" t="s">
        <v>1814</v>
      </c>
      <c r="B928" s="15" t="str">
        <f t="shared" si="14"/>
        <v>868ddpk9r</v>
      </c>
      <c r="C928" s="38" t="s">
        <v>4852</v>
      </c>
      <c r="D928" s="15" t="s">
        <v>620</v>
      </c>
      <c r="E928" s="15" t="s">
        <v>4722</v>
      </c>
      <c r="F928" s="24" t="s">
        <v>42</v>
      </c>
      <c r="G928" s="15" t="s">
        <v>3561</v>
      </c>
      <c r="H928" s="15" t="s">
        <v>19</v>
      </c>
      <c r="I928" s="28" t="s">
        <v>3587</v>
      </c>
      <c r="J928" s="15" t="s">
        <v>19</v>
      </c>
      <c r="K928" s="18" t="s">
        <v>19</v>
      </c>
      <c r="L928" s="18" t="s">
        <v>19</v>
      </c>
      <c r="M928" s="18">
        <v>45754.640277777777</v>
      </c>
      <c r="N928" s="18">
        <v>45810.404861111107</v>
      </c>
      <c r="O928" s="18" t="s">
        <v>19</v>
      </c>
      <c r="P928" s="18" t="s">
        <v>19</v>
      </c>
      <c r="Q928" s="15" t="s">
        <v>5898</v>
      </c>
      <c r="R928" s="15" t="s">
        <v>6290</v>
      </c>
      <c r="S928" s="15" t="s">
        <v>3588</v>
      </c>
      <c r="T928" s="15" t="s">
        <v>19</v>
      </c>
      <c r="U928" s="15" t="s">
        <v>19</v>
      </c>
      <c r="V928" s="15" t="s">
        <v>19</v>
      </c>
      <c r="W928" s="15" t="s">
        <v>19</v>
      </c>
      <c r="X928" s="15" t="s">
        <v>19</v>
      </c>
      <c r="Y928" s="19">
        <v>0</v>
      </c>
      <c r="Z928" s="15" t="s">
        <v>19</v>
      </c>
      <c r="AA928" s="15" t="s">
        <v>19</v>
      </c>
      <c r="AB928" s="15" t="s">
        <v>24</v>
      </c>
      <c r="AC928" s="15" t="s">
        <v>19</v>
      </c>
      <c r="AD928" s="15" t="s">
        <v>1715</v>
      </c>
      <c r="AE928" s="15" t="b">
        <v>1</v>
      </c>
      <c r="AF928" s="15" t="s">
        <v>19</v>
      </c>
      <c r="AG928" s="37" t="s">
        <v>3563</v>
      </c>
      <c r="AH928" s="15" t="s">
        <v>19</v>
      </c>
      <c r="AI928" s="18">
        <v>45776</v>
      </c>
      <c r="AJ928" s="15" t="s">
        <v>19</v>
      </c>
      <c r="AK928" s="15" t="s">
        <v>19</v>
      </c>
      <c r="AL928" s="15" t="s">
        <v>19</v>
      </c>
      <c r="AM928" s="15" t="s">
        <v>3620</v>
      </c>
      <c r="AN928" s="15" t="s">
        <v>3621</v>
      </c>
    </row>
    <row r="929" spans="1:40" ht="15.45" x14ac:dyDescent="0.4">
      <c r="A929" s="15" t="s">
        <v>1911</v>
      </c>
      <c r="B929" s="15" t="str">
        <f t="shared" si="14"/>
        <v>868ddpkh0</v>
      </c>
      <c r="C929" s="38" t="s">
        <v>4853</v>
      </c>
      <c r="D929" s="15" t="s">
        <v>620</v>
      </c>
      <c r="E929" s="15" t="s">
        <v>4722</v>
      </c>
      <c r="F929" s="24" t="s">
        <v>42</v>
      </c>
      <c r="G929" s="15" t="s">
        <v>3561</v>
      </c>
      <c r="H929" s="15" t="s">
        <v>19</v>
      </c>
      <c r="I929" s="28" t="s">
        <v>3587</v>
      </c>
      <c r="J929" s="15" t="s">
        <v>19</v>
      </c>
      <c r="K929" s="18" t="s">
        <v>19</v>
      </c>
      <c r="L929" s="18" t="s">
        <v>19</v>
      </c>
      <c r="M929" s="18">
        <v>45754.640972222223</v>
      </c>
      <c r="N929" s="18">
        <v>45810.404861111107</v>
      </c>
      <c r="O929" s="18" t="s">
        <v>19</v>
      </c>
      <c r="P929" s="18" t="s">
        <v>19</v>
      </c>
      <c r="Q929" s="15" t="s">
        <v>5898</v>
      </c>
      <c r="R929" s="15" t="s">
        <v>6290</v>
      </c>
      <c r="S929" s="15" t="s">
        <v>3588</v>
      </c>
      <c r="T929" s="15" t="s">
        <v>19</v>
      </c>
      <c r="U929" s="15" t="s">
        <v>19</v>
      </c>
      <c r="V929" s="15" t="s">
        <v>19</v>
      </c>
      <c r="W929" s="15" t="s">
        <v>19</v>
      </c>
      <c r="X929" s="15" t="s">
        <v>19</v>
      </c>
      <c r="Y929" s="19">
        <v>0</v>
      </c>
      <c r="Z929" s="15" t="s">
        <v>19</v>
      </c>
      <c r="AA929" s="15" t="s">
        <v>19</v>
      </c>
      <c r="AB929" s="15" t="s">
        <v>24</v>
      </c>
      <c r="AC929" s="15" t="s">
        <v>19</v>
      </c>
      <c r="AD929" s="15" t="s">
        <v>1715</v>
      </c>
      <c r="AE929" s="15" t="b">
        <v>1</v>
      </c>
      <c r="AF929" s="15" t="s">
        <v>19</v>
      </c>
      <c r="AG929" s="37" t="s">
        <v>3563</v>
      </c>
      <c r="AH929" s="15" t="s">
        <v>19</v>
      </c>
      <c r="AI929" s="18">
        <v>45776</v>
      </c>
      <c r="AJ929" s="15" t="s">
        <v>19</v>
      </c>
      <c r="AK929" s="15" t="s">
        <v>19</v>
      </c>
      <c r="AL929" s="15" t="s">
        <v>19</v>
      </c>
      <c r="AM929" s="15" t="s">
        <v>3620</v>
      </c>
      <c r="AN929" s="15" t="s">
        <v>3621</v>
      </c>
    </row>
    <row r="930" spans="1:40" ht="15.45" x14ac:dyDescent="0.4">
      <c r="A930" s="15" t="s">
        <v>1806</v>
      </c>
      <c r="B930" s="15" t="str">
        <f t="shared" si="14"/>
        <v>868ddu71d</v>
      </c>
      <c r="C930" s="38" t="s">
        <v>4805</v>
      </c>
      <c r="D930" s="15" t="s">
        <v>470</v>
      </c>
      <c r="E930" s="15" t="s">
        <v>4653</v>
      </c>
      <c r="F930" s="24" t="s">
        <v>42</v>
      </c>
      <c r="G930" s="15" t="s">
        <v>3561</v>
      </c>
      <c r="H930" s="15" t="s">
        <v>19</v>
      </c>
      <c r="I930" s="17" t="s">
        <v>3562</v>
      </c>
      <c r="J930" s="15" t="s">
        <v>19</v>
      </c>
      <c r="K930" s="18" t="s">
        <v>19</v>
      </c>
      <c r="L930" s="18" t="s">
        <v>19</v>
      </c>
      <c r="M930" s="18">
        <v>45754.73055555555</v>
      </c>
      <c r="N930" s="18">
        <v>45804.777777777781</v>
      </c>
      <c r="O930" s="18" t="s">
        <v>19</v>
      </c>
      <c r="P930" s="18" t="s">
        <v>19</v>
      </c>
      <c r="Q930" s="15" t="s">
        <v>5902</v>
      </c>
      <c r="R930" s="15" t="s">
        <v>6290</v>
      </c>
      <c r="S930" s="15" t="s">
        <v>3588</v>
      </c>
      <c r="T930" s="15" t="s">
        <v>19</v>
      </c>
      <c r="U930" s="15" t="s">
        <v>19</v>
      </c>
      <c r="V930" s="15" t="s">
        <v>19</v>
      </c>
      <c r="W930" s="15" t="s">
        <v>19</v>
      </c>
      <c r="X930" s="15" t="s">
        <v>19</v>
      </c>
      <c r="Y930" s="19">
        <v>0</v>
      </c>
      <c r="Z930" s="15" t="s">
        <v>19</v>
      </c>
      <c r="AA930" s="15" t="s">
        <v>19</v>
      </c>
      <c r="AB930" s="15" t="s">
        <v>24</v>
      </c>
      <c r="AC930" s="15" t="s">
        <v>19</v>
      </c>
      <c r="AD930" s="15" t="s">
        <v>1775</v>
      </c>
      <c r="AE930" s="15" t="b">
        <v>1</v>
      </c>
      <c r="AF930" s="15" t="s">
        <v>19</v>
      </c>
      <c r="AG930" s="37" t="s">
        <v>3563</v>
      </c>
      <c r="AH930" s="15" t="s">
        <v>19</v>
      </c>
      <c r="AI930" s="18">
        <v>45776</v>
      </c>
      <c r="AJ930" s="15" t="s">
        <v>19</v>
      </c>
      <c r="AK930" s="15" t="s">
        <v>19</v>
      </c>
      <c r="AL930" s="15" t="s">
        <v>19</v>
      </c>
      <c r="AM930" s="15" t="s">
        <v>19</v>
      </c>
      <c r="AN930" s="15" t="s">
        <v>3621</v>
      </c>
    </row>
    <row r="931" spans="1:40" ht="15.45" x14ac:dyDescent="0.4">
      <c r="A931" s="15" t="s">
        <v>1950</v>
      </c>
      <c r="B931" s="15" t="str">
        <f t="shared" si="14"/>
        <v>868ddu75g</v>
      </c>
      <c r="C931" s="38" t="s">
        <v>4806</v>
      </c>
      <c r="D931" s="15" t="s">
        <v>470</v>
      </c>
      <c r="E931" s="15" t="s">
        <v>4653</v>
      </c>
      <c r="F931" s="24" t="s">
        <v>42</v>
      </c>
      <c r="G931" s="15" t="s">
        <v>3561</v>
      </c>
      <c r="H931" s="15" t="s">
        <v>19</v>
      </c>
      <c r="I931" s="17" t="s">
        <v>3562</v>
      </c>
      <c r="J931" s="15" t="s">
        <v>19</v>
      </c>
      <c r="K931" s="18" t="s">
        <v>19</v>
      </c>
      <c r="L931" s="18" t="s">
        <v>19</v>
      </c>
      <c r="M931" s="18">
        <v>45754.73055555555</v>
      </c>
      <c r="N931" s="18">
        <v>45804.777777777781</v>
      </c>
      <c r="O931" s="18" t="s">
        <v>19</v>
      </c>
      <c r="P931" s="18" t="s">
        <v>19</v>
      </c>
      <c r="Q931" s="15" t="s">
        <v>5898</v>
      </c>
      <c r="R931" s="15" t="s">
        <v>6290</v>
      </c>
      <c r="S931" s="15" t="s">
        <v>3588</v>
      </c>
      <c r="T931" s="15" t="s">
        <v>19</v>
      </c>
      <c r="U931" s="15" t="s">
        <v>19</v>
      </c>
      <c r="V931" s="15" t="s">
        <v>19</v>
      </c>
      <c r="W931" s="15" t="s">
        <v>19</v>
      </c>
      <c r="X931" s="15" t="s">
        <v>19</v>
      </c>
      <c r="Y931" s="19">
        <v>0</v>
      </c>
      <c r="Z931" s="15" t="s">
        <v>19</v>
      </c>
      <c r="AA931" s="15" t="s">
        <v>19</v>
      </c>
      <c r="AB931" s="15" t="s">
        <v>24</v>
      </c>
      <c r="AC931" s="15" t="s">
        <v>19</v>
      </c>
      <c r="AD931" s="15" t="s">
        <v>1775</v>
      </c>
      <c r="AE931" s="15" t="b">
        <v>1</v>
      </c>
      <c r="AF931" s="15" t="s">
        <v>19</v>
      </c>
      <c r="AG931" s="37" t="s">
        <v>3563</v>
      </c>
      <c r="AH931" s="15" t="s">
        <v>19</v>
      </c>
      <c r="AI931" s="18">
        <v>45776</v>
      </c>
      <c r="AJ931" s="15" t="s">
        <v>19</v>
      </c>
      <c r="AK931" s="15" t="s">
        <v>19</v>
      </c>
      <c r="AL931" s="15" t="s">
        <v>19</v>
      </c>
      <c r="AM931" s="15" t="s">
        <v>19</v>
      </c>
      <c r="AN931" s="15" t="s">
        <v>3621</v>
      </c>
    </row>
    <row r="932" spans="1:40" ht="15.45" x14ac:dyDescent="0.4">
      <c r="A932" s="15" t="s">
        <v>1774</v>
      </c>
      <c r="B932" s="15" t="str">
        <f t="shared" si="14"/>
        <v>868ddu78d</v>
      </c>
      <c r="C932" s="38" t="s">
        <v>4807</v>
      </c>
      <c r="D932" s="15" t="s">
        <v>470</v>
      </c>
      <c r="E932" s="15" t="s">
        <v>4653</v>
      </c>
      <c r="F932" s="24" t="s">
        <v>42</v>
      </c>
      <c r="G932" s="15" t="s">
        <v>3561</v>
      </c>
      <c r="H932" s="15" t="s">
        <v>19</v>
      </c>
      <c r="I932" s="17" t="s">
        <v>3562</v>
      </c>
      <c r="J932" s="15" t="s">
        <v>19</v>
      </c>
      <c r="K932" s="18" t="s">
        <v>19</v>
      </c>
      <c r="L932" s="18" t="s">
        <v>19</v>
      </c>
      <c r="M932" s="18">
        <v>45754.73055555555</v>
      </c>
      <c r="N932" s="18">
        <v>45804.777777777781</v>
      </c>
      <c r="O932" s="18" t="s">
        <v>19</v>
      </c>
      <c r="P932" s="18" t="s">
        <v>19</v>
      </c>
      <c r="Q932" s="15" t="s">
        <v>5902</v>
      </c>
      <c r="R932" s="15" t="s">
        <v>6290</v>
      </c>
      <c r="S932" s="15" t="s">
        <v>3588</v>
      </c>
      <c r="T932" s="15" t="s">
        <v>19</v>
      </c>
      <c r="U932" s="15" t="s">
        <v>19</v>
      </c>
      <c r="V932" s="15" t="s">
        <v>19</v>
      </c>
      <c r="W932" s="15" t="s">
        <v>19</v>
      </c>
      <c r="X932" s="15" t="s">
        <v>19</v>
      </c>
      <c r="Y932" s="19">
        <v>0</v>
      </c>
      <c r="Z932" s="15" t="s">
        <v>19</v>
      </c>
      <c r="AA932" s="15" t="s">
        <v>19</v>
      </c>
      <c r="AB932" s="15" t="s">
        <v>24</v>
      </c>
      <c r="AC932" s="15" t="s">
        <v>19</v>
      </c>
      <c r="AD932" s="15" t="s">
        <v>1775</v>
      </c>
      <c r="AE932" s="15" t="b">
        <v>1</v>
      </c>
      <c r="AF932" s="15" t="s">
        <v>19</v>
      </c>
      <c r="AG932" s="37" t="s">
        <v>3563</v>
      </c>
      <c r="AH932" s="15" t="s">
        <v>19</v>
      </c>
      <c r="AI932" s="18">
        <v>45776</v>
      </c>
      <c r="AJ932" s="15" t="s">
        <v>19</v>
      </c>
      <c r="AK932" s="15" t="s">
        <v>19</v>
      </c>
      <c r="AL932" s="15" t="s">
        <v>19</v>
      </c>
      <c r="AM932" s="15" t="s">
        <v>19</v>
      </c>
      <c r="AN932" s="15" t="s">
        <v>3621</v>
      </c>
    </row>
    <row r="933" spans="1:40" ht="15.45" x14ac:dyDescent="0.4">
      <c r="A933" s="15" t="s">
        <v>2046</v>
      </c>
      <c r="B933" s="15" t="str">
        <f t="shared" si="14"/>
        <v>868ddu7mk</v>
      </c>
      <c r="C933" s="38" t="s">
        <v>4808</v>
      </c>
      <c r="D933" s="15" t="s">
        <v>470</v>
      </c>
      <c r="E933" s="15" t="s">
        <v>4653</v>
      </c>
      <c r="F933" s="24" t="s">
        <v>42</v>
      </c>
      <c r="G933" s="15" t="s">
        <v>3561</v>
      </c>
      <c r="H933" s="15" t="s">
        <v>19</v>
      </c>
      <c r="I933" s="17" t="s">
        <v>3562</v>
      </c>
      <c r="J933" s="15" t="s">
        <v>19</v>
      </c>
      <c r="K933" s="18" t="s">
        <v>19</v>
      </c>
      <c r="L933" s="18" t="s">
        <v>19</v>
      </c>
      <c r="M933" s="18">
        <v>45754.731249999997</v>
      </c>
      <c r="N933" s="18">
        <v>45804.777777777781</v>
      </c>
      <c r="O933" s="18" t="s">
        <v>19</v>
      </c>
      <c r="P933" s="18" t="s">
        <v>19</v>
      </c>
      <c r="Q933" s="15" t="s">
        <v>5902</v>
      </c>
      <c r="R933" s="15" t="s">
        <v>6290</v>
      </c>
      <c r="S933" s="15" t="s">
        <v>3588</v>
      </c>
      <c r="T933" s="15" t="s">
        <v>19</v>
      </c>
      <c r="U933" s="15" t="s">
        <v>19</v>
      </c>
      <c r="V933" s="15" t="s">
        <v>19</v>
      </c>
      <c r="W933" s="15" t="s">
        <v>19</v>
      </c>
      <c r="X933" s="15" t="s">
        <v>19</v>
      </c>
      <c r="Y933" s="19">
        <v>0</v>
      </c>
      <c r="Z933" s="15" t="s">
        <v>19</v>
      </c>
      <c r="AA933" s="15" t="s">
        <v>19</v>
      </c>
      <c r="AB933" s="15" t="s">
        <v>24</v>
      </c>
      <c r="AC933" s="15" t="s">
        <v>19</v>
      </c>
      <c r="AD933" s="15" t="s">
        <v>1775</v>
      </c>
      <c r="AE933" s="15" t="b">
        <v>1</v>
      </c>
      <c r="AF933" s="15" t="s">
        <v>19</v>
      </c>
      <c r="AG933" s="37" t="s">
        <v>3563</v>
      </c>
      <c r="AH933" s="15" t="s">
        <v>19</v>
      </c>
      <c r="AI933" s="18">
        <v>45776</v>
      </c>
      <c r="AJ933" s="15" t="s">
        <v>19</v>
      </c>
      <c r="AK933" s="15" t="s">
        <v>19</v>
      </c>
      <c r="AL933" s="15" t="s">
        <v>19</v>
      </c>
      <c r="AM933" s="15" t="s">
        <v>19</v>
      </c>
      <c r="AN933" s="15" t="s">
        <v>3621</v>
      </c>
    </row>
    <row r="934" spans="1:40" ht="15.45" x14ac:dyDescent="0.4">
      <c r="A934" s="15" t="s">
        <v>1991</v>
      </c>
      <c r="B934" s="15" t="str">
        <f t="shared" si="14"/>
        <v>868ddu7te</v>
      </c>
      <c r="C934" s="38" t="s">
        <v>4809</v>
      </c>
      <c r="D934" s="15" t="s">
        <v>470</v>
      </c>
      <c r="E934" s="15" t="s">
        <v>4653</v>
      </c>
      <c r="F934" s="24" t="s">
        <v>42</v>
      </c>
      <c r="G934" s="15" t="s">
        <v>3561</v>
      </c>
      <c r="H934" s="15" t="s">
        <v>19</v>
      </c>
      <c r="I934" s="17" t="s">
        <v>3562</v>
      </c>
      <c r="J934" s="15" t="s">
        <v>19</v>
      </c>
      <c r="K934" s="18" t="s">
        <v>19</v>
      </c>
      <c r="L934" s="18" t="s">
        <v>19</v>
      </c>
      <c r="M934" s="18">
        <v>45754.731249999997</v>
      </c>
      <c r="N934" s="18">
        <v>45804.777777777781</v>
      </c>
      <c r="O934" s="18" t="s">
        <v>19</v>
      </c>
      <c r="P934" s="18" t="s">
        <v>19</v>
      </c>
      <c r="Q934" s="15" t="s">
        <v>5902</v>
      </c>
      <c r="R934" s="15" t="s">
        <v>6290</v>
      </c>
      <c r="S934" s="15" t="s">
        <v>3588</v>
      </c>
      <c r="T934" s="15" t="s">
        <v>19</v>
      </c>
      <c r="U934" s="15" t="s">
        <v>19</v>
      </c>
      <c r="V934" s="15" t="s">
        <v>19</v>
      </c>
      <c r="W934" s="15" t="s">
        <v>19</v>
      </c>
      <c r="X934" s="15" t="s">
        <v>19</v>
      </c>
      <c r="Y934" s="19">
        <v>0</v>
      </c>
      <c r="Z934" s="15" t="s">
        <v>19</v>
      </c>
      <c r="AA934" s="15" t="s">
        <v>19</v>
      </c>
      <c r="AB934" s="15" t="s">
        <v>24</v>
      </c>
      <c r="AC934" s="15" t="s">
        <v>19</v>
      </c>
      <c r="AD934" s="15" t="s">
        <v>1775</v>
      </c>
      <c r="AE934" s="15" t="b">
        <v>1</v>
      </c>
      <c r="AF934" s="15" t="s">
        <v>19</v>
      </c>
      <c r="AG934" s="37" t="s">
        <v>3563</v>
      </c>
      <c r="AH934" s="15" t="s">
        <v>19</v>
      </c>
      <c r="AI934" s="18">
        <v>45776</v>
      </c>
      <c r="AJ934" s="15" t="s">
        <v>19</v>
      </c>
      <c r="AK934" s="15" t="s">
        <v>19</v>
      </c>
      <c r="AL934" s="15" t="s">
        <v>19</v>
      </c>
      <c r="AM934" s="15" t="s">
        <v>19</v>
      </c>
      <c r="AN934" s="15" t="s">
        <v>3621</v>
      </c>
    </row>
    <row r="935" spans="1:40" ht="15.45" x14ac:dyDescent="0.4">
      <c r="A935" s="15" t="s">
        <v>1874</v>
      </c>
      <c r="B935" s="15" t="str">
        <f t="shared" si="14"/>
        <v>868ddu7w0</v>
      </c>
      <c r="C935" s="38" t="s">
        <v>4810</v>
      </c>
      <c r="D935" s="15" t="s">
        <v>470</v>
      </c>
      <c r="E935" s="15" t="s">
        <v>4653</v>
      </c>
      <c r="F935" s="24" t="s">
        <v>42</v>
      </c>
      <c r="G935" s="15" t="s">
        <v>3561</v>
      </c>
      <c r="H935" s="15" t="s">
        <v>19</v>
      </c>
      <c r="I935" s="17" t="s">
        <v>3562</v>
      </c>
      <c r="J935" s="15" t="s">
        <v>19</v>
      </c>
      <c r="K935" s="18" t="s">
        <v>19</v>
      </c>
      <c r="L935" s="18" t="s">
        <v>19</v>
      </c>
      <c r="M935" s="18">
        <v>45754.731249999997</v>
      </c>
      <c r="N935" s="18">
        <v>45804.777777777781</v>
      </c>
      <c r="O935" s="18" t="s">
        <v>19</v>
      </c>
      <c r="P935" s="18" t="s">
        <v>19</v>
      </c>
      <c r="Q935" s="15" t="s">
        <v>5902</v>
      </c>
      <c r="R935" s="15" t="s">
        <v>6290</v>
      </c>
      <c r="S935" s="15" t="s">
        <v>3588</v>
      </c>
      <c r="T935" s="15" t="s">
        <v>19</v>
      </c>
      <c r="U935" s="15" t="s">
        <v>19</v>
      </c>
      <c r="V935" s="15" t="s">
        <v>19</v>
      </c>
      <c r="W935" s="15" t="s">
        <v>19</v>
      </c>
      <c r="X935" s="15" t="s">
        <v>19</v>
      </c>
      <c r="Y935" s="19">
        <v>0</v>
      </c>
      <c r="Z935" s="15" t="s">
        <v>19</v>
      </c>
      <c r="AA935" s="15" t="s">
        <v>19</v>
      </c>
      <c r="AB935" s="15" t="s">
        <v>24</v>
      </c>
      <c r="AC935" s="15" t="s">
        <v>19</v>
      </c>
      <c r="AD935" s="15" t="s">
        <v>1775</v>
      </c>
      <c r="AE935" s="15" t="b">
        <v>1</v>
      </c>
      <c r="AF935" s="15" t="s">
        <v>19</v>
      </c>
      <c r="AG935" s="37" t="s">
        <v>3563</v>
      </c>
      <c r="AH935" s="15" t="s">
        <v>19</v>
      </c>
      <c r="AI935" s="18">
        <v>45776</v>
      </c>
      <c r="AJ935" s="15" t="s">
        <v>19</v>
      </c>
      <c r="AK935" s="15" t="s">
        <v>19</v>
      </c>
      <c r="AL935" s="15" t="s">
        <v>19</v>
      </c>
      <c r="AM935" s="15" t="s">
        <v>19</v>
      </c>
      <c r="AN935" s="15" t="s">
        <v>3621</v>
      </c>
    </row>
    <row r="936" spans="1:40" ht="15.45" x14ac:dyDescent="0.4">
      <c r="A936" s="15" t="s">
        <v>2113</v>
      </c>
      <c r="B936" s="15" t="str">
        <f t="shared" si="14"/>
        <v>868ddu9a8</v>
      </c>
      <c r="C936" s="38" t="s">
        <v>4811</v>
      </c>
      <c r="D936" s="15" t="s">
        <v>610</v>
      </c>
      <c r="E936" s="15" t="s">
        <v>4704</v>
      </c>
      <c r="F936" s="24" t="s">
        <v>42</v>
      </c>
      <c r="G936" s="15" t="s">
        <v>3561</v>
      </c>
      <c r="H936" s="15" t="s">
        <v>19</v>
      </c>
      <c r="I936" s="28" t="s">
        <v>3587</v>
      </c>
      <c r="J936" s="15" t="s">
        <v>19</v>
      </c>
      <c r="K936" s="18" t="s">
        <v>19</v>
      </c>
      <c r="L936" s="18" t="s">
        <v>19</v>
      </c>
      <c r="M936" s="18">
        <v>45754.733333333337</v>
      </c>
      <c r="N936" s="18">
        <v>45806.398611111115</v>
      </c>
      <c r="O936" s="18" t="s">
        <v>19</v>
      </c>
      <c r="P936" s="18" t="s">
        <v>19</v>
      </c>
      <c r="Q936" s="15" t="s">
        <v>5898</v>
      </c>
      <c r="R936" s="15" t="s">
        <v>6290</v>
      </c>
      <c r="S936" s="15" t="s">
        <v>3588</v>
      </c>
      <c r="T936" s="15" t="s">
        <v>19</v>
      </c>
      <c r="U936" s="15" t="s">
        <v>19</v>
      </c>
      <c r="V936" s="15" t="s">
        <v>19</v>
      </c>
      <c r="W936" s="15" t="s">
        <v>19</v>
      </c>
      <c r="X936" s="15" t="s">
        <v>19</v>
      </c>
      <c r="Y936" s="19">
        <v>0</v>
      </c>
      <c r="Z936" s="15" t="s">
        <v>19</v>
      </c>
      <c r="AA936" s="15" t="s">
        <v>19</v>
      </c>
      <c r="AB936" s="15" t="s">
        <v>24</v>
      </c>
      <c r="AC936" s="15" t="s">
        <v>19</v>
      </c>
      <c r="AD936" s="15" t="s">
        <v>1758</v>
      </c>
      <c r="AE936" s="15" t="b">
        <v>1</v>
      </c>
      <c r="AF936" s="15" t="s">
        <v>19</v>
      </c>
      <c r="AG936" s="37" t="s">
        <v>3563</v>
      </c>
      <c r="AH936" s="15" t="s">
        <v>19</v>
      </c>
      <c r="AI936" s="18">
        <v>45776</v>
      </c>
      <c r="AJ936" s="15" t="s">
        <v>19</v>
      </c>
      <c r="AK936" s="15" t="s">
        <v>19</v>
      </c>
      <c r="AL936" s="15" t="s">
        <v>19</v>
      </c>
      <c r="AM936" s="15" t="s">
        <v>19</v>
      </c>
      <c r="AN936" s="15" t="s">
        <v>3621</v>
      </c>
    </row>
    <row r="937" spans="1:40" ht="15.45" x14ac:dyDescent="0.4">
      <c r="A937" s="15" t="s">
        <v>1979</v>
      </c>
      <c r="B937" s="15" t="str">
        <f t="shared" si="14"/>
        <v>868ddu9eb</v>
      </c>
      <c r="C937" s="38" t="s">
        <v>4812</v>
      </c>
      <c r="D937" s="15" t="s">
        <v>610</v>
      </c>
      <c r="E937" s="15" t="s">
        <v>4704</v>
      </c>
      <c r="F937" s="24" t="s">
        <v>42</v>
      </c>
      <c r="G937" s="15" t="s">
        <v>3561</v>
      </c>
      <c r="H937" s="15" t="s">
        <v>19</v>
      </c>
      <c r="I937" s="28" t="s">
        <v>3587</v>
      </c>
      <c r="J937" s="15" t="s">
        <v>19</v>
      </c>
      <c r="K937" s="18" t="s">
        <v>19</v>
      </c>
      <c r="L937" s="18" t="s">
        <v>19</v>
      </c>
      <c r="M937" s="18">
        <v>45754.734027777777</v>
      </c>
      <c r="N937" s="18">
        <v>45806.399305555555</v>
      </c>
      <c r="O937" s="18" t="s">
        <v>19</v>
      </c>
      <c r="P937" s="18" t="s">
        <v>19</v>
      </c>
      <c r="Q937" s="15" t="s">
        <v>5902</v>
      </c>
      <c r="R937" s="15" t="s">
        <v>6290</v>
      </c>
      <c r="S937" s="15" t="s">
        <v>3588</v>
      </c>
      <c r="T937" s="15" t="s">
        <v>19</v>
      </c>
      <c r="U937" s="15" t="s">
        <v>19</v>
      </c>
      <c r="V937" s="15" t="s">
        <v>19</v>
      </c>
      <c r="W937" s="15" t="s">
        <v>19</v>
      </c>
      <c r="X937" s="15" t="s">
        <v>19</v>
      </c>
      <c r="Y937" s="19">
        <v>0</v>
      </c>
      <c r="Z937" s="15" t="s">
        <v>19</v>
      </c>
      <c r="AA937" s="15" t="s">
        <v>19</v>
      </c>
      <c r="AB937" s="15" t="s">
        <v>24</v>
      </c>
      <c r="AC937" s="15" t="s">
        <v>19</v>
      </c>
      <c r="AD937" s="15" t="s">
        <v>1758</v>
      </c>
      <c r="AE937" s="15" t="b">
        <v>1</v>
      </c>
      <c r="AF937" s="15" t="s">
        <v>19</v>
      </c>
      <c r="AG937" s="37" t="s">
        <v>3563</v>
      </c>
      <c r="AH937" s="15" t="s">
        <v>19</v>
      </c>
      <c r="AI937" s="18">
        <v>45776</v>
      </c>
      <c r="AJ937" s="15" t="s">
        <v>19</v>
      </c>
      <c r="AK937" s="15" t="s">
        <v>19</v>
      </c>
      <c r="AL937" s="15" t="s">
        <v>19</v>
      </c>
      <c r="AM937" s="15" t="s">
        <v>19</v>
      </c>
      <c r="AN937" s="15" t="s">
        <v>3621</v>
      </c>
    </row>
    <row r="938" spans="1:40" ht="15.45" x14ac:dyDescent="0.4">
      <c r="A938" s="15" t="s">
        <v>1816</v>
      </c>
      <c r="B938" s="15" t="str">
        <f t="shared" si="14"/>
        <v>868ddu9gr</v>
      </c>
      <c r="C938" s="38" t="s">
        <v>4813</v>
      </c>
      <c r="D938" s="15" t="s">
        <v>610</v>
      </c>
      <c r="E938" s="15" t="s">
        <v>4704</v>
      </c>
      <c r="F938" s="24" t="s">
        <v>42</v>
      </c>
      <c r="G938" s="15" t="s">
        <v>3561</v>
      </c>
      <c r="H938" s="15" t="s">
        <v>19</v>
      </c>
      <c r="I938" s="28" t="s">
        <v>3587</v>
      </c>
      <c r="J938" s="15" t="s">
        <v>19</v>
      </c>
      <c r="K938" s="18" t="s">
        <v>19</v>
      </c>
      <c r="L938" s="18" t="s">
        <v>19</v>
      </c>
      <c r="M938" s="18">
        <v>45754.734027777777</v>
      </c>
      <c r="N938" s="18">
        <v>45806.399305555555</v>
      </c>
      <c r="O938" s="18" t="s">
        <v>19</v>
      </c>
      <c r="P938" s="18" t="s">
        <v>19</v>
      </c>
      <c r="Q938" s="15" t="s">
        <v>5902</v>
      </c>
      <c r="R938" s="15" t="s">
        <v>6290</v>
      </c>
      <c r="S938" s="15" t="s">
        <v>3588</v>
      </c>
      <c r="T938" s="15" t="s">
        <v>19</v>
      </c>
      <c r="U938" s="15" t="s">
        <v>19</v>
      </c>
      <c r="V938" s="15" t="s">
        <v>19</v>
      </c>
      <c r="W938" s="15" t="s">
        <v>19</v>
      </c>
      <c r="X938" s="15" t="s">
        <v>19</v>
      </c>
      <c r="Y938" s="19">
        <v>0</v>
      </c>
      <c r="Z938" s="15" t="s">
        <v>19</v>
      </c>
      <c r="AA938" s="15" t="s">
        <v>19</v>
      </c>
      <c r="AB938" s="15" t="s">
        <v>24</v>
      </c>
      <c r="AC938" s="15" t="s">
        <v>19</v>
      </c>
      <c r="AD938" s="15" t="s">
        <v>1758</v>
      </c>
      <c r="AE938" s="15" t="b">
        <v>1</v>
      </c>
      <c r="AF938" s="15" t="s">
        <v>19</v>
      </c>
      <c r="AG938" s="37" t="s">
        <v>3563</v>
      </c>
      <c r="AH938" s="15" t="s">
        <v>19</v>
      </c>
      <c r="AI938" s="18">
        <v>45776</v>
      </c>
      <c r="AJ938" s="15" t="s">
        <v>19</v>
      </c>
      <c r="AK938" s="15" t="s">
        <v>19</v>
      </c>
      <c r="AL938" s="15" t="s">
        <v>19</v>
      </c>
      <c r="AM938" s="15" t="s">
        <v>19</v>
      </c>
      <c r="AN938" s="15" t="s">
        <v>3621</v>
      </c>
    </row>
    <row r="939" spans="1:40" ht="15.45" x14ac:dyDescent="0.4">
      <c r="A939" s="15" t="s">
        <v>2047</v>
      </c>
      <c r="B939" s="15" t="str">
        <f t="shared" si="14"/>
        <v>868ddu9pp</v>
      </c>
      <c r="C939" s="38" t="s">
        <v>4814</v>
      </c>
      <c r="D939" s="15" t="s">
        <v>610</v>
      </c>
      <c r="E939" s="15" t="s">
        <v>4704</v>
      </c>
      <c r="F939" s="24" t="s">
        <v>42</v>
      </c>
      <c r="G939" s="15" t="s">
        <v>3561</v>
      </c>
      <c r="H939" s="15" t="s">
        <v>19</v>
      </c>
      <c r="I939" s="28" t="s">
        <v>3587</v>
      </c>
      <c r="J939" s="15" t="s">
        <v>19</v>
      </c>
      <c r="K939" s="18" t="s">
        <v>19</v>
      </c>
      <c r="L939" s="18" t="s">
        <v>19</v>
      </c>
      <c r="M939" s="18">
        <v>45754.734027777777</v>
      </c>
      <c r="N939" s="18">
        <v>45806.399305555555</v>
      </c>
      <c r="O939" s="18" t="s">
        <v>19</v>
      </c>
      <c r="P939" s="18" t="s">
        <v>19</v>
      </c>
      <c r="Q939" s="15" t="s">
        <v>5898</v>
      </c>
      <c r="R939" s="15" t="s">
        <v>6290</v>
      </c>
      <c r="S939" s="15" t="s">
        <v>3588</v>
      </c>
      <c r="T939" s="15" t="s">
        <v>19</v>
      </c>
      <c r="U939" s="15" t="s">
        <v>19</v>
      </c>
      <c r="V939" s="15" t="s">
        <v>19</v>
      </c>
      <c r="W939" s="15" t="s">
        <v>19</v>
      </c>
      <c r="X939" s="15" t="s">
        <v>19</v>
      </c>
      <c r="Y939" s="19">
        <v>0</v>
      </c>
      <c r="Z939" s="15" t="s">
        <v>19</v>
      </c>
      <c r="AA939" s="15" t="s">
        <v>19</v>
      </c>
      <c r="AB939" s="15" t="s">
        <v>24</v>
      </c>
      <c r="AC939" s="15" t="s">
        <v>19</v>
      </c>
      <c r="AD939" s="15" t="s">
        <v>1758</v>
      </c>
      <c r="AE939" s="15" t="b">
        <v>1</v>
      </c>
      <c r="AF939" s="15" t="s">
        <v>19</v>
      </c>
      <c r="AG939" s="37" t="s">
        <v>3563</v>
      </c>
      <c r="AH939" s="15" t="s">
        <v>19</v>
      </c>
      <c r="AI939" s="18">
        <v>45776</v>
      </c>
      <c r="AJ939" s="15" t="s">
        <v>19</v>
      </c>
      <c r="AK939" s="15" t="s">
        <v>19</v>
      </c>
      <c r="AL939" s="15" t="s">
        <v>19</v>
      </c>
      <c r="AM939" s="15" t="s">
        <v>19</v>
      </c>
      <c r="AN939" s="15" t="s">
        <v>3621</v>
      </c>
    </row>
    <row r="940" spans="1:40" ht="15.45" x14ac:dyDescent="0.4">
      <c r="A940" s="15" t="s">
        <v>1993</v>
      </c>
      <c r="B940" s="15" t="str">
        <f t="shared" si="14"/>
        <v>868dduaq5</v>
      </c>
      <c r="C940" s="38" t="s">
        <v>4854</v>
      </c>
      <c r="D940" s="15" t="s">
        <v>612</v>
      </c>
      <c r="E940" s="15" t="s">
        <v>4708</v>
      </c>
      <c r="F940" s="24" t="s">
        <v>42</v>
      </c>
      <c r="G940" s="15" t="s">
        <v>3561</v>
      </c>
      <c r="H940" s="15" t="s">
        <v>19</v>
      </c>
      <c r="I940" s="28" t="s">
        <v>3587</v>
      </c>
      <c r="J940" s="15" t="s">
        <v>19</v>
      </c>
      <c r="K940" s="18" t="s">
        <v>19</v>
      </c>
      <c r="L940" s="18" t="s">
        <v>19</v>
      </c>
      <c r="M940" s="18">
        <v>45754.736111111109</v>
      </c>
      <c r="N940" s="18">
        <v>45806.400000000001</v>
      </c>
      <c r="O940" s="18" t="s">
        <v>19</v>
      </c>
      <c r="P940" s="18" t="s">
        <v>19</v>
      </c>
      <c r="Q940" s="15" t="s">
        <v>5898</v>
      </c>
      <c r="R940" s="15" t="s">
        <v>6290</v>
      </c>
      <c r="S940" s="15" t="s">
        <v>3588</v>
      </c>
      <c r="T940" s="15" t="s">
        <v>19</v>
      </c>
      <c r="U940" s="15" t="s">
        <v>19</v>
      </c>
      <c r="V940" s="15" t="s">
        <v>19</v>
      </c>
      <c r="W940" s="15" t="s">
        <v>19</v>
      </c>
      <c r="X940" s="15" t="s">
        <v>19</v>
      </c>
      <c r="Y940" s="19">
        <v>0</v>
      </c>
      <c r="Z940" s="15" t="s">
        <v>19</v>
      </c>
      <c r="AA940" s="15" t="s">
        <v>19</v>
      </c>
      <c r="AB940" s="15" t="s">
        <v>24</v>
      </c>
      <c r="AC940" s="15" t="s">
        <v>19</v>
      </c>
      <c r="AD940" s="15" t="s">
        <v>1758</v>
      </c>
      <c r="AE940" s="15" t="b">
        <v>1</v>
      </c>
      <c r="AF940" s="15" t="s">
        <v>19</v>
      </c>
      <c r="AG940" s="37" t="s">
        <v>3563</v>
      </c>
      <c r="AH940" s="15" t="s">
        <v>19</v>
      </c>
      <c r="AI940" s="18">
        <v>45776</v>
      </c>
      <c r="AJ940" s="15" t="s">
        <v>19</v>
      </c>
      <c r="AK940" s="15" t="s">
        <v>19</v>
      </c>
      <c r="AL940" s="15" t="s">
        <v>19</v>
      </c>
      <c r="AM940" s="15" t="s">
        <v>19</v>
      </c>
      <c r="AN940" s="15" t="s">
        <v>3621</v>
      </c>
    </row>
    <row r="941" spans="1:40" ht="15.45" x14ac:dyDescent="0.4">
      <c r="A941" s="15" t="s">
        <v>1964</v>
      </c>
      <c r="B941" s="15" t="str">
        <f t="shared" si="14"/>
        <v>868dduaqy</v>
      </c>
      <c r="C941" s="38" t="s">
        <v>4855</v>
      </c>
      <c r="D941" s="15" t="s">
        <v>612</v>
      </c>
      <c r="E941" s="15" t="s">
        <v>4708</v>
      </c>
      <c r="F941" s="24" t="s">
        <v>42</v>
      </c>
      <c r="G941" s="15" t="s">
        <v>3561</v>
      </c>
      <c r="H941" s="15" t="s">
        <v>19</v>
      </c>
      <c r="I941" s="28" t="s">
        <v>3587</v>
      </c>
      <c r="J941" s="15" t="s">
        <v>19</v>
      </c>
      <c r="K941" s="18" t="s">
        <v>19</v>
      </c>
      <c r="L941" s="18" t="s">
        <v>19</v>
      </c>
      <c r="M941" s="18">
        <v>45754.736111111109</v>
      </c>
      <c r="N941" s="18">
        <v>45806.400000000001</v>
      </c>
      <c r="O941" s="18" t="s">
        <v>19</v>
      </c>
      <c r="P941" s="18" t="s">
        <v>19</v>
      </c>
      <c r="Q941" s="15" t="s">
        <v>5898</v>
      </c>
      <c r="R941" s="15" t="s">
        <v>6290</v>
      </c>
      <c r="S941" s="15" t="s">
        <v>3588</v>
      </c>
      <c r="T941" s="15" t="s">
        <v>19</v>
      </c>
      <c r="U941" s="15" t="s">
        <v>19</v>
      </c>
      <c r="V941" s="15" t="s">
        <v>19</v>
      </c>
      <c r="W941" s="15" t="s">
        <v>19</v>
      </c>
      <c r="X941" s="15" t="s">
        <v>19</v>
      </c>
      <c r="Y941" s="19">
        <v>0</v>
      </c>
      <c r="Z941" s="15" t="s">
        <v>19</v>
      </c>
      <c r="AA941" s="15" t="s">
        <v>19</v>
      </c>
      <c r="AB941" s="15" t="s">
        <v>24</v>
      </c>
      <c r="AC941" s="15" t="s">
        <v>19</v>
      </c>
      <c r="AD941" s="15" t="s">
        <v>1758</v>
      </c>
      <c r="AE941" s="15" t="b">
        <v>1</v>
      </c>
      <c r="AF941" s="15" t="s">
        <v>19</v>
      </c>
      <c r="AG941" s="37" t="s">
        <v>3563</v>
      </c>
      <c r="AH941" s="15" t="s">
        <v>19</v>
      </c>
      <c r="AI941" s="18">
        <v>45776</v>
      </c>
      <c r="AJ941" s="15" t="s">
        <v>19</v>
      </c>
      <c r="AK941" s="15" t="s">
        <v>19</v>
      </c>
      <c r="AL941" s="15" t="s">
        <v>19</v>
      </c>
      <c r="AM941" s="15" t="s">
        <v>19</v>
      </c>
      <c r="AN941" s="15" t="s">
        <v>3621</v>
      </c>
    </row>
    <row r="942" spans="1:40" ht="15.45" x14ac:dyDescent="0.4">
      <c r="A942" s="15" t="s">
        <v>1980</v>
      </c>
      <c r="B942" s="15" t="str">
        <f t="shared" si="14"/>
        <v>868dduary</v>
      </c>
      <c r="C942" s="38" t="s">
        <v>4856</v>
      </c>
      <c r="D942" s="15" t="s">
        <v>612</v>
      </c>
      <c r="E942" s="15" t="s">
        <v>4708</v>
      </c>
      <c r="F942" s="24" t="s">
        <v>42</v>
      </c>
      <c r="G942" s="15" t="s">
        <v>3561</v>
      </c>
      <c r="H942" s="15" t="s">
        <v>19</v>
      </c>
      <c r="I942" s="28" t="s">
        <v>3587</v>
      </c>
      <c r="J942" s="15" t="s">
        <v>19</v>
      </c>
      <c r="K942" s="18" t="s">
        <v>19</v>
      </c>
      <c r="L942" s="18" t="s">
        <v>19</v>
      </c>
      <c r="M942" s="18">
        <v>45754.736111111109</v>
      </c>
      <c r="N942" s="18">
        <v>45806.400000000001</v>
      </c>
      <c r="O942" s="18" t="s">
        <v>19</v>
      </c>
      <c r="P942" s="18" t="s">
        <v>19</v>
      </c>
      <c r="Q942" s="15" t="s">
        <v>5898</v>
      </c>
      <c r="R942" s="15" t="s">
        <v>6290</v>
      </c>
      <c r="S942" s="15" t="s">
        <v>3588</v>
      </c>
      <c r="T942" s="15" t="s">
        <v>19</v>
      </c>
      <c r="U942" s="15" t="s">
        <v>19</v>
      </c>
      <c r="V942" s="15" t="s">
        <v>19</v>
      </c>
      <c r="W942" s="15" t="s">
        <v>19</v>
      </c>
      <c r="X942" s="15" t="s">
        <v>19</v>
      </c>
      <c r="Y942" s="19">
        <v>0</v>
      </c>
      <c r="Z942" s="15" t="s">
        <v>19</v>
      </c>
      <c r="AA942" s="15" t="s">
        <v>19</v>
      </c>
      <c r="AB942" s="15" t="s">
        <v>24</v>
      </c>
      <c r="AC942" s="15" t="s">
        <v>19</v>
      </c>
      <c r="AD942" s="15" t="s">
        <v>1758</v>
      </c>
      <c r="AE942" s="15" t="b">
        <v>1</v>
      </c>
      <c r="AF942" s="15" t="s">
        <v>19</v>
      </c>
      <c r="AG942" s="37" t="s">
        <v>3563</v>
      </c>
      <c r="AH942" s="15" t="s">
        <v>19</v>
      </c>
      <c r="AI942" s="18">
        <v>45776</v>
      </c>
      <c r="AJ942" s="15" t="s">
        <v>19</v>
      </c>
      <c r="AK942" s="15" t="s">
        <v>19</v>
      </c>
      <c r="AL942" s="15" t="s">
        <v>19</v>
      </c>
      <c r="AM942" s="15" t="s">
        <v>19</v>
      </c>
      <c r="AN942" s="15" t="s">
        <v>3621</v>
      </c>
    </row>
    <row r="943" spans="1:40" ht="15.45" x14ac:dyDescent="0.4">
      <c r="A943" s="15" t="s">
        <v>2035</v>
      </c>
      <c r="B943" s="15" t="str">
        <f t="shared" si="14"/>
        <v>868dduatw</v>
      </c>
      <c r="C943" s="38" t="s">
        <v>4857</v>
      </c>
      <c r="D943" s="15" t="s">
        <v>612</v>
      </c>
      <c r="E943" s="15" t="s">
        <v>4708</v>
      </c>
      <c r="F943" s="24" t="s">
        <v>42</v>
      </c>
      <c r="G943" s="15" t="s">
        <v>3561</v>
      </c>
      <c r="H943" s="15" t="s">
        <v>19</v>
      </c>
      <c r="I943" s="28" t="s">
        <v>3587</v>
      </c>
      <c r="J943" s="15" t="s">
        <v>19</v>
      </c>
      <c r="K943" s="18" t="s">
        <v>19</v>
      </c>
      <c r="L943" s="18" t="s">
        <v>19</v>
      </c>
      <c r="M943" s="18">
        <v>45754.736111111109</v>
      </c>
      <c r="N943" s="18">
        <v>45806.400000000001</v>
      </c>
      <c r="O943" s="18" t="s">
        <v>19</v>
      </c>
      <c r="P943" s="18" t="s">
        <v>19</v>
      </c>
      <c r="Q943" s="15" t="s">
        <v>5902</v>
      </c>
      <c r="R943" s="15" t="s">
        <v>6290</v>
      </c>
      <c r="S943" s="15" t="s">
        <v>3588</v>
      </c>
      <c r="T943" s="15" t="s">
        <v>19</v>
      </c>
      <c r="U943" s="15" t="s">
        <v>19</v>
      </c>
      <c r="V943" s="15" t="s">
        <v>19</v>
      </c>
      <c r="W943" s="15" t="s">
        <v>19</v>
      </c>
      <c r="X943" s="15" t="s">
        <v>19</v>
      </c>
      <c r="Y943" s="19">
        <v>0</v>
      </c>
      <c r="Z943" s="15" t="s">
        <v>19</v>
      </c>
      <c r="AA943" s="15" t="s">
        <v>19</v>
      </c>
      <c r="AB943" s="15" t="s">
        <v>24</v>
      </c>
      <c r="AC943" s="15" t="s">
        <v>19</v>
      </c>
      <c r="AD943" s="15" t="s">
        <v>1758</v>
      </c>
      <c r="AE943" s="15" t="b">
        <v>1</v>
      </c>
      <c r="AF943" s="15" t="s">
        <v>19</v>
      </c>
      <c r="AG943" s="37" t="s">
        <v>3563</v>
      </c>
      <c r="AH943" s="15" t="s">
        <v>19</v>
      </c>
      <c r="AI943" s="18">
        <v>45776</v>
      </c>
      <c r="AJ943" s="15" t="s">
        <v>19</v>
      </c>
      <c r="AK943" s="15" t="s">
        <v>19</v>
      </c>
      <c r="AL943" s="15" t="s">
        <v>19</v>
      </c>
      <c r="AM943" s="15" t="s">
        <v>19</v>
      </c>
      <c r="AN943" s="15" t="s">
        <v>3621</v>
      </c>
    </row>
    <row r="944" spans="1:40" ht="15.45" x14ac:dyDescent="0.4">
      <c r="A944" s="15" t="s">
        <v>2073</v>
      </c>
      <c r="B944" s="15" t="str">
        <f t="shared" si="14"/>
        <v>868ddud71</v>
      </c>
      <c r="C944" s="38" t="s">
        <v>4815</v>
      </c>
      <c r="D944" s="15" t="s">
        <v>617</v>
      </c>
      <c r="E944" s="15" t="s">
        <v>4717</v>
      </c>
      <c r="F944" s="24" t="s">
        <v>42</v>
      </c>
      <c r="G944" s="15" t="s">
        <v>3561</v>
      </c>
      <c r="H944" s="15" t="s">
        <v>19</v>
      </c>
      <c r="I944" s="28" t="s">
        <v>3587</v>
      </c>
      <c r="J944" s="15" t="s">
        <v>19</v>
      </c>
      <c r="K944" s="18" t="s">
        <v>19</v>
      </c>
      <c r="L944" s="18" t="s">
        <v>19</v>
      </c>
      <c r="M944" s="18">
        <v>45754.738888888889</v>
      </c>
      <c r="N944" s="18">
        <v>45806.400694444441</v>
      </c>
      <c r="O944" s="18" t="s">
        <v>19</v>
      </c>
      <c r="P944" s="18" t="s">
        <v>19</v>
      </c>
      <c r="Q944" s="15" t="s">
        <v>5898</v>
      </c>
      <c r="R944" s="15" t="s">
        <v>6290</v>
      </c>
      <c r="S944" s="15" t="s">
        <v>3588</v>
      </c>
      <c r="T944" s="15" t="s">
        <v>19</v>
      </c>
      <c r="U944" s="15" t="s">
        <v>19</v>
      </c>
      <c r="V944" s="15" t="s">
        <v>19</v>
      </c>
      <c r="W944" s="15" t="s">
        <v>19</v>
      </c>
      <c r="X944" s="15" t="s">
        <v>19</v>
      </c>
      <c r="Y944" s="19">
        <v>0</v>
      </c>
      <c r="Z944" s="15" t="s">
        <v>19</v>
      </c>
      <c r="AA944" s="15" t="s">
        <v>19</v>
      </c>
      <c r="AB944" s="15" t="s">
        <v>24</v>
      </c>
      <c r="AC944" s="15" t="s">
        <v>19</v>
      </c>
      <c r="AD944" s="15" t="s">
        <v>1758</v>
      </c>
      <c r="AE944" s="15" t="b">
        <v>1</v>
      </c>
      <c r="AF944" s="15" t="s">
        <v>19</v>
      </c>
      <c r="AG944" s="37" t="s">
        <v>3563</v>
      </c>
      <c r="AH944" s="15" t="s">
        <v>19</v>
      </c>
      <c r="AI944" s="18">
        <v>45776</v>
      </c>
      <c r="AJ944" s="15" t="s">
        <v>19</v>
      </c>
      <c r="AK944" s="15" t="s">
        <v>19</v>
      </c>
      <c r="AL944" s="15" t="s">
        <v>19</v>
      </c>
      <c r="AM944" s="15" t="s">
        <v>19</v>
      </c>
      <c r="AN944" s="15" t="s">
        <v>3621</v>
      </c>
    </row>
    <row r="945" spans="1:40" ht="15.45" x14ac:dyDescent="0.4">
      <c r="A945" s="15" t="s">
        <v>2114</v>
      </c>
      <c r="B945" s="15" t="str">
        <f t="shared" si="14"/>
        <v>868ddud9x</v>
      </c>
      <c r="C945" s="38" t="s">
        <v>4816</v>
      </c>
      <c r="D945" s="15" t="s">
        <v>617</v>
      </c>
      <c r="E945" s="15" t="s">
        <v>4717</v>
      </c>
      <c r="F945" s="24" t="s">
        <v>42</v>
      </c>
      <c r="G945" s="15" t="s">
        <v>3561</v>
      </c>
      <c r="H945" s="15" t="s">
        <v>19</v>
      </c>
      <c r="I945" s="28" t="s">
        <v>3587</v>
      </c>
      <c r="J945" s="15" t="s">
        <v>19</v>
      </c>
      <c r="K945" s="18" t="s">
        <v>19</v>
      </c>
      <c r="L945" s="18" t="s">
        <v>19</v>
      </c>
      <c r="M945" s="18">
        <v>45754.738888888889</v>
      </c>
      <c r="N945" s="18">
        <v>45806.400694444441</v>
      </c>
      <c r="O945" s="18" t="s">
        <v>19</v>
      </c>
      <c r="P945" s="18" t="s">
        <v>19</v>
      </c>
      <c r="Q945" s="15" t="s">
        <v>5898</v>
      </c>
      <c r="R945" s="15" t="s">
        <v>6290</v>
      </c>
      <c r="S945" s="15" t="s">
        <v>3588</v>
      </c>
      <c r="T945" s="15" t="s">
        <v>19</v>
      </c>
      <c r="U945" s="15" t="s">
        <v>19</v>
      </c>
      <c r="V945" s="15" t="s">
        <v>19</v>
      </c>
      <c r="W945" s="15" t="s">
        <v>19</v>
      </c>
      <c r="X945" s="15" t="s">
        <v>19</v>
      </c>
      <c r="Y945" s="19">
        <v>0</v>
      </c>
      <c r="Z945" s="15" t="s">
        <v>19</v>
      </c>
      <c r="AA945" s="15" t="s">
        <v>19</v>
      </c>
      <c r="AB945" s="15" t="s">
        <v>24</v>
      </c>
      <c r="AC945" s="15" t="s">
        <v>19</v>
      </c>
      <c r="AD945" s="15" t="s">
        <v>1758</v>
      </c>
      <c r="AE945" s="15" t="b">
        <v>1</v>
      </c>
      <c r="AF945" s="15" t="s">
        <v>19</v>
      </c>
      <c r="AG945" s="37" t="s">
        <v>3563</v>
      </c>
      <c r="AH945" s="15" t="s">
        <v>19</v>
      </c>
      <c r="AI945" s="18">
        <v>45776</v>
      </c>
      <c r="AJ945" s="15" t="s">
        <v>19</v>
      </c>
      <c r="AK945" s="15" t="s">
        <v>19</v>
      </c>
      <c r="AL945" s="15" t="s">
        <v>19</v>
      </c>
      <c r="AM945" s="15" t="s">
        <v>19</v>
      </c>
      <c r="AN945" s="15" t="s">
        <v>3621</v>
      </c>
    </row>
    <row r="946" spans="1:40" ht="15.45" x14ac:dyDescent="0.4">
      <c r="A946" s="15" t="s">
        <v>2086</v>
      </c>
      <c r="B946" s="15" t="str">
        <f t="shared" si="14"/>
        <v>868ddudfn</v>
      </c>
      <c r="C946" s="38" t="s">
        <v>4817</v>
      </c>
      <c r="D946" s="15" t="s">
        <v>617</v>
      </c>
      <c r="E946" s="15" t="s">
        <v>4717</v>
      </c>
      <c r="F946" s="24" t="s">
        <v>42</v>
      </c>
      <c r="G946" s="15" t="s">
        <v>3561</v>
      </c>
      <c r="H946" s="15" t="s">
        <v>19</v>
      </c>
      <c r="I946" s="28" t="s">
        <v>3587</v>
      </c>
      <c r="J946" s="15" t="s">
        <v>19</v>
      </c>
      <c r="K946" s="18" t="s">
        <v>19</v>
      </c>
      <c r="L946" s="18" t="s">
        <v>19</v>
      </c>
      <c r="M946" s="18">
        <v>45754.738888888889</v>
      </c>
      <c r="N946" s="18">
        <v>45806.400694444441</v>
      </c>
      <c r="O946" s="18" t="s">
        <v>19</v>
      </c>
      <c r="P946" s="18" t="s">
        <v>19</v>
      </c>
      <c r="Q946" s="15" t="s">
        <v>5902</v>
      </c>
      <c r="R946" s="15" t="s">
        <v>6290</v>
      </c>
      <c r="S946" s="15" t="s">
        <v>3588</v>
      </c>
      <c r="T946" s="15" t="s">
        <v>19</v>
      </c>
      <c r="U946" s="15" t="s">
        <v>19</v>
      </c>
      <c r="V946" s="15" t="s">
        <v>19</v>
      </c>
      <c r="W946" s="15" t="s">
        <v>19</v>
      </c>
      <c r="X946" s="15" t="s">
        <v>19</v>
      </c>
      <c r="Y946" s="19">
        <v>0</v>
      </c>
      <c r="Z946" s="15" t="s">
        <v>19</v>
      </c>
      <c r="AA946" s="15" t="s">
        <v>19</v>
      </c>
      <c r="AB946" s="15" t="s">
        <v>24</v>
      </c>
      <c r="AC946" s="15" t="s">
        <v>19</v>
      </c>
      <c r="AD946" s="15" t="s">
        <v>1758</v>
      </c>
      <c r="AE946" s="15" t="b">
        <v>1</v>
      </c>
      <c r="AF946" s="15" t="s">
        <v>19</v>
      </c>
      <c r="AG946" s="37" t="s">
        <v>3563</v>
      </c>
      <c r="AH946" s="15" t="s">
        <v>19</v>
      </c>
      <c r="AI946" s="18">
        <v>45776</v>
      </c>
      <c r="AJ946" s="15" t="s">
        <v>19</v>
      </c>
      <c r="AK946" s="15" t="s">
        <v>19</v>
      </c>
      <c r="AL946" s="15" t="s">
        <v>19</v>
      </c>
      <c r="AM946" s="15" t="s">
        <v>19</v>
      </c>
      <c r="AN946" s="15" t="s">
        <v>3621</v>
      </c>
    </row>
    <row r="947" spans="1:40" ht="15.45" x14ac:dyDescent="0.4">
      <c r="A947" s="15" t="s">
        <v>2074</v>
      </c>
      <c r="B947" s="15" t="str">
        <f t="shared" si="14"/>
        <v>868ddudm5</v>
      </c>
      <c r="C947" s="38" t="s">
        <v>4818</v>
      </c>
      <c r="D947" s="15" t="s">
        <v>617</v>
      </c>
      <c r="E947" s="15" t="s">
        <v>4717</v>
      </c>
      <c r="F947" s="24" t="s">
        <v>42</v>
      </c>
      <c r="G947" s="15" t="s">
        <v>3561</v>
      </c>
      <c r="H947" s="15" t="s">
        <v>19</v>
      </c>
      <c r="I947" s="28" t="s">
        <v>3587</v>
      </c>
      <c r="J947" s="15" t="s">
        <v>19</v>
      </c>
      <c r="K947" s="18" t="s">
        <v>19</v>
      </c>
      <c r="L947" s="18" t="s">
        <v>19</v>
      </c>
      <c r="M947" s="18">
        <v>45754.738888888889</v>
      </c>
      <c r="N947" s="18">
        <v>45806.400694444441</v>
      </c>
      <c r="O947" s="18" t="s">
        <v>19</v>
      </c>
      <c r="P947" s="18" t="s">
        <v>19</v>
      </c>
      <c r="Q947" s="15" t="s">
        <v>5898</v>
      </c>
      <c r="R947" s="15" t="s">
        <v>6290</v>
      </c>
      <c r="S947" s="15" t="s">
        <v>3588</v>
      </c>
      <c r="T947" s="15" t="s">
        <v>19</v>
      </c>
      <c r="U947" s="15" t="s">
        <v>19</v>
      </c>
      <c r="V947" s="15" t="s">
        <v>19</v>
      </c>
      <c r="W947" s="15" t="s">
        <v>19</v>
      </c>
      <c r="X947" s="15" t="s">
        <v>19</v>
      </c>
      <c r="Y947" s="19">
        <v>0</v>
      </c>
      <c r="Z947" s="15" t="s">
        <v>19</v>
      </c>
      <c r="AA947" s="15" t="s">
        <v>19</v>
      </c>
      <c r="AB947" s="15" t="s">
        <v>24</v>
      </c>
      <c r="AC947" s="15" t="s">
        <v>19</v>
      </c>
      <c r="AD947" s="15" t="s">
        <v>1758</v>
      </c>
      <c r="AE947" s="15" t="b">
        <v>1</v>
      </c>
      <c r="AF947" s="15" t="s">
        <v>19</v>
      </c>
      <c r="AG947" s="37" t="s">
        <v>3563</v>
      </c>
      <c r="AH947" s="15" t="s">
        <v>19</v>
      </c>
      <c r="AI947" s="18">
        <v>45776</v>
      </c>
      <c r="AJ947" s="15" t="s">
        <v>19</v>
      </c>
      <c r="AK947" s="15" t="s">
        <v>19</v>
      </c>
      <c r="AL947" s="15" t="s">
        <v>19</v>
      </c>
      <c r="AM947" s="15" t="s">
        <v>19</v>
      </c>
      <c r="AN947" s="15" t="s">
        <v>3621</v>
      </c>
    </row>
    <row r="948" spans="1:40" ht="15.45" x14ac:dyDescent="0.4">
      <c r="A948" s="15" t="s">
        <v>2075</v>
      </c>
      <c r="B948" s="15" t="str">
        <f t="shared" si="14"/>
        <v>868ddudpe</v>
      </c>
      <c r="C948" s="38" t="s">
        <v>4819</v>
      </c>
      <c r="D948" s="15" t="s">
        <v>617</v>
      </c>
      <c r="E948" s="15" t="s">
        <v>4717</v>
      </c>
      <c r="F948" s="24" t="s">
        <v>42</v>
      </c>
      <c r="G948" s="15" t="s">
        <v>3561</v>
      </c>
      <c r="H948" s="15" t="s">
        <v>19</v>
      </c>
      <c r="I948" s="28" t="s">
        <v>3587</v>
      </c>
      <c r="J948" s="15" t="s">
        <v>19</v>
      </c>
      <c r="K948" s="18" t="s">
        <v>19</v>
      </c>
      <c r="L948" s="18" t="s">
        <v>19</v>
      </c>
      <c r="M948" s="18">
        <v>45754.738888888889</v>
      </c>
      <c r="N948" s="18">
        <v>45806.400694444441</v>
      </c>
      <c r="O948" s="18" t="s">
        <v>19</v>
      </c>
      <c r="P948" s="18" t="s">
        <v>19</v>
      </c>
      <c r="Q948" s="15" t="s">
        <v>5898</v>
      </c>
      <c r="R948" s="15" t="s">
        <v>6290</v>
      </c>
      <c r="S948" s="15" t="s">
        <v>3588</v>
      </c>
      <c r="T948" s="15" t="s">
        <v>19</v>
      </c>
      <c r="U948" s="15" t="s">
        <v>19</v>
      </c>
      <c r="V948" s="15" t="s">
        <v>19</v>
      </c>
      <c r="W948" s="15" t="s">
        <v>19</v>
      </c>
      <c r="X948" s="15" t="s">
        <v>19</v>
      </c>
      <c r="Y948" s="19">
        <v>0</v>
      </c>
      <c r="Z948" s="15" t="s">
        <v>19</v>
      </c>
      <c r="AA948" s="15" t="s">
        <v>19</v>
      </c>
      <c r="AB948" s="15" t="s">
        <v>24</v>
      </c>
      <c r="AC948" s="15" t="s">
        <v>19</v>
      </c>
      <c r="AD948" s="15" t="s">
        <v>1758</v>
      </c>
      <c r="AE948" s="15" t="b">
        <v>1</v>
      </c>
      <c r="AF948" s="15" t="s">
        <v>19</v>
      </c>
      <c r="AG948" s="37" t="s">
        <v>3563</v>
      </c>
      <c r="AH948" s="15" t="s">
        <v>19</v>
      </c>
      <c r="AI948" s="18">
        <v>45776</v>
      </c>
      <c r="AJ948" s="15" t="s">
        <v>19</v>
      </c>
      <c r="AK948" s="15" t="s">
        <v>19</v>
      </c>
      <c r="AL948" s="15" t="s">
        <v>19</v>
      </c>
      <c r="AM948" s="15" t="s">
        <v>19</v>
      </c>
      <c r="AN948" s="15" t="s">
        <v>3621</v>
      </c>
    </row>
    <row r="949" spans="1:40" ht="15.45" x14ac:dyDescent="0.4">
      <c r="A949" s="15" t="s">
        <v>2115</v>
      </c>
      <c r="B949" s="15" t="str">
        <f t="shared" si="14"/>
        <v>868ddudra</v>
      </c>
      <c r="C949" s="38" t="s">
        <v>4820</v>
      </c>
      <c r="D949" s="15" t="s">
        <v>617</v>
      </c>
      <c r="E949" s="15" t="s">
        <v>4717</v>
      </c>
      <c r="F949" s="24" t="s">
        <v>42</v>
      </c>
      <c r="G949" s="15" t="s">
        <v>3561</v>
      </c>
      <c r="H949" s="15" t="s">
        <v>19</v>
      </c>
      <c r="I949" s="28" t="s">
        <v>3587</v>
      </c>
      <c r="J949" s="15" t="s">
        <v>19</v>
      </c>
      <c r="K949" s="18" t="s">
        <v>19</v>
      </c>
      <c r="L949" s="18" t="s">
        <v>19</v>
      </c>
      <c r="M949" s="18">
        <v>45754.738888888889</v>
      </c>
      <c r="N949" s="18">
        <v>45806.400694444441</v>
      </c>
      <c r="O949" s="18" t="s">
        <v>19</v>
      </c>
      <c r="P949" s="18" t="s">
        <v>19</v>
      </c>
      <c r="Q949" s="15" t="s">
        <v>5898</v>
      </c>
      <c r="R949" s="15" t="s">
        <v>6290</v>
      </c>
      <c r="S949" s="15" t="s">
        <v>3588</v>
      </c>
      <c r="T949" s="15" t="s">
        <v>19</v>
      </c>
      <c r="U949" s="15" t="s">
        <v>19</v>
      </c>
      <c r="V949" s="15" t="s">
        <v>19</v>
      </c>
      <c r="W949" s="15" t="s">
        <v>19</v>
      </c>
      <c r="X949" s="15" t="s">
        <v>19</v>
      </c>
      <c r="Y949" s="19">
        <v>0</v>
      </c>
      <c r="Z949" s="15" t="s">
        <v>19</v>
      </c>
      <c r="AA949" s="15" t="s">
        <v>19</v>
      </c>
      <c r="AB949" s="15" t="s">
        <v>24</v>
      </c>
      <c r="AC949" s="15" t="s">
        <v>19</v>
      </c>
      <c r="AD949" s="15" t="s">
        <v>1758</v>
      </c>
      <c r="AE949" s="15" t="b">
        <v>1</v>
      </c>
      <c r="AF949" s="15" t="s">
        <v>19</v>
      </c>
      <c r="AG949" s="37" t="s">
        <v>3563</v>
      </c>
      <c r="AH949" s="15" t="s">
        <v>19</v>
      </c>
      <c r="AI949" s="18">
        <v>45776</v>
      </c>
      <c r="AJ949" s="15" t="s">
        <v>19</v>
      </c>
      <c r="AK949" s="15" t="s">
        <v>19</v>
      </c>
      <c r="AL949" s="15" t="s">
        <v>19</v>
      </c>
      <c r="AM949" s="15" t="s">
        <v>19</v>
      </c>
      <c r="AN949" s="15" t="s">
        <v>3621</v>
      </c>
    </row>
    <row r="950" spans="1:40" ht="15.45" x14ac:dyDescent="0.4">
      <c r="A950" s="15" t="s">
        <v>2097</v>
      </c>
      <c r="B950" s="15" t="str">
        <f t="shared" si="14"/>
        <v>868ddudtm</v>
      </c>
      <c r="C950" s="38" t="s">
        <v>4821</v>
      </c>
      <c r="D950" s="15" t="s">
        <v>617</v>
      </c>
      <c r="E950" s="15" t="s">
        <v>4717</v>
      </c>
      <c r="F950" s="24" t="s">
        <v>42</v>
      </c>
      <c r="G950" s="15" t="s">
        <v>3561</v>
      </c>
      <c r="H950" s="15" t="s">
        <v>19</v>
      </c>
      <c r="I950" s="28" t="s">
        <v>3587</v>
      </c>
      <c r="J950" s="15" t="s">
        <v>19</v>
      </c>
      <c r="K950" s="18" t="s">
        <v>19</v>
      </c>
      <c r="L950" s="18" t="s">
        <v>19</v>
      </c>
      <c r="M950" s="18">
        <v>45754.738888888889</v>
      </c>
      <c r="N950" s="18">
        <v>45806.400694444441</v>
      </c>
      <c r="O950" s="18" t="s">
        <v>19</v>
      </c>
      <c r="P950" s="18" t="s">
        <v>19</v>
      </c>
      <c r="Q950" s="15" t="s">
        <v>5898</v>
      </c>
      <c r="R950" s="15" t="s">
        <v>6290</v>
      </c>
      <c r="S950" s="15" t="s">
        <v>3588</v>
      </c>
      <c r="T950" s="15" t="s">
        <v>19</v>
      </c>
      <c r="U950" s="15" t="s">
        <v>19</v>
      </c>
      <c r="V950" s="15" t="s">
        <v>19</v>
      </c>
      <c r="W950" s="15" t="s">
        <v>19</v>
      </c>
      <c r="X950" s="15" t="s">
        <v>19</v>
      </c>
      <c r="Y950" s="19">
        <v>0</v>
      </c>
      <c r="Z950" s="15" t="s">
        <v>19</v>
      </c>
      <c r="AA950" s="15" t="s">
        <v>19</v>
      </c>
      <c r="AB950" s="15" t="s">
        <v>24</v>
      </c>
      <c r="AC950" s="15" t="s">
        <v>19</v>
      </c>
      <c r="AD950" s="15" t="s">
        <v>1758</v>
      </c>
      <c r="AE950" s="15" t="b">
        <v>1</v>
      </c>
      <c r="AF950" s="15" t="s">
        <v>19</v>
      </c>
      <c r="AG950" s="37" t="s">
        <v>3563</v>
      </c>
      <c r="AH950" s="15" t="s">
        <v>19</v>
      </c>
      <c r="AI950" s="18">
        <v>45776</v>
      </c>
      <c r="AJ950" s="15" t="s">
        <v>19</v>
      </c>
      <c r="AK950" s="15" t="s">
        <v>19</v>
      </c>
      <c r="AL950" s="15" t="s">
        <v>19</v>
      </c>
      <c r="AM950" s="15" t="s">
        <v>19</v>
      </c>
      <c r="AN950" s="15" t="s">
        <v>3621</v>
      </c>
    </row>
    <row r="951" spans="1:40" ht="15.45" x14ac:dyDescent="0.4">
      <c r="A951" s="15" t="s">
        <v>2069</v>
      </c>
      <c r="B951" s="15" t="str">
        <f t="shared" si="14"/>
        <v>868dduebt</v>
      </c>
      <c r="C951" s="38" t="s">
        <v>4858</v>
      </c>
      <c r="D951" s="15" t="s">
        <v>618</v>
      </c>
      <c r="E951" s="15" t="s">
        <v>4719</v>
      </c>
      <c r="F951" s="24" t="s">
        <v>42</v>
      </c>
      <c r="G951" s="15" t="s">
        <v>3561</v>
      </c>
      <c r="H951" s="15" t="s">
        <v>19</v>
      </c>
      <c r="I951" s="28" t="s">
        <v>3587</v>
      </c>
      <c r="J951" s="15" t="s">
        <v>19</v>
      </c>
      <c r="K951" s="18" t="s">
        <v>19</v>
      </c>
      <c r="L951" s="18" t="s">
        <v>19</v>
      </c>
      <c r="M951" s="18">
        <v>45754.740277777775</v>
      </c>
      <c r="N951" s="18">
        <v>45806.401388888888</v>
      </c>
      <c r="O951" s="18" t="s">
        <v>19</v>
      </c>
      <c r="P951" s="18" t="s">
        <v>19</v>
      </c>
      <c r="Q951" s="15" t="s">
        <v>5902</v>
      </c>
      <c r="R951" s="15" t="s">
        <v>6290</v>
      </c>
      <c r="S951" s="15" t="s">
        <v>3588</v>
      </c>
      <c r="T951" s="15" t="s">
        <v>19</v>
      </c>
      <c r="U951" s="15" t="s">
        <v>19</v>
      </c>
      <c r="V951" s="15" t="s">
        <v>19</v>
      </c>
      <c r="W951" s="15" t="s">
        <v>19</v>
      </c>
      <c r="X951" s="15" t="s">
        <v>19</v>
      </c>
      <c r="Y951" s="19">
        <v>0</v>
      </c>
      <c r="Z951" s="15" t="s">
        <v>19</v>
      </c>
      <c r="AA951" s="15" t="s">
        <v>19</v>
      </c>
      <c r="AB951" s="15" t="s">
        <v>24</v>
      </c>
      <c r="AC951" s="15" t="s">
        <v>19</v>
      </c>
      <c r="AD951" s="15" t="s">
        <v>1758</v>
      </c>
      <c r="AE951" s="15" t="b">
        <v>1</v>
      </c>
      <c r="AF951" s="15" t="s">
        <v>19</v>
      </c>
      <c r="AG951" s="37" t="s">
        <v>3563</v>
      </c>
      <c r="AH951" s="15" t="s">
        <v>19</v>
      </c>
      <c r="AI951" s="18">
        <v>45776</v>
      </c>
      <c r="AJ951" s="15" t="s">
        <v>19</v>
      </c>
      <c r="AK951" s="15" t="s">
        <v>19</v>
      </c>
      <c r="AL951" s="15" t="s">
        <v>19</v>
      </c>
      <c r="AM951" s="15" t="s">
        <v>19</v>
      </c>
      <c r="AN951" s="15" t="s">
        <v>3621</v>
      </c>
    </row>
    <row r="952" spans="1:40" ht="15.45" x14ac:dyDescent="0.4">
      <c r="A952" s="15" t="s">
        <v>2109</v>
      </c>
      <c r="B952" s="15" t="str">
        <f t="shared" si="14"/>
        <v>868ddueem</v>
      </c>
      <c r="C952" s="38" t="s">
        <v>4859</v>
      </c>
      <c r="D952" s="15" t="s">
        <v>618</v>
      </c>
      <c r="E952" s="15" t="s">
        <v>4719</v>
      </c>
      <c r="F952" s="24" t="s">
        <v>42</v>
      </c>
      <c r="G952" s="15" t="s">
        <v>3561</v>
      </c>
      <c r="H952" s="15" t="s">
        <v>19</v>
      </c>
      <c r="I952" s="28" t="s">
        <v>3587</v>
      </c>
      <c r="J952" s="15" t="s">
        <v>19</v>
      </c>
      <c r="K952" s="18" t="s">
        <v>19</v>
      </c>
      <c r="L952" s="18" t="s">
        <v>19</v>
      </c>
      <c r="M952" s="18">
        <v>45754.740277777775</v>
      </c>
      <c r="N952" s="18">
        <v>45806.401388888888</v>
      </c>
      <c r="O952" s="18" t="s">
        <v>19</v>
      </c>
      <c r="P952" s="18" t="s">
        <v>19</v>
      </c>
      <c r="Q952" s="15" t="s">
        <v>5898</v>
      </c>
      <c r="R952" s="15" t="s">
        <v>6290</v>
      </c>
      <c r="S952" s="15" t="s">
        <v>3588</v>
      </c>
      <c r="T952" s="15" t="s">
        <v>19</v>
      </c>
      <c r="U952" s="15" t="s">
        <v>19</v>
      </c>
      <c r="V952" s="15" t="s">
        <v>19</v>
      </c>
      <c r="W952" s="15" t="s">
        <v>19</v>
      </c>
      <c r="X952" s="15" t="s">
        <v>19</v>
      </c>
      <c r="Y952" s="19">
        <v>0</v>
      </c>
      <c r="Z952" s="15" t="s">
        <v>19</v>
      </c>
      <c r="AA952" s="15" t="s">
        <v>19</v>
      </c>
      <c r="AB952" s="15" t="s">
        <v>24</v>
      </c>
      <c r="AC952" s="15" t="s">
        <v>19</v>
      </c>
      <c r="AD952" s="15" t="s">
        <v>1758</v>
      </c>
      <c r="AE952" s="15" t="b">
        <v>1</v>
      </c>
      <c r="AF952" s="15" t="s">
        <v>19</v>
      </c>
      <c r="AG952" s="37" t="s">
        <v>3563</v>
      </c>
      <c r="AH952" s="15" t="s">
        <v>19</v>
      </c>
      <c r="AI952" s="18">
        <v>45776</v>
      </c>
      <c r="AJ952" s="15" t="s">
        <v>19</v>
      </c>
      <c r="AK952" s="15" t="s">
        <v>19</v>
      </c>
      <c r="AL952" s="15" t="s">
        <v>19</v>
      </c>
      <c r="AM952" s="15" t="s">
        <v>19</v>
      </c>
      <c r="AN952" s="15" t="s">
        <v>3621</v>
      </c>
    </row>
    <row r="953" spans="1:40" ht="15.45" x14ac:dyDescent="0.4">
      <c r="A953" s="15" t="s">
        <v>2082</v>
      </c>
      <c r="B953" s="15" t="str">
        <f t="shared" si="14"/>
        <v>868ddueh9</v>
      </c>
      <c r="C953" s="38" t="s">
        <v>4860</v>
      </c>
      <c r="D953" s="15" t="s">
        <v>618</v>
      </c>
      <c r="E953" s="15" t="s">
        <v>4719</v>
      </c>
      <c r="F953" s="24" t="s">
        <v>42</v>
      </c>
      <c r="G953" s="15" t="s">
        <v>3561</v>
      </c>
      <c r="H953" s="15" t="s">
        <v>19</v>
      </c>
      <c r="I953" s="28" t="s">
        <v>3587</v>
      </c>
      <c r="J953" s="15" t="s">
        <v>19</v>
      </c>
      <c r="K953" s="18" t="s">
        <v>19</v>
      </c>
      <c r="L953" s="18" t="s">
        <v>19</v>
      </c>
      <c r="M953" s="18">
        <v>45754.740972222222</v>
      </c>
      <c r="N953" s="18">
        <v>45806.401388888888</v>
      </c>
      <c r="O953" s="18" t="s">
        <v>19</v>
      </c>
      <c r="P953" s="18" t="s">
        <v>19</v>
      </c>
      <c r="Q953" s="15" t="s">
        <v>5898</v>
      </c>
      <c r="R953" s="15" t="s">
        <v>6290</v>
      </c>
      <c r="S953" s="15" t="s">
        <v>3588</v>
      </c>
      <c r="T953" s="15" t="s">
        <v>19</v>
      </c>
      <c r="U953" s="15" t="s">
        <v>19</v>
      </c>
      <c r="V953" s="15" t="s">
        <v>19</v>
      </c>
      <c r="W953" s="15" t="s">
        <v>19</v>
      </c>
      <c r="X953" s="15" t="s">
        <v>19</v>
      </c>
      <c r="Y953" s="19">
        <v>0</v>
      </c>
      <c r="Z953" s="15" t="s">
        <v>19</v>
      </c>
      <c r="AA953" s="15" t="s">
        <v>19</v>
      </c>
      <c r="AB953" s="15" t="s">
        <v>24</v>
      </c>
      <c r="AC953" s="15" t="s">
        <v>19</v>
      </c>
      <c r="AD953" s="15" t="s">
        <v>1758</v>
      </c>
      <c r="AE953" s="15" t="b">
        <v>1</v>
      </c>
      <c r="AF953" s="15" t="s">
        <v>19</v>
      </c>
      <c r="AG953" s="37" t="s">
        <v>3563</v>
      </c>
      <c r="AH953" s="15" t="s">
        <v>19</v>
      </c>
      <c r="AI953" s="18">
        <v>45776</v>
      </c>
      <c r="AJ953" s="15" t="s">
        <v>19</v>
      </c>
      <c r="AK953" s="15" t="s">
        <v>19</v>
      </c>
      <c r="AL953" s="15" t="s">
        <v>19</v>
      </c>
      <c r="AM953" s="15" t="s">
        <v>19</v>
      </c>
      <c r="AN953" s="15" t="s">
        <v>3621</v>
      </c>
    </row>
    <row r="954" spans="1:40" ht="15.45" x14ac:dyDescent="0.4">
      <c r="A954" s="15" t="s">
        <v>2070</v>
      </c>
      <c r="B954" s="15" t="str">
        <f t="shared" si="14"/>
        <v>868dduepf</v>
      </c>
      <c r="C954" s="38" t="s">
        <v>4861</v>
      </c>
      <c r="D954" s="15" t="s">
        <v>618</v>
      </c>
      <c r="E954" s="15" t="s">
        <v>4719</v>
      </c>
      <c r="F954" s="24" t="s">
        <v>42</v>
      </c>
      <c r="G954" s="15" t="s">
        <v>3561</v>
      </c>
      <c r="H954" s="15" t="s">
        <v>19</v>
      </c>
      <c r="I954" s="28" t="s">
        <v>3587</v>
      </c>
      <c r="J954" s="15" t="s">
        <v>19</v>
      </c>
      <c r="K954" s="18" t="s">
        <v>19</v>
      </c>
      <c r="L954" s="18" t="s">
        <v>19</v>
      </c>
      <c r="M954" s="18">
        <v>45754.740972222222</v>
      </c>
      <c r="N954" s="18">
        <v>45806.402083333334</v>
      </c>
      <c r="O954" s="18" t="s">
        <v>19</v>
      </c>
      <c r="P954" s="18" t="s">
        <v>19</v>
      </c>
      <c r="Q954" s="15" t="s">
        <v>5902</v>
      </c>
      <c r="R954" s="15" t="s">
        <v>6290</v>
      </c>
      <c r="S954" s="15" t="s">
        <v>3588</v>
      </c>
      <c r="T954" s="15" t="s">
        <v>19</v>
      </c>
      <c r="U954" s="15" t="s">
        <v>19</v>
      </c>
      <c r="V954" s="15" t="s">
        <v>19</v>
      </c>
      <c r="W954" s="15" t="s">
        <v>19</v>
      </c>
      <c r="X954" s="15" t="s">
        <v>19</v>
      </c>
      <c r="Y954" s="19">
        <v>0</v>
      </c>
      <c r="Z954" s="15" t="s">
        <v>19</v>
      </c>
      <c r="AA954" s="15" t="s">
        <v>19</v>
      </c>
      <c r="AB954" s="15" t="s">
        <v>24</v>
      </c>
      <c r="AC954" s="15" t="s">
        <v>19</v>
      </c>
      <c r="AD954" s="15" t="s">
        <v>1758</v>
      </c>
      <c r="AE954" s="15" t="b">
        <v>1</v>
      </c>
      <c r="AF954" s="15" t="s">
        <v>19</v>
      </c>
      <c r="AG954" s="37" t="s">
        <v>3563</v>
      </c>
      <c r="AH954" s="15" t="s">
        <v>19</v>
      </c>
      <c r="AI954" s="18">
        <v>45776</v>
      </c>
      <c r="AJ954" s="15" t="s">
        <v>19</v>
      </c>
      <c r="AK954" s="15" t="s">
        <v>19</v>
      </c>
      <c r="AL954" s="15" t="s">
        <v>19</v>
      </c>
      <c r="AM954" s="15" t="s">
        <v>19</v>
      </c>
      <c r="AN954" s="15" t="s">
        <v>3621</v>
      </c>
    </row>
    <row r="955" spans="1:40" ht="15.45" x14ac:dyDescent="0.4">
      <c r="A955" s="15" t="s">
        <v>2110</v>
      </c>
      <c r="B955" s="15" t="str">
        <f t="shared" si="14"/>
        <v>868ddueuz</v>
      </c>
      <c r="C955" s="38" t="s">
        <v>4862</v>
      </c>
      <c r="D955" s="15" t="s">
        <v>618</v>
      </c>
      <c r="E955" s="15" t="s">
        <v>4719</v>
      </c>
      <c r="F955" s="24" t="s">
        <v>42</v>
      </c>
      <c r="G955" s="15" t="s">
        <v>3561</v>
      </c>
      <c r="H955" s="15" t="s">
        <v>19</v>
      </c>
      <c r="I955" s="28" t="s">
        <v>3587</v>
      </c>
      <c r="J955" s="15" t="s">
        <v>19</v>
      </c>
      <c r="K955" s="18" t="s">
        <v>19</v>
      </c>
      <c r="L955" s="18" t="s">
        <v>19</v>
      </c>
      <c r="M955" s="18">
        <v>45754.741666666669</v>
      </c>
      <c r="N955" s="18">
        <v>45806.402083333334</v>
      </c>
      <c r="O955" s="18" t="s">
        <v>19</v>
      </c>
      <c r="P955" s="18" t="s">
        <v>19</v>
      </c>
      <c r="Q955" s="15" t="s">
        <v>5902</v>
      </c>
      <c r="R955" s="15" t="s">
        <v>6290</v>
      </c>
      <c r="S955" s="15" t="s">
        <v>3588</v>
      </c>
      <c r="T955" s="15" t="s">
        <v>19</v>
      </c>
      <c r="U955" s="15" t="s">
        <v>19</v>
      </c>
      <c r="V955" s="15" t="s">
        <v>19</v>
      </c>
      <c r="W955" s="15" t="s">
        <v>19</v>
      </c>
      <c r="X955" s="15" t="s">
        <v>19</v>
      </c>
      <c r="Y955" s="19">
        <v>0</v>
      </c>
      <c r="Z955" s="15" t="s">
        <v>19</v>
      </c>
      <c r="AA955" s="15" t="s">
        <v>19</v>
      </c>
      <c r="AB955" s="15" t="s">
        <v>24</v>
      </c>
      <c r="AC955" s="15" t="s">
        <v>19</v>
      </c>
      <c r="AD955" s="15" t="s">
        <v>1758</v>
      </c>
      <c r="AE955" s="15" t="b">
        <v>1</v>
      </c>
      <c r="AF955" s="15" t="s">
        <v>19</v>
      </c>
      <c r="AG955" s="37" t="s">
        <v>3563</v>
      </c>
      <c r="AH955" s="15" t="s">
        <v>19</v>
      </c>
      <c r="AI955" s="18">
        <v>45776</v>
      </c>
      <c r="AJ955" s="15" t="s">
        <v>19</v>
      </c>
      <c r="AK955" s="15" t="s">
        <v>19</v>
      </c>
      <c r="AL955" s="15" t="s">
        <v>19</v>
      </c>
      <c r="AM955" s="15" t="s">
        <v>19</v>
      </c>
      <c r="AN955" s="15" t="s">
        <v>3621</v>
      </c>
    </row>
    <row r="956" spans="1:40" ht="15.45" x14ac:dyDescent="0.4">
      <c r="A956" s="15" t="s">
        <v>2093</v>
      </c>
      <c r="B956" s="15" t="str">
        <f t="shared" si="14"/>
        <v>868dduezb</v>
      </c>
      <c r="C956" s="38" t="s">
        <v>4863</v>
      </c>
      <c r="D956" s="15" t="s">
        <v>618</v>
      </c>
      <c r="E956" s="15" t="s">
        <v>4719</v>
      </c>
      <c r="F956" s="24" t="s">
        <v>42</v>
      </c>
      <c r="G956" s="15" t="s">
        <v>3561</v>
      </c>
      <c r="H956" s="15" t="s">
        <v>19</v>
      </c>
      <c r="I956" s="28" t="s">
        <v>3587</v>
      </c>
      <c r="J956" s="15" t="s">
        <v>19</v>
      </c>
      <c r="K956" s="18" t="s">
        <v>19</v>
      </c>
      <c r="L956" s="18" t="s">
        <v>19</v>
      </c>
      <c r="M956" s="18">
        <v>45754.741666666669</v>
      </c>
      <c r="N956" s="18">
        <v>45806.402083333334</v>
      </c>
      <c r="O956" s="18" t="s">
        <v>19</v>
      </c>
      <c r="P956" s="18" t="s">
        <v>19</v>
      </c>
      <c r="Q956" s="15" t="s">
        <v>5898</v>
      </c>
      <c r="R956" s="15" t="s">
        <v>6290</v>
      </c>
      <c r="S956" s="15" t="s">
        <v>3588</v>
      </c>
      <c r="T956" s="15" t="s">
        <v>19</v>
      </c>
      <c r="U956" s="15" t="s">
        <v>19</v>
      </c>
      <c r="V956" s="15" t="s">
        <v>19</v>
      </c>
      <c r="W956" s="15" t="s">
        <v>19</v>
      </c>
      <c r="X956" s="15" t="s">
        <v>19</v>
      </c>
      <c r="Y956" s="19">
        <v>0</v>
      </c>
      <c r="Z956" s="15" t="s">
        <v>19</v>
      </c>
      <c r="AA956" s="15" t="s">
        <v>19</v>
      </c>
      <c r="AB956" s="15" t="s">
        <v>24</v>
      </c>
      <c r="AC956" s="15" t="s">
        <v>19</v>
      </c>
      <c r="AD956" s="15" t="s">
        <v>1758</v>
      </c>
      <c r="AE956" s="15" t="b">
        <v>1</v>
      </c>
      <c r="AF956" s="15" t="s">
        <v>19</v>
      </c>
      <c r="AG956" s="37" t="s">
        <v>3563</v>
      </c>
      <c r="AH956" s="15" t="s">
        <v>19</v>
      </c>
      <c r="AI956" s="18">
        <v>45776</v>
      </c>
      <c r="AJ956" s="15" t="s">
        <v>19</v>
      </c>
      <c r="AK956" s="15" t="s">
        <v>19</v>
      </c>
      <c r="AL956" s="15" t="s">
        <v>19</v>
      </c>
      <c r="AM956" s="15" t="s">
        <v>19</v>
      </c>
      <c r="AN956" s="15" t="s">
        <v>3621</v>
      </c>
    </row>
    <row r="957" spans="1:40" ht="15.45" x14ac:dyDescent="0.4">
      <c r="A957" s="15" t="s">
        <v>2001</v>
      </c>
      <c r="B957" s="15" t="str">
        <f t="shared" si="14"/>
        <v>868ddug1y</v>
      </c>
      <c r="C957" s="38" t="s">
        <v>4864</v>
      </c>
      <c r="D957" s="15" t="s">
        <v>473</v>
      </c>
      <c r="E957" s="15" t="s">
        <v>4658</v>
      </c>
      <c r="F957" s="24" t="s">
        <v>42</v>
      </c>
      <c r="G957" s="15" t="s">
        <v>3561</v>
      </c>
      <c r="H957" s="15" t="s">
        <v>19</v>
      </c>
      <c r="I957" s="25" t="s">
        <v>3583</v>
      </c>
      <c r="J957" s="15" t="s">
        <v>19</v>
      </c>
      <c r="K957" s="18" t="s">
        <v>19</v>
      </c>
      <c r="L957" s="18" t="s">
        <v>19</v>
      </c>
      <c r="M957" s="18">
        <v>45754.743750000001</v>
      </c>
      <c r="N957" s="18">
        <v>45783.598611111112</v>
      </c>
      <c r="O957" s="18" t="s">
        <v>19</v>
      </c>
      <c r="P957" s="18" t="s">
        <v>19</v>
      </c>
      <c r="Q957" s="15" t="s">
        <v>5902</v>
      </c>
      <c r="R957" s="15" t="s">
        <v>6290</v>
      </c>
      <c r="S957" s="15" t="s">
        <v>3588</v>
      </c>
      <c r="T957" s="15" t="s">
        <v>19</v>
      </c>
      <c r="U957" s="15" t="s">
        <v>19</v>
      </c>
      <c r="V957" s="15" t="s">
        <v>19</v>
      </c>
      <c r="W957" s="15" t="s">
        <v>19</v>
      </c>
      <c r="X957" s="15" t="s">
        <v>19</v>
      </c>
      <c r="Y957" s="19">
        <v>0</v>
      </c>
      <c r="Z957" s="15" t="s">
        <v>19</v>
      </c>
      <c r="AA957" s="15" t="s">
        <v>19</v>
      </c>
      <c r="AB957" s="15" t="s">
        <v>24</v>
      </c>
      <c r="AC957" s="15" t="s">
        <v>19</v>
      </c>
      <c r="AD957" s="15" t="s">
        <v>2002</v>
      </c>
      <c r="AE957" s="15" t="b">
        <v>1</v>
      </c>
      <c r="AF957" s="15" t="s">
        <v>19</v>
      </c>
      <c r="AG957" s="37" t="s">
        <v>3563</v>
      </c>
      <c r="AH957" s="15" t="s">
        <v>19</v>
      </c>
      <c r="AI957" s="18">
        <v>45776</v>
      </c>
      <c r="AJ957" s="15" t="s">
        <v>19</v>
      </c>
      <c r="AK957" s="15" t="s">
        <v>19</v>
      </c>
      <c r="AL957" s="15" t="s">
        <v>19</v>
      </c>
      <c r="AM957" s="15" t="s">
        <v>19</v>
      </c>
      <c r="AN957" s="15" t="s">
        <v>3621</v>
      </c>
    </row>
    <row r="958" spans="1:40" ht="15.45" x14ac:dyDescent="0.4">
      <c r="A958" s="15" t="s">
        <v>2098</v>
      </c>
      <c r="B958" s="15" t="str">
        <f t="shared" si="14"/>
        <v>868dduh7h</v>
      </c>
      <c r="C958" s="38" t="s">
        <v>4822</v>
      </c>
      <c r="D958" s="15" t="s">
        <v>616</v>
      </c>
      <c r="E958" s="15" t="s">
        <v>4715</v>
      </c>
      <c r="F958" s="24" t="s">
        <v>42</v>
      </c>
      <c r="G958" s="15" t="s">
        <v>3561</v>
      </c>
      <c r="H958" s="15" t="s">
        <v>19</v>
      </c>
      <c r="I958" s="28" t="s">
        <v>3587</v>
      </c>
      <c r="J958" s="15" t="s">
        <v>19</v>
      </c>
      <c r="K958" s="18" t="s">
        <v>19</v>
      </c>
      <c r="L958" s="18" t="s">
        <v>19</v>
      </c>
      <c r="M958" s="18">
        <v>45754.745138888888</v>
      </c>
      <c r="N958" s="18">
        <v>45806.400694444441</v>
      </c>
      <c r="O958" s="18" t="s">
        <v>19</v>
      </c>
      <c r="P958" s="18" t="s">
        <v>19</v>
      </c>
      <c r="Q958" s="15" t="s">
        <v>6004</v>
      </c>
      <c r="R958" s="15" t="s">
        <v>6290</v>
      </c>
      <c r="S958" s="15" t="s">
        <v>3588</v>
      </c>
      <c r="T958" s="15" t="s">
        <v>19</v>
      </c>
      <c r="U958" s="15" t="s">
        <v>19</v>
      </c>
      <c r="V958" s="15" t="s">
        <v>19</v>
      </c>
      <c r="W958" s="15" t="s">
        <v>19</v>
      </c>
      <c r="X958" s="15" t="s">
        <v>19</v>
      </c>
      <c r="Y958" s="19">
        <v>0</v>
      </c>
      <c r="Z958" s="15" t="s">
        <v>19</v>
      </c>
      <c r="AA958" s="15" t="s">
        <v>19</v>
      </c>
      <c r="AB958" s="15" t="s">
        <v>24</v>
      </c>
      <c r="AC958" s="15" t="s">
        <v>19</v>
      </c>
      <c r="AD958" s="15" t="s">
        <v>1872</v>
      </c>
      <c r="AE958" s="15" t="s">
        <v>19</v>
      </c>
      <c r="AF958" s="15" t="s">
        <v>19</v>
      </c>
      <c r="AG958" s="37" t="s">
        <v>3563</v>
      </c>
      <c r="AH958" s="15" t="s">
        <v>19</v>
      </c>
      <c r="AI958" s="18">
        <v>45776</v>
      </c>
      <c r="AJ958" s="15" t="s">
        <v>19</v>
      </c>
      <c r="AK958" s="15" t="s">
        <v>19</v>
      </c>
      <c r="AL958" s="15" t="s">
        <v>19</v>
      </c>
      <c r="AM958" s="15" t="s">
        <v>19</v>
      </c>
      <c r="AN958" s="15" t="s">
        <v>3621</v>
      </c>
    </row>
    <row r="959" spans="1:40" ht="15.45" x14ac:dyDescent="0.4">
      <c r="A959" s="15" t="s">
        <v>1945</v>
      </c>
      <c r="B959" s="15" t="str">
        <f t="shared" si="14"/>
        <v>868dduhb8</v>
      </c>
      <c r="C959" s="38" t="s">
        <v>4823</v>
      </c>
      <c r="D959" s="15" t="s">
        <v>616</v>
      </c>
      <c r="E959" s="15" t="s">
        <v>4715</v>
      </c>
      <c r="F959" s="24" t="s">
        <v>42</v>
      </c>
      <c r="G959" s="15" t="s">
        <v>3561</v>
      </c>
      <c r="H959" s="15" t="s">
        <v>19</v>
      </c>
      <c r="I959" s="28" t="s">
        <v>3587</v>
      </c>
      <c r="J959" s="15" t="s">
        <v>19</v>
      </c>
      <c r="K959" s="18" t="s">
        <v>19</v>
      </c>
      <c r="L959" s="18" t="s">
        <v>19</v>
      </c>
      <c r="M959" s="18">
        <v>45754.745138888888</v>
      </c>
      <c r="N959" s="18">
        <v>45806.400694444441</v>
      </c>
      <c r="O959" s="18" t="s">
        <v>19</v>
      </c>
      <c r="P959" s="18" t="s">
        <v>19</v>
      </c>
      <c r="Q959" s="15" t="s">
        <v>6004</v>
      </c>
      <c r="R959" s="15" t="s">
        <v>6290</v>
      </c>
      <c r="S959" s="15" t="s">
        <v>3588</v>
      </c>
      <c r="T959" s="15" t="s">
        <v>19</v>
      </c>
      <c r="U959" s="15" t="s">
        <v>19</v>
      </c>
      <c r="V959" s="15" t="s">
        <v>19</v>
      </c>
      <c r="W959" s="15" t="s">
        <v>19</v>
      </c>
      <c r="X959" s="15" t="s">
        <v>19</v>
      </c>
      <c r="Y959" s="19">
        <v>0</v>
      </c>
      <c r="Z959" s="15" t="s">
        <v>19</v>
      </c>
      <c r="AA959" s="15" t="s">
        <v>19</v>
      </c>
      <c r="AB959" s="15" t="s">
        <v>24</v>
      </c>
      <c r="AC959" s="15" t="s">
        <v>19</v>
      </c>
      <c r="AD959" s="15" t="s">
        <v>1872</v>
      </c>
      <c r="AE959" s="15" t="s">
        <v>19</v>
      </c>
      <c r="AF959" s="15" t="s">
        <v>19</v>
      </c>
      <c r="AG959" s="37" t="s">
        <v>3563</v>
      </c>
      <c r="AH959" s="15" t="s">
        <v>19</v>
      </c>
      <c r="AI959" s="18">
        <v>45776</v>
      </c>
      <c r="AJ959" s="15" t="s">
        <v>19</v>
      </c>
      <c r="AK959" s="15" t="s">
        <v>19</v>
      </c>
      <c r="AL959" s="15" t="s">
        <v>19</v>
      </c>
      <c r="AM959" s="15" t="s">
        <v>19</v>
      </c>
      <c r="AN959" s="15" t="s">
        <v>3621</v>
      </c>
    </row>
    <row r="960" spans="1:40" ht="15.45" x14ac:dyDescent="0.4">
      <c r="A960" s="15" t="s">
        <v>1981</v>
      </c>
      <c r="B960" s="15" t="str">
        <f t="shared" si="14"/>
        <v>868dduhd7</v>
      </c>
      <c r="C960" s="38" t="s">
        <v>4824</v>
      </c>
      <c r="D960" s="15" t="s">
        <v>616</v>
      </c>
      <c r="E960" s="15" t="s">
        <v>4715</v>
      </c>
      <c r="F960" s="24" t="s">
        <v>42</v>
      </c>
      <c r="G960" s="15" t="s">
        <v>3561</v>
      </c>
      <c r="H960" s="15" t="s">
        <v>19</v>
      </c>
      <c r="I960" s="28" t="s">
        <v>3587</v>
      </c>
      <c r="J960" s="15" t="s">
        <v>19</v>
      </c>
      <c r="K960" s="18" t="s">
        <v>19</v>
      </c>
      <c r="L960" s="18" t="s">
        <v>19</v>
      </c>
      <c r="M960" s="18">
        <v>45754.745138888888</v>
      </c>
      <c r="N960" s="18">
        <v>45806.400694444441</v>
      </c>
      <c r="O960" s="18" t="s">
        <v>19</v>
      </c>
      <c r="P960" s="18" t="s">
        <v>19</v>
      </c>
      <c r="Q960" s="15" t="s">
        <v>6004</v>
      </c>
      <c r="R960" s="15" t="s">
        <v>6290</v>
      </c>
      <c r="S960" s="15" t="s">
        <v>3588</v>
      </c>
      <c r="T960" s="15" t="s">
        <v>19</v>
      </c>
      <c r="U960" s="15" t="s">
        <v>19</v>
      </c>
      <c r="V960" s="15" t="s">
        <v>19</v>
      </c>
      <c r="W960" s="15" t="s">
        <v>19</v>
      </c>
      <c r="X960" s="15" t="s">
        <v>19</v>
      </c>
      <c r="Y960" s="19">
        <v>0</v>
      </c>
      <c r="Z960" s="15" t="s">
        <v>19</v>
      </c>
      <c r="AA960" s="15" t="s">
        <v>19</v>
      </c>
      <c r="AB960" s="15" t="s">
        <v>24</v>
      </c>
      <c r="AC960" s="15" t="s">
        <v>19</v>
      </c>
      <c r="AD960" s="15" t="s">
        <v>1872</v>
      </c>
      <c r="AE960" s="15" t="s">
        <v>19</v>
      </c>
      <c r="AF960" s="15" t="s">
        <v>19</v>
      </c>
      <c r="AG960" s="37" t="s">
        <v>3563</v>
      </c>
      <c r="AH960" s="15" t="s">
        <v>19</v>
      </c>
      <c r="AI960" s="18">
        <v>45776</v>
      </c>
      <c r="AJ960" s="15" t="s">
        <v>19</v>
      </c>
      <c r="AK960" s="15" t="s">
        <v>19</v>
      </c>
      <c r="AL960" s="15" t="s">
        <v>19</v>
      </c>
      <c r="AM960" s="15" t="s">
        <v>19</v>
      </c>
      <c r="AN960" s="15" t="s">
        <v>3621</v>
      </c>
    </row>
    <row r="961" spans="1:40" ht="15.45" x14ac:dyDescent="0.4">
      <c r="A961" s="15" t="s">
        <v>1936</v>
      </c>
      <c r="B961" s="15" t="str">
        <f t="shared" si="14"/>
        <v>868dduhyp</v>
      </c>
      <c r="C961" s="38" t="s">
        <v>4849</v>
      </c>
      <c r="D961" s="15" t="s">
        <v>615</v>
      </c>
      <c r="E961" s="15" t="s">
        <v>4713</v>
      </c>
      <c r="F961" s="24" t="s">
        <v>42</v>
      </c>
      <c r="G961" s="15" t="s">
        <v>3561</v>
      </c>
      <c r="H961" s="15" t="s">
        <v>19</v>
      </c>
      <c r="I961" s="28" t="s">
        <v>3587</v>
      </c>
      <c r="J961" s="15" t="s">
        <v>19</v>
      </c>
      <c r="K961" s="18" t="s">
        <v>19</v>
      </c>
      <c r="L961" s="18" t="s">
        <v>19</v>
      </c>
      <c r="M961" s="18">
        <v>45754.745833333334</v>
      </c>
      <c r="N961" s="18">
        <v>45806.400694444441</v>
      </c>
      <c r="O961" s="18" t="s">
        <v>19</v>
      </c>
      <c r="P961" s="18" t="s">
        <v>19</v>
      </c>
      <c r="Q961" s="15" t="s">
        <v>5901</v>
      </c>
      <c r="R961" s="15" t="s">
        <v>6290</v>
      </c>
      <c r="S961" s="15" t="s">
        <v>3588</v>
      </c>
      <c r="T961" s="15" t="s">
        <v>19</v>
      </c>
      <c r="U961" s="15" t="s">
        <v>19</v>
      </c>
      <c r="V961" s="15" t="s">
        <v>19</v>
      </c>
      <c r="W961" s="15" t="s">
        <v>19</v>
      </c>
      <c r="X961" s="15" t="s">
        <v>19</v>
      </c>
      <c r="Y961" s="19">
        <v>0</v>
      </c>
      <c r="Z961" s="15" t="s">
        <v>19</v>
      </c>
      <c r="AA961" s="15" t="s">
        <v>19</v>
      </c>
      <c r="AB961" s="15" t="s">
        <v>24</v>
      </c>
      <c r="AC961" s="15" t="s">
        <v>19</v>
      </c>
      <c r="AD961" s="15" t="s">
        <v>1872</v>
      </c>
      <c r="AE961" s="15" t="s">
        <v>19</v>
      </c>
      <c r="AF961" s="15" t="s">
        <v>19</v>
      </c>
      <c r="AG961" s="37" t="s">
        <v>3563</v>
      </c>
      <c r="AH961" s="15" t="s">
        <v>19</v>
      </c>
      <c r="AI961" s="18">
        <v>45776</v>
      </c>
      <c r="AJ961" s="15" t="s">
        <v>19</v>
      </c>
      <c r="AK961" s="15" t="s">
        <v>19</v>
      </c>
      <c r="AL961" s="15" t="s">
        <v>19</v>
      </c>
      <c r="AM961" s="15" t="s">
        <v>19</v>
      </c>
      <c r="AN961" s="15" t="s">
        <v>3621</v>
      </c>
    </row>
    <row r="962" spans="1:40" ht="15.45" x14ac:dyDescent="0.4">
      <c r="A962" s="15" t="s">
        <v>1963</v>
      </c>
      <c r="B962" s="15" t="str">
        <f t="shared" ref="B962:B1025" si="15">VLOOKUP(A962,ModCode,1,FALSE)</f>
        <v>868dduj4p</v>
      </c>
      <c r="C962" s="38" t="s">
        <v>4850</v>
      </c>
      <c r="D962" s="15" t="s">
        <v>615</v>
      </c>
      <c r="E962" s="15" t="s">
        <v>4713</v>
      </c>
      <c r="F962" s="24" t="s">
        <v>42</v>
      </c>
      <c r="G962" s="15" t="s">
        <v>3561</v>
      </c>
      <c r="H962" s="15" t="s">
        <v>19</v>
      </c>
      <c r="I962" s="28" t="s">
        <v>3587</v>
      </c>
      <c r="J962" s="15" t="s">
        <v>19</v>
      </c>
      <c r="K962" s="18" t="s">
        <v>19</v>
      </c>
      <c r="L962" s="18" t="s">
        <v>19</v>
      </c>
      <c r="M962" s="18">
        <v>45754.745833333334</v>
      </c>
      <c r="N962" s="18">
        <v>45806.400694444441</v>
      </c>
      <c r="O962" s="18" t="s">
        <v>19</v>
      </c>
      <c r="P962" s="18" t="s">
        <v>19</v>
      </c>
      <c r="Q962" s="15" t="s">
        <v>5901</v>
      </c>
      <c r="R962" s="15" t="s">
        <v>6290</v>
      </c>
      <c r="S962" s="15" t="s">
        <v>3588</v>
      </c>
      <c r="T962" s="15" t="s">
        <v>19</v>
      </c>
      <c r="U962" s="15" t="s">
        <v>19</v>
      </c>
      <c r="V962" s="15" t="s">
        <v>19</v>
      </c>
      <c r="W962" s="15" t="s">
        <v>19</v>
      </c>
      <c r="X962" s="15" t="s">
        <v>19</v>
      </c>
      <c r="Y962" s="19">
        <v>0</v>
      </c>
      <c r="Z962" s="15" t="s">
        <v>19</v>
      </c>
      <c r="AA962" s="15" t="s">
        <v>19</v>
      </c>
      <c r="AB962" s="15" t="s">
        <v>24</v>
      </c>
      <c r="AC962" s="15" t="s">
        <v>19</v>
      </c>
      <c r="AD962" s="15" t="s">
        <v>1872</v>
      </c>
      <c r="AE962" s="15" t="s">
        <v>19</v>
      </c>
      <c r="AF962" s="15" t="s">
        <v>19</v>
      </c>
      <c r="AG962" s="37" t="s">
        <v>3563</v>
      </c>
      <c r="AH962" s="15" t="s">
        <v>19</v>
      </c>
      <c r="AI962" s="18">
        <v>45776</v>
      </c>
      <c r="AJ962" s="15" t="s">
        <v>19</v>
      </c>
      <c r="AK962" s="15" t="s">
        <v>19</v>
      </c>
      <c r="AL962" s="15" t="s">
        <v>19</v>
      </c>
      <c r="AM962" s="15" t="s">
        <v>19</v>
      </c>
      <c r="AN962" s="15" t="s">
        <v>3621</v>
      </c>
    </row>
    <row r="963" spans="1:40" ht="15.45" x14ac:dyDescent="0.4">
      <c r="A963" s="15" t="s">
        <v>1982</v>
      </c>
      <c r="B963" s="15" t="str">
        <f t="shared" si="15"/>
        <v>868ddun6b</v>
      </c>
      <c r="C963" s="38" t="s">
        <v>4825</v>
      </c>
      <c r="D963" s="15" t="s">
        <v>476</v>
      </c>
      <c r="E963" s="15" t="s">
        <v>4663</v>
      </c>
      <c r="F963" s="24" t="s">
        <v>42</v>
      </c>
      <c r="G963" s="15" t="s">
        <v>3561</v>
      </c>
      <c r="H963" s="15" t="s">
        <v>19</v>
      </c>
      <c r="I963" s="28" t="s">
        <v>3587</v>
      </c>
      <c r="J963" s="15" t="s">
        <v>19</v>
      </c>
      <c r="K963" s="18" t="s">
        <v>19</v>
      </c>
      <c r="L963" s="18" t="s">
        <v>19</v>
      </c>
      <c r="M963" s="18">
        <v>45754.750694444447</v>
      </c>
      <c r="N963" s="18">
        <v>45783.597916666666</v>
      </c>
      <c r="O963" s="18" t="s">
        <v>19</v>
      </c>
      <c r="P963" s="18" t="s">
        <v>19</v>
      </c>
      <c r="Q963" s="15" t="s">
        <v>5898</v>
      </c>
      <c r="R963" s="15" t="s">
        <v>6290</v>
      </c>
      <c r="S963" s="15" t="s">
        <v>3588</v>
      </c>
      <c r="T963" s="15" t="s">
        <v>19</v>
      </c>
      <c r="U963" s="15" t="s">
        <v>19</v>
      </c>
      <c r="V963" s="15" t="s">
        <v>19</v>
      </c>
      <c r="W963" s="15" t="s">
        <v>19</v>
      </c>
      <c r="X963" s="15" t="s">
        <v>19</v>
      </c>
      <c r="Y963" s="19">
        <v>0</v>
      </c>
      <c r="Z963" s="15" t="s">
        <v>19</v>
      </c>
      <c r="AA963" s="15" t="s">
        <v>19</v>
      </c>
      <c r="AB963" s="15" t="s">
        <v>24</v>
      </c>
      <c r="AC963" s="15" t="s">
        <v>19</v>
      </c>
      <c r="AD963" s="15" t="s">
        <v>1927</v>
      </c>
      <c r="AE963" s="15" t="b">
        <v>1</v>
      </c>
      <c r="AF963" s="15" t="s">
        <v>19</v>
      </c>
      <c r="AG963" s="37" t="s">
        <v>3563</v>
      </c>
      <c r="AH963" s="15" t="s">
        <v>19</v>
      </c>
      <c r="AI963" s="18">
        <v>45768</v>
      </c>
      <c r="AJ963" s="15" t="s">
        <v>19</v>
      </c>
      <c r="AK963" s="15" t="s">
        <v>19</v>
      </c>
      <c r="AL963" s="15" t="s">
        <v>19</v>
      </c>
      <c r="AM963" s="15" t="s">
        <v>19</v>
      </c>
      <c r="AN963" s="15" t="s">
        <v>3621</v>
      </c>
    </row>
    <row r="964" spans="1:40" ht="15.45" x14ac:dyDescent="0.4">
      <c r="A964" s="15" t="s">
        <v>1965</v>
      </c>
      <c r="B964" s="15" t="str">
        <f t="shared" si="15"/>
        <v>868ddunch</v>
      </c>
      <c r="C964" s="38" t="s">
        <v>4826</v>
      </c>
      <c r="D964" s="15" t="s">
        <v>476</v>
      </c>
      <c r="E964" s="15" t="s">
        <v>4663</v>
      </c>
      <c r="F964" s="24" t="s">
        <v>42</v>
      </c>
      <c r="G964" s="15" t="s">
        <v>3561</v>
      </c>
      <c r="H964" s="15" t="s">
        <v>19</v>
      </c>
      <c r="I964" s="28" t="s">
        <v>3587</v>
      </c>
      <c r="J964" s="15" t="s">
        <v>19</v>
      </c>
      <c r="K964" s="18" t="s">
        <v>19</v>
      </c>
      <c r="L964" s="18" t="s">
        <v>19</v>
      </c>
      <c r="M964" s="18">
        <v>45754.750694444447</v>
      </c>
      <c r="N964" s="18">
        <v>45783.597916666666</v>
      </c>
      <c r="O964" s="18" t="s">
        <v>19</v>
      </c>
      <c r="P964" s="18" t="s">
        <v>19</v>
      </c>
      <c r="Q964" s="15" t="s">
        <v>5902</v>
      </c>
      <c r="R964" s="15" t="s">
        <v>6290</v>
      </c>
      <c r="S964" s="15" t="s">
        <v>3588</v>
      </c>
      <c r="T964" s="15" t="s">
        <v>19</v>
      </c>
      <c r="U964" s="15" t="s">
        <v>19</v>
      </c>
      <c r="V964" s="15" t="s">
        <v>19</v>
      </c>
      <c r="W964" s="15" t="s">
        <v>19</v>
      </c>
      <c r="X964" s="15" t="s">
        <v>19</v>
      </c>
      <c r="Y964" s="19">
        <v>0</v>
      </c>
      <c r="Z964" s="15" t="s">
        <v>19</v>
      </c>
      <c r="AA964" s="15" t="s">
        <v>19</v>
      </c>
      <c r="AB964" s="15" t="s">
        <v>24</v>
      </c>
      <c r="AC964" s="15" t="s">
        <v>19</v>
      </c>
      <c r="AD964" s="15" t="s">
        <v>1927</v>
      </c>
      <c r="AE964" s="15" t="b">
        <v>1</v>
      </c>
      <c r="AF964" s="15" t="s">
        <v>19</v>
      </c>
      <c r="AG964" s="37" t="s">
        <v>3563</v>
      </c>
      <c r="AH964" s="15" t="s">
        <v>19</v>
      </c>
      <c r="AI964" s="18">
        <v>45768</v>
      </c>
      <c r="AJ964" s="15" t="s">
        <v>19</v>
      </c>
      <c r="AK964" s="15" t="s">
        <v>19</v>
      </c>
      <c r="AL964" s="15" t="s">
        <v>19</v>
      </c>
      <c r="AM964" s="15" t="s">
        <v>19</v>
      </c>
      <c r="AN964" s="15" t="s">
        <v>3621</v>
      </c>
    </row>
    <row r="965" spans="1:40" ht="15.45" x14ac:dyDescent="0.4">
      <c r="A965" s="15" t="s">
        <v>1992</v>
      </c>
      <c r="B965" s="15" t="str">
        <f t="shared" si="15"/>
        <v>868ddunh0</v>
      </c>
      <c r="C965" s="38" t="s">
        <v>4827</v>
      </c>
      <c r="D965" s="15" t="s">
        <v>476</v>
      </c>
      <c r="E965" s="15" t="s">
        <v>4663</v>
      </c>
      <c r="F965" s="24" t="s">
        <v>42</v>
      </c>
      <c r="G965" s="15" t="s">
        <v>3561</v>
      </c>
      <c r="H965" s="15" t="s">
        <v>19</v>
      </c>
      <c r="I965" s="28" t="s">
        <v>3587</v>
      </c>
      <c r="J965" s="15" t="s">
        <v>19</v>
      </c>
      <c r="K965" s="18" t="s">
        <v>19</v>
      </c>
      <c r="L965" s="18" t="s">
        <v>19</v>
      </c>
      <c r="M965" s="18">
        <v>45754.750694444447</v>
      </c>
      <c r="N965" s="18">
        <v>45783.597916666666</v>
      </c>
      <c r="O965" s="18" t="s">
        <v>19</v>
      </c>
      <c r="P965" s="18" t="s">
        <v>19</v>
      </c>
      <c r="Q965" s="15" t="s">
        <v>5902</v>
      </c>
      <c r="R965" s="15" t="s">
        <v>6290</v>
      </c>
      <c r="S965" s="15" t="s">
        <v>3588</v>
      </c>
      <c r="T965" s="15" t="s">
        <v>19</v>
      </c>
      <c r="U965" s="15" t="s">
        <v>19</v>
      </c>
      <c r="V965" s="15" t="s">
        <v>19</v>
      </c>
      <c r="W965" s="15" t="s">
        <v>19</v>
      </c>
      <c r="X965" s="15" t="s">
        <v>19</v>
      </c>
      <c r="Y965" s="19">
        <v>0</v>
      </c>
      <c r="Z965" s="15" t="s">
        <v>19</v>
      </c>
      <c r="AA965" s="15" t="s">
        <v>19</v>
      </c>
      <c r="AB965" s="15" t="s">
        <v>24</v>
      </c>
      <c r="AC965" s="15" t="s">
        <v>19</v>
      </c>
      <c r="AD965" s="15" t="s">
        <v>1927</v>
      </c>
      <c r="AE965" s="15" t="b">
        <v>1</v>
      </c>
      <c r="AF965" s="15" t="s">
        <v>19</v>
      </c>
      <c r="AG965" s="37" t="s">
        <v>3563</v>
      </c>
      <c r="AH965" s="15" t="s">
        <v>19</v>
      </c>
      <c r="AI965" s="18">
        <v>45768</v>
      </c>
      <c r="AJ965" s="15" t="s">
        <v>19</v>
      </c>
      <c r="AK965" s="15" t="s">
        <v>19</v>
      </c>
      <c r="AL965" s="15" t="s">
        <v>19</v>
      </c>
      <c r="AM965" s="15" t="s">
        <v>19</v>
      </c>
      <c r="AN965" s="15" t="s">
        <v>3621</v>
      </c>
    </row>
    <row r="966" spans="1:40" ht="15.45" x14ac:dyDescent="0.4">
      <c r="A966" s="15" t="s">
        <v>2007</v>
      </c>
      <c r="B966" s="15" t="str">
        <f t="shared" si="15"/>
        <v>868ddunjn</v>
      </c>
      <c r="C966" s="38" t="s">
        <v>4828</v>
      </c>
      <c r="D966" s="15" t="s">
        <v>476</v>
      </c>
      <c r="E966" s="15" t="s">
        <v>4663</v>
      </c>
      <c r="F966" s="24" t="s">
        <v>42</v>
      </c>
      <c r="G966" s="15" t="s">
        <v>3561</v>
      </c>
      <c r="H966" s="15" t="s">
        <v>19</v>
      </c>
      <c r="I966" s="28" t="s">
        <v>3587</v>
      </c>
      <c r="J966" s="15" t="s">
        <v>19</v>
      </c>
      <c r="K966" s="18" t="s">
        <v>19</v>
      </c>
      <c r="L966" s="18" t="s">
        <v>19</v>
      </c>
      <c r="M966" s="18">
        <v>45754.751388888893</v>
      </c>
      <c r="N966" s="18">
        <v>45783.598611111112</v>
      </c>
      <c r="O966" s="18" t="s">
        <v>19</v>
      </c>
      <c r="P966" s="18" t="s">
        <v>19</v>
      </c>
      <c r="Q966" s="15" t="s">
        <v>5898</v>
      </c>
      <c r="R966" s="15" t="s">
        <v>6290</v>
      </c>
      <c r="S966" s="15" t="s">
        <v>3588</v>
      </c>
      <c r="T966" s="15" t="s">
        <v>19</v>
      </c>
      <c r="U966" s="15" t="s">
        <v>19</v>
      </c>
      <c r="V966" s="15" t="s">
        <v>19</v>
      </c>
      <c r="W966" s="15" t="s">
        <v>19</v>
      </c>
      <c r="X966" s="15" t="s">
        <v>19</v>
      </c>
      <c r="Y966" s="19">
        <v>0</v>
      </c>
      <c r="Z966" s="15" t="s">
        <v>19</v>
      </c>
      <c r="AA966" s="15" t="s">
        <v>19</v>
      </c>
      <c r="AB966" s="15" t="s">
        <v>24</v>
      </c>
      <c r="AC966" s="15" t="s">
        <v>19</v>
      </c>
      <c r="AD966" s="15" t="s">
        <v>1927</v>
      </c>
      <c r="AE966" s="15" t="b">
        <v>1</v>
      </c>
      <c r="AF966" s="15" t="s">
        <v>19</v>
      </c>
      <c r="AG966" s="37" t="s">
        <v>3563</v>
      </c>
      <c r="AH966" s="15" t="s">
        <v>19</v>
      </c>
      <c r="AI966" s="18">
        <v>45768</v>
      </c>
      <c r="AJ966" s="15" t="s">
        <v>19</v>
      </c>
      <c r="AK966" s="15" t="s">
        <v>19</v>
      </c>
      <c r="AL966" s="15" t="s">
        <v>19</v>
      </c>
      <c r="AM966" s="15" t="s">
        <v>19</v>
      </c>
      <c r="AN966" s="15" t="s">
        <v>3621</v>
      </c>
    </row>
    <row r="967" spans="1:40" ht="15.45" x14ac:dyDescent="0.4">
      <c r="A967" s="15" t="s">
        <v>2036</v>
      </c>
      <c r="B967" s="15" t="str">
        <f t="shared" si="15"/>
        <v>868ddunmw</v>
      </c>
      <c r="C967" s="38" t="s">
        <v>4829</v>
      </c>
      <c r="D967" s="15" t="s">
        <v>476</v>
      </c>
      <c r="E967" s="15" t="s">
        <v>4663</v>
      </c>
      <c r="F967" s="24" t="s">
        <v>42</v>
      </c>
      <c r="G967" s="15" t="s">
        <v>3561</v>
      </c>
      <c r="H967" s="15" t="s">
        <v>19</v>
      </c>
      <c r="I967" s="28" t="s">
        <v>3587</v>
      </c>
      <c r="J967" s="15" t="s">
        <v>19</v>
      </c>
      <c r="K967" s="18" t="s">
        <v>19</v>
      </c>
      <c r="L967" s="18" t="s">
        <v>19</v>
      </c>
      <c r="M967" s="18">
        <v>45754.751388888893</v>
      </c>
      <c r="N967" s="18">
        <v>45783.598611111112</v>
      </c>
      <c r="O967" s="18" t="s">
        <v>19</v>
      </c>
      <c r="P967" s="18" t="s">
        <v>19</v>
      </c>
      <c r="Q967" s="15" t="s">
        <v>5902</v>
      </c>
      <c r="R967" s="15" t="s">
        <v>6290</v>
      </c>
      <c r="S967" s="15" t="s">
        <v>3588</v>
      </c>
      <c r="T967" s="15" t="s">
        <v>19</v>
      </c>
      <c r="U967" s="15" t="s">
        <v>19</v>
      </c>
      <c r="V967" s="15" t="s">
        <v>19</v>
      </c>
      <c r="W967" s="15" t="s">
        <v>19</v>
      </c>
      <c r="X967" s="15" t="s">
        <v>19</v>
      </c>
      <c r="Y967" s="19">
        <v>0</v>
      </c>
      <c r="Z967" s="15" t="s">
        <v>19</v>
      </c>
      <c r="AA967" s="15" t="s">
        <v>19</v>
      </c>
      <c r="AB967" s="15" t="s">
        <v>24</v>
      </c>
      <c r="AC967" s="15" t="s">
        <v>19</v>
      </c>
      <c r="AD967" s="15" t="s">
        <v>1927</v>
      </c>
      <c r="AE967" s="15" t="b">
        <v>1</v>
      </c>
      <c r="AF967" s="15" t="s">
        <v>19</v>
      </c>
      <c r="AG967" s="37" t="s">
        <v>3563</v>
      </c>
      <c r="AH967" s="15" t="s">
        <v>19</v>
      </c>
      <c r="AI967" s="18">
        <v>45768</v>
      </c>
      <c r="AJ967" s="15" t="s">
        <v>19</v>
      </c>
      <c r="AK967" s="15" t="s">
        <v>19</v>
      </c>
      <c r="AL967" s="15" t="s">
        <v>19</v>
      </c>
      <c r="AM967" s="15" t="s">
        <v>19</v>
      </c>
      <c r="AN967" s="15" t="s">
        <v>3621</v>
      </c>
    </row>
    <row r="968" spans="1:40" ht="15.45" x14ac:dyDescent="0.4">
      <c r="A968" s="15" t="s">
        <v>2008</v>
      </c>
      <c r="B968" s="15" t="str">
        <f t="shared" si="15"/>
        <v>868ddup30</v>
      </c>
      <c r="C968" s="38" t="s">
        <v>4830</v>
      </c>
      <c r="D968" s="15" t="s">
        <v>476</v>
      </c>
      <c r="E968" s="15" t="s">
        <v>4663</v>
      </c>
      <c r="F968" s="24" t="s">
        <v>42</v>
      </c>
      <c r="G968" s="15" t="s">
        <v>3561</v>
      </c>
      <c r="H968" s="15" t="s">
        <v>19</v>
      </c>
      <c r="I968" s="28" t="s">
        <v>3587</v>
      </c>
      <c r="J968" s="15" t="s">
        <v>19</v>
      </c>
      <c r="K968" s="18" t="s">
        <v>19</v>
      </c>
      <c r="L968" s="18" t="s">
        <v>19</v>
      </c>
      <c r="M968" s="18">
        <v>45754.752083333333</v>
      </c>
      <c r="N968" s="18">
        <v>45783.598611111112</v>
      </c>
      <c r="O968" s="18" t="s">
        <v>19</v>
      </c>
      <c r="P968" s="18" t="s">
        <v>19</v>
      </c>
      <c r="Q968" s="15" t="s">
        <v>5898</v>
      </c>
      <c r="R968" s="15" t="s">
        <v>6290</v>
      </c>
      <c r="S968" s="15" t="s">
        <v>3588</v>
      </c>
      <c r="T968" s="15" t="s">
        <v>19</v>
      </c>
      <c r="U968" s="15" t="s">
        <v>19</v>
      </c>
      <c r="V968" s="15" t="s">
        <v>19</v>
      </c>
      <c r="W968" s="15" t="s">
        <v>19</v>
      </c>
      <c r="X968" s="15" t="s">
        <v>19</v>
      </c>
      <c r="Y968" s="19">
        <v>0</v>
      </c>
      <c r="Z968" s="15" t="s">
        <v>19</v>
      </c>
      <c r="AA968" s="15" t="s">
        <v>19</v>
      </c>
      <c r="AB968" s="15" t="s">
        <v>24</v>
      </c>
      <c r="AC968" s="15" t="s">
        <v>19</v>
      </c>
      <c r="AD968" s="15" t="s">
        <v>1927</v>
      </c>
      <c r="AE968" s="15" t="b">
        <v>1</v>
      </c>
      <c r="AF968" s="15" t="s">
        <v>19</v>
      </c>
      <c r="AG968" s="37" t="s">
        <v>3563</v>
      </c>
      <c r="AH968" s="15" t="s">
        <v>19</v>
      </c>
      <c r="AI968" s="18">
        <v>45768</v>
      </c>
      <c r="AJ968" s="15" t="s">
        <v>19</v>
      </c>
      <c r="AK968" s="15" t="s">
        <v>19</v>
      </c>
      <c r="AL968" s="15" t="s">
        <v>19</v>
      </c>
      <c r="AM968" s="15" t="s">
        <v>19</v>
      </c>
      <c r="AN968" s="15" t="s">
        <v>3621</v>
      </c>
    </row>
    <row r="969" spans="1:40" ht="15.45" x14ac:dyDescent="0.4">
      <c r="A969" s="15" t="s">
        <v>1926</v>
      </c>
      <c r="B969" s="15" t="str">
        <f t="shared" si="15"/>
        <v>868ddupk1</v>
      </c>
      <c r="C969" s="38" t="s">
        <v>4865</v>
      </c>
      <c r="D969" s="15" t="s">
        <v>609</v>
      </c>
      <c r="E969" s="15" t="s">
        <v>4702</v>
      </c>
      <c r="F969" s="24" t="s">
        <v>42</v>
      </c>
      <c r="G969" s="15" t="s">
        <v>3561</v>
      </c>
      <c r="H969" s="15" t="s">
        <v>19</v>
      </c>
      <c r="I969" s="28" t="s">
        <v>3587</v>
      </c>
      <c r="J969" s="15" t="s">
        <v>19</v>
      </c>
      <c r="K969" s="18" t="s">
        <v>19</v>
      </c>
      <c r="L969" s="18" t="s">
        <v>19</v>
      </c>
      <c r="M969" s="18">
        <v>45754.753472222219</v>
      </c>
      <c r="N969" s="18">
        <v>45806.397916666669</v>
      </c>
      <c r="O969" s="18" t="s">
        <v>19</v>
      </c>
      <c r="P969" s="18" t="s">
        <v>19</v>
      </c>
      <c r="Q969" s="15" t="s">
        <v>5901</v>
      </c>
      <c r="R969" s="15" t="s">
        <v>6290</v>
      </c>
      <c r="S969" s="15" t="s">
        <v>3588</v>
      </c>
      <c r="T969" s="15" t="s">
        <v>19</v>
      </c>
      <c r="U969" s="15" t="s">
        <v>19</v>
      </c>
      <c r="V969" s="15" t="s">
        <v>19</v>
      </c>
      <c r="W969" s="15" t="s">
        <v>19</v>
      </c>
      <c r="X969" s="15" t="s">
        <v>19</v>
      </c>
      <c r="Y969" s="19">
        <v>0</v>
      </c>
      <c r="Z969" s="15" t="s">
        <v>19</v>
      </c>
      <c r="AA969" s="15" t="s">
        <v>19</v>
      </c>
      <c r="AB969" s="15" t="s">
        <v>24</v>
      </c>
      <c r="AC969" s="15" t="s">
        <v>19</v>
      </c>
      <c r="AD969" s="15" t="s">
        <v>1927</v>
      </c>
      <c r="AE969" s="15" t="s">
        <v>19</v>
      </c>
      <c r="AF969" s="15" t="s">
        <v>19</v>
      </c>
      <c r="AG969" s="37" t="s">
        <v>3563</v>
      </c>
      <c r="AH969" s="15" t="s">
        <v>19</v>
      </c>
      <c r="AI969" s="18">
        <v>45765</v>
      </c>
      <c r="AJ969" s="15" t="s">
        <v>19</v>
      </c>
      <c r="AK969" s="15" t="s">
        <v>19</v>
      </c>
      <c r="AL969" s="15" t="s">
        <v>19</v>
      </c>
      <c r="AM969" s="15" t="s">
        <v>19</v>
      </c>
      <c r="AN969" s="15" t="s">
        <v>3621</v>
      </c>
    </row>
    <row r="970" spans="1:40" ht="15.45" x14ac:dyDescent="0.4">
      <c r="A970" s="15" t="s">
        <v>2087</v>
      </c>
      <c r="B970" s="15" t="str">
        <f t="shared" si="15"/>
        <v>868dduppp</v>
      </c>
      <c r="C970" s="38" t="s">
        <v>4866</v>
      </c>
      <c r="D970" s="15" t="s">
        <v>609</v>
      </c>
      <c r="E970" s="15" t="s">
        <v>4702</v>
      </c>
      <c r="F970" s="24" t="s">
        <v>42</v>
      </c>
      <c r="G970" s="15" t="s">
        <v>3561</v>
      </c>
      <c r="H970" s="15" t="s">
        <v>19</v>
      </c>
      <c r="I970" s="28" t="s">
        <v>3587</v>
      </c>
      <c r="J970" s="15" t="s">
        <v>19</v>
      </c>
      <c r="K970" s="18" t="s">
        <v>19</v>
      </c>
      <c r="L970" s="18" t="s">
        <v>19</v>
      </c>
      <c r="M970" s="18">
        <v>45754.753472222219</v>
      </c>
      <c r="N970" s="18">
        <v>45806.397916666669</v>
      </c>
      <c r="O970" s="18" t="s">
        <v>19</v>
      </c>
      <c r="P970" s="18" t="s">
        <v>19</v>
      </c>
      <c r="Q970" s="15" t="s">
        <v>5901</v>
      </c>
      <c r="R970" s="15" t="s">
        <v>6290</v>
      </c>
      <c r="S970" s="15" t="s">
        <v>3588</v>
      </c>
      <c r="T970" s="15" t="s">
        <v>19</v>
      </c>
      <c r="U970" s="15" t="s">
        <v>19</v>
      </c>
      <c r="V970" s="15" t="s">
        <v>19</v>
      </c>
      <c r="W970" s="15" t="s">
        <v>19</v>
      </c>
      <c r="X970" s="15" t="s">
        <v>19</v>
      </c>
      <c r="Y970" s="19">
        <v>0</v>
      </c>
      <c r="Z970" s="15" t="s">
        <v>19</v>
      </c>
      <c r="AA970" s="15" t="s">
        <v>19</v>
      </c>
      <c r="AB970" s="15" t="s">
        <v>24</v>
      </c>
      <c r="AC970" s="15" t="s">
        <v>19</v>
      </c>
      <c r="AD970" s="15" t="s">
        <v>1927</v>
      </c>
      <c r="AE970" s="15" t="s">
        <v>19</v>
      </c>
      <c r="AF970" s="15" t="s">
        <v>19</v>
      </c>
      <c r="AG970" s="37" t="s">
        <v>3563</v>
      </c>
      <c r="AH970" s="15" t="s">
        <v>19</v>
      </c>
      <c r="AI970" s="18">
        <v>45765</v>
      </c>
      <c r="AJ970" s="15" t="s">
        <v>19</v>
      </c>
      <c r="AK970" s="15" t="s">
        <v>19</v>
      </c>
      <c r="AL970" s="15" t="s">
        <v>19</v>
      </c>
      <c r="AM970" s="15" t="s">
        <v>19</v>
      </c>
      <c r="AN970" s="15" t="s">
        <v>3621</v>
      </c>
    </row>
    <row r="971" spans="1:40" ht="15.45" x14ac:dyDescent="0.4">
      <c r="A971" s="15" t="s">
        <v>1939</v>
      </c>
      <c r="B971" s="15" t="str">
        <f t="shared" si="15"/>
        <v>868ddupvn</v>
      </c>
      <c r="C971" s="38" t="s">
        <v>4867</v>
      </c>
      <c r="D971" s="15" t="s">
        <v>609</v>
      </c>
      <c r="E971" s="15" t="s">
        <v>4702</v>
      </c>
      <c r="F971" s="24" t="s">
        <v>42</v>
      </c>
      <c r="G971" s="15" t="s">
        <v>3561</v>
      </c>
      <c r="H971" s="15" t="s">
        <v>19</v>
      </c>
      <c r="I971" s="28" t="s">
        <v>3587</v>
      </c>
      <c r="J971" s="15" t="s">
        <v>19</v>
      </c>
      <c r="K971" s="18" t="s">
        <v>19</v>
      </c>
      <c r="L971" s="18" t="s">
        <v>19</v>
      </c>
      <c r="M971" s="18">
        <v>45754.753472222219</v>
      </c>
      <c r="N971" s="18">
        <v>45806.397916666669</v>
      </c>
      <c r="O971" s="18" t="s">
        <v>19</v>
      </c>
      <c r="P971" s="18" t="s">
        <v>19</v>
      </c>
      <c r="Q971" s="15" t="s">
        <v>5901</v>
      </c>
      <c r="R971" s="15" t="s">
        <v>6290</v>
      </c>
      <c r="S971" s="15" t="s">
        <v>3588</v>
      </c>
      <c r="T971" s="15" t="s">
        <v>19</v>
      </c>
      <c r="U971" s="15" t="s">
        <v>19</v>
      </c>
      <c r="V971" s="15" t="s">
        <v>19</v>
      </c>
      <c r="W971" s="15" t="s">
        <v>19</v>
      </c>
      <c r="X971" s="15" t="s">
        <v>19</v>
      </c>
      <c r="Y971" s="19">
        <v>0</v>
      </c>
      <c r="Z971" s="15" t="s">
        <v>19</v>
      </c>
      <c r="AA971" s="15" t="s">
        <v>19</v>
      </c>
      <c r="AB971" s="15" t="s">
        <v>24</v>
      </c>
      <c r="AC971" s="15" t="s">
        <v>19</v>
      </c>
      <c r="AD971" s="15" t="s">
        <v>1927</v>
      </c>
      <c r="AE971" s="15" t="s">
        <v>19</v>
      </c>
      <c r="AF971" s="15" t="s">
        <v>19</v>
      </c>
      <c r="AG971" s="37" t="s">
        <v>3563</v>
      </c>
      <c r="AH971" s="15" t="s">
        <v>19</v>
      </c>
      <c r="AI971" s="18">
        <v>45765</v>
      </c>
      <c r="AJ971" s="15" t="s">
        <v>19</v>
      </c>
      <c r="AK971" s="15" t="s">
        <v>19</v>
      </c>
      <c r="AL971" s="15" t="s">
        <v>19</v>
      </c>
      <c r="AM971" s="15" t="s">
        <v>19</v>
      </c>
      <c r="AN971" s="15" t="s">
        <v>3621</v>
      </c>
    </row>
    <row r="972" spans="1:40" ht="15.45" x14ac:dyDescent="0.4">
      <c r="A972" s="15" t="s">
        <v>2103</v>
      </c>
      <c r="B972" s="15" t="str">
        <f t="shared" si="15"/>
        <v>868dduq0t</v>
      </c>
      <c r="C972" s="38" t="s">
        <v>4868</v>
      </c>
      <c r="D972" s="15" t="s">
        <v>609</v>
      </c>
      <c r="E972" s="15" t="s">
        <v>4702</v>
      </c>
      <c r="F972" s="24" t="s">
        <v>42</v>
      </c>
      <c r="G972" s="15" t="s">
        <v>3561</v>
      </c>
      <c r="H972" s="15" t="s">
        <v>19</v>
      </c>
      <c r="I972" s="28" t="s">
        <v>3587</v>
      </c>
      <c r="J972" s="15" t="s">
        <v>19</v>
      </c>
      <c r="K972" s="18" t="s">
        <v>19</v>
      </c>
      <c r="L972" s="18" t="s">
        <v>19</v>
      </c>
      <c r="M972" s="18">
        <v>45754.753472222219</v>
      </c>
      <c r="N972" s="18">
        <v>45806.397916666669</v>
      </c>
      <c r="O972" s="18" t="s">
        <v>19</v>
      </c>
      <c r="P972" s="18" t="s">
        <v>19</v>
      </c>
      <c r="Q972" s="15" t="s">
        <v>5901</v>
      </c>
      <c r="R972" s="15" t="s">
        <v>6290</v>
      </c>
      <c r="S972" s="15" t="s">
        <v>3588</v>
      </c>
      <c r="T972" s="15" t="s">
        <v>19</v>
      </c>
      <c r="U972" s="15" t="s">
        <v>19</v>
      </c>
      <c r="V972" s="15" t="s">
        <v>19</v>
      </c>
      <c r="W972" s="15" t="s">
        <v>19</v>
      </c>
      <c r="X972" s="15" t="s">
        <v>19</v>
      </c>
      <c r="Y972" s="19">
        <v>0</v>
      </c>
      <c r="Z972" s="15" t="s">
        <v>19</v>
      </c>
      <c r="AA972" s="15" t="s">
        <v>19</v>
      </c>
      <c r="AB972" s="15" t="s">
        <v>24</v>
      </c>
      <c r="AC972" s="15" t="s">
        <v>19</v>
      </c>
      <c r="AD972" s="15" t="s">
        <v>1927</v>
      </c>
      <c r="AE972" s="15" t="s">
        <v>19</v>
      </c>
      <c r="AF972" s="15" t="s">
        <v>19</v>
      </c>
      <c r="AG972" s="37" t="s">
        <v>3563</v>
      </c>
      <c r="AH972" s="15" t="s">
        <v>19</v>
      </c>
      <c r="AI972" s="18">
        <v>45765</v>
      </c>
      <c r="AJ972" s="15" t="s">
        <v>19</v>
      </c>
      <c r="AK972" s="15" t="s">
        <v>19</v>
      </c>
      <c r="AL972" s="15" t="s">
        <v>19</v>
      </c>
      <c r="AM972" s="15" t="s">
        <v>19</v>
      </c>
      <c r="AN972" s="15" t="s">
        <v>3621</v>
      </c>
    </row>
    <row r="973" spans="1:40" ht="15.45" x14ac:dyDescent="0.4">
      <c r="A973" s="15" t="s">
        <v>2118</v>
      </c>
      <c r="B973" s="15" t="str">
        <f t="shared" si="15"/>
        <v>868dduq4n</v>
      </c>
      <c r="C973" s="38" t="s">
        <v>4869</v>
      </c>
      <c r="D973" s="15" t="s">
        <v>609</v>
      </c>
      <c r="E973" s="15" t="s">
        <v>4702</v>
      </c>
      <c r="F973" s="24" t="s">
        <v>42</v>
      </c>
      <c r="G973" s="15" t="s">
        <v>3561</v>
      </c>
      <c r="H973" s="15" t="s">
        <v>19</v>
      </c>
      <c r="I973" s="28" t="s">
        <v>3587</v>
      </c>
      <c r="J973" s="15" t="s">
        <v>19</v>
      </c>
      <c r="K973" s="18" t="s">
        <v>19</v>
      </c>
      <c r="L973" s="18" t="s">
        <v>19</v>
      </c>
      <c r="M973" s="18">
        <v>45754.754166666666</v>
      </c>
      <c r="N973" s="18">
        <v>45806.397916666669</v>
      </c>
      <c r="O973" s="18" t="s">
        <v>19</v>
      </c>
      <c r="P973" s="18" t="s">
        <v>19</v>
      </c>
      <c r="Q973" s="15" t="s">
        <v>5901</v>
      </c>
      <c r="R973" s="15" t="s">
        <v>6290</v>
      </c>
      <c r="S973" s="15" t="s">
        <v>3588</v>
      </c>
      <c r="T973" s="15" t="s">
        <v>19</v>
      </c>
      <c r="U973" s="15" t="s">
        <v>19</v>
      </c>
      <c r="V973" s="15" t="s">
        <v>19</v>
      </c>
      <c r="W973" s="15" t="s">
        <v>19</v>
      </c>
      <c r="X973" s="15" t="s">
        <v>19</v>
      </c>
      <c r="Y973" s="19">
        <v>0</v>
      </c>
      <c r="Z973" s="15" t="s">
        <v>19</v>
      </c>
      <c r="AA973" s="15" t="s">
        <v>19</v>
      </c>
      <c r="AB973" s="15" t="s">
        <v>24</v>
      </c>
      <c r="AC973" s="15" t="s">
        <v>19</v>
      </c>
      <c r="AD973" s="15" t="s">
        <v>1927</v>
      </c>
      <c r="AE973" s="15" t="s">
        <v>19</v>
      </c>
      <c r="AF973" s="15" t="s">
        <v>19</v>
      </c>
      <c r="AG973" s="37" t="s">
        <v>3563</v>
      </c>
      <c r="AH973" s="15" t="s">
        <v>19</v>
      </c>
      <c r="AI973" s="18">
        <v>45765</v>
      </c>
      <c r="AJ973" s="15" t="s">
        <v>19</v>
      </c>
      <c r="AK973" s="15" t="s">
        <v>19</v>
      </c>
      <c r="AL973" s="15" t="s">
        <v>19</v>
      </c>
      <c r="AM973" s="15" t="s">
        <v>19</v>
      </c>
      <c r="AN973" s="15" t="s">
        <v>3621</v>
      </c>
    </row>
    <row r="974" spans="1:40" ht="15.45" x14ac:dyDescent="0.4">
      <c r="A974" s="15" t="s">
        <v>2104</v>
      </c>
      <c r="B974" s="15" t="str">
        <f t="shared" si="15"/>
        <v>868dduq9k</v>
      </c>
      <c r="C974" s="38" t="s">
        <v>4870</v>
      </c>
      <c r="D974" s="15" t="s">
        <v>609</v>
      </c>
      <c r="E974" s="15" t="s">
        <v>4702</v>
      </c>
      <c r="F974" s="24" t="s">
        <v>42</v>
      </c>
      <c r="G974" s="15" t="s">
        <v>3561</v>
      </c>
      <c r="H974" s="15" t="s">
        <v>19</v>
      </c>
      <c r="I974" s="28" t="s">
        <v>3587</v>
      </c>
      <c r="J974" s="15" t="s">
        <v>19</v>
      </c>
      <c r="K974" s="18" t="s">
        <v>19</v>
      </c>
      <c r="L974" s="18" t="s">
        <v>19</v>
      </c>
      <c r="M974" s="18">
        <v>45754.754166666666</v>
      </c>
      <c r="N974" s="18">
        <v>45806.397916666669</v>
      </c>
      <c r="O974" s="18" t="s">
        <v>19</v>
      </c>
      <c r="P974" s="18" t="s">
        <v>19</v>
      </c>
      <c r="Q974" s="15" t="s">
        <v>5901</v>
      </c>
      <c r="R974" s="15" t="s">
        <v>6290</v>
      </c>
      <c r="S974" s="15" t="s">
        <v>3588</v>
      </c>
      <c r="T974" s="15" t="s">
        <v>19</v>
      </c>
      <c r="U974" s="15" t="s">
        <v>19</v>
      </c>
      <c r="V974" s="15" t="s">
        <v>19</v>
      </c>
      <c r="W974" s="15" t="s">
        <v>19</v>
      </c>
      <c r="X974" s="15" t="s">
        <v>19</v>
      </c>
      <c r="Y974" s="19">
        <v>0</v>
      </c>
      <c r="Z974" s="15" t="s">
        <v>19</v>
      </c>
      <c r="AA974" s="15" t="s">
        <v>19</v>
      </c>
      <c r="AB974" s="15" t="s">
        <v>24</v>
      </c>
      <c r="AC974" s="15" t="s">
        <v>19</v>
      </c>
      <c r="AD974" s="15" t="s">
        <v>1927</v>
      </c>
      <c r="AE974" s="15" t="s">
        <v>19</v>
      </c>
      <c r="AF974" s="15" t="s">
        <v>19</v>
      </c>
      <c r="AG974" s="37" t="s">
        <v>3563</v>
      </c>
      <c r="AH974" s="15" t="s">
        <v>19</v>
      </c>
      <c r="AI974" s="18">
        <v>45765</v>
      </c>
      <c r="AJ974" s="15" t="s">
        <v>19</v>
      </c>
      <c r="AK974" s="15" t="s">
        <v>19</v>
      </c>
      <c r="AL974" s="15" t="s">
        <v>19</v>
      </c>
      <c r="AM974" s="15" t="s">
        <v>19</v>
      </c>
      <c r="AN974" s="15" t="s">
        <v>3621</v>
      </c>
    </row>
    <row r="975" spans="1:40" ht="11.5" customHeight="1" x14ac:dyDescent="0.4">
      <c r="A975" s="15" t="s">
        <v>1875</v>
      </c>
      <c r="B975" s="15" t="str">
        <f t="shared" si="15"/>
        <v>868dduu1a</v>
      </c>
      <c r="C975" s="38" t="s">
        <v>4831</v>
      </c>
      <c r="D975" s="15" t="s">
        <v>611</v>
      </c>
      <c r="E975" s="15" t="s">
        <v>4706</v>
      </c>
      <c r="F975" s="24" t="s">
        <v>42</v>
      </c>
      <c r="G975" s="15" t="s">
        <v>3561</v>
      </c>
      <c r="H975" s="15" t="s">
        <v>19</v>
      </c>
      <c r="I975" s="28" t="s">
        <v>3587</v>
      </c>
      <c r="J975" s="15" t="s">
        <v>19</v>
      </c>
      <c r="K975" s="18" t="s">
        <v>19</v>
      </c>
      <c r="L975" s="18" t="s">
        <v>19</v>
      </c>
      <c r="M975" s="18">
        <v>45754.758333333331</v>
      </c>
      <c r="N975" s="18">
        <v>45806.399305555555</v>
      </c>
      <c r="O975" s="18" t="s">
        <v>19</v>
      </c>
      <c r="P975" s="18" t="s">
        <v>19</v>
      </c>
      <c r="Q975" s="15" t="s">
        <v>5902</v>
      </c>
      <c r="R975" s="15" t="s">
        <v>6290</v>
      </c>
      <c r="S975" s="15" t="s">
        <v>3588</v>
      </c>
      <c r="T975" s="15" t="s">
        <v>19</v>
      </c>
      <c r="U975" s="15" t="s">
        <v>19</v>
      </c>
      <c r="V975" s="15" t="s">
        <v>19</v>
      </c>
      <c r="W975" s="15" t="s">
        <v>19</v>
      </c>
      <c r="X975" s="15" t="s">
        <v>19</v>
      </c>
      <c r="Y975" s="19">
        <v>0</v>
      </c>
      <c r="Z975" s="15" t="s">
        <v>19</v>
      </c>
      <c r="AA975" s="15" t="s">
        <v>19</v>
      </c>
      <c r="AB975" s="15" t="s">
        <v>24</v>
      </c>
      <c r="AC975" s="15" t="s">
        <v>19</v>
      </c>
      <c r="AD975" s="15" t="s">
        <v>1872</v>
      </c>
      <c r="AE975" s="15" t="b">
        <v>1</v>
      </c>
      <c r="AF975" s="15" t="s">
        <v>19</v>
      </c>
      <c r="AG975" s="37" t="s">
        <v>3563</v>
      </c>
      <c r="AH975" s="15" t="s">
        <v>19</v>
      </c>
      <c r="AI975" s="18">
        <v>45776</v>
      </c>
      <c r="AJ975" s="15" t="s">
        <v>19</v>
      </c>
      <c r="AK975" s="15" t="s">
        <v>19</v>
      </c>
      <c r="AL975" s="15" t="s">
        <v>19</v>
      </c>
      <c r="AM975" s="15" t="s">
        <v>19</v>
      </c>
      <c r="AN975" s="15" t="s">
        <v>3621</v>
      </c>
    </row>
    <row r="976" spans="1:40" ht="15.45" x14ac:dyDescent="0.4">
      <c r="A976" s="15" t="s">
        <v>2003</v>
      </c>
      <c r="B976" s="15" t="str">
        <f t="shared" si="15"/>
        <v>868dduu32</v>
      </c>
      <c r="C976" s="38" t="s">
        <v>4832</v>
      </c>
      <c r="D976" s="15" t="s">
        <v>611</v>
      </c>
      <c r="E976" s="15" t="s">
        <v>4706</v>
      </c>
      <c r="F976" s="24" t="s">
        <v>42</v>
      </c>
      <c r="G976" s="15" t="s">
        <v>3561</v>
      </c>
      <c r="H976" s="15" t="s">
        <v>19</v>
      </c>
      <c r="I976" s="28" t="s">
        <v>3587</v>
      </c>
      <c r="J976" s="15" t="s">
        <v>19</v>
      </c>
      <c r="K976" s="18" t="s">
        <v>19</v>
      </c>
      <c r="L976" s="18" t="s">
        <v>19</v>
      </c>
      <c r="M976" s="18">
        <v>45754.758333333331</v>
      </c>
      <c r="N976" s="18">
        <v>45806.399305555555</v>
      </c>
      <c r="O976" s="18" t="s">
        <v>19</v>
      </c>
      <c r="P976" s="18" t="s">
        <v>19</v>
      </c>
      <c r="Q976" s="15" t="s">
        <v>5898</v>
      </c>
      <c r="R976" s="15" t="s">
        <v>6290</v>
      </c>
      <c r="S976" s="15" t="s">
        <v>3588</v>
      </c>
      <c r="T976" s="15" t="s">
        <v>19</v>
      </c>
      <c r="U976" s="15" t="s">
        <v>19</v>
      </c>
      <c r="V976" s="15" t="s">
        <v>19</v>
      </c>
      <c r="W976" s="15" t="s">
        <v>19</v>
      </c>
      <c r="X976" s="15" t="s">
        <v>19</v>
      </c>
      <c r="Y976" s="19">
        <v>0</v>
      </c>
      <c r="Z976" s="15" t="s">
        <v>19</v>
      </c>
      <c r="AA976" s="15" t="s">
        <v>19</v>
      </c>
      <c r="AB976" s="15" t="s">
        <v>24</v>
      </c>
      <c r="AC976" s="15" t="s">
        <v>19</v>
      </c>
      <c r="AD976" s="15" t="s">
        <v>1872</v>
      </c>
      <c r="AE976" s="15" t="b">
        <v>1</v>
      </c>
      <c r="AF976" s="15" t="s">
        <v>19</v>
      </c>
      <c r="AG976" s="37" t="s">
        <v>3563</v>
      </c>
      <c r="AH976" s="15" t="s">
        <v>19</v>
      </c>
      <c r="AI976" s="18">
        <v>45776</v>
      </c>
      <c r="AJ976" s="15" t="s">
        <v>19</v>
      </c>
      <c r="AK976" s="15" t="s">
        <v>19</v>
      </c>
      <c r="AL976" s="15" t="s">
        <v>19</v>
      </c>
      <c r="AM976" s="15" t="s">
        <v>19</v>
      </c>
      <c r="AN976" s="15" t="s">
        <v>3621</v>
      </c>
    </row>
    <row r="977" spans="1:40" ht="15.45" x14ac:dyDescent="0.4">
      <c r="A977" s="15" t="s">
        <v>1994</v>
      </c>
      <c r="B977" s="15" t="str">
        <f t="shared" si="15"/>
        <v>868dduu45</v>
      </c>
      <c r="C977" s="38" t="s">
        <v>4833</v>
      </c>
      <c r="D977" s="15" t="s">
        <v>611</v>
      </c>
      <c r="E977" s="15" t="s">
        <v>4706</v>
      </c>
      <c r="F977" s="24" t="s">
        <v>42</v>
      </c>
      <c r="G977" s="15" t="s">
        <v>3561</v>
      </c>
      <c r="H977" s="15" t="s">
        <v>19</v>
      </c>
      <c r="I977" s="28" t="s">
        <v>3587</v>
      </c>
      <c r="J977" s="15" t="s">
        <v>19</v>
      </c>
      <c r="K977" s="18" t="s">
        <v>19</v>
      </c>
      <c r="L977" s="18" t="s">
        <v>19</v>
      </c>
      <c r="M977" s="18">
        <v>45754.759027777778</v>
      </c>
      <c r="N977" s="18">
        <v>45806.399305555555</v>
      </c>
      <c r="O977" s="18" t="s">
        <v>19</v>
      </c>
      <c r="P977" s="18" t="s">
        <v>19</v>
      </c>
      <c r="Q977" s="15" t="s">
        <v>5898</v>
      </c>
      <c r="R977" s="15" t="s">
        <v>6290</v>
      </c>
      <c r="S977" s="15" t="s">
        <v>3588</v>
      </c>
      <c r="T977" s="15" t="s">
        <v>19</v>
      </c>
      <c r="U977" s="15" t="s">
        <v>19</v>
      </c>
      <c r="V977" s="15" t="s">
        <v>19</v>
      </c>
      <c r="W977" s="15" t="s">
        <v>19</v>
      </c>
      <c r="X977" s="15" t="s">
        <v>19</v>
      </c>
      <c r="Y977" s="19">
        <v>0</v>
      </c>
      <c r="Z977" s="15" t="s">
        <v>19</v>
      </c>
      <c r="AA977" s="15" t="s">
        <v>19</v>
      </c>
      <c r="AB977" s="15" t="s">
        <v>24</v>
      </c>
      <c r="AC977" s="15" t="s">
        <v>19</v>
      </c>
      <c r="AD977" s="15" t="s">
        <v>1872</v>
      </c>
      <c r="AE977" s="15" t="b">
        <v>1</v>
      </c>
      <c r="AF977" s="15" t="s">
        <v>19</v>
      </c>
      <c r="AG977" s="37" t="s">
        <v>3563</v>
      </c>
      <c r="AH977" s="15" t="s">
        <v>19</v>
      </c>
      <c r="AI977" s="18">
        <v>45776</v>
      </c>
      <c r="AJ977" s="15" t="s">
        <v>19</v>
      </c>
      <c r="AK977" s="15" t="s">
        <v>19</v>
      </c>
      <c r="AL977" s="15" t="s">
        <v>19</v>
      </c>
      <c r="AM977" s="15" t="s">
        <v>19</v>
      </c>
      <c r="AN977" s="15" t="s">
        <v>3621</v>
      </c>
    </row>
    <row r="978" spans="1:40" ht="15.45" x14ac:dyDescent="0.4">
      <c r="A978" s="15" t="s">
        <v>1951</v>
      </c>
      <c r="B978" s="15" t="str">
        <f t="shared" si="15"/>
        <v>868dduu66</v>
      </c>
      <c r="C978" s="38" t="s">
        <v>4834</v>
      </c>
      <c r="D978" s="15" t="s">
        <v>611</v>
      </c>
      <c r="E978" s="15" t="s">
        <v>4706</v>
      </c>
      <c r="F978" s="24" t="s">
        <v>42</v>
      </c>
      <c r="G978" s="15" t="s">
        <v>3561</v>
      </c>
      <c r="H978" s="15" t="s">
        <v>19</v>
      </c>
      <c r="I978" s="28" t="s">
        <v>3587</v>
      </c>
      <c r="J978" s="15" t="s">
        <v>19</v>
      </c>
      <c r="K978" s="18" t="s">
        <v>19</v>
      </c>
      <c r="L978" s="18" t="s">
        <v>19</v>
      </c>
      <c r="M978" s="18">
        <v>45754.759027777778</v>
      </c>
      <c r="N978" s="18">
        <v>45806.399305555555</v>
      </c>
      <c r="O978" s="18" t="s">
        <v>19</v>
      </c>
      <c r="P978" s="18" t="s">
        <v>19</v>
      </c>
      <c r="Q978" s="15" t="s">
        <v>5898</v>
      </c>
      <c r="R978" s="15" t="s">
        <v>6290</v>
      </c>
      <c r="S978" s="15" t="s">
        <v>3588</v>
      </c>
      <c r="T978" s="15" t="s">
        <v>19</v>
      </c>
      <c r="U978" s="15" t="s">
        <v>19</v>
      </c>
      <c r="V978" s="15" t="s">
        <v>19</v>
      </c>
      <c r="W978" s="15" t="s">
        <v>19</v>
      </c>
      <c r="X978" s="15" t="s">
        <v>19</v>
      </c>
      <c r="Y978" s="19">
        <v>0</v>
      </c>
      <c r="Z978" s="15" t="s">
        <v>19</v>
      </c>
      <c r="AA978" s="15" t="s">
        <v>19</v>
      </c>
      <c r="AB978" s="15" t="s">
        <v>24</v>
      </c>
      <c r="AC978" s="15" t="s">
        <v>19</v>
      </c>
      <c r="AD978" s="15" t="s">
        <v>1872</v>
      </c>
      <c r="AE978" s="15" t="b">
        <v>1</v>
      </c>
      <c r="AF978" s="15" t="s">
        <v>19</v>
      </c>
      <c r="AG978" s="37" t="s">
        <v>3563</v>
      </c>
      <c r="AH978" s="15" t="s">
        <v>19</v>
      </c>
      <c r="AI978" s="18">
        <v>45776</v>
      </c>
      <c r="AJ978" s="15" t="s">
        <v>19</v>
      </c>
      <c r="AK978" s="15" t="s">
        <v>19</v>
      </c>
      <c r="AL978" s="15" t="s">
        <v>19</v>
      </c>
      <c r="AM978" s="15" t="s">
        <v>19</v>
      </c>
      <c r="AN978" s="15" t="s">
        <v>3621</v>
      </c>
    </row>
    <row r="979" spans="1:40" ht="15.45" x14ac:dyDescent="0.4">
      <c r="A979" s="15" t="s">
        <v>2099</v>
      </c>
      <c r="B979" s="15" t="str">
        <f t="shared" si="15"/>
        <v>868dduu6g</v>
      </c>
      <c r="C979" s="38" t="s">
        <v>4835</v>
      </c>
      <c r="D979" s="15" t="s">
        <v>611</v>
      </c>
      <c r="E979" s="15" t="s">
        <v>4706</v>
      </c>
      <c r="F979" s="24" t="s">
        <v>42</v>
      </c>
      <c r="G979" s="15" t="s">
        <v>3561</v>
      </c>
      <c r="H979" s="15" t="s">
        <v>19</v>
      </c>
      <c r="I979" s="28" t="s">
        <v>3587</v>
      </c>
      <c r="J979" s="15" t="s">
        <v>19</v>
      </c>
      <c r="K979" s="18" t="s">
        <v>19</v>
      </c>
      <c r="L979" s="18" t="s">
        <v>19</v>
      </c>
      <c r="M979" s="18">
        <v>45754.759027777778</v>
      </c>
      <c r="N979" s="18">
        <v>45806.399305555555</v>
      </c>
      <c r="O979" s="18" t="s">
        <v>19</v>
      </c>
      <c r="P979" s="18" t="s">
        <v>19</v>
      </c>
      <c r="Q979" s="15" t="s">
        <v>5902</v>
      </c>
      <c r="R979" s="15" t="s">
        <v>6290</v>
      </c>
      <c r="S979" s="15" t="s">
        <v>3588</v>
      </c>
      <c r="T979" s="15" t="s">
        <v>19</v>
      </c>
      <c r="U979" s="15" t="s">
        <v>19</v>
      </c>
      <c r="V979" s="15" t="s">
        <v>19</v>
      </c>
      <c r="W979" s="15" t="s">
        <v>19</v>
      </c>
      <c r="X979" s="15" t="s">
        <v>19</v>
      </c>
      <c r="Y979" s="19">
        <v>0</v>
      </c>
      <c r="Z979" s="15" t="s">
        <v>19</v>
      </c>
      <c r="AA979" s="15" t="s">
        <v>19</v>
      </c>
      <c r="AB979" s="15" t="s">
        <v>24</v>
      </c>
      <c r="AC979" s="15" t="s">
        <v>19</v>
      </c>
      <c r="AD979" s="15" t="s">
        <v>1872</v>
      </c>
      <c r="AE979" s="15" t="b">
        <v>1</v>
      </c>
      <c r="AF979" s="15" t="s">
        <v>19</v>
      </c>
      <c r="AG979" s="37" t="s">
        <v>3563</v>
      </c>
      <c r="AH979" s="15" t="s">
        <v>19</v>
      </c>
      <c r="AI979" s="18">
        <v>45776</v>
      </c>
      <c r="AJ979" s="15" t="s">
        <v>19</v>
      </c>
      <c r="AK979" s="15" t="s">
        <v>19</v>
      </c>
      <c r="AL979" s="15" t="s">
        <v>19</v>
      </c>
      <c r="AM979" s="15" t="s">
        <v>19</v>
      </c>
      <c r="AN979" s="15" t="s">
        <v>3621</v>
      </c>
    </row>
    <row r="980" spans="1:40" ht="15.45" x14ac:dyDescent="0.4">
      <c r="A980" s="15" t="s">
        <v>2056</v>
      </c>
      <c r="B980" s="15" t="str">
        <f t="shared" si="15"/>
        <v>868dduu72</v>
      </c>
      <c r="C980" s="38" t="s">
        <v>4836</v>
      </c>
      <c r="D980" s="15" t="s">
        <v>611</v>
      </c>
      <c r="E980" s="15" t="s">
        <v>4706</v>
      </c>
      <c r="F980" s="24" t="s">
        <v>42</v>
      </c>
      <c r="G980" s="15" t="s">
        <v>3561</v>
      </c>
      <c r="H980" s="15" t="s">
        <v>19</v>
      </c>
      <c r="I980" s="28" t="s">
        <v>3587</v>
      </c>
      <c r="J980" s="15" t="s">
        <v>19</v>
      </c>
      <c r="K980" s="18" t="s">
        <v>19</v>
      </c>
      <c r="L980" s="18" t="s">
        <v>19</v>
      </c>
      <c r="M980" s="18">
        <v>45754.759027777778</v>
      </c>
      <c r="N980" s="18">
        <v>45806.399305555555</v>
      </c>
      <c r="O980" s="18" t="s">
        <v>19</v>
      </c>
      <c r="P980" s="18" t="s">
        <v>19</v>
      </c>
      <c r="Q980" s="15" t="s">
        <v>5902</v>
      </c>
      <c r="R980" s="15" t="s">
        <v>6290</v>
      </c>
      <c r="S980" s="15" t="s">
        <v>3588</v>
      </c>
      <c r="T980" s="15" t="s">
        <v>19</v>
      </c>
      <c r="U980" s="15" t="s">
        <v>19</v>
      </c>
      <c r="V980" s="15" t="s">
        <v>19</v>
      </c>
      <c r="W980" s="15" t="s">
        <v>19</v>
      </c>
      <c r="X980" s="15" t="s">
        <v>19</v>
      </c>
      <c r="Y980" s="19">
        <v>0</v>
      </c>
      <c r="Z980" s="15" t="s">
        <v>19</v>
      </c>
      <c r="AA980" s="15" t="s">
        <v>19</v>
      </c>
      <c r="AB980" s="15" t="s">
        <v>24</v>
      </c>
      <c r="AC980" s="15" t="s">
        <v>19</v>
      </c>
      <c r="AD980" s="15" t="s">
        <v>1872</v>
      </c>
      <c r="AE980" s="15" t="b">
        <v>1</v>
      </c>
      <c r="AF980" s="15" t="s">
        <v>19</v>
      </c>
      <c r="AG980" s="37" t="s">
        <v>3563</v>
      </c>
      <c r="AH980" s="15" t="s">
        <v>19</v>
      </c>
      <c r="AI980" s="18">
        <v>45776</v>
      </c>
      <c r="AJ980" s="15" t="s">
        <v>19</v>
      </c>
      <c r="AK980" s="15" t="s">
        <v>19</v>
      </c>
      <c r="AL980" s="15" t="s">
        <v>19</v>
      </c>
      <c r="AM980" s="15" t="s">
        <v>19</v>
      </c>
      <c r="AN980" s="15" t="s">
        <v>3621</v>
      </c>
    </row>
    <row r="981" spans="1:40" ht="15.45" x14ac:dyDescent="0.4">
      <c r="A981" s="15" t="s">
        <v>2037</v>
      </c>
      <c r="B981" s="15" t="str">
        <f t="shared" si="15"/>
        <v>868dduu80</v>
      </c>
      <c r="C981" s="38" t="s">
        <v>4837</v>
      </c>
      <c r="D981" s="15" t="s">
        <v>611</v>
      </c>
      <c r="E981" s="15" t="s">
        <v>4706</v>
      </c>
      <c r="F981" s="24" t="s">
        <v>42</v>
      </c>
      <c r="G981" s="15" t="s">
        <v>3561</v>
      </c>
      <c r="H981" s="15" t="s">
        <v>19</v>
      </c>
      <c r="I981" s="28" t="s">
        <v>3587</v>
      </c>
      <c r="J981" s="15" t="s">
        <v>19</v>
      </c>
      <c r="K981" s="18" t="s">
        <v>19</v>
      </c>
      <c r="L981" s="18" t="s">
        <v>19</v>
      </c>
      <c r="M981" s="18">
        <v>45754.759027777778</v>
      </c>
      <c r="N981" s="18">
        <v>45806.399305555555</v>
      </c>
      <c r="O981" s="18" t="s">
        <v>19</v>
      </c>
      <c r="P981" s="18" t="s">
        <v>19</v>
      </c>
      <c r="Q981" s="15" t="s">
        <v>5898</v>
      </c>
      <c r="R981" s="15" t="s">
        <v>6290</v>
      </c>
      <c r="S981" s="15" t="s">
        <v>3588</v>
      </c>
      <c r="T981" s="15" t="s">
        <v>19</v>
      </c>
      <c r="U981" s="15" t="s">
        <v>19</v>
      </c>
      <c r="V981" s="15" t="s">
        <v>19</v>
      </c>
      <c r="W981" s="15" t="s">
        <v>19</v>
      </c>
      <c r="X981" s="15" t="s">
        <v>19</v>
      </c>
      <c r="Y981" s="19">
        <v>0</v>
      </c>
      <c r="Z981" s="15" t="s">
        <v>19</v>
      </c>
      <c r="AA981" s="15" t="s">
        <v>19</v>
      </c>
      <c r="AB981" s="15" t="s">
        <v>24</v>
      </c>
      <c r="AC981" s="15" t="s">
        <v>19</v>
      </c>
      <c r="AD981" s="15" t="s">
        <v>1872</v>
      </c>
      <c r="AE981" s="15" t="b">
        <v>1</v>
      </c>
      <c r="AF981" s="15" t="s">
        <v>19</v>
      </c>
      <c r="AG981" s="37" t="s">
        <v>3563</v>
      </c>
      <c r="AH981" s="15" t="s">
        <v>19</v>
      </c>
      <c r="AI981" s="18">
        <v>45776</v>
      </c>
      <c r="AJ981" s="15" t="s">
        <v>19</v>
      </c>
      <c r="AK981" s="15" t="s">
        <v>19</v>
      </c>
      <c r="AL981" s="15" t="s">
        <v>19</v>
      </c>
      <c r="AM981" s="15" t="s">
        <v>19</v>
      </c>
      <c r="AN981" s="15" t="s">
        <v>3621</v>
      </c>
    </row>
    <row r="982" spans="1:40" ht="15.45" x14ac:dyDescent="0.4">
      <c r="A982" s="15" t="s">
        <v>1796</v>
      </c>
      <c r="B982" s="15" t="str">
        <f t="shared" si="15"/>
        <v>868dduvx9</v>
      </c>
      <c r="C982" s="38" t="s">
        <v>4871</v>
      </c>
      <c r="D982" s="15" t="s">
        <v>613</v>
      </c>
      <c r="E982" s="15" t="s">
        <v>4710</v>
      </c>
      <c r="F982" s="24" t="s">
        <v>42</v>
      </c>
      <c r="G982" s="15" t="s">
        <v>3561</v>
      </c>
      <c r="H982" s="15" t="s">
        <v>19</v>
      </c>
      <c r="I982" s="28" t="s">
        <v>3587</v>
      </c>
      <c r="J982" s="15" t="s">
        <v>19</v>
      </c>
      <c r="K982" s="18" t="s">
        <v>19</v>
      </c>
      <c r="L982" s="18" t="s">
        <v>19</v>
      </c>
      <c r="M982" s="18">
        <v>45754.762499999997</v>
      </c>
      <c r="N982" s="18">
        <v>45806.400000000001</v>
      </c>
      <c r="O982" s="18" t="s">
        <v>19</v>
      </c>
      <c r="P982" s="18" t="s">
        <v>19</v>
      </c>
      <c r="Q982" s="15" t="s">
        <v>5898</v>
      </c>
      <c r="R982" s="15" t="s">
        <v>6290</v>
      </c>
      <c r="S982" s="15" t="s">
        <v>3588</v>
      </c>
      <c r="T982" s="15" t="s">
        <v>19</v>
      </c>
      <c r="U982" s="15" t="s">
        <v>19</v>
      </c>
      <c r="V982" s="15" t="s">
        <v>19</v>
      </c>
      <c r="W982" s="15" t="s">
        <v>19</v>
      </c>
      <c r="X982" s="15" t="s">
        <v>19</v>
      </c>
      <c r="Y982" s="19">
        <v>0</v>
      </c>
      <c r="Z982" s="15" t="s">
        <v>596</v>
      </c>
      <c r="AA982" s="15" t="s">
        <v>19</v>
      </c>
      <c r="AB982" s="15" t="s">
        <v>24</v>
      </c>
      <c r="AC982" s="15" t="s">
        <v>19</v>
      </c>
      <c r="AD982" s="15" t="s">
        <v>1872</v>
      </c>
      <c r="AE982" s="15" t="b">
        <v>1</v>
      </c>
      <c r="AF982" s="15" t="s">
        <v>19</v>
      </c>
      <c r="AG982" s="37" t="s">
        <v>3563</v>
      </c>
      <c r="AH982" s="15" t="s">
        <v>19</v>
      </c>
      <c r="AI982" s="18">
        <v>45776</v>
      </c>
      <c r="AJ982" s="15" t="s">
        <v>19</v>
      </c>
      <c r="AK982" s="15" t="s">
        <v>19</v>
      </c>
      <c r="AL982" s="15" t="s">
        <v>19</v>
      </c>
      <c r="AM982" s="15" t="s">
        <v>19</v>
      </c>
      <c r="AN982" s="15" t="s">
        <v>3621</v>
      </c>
    </row>
    <row r="983" spans="1:40" ht="15.45" x14ac:dyDescent="0.4">
      <c r="A983" s="15" t="s">
        <v>1844</v>
      </c>
      <c r="B983" s="15" t="str">
        <f t="shared" si="15"/>
        <v>868dduw1a</v>
      </c>
      <c r="C983" s="38" t="s">
        <v>4872</v>
      </c>
      <c r="D983" s="15" t="s">
        <v>613</v>
      </c>
      <c r="E983" s="15" t="s">
        <v>4710</v>
      </c>
      <c r="F983" s="24" t="s">
        <v>42</v>
      </c>
      <c r="G983" s="15" t="s">
        <v>3561</v>
      </c>
      <c r="H983" s="15" t="s">
        <v>19</v>
      </c>
      <c r="I983" s="28" t="s">
        <v>3587</v>
      </c>
      <c r="J983" s="15" t="s">
        <v>19</v>
      </c>
      <c r="K983" s="18" t="s">
        <v>19</v>
      </c>
      <c r="L983" s="18" t="s">
        <v>19</v>
      </c>
      <c r="M983" s="18">
        <v>45754.762499999997</v>
      </c>
      <c r="N983" s="18">
        <v>45806.400000000001</v>
      </c>
      <c r="O983" s="18" t="s">
        <v>19</v>
      </c>
      <c r="P983" s="18" t="s">
        <v>19</v>
      </c>
      <c r="Q983" s="15" t="s">
        <v>5898</v>
      </c>
      <c r="R983" s="15" t="s">
        <v>6290</v>
      </c>
      <c r="S983" s="15" t="s">
        <v>3588</v>
      </c>
      <c r="T983" s="15" t="s">
        <v>19</v>
      </c>
      <c r="U983" s="15" t="s">
        <v>19</v>
      </c>
      <c r="V983" s="15" t="s">
        <v>19</v>
      </c>
      <c r="W983" s="15" t="s">
        <v>19</v>
      </c>
      <c r="X983" s="15" t="s">
        <v>19</v>
      </c>
      <c r="Y983" s="19">
        <v>0</v>
      </c>
      <c r="Z983" s="15" t="s">
        <v>19</v>
      </c>
      <c r="AA983" s="15" t="s">
        <v>19</v>
      </c>
      <c r="AB983" s="15" t="s">
        <v>24</v>
      </c>
      <c r="AC983" s="15" t="s">
        <v>19</v>
      </c>
      <c r="AD983" s="15" t="s">
        <v>1872</v>
      </c>
      <c r="AE983" s="15" t="b">
        <v>1</v>
      </c>
      <c r="AF983" s="15" t="s">
        <v>19</v>
      </c>
      <c r="AG983" s="37" t="s">
        <v>3563</v>
      </c>
      <c r="AH983" s="15" t="s">
        <v>19</v>
      </c>
      <c r="AI983" s="18">
        <v>45776</v>
      </c>
      <c r="AJ983" s="15" t="s">
        <v>19</v>
      </c>
      <c r="AK983" s="15" t="s">
        <v>19</v>
      </c>
      <c r="AL983" s="15" t="s">
        <v>19</v>
      </c>
      <c r="AM983" s="15" t="s">
        <v>19</v>
      </c>
      <c r="AN983" s="15" t="s">
        <v>3621</v>
      </c>
    </row>
    <row r="984" spans="1:40" ht="15.45" x14ac:dyDescent="0.4">
      <c r="A984" s="15" t="s">
        <v>1834</v>
      </c>
      <c r="B984" s="15" t="str">
        <f t="shared" si="15"/>
        <v>868dduw39</v>
      </c>
      <c r="C984" s="38" t="s">
        <v>4873</v>
      </c>
      <c r="D984" s="15" t="s">
        <v>613</v>
      </c>
      <c r="E984" s="15" t="s">
        <v>4710</v>
      </c>
      <c r="F984" s="24" t="s">
        <v>42</v>
      </c>
      <c r="G984" s="15" t="s">
        <v>3561</v>
      </c>
      <c r="H984" s="15" t="s">
        <v>19</v>
      </c>
      <c r="I984" s="28" t="s">
        <v>3587</v>
      </c>
      <c r="J984" s="15" t="s">
        <v>19</v>
      </c>
      <c r="K984" s="18" t="s">
        <v>19</v>
      </c>
      <c r="L984" s="18" t="s">
        <v>19</v>
      </c>
      <c r="M984" s="18">
        <v>45754.762499999997</v>
      </c>
      <c r="N984" s="18">
        <v>45806.400000000001</v>
      </c>
      <c r="O984" s="18" t="s">
        <v>19</v>
      </c>
      <c r="P984" s="18" t="s">
        <v>19</v>
      </c>
      <c r="Q984" s="15" t="s">
        <v>5898</v>
      </c>
      <c r="R984" s="15" t="s">
        <v>6290</v>
      </c>
      <c r="S984" s="15" t="s">
        <v>3588</v>
      </c>
      <c r="T984" s="15" t="s">
        <v>19</v>
      </c>
      <c r="U984" s="15" t="s">
        <v>19</v>
      </c>
      <c r="V984" s="15" t="s">
        <v>19</v>
      </c>
      <c r="W984" s="15" t="s">
        <v>19</v>
      </c>
      <c r="X984" s="15" t="s">
        <v>19</v>
      </c>
      <c r="Y984" s="19">
        <v>0</v>
      </c>
      <c r="Z984" s="15" t="s">
        <v>596</v>
      </c>
      <c r="AA984" s="15" t="s">
        <v>19</v>
      </c>
      <c r="AB984" s="15" t="s">
        <v>24</v>
      </c>
      <c r="AC984" s="15" t="s">
        <v>19</v>
      </c>
      <c r="AD984" s="15" t="s">
        <v>1872</v>
      </c>
      <c r="AE984" s="15" t="b">
        <v>1</v>
      </c>
      <c r="AF984" s="15" t="s">
        <v>19</v>
      </c>
      <c r="AG984" s="37" t="s">
        <v>3563</v>
      </c>
      <c r="AH984" s="15" t="s">
        <v>19</v>
      </c>
      <c r="AI984" s="18">
        <v>45776</v>
      </c>
      <c r="AJ984" s="15" t="s">
        <v>19</v>
      </c>
      <c r="AK984" s="15" t="s">
        <v>19</v>
      </c>
      <c r="AL984" s="15" t="s">
        <v>19</v>
      </c>
      <c r="AM984" s="15" t="s">
        <v>19</v>
      </c>
      <c r="AN984" s="15" t="s">
        <v>3621</v>
      </c>
    </row>
    <row r="985" spans="1:40" ht="15.45" x14ac:dyDescent="0.4">
      <c r="A985" s="15" t="s">
        <v>1788</v>
      </c>
      <c r="B985" s="15" t="str">
        <f t="shared" si="15"/>
        <v>868dduwa5</v>
      </c>
      <c r="C985" s="38" t="s">
        <v>4874</v>
      </c>
      <c r="D985" s="15" t="s">
        <v>613</v>
      </c>
      <c r="E985" s="15" t="s">
        <v>4710</v>
      </c>
      <c r="F985" s="24" t="s">
        <v>42</v>
      </c>
      <c r="G985" s="15" t="s">
        <v>3561</v>
      </c>
      <c r="H985" s="15" t="s">
        <v>19</v>
      </c>
      <c r="I985" s="28" t="s">
        <v>3587</v>
      </c>
      <c r="J985" s="15" t="s">
        <v>19</v>
      </c>
      <c r="K985" s="18" t="s">
        <v>19</v>
      </c>
      <c r="L985" s="18" t="s">
        <v>19</v>
      </c>
      <c r="M985" s="18">
        <v>45754.762499999997</v>
      </c>
      <c r="N985" s="18">
        <v>45806.400000000001</v>
      </c>
      <c r="O985" s="18" t="s">
        <v>19</v>
      </c>
      <c r="P985" s="18" t="s">
        <v>19</v>
      </c>
      <c r="Q985" s="15" t="s">
        <v>5902</v>
      </c>
      <c r="R985" s="15" t="s">
        <v>6290</v>
      </c>
      <c r="S985" s="15" t="s">
        <v>3588</v>
      </c>
      <c r="T985" s="15" t="s">
        <v>19</v>
      </c>
      <c r="U985" s="15" t="s">
        <v>19</v>
      </c>
      <c r="V985" s="15" t="s">
        <v>19</v>
      </c>
      <c r="W985" s="15" t="s">
        <v>19</v>
      </c>
      <c r="X985" s="15" t="s">
        <v>19</v>
      </c>
      <c r="Y985" s="19">
        <v>0</v>
      </c>
      <c r="Z985" s="15" t="s">
        <v>596</v>
      </c>
      <c r="AA985" s="15" t="s">
        <v>19</v>
      </c>
      <c r="AB985" s="15" t="s">
        <v>24</v>
      </c>
      <c r="AC985" s="15" t="s">
        <v>19</v>
      </c>
      <c r="AD985" s="15" t="s">
        <v>1872</v>
      </c>
      <c r="AE985" s="15" t="b">
        <v>1</v>
      </c>
      <c r="AF985" s="15" t="s">
        <v>19</v>
      </c>
      <c r="AG985" s="37" t="s">
        <v>3563</v>
      </c>
      <c r="AH985" s="15" t="s">
        <v>19</v>
      </c>
      <c r="AI985" s="18">
        <v>45776</v>
      </c>
      <c r="AJ985" s="15" t="s">
        <v>19</v>
      </c>
      <c r="AK985" s="15" t="s">
        <v>19</v>
      </c>
      <c r="AL985" s="15" t="s">
        <v>19</v>
      </c>
      <c r="AM985" s="15" t="s">
        <v>19</v>
      </c>
      <c r="AN985" s="15" t="s">
        <v>3621</v>
      </c>
    </row>
    <row r="986" spans="1:40" ht="15.45" x14ac:dyDescent="0.4">
      <c r="A986" s="15" t="s">
        <v>1956</v>
      </c>
      <c r="B986" s="15" t="str">
        <f t="shared" si="15"/>
        <v>868dduwax</v>
      </c>
      <c r="C986" s="38" t="s">
        <v>4875</v>
      </c>
      <c r="D986" s="15" t="s">
        <v>613</v>
      </c>
      <c r="E986" s="15" t="s">
        <v>4710</v>
      </c>
      <c r="F986" s="24" t="s">
        <v>42</v>
      </c>
      <c r="G986" s="15" t="s">
        <v>3561</v>
      </c>
      <c r="H986" s="15" t="s">
        <v>19</v>
      </c>
      <c r="I986" s="28" t="s">
        <v>3587</v>
      </c>
      <c r="J986" s="15" t="s">
        <v>19</v>
      </c>
      <c r="K986" s="18" t="s">
        <v>19</v>
      </c>
      <c r="L986" s="18" t="s">
        <v>19</v>
      </c>
      <c r="M986" s="18">
        <v>45754.762499999997</v>
      </c>
      <c r="N986" s="18">
        <v>45806.400000000001</v>
      </c>
      <c r="O986" s="18" t="s">
        <v>19</v>
      </c>
      <c r="P986" s="18" t="s">
        <v>19</v>
      </c>
      <c r="Q986" s="15" t="s">
        <v>5898</v>
      </c>
      <c r="R986" s="15" t="s">
        <v>6290</v>
      </c>
      <c r="S986" s="15" t="s">
        <v>3588</v>
      </c>
      <c r="T986" s="15" t="s">
        <v>19</v>
      </c>
      <c r="U986" s="15" t="s">
        <v>19</v>
      </c>
      <c r="V986" s="15" t="s">
        <v>19</v>
      </c>
      <c r="W986" s="15" t="s">
        <v>19</v>
      </c>
      <c r="X986" s="15" t="s">
        <v>19</v>
      </c>
      <c r="Y986" s="19">
        <v>0</v>
      </c>
      <c r="Z986" s="15" t="s">
        <v>596</v>
      </c>
      <c r="AA986" s="15" t="s">
        <v>19</v>
      </c>
      <c r="AB986" s="15" t="s">
        <v>24</v>
      </c>
      <c r="AC986" s="15" t="s">
        <v>19</v>
      </c>
      <c r="AD986" s="15" t="s">
        <v>1872</v>
      </c>
      <c r="AE986" s="15" t="b">
        <v>1</v>
      </c>
      <c r="AF986" s="15" t="s">
        <v>19</v>
      </c>
      <c r="AG986" s="37" t="s">
        <v>3563</v>
      </c>
      <c r="AH986" s="15" t="s">
        <v>19</v>
      </c>
      <c r="AI986" s="18">
        <v>45776</v>
      </c>
      <c r="AJ986" s="15" t="s">
        <v>19</v>
      </c>
      <c r="AK986" s="15" t="s">
        <v>19</v>
      </c>
      <c r="AL986" s="15" t="s">
        <v>19</v>
      </c>
      <c r="AM986" s="15" t="s">
        <v>19</v>
      </c>
      <c r="AN986" s="15" t="s">
        <v>3621</v>
      </c>
    </row>
    <row r="987" spans="1:40" ht="15.45" x14ac:dyDescent="0.4">
      <c r="A987" s="15" t="s">
        <v>1899</v>
      </c>
      <c r="B987" s="15" t="str">
        <f t="shared" si="15"/>
        <v>868dduwcb</v>
      </c>
      <c r="C987" s="38" t="s">
        <v>4876</v>
      </c>
      <c r="D987" s="15" t="s">
        <v>613</v>
      </c>
      <c r="E987" s="15" t="s">
        <v>4710</v>
      </c>
      <c r="F987" s="24" t="s">
        <v>42</v>
      </c>
      <c r="G987" s="15" t="s">
        <v>3561</v>
      </c>
      <c r="H987" s="15" t="s">
        <v>19</v>
      </c>
      <c r="I987" s="28" t="s">
        <v>3587</v>
      </c>
      <c r="J987" s="15" t="s">
        <v>19</v>
      </c>
      <c r="K987" s="18" t="s">
        <v>19</v>
      </c>
      <c r="L987" s="18" t="s">
        <v>19</v>
      </c>
      <c r="M987" s="18">
        <v>45754.762499999997</v>
      </c>
      <c r="N987" s="18">
        <v>45806.400000000001</v>
      </c>
      <c r="O987" s="18" t="s">
        <v>19</v>
      </c>
      <c r="P987" s="18" t="s">
        <v>19</v>
      </c>
      <c r="Q987" s="15" t="s">
        <v>5902</v>
      </c>
      <c r="R987" s="15" t="s">
        <v>6290</v>
      </c>
      <c r="S987" s="15" t="s">
        <v>3588</v>
      </c>
      <c r="T987" s="15" t="s">
        <v>19</v>
      </c>
      <c r="U987" s="15" t="s">
        <v>19</v>
      </c>
      <c r="V987" s="15" t="s">
        <v>19</v>
      </c>
      <c r="W987" s="15" t="s">
        <v>19</v>
      </c>
      <c r="X987" s="15" t="s">
        <v>19</v>
      </c>
      <c r="Y987" s="19">
        <v>0</v>
      </c>
      <c r="Z987" s="15" t="s">
        <v>596</v>
      </c>
      <c r="AA987" s="15" t="s">
        <v>19</v>
      </c>
      <c r="AB987" s="15" t="s">
        <v>24</v>
      </c>
      <c r="AC987" s="15" t="s">
        <v>19</v>
      </c>
      <c r="AD987" s="15" t="s">
        <v>1872</v>
      </c>
      <c r="AE987" s="15" t="b">
        <v>1</v>
      </c>
      <c r="AF987" s="15" t="s">
        <v>19</v>
      </c>
      <c r="AG987" s="37" t="s">
        <v>3563</v>
      </c>
      <c r="AH987" s="15" t="s">
        <v>19</v>
      </c>
      <c r="AI987" s="18">
        <v>45776</v>
      </c>
      <c r="AJ987" s="15" t="s">
        <v>19</v>
      </c>
      <c r="AK987" s="15" t="s">
        <v>19</v>
      </c>
      <c r="AL987" s="15" t="s">
        <v>19</v>
      </c>
      <c r="AM987" s="15" t="s">
        <v>19</v>
      </c>
      <c r="AN987" s="15" t="s">
        <v>3621</v>
      </c>
    </row>
    <row r="988" spans="1:40" ht="15.45" x14ac:dyDescent="0.4">
      <c r="A988" s="15" t="s">
        <v>1876</v>
      </c>
      <c r="B988" s="15" t="str">
        <f t="shared" si="15"/>
        <v>868dduwd2</v>
      </c>
      <c r="C988" s="38" t="s">
        <v>4877</v>
      </c>
      <c r="D988" s="15" t="s">
        <v>613</v>
      </c>
      <c r="E988" s="15" t="s">
        <v>4710</v>
      </c>
      <c r="F988" s="24" t="s">
        <v>42</v>
      </c>
      <c r="G988" s="15" t="s">
        <v>3561</v>
      </c>
      <c r="H988" s="15" t="s">
        <v>19</v>
      </c>
      <c r="I988" s="28" t="s">
        <v>3587</v>
      </c>
      <c r="J988" s="15" t="s">
        <v>19</v>
      </c>
      <c r="K988" s="18" t="s">
        <v>19</v>
      </c>
      <c r="L988" s="18" t="s">
        <v>19</v>
      </c>
      <c r="M988" s="18">
        <v>45754.763194444444</v>
      </c>
      <c r="N988" s="18">
        <v>45806.400000000001</v>
      </c>
      <c r="O988" s="18" t="s">
        <v>19</v>
      </c>
      <c r="P988" s="18" t="s">
        <v>19</v>
      </c>
      <c r="Q988" s="15" t="s">
        <v>5902</v>
      </c>
      <c r="R988" s="15" t="s">
        <v>6290</v>
      </c>
      <c r="S988" s="15" t="s">
        <v>3588</v>
      </c>
      <c r="T988" s="15" t="s">
        <v>19</v>
      </c>
      <c r="U988" s="15" t="s">
        <v>19</v>
      </c>
      <c r="V988" s="15" t="s">
        <v>19</v>
      </c>
      <c r="W988" s="15" t="s">
        <v>19</v>
      </c>
      <c r="X988" s="15" t="s">
        <v>19</v>
      </c>
      <c r="Y988" s="19">
        <v>0</v>
      </c>
      <c r="Z988" s="15" t="s">
        <v>596</v>
      </c>
      <c r="AA988" s="15" t="s">
        <v>19</v>
      </c>
      <c r="AB988" s="15" t="s">
        <v>24</v>
      </c>
      <c r="AC988" s="15" t="s">
        <v>19</v>
      </c>
      <c r="AD988" s="15" t="s">
        <v>1872</v>
      </c>
      <c r="AE988" s="15" t="b">
        <v>1</v>
      </c>
      <c r="AF988" s="15" t="s">
        <v>19</v>
      </c>
      <c r="AG988" s="37" t="s">
        <v>3563</v>
      </c>
      <c r="AH988" s="15" t="s">
        <v>19</v>
      </c>
      <c r="AI988" s="18">
        <v>45776</v>
      </c>
      <c r="AJ988" s="15" t="s">
        <v>19</v>
      </c>
      <c r="AK988" s="15" t="s">
        <v>19</v>
      </c>
      <c r="AL988" s="15" t="s">
        <v>19</v>
      </c>
      <c r="AM988" s="15" t="s">
        <v>19</v>
      </c>
      <c r="AN988" s="15" t="s">
        <v>3621</v>
      </c>
    </row>
    <row r="989" spans="1:40" ht="15.45" x14ac:dyDescent="0.4">
      <c r="A989" s="15" t="s">
        <v>1808</v>
      </c>
      <c r="B989" s="15" t="str">
        <f t="shared" si="15"/>
        <v>868ddux7c</v>
      </c>
      <c r="C989" s="38" t="s">
        <v>4878</v>
      </c>
      <c r="D989" s="15" t="s">
        <v>614</v>
      </c>
      <c r="E989" s="15" t="s">
        <v>6740</v>
      </c>
      <c r="F989" s="24" t="s">
        <v>42</v>
      </c>
      <c r="G989" s="15" t="s">
        <v>3561</v>
      </c>
      <c r="H989" s="15" t="s">
        <v>19</v>
      </c>
      <c r="I989" s="28" t="s">
        <v>3587</v>
      </c>
      <c r="J989" s="15" t="s">
        <v>19</v>
      </c>
      <c r="K989" s="18" t="s">
        <v>19</v>
      </c>
      <c r="L989" s="18" t="s">
        <v>19</v>
      </c>
      <c r="M989" s="18">
        <v>45754.763888888891</v>
      </c>
      <c r="N989" s="18">
        <v>45810.594444444447</v>
      </c>
      <c r="O989" s="18" t="s">
        <v>19</v>
      </c>
      <c r="P989" s="18" t="s">
        <v>19</v>
      </c>
      <c r="Q989" s="15" t="s">
        <v>5898</v>
      </c>
      <c r="R989" s="15" t="s">
        <v>6290</v>
      </c>
      <c r="S989" s="15" t="s">
        <v>3588</v>
      </c>
      <c r="T989" s="15" t="s">
        <v>19</v>
      </c>
      <c r="U989" s="15" t="s">
        <v>19</v>
      </c>
      <c r="V989" s="15" t="s">
        <v>19</v>
      </c>
      <c r="W989" s="15" t="s">
        <v>19</v>
      </c>
      <c r="X989" s="15" t="s">
        <v>19</v>
      </c>
      <c r="Y989" s="19">
        <v>0</v>
      </c>
      <c r="Z989" s="15" t="s">
        <v>25</v>
      </c>
      <c r="AA989" s="15" t="s">
        <v>19</v>
      </c>
      <c r="AB989" s="15" t="s">
        <v>24</v>
      </c>
      <c r="AC989" s="15" t="s">
        <v>19</v>
      </c>
      <c r="AD989" s="15" t="s">
        <v>1872</v>
      </c>
      <c r="AE989" s="15" t="b">
        <v>1</v>
      </c>
      <c r="AF989" s="15" t="s">
        <v>19</v>
      </c>
      <c r="AG989" s="37" t="s">
        <v>3563</v>
      </c>
      <c r="AH989" s="15" t="s">
        <v>19</v>
      </c>
      <c r="AI989" s="18">
        <v>45776</v>
      </c>
      <c r="AJ989" s="15" t="s">
        <v>19</v>
      </c>
      <c r="AK989" s="15" t="s">
        <v>19</v>
      </c>
      <c r="AL989" s="15" t="s">
        <v>19</v>
      </c>
      <c r="AM989" s="15" t="s">
        <v>19</v>
      </c>
      <c r="AN989" s="15" t="s">
        <v>3621</v>
      </c>
    </row>
    <row r="990" spans="1:40" ht="15.45" x14ac:dyDescent="0.4">
      <c r="A990" s="15" t="s">
        <v>1966</v>
      </c>
      <c r="B990" s="15" t="str">
        <f t="shared" si="15"/>
        <v>868dduxdm</v>
      </c>
      <c r="C990" s="38" t="s">
        <v>4879</v>
      </c>
      <c r="D990" s="15" t="s">
        <v>614</v>
      </c>
      <c r="E990" s="15" t="s">
        <v>6740</v>
      </c>
      <c r="F990" s="24" t="s">
        <v>42</v>
      </c>
      <c r="G990" s="15" t="s">
        <v>3561</v>
      </c>
      <c r="H990" s="15" t="s">
        <v>19</v>
      </c>
      <c r="I990" s="28" t="s">
        <v>3587</v>
      </c>
      <c r="J990" s="15" t="s">
        <v>19</v>
      </c>
      <c r="K990" s="18" t="s">
        <v>19</v>
      </c>
      <c r="L990" s="18" t="s">
        <v>19</v>
      </c>
      <c r="M990" s="18">
        <v>45754.764583333337</v>
      </c>
      <c r="N990" s="18">
        <v>45806.400000000001</v>
      </c>
      <c r="O990" s="18" t="s">
        <v>19</v>
      </c>
      <c r="P990" s="18" t="s">
        <v>19</v>
      </c>
      <c r="Q990" s="15" t="s">
        <v>5898</v>
      </c>
      <c r="R990" s="15" t="s">
        <v>6290</v>
      </c>
      <c r="S990" s="15" t="s">
        <v>3588</v>
      </c>
      <c r="T990" s="15" t="s">
        <v>19</v>
      </c>
      <c r="U990" s="15" t="s">
        <v>19</v>
      </c>
      <c r="V990" s="15" t="s">
        <v>19</v>
      </c>
      <c r="W990" s="15" t="s">
        <v>19</v>
      </c>
      <c r="X990" s="15" t="s">
        <v>19</v>
      </c>
      <c r="Y990" s="19">
        <v>0</v>
      </c>
      <c r="Z990" s="15" t="s">
        <v>596</v>
      </c>
      <c r="AA990" s="15" t="s">
        <v>19</v>
      </c>
      <c r="AB990" s="15" t="s">
        <v>24</v>
      </c>
      <c r="AC990" s="15" t="s">
        <v>19</v>
      </c>
      <c r="AD990" s="15" t="s">
        <v>1872</v>
      </c>
      <c r="AE990" s="15" t="b">
        <v>1</v>
      </c>
      <c r="AF990" s="15" t="s">
        <v>19</v>
      </c>
      <c r="AG990" s="37" t="s">
        <v>3563</v>
      </c>
      <c r="AH990" s="15" t="s">
        <v>19</v>
      </c>
      <c r="AI990" s="18">
        <v>45776</v>
      </c>
      <c r="AJ990" s="15" t="s">
        <v>19</v>
      </c>
      <c r="AK990" s="15" t="s">
        <v>19</v>
      </c>
      <c r="AL990" s="15" t="s">
        <v>19</v>
      </c>
      <c r="AM990" s="15" t="s">
        <v>19</v>
      </c>
      <c r="AN990" s="15" t="s">
        <v>3621</v>
      </c>
    </row>
    <row r="991" spans="1:40" ht="15.45" x14ac:dyDescent="0.4">
      <c r="A991" s="15" t="s">
        <v>1957</v>
      </c>
      <c r="B991" s="15" t="str">
        <f t="shared" si="15"/>
        <v>868dduxgm</v>
      </c>
      <c r="C991" s="38" t="s">
        <v>4880</v>
      </c>
      <c r="D991" s="15" t="s">
        <v>614</v>
      </c>
      <c r="E991" s="15" t="s">
        <v>6740</v>
      </c>
      <c r="F991" s="24" t="s">
        <v>42</v>
      </c>
      <c r="G991" s="15" t="s">
        <v>3561</v>
      </c>
      <c r="H991" s="15" t="s">
        <v>19</v>
      </c>
      <c r="I991" s="28" t="s">
        <v>3587</v>
      </c>
      <c r="J991" s="15" t="s">
        <v>19</v>
      </c>
      <c r="K991" s="18" t="s">
        <v>19</v>
      </c>
      <c r="L991" s="18" t="s">
        <v>19</v>
      </c>
      <c r="M991" s="18">
        <v>45754.764583333337</v>
      </c>
      <c r="N991" s="18">
        <v>45806.400000000001</v>
      </c>
      <c r="O991" s="18" t="s">
        <v>19</v>
      </c>
      <c r="P991" s="18" t="s">
        <v>19</v>
      </c>
      <c r="Q991" s="15" t="s">
        <v>5902</v>
      </c>
      <c r="R991" s="15" t="s">
        <v>6290</v>
      </c>
      <c r="S991" s="15" t="s">
        <v>3588</v>
      </c>
      <c r="T991" s="15" t="s">
        <v>19</v>
      </c>
      <c r="U991" s="15" t="s">
        <v>19</v>
      </c>
      <c r="V991" s="15" t="s">
        <v>19</v>
      </c>
      <c r="W991" s="15" t="s">
        <v>19</v>
      </c>
      <c r="X991" s="15" t="s">
        <v>19</v>
      </c>
      <c r="Y991" s="19">
        <v>0</v>
      </c>
      <c r="Z991" s="15" t="s">
        <v>596</v>
      </c>
      <c r="AA991" s="15" t="s">
        <v>19</v>
      </c>
      <c r="AB991" s="15" t="s">
        <v>24</v>
      </c>
      <c r="AC991" s="15" t="s">
        <v>19</v>
      </c>
      <c r="AD991" s="15" t="s">
        <v>1872</v>
      </c>
      <c r="AE991" s="15" t="b">
        <v>1</v>
      </c>
      <c r="AF991" s="15" t="s">
        <v>19</v>
      </c>
      <c r="AG991" s="37" t="s">
        <v>3563</v>
      </c>
      <c r="AH991" s="15" t="s">
        <v>19</v>
      </c>
      <c r="AI991" s="18">
        <v>45776</v>
      </c>
      <c r="AJ991" s="15" t="s">
        <v>19</v>
      </c>
      <c r="AK991" s="15" t="s">
        <v>19</v>
      </c>
      <c r="AL991" s="15" t="s">
        <v>19</v>
      </c>
      <c r="AM991" s="15" t="s">
        <v>19</v>
      </c>
      <c r="AN991" s="15" t="s">
        <v>3621</v>
      </c>
    </row>
    <row r="992" spans="1:40" ht="15.45" x14ac:dyDescent="0.4">
      <c r="A992" s="15" t="s">
        <v>1918</v>
      </c>
      <c r="B992" s="15" t="str">
        <f t="shared" si="15"/>
        <v>868dduxkh</v>
      </c>
      <c r="C992" s="38" t="s">
        <v>4881</v>
      </c>
      <c r="D992" s="15" t="s">
        <v>614</v>
      </c>
      <c r="E992" s="15" t="s">
        <v>6740</v>
      </c>
      <c r="F992" s="24" t="s">
        <v>42</v>
      </c>
      <c r="G992" s="15" t="s">
        <v>3561</v>
      </c>
      <c r="H992" s="15" t="s">
        <v>19</v>
      </c>
      <c r="I992" s="28" t="s">
        <v>3587</v>
      </c>
      <c r="J992" s="15" t="s">
        <v>19</v>
      </c>
      <c r="K992" s="18" t="s">
        <v>19</v>
      </c>
      <c r="L992" s="18" t="s">
        <v>19</v>
      </c>
      <c r="M992" s="18">
        <v>45754.764583333337</v>
      </c>
      <c r="N992" s="18">
        <v>45806.400000000001</v>
      </c>
      <c r="O992" s="18" t="s">
        <v>19</v>
      </c>
      <c r="P992" s="18" t="s">
        <v>19</v>
      </c>
      <c r="Q992" s="15" t="s">
        <v>5902</v>
      </c>
      <c r="R992" s="15" t="s">
        <v>6290</v>
      </c>
      <c r="S992" s="15" t="s">
        <v>3588</v>
      </c>
      <c r="T992" s="15" t="s">
        <v>19</v>
      </c>
      <c r="U992" s="15" t="s">
        <v>19</v>
      </c>
      <c r="V992" s="15" t="s">
        <v>19</v>
      </c>
      <c r="W992" s="15" t="s">
        <v>19</v>
      </c>
      <c r="X992" s="15" t="s">
        <v>19</v>
      </c>
      <c r="Y992" s="19">
        <v>0</v>
      </c>
      <c r="Z992" s="15" t="s">
        <v>596</v>
      </c>
      <c r="AA992" s="15" t="s">
        <v>19</v>
      </c>
      <c r="AB992" s="15" t="s">
        <v>24</v>
      </c>
      <c r="AC992" s="15" t="s">
        <v>19</v>
      </c>
      <c r="AD992" s="15" t="s">
        <v>1872</v>
      </c>
      <c r="AE992" s="15" t="b">
        <v>1</v>
      </c>
      <c r="AF992" s="15" t="s">
        <v>19</v>
      </c>
      <c r="AG992" s="37" t="s">
        <v>3563</v>
      </c>
      <c r="AH992" s="15" t="s">
        <v>19</v>
      </c>
      <c r="AI992" s="18">
        <v>45776</v>
      </c>
      <c r="AJ992" s="15" t="s">
        <v>19</v>
      </c>
      <c r="AK992" s="15" t="s">
        <v>19</v>
      </c>
      <c r="AL992" s="15" t="s">
        <v>19</v>
      </c>
      <c r="AM992" s="15" t="s">
        <v>19</v>
      </c>
      <c r="AN992" s="15" t="s">
        <v>3621</v>
      </c>
    </row>
    <row r="993" spans="1:40" ht="15.45" x14ac:dyDescent="0.4">
      <c r="A993" s="15" t="s">
        <v>2083</v>
      </c>
      <c r="B993" s="15" t="str">
        <f t="shared" si="15"/>
        <v>868dduxqj</v>
      </c>
      <c r="C993" s="38" t="s">
        <v>4882</v>
      </c>
      <c r="D993" s="15" t="s">
        <v>614</v>
      </c>
      <c r="E993" s="15" t="s">
        <v>6740</v>
      </c>
      <c r="F993" s="24" t="s">
        <v>42</v>
      </c>
      <c r="G993" s="15" t="s">
        <v>3561</v>
      </c>
      <c r="H993" s="15" t="s">
        <v>19</v>
      </c>
      <c r="I993" s="28" t="s">
        <v>3587</v>
      </c>
      <c r="J993" s="15" t="s">
        <v>19</v>
      </c>
      <c r="K993" s="18" t="s">
        <v>19</v>
      </c>
      <c r="L993" s="18" t="s">
        <v>19</v>
      </c>
      <c r="M993" s="18">
        <v>45754.764583333337</v>
      </c>
      <c r="N993" s="18">
        <v>45806.400000000001</v>
      </c>
      <c r="O993" s="18" t="s">
        <v>19</v>
      </c>
      <c r="P993" s="18" t="s">
        <v>19</v>
      </c>
      <c r="Q993" s="15" t="s">
        <v>5902</v>
      </c>
      <c r="R993" s="15" t="s">
        <v>6290</v>
      </c>
      <c r="S993" s="15" t="s">
        <v>3588</v>
      </c>
      <c r="T993" s="15" t="s">
        <v>19</v>
      </c>
      <c r="U993" s="15" t="s">
        <v>19</v>
      </c>
      <c r="V993" s="15" t="s">
        <v>19</v>
      </c>
      <c r="W993" s="15" t="s">
        <v>19</v>
      </c>
      <c r="X993" s="15" t="s">
        <v>19</v>
      </c>
      <c r="Y993" s="19">
        <v>0</v>
      </c>
      <c r="Z993" s="15" t="s">
        <v>19</v>
      </c>
      <c r="AA993" s="15" t="s">
        <v>19</v>
      </c>
      <c r="AB993" s="15" t="s">
        <v>24</v>
      </c>
      <c r="AC993" s="15" t="s">
        <v>19</v>
      </c>
      <c r="AD993" s="15" t="s">
        <v>1872</v>
      </c>
      <c r="AE993" s="15" t="b">
        <v>1</v>
      </c>
      <c r="AF993" s="15" t="s">
        <v>19</v>
      </c>
      <c r="AG993" s="37" t="s">
        <v>3563</v>
      </c>
      <c r="AH993" s="15" t="s">
        <v>19</v>
      </c>
      <c r="AI993" s="18">
        <v>45776</v>
      </c>
      <c r="AJ993" s="15" t="s">
        <v>19</v>
      </c>
      <c r="AK993" s="15" t="s">
        <v>19</v>
      </c>
      <c r="AL993" s="15" t="s">
        <v>19</v>
      </c>
      <c r="AM993" s="15" t="s">
        <v>19</v>
      </c>
      <c r="AN993" s="15" t="s">
        <v>3621</v>
      </c>
    </row>
    <row r="994" spans="1:40" ht="15.45" x14ac:dyDescent="0.4">
      <c r="A994" s="15" t="s">
        <v>2017</v>
      </c>
      <c r="B994" s="15" t="str">
        <f t="shared" si="15"/>
        <v>868dduxuz</v>
      </c>
      <c r="C994" s="38" t="s">
        <v>4883</v>
      </c>
      <c r="D994" s="15" t="s">
        <v>614</v>
      </c>
      <c r="E994" s="15" t="s">
        <v>6740</v>
      </c>
      <c r="F994" s="24" t="s">
        <v>42</v>
      </c>
      <c r="G994" s="15" t="s">
        <v>3561</v>
      </c>
      <c r="H994" s="15" t="s">
        <v>19</v>
      </c>
      <c r="I994" s="28" t="s">
        <v>3587</v>
      </c>
      <c r="J994" s="15" t="s">
        <v>19</v>
      </c>
      <c r="K994" s="18" t="s">
        <v>19</v>
      </c>
      <c r="L994" s="18" t="s">
        <v>19</v>
      </c>
      <c r="M994" s="18">
        <v>45754.765277777777</v>
      </c>
      <c r="N994" s="18">
        <v>45806.400000000001</v>
      </c>
      <c r="O994" s="18" t="s">
        <v>19</v>
      </c>
      <c r="P994" s="18" t="s">
        <v>19</v>
      </c>
      <c r="Q994" s="15" t="s">
        <v>5902</v>
      </c>
      <c r="R994" s="15" t="s">
        <v>6290</v>
      </c>
      <c r="S994" s="15" t="s">
        <v>3588</v>
      </c>
      <c r="T994" s="15" t="s">
        <v>19</v>
      </c>
      <c r="U994" s="15" t="s">
        <v>19</v>
      </c>
      <c r="V994" s="15" t="s">
        <v>19</v>
      </c>
      <c r="W994" s="15" t="s">
        <v>19</v>
      </c>
      <c r="X994" s="15" t="s">
        <v>19</v>
      </c>
      <c r="Y994" s="19">
        <v>0</v>
      </c>
      <c r="Z994" s="15" t="s">
        <v>596</v>
      </c>
      <c r="AA994" s="15" t="s">
        <v>19</v>
      </c>
      <c r="AB994" s="15" t="s">
        <v>24</v>
      </c>
      <c r="AC994" s="15" t="s">
        <v>19</v>
      </c>
      <c r="AD994" s="15" t="s">
        <v>1872</v>
      </c>
      <c r="AE994" s="15" t="b">
        <v>1</v>
      </c>
      <c r="AF994" s="15" t="s">
        <v>19</v>
      </c>
      <c r="AG994" s="37" t="s">
        <v>3563</v>
      </c>
      <c r="AH994" s="15" t="s">
        <v>19</v>
      </c>
      <c r="AI994" s="18">
        <v>45776</v>
      </c>
      <c r="AJ994" s="15" t="s">
        <v>19</v>
      </c>
      <c r="AK994" s="15" t="s">
        <v>19</v>
      </c>
      <c r="AL994" s="15" t="s">
        <v>19</v>
      </c>
      <c r="AM994" s="15" t="s">
        <v>19</v>
      </c>
      <c r="AN994" s="15" t="s">
        <v>3621</v>
      </c>
    </row>
    <row r="995" spans="1:40" ht="15.45" x14ac:dyDescent="0.4">
      <c r="A995" s="15" t="s">
        <v>2009</v>
      </c>
      <c r="B995" s="15" t="str">
        <f t="shared" si="15"/>
        <v>868dduxxg</v>
      </c>
      <c r="C995" s="38" t="s">
        <v>4884</v>
      </c>
      <c r="D995" s="15" t="s">
        <v>614</v>
      </c>
      <c r="E995" s="15" t="s">
        <v>6740</v>
      </c>
      <c r="F995" s="24" t="s">
        <v>42</v>
      </c>
      <c r="G995" s="15" t="s">
        <v>3561</v>
      </c>
      <c r="H995" s="15" t="s">
        <v>19</v>
      </c>
      <c r="I995" s="28" t="s">
        <v>3587</v>
      </c>
      <c r="J995" s="15" t="s">
        <v>19</v>
      </c>
      <c r="K995" s="18" t="s">
        <v>19</v>
      </c>
      <c r="L995" s="18" t="s">
        <v>19</v>
      </c>
      <c r="M995" s="18">
        <v>45754.765277777777</v>
      </c>
      <c r="N995" s="18">
        <v>45806.400000000001</v>
      </c>
      <c r="O995" s="18" t="s">
        <v>19</v>
      </c>
      <c r="P995" s="18" t="s">
        <v>19</v>
      </c>
      <c r="Q995" s="15" t="s">
        <v>5902</v>
      </c>
      <c r="R995" s="15" t="s">
        <v>6290</v>
      </c>
      <c r="S995" s="15" t="s">
        <v>3588</v>
      </c>
      <c r="T995" s="15" t="s">
        <v>19</v>
      </c>
      <c r="U995" s="15" t="s">
        <v>19</v>
      </c>
      <c r="V995" s="15" t="s">
        <v>19</v>
      </c>
      <c r="W995" s="15" t="s">
        <v>19</v>
      </c>
      <c r="X995" s="15" t="s">
        <v>19</v>
      </c>
      <c r="Y995" s="19">
        <v>0</v>
      </c>
      <c r="Z995" s="15" t="s">
        <v>596</v>
      </c>
      <c r="AA995" s="15" t="s">
        <v>19</v>
      </c>
      <c r="AB995" s="15" t="s">
        <v>24</v>
      </c>
      <c r="AC995" s="15" t="s">
        <v>19</v>
      </c>
      <c r="AD995" s="15" t="s">
        <v>1872</v>
      </c>
      <c r="AE995" s="15" t="b">
        <v>1</v>
      </c>
      <c r="AF995" s="15" t="s">
        <v>19</v>
      </c>
      <c r="AG995" s="37" t="s">
        <v>3563</v>
      </c>
      <c r="AH995" s="15" t="s">
        <v>19</v>
      </c>
      <c r="AI995" s="18">
        <v>45776</v>
      </c>
      <c r="AJ995" s="15" t="s">
        <v>19</v>
      </c>
      <c r="AK995" s="15" t="s">
        <v>19</v>
      </c>
      <c r="AL995" s="15" t="s">
        <v>19</v>
      </c>
      <c r="AM995" s="15" t="s">
        <v>19</v>
      </c>
      <c r="AN995" s="15" t="s">
        <v>3621</v>
      </c>
    </row>
    <row r="996" spans="1:40" ht="15.45" x14ac:dyDescent="0.4">
      <c r="A996" s="15" t="s">
        <v>1884</v>
      </c>
      <c r="B996" s="15" t="str">
        <f t="shared" si="15"/>
        <v>868dduyn9</v>
      </c>
      <c r="C996" s="38" t="s">
        <v>6889</v>
      </c>
      <c r="D996" s="15" t="s">
        <v>623</v>
      </c>
      <c r="E996" s="15" t="s">
        <v>6741</v>
      </c>
      <c r="F996" s="39" t="s">
        <v>540</v>
      </c>
      <c r="G996" s="15" t="s">
        <v>3561</v>
      </c>
      <c r="H996" s="15" t="s">
        <v>6365</v>
      </c>
      <c r="I996" s="28" t="s">
        <v>3587</v>
      </c>
      <c r="J996" s="15" t="s">
        <v>6890</v>
      </c>
      <c r="K996" s="18" t="s">
        <v>19</v>
      </c>
      <c r="L996" s="18" t="s">
        <v>19</v>
      </c>
      <c r="M996" s="18">
        <v>45754.766666666663</v>
      </c>
      <c r="N996" s="18">
        <v>45810.556944444441</v>
      </c>
      <c r="O996" s="18" t="s">
        <v>19</v>
      </c>
      <c r="P996" s="18" t="s">
        <v>19</v>
      </c>
      <c r="Q996" s="15" t="s">
        <v>5898</v>
      </c>
      <c r="R996" s="15" t="s">
        <v>6290</v>
      </c>
      <c r="S996" s="15" t="s">
        <v>3588</v>
      </c>
      <c r="T996" s="15" t="s">
        <v>19</v>
      </c>
      <c r="U996" s="15" t="s">
        <v>19</v>
      </c>
      <c r="V996" s="15" t="s">
        <v>19</v>
      </c>
      <c r="W996" s="15" t="s">
        <v>19</v>
      </c>
      <c r="X996" s="15" t="s">
        <v>19</v>
      </c>
      <c r="Y996" s="19">
        <v>0</v>
      </c>
      <c r="Z996" s="15" t="s">
        <v>287</v>
      </c>
      <c r="AA996" s="15" t="s">
        <v>19</v>
      </c>
      <c r="AB996" s="15" t="s">
        <v>24</v>
      </c>
      <c r="AC996" s="15" t="s">
        <v>19</v>
      </c>
      <c r="AD996" s="15" t="s">
        <v>1872</v>
      </c>
      <c r="AE996" s="15" t="b">
        <v>1</v>
      </c>
      <c r="AF996" s="15" t="s">
        <v>19</v>
      </c>
      <c r="AG996" s="37" t="s">
        <v>3563</v>
      </c>
      <c r="AH996" s="15" t="s">
        <v>19</v>
      </c>
      <c r="AI996" s="18">
        <v>45776</v>
      </c>
      <c r="AJ996" s="15" t="s">
        <v>19</v>
      </c>
      <c r="AK996" s="15" t="s">
        <v>19</v>
      </c>
      <c r="AL996" s="15" t="s">
        <v>19</v>
      </c>
      <c r="AM996" s="15" t="s">
        <v>3620</v>
      </c>
      <c r="AN996" s="15" t="s">
        <v>3621</v>
      </c>
    </row>
    <row r="997" spans="1:40" ht="15.45" x14ac:dyDescent="0.4">
      <c r="A997" s="15" t="s">
        <v>1983</v>
      </c>
      <c r="B997" s="15" t="str">
        <f t="shared" si="15"/>
        <v>868dduzm5</v>
      </c>
      <c r="C997" s="38" t="s">
        <v>6891</v>
      </c>
      <c r="D997" s="15" t="s">
        <v>623</v>
      </c>
      <c r="E997" s="15" t="s">
        <v>6741</v>
      </c>
      <c r="F997" s="24" t="s">
        <v>42</v>
      </c>
      <c r="G997" s="15" t="s">
        <v>3561</v>
      </c>
      <c r="H997" s="15" t="s">
        <v>6365</v>
      </c>
      <c r="I997" s="28" t="s">
        <v>3587</v>
      </c>
      <c r="J997" s="15" t="s">
        <v>19</v>
      </c>
      <c r="K997" s="18" t="s">
        <v>19</v>
      </c>
      <c r="L997" s="18" t="s">
        <v>19</v>
      </c>
      <c r="M997" s="18">
        <v>45754.768750000003</v>
      </c>
      <c r="N997" s="18">
        <v>45810.540972222225</v>
      </c>
      <c r="O997" s="18" t="s">
        <v>19</v>
      </c>
      <c r="P997" s="18" t="s">
        <v>19</v>
      </c>
      <c r="Q997" s="15" t="s">
        <v>5898</v>
      </c>
      <c r="R997" s="15" t="s">
        <v>6290</v>
      </c>
      <c r="S997" s="15" t="s">
        <v>3588</v>
      </c>
      <c r="T997" s="15" t="s">
        <v>19</v>
      </c>
      <c r="U997" s="15" t="s">
        <v>19</v>
      </c>
      <c r="V997" s="15" t="s">
        <v>19</v>
      </c>
      <c r="W997" s="15" t="s">
        <v>19</v>
      </c>
      <c r="X997" s="15" t="s">
        <v>19</v>
      </c>
      <c r="Y997" s="19">
        <v>0</v>
      </c>
      <c r="Z997" s="15" t="s">
        <v>596</v>
      </c>
      <c r="AA997" s="15" t="s">
        <v>19</v>
      </c>
      <c r="AB997" s="15" t="s">
        <v>24</v>
      </c>
      <c r="AC997" s="15" t="s">
        <v>19</v>
      </c>
      <c r="AD997" s="15" t="s">
        <v>1872</v>
      </c>
      <c r="AE997" s="15" t="b">
        <v>1</v>
      </c>
      <c r="AF997" s="15" t="s">
        <v>19</v>
      </c>
      <c r="AG997" s="37" t="s">
        <v>3563</v>
      </c>
      <c r="AH997" s="15" t="s">
        <v>19</v>
      </c>
      <c r="AI997" s="18">
        <v>45776</v>
      </c>
      <c r="AJ997" s="15" t="s">
        <v>19</v>
      </c>
      <c r="AK997" s="15" t="s">
        <v>19</v>
      </c>
      <c r="AL997" s="15" t="s">
        <v>19</v>
      </c>
      <c r="AM997" s="15" t="s">
        <v>3620</v>
      </c>
      <c r="AN997" s="15" t="s">
        <v>3621</v>
      </c>
    </row>
    <row r="998" spans="1:40" ht="15.45" x14ac:dyDescent="0.4">
      <c r="A998" s="15" t="s">
        <v>2088</v>
      </c>
      <c r="B998" s="15" t="str">
        <f t="shared" si="15"/>
        <v>868dduzq8</v>
      </c>
      <c r="C998" s="38" t="s">
        <v>6892</v>
      </c>
      <c r="D998" s="15" t="s">
        <v>623</v>
      </c>
      <c r="E998" s="15" t="s">
        <v>6741</v>
      </c>
      <c r="F998" s="27" t="s">
        <v>122</v>
      </c>
      <c r="G998" s="15" t="s">
        <v>3561</v>
      </c>
      <c r="H998" s="15" t="s">
        <v>6365</v>
      </c>
      <c r="I998" s="28" t="s">
        <v>3587</v>
      </c>
      <c r="J998" s="15" t="s">
        <v>6893</v>
      </c>
      <c r="K998" s="18" t="s">
        <v>19</v>
      </c>
      <c r="L998" s="18" t="s">
        <v>19</v>
      </c>
      <c r="M998" s="18">
        <v>45754.76944444445</v>
      </c>
      <c r="N998" s="18">
        <v>45810.61319444445</v>
      </c>
      <c r="O998" s="18" t="s">
        <v>19</v>
      </c>
      <c r="P998" s="18" t="s">
        <v>19</v>
      </c>
      <c r="Q998" s="15" t="s">
        <v>5902</v>
      </c>
      <c r="R998" s="15" t="s">
        <v>6290</v>
      </c>
      <c r="S998" s="15" t="s">
        <v>3588</v>
      </c>
      <c r="T998" s="15" t="s">
        <v>19</v>
      </c>
      <c r="U998" s="15" t="s">
        <v>19</v>
      </c>
      <c r="V998" s="15" t="s">
        <v>19</v>
      </c>
      <c r="W998" s="15" t="s">
        <v>19</v>
      </c>
      <c r="X998" s="15" t="s">
        <v>19</v>
      </c>
      <c r="Y998" s="19">
        <v>0</v>
      </c>
      <c r="Z998" s="15" t="s">
        <v>605</v>
      </c>
      <c r="AA998" s="15" t="s">
        <v>19</v>
      </c>
      <c r="AB998" s="15" t="s">
        <v>24</v>
      </c>
      <c r="AC998" s="15" t="s">
        <v>19</v>
      </c>
      <c r="AD998" s="15" t="s">
        <v>1872</v>
      </c>
      <c r="AE998" s="15" t="b">
        <v>1</v>
      </c>
      <c r="AF998" s="15" t="s">
        <v>19</v>
      </c>
      <c r="AG998" s="37" t="s">
        <v>3563</v>
      </c>
      <c r="AH998" s="15" t="s">
        <v>19</v>
      </c>
      <c r="AI998" s="18">
        <v>45776</v>
      </c>
      <c r="AJ998" s="15" t="s">
        <v>19</v>
      </c>
      <c r="AK998" s="15" t="s">
        <v>19</v>
      </c>
      <c r="AL998" s="15" t="s">
        <v>19</v>
      </c>
      <c r="AM998" s="15" t="s">
        <v>3620</v>
      </c>
      <c r="AN998" s="15" t="s">
        <v>3621</v>
      </c>
    </row>
    <row r="999" spans="1:40" ht="15.45" x14ac:dyDescent="0.4">
      <c r="A999" s="15" t="s">
        <v>2013</v>
      </c>
      <c r="B999" s="15" t="str">
        <f t="shared" si="15"/>
        <v>868dduzt3</v>
      </c>
      <c r="C999" s="38" t="s">
        <v>6894</v>
      </c>
      <c r="D999" s="15" t="s">
        <v>623</v>
      </c>
      <c r="E999" s="15" t="s">
        <v>6741</v>
      </c>
      <c r="F999" s="24" t="s">
        <v>42</v>
      </c>
      <c r="G999" s="15" t="s">
        <v>3561</v>
      </c>
      <c r="H999" s="15" t="s">
        <v>6365</v>
      </c>
      <c r="I999" s="28" t="s">
        <v>3587</v>
      </c>
      <c r="J999" s="15" t="s">
        <v>6895</v>
      </c>
      <c r="K999" s="18" t="s">
        <v>19</v>
      </c>
      <c r="L999" s="18" t="s">
        <v>19</v>
      </c>
      <c r="M999" s="18">
        <v>45754.76944444445</v>
      </c>
      <c r="N999" s="18">
        <v>45810.548611111109</v>
      </c>
      <c r="O999" s="18" t="s">
        <v>19</v>
      </c>
      <c r="P999" s="18" t="s">
        <v>19</v>
      </c>
      <c r="Q999" s="15" t="s">
        <v>5898</v>
      </c>
      <c r="R999" s="15" t="s">
        <v>6290</v>
      </c>
      <c r="S999" s="15" t="s">
        <v>3588</v>
      </c>
      <c r="T999" s="15" t="s">
        <v>19</v>
      </c>
      <c r="U999" s="15" t="s">
        <v>19</v>
      </c>
      <c r="V999" s="15" t="s">
        <v>19</v>
      </c>
      <c r="W999" s="15" t="s">
        <v>19</v>
      </c>
      <c r="X999" s="15" t="s">
        <v>19</v>
      </c>
      <c r="Y999" s="19">
        <v>0</v>
      </c>
      <c r="Z999" s="15" t="s">
        <v>605</v>
      </c>
      <c r="AA999" s="15" t="s">
        <v>19</v>
      </c>
      <c r="AB999" s="15" t="s">
        <v>24</v>
      </c>
      <c r="AC999" s="15" t="s">
        <v>19</v>
      </c>
      <c r="AD999" s="15" t="s">
        <v>1872</v>
      </c>
      <c r="AE999" s="15" t="b">
        <v>1</v>
      </c>
      <c r="AF999" s="15" t="s">
        <v>19</v>
      </c>
      <c r="AG999" s="37" t="s">
        <v>3563</v>
      </c>
      <c r="AH999" s="15" t="s">
        <v>19</v>
      </c>
      <c r="AI999" s="18">
        <v>45776</v>
      </c>
      <c r="AJ999" s="15" t="s">
        <v>19</v>
      </c>
      <c r="AK999" s="15" t="s">
        <v>19</v>
      </c>
      <c r="AL999" s="15" t="s">
        <v>19</v>
      </c>
      <c r="AM999" s="15" t="s">
        <v>3620</v>
      </c>
      <c r="AN999" s="15" t="s">
        <v>3621</v>
      </c>
    </row>
    <row r="1000" spans="1:40" ht="15.45" x14ac:dyDescent="0.4">
      <c r="A1000" s="15" t="s">
        <v>2025</v>
      </c>
      <c r="B1000" s="15" t="str">
        <f t="shared" si="15"/>
        <v>868ddv009</v>
      </c>
      <c r="C1000" s="38" t="s">
        <v>6896</v>
      </c>
      <c r="D1000" s="15" t="s">
        <v>623</v>
      </c>
      <c r="E1000" s="15" t="s">
        <v>6741</v>
      </c>
      <c r="F1000" s="24" t="s">
        <v>42</v>
      </c>
      <c r="G1000" s="15" t="s">
        <v>3561</v>
      </c>
      <c r="H1000" s="15" t="s">
        <v>6365</v>
      </c>
      <c r="I1000" s="28" t="s">
        <v>3587</v>
      </c>
      <c r="J1000" s="15" t="s">
        <v>6895</v>
      </c>
      <c r="K1000" s="18" t="s">
        <v>19</v>
      </c>
      <c r="L1000" s="18" t="s">
        <v>19</v>
      </c>
      <c r="M1000" s="18">
        <v>45754.76944444445</v>
      </c>
      <c r="N1000" s="18">
        <v>45810.548611111109</v>
      </c>
      <c r="O1000" s="18" t="s">
        <v>19</v>
      </c>
      <c r="P1000" s="18" t="s">
        <v>19</v>
      </c>
      <c r="Q1000" s="15" t="s">
        <v>5898</v>
      </c>
      <c r="R1000" s="15" t="s">
        <v>6290</v>
      </c>
      <c r="S1000" s="15" t="s">
        <v>3588</v>
      </c>
      <c r="T1000" s="15" t="s">
        <v>19</v>
      </c>
      <c r="U1000" s="15" t="s">
        <v>19</v>
      </c>
      <c r="V1000" s="15" t="s">
        <v>19</v>
      </c>
      <c r="W1000" s="15" t="s">
        <v>19</v>
      </c>
      <c r="X1000" s="15" t="s">
        <v>19</v>
      </c>
      <c r="Y1000" s="19">
        <v>0</v>
      </c>
      <c r="Z1000" s="15" t="s">
        <v>605</v>
      </c>
      <c r="AA1000" s="15" t="s">
        <v>19</v>
      </c>
      <c r="AB1000" s="15" t="s">
        <v>24</v>
      </c>
      <c r="AC1000" s="15" t="s">
        <v>19</v>
      </c>
      <c r="AD1000" s="15" t="s">
        <v>1872</v>
      </c>
      <c r="AE1000" s="15" t="b">
        <v>1</v>
      </c>
      <c r="AF1000" s="15" t="s">
        <v>19</v>
      </c>
      <c r="AG1000" s="37" t="s">
        <v>3563</v>
      </c>
      <c r="AH1000" s="15" t="s">
        <v>19</v>
      </c>
      <c r="AI1000" s="18">
        <v>45776</v>
      </c>
      <c r="AJ1000" s="15" t="s">
        <v>19</v>
      </c>
      <c r="AK1000" s="15" t="s">
        <v>19</v>
      </c>
      <c r="AL1000" s="15" t="s">
        <v>19</v>
      </c>
      <c r="AM1000" s="15" t="s">
        <v>3620</v>
      </c>
      <c r="AN1000" s="15" t="s">
        <v>3621</v>
      </c>
    </row>
    <row r="1001" spans="1:40" ht="15.45" x14ac:dyDescent="0.4">
      <c r="A1001" s="15" t="s">
        <v>1928</v>
      </c>
      <c r="B1001" s="15" t="str">
        <f t="shared" si="15"/>
        <v>868ddv03x</v>
      </c>
      <c r="C1001" s="38" t="s">
        <v>6897</v>
      </c>
      <c r="D1001" s="15" t="s">
        <v>623</v>
      </c>
      <c r="E1001" s="15" t="s">
        <v>6741</v>
      </c>
      <c r="F1001" s="24" t="s">
        <v>42</v>
      </c>
      <c r="G1001" s="15" t="s">
        <v>3561</v>
      </c>
      <c r="H1001" s="15" t="s">
        <v>6365</v>
      </c>
      <c r="I1001" s="28" t="s">
        <v>3587</v>
      </c>
      <c r="J1001" s="15" t="s">
        <v>6895</v>
      </c>
      <c r="K1001" s="18" t="s">
        <v>19</v>
      </c>
      <c r="L1001" s="18" t="s">
        <v>19</v>
      </c>
      <c r="M1001" s="18">
        <v>45754.770138888889</v>
      </c>
      <c r="N1001" s="18">
        <v>45810.547916666663</v>
      </c>
      <c r="O1001" s="18" t="s">
        <v>19</v>
      </c>
      <c r="P1001" s="18" t="s">
        <v>19</v>
      </c>
      <c r="Q1001" s="15" t="s">
        <v>5898</v>
      </c>
      <c r="R1001" s="15" t="s">
        <v>6290</v>
      </c>
      <c r="S1001" s="15" t="s">
        <v>3588</v>
      </c>
      <c r="T1001" s="15" t="s">
        <v>19</v>
      </c>
      <c r="U1001" s="15" t="s">
        <v>19</v>
      </c>
      <c r="V1001" s="15" t="s">
        <v>19</v>
      </c>
      <c r="W1001" s="15" t="s">
        <v>19</v>
      </c>
      <c r="X1001" s="15" t="s">
        <v>19</v>
      </c>
      <c r="Y1001" s="19">
        <v>0</v>
      </c>
      <c r="Z1001" s="15" t="s">
        <v>605</v>
      </c>
      <c r="AA1001" s="15" t="s">
        <v>19</v>
      </c>
      <c r="AB1001" s="15" t="s">
        <v>24</v>
      </c>
      <c r="AC1001" s="15" t="s">
        <v>19</v>
      </c>
      <c r="AD1001" s="15" t="s">
        <v>1872</v>
      </c>
      <c r="AE1001" s="15" t="b">
        <v>1</v>
      </c>
      <c r="AF1001" s="15" t="s">
        <v>19</v>
      </c>
      <c r="AG1001" s="37" t="s">
        <v>3563</v>
      </c>
      <c r="AH1001" s="15" t="s">
        <v>19</v>
      </c>
      <c r="AI1001" s="18">
        <v>45776</v>
      </c>
      <c r="AJ1001" s="15" t="s">
        <v>19</v>
      </c>
      <c r="AK1001" s="15" t="s">
        <v>19</v>
      </c>
      <c r="AL1001" s="15" t="s">
        <v>19</v>
      </c>
      <c r="AM1001" s="15" t="s">
        <v>3620</v>
      </c>
      <c r="AN1001" s="15" t="s">
        <v>3621</v>
      </c>
    </row>
    <row r="1002" spans="1:40" ht="15.45" x14ac:dyDescent="0.4">
      <c r="A1002" s="15" t="s">
        <v>1967</v>
      </c>
      <c r="B1002" s="15" t="str">
        <f t="shared" si="15"/>
        <v>868ddv084</v>
      </c>
      <c r="C1002" s="38" t="s">
        <v>6898</v>
      </c>
      <c r="D1002" s="15" t="s">
        <v>623</v>
      </c>
      <c r="E1002" s="15" t="s">
        <v>6741</v>
      </c>
      <c r="F1002" s="24" t="s">
        <v>42</v>
      </c>
      <c r="G1002" s="15" t="s">
        <v>3561</v>
      </c>
      <c r="H1002" s="15" t="s">
        <v>6365</v>
      </c>
      <c r="I1002" s="28" t="s">
        <v>3587</v>
      </c>
      <c r="J1002" s="15" t="s">
        <v>6899</v>
      </c>
      <c r="K1002" s="18" t="s">
        <v>19</v>
      </c>
      <c r="L1002" s="18" t="s">
        <v>19</v>
      </c>
      <c r="M1002" s="18">
        <v>45754.770138888889</v>
      </c>
      <c r="N1002" s="18">
        <v>45810.547916666663</v>
      </c>
      <c r="O1002" s="18" t="s">
        <v>19</v>
      </c>
      <c r="P1002" s="18" t="s">
        <v>19</v>
      </c>
      <c r="Q1002" s="15" t="s">
        <v>5898</v>
      </c>
      <c r="R1002" s="15" t="s">
        <v>6290</v>
      </c>
      <c r="S1002" s="15" t="s">
        <v>3588</v>
      </c>
      <c r="T1002" s="18" t="s">
        <v>19</v>
      </c>
      <c r="U1002" s="18" t="s">
        <v>19</v>
      </c>
      <c r="V1002" s="15" t="s">
        <v>19</v>
      </c>
      <c r="W1002" s="18" t="s">
        <v>19</v>
      </c>
      <c r="X1002" s="18" t="s">
        <v>19</v>
      </c>
      <c r="Y1002" s="19">
        <v>0</v>
      </c>
      <c r="Z1002" s="15" t="s">
        <v>605</v>
      </c>
      <c r="AA1002" s="18" t="s">
        <v>19</v>
      </c>
      <c r="AB1002" s="15" t="s">
        <v>24</v>
      </c>
      <c r="AC1002" s="15" t="s">
        <v>19</v>
      </c>
      <c r="AD1002" s="15" t="s">
        <v>1872</v>
      </c>
      <c r="AE1002" s="15" t="b">
        <v>1</v>
      </c>
      <c r="AF1002" s="15" t="s">
        <v>19</v>
      </c>
      <c r="AG1002" s="37" t="s">
        <v>3563</v>
      </c>
      <c r="AH1002" s="15" t="s">
        <v>19</v>
      </c>
      <c r="AI1002" s="18">
        <v>45776</v>
      </c>
      <c r="AJ1002" s="18" t="s">
        <v>19</v>
      </c>
      <c r="AK1002" s="15" t="s">
        <v>19</v>
      </c>
      <c r="AL1002" s="15" t="s">
        <v>19</v>
      </c>
      <c r="AM1002" s="15" t="s">
        <v>3620</v>
      </c>
      <c r="AN1002" s="15" t="s">
        <v>3621</v>
      </c>
    </row>
    <row r="1003" spans="1:40" ht="15.45" x14ac:dyDescent="0.4">
      <c r="A1003" s="15" t="s">
        <v>1732</v>
      </c>
      <c r="B1003" s="15" t="str">
        <f t="shared" si="15"/>
        <v>868ddv1ma</v>
      </c>
      <c r="C1003" s="38" t="s">
        <v>4838</v>
      </c>
      <c r="D1003" s="15" t="s">
        <v>619</v>
      </c>
      <c r="E1003" s="15" t="s">
        <v>4721</v>
      </c>
      <c r="F1003" s="24" t="s">
        <v>42</v>
      </c>
      <c r="G1003" s="15" t="s">
        <v>3561</v>
      </c>
      <c r="H1003" s="15" t="s">
        <v>19</v>
      </c>
      <c r="I1003" s="28" t="s">
        <v>3587</v>
      </c>
      <c r="J1003" s="15" t="s">
        <v>19</v>
      </c>
      <c r="K1003" s="18" t="s">
        <v>19</v>
      </c>
      <c r="L1003" s="18" t="s">
        <v>19</v>
      </c>
      <c r="M1003" s="18">
        <v>45754.772222222222</v>
      </c>
      <c r="N1003" s="18">
        <v>45806.402083333334</v>
      </c>
      <c r="O1003" s="18" t="s">
        <v>19</v>
      </c>
      <c r="P1003" s="18" t="s">
        <v>19</v>
      </c>
      <c r="Q1003" s="15" t="s">
        <v>6004</v>
      </c>
      <c r="R1003" s="15" t="s">
        <v>6290</v>
      </c>
      <c r="S1003" s="15" t="s">
        <v>3588</v>
      </c>
      <c r="T1003" s="15" t="s">
        <v>19</v>
      </c>
      <c r="U1003" s="15" t="s">
        <v>19</v>
      </c>
      <c r="V1003" s="15" t="s">
        <v>19</v>
      </c>
      <c r="W1003" s="15" t="s">
        <v>19</v>
      </c>
      <c r="X1003" s="15" t="s">
        <v>19</v>
      </c>
      <c r="Y1003" s="19">
        <v>0</v>
      </c>
      <c r="Z1003" s="15" t="s">
        <v>19</v>
      </c>
      <c r="AA1003" s="15" t="s">
        <v>19</v>
      </c>
      <c r="AB1003" s="15" t="s">
        <v>24</v>
      </c>
      <c r="AC1003" s="15" t="s">
        <v>19</v>
      </c>
      <c r="AD1003" s="15" t="s">
        <v>1715</v>
      </c>
      <c r="AE1003" s="15" t="s">
        <v>19</v>
      </c>
      <c r="AF1003" s="15" t="s">
        <v>19</v>
      </c>
      <c r="AG1003" s="37" t="s">
        <v>3563</v>
      </c>
      <c r="AH1003" s="15" t="s">
        <v>19</v>
      </c>
      <c r="AI1003" s="18">
        <v>45776</v>
      </c>
      <c r="AJ1003" s="15" t="s">
        <v>19</v>
      </c>
      <c r="AK1003" s="15" t="s">
        <v>19</v>
      </c>
      <c r="AL1003" s="15" t="s">
        <v>19</v>
      </c>
      <c r="AM1003" s="15" t="s">
        <v>19</v>
      </c>
      <c r="AN1003" s="15" t="s">
        <v>3621</v>
      </c>
    </row>
    <row r="1004" spans="1:40" ht="15.45" x14ac:dyDescent="0.4">
      <c r="A1004" s="15" t="s">
        <v>2517</v>
      </c>
      <c r="B1004" s="15" t="str">
        <f t="shared" si="15"/>
        <v>868ddv26v</v>
      </c>
      <c r="C1004" s="38" t="s">
        <v>4775</v>
      </c>
      <c r="D1004" s="15" t="s">
        <v>141</v>
      </c>
      <c r="E1004" s="15" t="s">
        <v>4776</v>
      </c>
      <c r="F1004" s="24" t="s">
        <v>42</v>
      </c>
      <c r="G1004" s="15" t="s">
        <v>3561</v>
      </c>
      <c r="H1004" s="15" t="s">
        <v>19</v>
      </c>
      <c r="I1004" s="28" t="s">
        <v>3587</v>
      </c>
      <c r="J1004" s="15" t="s">
        <v>19</v>
      </c>
      <c r="K1004" s="18" t="s">
        <v>19</v>
      </c>
      <c r="L1004" s="18" t="s">
        <v>19</v>
      </c>
      <c r="M1004" s="18">
        <v>45754.772916666669</v>
      </c>
      <c r="N1004" s="18">
        <v>45806.402083333334</v>
      </c>
      <c r="O1004" s="18" t="s">
        <v>19</v>
      </c>
      <c r="P1004" s="18" t="s">
        <v>19</v>
      </c>
      <c r="Q1004" s="15" t="s">
        <v>5901</v>
      </c>
      <c r="R1004" s="15" t="s">
        <v>6290</v>
      </c>
      <c r="S1004" s="15" t="s">
        <v>3588</v>
      </c>
      <c r="T1004" s="15" t="s">
        <v>19</v>
      </c>
      <c r="U1004" s="15" t="s">
        <v>19</v>
      </c>
      <c r="V1004" s="15" t="s">
        <v>19</v>
      </c>
      <c r="W1004" s="15" t="s">
        <v>19</v>
      </c>
      <c r="X1004" s="15" t="s">
        <v>19</v>
      </c>
      <c r="Y1004" s="19">
        <v>0</v>
      </c>
      <c r="Z1004" s="15" t="s">
        <v>19</v>
      </c>
      <c r="AA1004" s="15" t="s">
        <v>19</v>
      </c>
      <c r="AB1004" s="15" t="s">
        <v>24</v>
      </c>
      <c r="AC1004" s="15" t="s">
        <v>19</v>
      </c>
      <c r="AD1004" s="15" t="s">
        <v>816</v>
      </c>
      <c r="AE1004" s="15" t="s">
        <v>19</v>
      </c>
      <c r="AF1004" s="15" t="s">
        <v>19</v>
      </c>
      <c r="AG1004" s="37" t="s">
        <v>3563</v>
      </c>
      <c r="AH1004" s="15" t="s">
        <v>19</v>
      </c>
      <c r="AI1004" s="18">
        <v>45765</v>
      </c>
      <c r="AJ1004" s="15" t="s">
        <v>19</v>
      </c>
      <c r="AK1004" s="15" t="s">
        <v>19</v>
      </c>
      <c r="AL1004" s="15" t="s">
        <v>19</v>
      </c>
      <c r="AM1004" s="15" t="s">
        <v>19</v>
      </c>
      <c r="AN1004" s="15" t="s">
        <v>3621</v>
      </c>
    </row>
    <row r="1005" spans="1:40" ht="15.45" x14ac:dyDescent="0.4">
      <c r="A1005" s="15" t="s">
        <v>1854</v>
      </c>
      <c r="B1005" s="15" t="str">
        <f t="shared" si="15"/>
        <v>868ddv64p</v>
      </c>
      <c r="C1005" s="38" t="s">
        <v>4840</v>
      </c>
      <c r="D1005" s="15" t="s">
        <v>621</v>
      </c>
      <c r="E1005" s="15" t="s">
        <v>4724</v>
      </c>
      <c r="F1005" s="24" t="s">
        <v>42</v>
      </c>
      <c r="G1005" s="15" t="s">
        <v>3561</v>
      </c>
      <c r="H1005" s="15" t="s">
        <v>19</v>
      </c>
      <c r="I1005" s="17" t="s">
        <v>3562</v>
      </c>
      <c r="J1005" s="15" t="s">
        <v>19</v>
      </c>
      <c r="K1005" s="18" t="s">
        <v>19</v>
      </c>
      <c r="L1005" s="18" t="s">
        <v>19</v>
      </c>
      <c r="M1005" s="18">
        <v>45754.781944444447</v>
      </c>
      <c r="N1005" s="18">
        <v>45806.402083333334</v>
      </c>
      <c r="O1005" s="18" t="s">
        <v>19</v>
      </c>
      <c r="P1005" s="18" t="s">
        <v>19</v>
      </c>
      <c r="Q1005" s="15" t="s">
        <v>6004</v>
      </c>
      <c r="R1005" s="15" t="s">
        <v>6290</v>
      </c>
      <c r="S1005" s="15" t="s">
        <v>3588</v>
      </c>
      <c r="T1005" s="15" t="s">
        <v>19</v>
      </c>
      <c r="U1005" s="15" t="s">
        <v>19</v>
      </c>
      <c r="V1005" s="15" t="s">
        <v>19</v>
      </c>
      <c r="W1005" s="15" t="s">
        <v>19</v>
      </c>
      <c r="X1005" s="15" t="s">
        <v>19</v>
      </c>
      <c r="Y1005" s="19">
        <v>0</v>
      </c>
      <c r="Z1005" s="15" t="s">
        <v>19</v>
      </c>
      <c r="AA1005" s="15" t="s">
        <v>19</v>
      </c>
      <c r="AB1005" s="15" t="s">
        <v>24</v>
      </c>
      <c r="AC1005" s="15" t="s">
        <v>19</v>
      </c>
      <c r="AD1005" s="15" t="s">
        <v>1715</v>
      </c>
      <c r="AE1005" s="15" t="s">
        <v>19</v>
      </c>
      <c r="AF1005" s="15" t="s">
        <v>19</v>
      </c>
      <c r="AG1005" s="37" t="s">
        <v>3563</v>
      </c>
      <c r="AH1005" s="15" t="s">
        <v>19</v>
      </c>
      <c r="AI1005" s="18">
        <v>45776</v>
      </c>
      <c r="AJ1005" s="15" t="s">
        <v>19</v>
      </c>
      <c r="AK1005" s="15" t="s">
        <v>19</v>
      </c>
      <c r="AL1005" s="15" t="s">
        <v>19</v>
      </c>
      <c r="AM1005" s="15" t="s">
        <v>19</v>
      </c>
      <c r="AN1005" s="15" t="s">
        <v>3621</v>
      </c>
    </row>
    <row r="1006" spans="1:40" ht="15.45" x14ac:dyDescent="0.4">
      <c r="A1006" s="15" t="s">
        <v>1835</v>
      </c>
      <c r="B1006" s="15" t="str">
        <f t="shared" si="15"/>
        <v>868ddv663</v>
      </c>
      <c r="C1006" s="38" t="s">
        <v>4841</v>
      </c>
      <c r="D1006" s="15" t="s">
        <v>621</v>
      </c>
      <c r="E1006" s="15" t="s">
        <v>4724</v>
      </c>
      <c r="F1006" s="24" t="s">
        <v>42</v>
      </c>
      <c r="G1006" s="15" t="s">
        <v>3561</v>
      </c>
      <c r="H1006" s="15" t="s">
        <v>19</v>
      </c>
      <c r="I1006" s="17" t="s">
        <v>3562</v>
      </c>
      <c r="J1006" s="15" t="s">
        <v>19</v>
      </c>
      <c r="K1006" s="18" t="s">
        <v>19</v>
      </c>
      <c r="L1006" s="18" t="s">
        <v>19</v>
      </c>
      <c r="M1006" s="18">
        <v>45754.781944444447</v>
      </c>
      <c r="N1006" s="18">
        <v>45806.402083333334</v>
      </c>
      <c r="O1006" s="18" t="s">
        <v>19</v>
      </c>
      <c r="P1006" s="18" t="s">
        <v>19</v>
      </c>
      <c r="Q1006" s="15" t="s">
        <v>6004</v>
      </c>
      <c r="R1006" s="15" t="s">
        <v>6290</v>
      </c>
      <c r="S1006" s="15" t="s">
        <v>3588</v>
      </c>
      <c r="T1006" s="15" t="s">
        <v>19</v>
      </c>
      <c r="U1006" s="15" t="s">
        <v>19</v>
      </c>
      <c r="V1006" s="15" t="s">
        <v>19</v>
      </c>
      <c r="W1006" s="15" t="s">
        <v>19</v>
      </c>
      <c r="X1006" s="15" t="s">
        <v>19</v>
      </c>
      <c r="Y1006" s="19">
        <v>0</v>
      </c>
      <c r="Z1006" s="15" t="s">
        <v>19</v>
      </c>
      <c r="AA1006" s="15" t="s">
        <v>19</v>
      </c>
      <c r="AB1006" s="15" t="s">
        <v>24</v>
      </c>
      <c r="AC1006" s="15" t="s">
        <v>19</v>
      </c>
      <c r="AD1006" s="15" t="s">
        <v>1715</v>
      </c>
      <c r="AE1006" s="15" t="s">
        <v>19</v>
      </c>
      <c r="AF1006" s="15" t="s">
        <v>19</v>
      </c>
      <c r="AG1006" s="37" t="s">
        <v>3563</v>
      </c>
      <c r="AH1006" s="15" t="s">
        <v>19</v>
      </c>
      <c r="AI1006" s="18">
        <v>45776</v>
      </c>
      <c r="AJ1006" s="15" t="s">
        <v>19</v>
      </c>
      <c r="AK1006" s="15" t="s">
        <v>19</v>
      </c>
      <c r="AL1006" s="15" t="s">
        <v>19</v>
      </c>
      <c r="AM1006" s="15" t="s">
        <v>19</v>
      </c>
      <c r="AN1006" s="15" t="s">
        <v>3621</v>
      </c>
    </row>
    <row r="1007" spans="1:40" ht="15.45" x14ac:dyDescent="0.4">
      <c r="A1007" s="15" t="s">
        <v>1847</v>
      </c>
      <c r="B1007" s="15" t="str">
        <f t="shared" si="15"/>
        <v>868ddv6hq</v>
      </c>
      <c r="C1007" s="38" t="s">
        <v>4885</v>
      </c>
      <c r="D1007" s="15" t="s">
        <v>622</v>
      </c>
      <c r="E1007" s="15" t="s">
        <v>6090</v>
      </c>
      <c r="F1007" s="24" t="s">
        <v>42</v>
      </c>
      <c r="G1007" s="15" t="s">
        <v>3561</v>
      </c>
      <c r="H1007" s="15" t="s">
        <v>19</v>
      </c>
      <c r="I1007" s="28" t="s">
        <v>3587</v>
      </c>
      <c r="J1007" s="15" t="s">
        <v>19</v>
      </c>
      <c r="K1007" s="18" t="s">
        <v>19</v>
      </c>
      <c r="L1007" s="18" t="s">
        <v>19</v>
      </c>
      <c r="M1007" s="18">
        <v>45754.782638888893</v>
      </c>
      <c r="N1007" s="18">
        <v>45806.402083333334</v>
      </c>
      <c r="O1007" s="18" t="s">
        <v>19</v>
      </c>
      <c r="P1007" s="18" t="s">
        <v>19</v>
      </c>
      <c r="Q1007" s="15" t="s">
        <v>5898</v>
      </c>
      <c r="R1007" s="15" t="s">
        <v>6290</v>
      </c>
      <c r="S1007" s="15" t="s">
        <v>3588</v>
      </c>
      <c r="T1007" s="15" t="s">
        <v>19</v>
      </c>
      <c r="U1007" s="15" t="s">
        <v>19</v>
      </c>
      <c r="V1007" s="15" t="s">
        <v>19</v>
      </c>
      <c r="W1007" s="15" t="s">
        <v>19</v>
      </c>
      <c r="X1007" s="15" t="s">
        <v>19</v>
      </c>
      <c r="Y1007" s="19">
        <v>0</v>
      </c>
      <c r="Z1007" s="15" t="s">
        <v>19</v>
      </c>
      <c r="AA1007" s="15" t="s">
        <v>19</v>
      </c>
      <c r="AB1007" s="15" t="s">
        <v>24</v>
      </c>
      <c r="AC1007" s="15" t="s">
        <v>19</v>
      </c>
      <c r="AD1007" s="15" t="s">
        <v>1715</v>
      </c>
      <c r="AE1007" s="15" t="b">
        <v>1</v>
      </c>
      <c r="AF1007" s="15" t="s">
        <v>19</v>
      </c>
      <c r="AG1007" s="37" t="s">
        <v>3563</v>
      </c>
      <c r="AH1007" s="15" t="s">
        <v>19</v>
      </c>
      <c r="AI1007" s="18">
        <v>45776</v>
      </c>
      <c r="AJ1007" s="15" t="s">
        <v>19</v>
      </c>
      <c r="AK1007" s="15" t="s">
        <v>19</v>
      </c>
      <c r="AL1007" s="15" t="s">
        <v>19</v>
      </c>
      <c r="AM1007" s="15" t="s">
        <v>19</v>
      </c>
      <c r="AN1007" s="15" t="s">
        <v>3621</v>
      </c>
    </row>
    <row r="1008" spans="1:40" ht="15.45" x14ac:dyDescent="0.4">
      <c r="A1008" s="15" t="s">
        <v>1830</v>
      </c>
      <c r="B1008" s="15" t="str">
        <f t="shared" si="15"/>
        <v>868ddv6kb</v>
      </c>
      <c r="C1008" s="38" t="s">
        <v>4886</v>
      </c>
      <c r="D1008" s="15" t="s">
        <v>622</v>
      </c>
      <c r="E1008" s="15" t="s">
        <v>6090</v>
      </c>
      <c r="F1008" s="24" t="s">
        <v>42</v>
      </c>
      <c r="G1008" s="15" t="s">
        <v>3561</v>
      </c>
      <c r="H1008" s="15" t="s">
        <v>19</v>
      </c>
      <c r="I1008" s="28" t="s">
        <v>3587</v>
      </c>
      <c r="J1008" s="15" t="s">
        <v>19</v>
      </c>
      <c r="K1008" s="18" t="s">
        <v>19</v>
      </c>
      <c r="L1008" s="18" t="s">
        <v>19</v>
      </c>
      <c r="M1008" s="18">
        <v>45754.783333333333</v>
      </c>
      <c r="N1008" s="18">
        <v>45806.402083333334</v>
      </c>
      <c r="O1008" s="18" t="s">
        <v>19</v>
      </c>
      <c r="P1008" s="18" t="s">
        <v>19</v>
      </c>
      <c r="Q1008" s="15" t="s">
        <v>5898</v>
      </c>
      <c r="R1008" s="15" t="s">
        <v>6290</v>
      </c>
      <c r="S1008" s="15" t="s">
        <v>3588</v>
      </c>
      <c r="T1008" s="15" t="s">
        <v>19</v>
      </c>
      <c r="U1008" s="15" t="s">
        <v>19</v>
      </c>
      <c r="V1008" s="15" t="s">
        <v>19</v>
      </c>
      <c r="W1008" s="15" t="s">
        <v>19</v>
      </c>
      <c r="X1008" s="15" t="s">
        <v>19</v>
      </c>
      <c r="Y1008" s="19">
        <v>0</v>
      </c>
      <c r="Z1008" s="15" t="s">
        <v>19</v>
      </c>
      <c r="AA1008" s="15" t="s">
        <v>19</v>
      </c>
      <c r="AB1008" s="15" t="s">
        <v>24</v>
      </c>
      <c r="AC1008" s="15" t="s">
        <v>19</v>
      </c>
      <c r="AD1008" s="15" t="s">
        <v>1715</v>
      </c>
      <c r="AE1008" s="15" t="b">
        <v>1</v>
      </c>
      <c r="AF1008" s="15" t="s">
        <v>19</v>
      </c>
      <c r="AG1008" s="37" t="s">
        <v>3563</v>
      </c>
      <c r="AH1008" s="15" t="s">
        <v>19</v>
      </c>
      <c r="AI1008" s="18">
        <v>45776</v>
      </c>
      <c r="AJ1008" s="15" t="s">
        <v>19</v>
      </c>
      <c r="AK1008" s="15" t="s">
        <v>19</v>
      </c>
      <c r="AL1008" s="15" t="s">
        <v>19</v>
      </c>
      <c r="AM1008" s="15" t="s">
        <v>19</v>
      </c>
      <c r="AN1008" s="15" t="s">
        <v>3621</v>
      </c>
    </row>
    <row r="1009" spans="1:40" ht="15.45" x14ac:dyDescent="0.4">
      <c r="A1009" s="15" t="s">
        <v>2260</v>
      </c>
      <c r="B1009" s="15" t="str">
        <f t="shared" si="15"/>
        <v>868de395t</v>
      </c>
      <c r="C1009" s="38" t="s">
        <v>5436</v>
      </c>
      <c r="D1009" s="15" t="s">
        <v>625</v>
      </c>
      <c r="E1009" s="15" t="s">
        <v>5179</v>
      </c>
      <c r="F1009" s="24" t="s">
        <v>42</v>
      </c>
      <c r="G1009" s="15" t="s">
        <v>3561</v>
      </c>
      <c r="H1009" s="15" t="s">
        <v>19</v>
      </c>
      <c r="I1009" s="16" t="s">
        <v>658</v>
      </c>
      <c r="J1009" s="15" t="s">
        <v>19</v>
      </c>
      <c r="K1009" s="18" t="s">
        <v>19</v>
      </c>
      <c r="L1009" s="18" t="s">
        <v>19</v>
      </c>
      <c r="M1009" s="18">
        <v>45755.354861111111</v>
      </c>
      <c r="N1009" s="18">
        <v>45769.534722222219</v>
      </c>
      <c r="O1009" s="18" t="s">
        <v>19</v>
      </c>
      <c r="P1009" s="18" t="s">
        <v>19</v>
      </c>
      <c r="Q1009" s="15" t="s">
        <v>6001</v>
      </c>
      <c r="R1009" s="15" t="s">
        <v>6287</v>
      </c>
      <c r="S1009" s="15" t="s">
        <v>6148</v>
      </c>
      <c r="T1009" s="15" t="s">
        <v>19</v>
      </c>
      <c r="U1009" s="15" t="s">
        <v>19</v>
      </c>
      <c r="V1009" s="15" t="s">
        <v>19</v>
      </c>
      <c r="W1009" s="15" t="s">
        <v>19</v>
      </c>
      <c r="X1009" s="15" t="s">
        <v>19</v>
      </c>
      <c r="Y1009" s="19">
        <v>0</v>
      </c>
      <c r="Z1009" s="15" t="s">
        <v>19</v>
      </c>
      <c r="AA1009" s="15" t="s">
        <v>19</v>
      </c>
      <c r="AB1009" s="15" t="s">
        <v>77</v>
      </c>
      <c r="AC1009" s="15" t="s">
        <v>19</v>
      </c>
      <c r="AD1009" s="15" t="s">
        <v>19</v>
      </c>
      <c r="AE1009" s="15" t="s">
        <v>19</v>
      </c>
      <c r="AF1009" s="15" t="s">
        <v>19</v>
      </c>
      <c r="AG1009" s="37" t="s">
        <v>3563</v>
      </c>
      <c r="AH1009" s="15" t="s">
        <v>19</v>
      </c>
      <c r="AI1009" s="15" t="s">
        <v>19</v>
      </c>
      <c r="AJ1009" s="15" t="s">
        <v>19</v>
      </c>
      <c r="AK1009" s="15" t="s">
        <v>19</v>
      </c>
      <c r="AL1009" s="15" t="s">
        <v>19</v>
      </c>
      <c r="AM1009" s="15" t="s">
        <v>19</v>
      </c>
      <c r="AN1009" s="15" t="s">
        <v>3569</v>
      </c>
    </row>
    <row r="1010" spans="1:40" ht="15.45" x14ac:dyDescent="0.4">
      <c r="A1010" s="15" t="s">
        <v>2235</v>
      </c>
      <c r="B1010" s="15" t="str">
        <f t="shared" si="15"/>
        <v>868de3cgk</v>
      </c>
      <c r="C1010" s="38" t="s">
        <v>3570</v>
      </c>
      <c r="D1010" s="15" t="s">
        <v>625</v>
      </c>
      <c r="E1010" s="15" t="s">
        <v>5179</v>
      </c>
      <c r="F1010" s="24" t="s">
        <v>42</v>
      </c>
      <c r="G1010" s="15" t="s">
        <v>3561</v>
      </c>
      <c r="H1010" s="15" t="s">
        <v>19</v>
      </c>
      <c r="I1010" s="16" t="s">
        <v>658</v>
      </c>
      <c r="J1010" s="15" t="s">
        <v>19</v>
      </c>
      <c r="K1010" s="18" t="s">
        <v>19</v>
      </c>
      <c r="L1010" s="18" t="s">
        <v>19</v>
      </c>
      <c r="M1010" s="18">
        <v>45755.358333333337</v>
      </c>
      <c r="N1010" s="18">
        <v>45768.592361111107</v>
      </c>
      <c r="O1010" s="18" t="s">
        <v>19</v>
      </c>
      <c r="P1010" s="18" t="s">
        <v>19</v>
      </c>
      <c r="Q1010" s="15" t="s">
        <v>6002</v>
      </c>
      <c r="R1010" s="15" t="s">
        <v>6287</v>
      </c>
      <c r="S1010" s="15" t="s">
        <v>6148</v>
      </c>
      <c r="T1010" s="15" t="s">
        <v>19</v>
      </c>
      <c r="U1010" s="15" t="s">
        <v>19</v>
      </c>
      <c r="V1010" s="15" t="s">
        <v>19</v>
      </c>
      <c r="W1010" s="15" t="s">
        <v>19</v>
      </c>
      <c r="X1010" s="15" t="s">
        <v>19</v>
      </c>
      <c r="Y1010" s="19">
        <v>0</v>
      </c>
      <c r="Z1010" s="15" t="s">
        <v>19</v>
      </c>
      <c r="AA1010" s="15" t="s">
        <v>19</v>
      </c>
      <c r="AB1010" s="15" t="s">
        <v>77</v>
      </c>
      <c r="AC1010" s="15" t="s">
        <v>19</v>
      </c>
      <c r="AD1010" s="15" t="s">
        <v>19</v>
      </c>
      <c r="AE1010" s="15" t="s">
        <v>19</v>
      </c>
      <c r="AF1010" s="15" t="s">
        <v>19</v>
      </c>
      <c r="AG1010" s="37" t="s">
        <v>3563</v>
      </c>
      <c r="AH1010" s="15" t="s">
        <v>19</v>
      </c>
      <c r="AI1010" s="15" t="s">
        <v>19</v>
      </c>
      <c r="AJ1010" s="15" t="s">
        <v>19</v>
      </c>
      <c r="AK1010" s="15" t="s">
        <v>19</v>
      </c>
      <c r="AL1010" s="15" t="s">
        <v>19</v>
      </c>
      <c r="AM1010" s="15" t="s">
        <v>19</v>
      </c>
      <c r="AN1010" s="15" t="s">
        <v>6273</v>
      </c>
    </row>
    <row r="1011" spans="1:40" ht="15.45" x14ac:dyDescent="0.4">
      <c r="A1011" s="15" t="s">
        <v>2367</v>
      </c>
      <c r="B1011" s="15" t="str">
        <f t="shared" si="15"/>
        <v>868de3dwc</v>
      </c>
      <c r="C1011" s="38" t="s">
        <v>5437</v>
      </c>
      <c r="D1011" s="15" t="s">
        <v>625</v>
      </c>
      <c r="E1011" s="15" t="s">
        <v>5179</v>
      </c>
      <c r="F1011" s="24" t="s">
        <v>42</v>
      </c>
      <c r="G1011" s="15" t="s">
        <v>3561</v>
      </c>
      <c r="H1011" s="15" t="s">
        <v>19</v>
      </c>
      <c r="I1011" s="16" t="s">
        <v>658</v>
      </c>
      <c r="J1011" s="15" t="s">
        <v>19</v>
      </c>
      <c r="K1011" s="18" t="s">
        <v>19</v>
      </c>
      <c r="L1011" s="18" t="s">
        <v>19</v>
      </c>
      <c r="M1011" s="18">
        <v>45755.359722222223</v>
      </c>
      <c r="N1011" s="18">
        <v>45769.534722222219</v>
      </c>
      <c r="O1011" s="18" t="s">
        <v>19</v>
      </c>
      <c r="P1011" s="18" t="s">
        <v>19</v>
      </c>
      <c r="Q1011" s="15" t="s">
        <v>6900</v>
      </c>
      <c r="R1011" s="15" t="s">
        <v>6287</v>
      </c>
      <c r="S1011" s="15" t="s">
        <v>6148</v>
      </c>
      <c r="T1011" s="15" t="s">
        <v>19</v>
      </c>
      <c r="U1011" s="15" t="s">
        <v>19</v>
      </c>
      <c r="V1011" s="15" t="s">
        <v>19</v>
      </c>
      <c r="W1011" s="15" t="s">
        <v>19</v>
      </c>
      <c r="X1011" s="15" t="s">
        <v>19</v>
      </c>
      <c r="Y1011" s="19">
        <v>0</v>
      </c>
      <c r="Z1011" s="15" t="s">
        <v>19</v>
      </c>
      <c r="AA1011" s="15" t="s">
        <v>19</v>
      </c>
      <c r="AB1011" s="15" t="s">
        <v>77</v>
      </c>
      <c r="AC1011" s="15" t="s">
        <v>19</v>
      </c>
      <c r="AD1011" s="15" t="s">
        <v>19</v>
      </c>
      <c r="AE1011" s="15" t="s">
        <v>19</v>
      </c>
      <c r="AF1011" s="15" t="s">
        <v>19</v>
      </c>
      <c r="AG1011" s="37" t="s">
        <v>3563</v>
      </c>
      <c r="AH1011" s="15" t="s">
        <v>19</v>
      </c>
      <c r="AI1011" s="15" t="s">
        <v>19</v>
      </c>
      <c r="AJ1011" s="15" t="s">
        <v>19</v>
      </c>
      <c r="AK1011" s="15" t="s">
        <v>19</v>
      </c>
      <c r="AL1011" s="15" t="s">
        <v>19</v>
      </c>
      <c r="AM1011" s="15" t="s">
        <v>19</v>
      </c>
      <c r="AN1011" s="15" t="s">
        <v>3569</v>
      </c>
    </row>
    <row r="1012" spans="1:40" ht="15.45" x14ac:dyDescent="0.4">
      <c r="A1012" s="15" t="s">
        <v>2450</v>
      </c>
      <c r="B1012" s="15" t="str">
        <f t="shared" si="15"/>
        <v>868de3eat</v>
      </c>
      <c r="C1012" s="38" t="s">
        <v>3572</v>
      </c>
      <c r="D1012" s="15" t="s">
        <v>625</v>
      </c>
      <c r="E1012" s="15" t="s">
        <v>5179</v>
      </c>
      <c r="F1012" s="24" t="s">
        <v>42</v>
      </c>
      <c r="G1012" s="15" t="s">
        <v>3561</v>
      </c>
      <c r="H1012" s="15" t="s">
        <v>19</v>
      </c>
      <c r="I1012" s="16" t="s">
        <v>658</v>
      </c>
      <c r="J1012" s="15" t="s">
        <v>19</v>
      </c>
      <c r="K1012" s="18" t="s">
        <v>19</v>
      </c>
      <c r="L1012" s="18" t="s">
        <v>19</v>
      </c>
      <c r="M1012" s="18">
        <v>45755.360416666663</v>
      </c>
      <c r="N1012" s="18">
        <v>45768.592361111107</v>
      </c>
      <c r="O1012" s="18" t="s">
        <v>19</v>
      </c>
      <c r="P1012" s="18" t="s">
        <v>19</v>
      </c>
      <c r="Q1012" s="15" t="s">
        <v>6485</v>
      </c>
      <c r="R1012" s="15" t="s">
        <v>6287</v>
      </c>
      <c r="S1012" s="15" t="s">
        <v>6148</v>
      </c>
      <c r="T1012" s="15" t="s">
        <v>19</v>
      </c>
      <c r="U1012" s="15" t="s">
        <v>19</v>
      </c>
      <c r="V1012" s="15" t="s">
        <v>19</v>
      </c>
      <c r="W1012" s="15" t="s">
        <v>19</v>
      </c>
      <c r="X1012" s="15" t="s">
        <v>19</v>
      </c>
      <c r="Y1012" s="19">
        <v>0</v>
      </c>
      <c r="Z1012" s="15" t="s">
        <v>19</v>
      </c>
      <c r="AA1012" s="15" t="s">
        <v>19</v>
      </c>
      <c r="AB1012" s="15" t="s">
        <v>77</v>
      </c>
      <c r="AC1012" s="15" t="s">
        <v>19</v>
      </c>
      <c r="AD1012" s="15" t="s">
        <v>19</v>
      </c>
      <c r="AE1012" s="15" t="s">
        <v>19</v>
      </c>
      <c r="AF1012" s="15" t="s">
        <v>19</v>
      </c>
      <c r="AG1012" s="37" t="s">
        <v>3563</v>
      </c>
      <c r="AH1012" s="15" t="s">
        <v>19</v>
      </c>
      <c r="AI1012" s="15" t="s">
        <v>19</v>
      </c>
      <c r="AJ1012" s="15" t="s">
        <v>19</v>
      </c>
      <c r="AK1012" s="15" t="s">
        <v>19</v>
      </c>
      <c r="AL1012" s="15" t="s">
        <v>19</v>
      </c>
      <c r="AM1012" s="15" t="s">
        <v>19</v>
      </c>
      <c r="AN1012" s="15" t="s">
        <v>3569</v>
      </c>
    </row>
    <row r="1013" spans="1:40" ht="15.45" x14ac:dyDescent="0.4">
      <c r="A1013" s="15" t="s">
        <v>2269</v>
      </c>
      <c r="B1013" s="15" t="str">
        <f t="shared" si="15"/>
        <v>868de3epv</v>
      </c>
      <c r="C1013" s="38" t="s">
        <v>3573</v>
      </c>
      <c r="D1013" s="15" t="s">
        <v>625</v>
      </c>
      <c r="E1013" s="15" t="s">
        <v>5179</v>
      </c>
      <c r="F1013" s="24" t="s">
        <v>42</v>
      </c>
      <c r="G1013" s="15" t="s">
        <v>3561</v>
      </c>
      <c r="H1013" s="15" t="s">
        <v>19</v>
      </c>
      <c r="I1013" s="16" t="s">
        <v>658</v>
      </c>
      <c r="J1013" s="15" t="s">
        <v>19</v>
      </c>
      <c r="K1013" s="18" t="s">
        <v>19</v>
      </c>
      <c r="L1013" s="18" t="s">
        <v>19</v>
      </c>
      <c r="M1013" s="18">
        <v>45755.360416666663</v>
      </c>
      <c r="N1013" s="18">
        <v>45768.592361111107</v>
      </c>
      <c r="O1013" s="18" t="s">
        <v>19</v>
      </c>
      <c r="P1013" s="18" t="s">
        <v>19</v>
      </c>
      <c r="Q1013" s="15" t="s">
        <v>6486</v>
      </c>
      <c r="R1013" s="15" t="s">
        <v>6287</v>
      </c>
      <c r="S1013" s="15" t="s">
        <v>6148</v>
      </c>
      <c r="T1013" s="15" t="s">
        <v>19</v>
      </c>
      <c r="U1013" s="15" t="s">
        <v>19</v>
      </c>
      <c r="V1013" s="15" t="s">
        <v>19</v>
      </c>
      <c r="W1013" s="15" t="s">
        <v>19</v>
      </c>
      <c r="X1013" s="15" t="s">
        <v>19</v>
      </c>
      <c r="Y1013" s="19">
        <v>0</v>
      </c>
      <c r="Z1013" s="15" t="s">
        <v>19</v>
      </c>
      <c r="AA1013" s="15" t="s">
        <v>19</v>
      </c>
      <c r="AB1013" s="15" t="s">
        <v>77</v>
      </c>
      <c r="AC1013" s="15" t="s">
        <v>19</v>
      </c>
      <c r="AD1013" s="15" t="s">
        <v>19</v>
      </c>
      <c r="AE1013" s="15" t="s">
        <v>19</v>
      </c>
      <c r="AF1013" s="15" t="s">
        <v>19</v>
      </c>
      <c r="AG1013" s="37" t="s">
        <v>3563</v>
      </c>
      <c r="AH1013" s="15" t="s">
        <v>19</v>
      </c>
      <c r="AI1013" s="15" t="s">
        <v>19</v>
      </c>
      <c r="AJ1013" s="15" t="s">
        <v>19</v>
      </c>
      <c r="AK1013" s="15" t="s">
        <v>19</v>
      </c>
      <c r="AL1013" s="15" t="s">
        <v>19</v>
      </c>
      <c r="AM1013" s="15" t="s">
        <v>19</v>
      </c>
      <c r="AN1013" s="15" t="s">
        <v>3569</v>
      </c>
    </row>
    <row r="1014" spans="1:40" ht="15.45" x14ac:dyDescent="0.4">
      <c r="A1014" s="15" t="s">
        <v>1859</v>
      </c>
      <c r="B1014" s="15" t="str">
        <f t="shared" si="15"/>
        <v>868decfxe</v>
      </c>
      <c r="C1014" s="38" t="s">
        <v>4756</v>
      </c>
      <c r="D1014" s="15" t="s">
        <v>631</v>
      </c>
      <c r="E1014" s="15" t="s">
        <v>4728</v>
      </c>
      <c r="F1014" s="16" t="s">
        <v>23</v>
      </c>
      <c r="G1014" s="15" t="s">
        <v>3561</v>
      </c>
      <c r="H1014" s="15" t="s">
        <v>3599</v>
      </c>
      <c r="I1014" s="28" t="s">
        <v>3587</v>
      </c>
      <c r="J1014" s="15" t="s">
        <v>6487</v>
      </c>
      <c r="K1014" s="18">
        <v>45814</v>
      </c>
      <c r="L1014" s="18">
        <v>45798</v>
      </c>
      <c r="M1014" s="18">
        <v>45755.589583333334</v>
      </c>
      <c r="N1014" s="18">
        <v>45806.395138888889</v>
      </c>
      <c r="O1014" s="18" t="s">
        <v>19</v>
      </c>
      <c r="P1014" s="18" t="s">
        <v>19</v>
      </c>
      <c r="Q1014" s="15" t="s">
        <v>5898</v>
      </c>
      <c r="R1014" s="15" t="s">
        <v>6290</v>
      </c>
      <c r="S1014" s="15" t="s">
        <v>3588</v>
      </c>
      <c r="T1014" s="18" t="s">
        <v>19</v>
      </c>
      <c r="U1014" s="18" t="s">
        <v>19</v>
      </c>
      <c r="V1014" s="15" t="s">
        <v>19</v>
      </c>
      <c r="W1014" s="18" t="s">
        <v>19</v>
      </c>
      <c r="X1014" s="18" t="s">
        <v>19</v>
      </c>
      <c r="Y1014" s="19">
        <v>0</v>
      </c>
      <c r="Z1014" s="34" t="s">
        <v>244</v>
      </c>
      <c r="AA1014" s="18" t="s">
        <v>19</v>
      </c>
      <c r="AB1014" s="15" t="s">
        <v>24</v>
      </c>
      <c r="AC1014" s="15" t="s">
        <v>2603</v>
      </c>
      <c r="AD1014" s="15" t="s">
        <v>1638</v>
      </c>
      <c r="AE1014" s="15" t="b">
        <v>1</v>
      </c>
      <c r="AF1014" s="15" t="s">
        <v>3589</v>
      </c>
      <c r="AG1014" s="37" t="s">
        <v>3563</v>
      </c>
      <c r="AH1014" s="15" t="s">
        <v>19</v>
      </c>
      <c r="AI1014" s="18">
        <v>45786</v>
      </c>
      <c r="AJ1014" s="18" t="s">
        <v>19</v>
      </c>
      <c r="AK1014" s="15" t="s">
        <v>19</v>
      </c>
      <c r="AL1014" s="15" t="s">
        <v>19</v>
      </c>
      <c r="AM1014" s="15" t="s">
        <v>3620</v>
      </c>
      <c r="AN1014" s="15" t="s">
        <v>3621</v>
      </c>
    </row>
    <row r="1015" spans="1:40" ht="15.45" x14ac:dyDescent="0.4">
      <c r="A1015" s="15" t="s">
        <v>1961</v>
      </c>
      <c r="B1015" s="15" t="str">
        <f t="shared" si="15"/>
        <v>868decgh2</v>
      </c>
      <c r="C1015" s="38" t="s">
        <v>4757</v>
      </c>
      <c r="D1015" s="15" t="s">
        <v>631</v>
      </c>
      <c r="E1015" s="15" t="s">
        <v>4728</v>
      </c>
      <c r="F1015" s="16" t="s">
        <v>23</v>
      </c>
      <c r="G1015" s="15" t="s">
        <v>3561</v>
      </c>
      <c r="H1015" s="15" t="s">
        <v>19</v>
      </c>
      <c r="I1015" s="28" t="s">
        <v>3587</v>
      </c>
      <c r="J1015" s="15" t="s">
        <v>6488</v>
      </c>
      <c r="K1015" s="18">
        <v>45814</v>
      </c>
      <c r="L1015" s="18">
        <v>45799</v>
      </c>
      <c r="M1015" s="18">
        <v>45755.589583333334</v>
      </c>
      <c r="N1015" s="18">
        <v>45804.547916666663</v>
      </c>
      <c r="O1015" s="18" t="s">
        <v>19</v>
      </c>
      <c r="P1015" s="18" t="s">
        <v>19</v>
      </c>
      <c r="Q1015" s="15" t="s">
        <v>5898</v>
      </c>
      <c r="R1015" s="15" t="s">
        <v>6290</v>
      </c>
      <c r="S1015" s="15" t="s">
        <v>3588</v>
      </c>
      <c r="T1015" s="18" t="s">
        <v>19</v>
      </c>
      <c r="U1015" s="18" t="s">
        <v>19</v>
      </c>
      <c r="V1015" s="15" t="s">
        <v>19</v>
      </c>
      <c r="W1015" s="18" t="s">
        <v>19</v>
      </c>
      <c r="X1015" s="18" t="s">
        <v>19</v>
      </c>
      <c r="Y1015" s="19">
        <v>0</v>
      </c>
      <c r="Z1015" s="34" t="s">
        <v>244</v>
      </c>
      <c r="AA1015" s="18" t="s">
        <v>19</v>
      </c>
      <c r="AB1015" s="15" t="s">
        <v>24</v>
      </c>
      <c r="AC1015" s="15" t="s">
        <v>2603</v>
      </c>
      <c r="AD1015" s="15" t="s">
        <v>1638</v>
      </c>
      <c r="AE1015" s="15" t="b">
        <v>1</v>
      </c>
      <c r="AF1015" s="15" t="s">
        <v>3589</v>
      </c>
      <c r="AG1015" s="37" t="s">
        <v>3563</v>
      </c>
      <c r="AH1015" s="15" t="s">
        <v>19</v>
      </c>
      <c r="AI1015" s="18">
        <v>45786</v>
      </c>
      <c r="AJ1015" s="18" t="s">
        <v>19</v>
      </c>
      <c r="AK1015" s="15" t="s">
        <v>19</v>
      </c>
      <c r="AL1015" s="15" t="s">
        <v>19</v>
      </c>
      <c r="AM1015" s="15" t="s">
        <v>3620</v>
      </c>
      <c r="AN1015" s="15" t="s">
        <v>3621</v>
      </c>
    </row>
    <row r="1016" spans="1:40" ht="15.45" x14ac:dyDescent="0.4">
      <c r="A1016" s="15" t="s">
        <v>1271</v>
      </c>
      <c r="B1016" s="15" t="str">
        <f t="shared" si="15"/>
        <v>868dfz66d</v>
      </c>
      <c r="C1016" s="38" t="s">
        <v>4232</v>
      </c>
      <c r="D1016" s="15" t="s">
        <v>633</v>
      </c>
      <c r="E1016" s="15" t="s">
        <v>2534</v>
      </c>
      <c r="F1016" s="39" t="s">
        <v>540</v>
      </c>
      <c r="G1016" s="15" t="s">
        <v>3561</v>
      </c>
      <c r="H1016" s="15" t="s">
        <v>19</v>
      </c>
      <c r="I1016" s="28" t="s">
        <v>3587</v>
      </c>
      <c r="J1016" s="15" t="s">
        <v>6248</v>
      </c>
      <c r="K1016" s="18">
        <v>45796</v>
      </c>
      <c r="L1016" s="18">
        <v>45779</v>
      </c>
      <c r="M1016" s="18">
        <v>45758.508333333331</v>
      </c>
      <c r="N1016" s="18">
        <v>45797.166666666672</v>
      </c>
      <c r="O1016" s="18" t="s">
        <v>19</v>
      </c>
      <c r="P1016" s="18" t="s">
        <v>19</v>
      </c>
      <c r="Q1016" s="15" t="s">
        <v>5902</v>
      </c>
      <c r="R1016" s="15" t="s">
        <v>6290</v>
      </c>
      <c r="S1016" s="15" t="s">
        <v>3588</v>
      </c>
      <c r="T1016" s="15" t="s">
        <v>19</v>
      </c>
      <c r="U1016" s="18">
        <v>45786</v>
      </c>
      <c r="V1016" s="15" t="s">
        <v>19</v>
      </c>
      <c r="W1016" s="15" t="s">
        <v>19</v>
      </c>
      <c r="X1016" s="15" t="s">
        <v>19</v>
      </c>
      <c r="Y1016" s="19">
        <v>0</v>
      </c>
      <c r="Z1016" s="26" t="s">
        <v>88</v>
      </c>
      <c r="AA1016" s="15" t="s">
        <v>19</v>
      </c>
      <c r="AB1016" s="15" t="s">
        <v>43</v>
      </c>
      <c r="AC1016" s="15" t="s">
        <v>1110</v>
      </c>
      <c r="AD1016" s="15" t="s">
        <v>1112</v>
      </c>
      <c r="AE1016" s="15" t="b">
        <v>1</v>
      </c>
      <c r="AF1016" s="15" t="s">
        <v>19</v>
      </c>
      <c r="AG1016" s="20" t="s">
        <v>3604</v>
      </c>
      <c r="AH1016" s="15" t="s">
        <v>19</v>
      </c>
      <c r="AI1016" s="18">
        <v>45756</v>
      </c>
      <c r="AJ1016" s="15" t="s">
        <v>19</v>
      </c>
      <c r="AK1016" s="15" t="s">
        <v>19</v>
      </c>
      <c r="AL1016" s="15" t="s">
        <v>19</v>
      </c>
      <c r="AM1016" s="15" t="s">
        <v>3620</v>
      </c>
      <c r="AN1016" s="15" t="s">
        <v>3621</v>
      </c>
    </row>
    <row r="1017" spans="1:40" ht="15.45" x14ac:dyDescent="0.4">
      <c r="A1017" s="15" t="s">
        <v>1214</v>
      </c>
      <c r="B1017" s="15" t="str">
        <f t="shared" si="15"/>
        <v>868dfz66w</v>
      </c>
      <c r="C1017" s="38" t="s">
        <v>4233</v>
      </c>
      <c r="D1017" s="15" t="s">
        <v>633</v>
      </c>
      <c r="E1017" s="15" t="s">
        <v>2534</v>
      </c>
      <c r="F1017" s="39" t="s">
        <v>540</v>
      </c>
      <c r="G1017" s="15" t="s">
        <v>3561</v>
      </c>
      <c r="H1017" s="15" t="s">
        <v>6365</v>
      </c>
      <c r="I1017" s="28" t="s">
        <v>3587</v>
      </c>
      <c r="J1017" s="15" t="s">
        <v>6921</v>
      </c>
      <c r="K1017" s="18">
        <v>45815</v>
      </c>
      <c r="L1017" s="18">
        <v>45785</v>
      </c>
      <c r="M1017" s="18">
        <v>45758.508333333331</v>
      </c>
      <c r="N1017" s="18">
        <v>45810.717361111107</v>
      </c>
      <c r="O1017" s="18" t="s">
        <v>19</v>
      </c>
      <c r="P1017" s="18" t="s">
        <v>19</v>
      </c>
      <c r="Q1017" s="15" t="s">
        <v>5903</v>
      </c>
      <c r="R1017" s="15" t="s">
        <v>6290</v>
      </c>
      <c r="S1017" s="15" t="s">
        <v>3588</v>
      </c>
      <c r="T1017" s="15" t="s">
        <v>19</v>
      </c>
      <c r="U1017" s="15" t="s">
        <v>19</v>
      </c>
      <c r="V1017" s="15" t="s">
        <v>19</v>
      </c>
      <c r="W1017" s="15" t="s">
        <v>19</v>
      </c>
      <c r="X1017" s="15" t="s">
        <v>19</v>
      </c>
      <c r="Y1017" s="19">
        <v>0</v>
      </c>
      <c r="Z1017" s="15" t="s">
        <v>25</v>
      </c>
      <c r="AA1017" s="15" t="s">
        <v>19</v>
      </c>
      <c r="AB1017" s="15" t="s">
        <v>43</v>
      </c>
      <c r="AC1017" s="15" t="s">
        <v>1110</v>
      </c>
      <c r="AD1017" s="15" t="s">
        <v>1112</v>
      </c>
      <c r="AE1017" s="15" t="b">
        <v>1</v>
      </c>
      <c r="AF1017" s="15" t="s">
        <v>19</v>
      </c>
      <c r="AG1017" s="15" t="s">
        <v>19</v>
      </c>
      <c r="AH1017" s="15" t="s">
        <v>19</v>
      </c>
      <c r="AI1017" s="18">
        <v>45756</v>
      </c>
      <c r="AJ1017" s="15" t="s">
        <v>19</v>
      </c>
      <c r="AK1017" s="18">
        <v>45777</v>
      </c>
      <c r="AL1017" s="15" t="s">
        <v>19</v>
      </c>
      <c r="AM1017" s="15" t="s">
        <v>3620</v>
      </c>
      <c r="AN1017" s="15" t="s">
        <v>3621</v>
      </c>
    </row>
    <row r="1018" spans="1:40" ht="15.45" x14ac:dyDescent="0.4">
      <c r="A1018" s="15" t="s">
        <v>1139</v>
      </c>
      <c r="B1018" s="15" t="str">
        <f t="shared" si="15"/>
        <v>868dfzm1t</v>
      </c>
      <c r="C1018" s="38" t="s">
        <v>4240</v>
      </c>
      <c r="D1018" s="15" t="s">
        <v>635</v>
      </c>
      <c r="E1018" s="15" t="s">
        <v>4150</v>
      </c>
      <c r="F1018" s="24" t="s">
        <v>42</v>
      </c>
      <c r="G1018" s="15" t="s">
        <v>3561</v>
      </c>
      <c r="H1018" s="15" t="s">
        <v>19</v>
      </c>
      <c r="I1018" s="28" t="s">
        <v>3587</v>
      </c>
      <c r="J1018" s="15" t="s">
        <v>19</v>
      </c>
      <c r="K1018" s="18" t="s">
        <v>19</v>
      </c>
      <c r="L1018" s="18" t="s">
        <v>19</v>
      </c>
      <c r="M1018" s="18">
        <v>45758.520138888889</v>
      </c>
      <c r="N1018" s="18">
        <v>45764.641666666663</v>
      </c>
      <c r="O1018" s="18" t="s">
        <v>19</v>
      </c>
      <c r="P1018" s="18" t="s">
        <v>19</v>
      </c>
      <c r="Q1018" s="15" t="s">
        <v>5897</v>
      </c>
      <c r="R1018" s="15" t="s">
        <v>6301</v>
      </c>
      <c r="S1018" s="15" t="s">
        <v>3603</v>
      </c>
      <c r="T1018" s="15" t="s">
        <v>19</v>
      </c>
      <c r="U1018" s="15" t="s">
        <v>19</v>
      </c>
      <c r="V1018" s="15" t="s">
        <v>19</v>
      </c>
      <c r="W1018" s="15" t="s">
        <v>19</v>
      </c>
      <c r="X1018" s="15" t="s">
        <v>19</v>
      </c>
      <c r="Y1018" s="19">
        <v>0</v>
      </c>
      <c r="Z1018" s="15" t="s">
        <v>19</v>
      </c>
      <c r="AA1018" s="15" t="s">
        <v>19</v>
      </c>
      <c r="AB1018" s="15" t="s">
        <v>43</v>
      </c>
      <c r="AC1018" s="15" t="s">
        <v>1110</v>
      </c>
      <c r="AD1018" s="15" t="s">
        <v>1138</v>
      </c>
      <c r="AE1018" s="15" t="s">
        <v>19</v>
      </c>
      <c r="AF1018" s="15" t="s">
        <v>19</v>
      </c>
      <c r="AG1018" s="15" t="s">
        <v>19</v>
      </c>
      <c r="AH1018" s="15" t="s">
        <v>19</v>
      </c>
      <c r="AI1018" s="15" t="s">
        <v>19</v>
      </c>
      <c r="AJ1018" s="15" t="s">
        <v>19</v>
      </c>
      <c r="AK1018" s="15" t="s">
        <v>19</v>
      </c>
      <c r="AL1018" s="15" t="s">
        <v>19</v>
      </c>
      <c r="AM1018" s="15" t="s">
        <v>3620</v>
      </c>
      <c r="AN1018" s="15" t="s">
        <v>3564</v>
      </c>
    </row>
    <row r="1019" spans="1:40" ht="15.45" x14ac:dyDescent="0.4">
      <c r="A1019" s="15" t="s">
        <v>1712</v>
      </c>
      <c r="B1019" s="15" t="str">
        <f t="shared" si="15"/>
        <v>868dguu2g</v>
      </c>
      <c r="C1019" s="38" t="s">
        <v>4839</v>
      </c>
      <c r="D1019" s="15" t="s">
        <v>608</v>
      </c>
      <c r="E1019" s="15" t="s">
        <v>4700</v>
      </c>
      <c r="F1019" s="24" t="s">
        <v>42</v>
      </c>
      <c r="G1019" s="15" t="s">
        <v>3561</v>
      </c>
      <c r="H1019" s="15" t="s">
        <v>3599</v>
      </c>
      <c r="I1019" s="16" t="s">
        <v>658</v>
      </c>
      <c r="J1019" s="15" t="s">
        <v>19</v>
      </c>
      <c r="K1019" s="18" t="s">
        <v>19</v>
      </c>
      <c r="L1019" s="18" t="s">
        <v>19</v>
      </c>
      <c r="M1019" s="18">
        <v>45761.442361111112</v>
      </c>
      <c r="N1019" s="18">
        <v>45806.397916666669</v>
      </c>
      <c r="O1019" s="18" t="s">
        <v>19</v>
      </c>
      <c r="P1019" s="18" t="s">
        <v>19</v>
      </c>
      <c r="Q1019" s="15" t="s">
        <v>5898</v>
      </c>
      <c r="R1019" s="15" t="s">
        <v>6290</v>
      </c>
      <c r="S1019" s="15" t="s">
        <v>3588</v>
      </c>
      <c r="T1019" s="15" t="s">
        <v>19</v>
      </c>
      <c r="U1019" s="15" t="s">
        <v>19</v>
      </c>
      <c r="V1019" s="15" t="s">
        <v>19</v>
      </c>
      <c r="W1019" s="15" t="s">
        <v>19</v>
      </c>
      <c r="X1019" s="15" t="s">
        <v>19</v>
      </c>
      <c r="Y1019" s="19">
        <v>0</v>
      </c>
      <c r="Z1019" s="15" t="s">
        <v>19</v>
      </c>
      <c r="AA1019" s="15" t="s">
        <v>19</v>
      </c>
      <c r="AB1019" s="15" t="s">
        <v>24</v>
      </c>
      <c r="AC1019" s="15" t="s">
        <v>19</v>
      </c>
      <c r="AD1019" s="15" t="s">
        <v>1715</v>
      </c>
      <c r="AE1019" s="15" t="b">
        <v>1</v>
      </c>
      <c r="AF1019" s="15" t="s">
        <v>19</v>
      </c>
      <c r="AG1019" s="37" t="s">
        <v>3563</v>
      </c>
      <c r="AH1019" s="15" t="s">
        <v>19</v>
      </c>
      <c r="AI1019" s="18">
        <v>45776</v>
      </c>
      <c r="AJ1019" s="15" t="s">
        <v>19</v>
      </c>
      <c r="AK1019" s="15" t="s">
        <v>19</v>
      </c>
      <c r="AL1019" s="15" t="s">
        <v>19</v>
      </c>
      <c r="AM1019" s="15" t="s">
        <v>19</v>
      </c>
      <c r="AN1019" s="15" t="s">
        <v>3621</v>
      </c>
    </row>
    <row r="1020" spans="1:40" ht="15.45" x14ac:dyDescent="0.4">
      <c r="A1020" s="15" t="s">
        <v>680</v>
      </c>
      <c r="B1020" s="15" t="str">
        <f t="shared" si="15"/>
        <v>868dgwv21</v>
      </c>
      <c r="C1020" s="38" t="s">
        <v>6922</v>
      </c>
      <c r="D1020" s="15" t="s">
        <v>637</v>
      </c>
      <c r="E1020" s="15" t="s">
        <v>6744</v>
      </c>
      <c r="F1020" s="21" t="s">
        <v>28</v>
      </c>
      <c r="G1020" s="15" t="s">
        <v>3561</v>
      </c>
      <c r="H1020" s="15" t="s">
        <v>19</v>
      </c>
      <c r="I1020" s="16" t="s">
        <v>658</v>
      </c>
      <c r="J1020" s="15" t="s">
        <v>19</v>
      </c>
      <c r="K1020" s="18">
        <v>45863</v>
      </c>
      <c r="L1020" s="18" t="s">
        <v>19</v>
      </c>
      <c r="M1020" s="18">
        <v>45761.502083333333</v>
      </c>
      <c r="N1020" s="18">
        <v>45807.473611111112</v>
      </c>
      <c r="O1020" s="18" t="s">
        <v>19</v>
      </c>
      <c r="P1020" s="18" t="s">
        <v>19</v>
      </c>
      <c r="Q1020" s="15" t="s">
        <v>5982</v>
      </c>
      <c r="R1020" s="15" t="s">
        <v>6280</v>
      </c>
      <c r="S1020" s="15" t="s">
        <v>6147</v>
      </c>
      <c r="T1020" s="15" t="s">
        <v>19</v>
      </c>
      <c r="U1020" s="15" t="s">
        <v>19</v>
      </c>
      <c r="V1020" s="15" t="s">
        <v>19</v>
      </c>
      <c r="W1020" s="15" t="s">
        <v>19</v>
      </c>
      <c r="X1020" s="15" t="s">
        <v>19</v>
      </c>
      <c r="Y1020" s="19">
        <v>0</v>
      </c>
      <c r="Z1020" s="15" t="s">
        <v>19</v>
      </c>
      <c r="AA1020" s="15" t="s">
        <v>19</v>
      </c>
      <c r="AB1020" s="15" t="s">
        <v>43</v>
      </c>
      <c r="AC1020" s="15" t="s">
        <v>4152</v>
      </c>
      <c r="AD1020" s="15" t="s">
        <v>1121</v>
      </c>
      <c r="AE1020" s="15" t="s">
        <v>19</v>
      </c>
      <c r="AF1020" s="15" t="s">
        <v>17</v>
      </c>
      <c r="AG1020" s="37" t="s">
        <v>3563</v>
      </c>
      <c r="AH1020" s="15" t="s">
        <v>19</v>
      </c>
      <c r="AI1020" s="15" t="s">
        <v>19</v>
      </c>
      <c r="AJ1020" s="15" t="s">
        <v>19</v>
      </c>
      <c r="AK1020" s="15" t="s">
        <v>19</v>
      </c>
      <c r="AL1020" s="15" t="s">
        <v>19</v>
      </c>
      <c r="AM1020" s="15" t="s">
        <v>3215</v>
      </c>
      <c r="AN1020" s="15" t="s">
        <v>6312</v>
      </c>
    </row>
    <row r="1021" spans="1:40" ht="15.45" x14ac:dyDescent="0.4">
      <c r="A1021" s="15" t="s">
        <v>1202</v>
      </c>
      <c r="B1021" s="15" t="str">
        <f t="shared" si="15"/>
        <v>868dh6d1h</v>
      </c>
      <c r="C1021" s="38" t="s">
        <v>6489</v>
      </c>
      <c r="D1021" s="15" t="s">
        <v>639</v>
      </c>
      <c r="E1021" s="15" t="s">
        <v>6745</v>
      </c>
      <c r="F1021" s="24" t="s">
        <v>42</v>
      </c>
      <c r="G1021" s="15" t="s">
        <v>3561</v>
      </c>
      <c r="H1021" s="15" t="s">
        <v>19</v>
      </c>
      <c r="I1021" s="16" t="s">
        <v>658</v>
      </c>
      <c r="J1021" s="15" t="s">
        <v>19</v>
      </c>
      <c r="K1021" s="18">
        <v>45863</v>
      </c>
      <c r="L1021" s="18" t="s">
        <v>19</v>
      </c>
      <c r="M1021" s="18">
        <v>45761.740277777775</v>
      </c>
      <c r="N1021" s="18">
        <v>45797.615972222222</v>
      </c>
      <c r="O1021" s="18" t="s">
        <v>19</v>
      </c>
      <c r="P1021" s="18" t="s">
        <v>19</v>
      </c>
      <c r="Q1021" s="15" t="s">
        <v>19</v>
      </c>
      <c r="R1021" s="15" t="s">
        <v>6280</v>
      </c>
      <c r="S1021" s="15" t="s">
        <v>6147</v>
      </c>
      <c r="T1021" s="15" t="s">
        <v>19</v>
      </c>
      <c r="U1021" s="15" t="s">
        <v>19</v>
      </c>
      <c r="V1021" s="15" t="s">
        <v>19</v>
      </c>
      <c r="W1021" s="15" t="s">
        <v>19</v>
      </c>
      <c r="X1021" s="15" t="s">
        <v>19</v>
      </c>
      <c r="Y1021" s="19">
        <v>0</v>
      </c>
      <c r="Z1021" s="15" t="s">
        <v>19</v>
      </c>
      <c r="AA1021" s="15" t="s">
        <v>19</v>
      </c>
      <c r="AB1021" s="15" t="s">
        <v>43</v>
      </c>
      <c r="AC1021" s="15" t="s">
        <v>4152</v>
      </c>
      <c r="AD1021" s="15" t="s">
        <v>4291</v>
      </c>
      <c r="AE1021" s="15" t="s">
        <v>19</v>
      </c>
      <c r="AF1021" s="15" t="s">
        <v>17</v>
      </c>
      <c r="AG1021" s="37" t="s">
        <v>3563</v>
      </c>
      <c r="AH1021" s="15" t="s">
        <v>19</v>
      </c>
      <c r="AI1021" s="15" t="s">
        <v>19</v>
      </c>
      <c r="AJ1021" s="15" t="s">
        <v>19</v>
      </c>
      <c r="AK1021" s="15" t="s">
        <v>19</v>
      </c>
      <c r="AL1021" s="15" t="s">
        <v>19</v>
      </c>
      <c r="AM1021" s="15" t="s">
        <v>3215</v>
      </c>
      <c r="AN1021" s="15" t="s">
        <v>6312</v>
      </c>
    </row>
    <row r="1022" spans="1:40" ht="15.45" x14ac:dyDescent="0.4">
      <c r="A1022" s="15" t="s">
        <v>1221</v>
      </c>
      <c r="B1022" s="15" t="str">
        <f t="shared" si="15"/>
        <v>868dh6f1g</v>
      </c>
      <c r="C1022" s="38" t="s">
        <v>6490</v>
      </c>
      <c r="D1022" s="15" t="s">
        <v>639</v>
      </c>
      <c r="E1022" s="15" t="s">
        <v>6745</v>
      </c>
      <c r="F1022" s="24" t="s">
        <v>42</v>
      </c>
      <c r="G1022" s="15" t="s">
        <v>3561</v>
      </c>
      <c r="H1022" s="15" t="s">
        <v>19</v>
      </c>
      <c r="I1022" s="16" t="s">
        <v>658</v>
      </c>
      <c r="J1022" s="15" t="s">
        <v>19</v>
      </c>
      <c r="K1022" s="18">
        <v>45863</v>
      </c>
      <c r="L1022" s="18" t="s">
        <v>19</v>
      </c>
      <c r="M1022" s="18">
        <v>45761.742361111115</v>
      </c>
      <c r="N1022" s="18">
        <v>45797.615972222222</v>
      </c>
      <c r="O1022" s="18" t="s">
        <v>19</v>
      </c>
      <c r="P1022" s="18" t="s">
        <v>19</v>
      </c>
      <c r="Q1022" s="15" t="s">
        <v>19</v>
      </c>
      <c r="R1022" s="15" t="s">
        <v>6280</v>
      </c>
      <c r="S1022" s="15" t="s">
        <v>6147</v>
      </c>
      <c r="T1022" s="15" t="s">
        <v>19</v>
      </c>
      <c r="U1022" s="15" t="s">
        <v>19</v>
      </c>
      <c r="V1022" s="15" t="s">
        <v>19</v>
      </c>
      <c r="W1022" s="15" t="s">
        <v>19</v>
      </c>
      <c r="X1022" s="15" t="s">
        <v>19</v>
      </c>
      <c r="Y1022" s="19">
        <v>0</v>
      </c>
      <c r="Z1022" s="15" t="s">
        <v>19</v>
      </c>
      <c r="AA1022" s="15" t="s">
        <v>19</v>
      </c>
      <c r="AB1022" s="15" t="s">
        <v>43</v>
      </c>
      <c r="AC1022" s="15" t="s">
        <v>4152</v>
      </c>
      <c r="AD1022" s="15" t="s">
        <v>4291</v>
      </c>
      <c r="AE1022" s="15" t="s">
        <v>19</v>
      </c>
      <c r="AF1022" s="15" t="s">
        <v>17</v>
      </c>
      <c r="AG1022" s="37" t="s">
        <v>3563</v>
      </c>
      <c r="AH1022" s="15" t="s">
        <v>19</v>
      </c>
      <c r="AI1022" s="15" t="s">
        <v>19</v>
      </c>
      <c r="AJ1022" s="15" t="s">
        <v>19</v>
      </c>
      <c r="AK1022" s="15" t="s">
        <v>19</v>
      </c>
      <c r="AL1022" s="15" t="s">
        <v>19</v>
      </c>
      <c r="AM1022" s="15" t="s">
        <v>3215</v>
      </c>
      <c r="AN1022" s="15" t="s">
        <v>6312</v>
      </c>
    </row>
    <row r="1023" spans="1:40" ht="15.45" x14ac:dyDescent="0.4">
      <c r="A1023" s="15" t="s">
        <v>1166</v>
      </c>
      <c r="B1023" s="15" t="str">
        <f t="shared" si="15"/>
        <v>868dh6mm2</v>
      </c>
      <c r="C1023" s="38" t="s">
        <v>6491</v>
      </c>
      <c r="D1023" s="15" t="s">
        <v>641</v>
      </c>
      <c r="E1023" s="15" t="s">
        <v>6746</v>
      </c>
      <c r="F1023" s="24" t="s">
        <v>42</v>
      </c>
      <c r="G1023" s="15" t="s">
        <v>3561</v>
      </c>
      <c r="H1023" s="15" t="s">
        <v>19</v>
      </c>
      <c r="I1023" s="16" t="s">
        <v>658</v>
      </c>
      <c r="J1023" s="15" t="s">
        <v>19</v>
      </c>
      <c r="K1023" s="18">
        <v>45863</v>
      </c>
      <c r="L1023" s="18" t="s">
        <v>19</v>
      </c>
      <c r="M1023" s="18">
        <v>45761.749305555553</v>
      </c>
      <c r="N1023" s="18">
        <v>45797.616666666669</v>
      </c>
      <c r="O1023" s="18" t="s">
        <v>19</v>
      </c>
      <c r="P1023" s="18" t="s">
        <v>19</v>
      </c>
      <c r="Q1023" s="15" t="s">
        <v>19</v>
      </c>
      <c r="R1023" s="15" t="s">
        <v>6280</v>
      </c>
      <c r="S1023" s="15" t="s">
        <v>6147</v>
      </c>
      <c r="T1023" s="15" t="s">
        <v>19</v>
      </c>
      <c r="U1023" s="15" t="s">
        <v>19</v>
      </c>
      <c r="V1023" s="15" t="s">
        <v>19</v>
      </c>
      <c r="W1023" s="15" t="s">
        <v>19</v>
      </c>
      <c r="X1023" s="15" t="s">
        <v>19</v>
      </c>
      <c r="Y1023" s="19">
        <v>0</v>
      </c>
      <c r="Z1023" s="15" t="s">
        <v>19</v>
      </c>
      <c r="AA1023" s="15" t="s">
        <v>19</v>
      </c>
      <c r="AB1023" s="15" t="s">
        <v>43</v>
      </c>
      <c r="AC1023" s="15" t="s">
        <v>4152</v>
      </c>
      <c r="AD1023" s="15" t="s">
        <v>1121</v>
      </c>
      <c r="AE1023" s="15" t="s">
        <v>19</v>
      </c>
      <c r="AF1023" s="15" t="s">
        <v>17</v>
      </c>
      <c r="AG1023" s="37" t="s">
        <v>3563</v>
      </c>
      <c r="AH1023" s="15" t="s">
        <v>19</v>
      </c>
      <c r="AI1023" s="15" t="s">
        <v>19</v>
      </c>
      <c r="AJ1023" s="15" t="s">
        <v>19</v>
      </c>
      <c r="AK1023" s="15" t="s">
        <v>19</v>
      </c>
      <c r="AL1023" s="15" t="s">
        <v>19</v>
      </c>
      <c r="AM1023" s="15" t="s">
        <v>3215</v>
      </c>
      <c r="AN1023" s="15" t="s">
        <v>6312</v>
      </c>
    </row>
    <row r="1024" spans="1:40" ht="15.45" x14ac:dyDescent="0.4">
      <c r="A1024" s="15" t="s">
        <v>1238</v>
      </c>
      <c r="B1024" s="15" t="str">
        <f t="shared" si="15"/>
        <v>868dh6mmb</v>
      </c>
      <c r="C1024" s="38" t="s">
        <v>6492</v>
      </c>
      <c r="D1024" s="15" t="s">
        <v>641</v>
      </c>
      <c r="E1024" s="15" t="s">
        <v>6746</v>
      </c>
      <c r="F1024" s="24" t="s">
        <v>42</v>
      </c>
      <c r="G1024" s="15" t="s">
        <v>3561</v>
      </c>
      <c r="H1024" s="15" t="s">
        <v>19</v>
      </c>
      <c r="I1024" s="16" t="s">
        <v>658</v>
      </c>
      <c r="J1024" s="15" t="s">
        <v>19</v>
      </c>
      <c r="K1024" s="18">
        <v>45863</v>
      </c>
      <c r="L1024" s="18" t="s">
        <v>19</v>
      </c>
      <c r="M1024" s="18">
        <v>45761.749305555553</v>
      </c>
      <c r="N1024" s="18">
        <v>45797.616666666669</v>
      </c>
      <c r="O1024" s="18" t="s">
        <v>19</v>
      </c>
      <c r="P1024" s="18" t="s">
        <v>19</v>
      </c>
      <c r="Q1024" s="15" t="s">
        <v>19</v>
      </c>
      <c r="R1024" s="15" t="s">
        <v>6280</v>
      </c>
      <c r="S1024" s="15" t="s">
        <v>6147</v>
      </c>
      <c r="T1024" s="15" t="s">
        <v>19</v>
      </c>
      <c r="U1024" s="15" t="s">
        <v>19</v>
      </c>
      <c r="V1024" s="15" t="s">
        <v>19</v>
      </c>
      <c r="W1024" s="15" t="s">
        <v>19</v>
      </c>
      <c r="X1024" s="15" t="s">
        <v>19</v>
      </c>
      <c r="Y1024" s="19">
        <v>0</v>
      </c>
      <c r="Z1024" s="15" t="s">
        <v>19</v>
      </c>
      <c r="AA1024" s="15" t="s">
        <v>19</v>
      </c>
      <c r="AB1024" s="15" t="s">
        <v>43</v>
      </c>
      <c r="AC1024" s="15" t="s">
        <v>4152</v>
      </c>
      <c r="AD1024" s="15" t="s">
        <v>1121</v>
      </c>
      <c r="AE1024" s="15" t="s">
        <v>19</v>
      </c>
      <c r="AF1024" s="15" t="s">
        <v>17</v>
      </c>
      <c r="AG1024" s="37" t="s">
        <v>3563</v>
      </c>
      <c r="AH1024" s="15" t="s">
        <v>19</v>
      </c>
      <c r="AI1024" s="15" t="s">
        <v>19</v>
      </c>
      <c r="AJ1024" s="15" t="s">
        <v>19</v>
      </c>
      <c r="AK1024" s="15" t="s">
        <v>19</v>
      </c>
      <c r="AL1024" s="15" t="s">
        <v>19</v>
      </c>
      <c r="AM1024" s="15" t="s">
        <v>3215</v>
      </c>
      <c r="AN1024" s="15" t="s">
        <v>6312</v>
      </c>
    </row>
    <row r="1025" spans="1:40" ht="15.45" x14ac:dyDescent="0.4">
      <c r="A1025" s="15" t="s">
        <v>1126</v>
      </c>
      <c r="B1025" s="15" t="str">
        <f t="shared" si="15"/>
        <v>868dh6mp5</v>
      </c>
      <c r="C1025" s="38" t="s">
        <v>6493</v>
      </c>
      <c r="D1025" s="15" t="s">
        <v>641</v>
      </c>
      <c r="E1025" s="15" t="s">
        <v>6746</v>
      </c>
      <c r="F1025" s="24" t="s">
        <v>42</v>
      </c>
      <c r="G1025" s="15" t="s">
        <v>3561</v>
      </c>
      <c r="H1025" s="15" t="s">
        <v>19</v>
      </c>
      <c r="I1025" s="16" t="s">
        <v>658</v>
      </c>
      <c r="J1025" s="15" t="s">
        <v>19</v>
      </c>
      <c r="K1025" s="18">
        <v>45863</v>
      </c>
      <c r="L1025" s="18" t="s">
        <v>19</v>
      </c>
      <c r="M1025" s="18">
        <v>45761.749305555553</v>
      </c>
      <c r="N1025" s="18">
        <v>45797.616666666669</v>
      </c>
      <c r="O1025" s="18" t="s">
        <v>19</v>
      </c>
      <c r="P1025" s="18" t="s">
        <v>19</v>
      </c>
      <c r="Q1025" s="15" t="s">
        <v>19</v>
      </c>
      <c r="R1025" s="15" t="s">
        <v>6280</v>
      </c>
      <c r="S1025" s="15" t="s">
        <v>6147</v>
      </c>
      <c r="T1025" s="15" t="s">
        <v>19</v>
      </c>
      <c r="U1025" s="15" t="s">
        <v>19</v>
      </c>
      <c r="V1025" s="15" t="s">
        <v>19</v>
      </c>
      <c r="W1025" s="15" t="s">
        <v>19</v>
      </c>
      <c r="X1025" s="15" t="s">
        <v>19</v>
      </c>
      <c r="Y1025" s="19">
        <v>0</v>
      </c>
      <c r="Z1025" s="15" t="s">
        <v>19</v>
      </c>
      <c r="AA1025" s="15" t="s">
        <v>19</v>
      </c>
      <c r="AB1025" s="15" t="s">
        <v>43</v>
      </c>
      <c r="AC1025" s="15" t="s">
        <v>4152</v>
      </c>
      <c r="AD1025" s="15" t="s">
        <v>1121</v>
      </c>
      <c r="AE1025" s="15" t="s">
        <v>19</v>
      </c>
      <c r="AF1025" s="15" t="s">
        <v>17</v>
      </c>
      <c r="AG1025" s="37" t="s">
        <v>3563</v>
      </c>
      <c r="AH1025" s="15" t="s">
        <v>19</v>
      </c>
      <c r="AI1025" s="15" t="s">
        <v>19</v>
      </c>
      <c r="AJ1025" s="15" t="s">
        <v>19</v>
      </c>
      <c r="AK1025" s="15" t="s">
        <v>19</v>
      </c>
      <c r="AL1025" s="15" t="s">
        <v>19</v>
      </c>
      <c r="AM1025" s="15" t="s">
        <v>3215</v>
      </c>
      <c r="AN1025" s="15" t="s">
        <v>6312</v>
      </c>
    </row>
    <row r="1026" spans="1:40" ht="15.45" x14ac:dyDescent="0.4">
      <c r="A1026" s="15" t="s">
        <v>1127</v>
      </c>
      <c r="B1026" s="15" t="str">
        <f t="shared" ref="B1026:B1089" si="16">VLOOKUP(A1026,ModCode,1,FALSE)</f>
        <v>868dh6mpa</v>
      </c>
      <c r="C1026" s="38" t="s">
        <v>6494</v>
      </c>
      <c r="D1026" s="15" t="s">
        <v>641</v>
      </c>
      <c r="E1026" s="15" t="s">
        <v>6746</v>
      </c>
      <c r="F1026" s="24" t="s">
        <v>42</v>
      </c>
      <c r="G1026" s="15" t="s">
        <v>3561</v>
      </c>
      <c r="H1026" s="15" t="s">
        <v>19</v>
      </c>
      <c r="I1026" s="16" t="s">
        <v>658</v>
      </c>
      <c r="J1026" s="15" t="s">
        <v>19</v>
      </c>
      <c r="K1026" s="18">
        <v>45863</v>
      </c>
      <c r="L1026" s="18" t="s">
        <v>19</v>
      </c>
      <c r="M1026" s="18">
        <v>45761.749305555553</v>
      </c>
      <c r="N1026" s="18">
        <v>45797.616666666669</v>
      </c>
      <c r="O1026" s="18" t="s">
        <v>19</v>
      </c>
      <c r="P1026" s="18" t="s">
        <v>19</v>
      </c>
      <c r="Q1026" s="15" t="s">
        <v>19</v>
      </c>
      <c r="R1026" s="15" t="s">
        <v>6280</v>
      </c>
      <c r="S1026" s="15" t="s">
        <v>6147</v>
      </c>
      <c r="T1026" s="15" t="s">
        <v>19</v>
      </c>
      <c r="U1026" s="15" t="s">
        <v>19</v>
      </c>
      <c r="V1026" s="15" t="s">
        <v>19</v>
      </c>
      <c r="W1026" s="15" t="s">
        <v>19</v>
      </c>
      <c r="X1026" s="15" t="s">
        <v>19</v>
      </c>
      <c r="Y1026" s="19">
        <v>0</v>
      </c>
      <c r="Z1026" s="15" t="s">
        <v>19</v>
      </c>
      <c r="AA1026" s="15" t="s">
        <v>19</v>
      </c>
      <c r="AB1026" s="15" t="s">
        <v>43</v>
      </c>
      <c r="AC1026" s="15" t="s">
        <v>4152</v>
      </c>
      <c r="AD1026" s="15" t="s">
        <v>1121</v>
      </c>
      <c r="AE1026" s="15" t="s">
        <v>19</v>
      </c>
      <c r="AF1026" s="15" t="s">
        <v>17</v>
      </c>
      <c r="AG1026" s="37" t="s">
        <v>3563</v>
      </c>
      <c r="AH1026" s="15" t="s">
        <v>19</v>
      </c>
      <c r="AI1026" s="15" t="s">
        <v>19</v>
      </c>
      <c r="AJ1026" s="15" t="s">
        <v>19</v>
      </c>
      <c r="AK1026" s="15" t="s">
        <v>19</v>
      </c>
      <c r="AL1026" s="15" t="s">
        <v>19</v>
      </c>
      <c r="AM1026" s="15" t="s">
        <v>3215</v>
      </c>
      <c r="AN1026" s="15" t="s">
        <v>6312</v>
      </c>
    </row>
    <row r="1027" spans="1:40" ht="15.45" x14ac:dyDescent="0.4">
      <c r="A1027" s="15" t="s">
        <v>1220</v>
      </c>
      <c r="B1027" s="15" t="str">
        <f t="shared" si="16"/>
        <v>868dh6mpk</v>
      </c>
      <c r="C1027" s="38" t="s">
        <v>6495</v>
      </c>
      <c r="D1027" s="15" t="s">
        <v>641</v>
      </c>
      <c r="E1027" s="15" t="s">
        <v>6746</v>
      </c>
      <c r="F1027" s="24" t="s">
        <v>42</v>
      </c>
      <c r="G1027" s="15" t="s">
        <v>3561</v>
      </c>
      <c r="H1027" s="15" t="s">
        <v>19</v>
      </c>
      <c r="I1027" s="16" t="s">
        <v>658</v>
      </c>
      <c r="J1027" s="15" t="s">
        <v>19</v>
      </c>
      <c r="K1027" s="18">
        <v>45863</v>
      </c>
      <c r="L1027" s="18" t="s">
        <v>19</v>
      </c>
      <c r="M1027" s="18">
        <v>45761.749305555553</v>
      </c>
      <c r="N1027" s="18">
        <v>45797.616666666669</v>
      </c>
      <c r="O1027" s="18" t="s">
        <v>19</v>
      </c>
      <c r="P1027" s="18" t="s">
        <v>19</v>
      </c>
      <c r="Q1027" s="15" t="s">
        <v>19</v>
      </c>
      <c r="R1027" s="15" t="s">
        <v>6280</v>
      </c>
      <c r="S1027" s="15" t="s">
        <v>6147</v>
      </c>
      <c r="T1027" s="15" t="s">
        <v>19</v>
      </c>
      <c r="U1027" s="15" t="s">
        <v>19</v>
      </c>
      <c r="V1027" s="15" t="s">
        <v>19</v>
      </c>
      <c r="W1027" s="15" t="s">
        <v>19</v>
      </c>
      <c r="X1027" s="15" t="s">
        <v>19</v>
      </c>
      <c r="Y1027" s="19">
        <v>0</v>
      </c>
      <c r="Z1027" s="15" t="s">
        <v>19</v>
      </c>
      <c r="AA1027" s="15" t="s">
        <v>19</v>
      </c>
      <c r="AB1027" s="15" t="s">
        <v>43</v>
      </c>
      <c r="AC1027" s="15" t="s">
        <v>4152</v>
      </c>
      <c r="AD1027" s="15" t="s">
        <v>1121</v>
      </c>
      <c r="AE1027" s="15" t="s">
        <v>19</v>
      </c>
      <c r="AF1027" s="15" t="s">
        <v>17</v>
      </c>
      <c r="AG1027" s="37" t="s">
        <v>3563</v>
      </c>
      <c r="AH1027" s="15" t="s">
        <v>19</v>
      </c>
      <c r="AI1027" s="15" t="s">
        <v>19</v>
      </c>
      <c r="AJ1027" s="15" t="s">
        <v>19</v>
      </c>
      <c r="AK1027" s="15" t="s">
        <v>19</v>
      </c>
      <c r="AL1027" s="15" t="s">
        <v>19</v>
      </c>
      <c r="AM1027" s="15" t="s">
        <v>3215</v>
      </c>
      <c r="AN1027" s="15" t="s">
        <v>6312</v>
      </c>
    </row>
    <row r="1028" spans="1:40" ht="15.45" x14ac:dyDescent="0.4">
      <c r="A1028" s="15" t="s">
        <v>1201</v>
      </c>
      <c r="B1028" s="15" t="str">
        <f t="shared" si="16"/>
        <v>868dh6mpy</v>
      </c>
      <c r="C1028" s="38" t="s">
        <v>6496</v>
      </c>
      <c r="D1028" s="15" t="s">
        <v>641</v>
      </c>
      <c r="E1028" s="15" t="s">
        <v>6746</v>
      </c>
      <c r="F1028" s="24" t="s">
        <v>42</v>
      </c>
      <c r="G1028" s="15" t="s">
        <v>3561</v>
      </c>
      <c r="H1028" s="15" t="s">
        <v>19</v>
      </c>
      <c r="I1028" s="16" t="s">
        <v>658</v>
      </c>
      <c r="J1028" s="15" t="s">
        <v>19</v>
      </c>
      <c r="K1028" s="18">
        <v>45863</v>
      </c>
      <c r="L1028" s="18" t="s">
        <v>19</v>
      </c>
      <c r="M1028" s="18">
        <v>45761.749305555553</v>
      </c>
      <c r="N1028" s="18">
        <v>45797.616666666669</v>
      </c>
      <c r="O1028" s="18" t="s">
        <v>19</v>
      </c>
      <c r="P1028" s="18" t="s">
        <v>19</v>
      </c>
      <c r="Q1028" s="15" t="s">
        <v>19</v>
      </c>
      <c r="R1028" s="15" t="s">
        <v>6280</v>
      </c>
      <c r="S1028" s="15" t="s">
        <v>6147</v>
      </c>
      <c r="T1028" s="15" t="s">
        <v>19</v>
      </c>
      <c r="U1028" s="15" t="s">
        <v>19</v>
      </c>
      <c r="V1028" s="15" t="s">
        <v>19</v>
      </c>
      <c r="W1028" s="15" t="s">
        <v>19</v>
      </c>
      <c r="X1028" s="15" t="s">
        <v>19</v>
      </c>
      <c r="Y1028" s="19">
        <v>0</v>
      </c>
      <c r="Z1028" s="15" t="s">
        <v>19</v>
      </c>
      <c r="AA1028" s="15" t="s">
        <v>19</v>
      </c>
      <c r="AB1028" s="15" t="s">
        <v>43</v>
      </c>
      <c r="AC1028" s="15" t="s">
        <v>4152</v>
      </c>
      <c r="AD1028" s="15" t="s">
        <v>1121</v>
      </c>
      <c r="AE1028" s="15" t="s">
        <v>19</v>
      </c>
      <c r="AF1028" s="15" t="s">
        <v>17</v>
      </c>
      <c r="AG1028" s="37" t="s">
        <v>3563</v>
      </c>
      <c r="AH1028" s="15" t="s">
        <v>19</v>
      </c>
      <c r="AI1028" s="15" t="s">
        <v>19</v>
      </c>
      <c r="AJ1028" s="15" t="s">
        <v>19</v>
      </c>
      <c r="AK1028" s="15" t="s">
        <v>19</v>
      </c>
      <c r="AL1028" s="15" t="s">
        <v>19</v>
      </c>
      <c r="AM1028" s="15" t="s">
        <v>3215</v>
      </c>
      <c r="AN1028" s="15" t="s">
        <v>6312</v>
      </c>
    </row>
    <row r="1029" spans="1:40" ht="15.45" x14ac:dyDescent="0.4">
      <c r="A1029" s="15" t="s">
        <v>1118</v>
      </c>
      <c r="B1029" s="15" t="str">
        <f t="shared" si="16"/>
        <v>868dh6mqd</v>
      </c>
      <c r="C1029" s="38" t="s">
        <v>6497</v>
      </c>
      <c r="D1029" s="15" t="s">
        <v>641</v>
      </c>
      <c r="E1029" s="15" t="s">
        <v>6746</v>
      </c>
      <c r="F1029" s="24" t="s">
        <v>42</v>
      </c>
      <c r="G1029" s="15" t="s">
        <v>3561</v>
      </c>
      <c r="H1029" s="15" t="s">
        <v>19</v>
      </c>
      <c r="I1029" s="16" t="s">
        <v>658</v>
      </c>
      <c r="J1029" s="15" t="s">
        <v>19</v>
      </c>
      <c r="K1029" s="18">
        <v>45863</v>
      </c>
      <c r="L1029" s="18" t="s">
        <v>19</v>
      </c>
      <c r="M1029" s="18">
        <v>45761.749305555553</v>
      </c>
      <c r="N1029" s="18">
        <v>45797.616666666669</v>
      </c>
      <c r="O1029" s="18" t="s">
        <v>19</v>
      </c>
      <c r="P1029" s="18" t="s">
        <v>19</v>
      </c>
      <c r="Q1029" s="15" t="s">
        <v>19</v>
      </c>
      <c r="R1029" s="15" t="s">
        <v>6280</v>
      </c>
      <c r="S1029" s="15" t="s">
        <v>6147</v>
      </c>
      <c r="T1029" s="15" t="s">
        <v>19</v>
      </c>
      <c r="U1029" s="15" t="s">
        <v>19</v>
      </c>
      <c r="V1029" s="15" t="s">
        <v>19</v>
      </c>
      <c r="W1029" s="15" t="s">
        <v>19</v>
      </c>
      <c r="X1029" s="15" t="s">
        <v>19</v>
      </c>
      <c r="Y1029" s="19">
        <v>0</v>
      </c>
      <c r="Z1029" s="15" t="s">
        <v>19</v>
      </c>
      <c r="AA1029" s="15" t="s">
        <v>19</v>
      </c>
      <c r="AB1029" s="15" t="s">
        <v>43</v>
      </c>
      <c r="AC1029" s="15" t="s">
        <v>4152</v>
      </c>
      <c r="AD1029" s="15" t="s">
        <v>1121</v>
      </c>
      <c r="AE1029" s="15" t="s">
        <v>19</v>
      </c>
      <c r="AF1029" s="15" t="s">
        <v>17</v>
      </c>
      <c r="AG1029" s="37" t="s">
        <v>3563</v>
      </c>
      <c r="AH1029" s="15" t="s">
        <v>19</v>
      </c>
      <c r="AI1029" s="15" t="s">
        <v>19</v>
      </c>
      <c r="AJ1029" s="15" t="s">
        <v>19</v>
      </c>
      <c r="AK1029" s="15" t="s">
        <v>19</v>
      </c>
      <c r="AL1029" s="15" t="s">
        <v>19</v>
      </c>
      <c r="AM1029" s="15" t="s">
        <v>3215</v>
      </c>
      <c r="AN1029" s="15" t="s">
        <v>6312</v>
      </c>
    </row>
    <row r="1030" spans="1:40" ht="15.45" x14ac:dyDescent="0.4">
      <c r="A1030" s="15" t="s">
        <v>668</v>
      </c>
      <c r="B1030" s="15" t="str">
        <f t="shared" si="16"/>
        <v>868dj3w3u</v>
      </c>
      <c r="C1030" s="38" t="s">
        <v>4484</v>
      </c>
      <c r="D1030" s="15" t="s">
        <v>239</v>
      </c>
      <c r="E1030" s="15" t="s">
        <v>4026</v>
      </c>
      <c r="F1030" s="24" t="s">
        <v>42</v>
      </c>
      <c r="G1030" s="15" t="s">
        <v>3561</v>
      </c>
      <c r="H1030" s="15" t="s">
        <v>3657</v>
      </c>
      <c r="I1030" s="17" t="s">
        <v>3562</v>
      </c>
      <c r="J1030" s="15" t="s">
        <v>4485</v>
      </c>
      <c r="K1030" s="18">
        <v>45863</v>
      </c>
      <c r="L1030" s="18">
        <v>45777</v>
      </c>
      <c r="M1030" s="18">
        <v>45763.464583333334</v>
      </c>
      <c r="N1030" s="18">
        <v>45810.667361111111</v>
      </c>
      <c r="O1030" s="18" t="s">
        <v>19</v>
      </c>
      <c r="P1030" s="18" t="s">
        <v>19</v>
      </c>
      <c r="Q1030" s="15" t="s">
        <v>5905</v>
      </c>
      <c r="R1030" s="15" t="s">
        <v>6280</v>
      </c>
      <c r="S1030" s="15" t="s">
        <v>6147</v>
      </c>
      <c r="T1030" s="15" t="s">
        <v>19</v>
      </c>
      <c r="U1030" s="15" t="s">
        <v>19</v>
      </c>
      <c r="V1030" s="15" t="s">
        <v>19</v>
      </c>
      <c r="W1030" s="15" t="s">
        <v>19</v>
      </c>
      <c r="X1030" s="15" t="s">
        <v>19</v>
      </c>
      <c r="Y1030" s="19">
        <v>0</v>
      </c>
      <c r="Z1030" s="15" t="s">
        <v>605</v>
      </c>
      <c r="AA1030" s="15" t="s">
        <v>19</v>
      </c>
      <c r="AB1030" s="15" t="s">
        <v>43</v>
      </c>
      <c r="AC1030" s="15" t="s">
        <v>3577</v>
      </c>
      <c r="AD1030" s="15" t="s">
        <v>1151</v>
      </c>
      <c r="AE1030" s="15" t="s">
        <v>19</v>
      </c>
      <c r="AF1030" s="15" t="s">
        <v>19</v>
      </c>
      <c r="AG1030" s="37" t="s">
        <v>3563</v>
      </c>
      <c r="AH1030" s="15" t="s">
        <v>19</v>
      </c>
      <c r="AI1030" s="15" t="s">
        <v>19</v>
      </c>
      <c r="AJ1030" s="15" t="s">
        <v>19</v>
      </c>
      <c r="AK1030" s="15" t="s">
        <v>19</v>
      </c>
      <c r="AL1030" s="15" t="s">
        <v>19</v>
      </c>
      <c r="AM1030" s="15" t="s">
        <v>3579</v>
      </c>
      <c r="AN1030" s="15" t="s">
        <v>6300</v>
      </c>
    </row>
    <row r="1031" spans="1:40" ht="15.45" x14ac:dyDescent="0.4">
      <c r="A1031" s="15" t="s">
        <v>669</v>
      </c>
      <c r="B1031" s="15" t="str">
        <f t="shared" si="16"/>
        <v>868dj3w7w</v>
      </c>
      <c r="C1031" s="38" t="s">
        <v>4486</v>
      </c>
      <c r="D1031" s="15" t="s">
        <v>239</v>
      </c>
      <c r="E1031" s="15" t="s">
        <v>4026</v>
      </c>
      <c r="F1031" s="21" t="s">
        <v>28</v>
      </c>
      <c r="G1031" s="15" t="s">
        <v>3561</v>
      </c>
      <c r="H1031" s="15" t="s">
        <v>19</v>
      </c>
      <c r="I1031" s="17" t="s">
        <v>3562</v>
      </c>
      <c r="J1031" s="15" t="s">
        <v>19</v>
      </c>
      <c r="K1031" s="18">
        <v>45863</v>
      </c>
      <c r="L1031" s="18">
        <v>45785</v>
      </c>
      <c r="M1031" s="18">
        <v>45763.465277777781</v>
      </c>
      <c r="N1031" s="18">
        <v>45792.679861111115</v>
      </c>
      <c r="O1031" s="18" t="s">
        <v>19</v>
      </c>
      <c r="P1031" s="18" t="s">
        <v>19</v>
      </c>
      <c r="Q1031" s="15" t="s">
        <v>5834</v>
      </c>
      <c r="R1031" s="15" t="s">
        <v>6280</v>
      </c>
      <c r="S1031" s="15" t="s">
        <v>6147</v>
      </c>
      <c r="T1031" s="15" t="s">
        <v>19</v>
      </c>
      <c r="U1031" s="15" t="s">
        <v>19</v>
      </c>
      <c r="V1031" s="15" t="s">
        <v>19</v>
      </c>
      <c r="W1031" s="15" t="s">
        <v>19</v>
      </c>
      <c r="X1031" s="15" t="s">
        <v>19</v>
      </c>
      <c r="Y1031" s="19">
        <v>0</v>
      </c>
      <c r="Z1031" s="31" t="s">
        <v>29</v>
      </c>
      <c r="AA1031" s="15" t="s">
        <v>19</v>
      </c>
      <c r="AB1031" s="15" t="s">
        <v>43</v>
      </c>
      <c r="AC1031" s="15" t="s">
        <v>3577</v>
      </c>
      <c r="AD1031" s="15" t="s">
        <v>1151</v>
      </c>
      <c r="AE1031" s="15" t="s">
        <v>19</v>
      </c>
      <c r="AF1031" s="15" t="s">
        <v>19</v>
      </c>
      <c r="AG1031" s="37" t="s">
        <v>3563</v>
      </c>
      <c r="AH1031" s="15" t="s">
        <v>19</v>
      </c>
      <c r="AI1031" s="15" t="s">
        <v>19</v>
      </c>
      <c r="AJ1031" s="15" t="s">
        <v>19</v>
      </c>
      <c r="AK1031" s="15" t="s">
        <v>19</v>
      </c>
      <c r="AL1031" s="15" t="s">
        <v>19</v>
      </c>
      <c r="AM1031" s="15" t="s">
        <v>3579</v>
      </c>
      <c r="AN1031" s="15" t="s">
        <v>6298</v>
      </c>
    </row>
    <row r="1032" spans="1:40" ht="15.45" x14ac:dyDescent="0.4">
      <c r="A1032" s="15" t="s">
        <v>1148</v>
      </c>
      <c r="B1032" s="15" t="str">
        <f t="shared" si="16"/>
        <v>868dj3wn6</v>
      </c>
      <c r="C1032" s="38" t="s">
        <v>4487</v>
      </c>
      <c r="D1032" s="15" t="s">
        <v>239</v>
      </c>
      <c r="E1032" s="15" t="s">
        <v>4026</v>
      </c>
      <c r="F1032" s="24" t="s">
        <v>42</v>
      </c>
      <c r="G1032" s="15" t="s">
        <v>3561</v>
      </c>
      <c r="H1032" s="15" t="s">
        <v>19</v>
      </c>
      <c r="I1032" s="15" t="s">
        <v>19</v>
      </c>
      <c r="J1032" s="15" t="s">
        <v>19</v>
      </c>
      <c r="K1032" s="18" t="s">
        <v>19</v>
      </c>
      <c r="L1032" s="18" t="s">
        <v>19</v>
      </c>
      <c r="M1032" s="18">
        <v>45763.46597222222</v>
      </c>
      <c r="N1032" s="18">
        <v>45777.722916666666</v>
      </c>
      <c r="O1032" s="18" t="s">
        <v>19</v>
      </c>
      <c r="P1032" s="18" t="s">
        <v>19</v>
      </c>
      <c r="Q1032" s="15" t="s">
        <v>5905</v>
      </c>
      <c r="R1032" s="15" t="s">
        <v>6280</v>
      </c>
      <c r="S1032" s="15" t="s">
        <v>6147</v>
      </c>
      <c r="T1032" s="15" t="s">
        <v>19</v>
      </c>
      <c r="U1032" s="15" t="s">
        <v>19</v>
      </c>
      <c r="V1032" s="15" t="s">
        <v>19</v>
      </c>
      <c r="W1032" s="15" t="s">
        <v>19</v>
      </c>
      <c r="X1032" s="15" t="s">
        <v>19</v>
      </c>
      <c r="Y1032" s="19">
        <v>0</v>
      </c>
      <c r="Z1032" s="15" t="s">
        <v>605</v>
      </c>
      <c r="AA1032" s="15" t="s">
        <v>19</v>
      </c>
      <c r="AB1032" s="15" t="s">
        <v>43</v>
      </c>
      <c r="AC1032" s="15" t="s">
        <v>3577</v>
      </c>
      <c r="AD1032" s="15" t="s">
        <v>1151</v>
      </c>
      <c r="AE1032" s="15" t="s">
        <v>19</v>
      </c>
      <c r="AF1032" s="15" t="s">
        <v>19</v>
      </c>
      <c r="AG1032" s="37" t="s">
        <v>3563</v>
      </c>
      <c r="AH1032" s="15" t="s">
        <v>19</v>
      </c>
      <c r="AI1032" s="15" t="s">
        <v>19</v>
      </c>
      <c r="AJ1032" s="15" t="s">
        <v>19</v>
      </c>
      <c r="AK1032" s="15" t="s">
        <v>19</v>
      </c>
      <c r="AL1032" s="15" t="s">
        <v>19</v>
      </c>
      <c r="AM1032" s="15" t="s">
        <v>3579</v>
      </c>
      <c r="AN1032" s="15" t="s">
        <v>6298</v>
      </c>
    </row>
    <row r="1033" spans="1:40" ht="15.45" x14ac:dyDescent="0.4">
      <c r="A1033" s="15" t="s">
        <v>1372</v>
      </c>
      <c r="B1033" s="15" t="str">
        <f t="shared" si="16"/>
        <v>868dj40g8</v>
      </c>
      <c r="C1033" s="38" t="s">
        <v>4492</v>
      </c>
      <c r="D1033" s="15" t="s">
        <v>1590</v>
      </c>
      <c r="E1033" s="15" t="s">
        <v>4483</v>
      </c>
      <c r="F1033" s="16" t="s">
        <v>23</v>
      </c>
      <c r="G1033" s="15" t="s">
        <v>6498</v>
      </c>
      <c r="H1033" s="15" t="s">
        <v>3581</v>
      </c>
      <c r="I1033" s="17" t="s">
        <v>3562</v>
      </c>
      <c r="J1033" s="15" t="s">
        <v>4493</v>
      </c>
      <c r="K1033" s="18">
        <v>45796</v>
      </c>
      <c r="L1033" s="18">
        <v>45761</v>
      </c>
      <c r="M1033" s="18">
        <v>45763.470833333333</v>
      </c>
      <c r="N1033" s="18">
        <v>45810.668749999997</v>
      </c>
      <c r="O1033" s="18" t="s">
        <v>19</v>
      </c>
      <c r="P1033" s="18" t="s">
        <v>19</v>
      </c>
      <c r="Q1033" s="15" t="s">
        <v>5895</v>
      </c>
      <c r="R1033" s="15" t="s">
        <v>6280</v>
      </c>
      <c r="S1033" s="15" t="s">
        <v>6147</v>
      </c>
      <c r="T1033" s="18" t="s">
        <v>19</v>
      </c>
      <c r="U1033" s="18" t="s">
        <v>19</v>
      </c>
      <c r="V1033" s="15" t="s">
        <v>19</v>
      </c>
      <c r="W1033" s="18" t="s">
        <v>19</v>
      </c>
      <c r="X1033" s="18" t="s">
        <v>19</v>
      </c>
      <c r="Y1033" s="19">
        <v>0</v>
      </c>
      <c r="Z1033" s="37" t="s">
        <v>365</v>
      </c>
      <c r="AA1033" s="18" t="s">
        <v>19</v>
      </c>
      <c r="AB1033" s="15" t="s">
        <v>43</v>
      </c>
      <c r="AC1033" s="15" t="s">
        <v>3577</v>
      </c>
      <c r="AD1033" s="15" t="s">
        <v>1151</v>
      </c>
      <c r="AE1033" s="15" t="b">
        <v>1</v>
      </c>
      <c r="AF1033" s="15" t="s">
        <v>98</v>
      </c>
      <c r="AG1033" s="20" t="s">
        <v>3604</v>
      </c>
      <c r="AH1033" s="15" t="s">
        <v>19</v>
      </c>
      <c r="AI1033" s="18">
        <v>45807</v>
      </c>
      <c r="AJ1033" s="18" t="s">
        <v>19</v>
      </c>
      <c r="AK1033" s="15" t="s">
        <v>19</v>
      </c>
      <c r="AL1033" s="15" t="s">
        <v>19</v>
      </c>
      <c r="AM1033" s="15" t="s">
        <v>3579</v>
      </c>
      <c r="AN1033" s="15" t="s">
        <v>6298</v>
      </c>
    </row>
    <row r="1034" spans="1:40" ht="15.45" x14ac:dyDescent="0.4">
      <c r="A1034" s="15" t="s">
        <v>1402</v>
      </c>
      <c r="B1034" s="15" t="str">
        <f t="shared" si="16"/>
        <v>868dj40mr</v>
      </c>
      <c r="C1034" s="38" t="s">
        <v>4494</v>
      </c>
      <c r="D1034" s="15" t="s">
        <v>1590</v>
      </c>
      <c r="E1034" s="15" t="s">
        <v>4483</v>
      </c>
      <c r="F1034" s="16" t="s">
        <v>23</v>
      </c>
      <c r="G1034" s="15" t="s">
        <v>6499</v>
      </c>
      <c r="H1034" s="15" t="s">
        <v>3581</v>
      </c>
      <c r="I1034" s="17" t="s">
        <v>3562</v>
      </c>
      <c r="J1034" s="15" t="s">
        <v>4485</v>
      </c>
      <c r="K1034" s="18">
        <v>45810</v>
      </c>
      <c r="L1034" s="18">
        <v>45761</v>
      </c>
      <c r="M1034" s="18">
        <v>45763.470833333333</v>
      </c>
      <c r="N1034" s="18">
        <v>45811.166666666672</v>
      </c>
      <c r="O1034" s="18" t="s">
        <v>19</v>
      </c>
      <c r="P1034" s="18" t="s">
        <v>19</v>
      </c>
      <c r="Q1034" s="15" t="s">
        <v>5847</v>
      </c>
      <c r="R1034" s="15" t="s">
        <v>6280</v>
      </c>
      <c r="S1034" s="15" t="s">
        <v>6147</v>
      </c>
      <c r="T1034" s="18" t="s">
        <v>19</v>
      </c>
      <c r="U1034" s="18" t="s">
        <v>19</v>
      </c>
      <c r="V1034" s="15" t="s">
        <v>19</v>
      </c>
      <c r="W1034" s="18" t="s">
        <v>19</v>
      </c>
      <c r="X1034" s="18" t="s">
        <v>19</v>
      </c>
      <c r="Y1034" s="19">
        <v>0</v>
      </c>
      <c r="Z1034" s="37" t="s">
        <v>365</v>
      </c>
      <c r="AA1034" s="18" t="s">
        <v>19</v>
      </c>
      <c r="AB1034" s="15" t="s">
        <v>43</v>
      </c>
      <c r="AC1034" s="15" t="s">
        <v>3577</v>
      </c>
      <c r="AD1034" s="15" t="s">
        <v>1151</v>
      </c>
      <c r="AE1034" s="15" t="b">
        <v>1</v>
      </c>
      <c r="AF1034" s="15" t="s">
        <v>98</v>
      </c>
      <c r="AG1034" s="20" t="s">
        <v>3604</v>
      </c>
      <c r="AH1034" s="15" t="s">
        <v>19</v>
      </c>
      <c r="AI1034" s="18">
        <v>45807</v>
      </c>
      <c r="AJ1034" s="18" t="s">
        <v>19</v>
      </c>
      <c r="AK1034" s="15" t="s">
        <v>19</v>
      </c>
      <c r="AL1034" s="15" t="s">
        <v>19</v>
      </c>
      <c r="AM1034" s="15" t="s">
        <v>3579</v>
      </c>
      <c r="AN1034" s="15" t="s">
        <v>6298</v>
      </c>
    </row>
    <row r="1035" spans="1:40" ht="15.45" x14ac:dyDescent="0.4">
      <c r="A1035" s="15" t="s">
        <v>1413</v>
      </c>
      <c r="B1035" s="15" t="str">
        <f t="shared" si="16"/>
        <v>868dj40rx</v>
      </c>
      <c r="C1035" s="38" t="s">
        <v>4495</v>
      </c>
      <c r="D1035" s="15" t="s">
        <v>1590</v>
      </c>
      <c r="E1035" s="15" t="s">
        <v>4483</v>
      </c>
      <c r="F1035" s="24" t="s">
        <v>42</v>
      </c>
      <c r="G1035" s="15" t="s">
        <v>6500</v>
      </c>
      <c r="H1035" s="15" t="s">
        <v>3581</v>
      </c>
      <c r="I1035" s="17" t="s">
        <v>3562</v>
      </c>
      <c r="J1035" s="15" t="s">
        <v>4485</v>
      </c>
      <c r="K1035" s="18">
        <v>45863</v>
      </c>
      <c r="L1035" s="18">
        <v>45761</v>
      </c>
      <c r="M1035" s="18">
        <v>45763.470833333333</v>
      </c>
      <c r="N1035" s="18">
        <v>45799.673611111109</v>
      </c>
      <c r="O1035" s="18" t="s">
        <v>19</v>
      </c>
      <c r="P1035" s="18" t="s">
        <v>19</v>
      </c>
      <c r="Q1035" s="15" t="s">
        <v>5847</v>
      </c>
      <c r="R1035" s="15" t="s">
        <v>6280</v>
      </c>
      <c r="S1035" s="15" t="s">
        <v>6147</v>
      </c>
      <c r="T1035" s="15" t="s">
        <v>19</v>
      </c>
      <c r="U1035" s="15" t="s">
        <v>19</v>
      </c>
      <c r="V1035" s="15" t="s">
        <v>19</v>
      </c>
      <c r="W1035" s="15" t="s">
        <v>19</v>
      </c>
      <c r="X1035" s="15" t="s">
        <v>19</v>
      </c>
      <c r="Y1035" s="19">
        <v>0</v>
      </c>
      <c r="Z1035" s="15" t="s">
        <v>19</v>
      </c>
      <c r="AA1035" s="15" t="s">
        <v>19</v>
      </c>
      <c r="AB1035" s="15" t="s">
        <v>43</v>
      </c>
      <c r="AC1035" s="15" t="s">
        <v>3577</v>
      </c>
      <c r="AD1035" s="15" t="s">
        <v>1151</v>
      </c>
      <c r="AE1035" s="15" t="s">
        <v>19</v>
      </c>
      <c r="AF1035" s="15" t="s">
        <v>98</v>
      </c>
      <c r="AG1035" s="37" t="s">
        <v>3563</v>
      </c>
      <c r="AH1035" s="15" t="s">
        <v>19</v>
      </c>
      <c r="AI1035" s="15" t="s">
        <v>19</v>
      </c>
      <c r="AJ1035" s="15" t="s">
        <v>19</v>
      </c>
      <c r="AK1035" s="15" t="s">
        <v>19</v>
      </c>
      <c r="AL1035" s="15" t="s">
        <v>19</v>
      </c>
      <c r="AM1035" s="15" t="s">
        <v>3579</v>
      </c>
      <c r="AN1035" s="15" t="s">
        <v>6298</v>
      </c>
    </row>
    <row r="1036" spans="1:40" ht="15.45" x14ac:dyDescent="0.4">
      <c r="A1036" s="15" t="s">
        <v>1335</v>
      </c>
      <c r="B1036" s="15" t="str">
        <f t="shared" si="16"/>
        <v>868dj40zj</v>
      </c>
      <c r="C1036" s="38" t="s">
        <v>4496</v>
      </c>
      <c r="D1036" s="15" t="s">
        <v>1590</v>
      </c>
      <c r="E1036" s="15" t="s">
        <v>4483</v>
      </c>
      <c r="F1036" s="21" t="s">
        <v>28</v>
      </c>
      <c r="G1036" s="15" t="s">
        <v>6501</v>
      </c>
      <c r="H1036" s="15" t="s">
        <v>19</v>
      </c>
      <c r="I1036" s="17" t="s">
        <v>3562</v>
      </c>
      <c r="J1036" s="15" t="s">
        <v>4485</v>
      </c>
      <c r="K1036" s="18">
        <v>45863</v>
      </c>
      <c r="L1036" s="18">
        <v>45785</v>
      </c>
      <c r="M1036" s="18">
        <v>45763.47152777778</v>
      </c>
      <c r="N1036" s="18">
        <v>45805.765972222223</v>
      </c>
      <c r="O1036" s="18" t="s">
        <v>19</v>
      </c>
      <c r="P1036" s="18" t="s">
        <v>19</v>
      </c>
      <c r="Q1036" s="15" t="s">
        <v>5906</v>
      </c>
      <c r="R1036" s="15" t="s">
        <v>6280</v>
      </c>
      <c r="S1036" s="15" t="s">
        <v>6147</v>
      </c>
      <c r="T1036" s="18" t="s">
        <v>19</v>
      </c>
      <c r="U1036" s="18" t="s">
        <v>19</v>
      </c>
      <c r="V1036" s="15" t="s">
        <v>19</v>
      </c>
      <c r="W1036" s="18" t="s">
        <v>19</v>
      </c>
      <c r="X1036" s="18" t="s">
        <v>19</v>
      </c>
      <c r="Y1036" s="19">
        <v>0</v>
      </c>
      <c r="Z1036" s="37" t="s">
        <v>365</v>
      </c>
      <c r="AA1036" s="18" t="s">
        <v>19</v>
      </c>
      <c r="AB1036" s="15" t="s">
        <v>43</v>
      </c>
      <c r="AC1036" s="15" t="s">
        <v>3577</v>
      </c>
      <c r="AD1036" s="15" t="s">
        <v>1151</v>
      </c>
      <c r="AE1036" s="15" t="s">
        <v>19</v>
      </c>
      <c r="AF1036" s="15" t="s">
        <v>49</v>
      </c>
      <c r="AG1036" s="37" t="s">
        <v>3563</v>
      </c>
      <c r="AH1036" s="15" t="s">
        <v>19</v>
      </c>
      <c r="AI1036" s="15" t="s">
        <v>19</v>
      </c>
      <c r="AJ1036" s="18" t="s">
        <v>19</v>
      </c>
      <c r="AK1036" s="15" t="s">
        <v>19</v>
      </c>
      <c r="AL1036" s="15" t="s">
        <v>19</v>
      </c>
      <c r="AM1036" s="15" t="s">
        <v>3579</v>
      </c>
      <c r="AN1036" s="15" t="s">
        <v>6298</v>
      </c>
    </row>
    <row r="1037" spans="1:40" ht="15.45" x14ac:dyDescent="0.4">
      <c r="A1037" s="15" t="s">
        <v>1378</v>
      </c>
      <c r="B1037" s="15" t="str">
        <f t="shared" si="16"/>
        <v>868dj412k</v>
      </c>
      <c r="C1037" s="38" t="s">
        <v>4497</v>
      </c>
      <c r="D1037" s="15" t="s">
        <v>1590</v>
      </c>
      <c r="E1037" s="15" t="s">
        <v>4483</v>
      </c>
      <c r="F1037" s="39" t="s">
        <v>540</v>
      </c>
      <c r="G1037" s="15" t="s">
        <v>6502</v>
      </c>
      <c r="H1037" s="15" t="s">
        <v>19</v>
      </c>
      <c r="I1037" s="17" t="s">
        <v>3562</v>
      </c>
      <c r="J1037" s="15" t="s">
        <v>19</v>
      </c>
      <c r="K1037" s="18">
        <v>45863</v>
      </c>
      <c r="L1037" s="18">
        <v>45763</v>
      </c>
      <c r="M1037" s="18">
        <v>45763.47152777778</v>
      </c>
      <c r="N1037" s="18">
        <v>45777.719444444447</v>
      </c>
      <c r="O1037" s="18" t="s">
        <v>19</v>
      </c>
      <c r="P1037" s="18" t="s">
        <v>19</v>
      </c>
      <c r="Q1037" s="15" t="s">
        <v>5847</v>
      </c>
      <c r="R1037" s="15" t="s">
        <v>6280</v>
      </c>
      <c r="S1037" s="15" t="s">
        <v>6147</v>
      </c>
      <c r="T1037" s="15" t="s">
        <v>19</v>
      </c>
      <c r="U1037" s="15" t="s">
        <v>19</v>
      </c>
      <c r="V1037" s="15" t="s">
        <v>19</v>
      </c>
      <c r="W1037" s="15" t="s">
        <v>19</v>
      </c>
      <c r="X1037" s="15" t="s">
        <v>19</v>
      </c>
      <c r="Y1037" s="19">
        <v>0</v>
      </c>
      <c r="Z1037" s="35" t="s">
        <v>3811</v>
      </c>
      <c r="AA1037" s="15" t="s">
        <v>19</v>
      </c>
      <c r="AB1037" s="15" t="s">
        <v>43</v>
      </c>
      <c r="AC1037" s="15" t="s">
        <v>3577</v>
      </c>
      <c r="AD1037" s="15" t="s">
        <v>1151</v>
      </c>
      <c r="AE1037" s="15" t="s">
        <v>19</v>
      </c>
      <c r="AF1037" s="15" t="s">
        <v>98</v>
      </c>
      <c r="AG1037" s="37" t="s">
        <v>3563</v>
      </c>
      <c r="AH1037" s="15" t="s">
        <v>19</v>
      </c>
      <c r="AI1037" s="15" t="s">
        <v>19</v>
      </c>
      <c r="AJ1037" s="15" t="s">
        <v>19</v>
      </c>
      <c r="AK1037" s="15" t="s">
        <v>19</v>
      </c>
      <c r="AL1037" s="15" t="s">
        <v>19</v>
      </c>
      <c r="AM1037" s="15" t="s">
        <v>3579</v>
      </c>
      <c r="AN1037" s="15" t="s">
        <v>6298</v>
      </c>
    </row>
    <row r="1038" spans="1:40" ht="15.45" x14ac:dyDescent="0.4">
      <c r="A1038" s="15" t="s">
        <v>1269</v>
      </c>
      <c r="B1038" s="15" t="str">
        <f t="shared" si="16"/>
        <v>868dj4165</v>
      </c>
      <c r="C1038" s="38" t="s">
        <v>4498</v>
      </c>
      <c r="D1038" s="15" t="s">
        <v>1590</v>
      </c>
      <c r="E1038" s="15" t="s">
        <v>4483</v>
      </c>
      <c r="F1038" s="39" t="s">
        <v>540</v>
      </c>
      <c r="G1038" s="15" t="s">
        <v>6503</v>
      </c>
      <c r="H1038" s="15" t="s">
        <v>19</v>
      </c>
      <c r="I1038" s="17" t="s">
        <v>3562</v>
      </c>
      <c r="J1038" s="15" t="s">
        <v>4485</v>
      </c>
      <c r="K1038" s="18">
        <v>45863</v>
      </c>
      <c r="L1038" s="18">
        <v>45763</v>
      </c>
      <c r="M1038" s="18">
        <v>45763.47152777778</v>
      </c>
      <c r="N1038" s="18">
        <v>45777.719444444447</v>
      </c>
      <c r="O1038" s="18" t="s">
        <v>19</v>
      </c>
      <c r="P1038" s="18" t="s">
        <v>19</v>
      </c>
      <c r="Q1038" s="15" t="s">
        <v>5895</v>
      </c>
      <c r="R1038" s="15" t="s">
        <v>6280</v>
      </c>
      <c r="S1038" s="15" t="s">
        <v>6147</v>
      </c>
      <c r="T1038" s="15" t="s">
        <v>19</v>
      </c>
      <c r="U1038" s="15" t="s">
        <v>19</v>
      </c>
      <c r="V1038" s="15" t="s">
        <v>19</v>
      </c>
      <c r="W1038" s="15" t="s">
        <v>19</v>
      </c>
      <c r="X1038" s="15" t="s">
        <v>19</v>
      </c>
      <c r="Y1038" s="19">
        <v>0</v>
      </c>
      <c r="Z1038" s="35" t="s">
        <v>3811</v>
      </c>
      <c r="AA1038" s="15" t="s">
        <v>19</v>
      </c>
      <c r="AB1038" s="15" t="s">
        <v>43</v>
      </c>
      <c r="AC1038" s="15" t="s">
        <v>3577</v>
      </c>
      <c r="AD1038" s="15" t="s">
        <v>1151</v>
      </c>
      <c r="AE1038" s="15" t="s">
        <v>19</v>
      </c>
      <c r="AF1038" s="15" t="s">
        <v>98</v>
      </c>
      <c r="AG1038" s="37" t="s">
        <v>3563</v>
      </c>
      <c r="AH1038" s="15" t="s">
        <v>19</v>
      </c>
      <c r="AI1038" s="15" t="s">
        <v>19</v>
      </c>
      <c r="AJ1038" s="15" t="s">
        <v>19</v>
      </c>
      <c r="AK1038" s="15" t="s">
        <v>19</v>
      </c>
      <c r="AL1038" s="15" t="s">
        <v>19</v>
      </c>
      <c r="AM1038" s="15" t="s">
        <v>3579</v>
      </c>
      <c r="AN1038" s="15" t="s">
        <v>6298</v>
      </c>
    </row>
    <row r="1039" spans="1:40" ht="15.45" x14ac:dyDescent="0.4">
      <c r="A1039" s="15" t="s">
        <v>1346</v>
      </c>
      <c r="B1039" s="15" t="str">
        <f t="shared" si="16"/>
        <v>868dj41dx</v>
      </c>
      <c r="C1039" s="38" t="s">
        <v>4499</v>
      </c>
      <c r="D1039" s="15" t="s">
        <v>1590</v>
      </c>
      <c r="E1039" s="15" t="s">
        <v>4483</v>
      </c>
      <c r="F1039" s="39" t="s">
        <v>540</v>
      </c>
      <c r="G1039" s="15" t="s">
        <v>6504</v>
      </c>
      <c r="H1039" s="15" t="s">
        <v>19</v>
      </c>
      <c r="I1039" s="17" t="s">
        <v>3562</v>
      </c>
      <c r="J1039" s="15" t="s">
        <v>4485</v>
      </c>
      <c r="K1039" s="18">
        <v>45863</v>
      </c>
      <c r="L1039" s="18">
        <v>45769</v>
      </c>
      <c r="M1039" s="18">
        <v>45763.472222222219</v>
      </c>
      <c r="N1039" s="18">
        <v>45777.719444444447</v>
      </c>
      <c r="O1039" s="18" t="s">
        <v>19</v>
      </c>
      <c r="P1039" s="18" t="s">
        <v>19</v>
      </c>
      <c r="Q1039" s="15" t="s">
        <v>5895</v>
      </c>
      <c r="R1039" s="15" t="s">
        <v>6280</v>
      </c>
      <c r="S1039" s="15" t="s">
        <v>6147</v>
      </c>
      <c r="T1039" s="15" t="s">
        <v>19</v>
      </c>
      <c r="U1039" s="15" t="s">
        <v>19</v>
      </c>
      <c r="V1039" s="15" t="s">
        <v>19</v>
      </c>
      <c r="W1039" s="15" t="s">
        <v>19</v>
      </c>
      <c r="X1039" s="15" t="s">
        <v>19</v>
      </c>
      <c r="Y1039" s="19">
        <v>0</v>
      </c>
      <c r="Z1039" s="32" t="s">
        <v>66</v>
      </c>
      <c r="AA1039" s="15" t="s">
        <v>19</v>
      </c>
      <c r="AB1039" s="15" t="s">
        <v>43</v>
      </c>
      <c r="AC1039" s="15" t="s">
        <v>3577</v>
      </c>
      <c r="AD1039" s="15" t="s">
        <v>1151</v>
      </c>
      <c r="AE1039" s="15" t="s">
        <v>19</v>
      </c>
      <c r="AF1039" s="15" t="s">
        <v>98</v>
      </c>
      <c r="AG1039" s="37" t="s">
        <v>3563</v>
      </c>
      <c r="AH1039" s="15" t="s">
        <v>19</v>
      </c>
      <c r="AI1039" s="15" t="s">
        <v>19</v>
      </c>
      <c r="AJ1039" s="15" t="s">
        <v>19</v>
      </c>
      <c r="AK1039" s="15" t="s">
        <v>19</v>
      </c>
      <c r="AL1039" s="15" t="s">
        <v>19</v>
      </c>
      <c r="AM1039" s="15" t="s">
        <v>3579</v>
      </c>
      <c r="AN1039" s="15" t="s">
        <v>6298</v>
      </c>
    </row>
    <row r="1040" spans="1:40" ht="15.45" x14ac:dyDescent="0.4">
      <c r="A1040" s="15" t="s">
        <v>1263</v>
      </c>
      <c r="B1040" s="15" t="str">
        <f t="shared" si="16"/>
        <v>868dj41jw</v>
      </c>
      <c r="C1040" s="38" t="s">
        <v>4500</v>
      </c>
      <c r="D1040" s="15" t="s">
        <v>1590</v>
      </c>
      <c r="E1040" s="15" t="s">
        <v>4483</v>
      </c>
      <c r="F1040" s="24" t="s">
        <v>42</v>
      </c>
      <c r="G1040" s="15" t="s">
        <v>3561</v>
      </c>
      <c r="H1040" s="15" t="s">
        <v>19</v>
      </c>
      <c r="I1040" s="17" t="s">
        <v>3562</v>
      </c>
      <c r="J1040" s="15" t="s">
        <v>4485</v>
      </c>
      <c r="K1040" s="18" t="s">
        <v>19</v>
      </c>
      <c r="L1040" s="18" t="s">
        <v>19</v>
      </c>
      <c r="M1040" s="18">
        <v>45763.472222222219</v>
      </c>
      <c r="N1040" s="18">
        <v>45777.719444444447</v>
      </c>
      <c r="O1040" s="18" t="s">
        <v>19</v>
      </c>
      <c r="P1040" s="18" t="s">
        <v>19</v>
      </c>
      <c r="Q1040" s="15" t="s">
        <v>5895</v>
      </c>
      <c r="R1040" s="15" t="s">
        <v>6280</v>
      </c>
      <c r="S1040" s="15" t="s">
        <v>6147</v>
      </c>
      <c r="T1040" s="15" t="s">
        <v>19</v>
      </c>
      <c r="U1040" s="15" t="s">
        <v>19</v>
      </c>
      <c r="V1040" s="15" t="s">
        <v>19</v>
      </c>
      <c r="W1040" s="15" t="s">
        <v>19</v>
      </c>
      <c r="X1040" s="15" t="s">
        <v>19</v>
      </c>
      <c r="Y1040" s="19">
        <v>0</v>
      </c>
      <c r="Z1040" s="15" t="s">
        <v>25</v>
      </c>
      <c r="AA1040" s="15" t="s">
        <v>19</v>
      </c>
      <c r="AB1040" s="15" t="s">
        <v>43</v>
      </c>
      <c r="AC1040" s="15" t="s">
        <v>3577</v>
      </c>
      <c r="AD1040" s="15" t="s">
        <v>1151</v>
      </c>
      <c r="AE1040" s="15" t="s">
        <v>19</v>
      </c>
      <c r="AF1040" s="15" t="s">
        <v>98</v>
      </c>
      <c r="AG1040" s="37" t="s">
        <v>3563</v>
      </c>
      <c r="AH1040" s="15" t="s">
        <v>19</v>
      </c>
      <c r="AI1040" s="15" t="s">
        <v>19</v>
      </c>
      <c r="AJ1040" s="15" t="s">
        <v>19</v>
      </c>
      <c r="AK1040" s="15" t="s">
        <v>19</v>
      </c>
      <c r="AL1040" s="15" t="s">
        <v>19</v>
      </c>
      <c r="AM1040" s="15" t="s">
        <v>3579</v>
      </c>
      <c r="AN1040" s="15" t="s">
        <v>6298</v>
      </c>
    </row>
    <row r="1041" spans="1:40" ht="15.45" x14ac:dyDescent="0.4">
      <c r="A1041" s="15" t="s">
        <v>1392</v>
      </c>
      <c r="B1041" s="15" t="str">
        <f t="shared" si="16"/>
        <v>868dj42gm</v>
      </c>
      <c r="C1041" s="38" t="s">
        <v>4511</v>
      </c>
      <c r="D1041" s="15" t="s">
        <v>1148</v>
      </c>
      <c r="E1041" s="15" t="s">
        <v>4487</v>
      </c>
      <c r="F1041" s="24" t="s">
        <v>42</v>
      </c>
      <c r="G1041" s="15" t="s">
        <v>3561</v>
      </c>
      <c r="H1041" s="15" t="s">
        <v>19</v>
      </c>
      <c r="I1041" s="15" t="s">
        <v>19</v>
      </c>
      <c r="J1041" s="15" t="s">
        <v>4485</v>
      </c>
      <c r="K1041" s="18" t="s">
        <v>19</v>
      </c>
      <c r="L1041" s="18" t="s">
        <v>19</v>
      </c>
      <c r="M1041" s="18">
        <v>45763.473611111112</v>
      </c>
      <c r="N1041" s="18">
        <v>45777.722916666666</v>
      </c>
      <c r="O1041" s="18" t="s">
        <v>19</v>
      </c>
      <c r="P1041" s="18" t="s">
        <v>19</v>
      </c>
      <c r="Q1041" s="15" t="s">
        <v>5895</v>
      </c>
      <c r="R1041" s="15" t="s">
        <v>6274</v>
      </c>
      <c r="S1041" s="15" t="s">
        <v>3919</v>
      </c>
      <c r="T1041" s="15" t="s">
        <v>19</v>
      </c>
      <c r="U1041" s="15" t="s">
        <v>19</v>
      </c>
      <c r="V1041" s="15" t="s">
        <v>19</v>
      </c>
      <c r="W1041" s="15" t="s">
        <v>19</v>
      </c>
      <c r="X1041" s="15" t="s">
        <v>19</v>
      </c>
      <c r="Y1041" s="19">
        <v>0</v>
      </c>
      <c r="Z1041" s="15" t="s">
        <v>25</v>
      </c>
      <c r="AA1041" s="15" t="s">
        <v>19</v>
      </c>
      <c r="AB1041" s="15" t="s">
        <v>43</v>
      </c>
      <c r="AC1041" s="15" t="s">
        <v>3577</v>
      </c>
      <c r="AD1041" s="15" t="s">
        <v>1151</v>
      </c>
      <c r="AE1041" s="15" t="s">
        <v>19</v>
      </c>
      <c r="AF1041" s="15" t="s">
        <v>98</v>
      </c>
      <c r="AG1041" s="37" t="s">
        <v>3563</v>
      </c>
      <c r="AH1041" s="15" t="s">
        <v>19</v>
      </c>
      <c r="AI1041" s="15" t="s">
        <v>19</v>
      </c>
      <c r="AJ1041" s="15" t="s">
        <v>19</v>
      </c>
      <c r="AK1041" s="15" t="s">
        <v>19</v>
      </c>
      <c r="AL1041" s="15" t="s">
        <v>19</v>
      </c>
      <c r="AM1041" s="15" t="s">
        <v>3579</v>
      </c>
      <c r="AN1041" s="15" t="s">
        <v>6298</v>
      </c>
    </row>
    <row r="1042" spans="1:40" ht="15.45" x14ac:dyDescent="0.4">
      <c r="A1042" s="15" t="s">
        <v>1347</v>
      </c>
      <c r="B1042" s="15" t="str">
        <f t="shared" si="16"/>
        <v>868dj42p9</v>
      </c>
      <c r="C1042" s="38" t="s">
        <v>4512</v>
      </c>
      <c r="D1042" s="15" t="s">
        <v>1148</v>
      </c>
      <c r="E1042" s="15" t="s">
        <v>4487</v>
      </c>
      <c r="F1042" s="24" t="s">
        <v>42</v>
      </c>
      <c r="G1042" s="15" t="s">
        <v>3561</v>
      </c>
      <c r="H1042" s="15" t="s">
        <v>19</v>
      </c>
      <c r="I1042" s="15" t="s">
        <v>19</v>
      </c>
      <c r="J1042" s="15" t="s">
        <v>4485</v>
      </c>
      <c r="K1042" s="18" t="s">
        <v>19</v>
      </c>
      <c r="L1042" s="18" t="s">
        <v>19</v>
      </c>
      <c r="M1042" s="18">
        <v>45763.473611111112</v>
      </c>
      <c r="N1042" s="18">
        <v>45777.722916666666</v>
      </c>
      <c r="O1042" s="18" t="s">
        <v>19</v>
      </c>
      <c r="P1042" s="18" t="s">
        <v>19</v>
      </c>
      <c r="Q1042" s="15" t="s">
        <v>5895</v>
      </c>
      <c r="R1042" s="15" t="s">
        <v>6274</v>
      </c>
      <c r="S1042" s="15" t="s">
        <v>3919</v>
      </c>
      <c r="T1042" s="15" t="s">
        <v>19</v>
      </c>
      <c r="U1042" s="15" t="s">
        <v>19</v>
      </c>
      <c r="V1042" s="15" t="s">
        <v>19</v>
      </c>
      <c r="W1042" s="15" t="s">
        <v>19</v>
      </c>
      <c r="X1042" s="15" t="s">
        <v>19</v>
      </c>
      <c r="Y1042" s="19">
        <v>0</v>
      </c>
      <c r="Z1042" s="15" t="s">
        <v>25</v>
      </c>
      <c r="AA1042" s="15" t="s">
        <v>19</v>
      </c>
      <c r="AB1042" s="15" t="s">
        <v>43</v>
      </c>
      <c r="AC1042" s="15" t="s">
        <v>3577</v>
      </c>
      <c r="AD1042" s="15" t="s">
        <v>1151</v>
      </c>
      <c r="AE1042" s="15" t="s">
        <v>19</v>
      </c>
      <c r="AF1042" s="15" t="s">
        <v>98</v>
      </c>
      <c r="AG1042" s="37" t="s">
        <v>3563</v>
      </c>
      <c r="AH1042" s="15" t="s">
        <v>19</v>
      </c>
      <c r="AI1042" s="15" t="s">
        <v>19</v>
      </c>
      <c r="AJ1042" s="15" t="s">
        <v>19</v>
      </c>
      <c r="AK1042" s="15" t="s">
        <v>19</v>
      </c>
      <c r="AL1042" s="15" t="s">
        <v>19</v>
      </c>
      <c r="AM1042" s="15" t="s">
        <v>3579</v>
      </c>
      <c r="AN1042" s="15" t="s">
        <v>6298</v>
      </c>
    </row>
    <row r="1043" spans="1:40" ht="15.45" x14ac:dyDescent="0.4">
      <c r="A1043" s="15" t="s">
        <v>1373</v>
      </c>
      <c r="B1043" s="15" t="str">
        <f t="shared" si="16"/>
        <v>868dj42ym</v>
      </c>
      <c r="C1043" s="38" t="s">
        <v>4513</v>
      </c>
      <c r="D1043" s="15" t="s">
        <v>1148</v>
      </c>
      <c r="E1043" s="15" t="s">
        <v>4487</v>
      </c>
      <c r="F1043" s="24" t="s">
        <v>42</v>
      </c>
      <c r="G1043" s="15" t="s">
        <v>3561</v>
      </c>
      <c r="H1043" s="15" t="s">
        <v>19</v>
      </c>
      <c r="I1043" s="15" t="s">
        <v>19</v>
      </c>
      <c r="J1043" s="15" t="s">
        <v>4485</v>
      </c>
      <c r="K1043" s="18" t="s">
        <v>19</v>
      </c>
      <c r="L1043" s="18" t="s">
        <v>19</v>
      </c>
      <c r="M1043" s="18">
        <v>45763.473611111112</v>
      </c>
      <c r="N1043" s="18">
        <v>45777.722916666666</v>
      </c>
      <c r="O1043" s="18" t="s">
        <v>19</v>
      </c>
      <c r="P1043" s="18" t="s">
        <v>19</v>
      </c>
      <c r="Q1043" s="15" t="s">
        <v>5847</v>
      </c>
      <c r="R1043" s="15" t="s">
        <v>6274</v>
      </c>
      <c r="S1043" s="15" t="s">
        <v>3919</v>
      </c>
      <c r="T1043" s="15" t="s">
        <v>19</v>
      </c>
      <c r="U1043" s="15" t="s">
        <v>19</v>
      </c>
      <c r="V1043" s="15" t="s">
        <v>19</v>
      </c>
      <c r="W1043" s="15" t="s">
        <v>19</v>
      </c>
      <c r="X1043" s="15" t="s">
        <v>19</v>
      </c>
      <c r="Y1043" s="19">
        <v>0</v>
      </c>
      <c r="Z1043" s="15" t="s">
        <v>25</v>
      </c>
      <c r="AA1043" s="15" t="s">
        <v>19</v>
      </c>
      <c r="AB1043" s="15" t="s">
        <v>43</v>
      </c>
      <c r="AC1043" s="15" t="s">
        <v>3577</v>
      </c>
      <c r="AD1043" s="15" t="s">
        <v>1151</v>
      </c>
      <c r="AE1043" s="15" t="s">
        <v>19</v>
      </c>
      <c r="AF1043" s="15" t="s">
        <v>98</v>
      </c>
      <c r="AG1043" s="37" t="s">
        <v>3563</v>
      </c>
      <c r="AH1043" s="15" t="s">
        <v>19</v>
      </c>
      <c r="AI1043" s="15" t="s">
        <v>19</v>
      </c>
      <c r="AJ1043" s="15" t="s">
        <v>19</v>
      </c>
      <c r="AK1043" s="15" t="s">
        <v>19</v>
      </c>
      <c r="AL1043" s="15" t="s">
        <v>19</v>
      </c>
      <c r="AM1043" s="15" t="s">
        <v>3579</v>
      </c>
      <c r="AN1043" s="15" t="s">
        <v>6298</v>
      </c>
    </row>
    <row r="1044" spans="1:40" ht="15.45" x14ac:dyDescent="0.4">
      <c r="A1044" s="15" t="s">
        <v>1379</v>
      </c>
      <c r="B1044" s="15" t="str">
        <f t="shared" si="16"/>
        <v>868dj4367</v>
      </c>
      <c r="C1044" s="38" t="s">
        <v>4514</v>
      </c>
      <c r="D1044" s="15" t="s">
        <v>1148</v>
      </c>
      <c r="E1044" s="15" t="s">
        <v>4487</v>
      </c>
      <c r="F1044" s="24" t="s">
        <v>42</v>
      </c>
      <c r="G1044" s="15" t="s">
        <v>3561</v>
      </c>
      <c r="H1044" s="15" t="s">
        <v>19</v>
      </c>
      <c r="I1044" s="15" t="s">
        <v>19</v>
      </c>
      <c r="J1044" s="15" t="s">
        <v>4485</v>
      </c>
      <c r="K1044" s="18" t="s">
        <v>19</v>
      </c>
      <c r="L1044" s="18" t="s">
        <v>19</v>
      </c>
      <c r="M1044" s="18">
        <v>45763.474305555559</v>
      </c>
      <c r="N1044" s="18">
        <v>45777.722916666666</v>
      </c>
      <c r="O1044" s="18" t="s">
        <v>19</v>
      </c>
      <c r="P1044" s="18" t="s">
        <v>19</v>
      </c>
      <c r="Q1044" s="15" t="s">
        <v>5847</v>
      </c>
      <c r="R1044" s="15" t="s">
        <v>6274</v>
      </c>
      <c r="S1044" s="15" t="s">
        <v>3919</v>
      </c>
      <c r="T1044" s="15" t="s">
        <v>19</v>
      </c>
      <c r="U1044" s="15" t="s">
        <v>19</v>
      </c>
      <c r="V1044" s="15" t="s">
        <v>19</v>
      </c>
      <c r="W1044" s="15" t="s">
        <v>19</v>
      </c>
      <c r="X1044" s="15" t="s">
        <v>19</v>
      </c>
      <c r="Y1044" s="19">
        <v>0</v>
      </c>
      <c r="Z1044" s="15" t="s">
        <v>25</v>
      </c>
      <c r="AA1044" s="15" t="s">
        <v>19</v>
      </c>
      <c r="AB1044" s="15" t="s">
        <v>43</v>
      </c>
      <c r="AC1044" s="15" t="s">
        <v>3577</v>
      </c>
      <c r="AD1044" s="15" t="s">
        <v>1151</v>
      </c>
      <c r="AE1044" s="15" t="s">
        <v>19</v>
      </c>
      <c r="AF1044" s="15" t="s">
        <v>98</v>
      </c>
      <c r="AG1044" s="37" t="s">
        <v>3563</v>
      </c>
      <c r="AH1044" s="15" t="s">
        <v>19</v>
      </c>
      <c r="AI1044" s="15" t="s">
        <v>19</v>
      </c>
      <c r="AJ1044" s="15" t="s">
        <v>19</v>
      </c>
      <c r="AK1044" s="15" t="s">
        <v>19</v>
      </c>
      <c r="AL1044" s="15" t="s">
        <v>19</v>
      </c>
      <c r="AM1044" s="15" t="s">
        <v>3579</v>
      </c>
      <c r="AN1044" s="15" t="s">
        <v>6298</v>
      </c>
    </row>
    <row r="1045" spans="1:40" ht="15.45" x14ac:dyDescent="0.4">
      <c r="A1045" s="15" t="s">
        <v>1321</v>
      </c>
      <c r="B1045" s="15" t="str">
        <f t="shared" si="16"/>
        <v>868dj45z4</v>
      </c>
      <c r="C1045" s="38" t="s">
        <v>4515</v>
      </c>
      <c r="D1045" s="15" t="s">
        <v>1148</v>
      </c>
      <c r="E1045" s="15" t="s">
        <v>4487</v>
      </c>
      <c r="F1045" s="24" t="s">
        <v>42</v>
      </c>
      <c r="G1045" s="15" t="s">
        <v>3561</v>
      </c>
      <c r="H1045" s="15" t="s">
        <v>19</v>
      </c>
      <c r="I1045" s="15" t="s">
        <v>19</v>
      </c>
      <c r="J1045" s="15" t="s">
        <v>19</v>
      </c>
      <c r="K1045" s="18" t="s">
        <v>19</v>
      </c>
      <c r="L1045" s="18" t="s">
        <v>19</v>
      </c>
      <c r="M1045" s="18">
        <v>45763.477777777778</v>
      </c>
      <c r="N1045" s="18">
        <v>45777.722916666666</v>
      </c>
      <c r="O1045" s="18" t="s">
        <v>19</v>
      </c>
      <c r="P1045" s="18" t="s">
        <v>19</v>
      </c>
      <c r="Q1045" s="15" t="s">
        <v>5895</v>
      </c>
      <c r="R1045" s="15" t="s">
        <v>6274</v>
      </c>
      <c r="S1045" s="15" t="s">
        <v>3919</v>
      </c>
      <c r="T1045" s="15" t="s">
        <v>19</v>
      </c>
      <c r="U1045" s="15" t="s">
        <v>19</v>
      </c>
      <c r="V1045" s="15" t="s">
        <v>19</v>
      </c>
      <c r="W1045" s="15" t="s">
        <v>19</v>
      </c>
      <c r="X1045" s="15" t="s">
        <v>19</v>
      </c>
      <c r="Y1045" s="19">
        <v>0</v>
      </c>
      <c r="Z1045" s="15" t="s">
        <v>25</v>
      </c>
      <c r="AA1045" s="15" t="s">
        <v>19</v>
      </c>
      <c r="AB1045" s="15" t="s">
        <v>43</v>
      </c>
      <c r="AC1045" s="15" t="s">
        <v>3577</v>
      </c>
      <c r="AD1045" s="15" t="s">
        <v>1151</v>
      </c>
      <c r="AE1045" s="15" t="s">
        <v>19</v>
      </c>
      <c r="AF1045" s="15" t="s">
        <v>98</v>
      </c>
      <c r="AG1045" s="37" t="s">
        <v>3563</v>
      </c>
      <c r="AH1045" s="15" t="s">
        <v>19</v>
      </c>
      <c r="AI1045" s="15" t="s">
        <v>19</v>
      </c>
      <c r="AJ1045" s="15" t="s">
        <v>19</v>
      </c>
      <c r="AK1045" s="15" t="s">
        <v>19</v>
      </c>
      <c r="AL1045" s="15" t="s">
        <v>19</v>
      </c>
      <c r="AM1045" s="15" t="s">
        <v>3579</v>
      </c>
      <c r="AN1045" s="15" t="s">
        <v>6300</v>
      </c>
    </row>
    <row r="1046" spans="1:40" ht="15.45" x14ac:dyDescent="0.4">
      <c r="A1046" s="15" t="s">
        <v>1348</v>
      </c>
      <c r="B1046" s="15" t="str">
        <f t="shared" si="16"/>
        <v>868dj468a</v>
      </c>
      <c r="C1046" s="38" t="s">
        <v>4516</v>
      </c>
      <c r="D1046" s="15" t="s">
        <v>1148</v>
      </c>
      <c r="E1046" s="15" t="s">
        <v>4487</v>
      </c>
      <c r="F1046" s="24" t="s">
        <v>42</v>
      </c>
      <c r="G1046" s="15" t="s">
        <v>3561</v>
      </c>
      <c r="H1046" s="15" t="s">
        <v>19</v>
      </c>
      <c r="I1046" s="15" t="s">
        <v>19</v>
      </c>
      <c r="J1046" s="15" t="s">
        <v>4485</v>
      </c>
      <c r="K1046" s="18" t="s">
        <v>19</v>
      </c>
      <c r="L1046" s="18" t="s">
        <v>19</v>
      </c>
      <c r="M1046" s="18">
        <v>45763.477777777778</v>
      </c>
      <c r="N1046" s="18">
        <v>45777.722916666666</v>
      </c>
      <c r="O1046" s="18" t="s">
        <v>19</v>
      </c>
      <c r="P1046" s="18" t="s">
        <v>19</v>
      </c>
      <c r="Q1046" s="15" t="s">
        <v>5847</v>
      </c>
      <c r="R1046" s="15" t="s">
        <v>6274</v>
      </c>
      <c r="S1046" s="15" t="s">
        <v>3919</v>
      </c>
      <c r="T1046" s="15" t="s">
        <v>19</v>
      </c>
      <c r="U1046" s="15" t="s">
        <v>19</v>
      </c>
      <c r="V1046" s="15" t="s">
        <v>19</v>
      </c>
      <c r="W1046" s="15" t="s">
        <v>19</v>
      </c>
      <c r="X1046" s="15" t="s">
        <v>19</v>
      </c>
      <c r="Y1046" s="19">
        <v>0</v>
      </c>
      <c r="Z1046" s="15" t="s">
        <v>25</v>
      </c>
      <c r="AA1046" s="15" t="s">
        <v>19</v>
      </c>
      <c r="AB1046" s="15" t="s">
        <v>43</v>
      </c>
      <c r="AC1046" s="15" t="s">
        <v>3577</v>
      </c>
      <c r="AD1046" s="15" t="s">
        <v>1151</v>
      </c>
      <c r="AE1046" s="15" t="s">
        <v>19</v>
      </c>
      <c r="AF1046" s="15" t="s">
        <v>98</v>
      </c>
      <c r="AG1046" s="37" t="s">
        <v>3563</v>
      </c>
      <c r="AH1046" s="15" t="s">
        <v>19</v>
      </c>
      <c r="AI1046" s="15" t="s">
        <v>19</v>
      </c>
      <c r="AJ1046" s="15" t="s">
        <v>19</v>
      </c>
      <c r="AK1046" s="15" t="s">
        <v>19</v>
      </c>
      <c r="AL1046" s="15" t="s">
        <v>19</v>
      </c>
      <c r="AM1046" s="15" t="s">
        <v>3579</v>
      </c>
      <c r="AN1046" s="15" t="s">
        <v>6300</v>
      </c>
    </row>
    <row r="1047" spans="1:40" ht="15.45" x14ac:dyDescent="0.4">
      <c r="A1047" s="15" t="s">
        <v>1336</v>
      </c>
      <c r="B1047" s="15" t="str">
        <f t="shared" si="16"/>
        <v>868dj46b1</v>
      </c>
      <c r="C1047" s="38" t="s">
        <v>4517</v>
      </c>
      <c r="D1047" s="15" t="s">
        <v>1148</v>
      </c>
      <c r="E1047" s="15" t="s">
        <v>4487</v>
      </c>
      <c r="F1047" s="24" t="s">
        <v>42</v>
      </c>
      <c r="G1047" s="15" t="s">
        <v>3561</v>
      </c>
      <c r="H1047" s="15" t="s">
        <v>19</v>
      </c>
      <c r="I1047" s="15" t="s">
        <v>19</v>
      </c>
      <c r="J1047" s="15" t="s">
        <v>4485</v>
      </c>
      <c r="K1047" s="18" t="s">
        <v>19</v>
      </c>
      <c r="L1047" s="18" t="s">
        <v>19</v>
      </c>
      <c r="M1047" s="18">
        <v>45763.477777777778</v>
      </c>
      <c r="N1047" s="18">
        <v>45777.722916666666</v>
      </c>
      <c r="O1047" s="18" t="s">
        <v>19</v>
      </c>
      <c r="P1047" s="18" t="s">
        <v>19</v>
      </c>
      <c r="Q1047" s="15" t="s">
        <v>5847</v>
      </c>
      <c r="R1047" s="15" t="s">
        <v>6274</v>
      </c>
      <c r="S1047" s="15" t="s">
        <v>3919</v>
      </c>
      <c r="T1047" s="15" t="s">
        <v>19</v>
      </c>
      <c r="U1047" s="15" t="s">
        <v>19</v>
      </c>
      <c r="V1047" s="15" t="s">
        <v>19</v>
      </c>
      <c r="W1047" s="15" t="s">
        <v>19</v>
      </c>
      <c r="X1047" s="15" t="s">
        <v>19</v>
      </c>
      <c r="Y1047" s="19">
        <v>0</v>
      </c>
      <c r="Z1047" s="15" t="s">
        <v>25</v>
      </c>
      <c r="AA1047" s="15" t="s">
        <v>19</v>
      </c>
      <c r="AB1047" s="15" t="s">
        <v>43</v>
      </c>
      <c r="AC1047" s="15" t="s">
        <v>3577</v>
      </c>
      <c r="AD1047" s="15" t="s">
        <v>1151</v>
      </c>
      <c r="AE1047" s="15" t="s">
        <v>19</v>
      </c>
      <c r="AF1047" s="15" t="s">
        <v>98</v>
      </c>
      <c r="AG1047" s="37" t="s">
        <v>3563</v>
      </c>
      <c r="AH1047" s="15" t="s">
        <v>19</v>
      </c>
      <c r="AI1047" s="15" t="s">
        <v>19</v>
      </c>
      <c r="AJ1047" s="15" t="s">
        <v>19</v>
      </c>
      <c r="AK1047" s="15" t="s">
        <v>19</v>
      </c>
      <c r="AL1047" s="15" t="s">
        <v>19</v>
      </c>
      <c r="AM1047" s="15" t="s">
        <v>3579</v>
      </c>
      <c r="AN1047" s="15" t="s">
        <v>6300</v>
      </c>
    </row>
    <row r="1048" spans="1:40" ht="15.45" x14ac:dyDescent="0.4">
      <c r="A1048" s="15" t="s">
        <v>1349</v>
      </c>
      <c r="B1048" s="15" t="str">
        <f t="shared" si="16"/>
        <v>868dj46fn</v>
      </c>
      <c r="C1048" s="38" t="s">
        <v>4518</v>
      </c>
      <c r="D1048" s="15" t="s">
        <v>1148</v>
      </c>
      <c r="E1048" s="15" t="s">
        <v>4487</v>
      </c>
      <c r="F1048" s="24" t="s">
        <v>42</v>
      </c>
      <c r="G1048" s="15" t="s">
        <v>3561</v>
      </c>
      <c r="H1048" s="15" t="s">
        <v>19</v>
      </c>
      <c r="I1048" s="15" t="s">
        <v>19</v>
      </c>
      <c r="J1048" s="15" t="s">
        <v>4485</v>
      </c>
      <c r="K1048" s="18" t="s">
        <v>19</v>
      </c>
      <c r="L1048" s="18" t="s">
        <v>19</v>
      </c>
      <c r="M1048" s="18">
        <v>45763.478472222225</v>
      </c>
      <c r="N1048" s="18">
        <v>45777.722916666666</v>
      </c>
      <c r="O1048" s="18" t="s">
        <v>19</v>
      </c>
      <c r="P1048" s="18" t="s">
        <v>19</v>
      </c>
      <c r="Q1048" s="15" t="s">
        <v>5895</v>
      </c>
      <c r="R1048" s="15" t="s">
        <v>6274</v>
      </c>
      <c r="S1048" s="15" t="s">
        <v>3919</v>
      </c>
      <c r="T1048" s="15" t="s">
        <v>19</v>
      </c>
      <c r="U1048" s="15" t="s">
        <v>19</v>
      </c>
      <c r="V1048" s="15" t="s">
        <v>19</v>
      </c>
      <c r="W1048" s="15" t="s">
        <v>19</v>
      </c>
      <c r="X1048" s="15" t="s">
        <v>19</v>
      </c>
      <c r="Y1048" s="19">
        <v>0</v>
      </c>
      <c r="Z1048" s="15" t="s">
        <v>25</v>
      </c>
      <c r="AA1048" s="15" t="s">
        <v>19</v>
      </c>
      <c r="AB1048" s="15" t="s">
        <v>43</v>
      </c>
      <c r="AC1048" s="15" t="s">
        <v>3577</v>
      </c>
      <c r="AD1048" s="15" t="s">
        <v>1151</v>
      </c>
      <c r="AE1048" s="15" t="s">
        <v>19</v>
      </c>
      <c r="AF1048" s="15" t="s">
        <v>98</v>
      </c>
      <c r="AG1048" s="37" t="s">
        <v>3563</v>
      </c>
      <c r="AH1048" s="15" t="s">
        <v>19</v>
      </c>
      <c r="AI1048" s="15" t="s">
        <v>19</v>
      </c>
      <c r="AJ1048" s="15" t="s">
        <v>19</v>
      </c>
      <c r="AK1048" s="15" t="s">
        <v>19</v>
      </c>
      <c r="AL1048" s="15" t="s">
        <v>19</v>
      </c>
      <c r="AM1048" s="15" t="s">
        <v>3579</v>
      </c>
      <c r="AN1048" s="15" t="s">
        <v>6300</v>
      </c>
    </row>
    <row r="1049" spans="1:40" ht="15.45" x14ac:dyDescent="0.4">
      <c r="A1049" s="15" t="s">
        <v>1328</v>
      </c>
      <c r="B1049" s="15" t="str">
        <f t="shared" si="16"/>
        <v>868dj46nc</v>
      </c>
      <c r="C1049" s="38" t="s">
        <v>4519</v>
      </c>
      <c r="D1049" s="15" t="s">
        <v>1148</v>
      </c>
      <c r="E1049" s="15" t="s">
        <v>4487</v>
      </c>
      <c r="F1049" s="24" t="s">
        <v>42</v>
      </c>
      <c r="G1049" s="15" t="s">
        <v>3561</v>
      </c>
      <c r="H1049" s="15" t="s">
        <v>19</v>
      </c>
      <c r="I1049" s="15" t="s">
        <v>19</v>
      </c>
      <c r="J1049" s="15" t="s">
        <v>19</v>
      </c>
      <c r="K1049" s="18" t="s">
        <v>19</v>
      </c>
      <c r="L1049" s="18" t="s">
        <v>19</v>
      </c>
      <c r="M1049" s="18">
        <v>45763.478472222225</v>
      </c>
      <c r="N1049" s="18">
        <v>45777.722916666666</v>
      </c>
      <c r="O1049" s="18" t="s">
        <v>19</v>
      </c>
      <c r="P1049" s="18" t="s">
        <v>19</v>
      </c>
      <c r="Q1049" s="15" t="s">
        <v>5847</v>
      </c>
      <c r="R1049" s="15" t="s">
        <v>6274</v>
      </c>
      <c r="S1049" s="15" t="s">
        <v>3919</v>
      </c>
      <c r="T1049" s="15" t="s">
        <v>19</v>
      </c>
      <c r="U1049" s="15" t="s">
        <v>19</v>
      </c>
      <c r="V1049" s="15" t="s">
        <v>19</v>
      </c>
      <c r="W1049" s="15" t="s">
        <v>19</v>
      </c>
      <c r="X1049" s="15" t="s">
        <v>19</v>
      </c>
      <c r="Y1049" s="19">
        <v>0</v>
      </c>
      <c r="Z1049" s="15" t="s">
        <v>25</v>
      </c>
      <c r="AA1049" s="15" t="s">
        <v>19</v>
      </c>
      <c r="AB1049" s="15" t="s">
        <v>43</v>
      </c>
      <c r="AC1049" s="15" t="s">
        <v>3577</v>
      </c>
      <c r="AD1049" s="15" t="s">
        <v>1151</v>
      </c>
      <c r="AE1049" s="15" t="s">
        <v>19</v>
      </c>
      <c r="AF1049" s="15" t="s">
        <v>98</v>
      </c>
      <c r="AG1049" s="37" t="s">
        <v>3563</v>
      </c>
      <c r="AH1049" s="15" t="s">
        <v>19</v>
      </c>
      <c r="AI1049" s="15" t="s">
        <v>19</v>
      </c>
      <c r="AJ1049" s="15" t="s">
        <v>19</v>
      </c>
      <c r="AK1049" s="15" t="s">
        <v>19</v>
      </c>
      <c r="AL1049" s="15" t="s">
        <v>19</v>
      </c>
      <c r="AM1049" s="15" t="s">
        <v>3579</v>
      </c>
      <c r="AN1049" s="15" t="s">
        <v>6300</v>
      </c>
    </row>
    <row r="1050" spans="1:40" ht="15.45" x14ac:dyDescent="0.4">
      <c r="A1050" s="15" t="s">
        <v>1275</v>
      </c>
      <c r="B1050" s="15" t="str">
        <f t="shared" si="16"/>
        <v>868dj46u0</v>
      </c>
      <c r="C1050" s="38" t="s">
        <v>4520</v>
      </c>
      <c r="D1050" s="15" t="s">
        <v>1148</v>
      </c>
      <c r="E1050" s="15" t="s">
        <v>4487</v>
      </c>
      <c r="F1050" s="24" t="s">
        <v>42</v>
      </c>
      <c r="G1050" s="15" t="s">
        <v>3561</v>
      </c>
      <c r="H1050" s="15" t="s">
        <v>19</v>
      </c>
      <c r="I1050" s="15" t="s">
        <v>19</v>
      </c>
      <c r="J1050" s="15" t="s">
        <v>19</v>
      </c>
      <c r="K1050" s="18" t="s">
        <v>19</v>
      </c>
      <c r="L1050" s="18" t="s">
        <v>19</v>
      </c>
      <c r="M1050" s="18">
        <v>45763.478472222225</v>
      </c>
      <c r="N1050" s="18">
        <v>45777.722916666666</v>
      </c>
      <c r="O1050" s="18" t="s">
        <v>19</v>
      </c>
      <c r="P1050" s="18" t="s">
        <v>19</v>
      </c>
      <c r="Q1050" s="15" t="s">
        <v>5847</v>
      </c>
      <c r="R1050" s="15" t="s">
        <v>6274</v>
      </c>
      <c r="S1050" s="15" t="s">
        <v>3919</v>
      </c>
      <c r="T1050" s="15" t="s">
        <v>19</v>
      </c>
      <c r="U1050" s="15" t="s">
        <v>19</v>
      </c>
      <c r="V1050" s="15" t="s">
        <v>19</v>
      </c>
      <c r="W1050" s="15" t="s">
        <v>19</v>
      </c>
      <c r="X1050" s="15" t="s">
        <v>19</v>
      </c>
      <c r="Y1050" s="19">
        <v>0</v>
      </c>
      <c r="Z1050" s="15" t="s">
        <v>25</v>
      </c>
      <c r="AA1050" s="15" t="s">
        <v>19</v>
      </c>
      <c r="AB1050" s="15" t="s">
        <v>43</v>
      </c>
      <c r="AC1050" s="15" t="s">
        <v>3577</v>
      </c>
      <c r="AD1050" s="15" t="s">
        <v>1151</v>
      </c>
      <c r="AE1050" s="15" t="s">
        <v>19</v>
      </c>
      <c r="AF1050" s="15" t="s">
        <v>98</v>
      </c>
      <c r="AG1050" s="37" t="s">
        <v>3563</v>
      </c>
      <c r="AH1050" s="15" t="s">
        <v>19</v>
      </c>
      <c r="AI1050" s="15" t="s">
        <v>19</v>
      </c>
      <c r="AJ1050" s="15" t="s">
        <v>19</v>
      </c>
      <c r="AK1050" s="15" t="s">
        <v>19</v>
      </c>
      <c r="AL1050" s="15" t="s">
        <v>19</v>
      </c>
      <c r="AM1050" s="15" t="s">
        <v>3579</v>
      </c>
      <c r="AN1050" s="15" t="s">
        <v>6300</v>
      </c>
    </row>
    <row r="1051" spans="1:40" ht="15.45" x14ac:dyDescent="0.4">
      <c r="A1051" s="15" t="s">
        <v>1322</v>
      </c>
      <c r="B1051" s="15" t="str">
        <f t="shared" si="16"/>
        <v>868dj4crv</v>
      </c>
      <c r="C1051" s="38" t="s">
        <v>5973</v>
      </c>
      <c r="D1051" s="15" t="s">
        <v>668</v>
      </c>
      <c r="E1051" s="15" t="s">
        <v>4484</v>
      </c>
      <c r="F1051" s="16" t="s">
        <v>23</v>
      </c>
      <c r="G1051" s="15" t="s">
        <v>6505</v>
      </c>
      <c r="H1051" s="15" t="s">
        <v>3581</v>
      </c>
      <c r="I1051" s="17" t="s">
        <v>3562</v>
      </c>
      <c r="J1051" s="15" t="s">
        <v>19</v>
      </c>
      <c r="K1051" s="18">
        <v>45863</v>
      </c>
      <c r="L1051" s="18">
        <v>45777</v>
      </c>
      <c r="M1051" s="18">
        <v>45763.484722222223</v>
      </c>
      <c r="N1051" s="18">
        <v>45810.668749999997</v>
      </c>
      <c r="O1051" s="18" t="s">
        <v>19</v>
      </c>
      <c r="P1051" s="18" t="s">
        <v>19</v>
      </c>
      <c r="Q1051" s="15" t="s">
        <v>5895</v>
      </c>
      <c r="R1051" s="15" t="s">
        <v>6280</v>
      </c>
      <c r="S1051" s="15" t="s">
        <v>6147</v>
      </c>
      <c r="T1051" s="18" t="s">
        <v>19</v>
      </c>
      <c r="U1051" s="18" t="s">
        <v>19</v>
      </c>
      <c r="V1051" s="15" t="s">
        <v>19</v>
      </c>
      <c r="W1051" s="18" t="s">
        <v>19</v>
      </c>
      <c r="X1051" s="18" t="s">
        <v>19</v>
      </c>
      <c r="Y1051" s="19">
        <v>0</v>
      </c>
      <c r="Z1051" s="37" t="s">
        <v>365</v>
      </c>
      <c r="AA1051" s="18" t="s">
        <v>19</v>
      </c>
      <c r="AB1051" s="15" t="s">
        <v>43</v>
      </c>
      <c r="AC1051" s="15" t="s">
        <v>3577</v>
      </c>
      <c r="AD1051" s="15" t="s">
        <v>1151</v>
      </c>
      <c r="AE1051" s="15" t="b">
        <v>1</v>
      </c>
      <c r="AF1051" s="15" t="s">
        <v>98</v>
      </c>
      <c r="AG1051" s="37" t="s">
        <v>3563</v>
      </c>
      <c r="AH1051" s="15" t="s">
        <v>19</v>
      </c>
      <c r="AI1051" s="18">
        <v>45807</v>
      </c>
      <c r="AJ1051" s="18" t="s">
        <v>19</v>
      </c>
      <c r="AK1051" s="15" t="s">
        <v>19</v>
      </c>
      <c r="AL1051" s="15" t="s">
        <v>19</v>
      </c>
      <c r="AM1051" s="15" t="s">
        <v>3579</v>
      </c>
      <c r="AN1051" s="15" t="s">
        <v>6298</v>
      </c>
    </row>
    <row r="1052" spans="1:40" ht="15.45" x14ac:dyDescent="0.4">
      <c r="A1052" s="15" t="s">
        <v>1515</v>
      </c>
      <c r="B1052" s="15" t="str">
        <f t="shared" si="16"/>
        <v>868dj7c2q</v>
      </c>
      <c r="C1052" s="38" t="s">
        <v>6923</v>
      </c>
      <c r="D1052" s="15" t="s">
        <v>637</v>
      </c>
      <c r="E1052" s="15" t="s">
        <v>6744</v>
      </c>
      <c r="F1052" s="21" t="s">
        <v>28</v>
      </c>
      <c r="G1052" s="15" t="s">
        <v>3561</v>
      </c>
      <c r="H1052" s="15" t="s">
        <v>19</v>
      </c>
      <c r="I1052" s="16" t="s">
        <v>658</v>
      </c>
      <c r="J1052" s="15" t="s">
        <v>19</v>
      </c>
      <c r="K1052" s="18">
        <v>45863</v>
      </c>
      <c r="L1052" s="18" t="s">
        <v>19</v>
      </c>
      <c r="M1052" s="18">
        <v>45763.581250000003</v>
      </c>
      <c r="N1052" s="18">
        <v>45807.473611111112</v>
      </c>
      <c r="O1052" s="18" t="s">
        <v>19</v>
      </c>
      <c r="P1052" s="18" t="s">
        <v>19</v>
      </c>
      <c r="Q1052" s="15" t="s">
        <v>5982</v>
      </c>
      <c r="R1052" s="15" t="s">
        <v>6280</v>
      </c>
      <c r="S1052" s="15" t="s">
        <v>6147</v>
      </c>
      <c r="T1052" s="15" t="s">
        <v>19</v>
      </c>
      <c r="U1052" s="15" t="s">
        <v>19</v>
      </c>
      <c r="V1052" s="15" t="s">
        <v>19</v>
      </c>
      <c r="W1052" s="15" t="s">
        <v>19</v>
      </c>
      <c r="X1052" s="15" t="s">
        <v>19</v>
      </c>
      <c r="Y1052" s="19">
        <v>0</v>
      </c>
      <c r="Z1052" s="15" t="s">
        <v>19</v>
      </c>
      <c r="AA1052" s="15" t="s">
        <v>19</v>
      </c>
      <c r="AB1052" s="15" t="s">
        <v>43</v>
      </c>
      <c r="AC1052" s="15" t="s">
        <v>4152</v>
      </c>
      <c r="AD1052" s="15" t="s">
        <v>1121</v>
      </c>
      <c r="AE1052" s="15" t="s">
        <v>19</v>
      </c>
      <c r="AF1052" s="15" t="s">
        <v>17</v>
      </c>
      <c r="AG1052" s="37" t="s">
        <v>3563</v>
      </c>
      <c r="AH1052" s="15" t="s">
        <v>19</v>
      </c>
      <c r="AI1052" s="15" t="s">
        <v>19</v>
      </c>
      <c r="AJ1052" s="15" t="s">
        <v>19</v>
      </c>
      <c r="AK1052" s="15" t="s">
        <v>19</v>
      </c>
      <c r="AL1052" s="15" t="s">
        <v>19</v>
      </c>
      <c r="AM1052" s="15" t="s">
        <v>3215</v>
      </c>
      <c r="AN1052" s="15" t="s">
        <v>6312</v>
      </c>
    </row>
    <row r="1053" spans="1:40" ht="15.45" x14ac:dyDescent="0.4">
      <c r="A1053" s="15" t="s">
        <v>1038</v>
      </c>
      <c r="B1053" s="15" t="str">
        <f t="shared" si="16"/>
        <v>868djc0vm</v>
      </c>
      <c r="C1053" s="38" t="s">
        <v>6506</v>
      </c>
      <c r="D1053" s="15" t="s">
        <v>6347</v>
      </c>
      <c r="E1053" s="15" t="s">
        <v>6348</v>
      </c>
      <c r="F1053" s="33" t="s">
        <v>243</v>
      </c>
      <c r="G1053" s="15" t="s">
        <v>6507</v>
      </c>
      <c r="H1053" s="15" t="s">
        <v>3581</v>
      </c>
      <c r="I1053" s="17" t="s">
        <v>3562</v>
      </c>
      <c r="J1053" s="15" t="s">
        <v>3838</v>
      </c>
      <c r="K1053" s="18">
        <v>45786</v>
      </c>
      <c r="L1053" s="18">
        <v>45764</v>
      </c>
      <c r="M1053" s="18">
        <v>45763.713194444441</v>
      </c>
      <c r="N1053" s="18">
        <v>45798.648611111115</v>
      </c>
      <c r="O1053" s="18" t="s">
        <v>19</v>
      </c>
      <c r="P1053" s="18">
        <v>45784.665972222225</v>
      </c>
      <c r="Q1053" s="15" t="s">
        <v>5896</v>
      </c>
      <c r="R1053" s="15" t="s">
        <v>6301</v>
      </c>
      <c r="S1053" s="15" t="s">
        <v>3603</v>
      </c>
      <c r="T1053" s="18" t="s">
        <v>19</v>
      </c>
      <c r="U1053" s="18" t="s">
        <v>19</v>
      </c>
      <c r="V1053" s="15" t="s">
        <v>19</v>
      </c>
      <c r="W1053" s="18" t="s">
        <v>19</v>
      </c>
      <c r="X1053" s="18" t="s">
        <v>19</v>
      </c>
      <c r="Y1053" s="19">
        <v>1</v>
      </c>
      <c r="Z1053" s="37" t="s">
        <v>365</v>
      </c>
      <c r="AA1053" s="18" t="s">
        <v>19</v>
      </c>
      <c r="AB1053" s="15" t="s">
        <v>65</v>
      </c>
      <c r="AC1053" s="15" t="s">
        <v>3582</v>
      </c>
      <c r="AD1053" s="15" t="s">
        <v>953</v>
      </c>
      <c r="AE1053" s="15" t="s">
        <v>19</v>
      </c>
      <c r="AF1053" s="15" t="s">
        <v>3589</v>
      </c>
      <c r="AG1053" s="20" t="s">
        <v>3604</v>
      </c>
      <c r="AH1053" s="15" t="s">
        <v>19</v>
      </c>
      <c r="AI1053" s="15" t="s">
        <v>19</v>
      </c>
      <c r="AJ1053" s="18" t="s">
        <v>19</v>
      </c>
      <c r="AK1053" s="15" t="s">
        <v>19</v>
      </c>
      <c r="AL1053" s="15" t="s">
        <v>19</v>
      </c>
      <c r="AM1053" s="15" t="s">
        <v>3579</v>
      </c>
      <c r="AN1053" s="15" t="s">
        <v>6298</v>
      </c>
    </row>
    <row r="1054" spans="1:40" ht="15.45" x14ac:dyDescent="0.4">
      <c r="A1054" s="15" t="s">
        <v>1160</v>
      </c>
      <c r="B1054" s="15" t="str">
        <f t="shared" si="16"/>
        <v>868djpqvu</v>
      </c>
      <c r="C1054" s="38" t="s">
        <v>4526</v>
      </c>
      <c r="D1054" s="15" t="s">
        <v>1294</v>
      </c>
      <c r="E1054" s="15" t="s">
        <v>4525</v>
      </c>
      <c r="F1054" s="24" t="s">
        <v>42</v>
      </c>
      <c r="G1054" s="15" t="s">
        <v>3561</v>
      </c>
      <c r="H1054" s="15" t="s">
        <v>19</v>
      </c>
      <c r="I1054" s="17" t="s">
        <v>3562</v>
      </c>
      <c r="J1054" s="15" t="s">
        <v>19</v>
      </c>
      <c r="K1054" s="18" t="s">
        <v>19</v>
      </c>
      <c r="L1054" s="18" t="s">
        <v>19</v>
      </c>
      <c r="M1054" s="18">
        <v>45764.537499999999</v>
      </c>
      <c r="N1054" s="18">
        <v>45769.694444444445</v>
      </c>
      <c r="O1054" s="18" t="s">
        <v>19</v>
      </c>
      <c r="P1054" s="18" t="s">
        <v>19</v>
      </c>
      <c r="Q1054" s="15" t="s">
        <v>6924</v>
      </c>
      <c r="R1054" s="15" t="s">
        <v>6280</v>
      </c>
      <c r="S1054" s="15" t="s">
        <v>6147</v>
      </c>
      <c r="T1054" s="15" t="s">
        <v>19</v>
      </c>
      <c r="U1054" s="15" t="s">
        <v>19</v>
      </c>
      <c r="V1054" s="15" t="s">
        <v>19</v>
      </c>
      <c r="W1054" s="15" t="s">
        <v>19</v>
      </c>
      <c r="X1054" s="15" t="s">
        <v>19</v>
      </c>
      <c r="Y1054" s="19">
        <v>0</v>
      </c>
      <c r="Z1054" s="15" t="s">
        <v>596</v>
      </c>
      <c r="AA1054" s="15" t="s">
        <v>19</v>
      </c>
      <c r="AB1054" s="15" t="s">
        <v>43</v>
      </c>
      <c r="AC1054" s="15" t="s">
        <v>3577</v>
      </c>
      <c r="AD1054" s="15" t="s">
        <v>1155</v>
      </c>
      <c r="AE1054" s="15" t="s">
        <v>19</v>
      </c>
      <c r="AF1054" s="15" t="s">
        <v>98</v>
      </c>
      <c r="AG1054" s="37" t="s">
        <v>3563</v>
      </c>
      <c r="AH1054" s="15" t="s">
        <v>19</v>
      </c>
      <c r="AI1054" s="15" t="s">
        <v>19</v>
      </c>
      <c r="AJ1054" s="15" t="s">
        <v>19</v>
      </c>
      <c r="AK1054" s="15" t="s">
        <v>19</v>
      </c>
      <c r="AL1054" s="15" t="s">
        <v>19</v>
      </c>
      <c r="AM1054" s="15" t="s">
        <v>3579</v>
      </c>
      <c r="AN1054" s="15" t="s">
        <v>6298</v>
      </c>
    </row>
    <row r="1055" spans="1:40" ht="15.45" x14ac:dyDescent="0.4">
      <c r="A1055" s="15" t="s">
        <v>1180</v>
      </c>
      <c r="B1055" s="15" t="str">
        <f t="shared" si="16"/>
        <v>868djpr6q</v>
      </c>
      <c r="C1055" s="38" t="s">
        <v>4527</v>
      </c>
      <c r="D1055" s="15" t="s">
        <v>1294</v>
      </c>
      <c r="E1055" s="15" t="s">
        <v>4525</v>
      </c>
      <c r="F1055" s="24" t="s">
        <v>42</v>
      </c>
      <c r="G1055" s="15" t="s">
        <v>3561</v>
      </c>
      <c r="H1055" s="15" t="s">
        <v>19</v>
      </c>
      <c r="I1055" s="17" t="s">
        <v>3562</v>
      </c>
      <c r="J1055" s="15" t="s">
        <v>19</v>
      </c>
      <c r="K1055" s="18" t="s">
        <v>19</v>
      </c>
      <c r="L1055" s="18" t="s">
        <v>19</v>
      </c>
      <c r="M1055" s="18">
        <v>45764.538194444445</v>
      </c>
      <c r="N1055" s="18">
        <v>45769.694444444445</v>
      </c>
      <c r="O1055" s="18" t="s">
        <v>19</v>
      </c>
      <c r="P1055" s="18" t="s">
        <v>19</v>
      </c>
      <c r="Q1055" s="15" t="s">
        <v>6925</v>
      </c>
      <c r="R1055" s="15" t="s">
        <v>6280</v>
      </c>
      <c r="S1055" s="15" t="s">
        <v>6147</v>
      </c>
      <c r="T1055" s="15" t="s">
        <v>19</v>
      </c>
      <c r="U1055" s="15" t="s">
        <v>19</v>
      </c>
      <c r="V1055" s="15" t="s">
        <v>19</v>
      </c>
      <c r="W1055" s="15" t="s">
        <v>19</v>
      </c>
      <c r="X1055" s="15" t="s">
        <v>19</v>
      </c>
      <c r="Y1055" s="19">
        <v>0</v>
      </c>
      <c r="Z1055" s="15" t="s">
        <v>596</v>
      </c>
      <c r="AA1055" s="15" t="s">
        <v>19</v>
      </c>
      <c r="AB1055" s="15" t="s">
        <v>43</v>
      </c>
      <c r="AC1055" s="15" t="s">
        <v>3577</v>
      </c>
      <c r="AD1055" s="15" t="s">
        <v>1155</v>
      </c>
      <c r="AE1055" s="15" t="s">
        <v>19</v>
      </c>
      <c r="AF1055" s="15" t="s">
        <v>98</v>
      </c>
      <c r="AG1055" s="37" t="s">
        <v>3563</v>
      </c>
      <c r="AH1055" s="15" t="s">
        <v>19</v>
      </c>
      <c r="AI1055" s="15" t="s">
        <v>19</v>
      </c>
      <c r="AJ1055" s="15" t="s">
        <v>19</v>
      </c>
      <c r="AK1055" s="15" t="s">
        <v>19</v>
      </c>
      <c r="AL1055" s="15" t="s">
        <v>19</v>
      </c>
      <c r="AM1055" s="15" t="s">
        <v>3579</v>
      </c>
      <c r="AN1055" s="15" t="s">
        <v>6298</v>
      </c>
    </row>
    <row r="1056" spans="1:40" ht="15.45" x14ac:dyDescent="0.4">
      <c r="A1056" s="15" t="s">
        <v>2034</v>
      </c>
      <c r="B1056" s="15" t="str">
        <f t="shared" si="16"/>
        <v>868dkv4ak</v>
      </c>
      <c r="C1056" s="38" t="s">
        <v>4786</v>
      </c>
      <c r="D1056" s="15" t="s">
        <v>482</v>
      </c>
      <c r="E1056" s="15" t="s">
        <v>4666</v>
      </c>
      <c r="F1056" s="24" t="s">
        <v>42</v>
      </c>
      <c r="G1056" s="15" t="s">
        <v>3561</v>
      </c>
      <c r="H1056" s="15" t="s">
        <v>19</v>
      </c>
      <c r="I1056" s="28" t="s">
        <v>3587</v>
      </c>
      <c r="J1056" s="15" t="s">
        <v>19</v>
      </c>
      <c r="K1056" s="18" t="s">
        <v>19</v>
      </c>
      <c r="L1056" s="18" t="s">
        <v>19</v>
      </c>
      <c r="M1056" s="18">
        <v>45768.615972222222</v>
      </c>
      <c r="N1056" s="18">
        <v>45783.587500000001</v>
      </c>
      <c r="O1056" s="18" t="s">
        <v>19</v>
      </c>
      <c r="P1056" s="18" t="s">
        <v>19</v>
      </c>
      <c r="Q1056" s="15" t="s">
        <v>6003</v>
      </c>
      <c r="R1056" s="15" t="s">
        <v>6290</v>
      </c>
      <c r="S1056" s="15" t="s">
        <v>3588</v>
      </c>
      <c r="T1056" s="15" t="s">
        <v>19</v>
      </c>
      <c r="U1056" s="15" t="s">
        <v>19</v>
      </c>
      <c r="V1056" s="15" t="s">
        <v>19</v>
      </c>
      <c r="W1056" s="15" t="s">
        <v>19</v>
      </c>
      <c r="X1056" s="15" t="s">
        <v>19</v>
      </c>
      <c r="Y1056" s="19">
        <v>0</v>
      </c>
      <c r="Z1056" s="15" t="s">
        <v>19</v>
      </c>
      <c r="AA1056" s="15" t="s">
        <v>19</v>
      </c>
      <c r="AB1056" s="15" t="s">
        <v>24</v>
      </c>
      <c r="AC1056" s="15" t="s">
        <v>4651</v>
      </c>
      <c r="AD1056" s="15" t="s">
        <v>1872</v>
      </c>
      <c r="AE1056" s="15" t="s">
        <v>19</v>
      </c>
      <c r="AF1056" s="15" t="s">
        <v>3738</v>
      </c>
      <c r="AG1056" s="37" t="s">
        <v>3563</v>
      </c>
      <c r="AH1056" s="15" t="s">
        <v>19</v>
      </c>
      <c r="AI1056" s="15" t="s">
        <v>19</v>
      </c>
      <c r="AJ1056" s="15" t="s">
        <v>19</v>
      </c>
      <c r="AK1056" s="15" t="s">
        <v>19</v>
      </c>
      <c r="AL1056" s="15" t="s">
        <v>19</v>
      </c>
      <c r="AM1056" s="15" t="s">
        <v>3620</v>
      </c>
      <c r="AN1056" s="15" t="s">
        <v>19</v>
      </c>
    </row>
    <row r="1057" spans="1:40" ht="15.45" x14ac:dyDescent="0.4">
      <c r="A1057" s="15" t="s">
        <v>2392</v>
      </c>
      <c r="B1057" s="15" t="str">
        <f t="shared" si="16"/>
        <v>868dkzfwx</v>
      </c>
      <c r="C1057" s="38" t="s">
        <v>5198</v>
      </c>
      <c r="D1057" s="15" t="s">
        <v>649</v>
      </c>
      <c r="E1057" s="15" t="s">
        <v>5181</v>
      </c>
      <c r="F1057" s="24" t="s">
        <v>42</v>
      </c>
      <c r="G1057" s="15" t="s">
        <v>3561</v>
      </c>
      <c r="H1057" s="15" t="s">
        <v>3564</v>
      </c>
      <c r="I1057" s="28" t="s">
        <v>3587</v>
      </c>
      <c r="J1057" s="15" t="s">
        <v>19</v>
      </c>
      <c r="K1057" s="18" t="s">
        <v>19</v>
      </c>
      <c r="L1057" s="18" t="s">
        <v>19</v>
      </c>
      <c r="M1057" s="18">
        <v>45768.786111111112</v>
      </c>
      <c r="N1057" s="18">
        <v>45777.551388888889</v>
      </c>
      <c r="O1057" s="18" t="s">
        <v>19</v>
      </c>
      <c r="P1057" s="18" t="s">
        <v>19</v>
      </c>
      <c r="Q1057" s="15" t="s">
        <v>5898</v>
      </c>
      <c r="R1057" s="15" t="s">
        <v>6279</v>
      </c>
      <c r="S1057" s="15" t="s">
        <v>6152</v>
      </c>
      <c r="T1057" s="15" t="s">
        <v>19</v>
      </c>
      <c r="U1057" s="15" t="s">
        <v>19</v>
      </c>
      <c r="V1057" s="15" t="s">
        <v>19</v>
      </c>
      <c r="W1057" s="15" t="s">
        <v>19</v>
      </c>
      <c r="X1057" s="15" t="s">
        <v>19</v>
      </c>
      <c r="Y1057" s="19">
        <v>0</v>
      </c>
      <c r="Z1057" s="15" t="s">
        <v>19</v>
      </c>
      <c r="AA1057" s="15" t="s">
        <v>19</v>
      </c>
      <c r="AB1057" s="15" t="s">
        <v>77</v>
      </c>
      <c r="AC1057" s="15" t="s">
        <v>19</v>
      </c>
      <c r="AD1057" s="15" t="s">
        <v>19</v>
      </c>
      <c r="AE1057" s="15" t="b">
        <v>1</v>
      </c>
      <c r="AF1057" s="15" t="s">
        <v>19</v>
      </c>
      <c r="AG1057" s="37" t="s">
        <v>3563</v>
      </c>
      <c r="AH1057" s="15" t="s">
        <v>19</v>
      </c>
      <c r="AI1057" s="18">
        <v>45777</v>
      </c>
      <c r="AJ1057" s="15" t="s">
        <v>19</v>
      </c>
      <c r="AK1057" s="15" t="s">
        <v>19</v>
      </c>
      <c r="AL1057" s="15" t="s">
        <v>19</v>
      </c>
      <c r="AM1057" s="15" t="s">
        <v>19</v>
      </c>
      <c r="AN1057" s="15" t="s">
        <v>3564</v>
      </c>
    </row>
    <row r="1058" spans="1:40" ht="15.45" x14ac:dyDescent="0.4">
      <c r="A1058" s="15" t="s">
        <v>2204</v>
      </c>
      <c r="B1058" s="15" t="str">
        <f t="shared" si="16"/>
        <v>868dkzkay</v>
      </c>
      <c r="C1058" s="38" t="s">
        <v>5231</v>
      </c>
      <c r="D1058" s="15" t="s">
        <v>132</v>
      </c>
      <c r="E1058" s="15" t="s">
        <v>5086</v>
      </c>
      <c r="F1058" s="24" t="s">
        <v>42</v>
      </c>
      <c r="G1058" s="15" t="s">
        <v>3561</v>
      </c>
      <c r="H1058" s="15" t="s">
        <v>19</v>
      </c>
      <c r="I1058" s="17" t="s">
        <v>3562</v>
      </c>
      <c r="J1058" s="15" t="s">
        <v>19</v>
      </c>
      <c r="K1058" s="18" t="s">
        <v>19</v>
      </c>
      <c r="L1058" s="18" t="s">
        <v>19</v>
      </c>
      <c r="M1058" s="18">
        <v>45768.793749999997</v>
      </c>
      <c r="N1058" s="18">
        <v>45777.560416666667</v>
      </c>
      <c r="O1058" s="18" t="s">
        <v>19</v>
      </c>
      <c r="P1058" s="18" t="s">
        <v>19</v>
      </c>
      <c r="Q1058" s="15" t="s">
        <v>5902</v>
      </c>
      <c r="R1058" s="15" t="s">
        <v>6267</v>
      </c>
      <c r="S1058" s="15" t="s">
        <v>19</v>
      </c>
      <c r="T1058" s="15" t="s">
        <v>19</v>
      </c>
      <c r="U1058" s="15" t="s">
        <v>19</v>
      </c>
      <c r="V1058" s="15" t="s">
        <v>19</v>
      </c>
      <c r="W1058" s="15" t="s">
        <v>19</v>
      </c>
      <c r="X1058" s="15" t="s">
        <v>19</v>
      </c>
      <c r="Y1058" s="19">
        <v>0</v>
      </c>
      <c r="Z1058" s="15" t="s">
        <v>19</v>
      </c>
      <c r="AA1058" s="15" t="s">
        <v>19</v>
      </c>
      <c r="AB1058" s="15" t="s">
        <v>77</v>
      </c>
      <c r="AC1058" s="15" t="s">
        <v>5088</v>
      </c>
      <c r="AD1058" s="15" t="s">
        <v>2149</v>
      </c>
      <c r="AE1058" s="15" t="s">
        <v>19</v>
      </c>
      <c r="AF1058" s="15" t="s">
        <v>3589</v>
      </c>
      <c r="AG1058" s="37" t="s">
        <v>3563</v>
      </c>
      <c r="AH1058" s="15" t="s">
        <v>19</v>
      </c>
      <c r="AI1058" s="15" t="s">
        <v>19</v>
      </c>
      <c r="AJ1058" s="15" t="s">
        <v>19</v>
      </c>
      <c r="AK1058" s="15" t="s">
        <v>19</v>
      </c>
      <c r="AL1058" s="15" t="s">
        <v>19</v>
      </c>
      <c r="AM1058" s="15" t="s">
        <v>3620</v>
      </c>
      <c r="AN1058" s="15" t="s">
        <v>6508</v>
      </c>
    </row>
    <row r="1059" spans="1:40" ht="15.45" x14ac:dyDescent="0.4">
      <c r="A1059" s="15" t="s">
        <v>2317</v>
      </c>
      <c r="B1059" s="15" t="str">
        <f t="shared" si="16"/>
        <v>868dp0b67</v>
      </c>
      <c r="C1059" s="38" t="s">
        <v>5297</v>
      </c>
      <c r="D1059" s="15" t="s">
        <v>112</v>
      </c>
      <c r="E1059" s="15" t="s">
        <v>5077</v>
      </c>
      <c r="F1059" s="24" t="s">
        <v>42</v>
      </c>
      <c r="G1059" s="15" t="s">
        <v>3561</v>
      </c>
      <c r="H1059" s="15" t="s">
        <v>19</v>
      </c>
      <c r="I1059" s="28" t="s">
        <v>3587</v>
      </c>
      <c r="J1059" s="15" t="s">
        <v>19</v>
      </c>
      <c r="K1059" s="18" t="s">
        <v>19</v>
      </c>
      <c r="L1059" s="18" t="s">
        <v>19</v>
      </c>
      <c r="M1059" s="18">
        <v>45772.357638888891</v>
      </c>
      <c r="N1059" s="18">
        <v>45775.432638888888</v>
      </c>
      <c r="O1059" s="18" t="s">
        <v>19</v>
      </c>
      <c r="P1059" s="18" t="s">
        <v>19</v>
      </c>
      <c r="Q1059" s="15" t="s">
        <v>5930</v>
      </c>
      <c r="R1059" s="15" t="s">
        <v>6289</v>
      </c>
      <c r="S1059" s="15" t="s">
        <v>6150</v>
      </c>
      <c r="T1059" s="15" t="s">
        <v>19</v>
      </c>
      <c r="U1059" s="15" t="s">
        <v>19</v>
      </c>
      <c r="V1059" s="15" t="s">
        <v>19</v>
      </c>
      <c r="W1059" s="15" t="s">
        <v>19</v>
      </c>
      <c r="X1059" s="15" t="s">
        <v>19</v>
      </c>
      <c r="Y1059" s="19">
        <v>0</v>
      </c>
      <c r="Z1059" s="15" t="s">
        <v>19</v>
      </c>
      <c r="AA1059" s="15" t="s">
        <v>19</v>
      </c>
      <c r="AB1059" s="15" t="s">
        <v>77</v>
      </c>
      <c r="AC1059" s="15" t="s">
        <v>3932</v>
      </c>
      <c r="AD1059" s="15" t="s">
        <v>2188</v>
      </c>
      <c r="AE1059" s="15" t="s">
        <v>19</v>
      </c>
      <c r="AF1059" s="15" t="s">
        <v>3589</v>
      </c>
      <c r="AG1059" s="37" t="s">
        <v>3563</v>
      </c>
      <c r="AH1059" s="15" t="s">
        <v>19</v>
      </c>
      <c r="AI1059" s="15" t="s">
        <v>19</v>
      </c>
      <c r="AJ1059" s="15" t="s">
        <v>19</v>
      </c>
      <c r="AK1059" s="15" t="s">
        <v>19</v>
      </c>
      <c r="AL1059" s="15" t="s">
        <v>19</v>
      </c>
      <c r="AM1059" s="15" t="s">
        <v>3325</v>
      </c>
      <c r="AN1059" s="15" t="s">
        <v>6324</v>
      </c>
    </row>
    <row r="1060" spans="1:40" ht="15.45" x14ac:dyDescent="0.4">
      <c r="A1060" s="15" t="s">
        <v>2375</v>
      </c>
      <c r="B1060" s="15" t="str">
        <f t="shared" si="16"/>
        <v>868dp0bme</v>
      </c>
      <c r="C1060" s="38" t="s">
        <v>5298</v>
      </c>
      <c r="D1060" s="15" t="s">
        <v>112</v>
      </c>
      <c r="E1060" s="15" t="s">
        <v>5077</v>
      </c>
      <c r="F1060" s="24" t="s">
        <v>42</v>
      </c>
      <c r="G1060" s="15" t="s">
        <v>3561</v>
      </c>
      <c r="H1060" s="15" t="s">
        <v>19</v>
      </c>
      <c r="I1060" s="28" t="s">
        <v>3587</v>
      </c>
      <c r="J1060" s="15" t="s">
        <v>19</v>
      </c>
      <c r="K1060" s="18" t="s">
        <v>19</v>
      </c>
      <c r="L1060" s="18" t="s">
        <v>19</v>
      </c>
      <c r="M1060" s="18">
        <v>45772.359027777777</v>
      </c>
      <c r="N1060" s="18">
        <v>45775.432638888888</v>
      </c>
      <c r="O1060" s="18" t="s">
        <v>19</v>
      </c>
      <c r="P1060" s="18" t="s">
        <v>19</v>
      </c>
      <c r="Q1060" s="15" t="s">
        <v>5930</v>
      </c>
      <c r="R1060" s="15" t="s">
        <v>6289</v>
      </c>
      <c r="S1060" s="15" t="s">
        <v>6150</v>
      </c>
      <c r="T1060" s="15" t="s">
        <v>19</v>
      </c>
      <c r="U1060" s="15" t="s">
        <v>19</v>
      </c>
      <c r="V1060" s="15" t="s">
        <v>19</v>
      </c>
      <c r="W1060" s="15" t="s">
        <v>19</v>
      </c>
      <c r="X1060" s="15" t="s">
        <v>19</v>
      </c>
      <c r="Y1060" s="19">
        <v>0</v>
      </c>
      <c r="Z1060" s="15" t="s">
        <v>19</v>
      </c>
      <c r="AA1060" s="15" t="s">
        <v>19</v>
      </c>
      <c r="AB1060" s="15" t="s">
        <v>77</v>
      </c>
      <c r="AC1060" s="15" t="s">
        <v>3932</v>
      </c>
      <c r="AD1060" s="15" t="s">
        <v>2188</v>
      </c>
      <c r="AE1060" s="15" t="s">
        <v>19</v>
      </c>
      <c r="AF1060" s="15" t="s">
        <v>3589</v>
      </c>
      <c r="AG1060" s="37" t="s">
        <v>3563</v>
      </c>
      <c r="AH1060" s="15" t="s">
        <v>19</v>
      </c>
      <c r="AI1060" s="15" t="s">
        <v>19</v>
      </c>
      <c r="AJ1060" s="15" t="s">
        <v>19</v>
      </c>
      <c r="AK1060" s="15" t="s">
        <v>19</v>
      </c>
      <c r="AL1060" s="15" t="s">
        <v>19</v>
      </c>
      <c r="AM1060" s="15" t="s">
        <v>3325</v>
      </c>
      <c r="AN1060" s="15" t="s">
        <v>6324</v>
      </c>
    </row>
    <row r="1061" spans="1:40" ht="15.45" x14ac:dyDescent="0.4">
      <c r="A1061" s="15" t="s">
        <v>2230</v>
      </c>
      <c r="B1061" s="15" t="str">
        <f t="shared" si="16"/>
        <v>868dp0bxk</v>
      </c>
      <c r="C1061" s="38" t="s">
        <v>5254</v>
      </c>
      <c r="D1061" s="15" t="s">
        <v>112</v>
      </c>
      <c r="E1061" s="15" t="s">
        <v>5077</v>
      </c>
      <c r="F1061" s="24" t="s">
        <v>42</v>
      </c>
      <c r="G1061" s="15" t="s">
        <v>3561</v>
      </c>
      <c r="H1061" s="15" t="s">
        <v>19</v>
      </c>
      <c r="I1061" s="28" t="s">
        <v>3587</v>
      </c>
      <c r="J1061" s="15" t="s">
        <v>19</v>
      </c>
      <c r="K1061" s="18" t="s">
        <v>19</v>
      </c>
      <c r="L1061" s="18" t="s">
        <v>19</v>
      </c>
      <c r="M1061" s="18">
        <v>45772.359722222223</v>
      </c>
      <c r="N1061" s="18">
        <v>45775.432638888888</v>
      </c>
      <c r="O1061" s="18" t="s">
        <v>19</v>
      </c>
      <c r="P1061" s="18" t="s">
        <v>19</v>
      </c>
      <c r="Q1061" s="15" t="s">
        <v>5930</v>
      </c>
      <c r="R1061" s="15" t="s">
        <v>6289</v>
      </c>
      <c r="S1061" s="15" t="s">
        <v>6150</v>
      </c>
      <c r="T1061" s="15" t="s">
        <v>19</v>
      </c>
      <c r="U1061" s="15" t="s">
        <v>19</v>
      </c>
      <c r="V1061" s="15" t="s">
        <v>19</v>
      </c>
      <c r="W1061" s="15" t="s">
        <v>19</v>
      </c>
      <c r="X1061" s="15" t="s">
        <v>19</v>
      </c>
      <c r="Y1061" s="19">
        <v>0</v>
      </c>
      <c r="Z1061" s="15" t="s">
        <v>19</v>
      </c>
      <c r="AA1061" s="15" t="s">
        <v>19</v>
      </c>
      <c r="AB1061" s="15" t="s">
        <v>77</v>
      </c>
      <c r="AC1061" s="15" t="s">
        <v>3932</v>
      </c>
      <c r="AD1061" s="15" t="s">
        <v>2188</v>
      </c>
      <c r="AE1061" s="15" t="s">
        <v>19</v>
      </c>
      <c r="AF1061" s="15" t="s">
        <v>3589</v>
      </c>
      <c r="AG1061" s="37" t="s">
        <v>3563</v>
      </c>
      <c r="AH1061" s="15" t="s">
        <v>19</v>
      </c>
      <c r="AI1061" s="15" t="s">
        <v>19</v>
      </c>
      <c r="AJ1061" s="15" t="s">
        <v>19</v>
      </c>
      <c r="AK1061" s="15" t="s">
        <v>19</v>
      </c>
      <c r="AL1061" s="15" t="s">
        <v>19</v>
      </c>
      <c r="AM1061" s="15" t="s">
        <v>3325</v>
      </c>
      <c r="AN1061" s="15" t="s">
        <v>6324</v>
      </c>
    </row>
    <row r="1062" spans="1:40" ht="15.45" x14ac:dyDescent="0.4">
      <c r="A1062" s="15" t="s">
        <v>2305</v>
      </c>
      <c r="B1062" s="15" t="str">
        <f t="shared" si="16"/>
        <v>868dp0eke</v>
      </c>
      <c r="C1062" s="38" t="s">
        <v>5253</v>
      </c>
      <c r="D1062" s="15" t="s">
        <v>112</v>
      </c>
      <c r="E1062" s="15" t="s">
        <v>5077</v>
      </c>
      <c r="F1062" s="24" t="s">
        <v>42</v>
      </c>
      <c r="G1062" s="15" t="s">
        <v>3561</v>
      </c>
      <c r="H1062" s="15" t="s">
        <v>19</v>
      </c>
      <c r="I1062" s="28" t="s">
        <v>3587</v>
      </c>
      <c r="J1062" s="15" t="s">
        <v>19</v>
      </c>
      <c r="K1062" s="18" t="s">
        <v>19</v>
      </c>
      <c r="L1062" s="18" t="s">
        <v>19</v>
      </c>
      <c r="M1062" s="18">
        <v>45772.367361111115</v>
      </c>
      <c r="N1062" s="18">
        <v>45775.432638888888</v>
      </c>
      <c r="O1062" s="18" t="s">
        <v>19</v>
      </c>
      <c r="P1062" s="18" t="s">
        <v>19</v>
      </c>
      <c r="Q1062" s="15" t="s">
        <v>5930</v>
      </c>
      <c r="R1062" s="15" t="s">
        <v>6289</v>
      </c>
      <c r="S1062" s="15" t="s">
        <v>6150</v>
      </c>
      <c r="T1062" s="15" t="s">
        <v>19</v>
      </c>
      <c r="U1062" s="15" t="s">
        <v>19</v>
      </c>
      <c r="V1062" s="15" t="s">
        <v>19</v>
      </c>
      <c r="W1062" s="15" t="s">
        <v>19</v>
      </c>
      <c r="X1062" s="15" t="s">
        <v>19</v>
      </c>
      <c r="Y1062" s="19">
        <v>0</v>
      </c>
      <c r="Z1062" s="15" t="s">
        <v>19</v>
      </c>
      <c r="AA1062" s="15" t="s">
        <v>19</v>
      </c>
      <c r="AB1062" s="15" t="s">
        <v>77</v>
      </c>
      <c r="AC1062" s="15" t="s">
        <v>3932</v>
      </c>
      <c r="AD1062" s="15" t="s">
        <v>2188</v>
      </c>
      <c r="AE1062" s="15" t="s">
        <v>19</v>
      </c>
      <c r="AF1062" s="15" t="s">
        <v>3589</v>
      </c>
      <c r="AG1062" s="37" t="s">
        <v>3563</v>
      </c>
      <c r="AH1062" s="15" t="s">
        <v>19</v>
      </c>
      <c r="AI1062" s="15" t="s">
        <v>19</v>
      </c>
      <c r="AJ1062" s="15" t="s">
        <v>19</v>
      </c>
      <c r="AK1062" s="15" t="s">
        <v>19</v>
      </c>
      <c r="AL1062" s="15" t="s">
        <v>19</v>
      </c>
      <c r="AM1062" s="15" t="s">
        <v>3325</v>
      </c>
      <c r="AN1062" s="15" t="s">
        <v>6324</v>
      </c>
    </row>
    <row r="1063" spans="1:40" ht="15.45" x14ac:dyDescent="0.4">
      <c r="A1063" s="15" t="s">
        <v>2387</v>
      </c>
      <c r="B1063" s="15" t="str">
        <f t="shared" si="16"/>
        <v>868dp0hpq</v>
      </c>
      <c r="C1063" s="38" t="s">
        <v>4951</v>
      </c>
      <c r="D1063" s="15" t="s">
        <v>386</v>
      </c>
      <c r="E1063" s="15" t="s">
        <v>5131</v>
      </c>
      <c r="F1063" s="24" t="s">
        <v>42</v>
      </c>
      <c r="G1063" s="15" t="s">
        <v>3561</v>
      </c>
      <c r="H1063" s="15" t="s">
        <v>19</v>
      </c>
      <c r="I1063" s="28" t="s">
        <v>3587</v>
      </c>
      <c r="J1063" s="15" t="s">
        <v>19</v>
      </c>
      <c r="K1063" s="18" t="s">
        <v>19</v>
      </c>
      <c r="L1063" s="18" t="s">
        <v>19</v>
      </c>
      <c r="M1063" s="18">
        <v>45772.371527777781</v>
      </c>
      <c r="N1063" s="18">
        <v>45775.431944444441</v>
      </c>
      <c r="O1063" s="18" t="s">
        <v>19</v>
      </c>
      <c r="P1063" s="18" t="s">
        <v>19</v>
      </c>
      <c r="Q1063" s="15" t="s">
        <v>5989</v>
      </c>
      <c r="R1063" s="15" t="s">
        <v>6289</v>
      </c>
      <c r="S1063" s="15" t="s">
        <v>6150</v>
      </c>
      <c r="T1063" s="15" t="s">
        <v>19</v>
      </c>
      <c r="U1063" s="15" t="s">
        <v>19</v>
      </c>
      <c r="V1063" s="15" t="s">
        <v>19</v>
      </c>
      <c r="W1063" s="15" t="s">
        <v>19</v>
      </c>
      <c r="X1063" s="15" t="s">
        <v>19</v>
      </c>
      <c r="Y1063" s="19">
        <v>0</v>
      </c>
      <c r="Z1063" s="15" t="s">
        <v>19</v>
      </c>
      <c r="AA1063" s="15" t="s">
        <v>19</v>
      </c>
      <c r="AB1063" s="15" t="s">
        <v>77</v>
      </c>
      <c r="AC1063" s="15" t="s">
        <v>3932</v>
      </c>
      <c r="AD1063" s="15" t="s">
        <v>2188</v>
      </c>
      <c r="AE1063" s="15" t="s">
        <v>19</v>
      </c>
      <c r="AF1063" s="15" t="s">
        <v>3589</v>
      </c>
      <c r="AG1063" s="37" t="s">
        <v>3563</v>
      </c>
      <c r="AH1063" s="15" t="s">
        <v>19</v>
      </c>
      <c r="AI1063" s="15" t="s">
        <v>19</v>
      </c>
      <c r="AJ1063" s="15" t="s">
        <v>19</v>
      </c>
      <c r="AK1063" s="15" t="s">
        <v>19</v>
      </c>
      <c r="AL1063" s="15" t="s">
        <v>19</v>
      </c>
      <c r="AM1063" s="15" t="s">
        <v>3325</v>
      </c>
      <c r="AN1063" s="15" t="s">
        <v>6275</v>
      </c>
    </row>
    <row r="1064" spans="1:40" ht="15.45" x14ac:dyDescent="0.4">
      <c r="A1064" s="15" t="s">
        <v>2309</v>
      </c>
      <c r="B1064" s="15" t="str">
        <f t="shared" si="16"/>
        <v>868dp0k7v</v>
      </c>
      <c r="C1064" s="38" t="s">
        <v>5269</v>
      </c>
      <c r="D1064" s="15" t="s">
        <v>386</v>
      </c>
      <c r="E1064" s="15" t="s">
        <v>5131</v>
      </c>
      <c r="F1064" s="24" t="s">
        <v>42</v>
      </c>
      <c r="G1064" s="15" t="s">
        <v>3561</v>
      </c>
      <c r="H1064" s="15" t="s">
        <v>19</v>
      </c>
      <c r="I1064" s="28" t="s">
        <v>3587</v>
      </c>
      <c r="J1064" s="15" t="s">
        <v>19</v>
      </c>
      <c r="K1064" s="18" t="s">
        <v>19</v>
      </c>
      <c r="L1064" s="18" t="s">
        <v>19</v>
      </c>
      <c r="M1064" s="18">
        <v>45772.372916666667</v>
      </c>
      <c r="N1064" s="18">
        <v>45775.431944444441</v>
      </c>
      <c r="O1064" s="18" t="s">
        <v>19</v>
      </c>
      <c r="P1064" s="18" t="s">
        <v>19</v>
      </c>
      <c r="Q1064" s="15" t="s">
        <v>6926</v>
      </c>
      <c r="R1064" s="15" t="s">
        <v>6289</v>
      </c>
      <c r="S1064" s="15" t="s">
        <v>6150</v>
      </c>
      <c r="T1064" s="15" t="s">
        <v>19</v>
      </c>
      <c r="U1064" s="15" t="s">
        <v>19</v>
      </c>
      <c r="V1064" s="15" t="s">
        <v>19</v>
      </c>
      <c r="W1064" s="15" t="s">
        <v>19</v>
      </c>
      <c r="X1064" s="15" t="s">
        <v>19</v>
      </c>
      <c r="Y1064" s="19">
        <v>0</v>
      </c>
      <c r="Z1064" s="15" t="s">
        <v>19</v>
      </c>
      <c r="AA1064" s="15" t="s">
        <v>19</v>
      </c>
      <c r="AB1064" s="15" t="s">
        <v>77</v>
      </c>
      <c r="AC1064" s="15" t="s">
        <v>3932</v>
      </c>
      <c r="AD1064" s="15" t="s">
        <v>2188</v>
      </c>
      <c r="AE1064" s="15" t="s">
        <v>19</v>
      </c>
      <c r="AF1064" s="15" t="s">
        <v>98</v>
      </c>
      <c r="AG1064" s="37" t="s">
        <v>3563</v>
      </c>
      <c r="AH1064" s="15" t="s">
        <v>19</v>
      </c>
      <c r="AI1064" s="15" t="s">
        <v>19</v>
      </c>
      <c r="AJ1064" s="15" t="s">
        <v>19</v>
      </c>
      <c r="AK1064" s="15" t="s">
        <v>19</v>
      </c>
      <c r="AL1064" s="15" t="s">
        <v>19</v>
      </c>
      <c r="AM1064" s="15" t="s">
        <v>3325</v>
      </c>
      <c r="AN1064" s="15" t="s">
        <v>6275</v>
      </c>
    </row>
    <row r="1065" spans="1:40" ht="15.45" x14ac:dyDescent="0.4">
      <c r="A1065" s="15" t="s">
        <v>2452</v>
      </c>
      <c r="B1065" s="15" t="str">
        <f t="shared" si="16"/>
        <v>868dp0mkv</v>
      </c>
      <c r="C1065" s="38" t="s">
        <v>5270</v>
      </c>
      <c r="D1065" s="15" t="s">
        <v>386</v>
      </c>
      <c r="E1065" s="15" t="s">
        <v>5131</v>
      </c>
      <c r="F1065" s="24" t="s">
        <v>42</v>
      </c>
      <c r="G1065" s="15" t="s">
        <v>3561</v>
      </c>
      <c r="H1065" s="15" t="s">
        <v>19</v>
      </c>
      <c r="I1065" s="28" t="s">
        <v>3587</v>
      </c>
      <c r="J1065" s="15" t="s">
        <v>19</v>
      </c>
      <c r="K1065" s="18" t="s">
        <v>19</v>
      </c>
      <c r="L1065" s="18" t="s">
        <v>19</v>
      </c>
      <c r="M1065" s="18">
        <v>45772.374305555553</v>
      </c>
      <c r="N1065" s="18">
        <v>45775.431944444441</v>
      </c>
      <c r="O1065" s="18" t="s">
        <v>19</v>
      </c>
      <c r="P1065" s="18" t="s">
        <v>19</v>
      </c>
      <c r="Q1065" s="15" t="s">
        <v>5991</v>
      </c>
      <c r="R1065" s="15" t="s">
        <v>6289</v>
      </c>
      <c r="S1065" s="15" t="s">
        <v>6150</v>
      </c>
      <c r="T1065" s="15" t="s">
        <v>19</v>
      </c>
      <c r="U1065" s="15" t="s">
        <v>19</v>
      </c>
      <c r="V1065" s="15" t="s">
        <v>19</v>
      </c>
      <c r="W1065" s="15" t="s">
        <v>19</v>
      </c>
      <c r="X1065" s="15" t="s">
        <v>19</v>
      </c>
      <c r="Y1065" s="19">
        <v>0</v>
      </c>
      <c r="Z1065" s="15" t="s">
        <v>19</v>
      </c>
      <c r="AA1065" s="15" t="s">
        <v>19</v>
      </c>
      <c r="AB1065" s="15" t="s">
        <v>77</v>
      </c>
      <c r="AC1065" s="15" t="s">
        <v>3932</v>
      </c>
      <c r="AD1065" s="15" t="s">
        <v>2188</v>
      </c>
      <c r="AE1065" s="15" t="s">
        <v>19</v>
      </c>
      <c r="AF1065" s="15" t="s">
        <v>3589</v>
      </c>
      <c r="AG1065" s="37" t="s">
        <v>3563</v>
      </c>
      <c r="AH1065" s="15" t="s">
        <v>19</v>
      </c>
      <c r="AI1065" s="15" t="s">
        <v>19</v>
      </c>
      <c r="AJ1065" s="15" t="s">
        <v>19</v>
      </c>
      <c r="AK1065" s="15" t="s">
        <v>19</v>
      </c>
      <c r="AL1065" s="15" t="s">
        <v>19</v>
      </c>
      <c r="AM1065" s="15" t="s">
        <v>3325</v>
      </c>
      <c r="AN1065" s="15" t="s">
        <v>6275</v>
      </c>
    </row>
    <row r="1066" spans="1:40" ht="15.45" x14ac:dyDescent="0.4">
      <c r="A1066" s="15" t="s">
        <v>2216</v>
      </c>
      <c r="B1066" s="15" t="str">
        <f t="shared" si="16"/>
        <v>868dp0ng3</v>
      </c>
      <c r="C1066" s="38" t="s">
        <v>5271</v>
      </c>
      <c r="D1066" s="15" t="s">
        <v>386</v>
      </c>
      <c r="E1066" s="15" t="s">
        <v>5131</v>
      </c>
      <c r="F1066" s="24" t="s">
        <v>42</v>
      </c>
      <c r="G1066" s="15" t="s">
        <v>3561</v>
      </c>
      <c r="H1066" s="15" t="s">
        <v>19</v>
      </c>
      <c r="I1066" s="28" t="s">
        <v>3587</v>
      </c>
      <c r="J1066" s="15" t="s">
        <v>19</v>
      </c>
      <c r="K1066" s="18" t="s">
        <v>19</v>
      </c>
      <c r="L1066" s="18" t="s">
        <v>19</v>
      </c>
      <c r="M1066" s="18">
        <v>45772.375</v>
      </c>
      <c r="N1066" s="18">
        <v>45775.431944444441</v>
      </c>
      <c r="O1066" s="18" t="s">
        <v>19</v>
      </c>
      <c r="P1066" s="18" t="s">
        <v>19</v>
      </c>
      <c r="Q1066" s="15" t="s">
        <v>5992</v>
      </c>
      <c r="R1066" s="15" t="s">
        <v>6289</v>
      </c>
      <c r="S1066" s="15" t="s">
        <v>6150</v>
      </c>
      <c r="T1066" s="15" t="s">
        <v>19</v>
      </c>
      <c r="U1066" s="15" t="s">
        <v>19</v>
      </c>
      <c r="V1066" s="15" t="s">
        <v>19</v>
      </c>
      <c r="W1066" s="15" t="s">
        <v>19</v>
      </c>
      <c r="X1066" s="15" t="s">
        <v>19</v>
      </c>
      <c r="Y1066" s="19">
        <v>0</v>
      </c>
      <c r="Z1066" s="15" t="s">
        <v>19</v>
      </c>
      <c r="AA1066" s="15" t="s">
        <v>19</v>
      </c>
      <c r="AB1066" s="15" t="s">
        <v>77</v>
      </c>
      <c r="AC1066" s="15" t="s">
        <v>3932</v>
      </c>
      <c r="AD1066" s="15" t="s">
        <v>2188</v>
      </c>
      <c r="AE1066" s="15" t="s">
        <v>19</v>
      </c>
      <c r="AF1066" s="15" t="s">
        <v>3589</v>
      </c>
      <c r="AG1066" s="37" t="s">
        <v>3563</v>
      </c>
      <c r="AH1066" s="15" t="s">
        <v>19</v>
      </c>
      <c r="AI1066" s="15" t="s">
        <v>19</v>
      </c>
      <c r="AJ1066" s="15" t="s">
        <v>19</v>
      </c>
      <c r="AK1066" s="15" t="s">
        <v>19</v>
      </c>
      <c r="AL1066" s="15" t="s">
        <v>19</v>
      </c>
      <c r="AM1066" s="15" t="s">
        <v>3325</v>
      </c>
      <c r="AN1066" s="15" t="s">
        <v>6275</v>
      </c>
    </row>
    <row r="1067" spans="1:40" ht="15.45" x14ac:dyDescent="0.4">
      <c r="A1067" s="15" t="s">
        <v>2369</v>
      </c>
      <c r="B1067" s="15" t="str">
        <f t="shared" si="16"/>
        <v>868dp0p68</v>
      </c>
      <c r="C1067" s="38" t="s">
        <v>5272</v>
      </c>
      <c r="D1067" s="15" t="s">
        <v>386</v>
      </c>
      <c r="E1067" s="15" t="s">
        <v>5131</v>
      </c>
      <c r="F1067" s="24" t="s">
        <v>42</v>
      </c>
      <c r="G1067" s="15" t="s">
        <v>3561</v>
      </c>
      <c r="H1067" s="15" t="s">
        <v>19</v>
      </c>
      <c r="I1067" s="28" t="s">
        <v>3587</v>
      </c>
      <c r="J1067" s="15" t="s">
        <v>19</v>
      </c>
      <c r="K1067" s="18" t="s">
        <v>19</v>
      </c>
      <c r="L1067" s="18" t="s">
        <v>19</v>
      </c>
      <c r="M1067" s="18">
        <v>45772.375694444447</v>
      </c>
      <c r="N1067" s="18">
        <v>45775.431944444441</v>
      </c>
      <c r="O1067" s="18" t="s">
        <v>19</v>
      </c>
      <c r="P1067" s="18" t="s">
        <v>19</v>
      </c>
      <c r="Q1067" s="15" t="s">
        <v>5991</v>
      </c>
      <c r="R1067" s="15" t="s">
        <v>6289</v>
      </c>
      <c r="S1067" s="15" t="s">
        <v>6150</v>
      </c>
      <c r="T1067" s="15" t="s">
        <v>19</v>
      </c>
      <c r="U1067" s="15" t="s">
        <v>19</v>
      </c>
      <c r="V1067" s="15" t="s">
        <v>19</v>
      </c>
      <c r="W1067" s="15" t="s">
        <v>19</v>
      </c>
      <c r="X1067" s="15" t="s">
        <v>19</v>
      </c>
      <c r="Y1067" s="19">
        <v>0</v>
      </c>
      <c r="Z1067" s="15" t="s">
        <v>19</v>
      </c>
      <c r="AA1067" s="15" t="s">
        <v>19</v>
      </c>
      <c r="AB1067" s="15" t="s">
        <v>77</v>
      </c>
      <c r="AC1067" s="15" t="s">
        <v>3932</v>
      </c>
      <c r="AD1067" s="15" t="s">
        <v>2188</v>
      </c>
      <c r="AE1067" s="15" t="s">
        <v>19</v>
      </c>
      <c r="AF1067" s="15" t="s">
        <v>3589</v>
      </c>
      <c r="AG1067" s="37" t="s">
        <v>3563</v>
      </c>
      <c r="AH1067" s="15" t="s">
        <v>19</v>
      </c>
      <c r="AI1067" s="15" t="s">
        <v>19</v>
      </c>
      <c r="AJ1067" s="15" t="s">
        <v>19</v>
      </c>
      <c r="AK1067" s="15" t="s">
        <v>19</v>
      </c>
      <c r="AL1067" s="15" t="s">
        <v>19</v>
      </c>
      <c r="AM1067" s="15" t="s">
        <v>3325</v>
      </c>
      <c r="AN1067" s="15" t="s">
        <v>6275</v>
      </c>
    </row>
    <row r="1068" spans="1:40" ht="15.45" x14ac:dyDescent="0.4">
      <c r="A1068" s="15" t="s">
        <v>2236</v>
      </c>
      <c r="B1068" s="15" t="str">
        <f t="shared" si="16"/>
        <v>868dp0pqu</v>
      </c>
      <c r="C1068" s="38" t="s">
        <v>5273</v>
      </c>
      <c r="D1068" s="15" t="s">
        <v>386</v>
      </c>
      <c r="E1068" s="15" t="s">
        <v>5131</v>
      </c>
      <c r="F1068" s="24" t="s">
        <v>42</v>
      </c>
      <c r="G1068" s="15" t="s">
        <v>3561</v>
      </c>
      <c r="H1068" s="15" t="s">
        <v>19</v>
      </c>
      <c r="I1068" s="28" t="s">
        <v>3587</v>
      </c>
      <c r="J1068" s="15" t="s">
        <v>19</v>
      </c>
      <c r="K1068" s="18" t="s">
        <v>19</v>
      </c>
      <c r="L1068" s="18" t="s">
        <v>19</v>
      </c>
      <c r="M1068" s="18">
        <v>45772.376388888893</v>
      </c>
      <c r="N1068" s="18">
        <v>45775.431944444441</v>
      </c>
      <c r="O1068" s="18" t="s">
        <v>19</v>
      </c>
      <c r="P1068" s="18" t="s">
        <v>19</v>
      </c>
      <c r="Q1068" s="15" t="s">
        <v>5991</v>
      </c>
      <c r="R1068" s="15" t="s">
        <v>6289</v>
      </c>
      <c r="S1068" s="15" t="s">
        <v>6150</v>
      </c>
      <c r="T1068" s="15" t="s">
        <v>19</v>
      </c>
      <c r="U1068" s="15" t="s">
        <v>19</v>
      </c>
      <c r="V1068" s="15" t="s">
        <v>19</v>
      </c>
      <c r="W1068" s="15" t="s">
        <v>19</v>
      </c>
      <c r="X1068" s="15" t="s">
        <v>19</v>
      </c>
      <c r="Y1068" s="19">
        <v>0</v>
      </c>
      <c r="Z1068" s="15" t="s">
        <v>19</v>
      </c>
      <c r="AA1068" s="15" t="s">
        <v>19</v>
      </c>
      <c r="AB1068" s="15" t="s">
        <v>77</v>
      </c>
      <c r="AC1068" s="15" t="s">
        <v>3932</v>
      </c>
      <c r="AD1068" s="15" t="s">
        <v>2188</v>
      </c>
      <c r="AE1068" s="15" t="s">
        <v>19</v>
      </c>
      <c r="AF1068" s="15" t="s">
        <v>3589</v>
      </c>
      <c r="AG1068" s="37" t="s">
        <v>3563</v>
      </c>
      <c r="AH1068" s="15" t="s">
        <v>19</v>
      </c>
      <c r="AI1068" s="15" t="s">
        <v>19</v>
      </c>
      <c r="AJ1068" s="15" t="s">
        <v>19</v>
      </c>
      <c r="AK1068" s="15" t="s">
        <v>19</v>
      </c>
      <c r="AL1068" s="15" t="s">
        <v>19</v>
      </c>
      <c r="AM1068" s="15" t="s">
        <v>3325</v>
      </c>
      <c r="AN1068" s="15" t="s">
        <v>6275</v>
      </c>
    </row>
    <row r="1069" spans="1:40" ht="15.45" x14ac:dyDescent="0.4">
      <c r="A1069" s="15" t="s">
        <v>2494</v>
      </c>
      <c r="B1069" s="15" t="str">
        <f t="shared" si="16"/>
        <v>868dp0uph</v>
      </c>
      <c r="C1069" s="38" t="s">
        <v>5999</v>
      </c>
      <c r="D1069" s="15" t="s">
        <v>651</v>
      </c>
      <c r="E1069" s="15" t="s">
        <v>5182</v>
      </c>
      <c r="F1069" s="24" t="s">
        <v>42</v>
      </c>
      <c r="G1069" s="15" t="s">
        <v>3561</v>
      </c>
      <c r="H1069" s="15" t="s">
        <v>19</v>
      </c>
      <c r="I1069" s="28" t="s">
        <v>3587</v>
      </c>
      <c r="J1069" s="15" t="s">
        <v>19</v>
      </c>
      <c r="K1069" s="18" t="s">
        <v>19</v>
      </c>
      <c r="L1069" s="18" t="s">
        <v>19</v>
      </c>
      <c r="M1069" s="18">
        <v>45772.380555555559</v>
      </c>
      <c r="N1069" s="18">
        <v>45789.408333333333</v>
      </c>
      <c r="O1069" s="18" t="s">
        <v>19</v>
      </c>
      <c r="P1069" s="18" t="s">
        <v>19</v>
      </c>
      <c r="Q1069" s="15" t="s">
        <v>5990</v>
      </c>
      <c r="R1069" s="15" t="s">
        <v>6287</v>
      </c>
      <c r="S1069" s="15" t="s">
        <v>6148</v>
      </c>
      <c r="T1069" s="15" t="s">
        <v>19</v>
      </c>
      <c r="U1069" s="15" t="s">
        <v>19</v>
      </c>
      <c r="V1069" s="15" t="s">
        <v>19</v>
      </c>
      <c r="W1069" s="15" t="s">
        <v>19</v>
      </c>
      <c r="X1069" s="15" t="s">
        <v>19</v>
      </c>
      <c r="Y1069" s="19">
        <v>0</v>
      </c>
      <c r="Z1069" s="15" t="s">
        <v>19</v>
      </c>
      <c r="AA1069" s="15" t="s">
        <v>19</v>
      </c>
      <c r="AB1069" s="15" t="s">
        <v>77</v>
      </c>
      <c r="AC1069" s="15" t="s">
        <v>3932</v>
      </c>
      <c r="AD1069" s="15" t="s">
        <v>2188</v>
      </c>
      <c r="AE1069" s="15" t="s">
        <v>19</v>
      </c>
      <c r="AF1069" s="15" t="s">
        <v>3589</v>
      </c>
      <c r="AG1069" s="37" t="s">
        <v>3563</v>
      </c>
      <c r="AH1069" s="15" t="s">
        <v>19</v>
      </c>
      <c r="AI1069" s="15" t="s">
        <v>19</v>
      </c>
      <c r="AJ1069" s="15" t="s">
        <v>19</v>
      </c>
      <c r="AK1069" s="15" t="s">
        <v>19</v>
      </c>
      <c r="AL1069" s="15" t="s">
        <v>19</v>
      </c>
      <c r="AM1069" s="15" t="s">
        <v>3325</v>
      </c>
      <c r="AN1069" s="15" t="s">
        <v>6324</v>
      </c>
    </row>
    <row r="1070" spans="1:40" ht="15.45" x14ac:dyDescent="0.4">
      <c r="A1070" s="15" t="s">
        <v>2469</v>
      </c>
      <c r="B1070" s="15" t="str">
        <f t="shared" si="16"/>
        <v>868dp0vjz</v>
      </c>
      <c r="C1070" s="38" t="s">
        <v>5998</v>
      </c>
      <c r="D1070" s="15" t="s">
        <v>651</v>
      </c>
      <c r="E1070" s="15" t="s">
        <v>5182</v>
      </c>
      <c r="F1070" s="24" t="s">
        <v>42</v>
      </c>
      <c r="G1070" s="15" t="s">
        <v>3561</v>
      </c>
      <c r="H1070" s="15" t="s">
        <v>19</v>
      </c>
      <c r="I1070" s="28" t="s">
        <v>3587</v>
      </c>
      <c r="J1070" s="15" t="s">
        <v>19</v>
      </c>
      <c r="K1070" s="18" t="s">
        <v>19</v>
      </c>
      <c r="L1070" s="18" t="s">
        <v>19</v>
      </c>
      <c r="M1070" s="18">
        <v>45772.381944444445</v>
      </c>
      <c r="N1070" s="18">
        <v>45789.408333333333</v>
      </c>
      <c r="O1070" s="18" t="s">
        <v>19</v>
      </c>
      <c r="P1070" s="18" t="s">
        <v>19</v>
      </c>
      <c r="Q1070" s="15" t="s">
        <v>5991</v>
      </c>
      <c r="R1070" s="15" t="s">
        <v>6287</v>
      </c>
      <c r="S1070" s="15" t="s">
        <v>6148</v>
      </c>
      <c r="T1070" s="15" t="s">
        <v>19</v>
      </c>
      <c r="U1070" s="15" t="s">
        <v>19</v>
      </c>
      <c r="V1070" s="15" t="s">
        <v>19</v>
      </c>
      <c r="W1070" s="15" t="s">
        <v>19</v>
      </c>
      <c r="X1070" s="15" t="s">
        <v>19</v>
      </c>
      <c r="Y1070" s="19">
        <v>0</v>
      </c>
      <c r="Z1070" s="15" t="s">
        <v>19</v>
      </c>
      <c r="AA1070" s="15" t="s">
        <v>19</v>
      </c>
      <c r="AB1070" s="15" t="s">
        <v>77</v>
      </c>
      <c r="AC1070" s="15" t="s">
        <v>3932</v>
      </c>
      <c r="AD1070" s="15" t="s">
        <v>2188</v>
      </c>
      <c r="AE1070" s="15" t="s">
        <v>19</v>
      </c>
      <c r="AF1070" s="15" t="s">
        <v>3589</v>
      </c>
      <c r="AG1070" s="37" t="s">
        <v>3563</v>
      </c>
      <c r="AH1070" s="15" t="s">
        <v>19</v>
      </c>
      <c r="AI1070" s="15" t="s">
        <v>19</v>
      </c>
      <c r="AJ1070" s="15" t="s">
        <v>19</v>
      </c>
      <c r="AK1070" s="15" t="s">
        <v>19</v>
      </c>
      <c r="AL1070" s="15" t="s">
        <v>19</v>
      </c>
      <c r="AM1070" s="15" t="s">
        <v>3325</v>
      </c>
      <c r="AN1070" s="15" t="s">
        <v>6324</v>
      </c>
    </row>
    <row r="1071" spans="1:40" ht="15.45" x14ac:dyDescent="0.4">
      <c r="A1071" s="15" t="s">
        <v>2453</v>
      </c>
      <c r="B1071" s="15" t="str">
        <f t="shared" si="16"/>
        <v>868dp0vx1</v>
      </c>
      <c r="C1071" s="38" t="s">
        <v>5997</v>
      </c>
      <c r="D1071" s="15" t="s">
        <v>651</v>
      </c>
      <c r="E1071" s="15" t="s">
        <v>5182</v>
      </c>
      <c r="F1071" s="24" t="s">
        <v>42</v>
      </c>
      <c r="G1071" s="15" t="s">
        <v>3561</v>
      </c>
      <c r="H1071" s="15" t="s">
        <v>19</v>
      </c>
      <c r="I1071" s="28" t="s">
        <v>3587</v>
      </c>
      <c r="J1071" s="15" t="s">
        <v>19</v>
      </c>
      <c r="K1071" s="18" t="s">
        <v>19</v>
      </c>
      <c r="L1071" s="18" t="s">
        <v>19</v>
      </c>
      <c r="M1071" s="18">
        <v>45772.381944444445</v>
      </c>
      <c r="N1071" s="18">
        <v>45789.408333333333</v>
      </c>
      <c r="O1071" s="18" t="s">
        <v>19</v>
      </c>
      <c r="P1071" s="18" t="s">
        <v>19</v>
      </c>
      <c r="Q1071" s="15" t="s">
        <v>5994</v>
      </c>
      <c r="R1071" s="15" t="s">
        <v>6287</v>
      </c>
      <c r="S1071" s="15" t="s">
        <v>6148</v>
      </c>
      <c r="T1071" s="15" t="s">
        <v>19</v>
      </c>
      <c r="U1071" s="15" t="s">
        <v>19</v>
      </c>
      <c r="V1071" s="15" t="s">
        <v>19</v>
      </c>
      <c r="W1071" s="15" t="s">
        <v>19</v>
      </c>
      <c r="X1071" s="15" t="s">
        <v>19</v>
      </c>
      <c r="Y1071" s="19">
        <v>0</v>
      </c>
      <c r="Z1071" s="15" t="s">
        <v>19</v>
      </c>
      <c r="AA1071" s="15" t="s">
        <v>19</v>
      </c>
      <c r="AB1071" s="15" t="s">
        <v>77</v>
      </c>
      <c r="AC1071" s="15" t="s">
        <v>3932</v>
      </c>
      <c r="AD1071" s="15" t="s">
        <v>2188</v>
      </c>
      <c r="AE1071" s="15" t="s">
        <v>19</v>
      </c>
      <c r="AF1071" s="15" t="s">
        <v>3589</v>
      </c>
      <c r="AG1071" s="37" t="s">
        <v>3563</v>
      </c>
      <c r="AH1071" s="15" t="s">
        <v>19</v>
      </c>
      <c r="AI1071" s="15" t="s">
        <v>19</v>
      </c>
      <c r="AJ1071" s="15" t="s">
        <v>19</v>
      </c>
      <c r="AK1071" s="15" t="s">
        <v>19</v>
      </c>
      <c r="AL1071" s="15" t="s">
        <v>19</v>
      </c>
      <c r="AM1071" s="15" t="s">
        <v>3325</v>
      </c>
      <c r="AN1071" s="15" t="s">
        <v>6324</v>
      </c>
    </row>
    <row r="1072" spans="1:40" ht="15.45" x14ac:dyDescent="0.4">
      <c r="A1072" s="15" t="s">
        <v>2297</v>
      </c>
      <c r="B1072" s="15" t="str">
        <f t="shared" si="16"/>
        <v>868dp0w8q</v>
      </c>
      <c r="C1072" s="38" t="s">
        <v>5996</v>
      </c>
      <c r="D1072" s="15" t="s">
        <v>651</v>
      </c>
      <c r="E1072" s="15" t="s">
        <v>5182</v>
      </c>
      <c r="F1072" s="24" t="s">
        <v>42</v>
      </c>
      <c r="G1072" s="15" t="s">
        <v>3561</v>
      </c>
      <c r="H1072" s="15" t="s">
        <v>19</v>
      </c>
      <c r="I1072" s="28" t="s">
        <v>3587</v>
      </c>
      <c r="J1072" s="15" t="s">
        <v>19</v>
      </c>
      <c r="K1072" s="18" t="s">
        <v>19</v>
      </c>
      <c r="L1072" s="18" t="s">
        <v>19</v>
      </c>
      <c r="M1072" s="18">
        <v>45772.382638888885</v>
      </c>
      <c r="N1072" s="18">
        <v>45789.408333333333</v>
      </c>
      <c r="O1072" s="18" t="s">
        <v>19</v>
      </c>
      <c r="P1072" s="18" t="s">
        <v>19</v>
      </c>
      <c r="Q1072" s="15" t="s">
        <v>5991</v>
      </c>
      <c r="R1072" s="15" t="s">
        <v>6287</v>
      </c>
      <c r="S1072" s="15" t="s">
        <v>6148</v>
      </c>
      <c r="T1072" s="15" t="s">
        <v>19</v>
      </c>
      <c r="U1072" s="15" t="s">
        <v>19</v>
      </c>
      <c r="V1072" s="15" t="s">
        <v>19</v>
      </c>
      <c r="W1072" s="15" t="s">
        <v>19</v>
      </c>
      <c r="X1072" s="15" t="s">
        <v>19</v>
      </c>
      <c r="Y1072" s="19">
        <v>0</v>
      </c>
      <c r="Z1072" s="15" t="s">
        <v>19</v>
      </c>
      <c r="AA1072" s="15" t="s">
        <v>19</v>
      </c>
      <c r="AB1072" s="15" t="s">
        <v>77</v>
      </c>
      <c r="AC1072" s="15" t="s">
        <v>3932</v>
      </c>
      <c r="AD1072" s="15" t="s">
        <v>2188</v>
      </c>
      <c r="AE1072" s="15" t="s">
        <v>19</v>
      </c>
      <c r="AF1072" s="15" t="s">
        <v>3589</v>
      </c>
      <c r="AG1072" s="37" t="s">
        <v>3563</v>
      </c>
      <c r="AH1072" s="15" t="s">
        <v>19</v>
      </c>
      <c r="AI1072" s="15" t="s">
        <v>19</v>
      </c>
      <c r="AJ1072" s="15" t="s">
        <v>19</v>
      </c>
      <c r="AK1072" s="15" t="s">
        <v>19</v>
      </c>
      <c r="AL1072" s="15" t="s">
        <v>19</v>
      </c>
      <c r="AM1072" s="15" t="s">
        <v>3325</v>
      </c>
      <c r="AN1072" s="15" t="s">
        <v>6324</v>
      </c>
    </row>
    <row r="1073" spans="1:40" ht="15.45" x14ac:dyDescent="0.4">
      <c r="A1073" s="15" t="s">
        <v>2539</v>
      </c>
      <c r="B1073" s="15" t="str">
        <f t="shared" si="16"/>
        <v>868dp0wgk</v>
      </c>
      <c r="C1073" s="38" t="s">
        <v>2538</v>
      </c>
      <c r="D1073" s="15" t="s">
        <v>387</v>
      </c>
      <c r="E1073" s="15" t="s">
        <v>5256</v>
      </c>
      <c r="F1073" s="24" t="s">
        <v>42</v>
      </c>
      <c r="G1073" s="15" t="s">
        <v>3561</v>
      </c>
      <c r="H1073" s="15" t="s">
        <v>19</v>
      </c>
      <c r="I1073" s="28" t="s">
        <v>3587</v>
      </c>
      <c r="J1073" s="15" t="s">
        <v>19</v>
      </c>
      <c r="K1073" s="18" t="s">
        <v>19</v>
      </c>
      <c r="L1073" s="18" t="s">
        <v>19</v>
      </c>
      <c r="M1073" s="18">
        <v>45772.382638888885</v>
      </c>
      <c r="N1073" s="18">
        <v>45775.429861111115</v>
      </c>
      <c r="O1073" s="18" t="s">
        <v>19</v>
      </c>
      <c r="P1073" s="18" t="s">
        <v>19</v>
      </c>
      <c r="Q1073" s="15" t="s">
        <v>5989</v>
      </c>
      <c r="R1073" s="15" t="s">
        <v>6267</v>
      </c>
      <c r="S1073" s="15" t="s">
        <v>19</v>
      </c>
      <c r="T1073" s="15" t="s">
        <v>19</v>
      </c>
      <c r="U1073" s="15" t="s">
        <v>19</v>
      </c>
      <c r="V1073" s="15" t="s">
        <v>19</v>
      </c>
      <c r="W1073" s="15" t="s">
        <v>19</v>
      </c>
      <c r="X1073" s="15" t="s">
        <v>19</v>
      </c>
      <c r="Y1073" s="19">
        <v>0</v>
      </c>
      <c r="Z1073" s="15" t="s">
        <v>19</v>
      </c>
      <c r="AA1073" s="15" t="s">
        <v>19</v>
      </c>
      <c r="AB1073" s="15" t="s">
        <v>77</v>
      </c>
      <c r="AC1073" s="15" t="s">
        <v>3932</v>
      </c>
      <c r="AD1073" s="15" t="s">
        <v>2188</v>
      </c>
      <c r="AE1073" s="15" t="s">
        <v>19</v>
      </c>
      <c r="AF1073" s="15" t="s">
        <v>3589</v>
      </c>
      <c r="AG1073" s="37" t="s">
        <v>3563</v>
      </c>
      <c r="AH1073" s="15" t="s">
        <v>19</v>
      </c>
      <c r="AI1073" s="15" t="s">
        <v>19</v>
      </c>
      <c r="AJ1073" s="15" t="s">
        <v>19</v>
      </c>
      <c r="AK1073" s="15" t="s">
        <v>19</v>
      </c>
      <c r="AL1073" s="15" t="s">
        <v>19</v>
      </c>
      <c r="AM1073" s="15" t="s">
        <v>3325</v>
      </c>
      <c r="AN1073" s="15" t="s">
        <v>6324</v>
      </c>
    </row>
    <row r="1074" spans="1:40" ht="15.45" x14ac:dyDescent="0.4">
      <c r="A1074" s="15" t="s">
        <v>2377</v>
      </c>
      <c r="B1074" s="15" t="str">
        <f t="shared" si="16"/>
        <v>868dp0xed</v>
      </c>
      <c r="C1074" s="38" t="s">
        <v>5995</v>
      </c>
      <c r="D1074" s="15" t="s">
        <v>651</v>
      </c>
      <c r="E1074" s="15" t="s">
        <v>5182</v>
      </c>
      <c r="F1074" s="24" t="s">
        <v>42</v>
      </c>
      <c r="G1074" s="15" t="s">
        <v>3561</v>
      </c>
      <c r="H1074" s="15" t="s">
        <v>19</v>
      </c>
      <c r="I1074" s="28" t="s">
        <v>3587</v>
      </c>
      <c r="J1074" s="15" t="s">
        <v>19</v>
      </c>
      <c r="K1074" s="18" t="s">
        <v>19</v>
      </c>
      <c r="L1074" s="18" t="s">
        <v>19</v>
      </c>
      <c r="M1074" s="18">
        <v>45772.384027777778</v>
      </c>
      <c r="N1074" s="18">
        <v>45789.408333333333</v>
      </c>
      <c r="O1074" s="18" t="s">
        <v>19</v>
      </c>
      <c r="P1074" s="18" t="s">
        <v>19</v>
      </c>
      <c r="Q1074" s="15" t="s">
        <v>5993</v>
      </c>
      <c r="R1074" s="15" t="s">
        <v>6287</v>
      </c>
      <c r="S1074" s="15" t="s">
        <v>6148</v>
      </c>
      <c r="T1074" s="15" t="s">
        <v>19</v>
      </c>
      <c r="U1074" s="15" t="s">
        <v>19</v>
      </c>
      <c r="V1074" s="15" t="s">
        <v>19</v>
      </c>
      <c r="W1074" s="15" t="s">
        <v>19</v>
      </c>
      <c r="X1074" s="15" t="s">
        <v>19</v>
      </c>
      <c r="Y1074" s="19">
        <v>0</v>
      </c>
      <c r="Z1074" s="15" t="s">
        <v>19</v>
      </c>
      <c r="AA1074" s="15" t="s">
        <v>19</v>
      </c>
      <c r="AB1074" s="15" t="s">
        <v>77</v>
      </c>
      <c r="AC1074" s="15" t="s">
        <v>3932</v>
      </c>
      <c r="AD1074" s="15" t="s">
        <v>2188</v>
      </c>
      <c r="AE1074" s="15" t="s">
        <v>19</v>
      </c>
      <c r="AF1074" s="15" t="s">
        <v>3589</v>
      </c>
      <c r="AG1074" s="37" t="s">
        <v>3563</v>
      </c>
      <c r="AH1074" s="15" t="s">
        <v>19</v>
      </c>
      <c r="AI1074" s="15" t="s">
        <v>19</v>
      </c>
      <c r="AJ1074" s="15" t="s">
        <v>19</v>
      </c>
      <c r="AK1074" s="15" t="s">
        <v>19</v>
      </c>
      <c r="AL1074" s="15" t="s">
        <v>19</v>
      </c>
      <c r="AM1074" s="15" t="s">
        <v>3325</v>
      </c>
      <c r="AN1074" s="15" t="s">
        <v>6324</v>
      </c>
    </row>
    <row r="1075" spans="1:40" ht="15.45" x14ac:dyDescent="0.4">
      <c r="A1075" s="15" t="s">
        <v>1412</v>
      </c>
      <c r="B1075" s="15" t="str">
        <f t="shared" si="16"/>
        <v>868dp11wr</v>
      </c>
      <c r="C1075" s="38" t="s">
        <v>4423</v>
      </c>
      <c r="D1075" s="15" t="s">
        <v>82</v>
      </c>
      <c r="E1075" s="15" t="s">
        <v>4424</v>
      </c>
      <c r="F1075" s="24" t="s">
        <v>42</v>
      </c>
      <c r="G1075" s="15" t="s">
        <v>3561</v>
      </c>
      <c r="H1075" s="15" t="s">
        <v>19</v>
      </c>
      <c r="I1075" s="28" t="s">
        <v>3587</v>
      </c>
      <c r="J1075" s="15" t="s">
        <v>19</v>
      </c>
      <c r="K1075" s="18" t="s">
        <v>19</v>
      </c>
      <c r="L1075" s="18" t="s">
        <v>19</v>
      </c>
      <c r="M1075" s="18">
        <v>45772.388194444444</v>
      </c>
      <c r="N1075" s="18">
        <v>45775.435416666667</v>
      </c>
      <c r="O1075" s="18" t="s">
        <v>19</v>
      </c>
      <c r="P1075" s="18" t="s">
        <v>19</v>
      </c>
      <c r="Q1075" s="15" t="s">
        <v>5930</v>
      </c>
      <c r="R1075" s="15" t="s">
        <v>6279</v>
      </c>
      <c r="S1075" s="15" t="s">
        <v>6152</v>
      </c>
      <c r="T1075" s="15" t="s">
        <v>19</v>
      </c>
      <c r="U1075" s="15" t="s">
        <v>19</v>
      </c>
      <c r="V1075" s="15" t="s">
        <v>19</v>
      </c>
      <c r="W1075" s="15" t="s">
        <v>19</v>
      </c>
      <c r="X1075" s="15" t="s">
        <v>19</v>
      </c>
      <c r="Y1075" s="19">
        <v>0</v>
      </c>
      <c r="Z1075" s="15" t="s">
        <v>19</v>
      </c>
      <c r="AA1075" s="15" t="s">
        <v>19</v>
      </c>
      <c r="AB1075" s="15" t="s">
        <v>43</v>
      </c>
      <c r="AC1075" s="15" t="s">
        <v>3932</v>
      </c>
      <c r="AD1075" s="15" t="s">
        <v>1407</v>
      </c>
      <c r="AE1075" s="15" t="s">
        <v>19</v>
      </c>
      <c r="AF1075" s="15" t="s">
        <v>3589</v>
      </c>
      <c r="AG1075" s="37" t="s">
        <v>3563</v>
      </c>
      <c r="AH1075" s="15" t="s">
        <v>19</v>
      </c>
      <c r="AI1075" s="15" t="s">
        <v>19</v>
      </c>
      <c r="AJ1075" s="15" t="s">
        <v>19</v>
      </c>
      <c r="AK1075" s="15" t="s">
        <v>19</v>
      </c>
      <c r="AL1075" s="15" t="s">
        <v>19</v>
      </c>
      <c r="AM1075" s="15" t="s">
        <v>3325</v>
      </c>
      <c r="AN1075" s="15" t="s">
        <v>6275</v>
      </c>
    </row>
    <row r="1076" spans="1:40" ht="15.45" x14ac:dyDescent="0.4">
      <c r="A1076" s="15" t="s">
        <v>2253</v>
      </c>
      <c r="B1076" s="15" t="str">
        <f t="shared" si="16"/>
        <v>868dpxfu2</v>
      </c>
      <c r="C1076" s="38" t="s">
        <v>5258</v>
      </c>
      <c r="D1076" s="15" t="s">
        <v>651</v>
      </c>
      <c r="E1076" s="15" t="s">
        <v>5182</v>
      </c>
      <c r="F1076" s="24" t="s">
        <v>42</v>
      </c>
      <c r="G1076" s="15" t="s">
        <v>3561</v>
      </c>
      <c r="H1076" s="15" t="s">
        <v>19</v>
      </c>
      <c r="I1076" s="28" t="s">
        <v>3587</v>
      </c>
      <c r="J1076" s="15" t="s">
        <v>19</v>
      </c>
      <c r="K1076" s="18" t="s">
        <v>19</v>
      </c>
      <c r="L1076" s="18" t="s">
        <v>19</v>
      </c>
      <c r="M1076" s="18">
        <v>45775.429861111115</v>
      </c>
      <c r="N1076" s="18">
        <v>45775.432638888888</v>
      </c>
      <c r="O1076" s="18" t="s">
        <v>19</v>
      </c>
      <c r="P1076" s="18" t="s">
        <v>19</v>
      </c>
      <c r="Q1076" s="15" t="s">
        <v>5991</v>
      </c>
      <c r="R1076" s="15" t="s">
        <v>6287</v>
      </c>
      <c r="S1076" s="15" t="s">
        <v>6148</v>
      </c>
      <c r="T1076" s="15" t="s">
        <v>19</v>
      </c>
      <c r="U1076" s="15" t="s">
        <v>19</v>
      </c>
      <c r="V1076" s="15" t="s">
        <v>19</v>
      </c>
      <c r="W1076" s="15" t="s">
        <v>19</v>
      </c>
      <c r="X1076" s="15" t="s">
        <v>19</v>
      </c>
      <c r="Y1076" s="19">
        <v>0</v>
      </c>
      <c r="Z1076" s="15" t="s">
        <v>19</v>
      </c>
      <c r="AA1076" s="15" t="s">
        <v>19</v>
      </c>
      <c r="AB1076" s="15" t="s">
        <v>77</v>
      </c>
      <c r="AC1076" s="15" t="s">
        <v>3932</v>
      </c>
      <c r="AD1076" s="15" t="s">
        <v>2188</v>
      </c>
      <c r="AE1076" s="15" t="s">
        <v>19</v>
      </c>
      <c r="AF1076" s="15" t="s">
        <v>3589</v>
      </c>
      <c r="AG1076" s="37" t="s">
        <v>3563</v>
      </c>
      <c r="AH1076" s="15" t="s">
        <v>19</v>
      </c>
      <c r="AI1076" s="15" t="s">
        <v>19</v>
      </c>
      <c r="AJ1076" s="15" t="s">
        <v>19</v>
      </c>
      <c r="AK1076" s="15" t="s">
        <v>19</v>
      </c>
      <c r="AL1076" s="15" t="s">
        <v>19</v>
      </c>
      <c r="AM1076" s="15" t="s">
        <v>3325</v>
      </c>
      <c r="AN1076" s="15" t="s">
        <v>6275</v>
      </c>
    </row>
    <row r="1077" spans="1:40" ht="15.45" x14ac:dyDescent="0.4">
      <c r="A1077" s="15" t="s">
        <v>2187</v>
      </c>
      <c r="B1077" s="15" t="str">
        <f t="shared" si="16"/>
        <v>868dpxfu3</v>
      </c>
      <c r="C1077" s="38" t="s">
        <v>5259</v>
      </c>
      <c r="D1077" s="15" t="s">
        <v>651</v>
      </c>
      <c r="E1077" s="15" t="s">
        <v>5182</v>
      </c>
      <c r="F1077" s="24" t="s">
        <v>42</v>
      </c>
      <c r="G1077" s="15" t="s">
        <v>3561</v>
      </c>
      <c r="H1077" s="15" t="s">
        <v>19</v>
      </c>
      <c r="I1077" s="28" t="s">
        <v>3587</v>
      </c>
      <c r="J1077" s="15" t="s">
        <v>19</v>
      </c>
      <c r="K1077" s="18" t="s">
        <v>19</v>
      </c>
      <c r="L1077" s="18" t="s">
        <v>19</v>
      </c>
      <c r="M1077" s="18">
        <v>45775.429861111115</v>
      </c>
      <c r="N1077" s="18">
        <v>45775.433333333334</v>
      </c>
      <c r="O1077" s="18" t="s">
        <v>19</v>
      </c>
      <c r="P1077" s="18" t="s">
        <v>19</v>
      </c>
      <c r="Q1077" s="15" t="s">
        <v>5991</v>
      </c>
      <c r="R1077" s="15" t="s">
        <v>6287</v>
      </c>
      <c r="S1077" s="15" t="s">
        <v>6148</v>
      </c>
      <c r="T1077" s="15" t="s">
        <v>19</v>
      </c>
      <c r="U1077" s="15" t="s">
        <v>19</v>
      </c>
      <c r="V1077" s="15" t="s">
        <v>19</v>
      </c>
      <c r="W1077" s="15" t="s">
        <v>19</v>
      </c>
      <c r="X1077" s="15" t="s">
        <v>19</v>
      </c>
      <c r="Y1077" s="19">
        <v>0</v>
      </c>
      <c r="Z1077" s="15" t="s">
        <v>19</v>
      </c>
      <c r="AA1077" s="15" t="s">
        <v>19</v>
      </c>
      <c r="AB1077" s="15" t="s">
        <v>77</v>
      </c>
      <c r="AC1077" s="15" t="s">
        <v>3932</v>
      </c>
      <c r="AD1077" s="15" t="s">
        <v>2188</v>
      </c>
      <c r="AE1077" s="15" t="s">
        <v>19</v>
      </c>
      <c r="AF1077" s="15" t="s">
        <v>3589</v>
      </c>
      <c r="AG1077" s="37" t="s">
        <v>3563</v>
      </c>
      <c r="AH1077" s="15" t="s">
        <v>19</v>
      </c>
      <c r="AI1077" s="15" t="s">
        <v>19</v>
      </c>
      <c r="AJ1077" s="15" t="s">
        <v>19</v>
      </c>
      <c r="AK1077" s="15" t="s">
        <v>19</v>
      </c>
      <c r="AL1077" s="15" t="s">
        <v>19</v>
      </c>
      <c r="AM1077" s="15" t="s">
        <v>3325</v>
      </c>
      <c r="AN1077" s="15" t="s">
        <v>6275</v>
      </c>
    </row>
    <row r="1078" spans="1:40" ht="15.45" x14ac:dyDescent="0.4">
      <c r="A1078" s="15" t="s">
        <v>2217</v>
      </c>
      <c r="B1078" s="15" t="str">
        <f t="shared" si="16"/>
        <v>868dpxfu6</v>
      </c>
      <c r="C1078" s="38" t="s">
        <v>5260</v>
      </c>
      <c r="D1078" s="15" t="s">
        <v>651</v>
      </c>
      <c r="E1078" s="15" t="s">
        <v>5182</v>
      </c>
      <c r="F1078" s="24" t="s">
        <v>42</v>
      </c>
      <c r="G1078" s="15" t="s">
        <v>3561</v>
      </c>
      <c r="H1078" s="15" t="s">
        <v>19</v>
      </c>
      <c r="I1078" s="28" t="s">
        <v>3587</v>
      </c>
      <c r="J1078" s="15" t="s">
        <v>19</v>
      </c>
      <c r="K1078" s="18" t="s">
        <v>19</v>
      </c>
      <c r="L1078" s="18" t="s">
        <v>19</v>
      </c>
      <c r="M1078" s="18">
        <v>45775.429861111115</v>
      </c>
      <c r="N1078" s="18">
        <v>45775.434027777781</v>
      </c>
      <c r="O1078" s="18" t="s">
        <v>19</v>
      </c>
      <c r="P1078" s="18" t="s">
        <v>19</v>
      </c>
      <c r="Q1078" s="15" t="s">
        <v>5991</v>
      </c>
      <c r="R1078" s="15" t="s">
        <v>6287</v>
      </c>
      <c r="S1078" s="15" t="s">
        <v>6148</v>
      </c>
      <c r="T1078" s="15" t="s">
        <v>19</v>
      </c>
      <c r="U1078" s="15" t="s">
        <v>19</v>
      </c>
      <c r="V1078" s="15" t="s">
        <v>19</v>
      </c>
      <c r="W1078" s="15" t="s">
        <v>19</v>
      </c>
      <c r="X1078" s="15" t="s">
        <v>19</v>
      </c>
      <c r="Y1078" s="19">
        <v>0</v>
      </c>
      <c r="Z1078" s="15" t="s">
        <v>19</v>
      </c>
      <c r="AA1078" s="15" t="s">
        <v>19</v>
      </c>
      <c r="AB1078" s="15" t="s">
        <v>77</v>
      </c>
      <c r="AC1078" s="15" t="s">
        <v>3932</v>
      </c>
      <c r="AD1078" s="15" t="s">
        <v>2188</v>
      </c>
      <c r="AE1078" s="15" t="s">
        <v>19</v>
      </c>
      <c r="AF1078" s="15" t="s">
        <v>3589</v>
      </c>
      <c r="AG1078" s="37" t="s">
        <v>3563</v>
      </c>
      <c r="AH1078" s="15" t="s">
        <v>19</v>
      </c>
      <c r="AI1078" s="15" t="s">
        <v>19</v>
      </c>
      <c r="AJ1078" s="15" t="s">
        <v>19</v>
      </c>
      <c r="AK1078" s="15" t="s">
        <v>19</v>
      </c>
      <c r="AL1078" s="15" t="s">
        <v>19</v>
      </c>
      <c r="AM1078" s="15" t="s">
        <v>3325</v>
      </c>
      <c r="AN1078" s="15" t="s">
        <v>6275</v>
      </c>
    </row>
    <row r="1079" spans="1:40" ht="15.45" x14ac:dyDescent="0.4">
      <c r="A1079" s="15" t="s">
        <v>2335</v>
      </c>
      <c r="B1079" s="15" t="str">
        <f t="shared" si="16"/>
        <v>868dpxfu7</v>
      </c>
      <c r="C1079" s="38" t="s">
        <v>5261</v>
      </c>
      <c r="D1079" s="15" t="s">
        <v>651</v>
      </c>
      <c r="E1079" s="15" t="s">
        <v>5182</v>
      </c>
      <c r="F1079" s="24" t="s">
        <v>42</v>
      </c>
      <c r="G1079" s="15" t="s">
        <v>3561</v>
      </c>
      <c r="H1079" s="15" t="s">
        <v>19</v>
      </c>
      <c r="I1079" s="28" t="s">
        <v>3587</v>
      </c>
      <c r="J1079" s="15" t="s">
        <v>19</v>
      </c>
      <c r="K1079" s="18" t="s">
        <v>19</v>
      </c>
      <c r="L1079" s="18" t="s">
        <v>19</v>
      </c>
      <c r="M1079" s="18">
        <v>45775.429861111115</v>
      </c>
      <c r="N1079" s="18">
        <v>45775.430555555555</v>
      </c>
      <c r="O1079" s="18" t="s">
        <v>19</v>
      </c>
      <c r="P1079" s="18" t="s">
        <v>19</v>
      </c>
      <c r="Q1079" s="15" t="s">
        <v>5992</v>
      </c>
      <c r="R1079" s="15" t="s">
        <v>6287</v>
      </c>
      <c r="S1079" s="15" t="s">
        <v>6148</v>
      </c>
      <c r="T1079" s="15" t="s">
        <v>19</v>
      </c>
      <c r="U1079" s="15" t="s">
        <v>19</v>
      </c>
      <c r="V1079" s="15" t="s">
        <v>19</v>
      </c>
      <c r="W1079" s="15" t="s">
        <v>19</v>
      </c>
      <c r="X1079" s="15" t="s">
        <v>19</v>
      </c>
      <c r="Y1079" s="19">
        <v>0</v>
      </c>
      <c r="Z1079" s="15" t="s">
        <v>19</v>
      </c>
      <c r="AA1079" s="15" t="s">
        <v>19</v>
      </c>
      <c r="AB1079" s="15" t="s">
        <v>77</v>
      </c>
      <c r="AC1079" s="15" t="s">
        <v>3932</v>
      </c>
      <c r="AD1079" s="15" t="s">
        <v>2188</v>
      </c>
      <c r="AE1079" s="15" t="s">
        <v>19</v>
      </c>
      <c r="AF1079" s="15" t="s">
        <v>3589</v>
      </c>
      <c r="AG1079" s="37" t="s">
        <v>3563</v>
      </c>
      <c r="AH1079" s="15" t="s">
        <v>19</v>
      </c>
      <c r="AI1079" s="15" t="s">
        <v>19</v>
      </c>
      <c r="AJ1079" s="15" t="s">
        <v>19</v>
      </c>
      <c r="AK1079" s="15" t="s">
        <v>19</v>
      </c>
      <c r="AL1079" s="15" t="s">
        <v>19</v>
      </c>
      <c r="AM1079" s="15" t="s">
        <v>3325</v>
      </c>
      <c r="AN1079" s="15" t="s">
        <v>6275</v>
      </c>
    </row>
    <row r="1080" spans="1:40" ht="15.45" x14ac:dyDescent="0.4">
      <c r="A1080" s="15" t="s">
        <v>2446</v>
      </c>
      <c r="B1080" s="15" t="e">
        <f t="shared" si="16"/>
        <v>#N/A</v>
      </c>
      <c r="C1080" s="38" t="s">
        <v>5262</v>
      </c>
      <c r="D1080" s="15" t="s">
        <v>651</v>
      </c>
      <c r="E1080" s="15" t="s">
        <v>5182</v>
      </c>
      <c r="F1080" s="24" t="s">
        <v>42</v>
      </c>
      <c r="G1080" s="15" t="s">
        <v>3561</v>
      </c>
      <c r="H1080" s="15" t="s">
        <v>19</v>
      </c>
      <c r="I1080" s="28" t="s">
        <v>3587</v>
      </c>
      <c r="J1080" s="15" t="s">
        <v>19</v>
      </c>
      <c r="K1080" s="18" t="s">
        <v>19</v>
      </c>
      <c r="L1080" s="18" t="s">
        <v>19</v>
      </c>
      <c r="M1080" s="18">
        <v>45775.429861111115</v>
      </c>
      <c r="N1080" s="18">
        <v>45775.434027777781</v>
      </c>
      <c r="O1080" s="18" t="s">
        <v>19</v>
      </c>
      <c r="P1080" s="18" t="s">
        <v>19</v>
      </c>
      <c r="Q1080" s="15" t="s">
        <v>5992</v>
      </c>
      <c r="R1080" s="15" t="s">
        <v>6267</v>
      </c>
      <c r="S1080" s="15" t="s">
        <v>19</v>
      </c>
      <c r="T1080" s="15" t="s">
        <v>19</v>
      </c>
      <c r="U1080" s="15" t="s">
        <v>19</v>
      </c>
      <c r="V1080" s="15" t="s">
        <v>19</v>
      </c>
      <c r="W1080" s="15" t="s">
        <v>19</v>
      </c>
      <c r="X1080" s="15" t="s">
        <v>19</v>
      </c>
      <c r="Y1080" s="19">
        <v>0</v>
      </c>
      <c r="Z1080" s="15" t="s">
        <v>19</v>
      </c>
      <c r="AA1080" s="15" t="s">
        <v>19</v>
      </c>
      <c r="AB1080" s="15" t="s">
        <v>77</v>
      </c>
      <c r="AC1080" s="15" t="s">
        <v>3932</v>
      </c>
      <c r="AD1080" s="15" t="s">
        <v>2188</v>
      </c>
      <c r="AE1080" s="15" t="s">
        <v>19</v>
      </c>
      <c r="AF1080" s="15" t="s">
        <v>3589</v>
      </c>
      <c r="AG1080" s="37" t="s">
        <v>3563</v>
      </c>
      <c r="AH1080" s="15" t="s">
        <v>19</v>
      </c>
      <c r="AI1080" s="15" t="s">
        <v>19</v>
      </c>
      <c r="AJ1080" s="15" t="s">
        <v>19</v>
      </c>
      <c r="AK1080" s="15" t="s">
        <v>19</v>
      </c>
      <c r="AL1080" s="15" t="s">
        <v>19</v>
      </c>
      <c r="AM1080" s="15" t="s">
        <v>3325</v>
      </c>
      <c r="AN1080" s="15" t="s">
        <v>6275</v>
      </c>
    </row>
    <row r="1081" spans="1:40" ht="15.45" x14ac:dyDescent="0.4">
      <c r="A1081" s="15" t="s">
        <v>2322</v>
      </c>
      <c r="B1081" s="15" t="str">
        <f t="shared" si="16"/>
        <v>868dpxfuj</v>
      </c>
      <c r="C1081" s="38" t="s">
        <v>5263</v>
      </c>
      <c r="D1081" s="15" t="s">
        <v>651</v>
      </c>
      <c r="E1081" s="15" t="s">
        <v>5182</v>
      </c>
      <c r="F1081" s="24" t="s">
        <v>42</v>
      </c>
      <c r="G1081" s="15" t="s">
        <v>3561</v>
      </c>
      <c r="H1081" s="15" t="s">
        <v>19</v>
      </c>
      <c r="I1081" s="28" t="s">
        <v>3587</v>
      </c>
      <c r="J1081" s="15" t="s">
        <v>19</v>
      </c>
      <c r="K1081" s="18" t="s">
        <v>19</v>
      </c>
      <c r="L1081" s="18" t="s">
        <v>19</v>
      </c>
      <c r="M1081" s="18">
        <v>45775.429861111115</v>
      </c>
      <c r="N1081" s="18">
        <v>45775.434027777781</v>
      </c>
      <c r="O1081" s="18" t="s">
        <v>19</v>
      </c>
      <c r="P1081" s="18" t="s">
        <v>19</v>
      </c>
      <c r="Q1081" s="15" t="s">
        <v>5990</v>
      </c>
      <c r="R1081" s="15" t="s">
        <v>6267</v>
      </c>
      <c r="S1081" s="15" t="s">
        <v>19</v>
      </c>
      <c r="T1081" s="15" t="s">
        <v>19</v>
      </c>
      <c r="U1081" s="15" t="s">
        <v>19</v>
      </c>
      <c r="V1081" s="15" t="s">
        <v>19</v>
      </c>
      <c r="W1081" s="15" t="s">
        <v>19</v>
      </c>
      <c r="X1081" s="15" t="s">
        <v>19</v>
      </c>
      <c r="Y1081" s="19">
        <v>0</v>
      </c>
      <c r="Z1081" s="15" t="s">
        <v>19</v>
      </c>
      <c r="AA1081" s="15" t="s">
        <v>19</v>
      </c>
      <c r="AB1081" s="15" t="s">
        <v>77</v>
      </c>
      <c r="AC1081" s="15" t="s">
        <v>3932</v>
      </c>
      <c r="AD1081" s="15" t="s">
        <v>2188</v>
      </c>
      <c r="AE1081" s="15" t="s">
        <v>19</v>
      </c>
      <c r="AF1081" s="15" t="s">
        <v>3589</v>
      </c>
      <c r="AG1081" s="37" t="s">
        <v>3563</v>
      </c>
      <c r="AH1081" s="15" t="s">
        <v>19</v>
      </c>
      <c r="AI1081" s="15" t="s">
        <v>19</v>
      </c>
      <c r="AJ1081" s="15" t="s">
        <v>19</v>
      </c>
      <c r="AK1081" s="15" t="s">
        <v>19</v>
      </c>
      <c r="AL1081" s="15" t="s">
        <v>19</v>
      </c>
      <c r="AM1081" s="15" t="s">
        <v>3325</v>
      </c>
      <c r="AN1081" s="15" t="s">
        <v>6275</v>
      </c>
    </row>
    <row r="1082" spans="1:40" ht="15.45" x14ac:dyDescent="0.4">
      <c r="A1082" s="15" t="s">
        <v>2292</v>
      </c>
      <c r="B1082" s="15" t="str">
        <f t="shared" si="16"/>
        <v>868dpxktr</v>
      </c>
      <c r="C1082" s="38" t="s">
        <v>5264</v>
      </c>
      <c r="D1082" s="15" t="s">
        <v>651</v>
      </c>
      <c r="E1082" s="15" t="s">
        <v>5182</v>
      </c>
      <c r="F1082" s="24" t="s">
        <v>42</v>
      </c>
      <c r="G1082" s="15" t="s">
        <v>3561</v>
      </c>
      <c r="H1082" s="15" t="s">
        <v>19</v>
      </c>
      <c r="I1082" s="28" t="s">
        <v>3587</v>
      </c>
      <c r="J1082" s="15" t="s">
        <v>19</v>
      </c>
      <c r="K1082" s="18" t="s">
        <v>19</v>
      </c>
      <c r="L1082" s="18" t="s">
        <v>19</v>
      </c>
      <c r="M1082" s="18">
        <v>45775.43472222222</v>
      </c>
      <c r="N1082" s="18">
        <v>45775.43472222222</v>
      </c>
      <c r="O1082" s="18" t="s">
        <v>19</v>
      </c>
      <c r="P1082" s="18" t="s">
        <v>19</v>
      </c>
      <c r="Q1082" s="15" t="s">
        <v>5989</v>
      </c>
      <c r="R1082" s="15" t="s">
        <v>6287</v>
      </c>
      <c r="S1082" s="15" t="s">
        <v>6148</v>
      </c>
      <c r="T1082" s="15" t="s">
        <v>19</v>
      </c>
      <c r="U1082" s="15" t="s">
        <v>19</v>
      </c>
      <c r="V1082" s="15" t="s">
        <v>19</v>
      </c>
      <c r="W1082" s="15" t="s">
        <v>19</v>
      </c>
      <c r="X1082" s="15" t="s">
        <v>19</v>
      </c>
      <c r="Y1082" s="19">
        <v>0</v>
      </c>
      <c r="Z1082" s="15" t="s">
        <v>19</v>
      </c>
      <c r="AA1082" s="15" t="s">
        <v>19</v>
      </c>
      <c r="AB1082" s="15" t="s">
        <v>77</v>
      </c>
      <c r="AC1082" s="15" t="s">
        <v>3932</v>
      </c>
      <c r="AD1082" s="15" t="s">
        <v>2188</v>
      </c>
      <c r="AE1082" s="15" t="s">
        <v>19</v>
      </c>
      <c r="AF1082" s="15" t="s">
        <v>3589</v>
      </c>
      <c r="AG1082" s="37" t="s">
        <v>3563</v>
      </c>
      <c r="AH1082" s="15" t="s">
        <v>19</v>
      </c>
      <c r="AI1082" s="15" t="s">
        <v>19</v>
      </c>
      <c r="AJ1082" s="15" t="s">
        <v>19</v>
      </c>
      <c r="AK1082" s="15" t="s">
        <v>19</v>
      </c>
      <c r="AL1082" s="15" t="s">
        <v>19</v>
      </c>
      <c r="AM1082" s="15" t="s">
        <v>3325</v>
      </c>
      <c r="AN1082" s="15" t="s">
        <v>6275</v>
      </c>
    </row>
    <row r="1083" spans="1:40" ht="15.45" x14ac:dyDescent="0.4">
      <c r="A1083" s="15" t="s">
        <v>1589</v>
      </c>
      <c r="B1083" s="15" t="str">
        <f t="shared" si="16"/>
        <v>868dpxqem</v>
      </c>
      <c r="C1083" s="38" t="s">
        <v>4425</v>
      </c>
      <c r="D1083" s="15" t="s">
        <v>82</v>
      </c>
      <c r="E1083" s="15" t="s">
        <v>4424</v>
      </c>
      <c r="F1083" s="24" t="s">
        <v>42</v>
      </c>
      <c r="G1083" s="15" t="s">
        <v>3561</v>
      </c>
      <c r="H1083" s="15" t="s">
        <v>19</v>
      </c>
      <c r="I1083" s="28" t="s">
        <v>3587</v>
      </c>
      <c r="J1083" s="15" t="s">
        <v>19</v>
      </c>
      <c r="K1083" s="18" t="s">
        <v>19</v>
      </c>
      <c r="L1083" s="18" t="s">
        <v>19</v>
      </c>
      <c r="M1083" s="18">
        <v>45775.4375</v>
      </c>
      <c r="N1083" s="18">
        <v>45775.4375</v>
      </c>
      <c r="O1083" s="18" t="s">
        <v>19</v>
      </c>
      <c r="P1083" s="18" t="s">
        <v>19</v>
      </c>
      <c r="Q1083" s="15" t="s">
        <v>5818</v>
      </c>
      <c r="R1083" s="15" t="s">
        <v>6279</v>
      </c>
      <c r="S1083" s="15" t="s">
        <v>6152</v>
      </c>
      <c r="T1083" s="15" t="s">
        <v>19</v>
      </c>
      <c r="U1083" s="15" t="s">
        <v>19</v>
      </c>
      <c r="V1083" s="15" t="s">
        <v>19</v>
      </c>
      <c r="W1083" s="15" t="s">
        <v>19</v>
      </c>
      <c r="X1083" s="15" t="s">
        <v>19</v>
      </c>
      <c r="Y1083" s="19">
        <v>0</v>
      </c>
      <c r="Z1083" s="15" t="s">
        <v>19</v>
      </c>
      <c r="AA1083" s="15" t="s">
        <v>19</v>
      </c>
      <c r="AB1083" s="15" t="s">
        <v>43</v>
      </c>
      <c r="AC1083" s="15" t="s">
        <v>3932</v>
      </c>
      <c r="AD1083" s="15" t="s">
        <v>1407</v>
      </c>
      <c r="AE1083" s="15" t="s">
        <v>19</v>
      </c>
      <c r="AF1083" s="15" t="s">
        <v>3589</v>
      </c>
      <c r="AG1083" s="37" t="s">
        <v>3563</v>
      </c>
      <c r="AH1083" s="15" t="s">
        <v>19</v>
      </c>
      <c r="AI1083" s="15" t="s">
        <v>19</v>
      </c>
      <c r="AJ1083" s="15" t="s">
        <v>19</v>
      </c>
      <c r="AK1083" s="15" t="s">
        <v>19</v>
      </c>
      <c r="AL1083" s="15" t="s">
        <v>19</v>
      </c>
      <c r="AM1083" s="15" t="s">
        <v>3325</v>
      </c>
      <c r="AN1083" s="15" t="s">
        <v>6275</v>
      </c>
    </row>
    <row r="1084" spans="1:40" ht="15.45" x14ac:dyDescent="0.4">
      <c r="A1084" s="15" t="s">
        <v>1604</v>
      </c>
      <c r="B1084" s="15" t="str">
        <f t="shared" si="16"/>
        <v>868dpxqp4</v>
      </c>
      <c r="C1084" s="38" t="s">
        <v>4426</v>
      </c>
      <c r="D1084" s="15" t="s">
        <v>82</v>
      </c>
      <c r="E1084" s="15" t="s">
        <v>4424</v>
      </c>
      <c r="F1084" s="24" t="s">
        <v>42</v>
      </c>
      <c r="G1084" s="15" t="s">
        <v>3561</v>
      </c>
      <c r="H1084" s="15" t="s">
        <v>19</v>
      </c>
      <c r="I1084" s="28" t="s">
        <v>3587</v>
      </c>
      <c r="J1084" s="15" t="s">
        <v>19</v>
      </c>
      <c r="K1084" s="18" t="s">
        <v>19</v>
      </c>
      <c r="L1084" s="18" t="s">
        <v>19</v>
      </c>
      <c r="M1084" s="18">
        <v>45775.4375</v>
      </c>
      <c r="N1084" s="18">
        <v>45775.4375</v>
      </c>
      <c r="O1084" s="18" t="s">
        <v>19</v>
      </c>
      <c r="P1084" s="18" t="s">
        <v>19</v>
      </c>
      <c r="Q1084" s="15" t="s">
        <v>5818</v>
      </c>
      <c r="R1084" s="15" t="s">
        <v>6279</v>
      </c>
      <c r="S1084" s="15" t="s">
        <v>6152</v>
      </c>
      <c r="T1084" s="15" t="s">
        <v>19</v>
      </c>
      <c r="U1084" s="15" t="s">
        <v>19</v>
      </c>
      <c r="V1084" s="15" t="s">
        <v>19</v>
      </c>
      <c r="W1084" s="15" t="s">
        <v>19</v>
      </c>
      <c r="X1084" s="15" t="s">
        <v>19</v>
      </c>
      <c r="Y1084" s="19">
        <v>0</v>
      </c>
      <c r="Z1084" s="15" t="s">
        <v>19</v>
      </c>
      <c r="AA1084" s="15" t="s">
        <v>19</v>
      </c>
      <c r="AB1084" s="15" t="s">
        <v>43</v>
      </c>
      <c r="AC1084" s="15" t="s">
        <v>3932</v>
      </c>
      <c r="AD1084" s="15" t="s">
        <v>1407</v>
      </c>
      <c r="AE1084" s="15" t="s">
        <v>19</v>
      </c>
      <c r="AF1084" s="15" t="s">
        <v>3589</v>
      </c>
      <c r="AG1084" s="37" t="s">
        <v>3563</v>
      </c>
      <c r="AH1084" s="15" t="s">
        <v>19</v>
      </c>
      <c r="AI1084" s="15" t="s">
        <v>19</v>
      </c>
      <c r="AJ1084" s="15" t="s">
        <v>19</v>
      </c>
      <c r="AK1084" s="15" t="s">
        <v>19</v>
      </c>
      <c r="AL1084" s="15" t="s">
        <v>19</v>
      </c>
      <c r="AM1084" s="15" t="s">
        <v>3325</v>
      </c>
      <c r="AN1084" s="15" t="s">
        <v>6275</v>
      </c>
    </row>
    <row r="1085" spans="1:40" ht="15.45" x14ac:dyDescent="0.4">
      <c r="A1085" s="15" t="s">
        <v>1404</v>
      </c>
      <c r="B1085" s="15" t="str">
        <f t="shared" si="16"/>
        <v>868dpxqzy</v>
      </c>
      <c r="C1085" s="38" t="s">
        <v>4427</v>
      </c>
      <c r="D1085" s="15" t="s">
        <v>82</v>
      </c>
      <c r="E1085" s="15" t="s">
        <v>4424</v>
      </c>
      <c r="F1085" s="24" t="s">
        <v>42</v>
      </c>
      <c r="G1085" s="15" t="s">
        <v>3561</v>
      </c>
      <c r="H1085" s="15" t="s">
        <v>19</v>
      </c>
      <c r="I1085" s="28" t="s">
        <v>3587</v>
      </c>
      <c r="J1085" s="15" t="s">
        <v>19</v>
      </c>
      <c r="K1085" s="18" t="s">
        <v>19</v>
      </c>
      <c r="L1085" s="18" t="s">
        <v>19</v>
      </c>
      <c r="M1085" s="18">
        <v>45775.438194444447</v>
      </c>
      <c r="N1085" s="18">
        <v>45775.438194444447</v>
      </c>
      <c r="O1085" s="18" t="s">
        <v>19</v>
      </c>
      <c r="P1085" s="18" t="s">
        <v>19</v>
      </c>
      <c r="Q1085" s="15" t="s">
        <v>5930</v>
      </c>
      <c r="R1085" s="15" t="s">
        <v>6279</v>
      </c>
      <c r="S1085" s="15" t="s">
        <v>6152</v>
      </c>
      <c r="T1085" s="15" t="s">
        <v>19</v>
      </c>
      <c r="U1085" s="15" t="s">
        <v>19</v>
      </c>
      <c r="V1085" s="15" t="s">
        <v>19</v>
      </c>
      <c r="W1085" s="15" t="s">
        <v>19</v>
      </c>
      <c r="X1085" s="15" t="s">
        <v>19</v>
      </c>
      <c r="Y1085" s="19">
        <v>0</v>
      </c>
      <c r="Z1085" s="15" t="s">
        <v>19</v>
      </c>
      <c r="AA1085" s="15" t="s">
        <v>19</v>
      </c>
      <c r="AB1085" s="15" t="s">
        <v>43</v>
      </c>
      <c r="AC1085" s="15" t="s">
        <v>3932</v>
      </c>
      <c r="AD1085" s="15" t="s">
        <v>1407</v>
      </c>
      <c r="AE1085" s="15" t="s">
        <v>19</v>
      </c>
      <c r="AF1085" s="15" t="s">
        <v>3589</v>
      </c>
      <c r="AG1085" s="37" t="s">
        <v>3563</v>
      </c>
      <c r="AH1085" s="15" t="s">
        <v>19</v>
      </c>
      <c r="AI1085" s="15" t="s">
        <v>19</v>
      </c>
      <c r="AJ1085" s="15" t="s">
        <v>19</v>
      </c>
      <c r="AK1085" s="15" t="s">
        <v>19</v>
      </c>
      <c r="AL1085" s="15" t="s">
        <v>19</v>
      </c>
      <c r="AM1085" s="15" t="s">
        <v>3325</v>
      </c>
      <c r="AN1085" s="15" t="s">
        <v>6275</v>
      </c>
    </row>
    <row r="1086" spans="1:40" ht="15.45" x14ac:dyDescent="0.4">
      <c r="A1086" s="15" t="s">
        <v>1430</v>
      </c>
      <c r="B1086" s="15" t="str">
        <f t="shared" si="16"/>
        <v>868dpxrer</v>
      </c>
      <c r="C1086" s="38" t="s">
        <v>4428</v>
      </c>
      <c r="D1086" s="15" t="s">
        <v>82</v>
      </c>
      <c r="E1086" s="15" t="s">
        <v>4424</v>
      </c>
      <c r="F1086" s="24" t="s">
        <v>42</v>
      </c>
      <c r="G1086" s="15" t="s">
        <v>3561</v>
      </c>
      <c r="H1086" s="15" t="s">
        <v>19</v>
      </c>
      <c r="I1086" s="28" t="s">
        <v>3587</v>
      </c>
      <c r="J1086" s="15" t="s">
        <v>19</v>
      </c>
      <c r="K1086" s="18" t="s">
        <v>19</v>
      </c>
      <c r="L1086" s="18" t="s">
        <v>19</v>
      </c>
      <c r="M1086" s="18">
        <v>45775.438888888893</v>
      </c>
      <c r="N1086" s="18">
        <v>45775.438888888893</v>
      </c>
      <c r="O1086" s="18" t="s">
        <v>19</v>
      </c>
      <c r="P1086" s="18" t="s">
        <v>19</v>
      </c>
      <c r="Q1086" s="15" t="s">
        <v>5818</v>
      </c>
      <c r="R1086" s="15" t="s">
        <v>6279</v>
      </c>
      <c r="S1086" s="15" t="s">
        <v>6152</v>
      </c>
      <c r="T1086" s="15" t="s">
        <v>19</v>
      </c>
      <c r="U1086" s="15" t="s">
        <v>19</v>
      </c>
      <c r="V1086" s="15" t="s">
        <v>19</v>
      </c>
      <c r="W1086" s="15" t="s">
        <v>19</v>
      </c>
      <c r="X1086" s="15" t="s">
        <v>19</v>
      </c>
      <c r="Y1086" s="19">
        <v>0</v>
      </c>
      <c r="Z1086" s="15" t="s">
        <v>19</v>
      </c>
      <c r="AA1086" s="15" t="s">
        <v>19</v>
      </c>
      <c r="AB1086" s="15" t="s">
        <v>43</v>
      </c>
      <c r="AC1086" s="15" t="s">
        <v>3932</v>
      </c>
      <c r="AD1086" s="15" t="s">
        <v>1407</v>
      </c>
      <c r="AE1086" s="15" t="s">
        <v>19</v>
      </c>
      <c r="AF1086" s="15" t="s">
        <v>3589</v>
      </c>
      <c r="AG1086" s="37" t="s">
        <v>3563</v>
      </c>
      <c r="AH1086" s="15" t="s">
        <v>19</v>
      </c>
      <c r="AI1086" s="15" t="s">
        <v>19</v>
      </c>
      <c r="AJ1086" s="15" t="s">
        <v>19</v>
      </c>
      <c r="AK1086" s="15" t="s">
        <v>19</v>
      </c>
      <c r="AL1086" s="15" t="s">
        <v>19</v>
      </c>
      <c r="AM1086" s="15" t="s">
        <v>3325</v>
      </c>
      <c r="AN1086" s="15" t="s">
        <v>6275</v>
      </c>
    </row>
    <row r="1087" spans="1:40" ht="15.45" x14ac:dyDescent="0.4">
      <c r="A1087" s="15" t="s">
        <v>1483</v>
      </c>
      <c r="B1087" s="15" t="str">
        <f t="shared" si="16"/>
        <v>868dpxrtm</v>
      </c>
      <c r="C1087" s="38" t="s">
        <v>4429</v>
      </c>
      <c r="D1087" s="15" t="s">
        <v>82</v>
      </c>
      <c r="E1087" s="15" t="s">
        <v>4424</v>
      </c>
      <c r="F1087" s="24" t="s">
        <v>42</v>
      </c>
      <c r="G1087" s="15" t="s">
        <v>3561</v>
      </c>
      <c r="H1087" s="15" t="s">
        <v>19</v>
      </c>
      <c r="I1087" s="28" t="s">
        <v>3587</v>
      </c>
      <c r="J1087" s="15" t="s">
        <v>19</v>
      </c>
      <c r="K1087" s="18" t="s">
        <v>19</v>
      </c>
      <c r="L1087" s="18" t="s">
        <v>19</v>
      </c>
      <c r="M1087" s="18">
        <v>45775.438888888893</v>
      </c>
      <c r="N1087" s="18">
        <v>45775.438888888893</v>
      </c>
      <c r="O1087" s="18" t="s">
        <v>19</v>
      </c>
      <c r="P1087" s="18" t="s">
        <v>19</v>
      </c>
      <c r="Q1087" s="15" t="s">
        <v>5818</v>
      </c>
      <c r="R1087" s="15" t="s">
        <v>6279</v>
      </c>
      <c r="S1087" s="15" t="s">
        <v>6152</v>
      </c>
      <c r="T1087" s="15" t="s">
        <v>19</v>
      </c>
      <c r="U1087" s="15" t="s">
        <v>19</v>
      </c>
      <c r="V1087" s="15" t="s">
        <v>19</v>
      </c>
      <c r="W1087" s="15" t="s">
        <v>19</v>
      </c>
      <c r="X1087" s="15" t="s">
        <v>19</v>
      </c>
      <c r="Y1087" s="19">
        <v>0</v>
      </c>
      <c r="Z1087" s="15" t="s">
        <v>19</v>
      </c>
      <c r="AA1087" s="15" t="s">
        <v>19</v>
      </c>
      <c r="AB1087" s="15" t="s">
        <v>43</v>
      </c>
      <c r="AC1087" s="15" t="s">
        <v>3932</v>
      </c>
      <c r="AD1087" s="15" t="s">
        <v>1407</v>
      </c>
      <c r="AE1087" s="15" t="s">
        <v>19</v>
      </c>
      <c r="AF1087" s="15" t="s">
        <v>3589</v>
      </c>
      <c r="AG1087" s="37" t="s">
        <v>3563</v>
      </c>
      <c r="AH1087" s="15" t="s">
        <v>19</v>
      </c>
      <c r="AI1087" s="15" t="s">
        <v>19</v>
      </c>
      <c r="AJ1087" s="15" t="s">
        <v>19</v>
      </c>
      <c r="AK1087" s="15" t="s">
        <v>19</v>
      </c>
      <c r="AL1087" s="15" t="s">
        <v>19</v>
      </c>
      <c r="AM1087" s="15" t="s">
        <v>3325</v>
      </c>
      <c r="AN1087" s="15" t="s">
        <v>6275</v>
      </c>
    </row>
    <row r="1088" spans="1:40" ht="15.45" x14ac:dyDescent="0.4">
      <c r="A1088" s="15" t="s">
        <v>1484</v>
      </c>
      <c r="B1088" s="15" t="str">
        <f t="shared" si="16"/>
        <v>868dpxtgd</v>
      </c>
      <c r="C1088" s="38" t="s">
        <v>4430</v>
      </c>
      <c r="D1088" s="15" t="s">
        <v>82</v>
      </c>
      <c r="E1088" s="15" t="s">
        <v>4424</v>
      </c>
      <c r="F1088" s="24" t="s">
        <v>42</v>
      </c>
      <c r="G1088" s="15" t="s">
        <v>3561</v>
      </c>
      <c r="H1088" s="15" t="s">
        <v>19</v>
      </c>
      <c r="I1088" s="28" t="s">
        <v>3587</v>
      </c>
      <c r="J1088" s="15" t="s">
        <v>19</v>
      </c>
      <c r="K1088" s="18" t="s">
        <v>19</v>
      </c>
      <c r="L1088" s="18" t="s">
        <v>19</v>
      </c>
      <c r="M1088" s="18">
        <v>45775.439583333333</v>
      </c>
      <c r="N1088" s="18">
        <v>45775.439583333333</v>
      </c>
      <c r="O1088" s="18" t="s">
        <v>19</v>
      </c>
      <c r="P1088" s="18" t="s">
        <v>19</v>
      </c>
      <c r="Q1088" s="15" t="s">
        <v>5930</v>
      </c>
      <c r="R1088" s="15" t="s">
        <v>6279</v>
      </c>
      <c r="S1088" s="15" t="s">
        <v>6152</v>
      </c>
      <c r="T1088" s="15" t="s">
        <v>19</v>
      </c>
      <c r="U1088" s="15" t="s">
        <v>19</v>
      </c>
      <c r="V1088" s="15" t="s">
        <v>19</v>
      </c>
      <c r="W1088" s="15" t="s">
        <v>19</v>
      </c>
      <c r="X1088" s="15" t="s">
        <v>19</v>
      </c>
      <c r="Y1088" s="19">
        <v>0</v>
      </c>
      <c r="Z1088" s="15" t="s">
        <v>19</v>
      </c>
      <c r="AA1088" s="15" t="s">
        <v>19</v>
      </c>
      <c r="AB1088" s="15" t="s">
        <v>43</v>
      </c>
      <c r="AC1088" s="15" t="s">
        <v>3932</v>
      </c>
      <c r="AD1088" s="15" t="s">
        <v>1407</v>
      </c>
      <c r="AE1088" s="15" t="s">
        <v>19</v>
      </c>
      <c r="AF1088" s="15" t="s">
        <v>3589</v>
      </c>
      <c r="AG1088" s="37" t="s">
        <v>3563</v>
      </c>
      <c r="AH1088" s="15" t="s">
        <v>19</v>
      </c>
      <c r="AI1088" s="15" t="s">
        <v>19</v>
      </c>
      <c r="AJ1088" s="15" t="s">
        <v>19</v>
      </c>
      <c r="AK1088" s="15" t="s">
        <v>19</v>
      </c>
      <c r="AL1088" s="15" t="s">
        <v>19</v>
      </c>
      <c r="AM1088" s="15" t="s">
        <v>3325</v>
      </c>
      <c r="AN1088" s="15" t="s">
        <v>6275</v>
      </c>
    </row>
    <row r="1089" spans="1:40" ht="15.45" x14ac:dyDescent="0.4">
      <c r="A1089" s="15" t="s">
        <v>2361</v>
      </c>
      <c r="B1089" s="15" t="str">
        <f t="shared" si="16"/>
        <v>868dpxw88</v>
      </c>
      <c r="C1089" s="38" t="s">
        <v>5285</v>
      </c>
      <c r="D1089" s="15" t="s">
        <v>118</v>
      </c>
      <c r="E1089" s="15" t="s">
        <v>5083</v>
      </c>
      <c r="F1089" s="24" t="s">
        <v>42</v>
      </c>
      <c r="G1089" s="15" t="s">
        <v>3561</v>
      </c>
      <c r="H1089" s="15" t="s">
        <v>19</v>
      </c>
      <c r="I1089" s="28" t="s">
        <v>3587</v>
      </c>
      <c r="J1089" s="15" t="s">
        <v>19</v>
      </c>
      <c r="K1089" s="18" t="s">
        <v>19</v>
      </c>
      <c r="L1089" s="18" t="s">
        <v>19</v>
      </c>
      <c r="M1089" s="18">
        <v>45775.442361111112</v>
      </c>
      <c r="N1089" s="18">
        <v>45775.442361111112</v>
      </c>
      <c r="O1089" s="18" t="s">
        <v>19</v>
      </c>
      <c r="P1089" s="18" t="s">
        <v>19</v>
      </c>
      <c r="Q1089" s="15" t="s">
        <v>5930</v>
      </c>
      <c r="R1089" s="15" t="s">
        <v>6279</v>
      </c>
      <c r="S1089" s="15" t="s">
        <v>6152</v>
      </c>
      <c r="T1089" s="15" t="s">
        <v>19</v>
      </c>
      <c r="U1089" s="15" t="s">
        <v>19</v>
      </c>
      <c r="V1089" s="15" t="s">
        <v>19</v>
      </c>
      <c r="W1089" s="15" t="s">
        <v>19</v>
      </c>
      <c r="X1089" s="15" t="s">
        <v>19</v>
      </c>
      <c r="Y1089" s="19">
        <v>0</v>
      </c>
      <c r="Z1089" s="15" t="s">
        <v>19</v>
      </c>
      <c r="AA1089" s="15" t="s">
        <v>19</v>
      </c>
      <c r="AB1089" s="15" t="s">
        <v>77</v>
      </c>
      <c r="AC1089" s="15" t="s">
        <v>3932</v>
      </c>
      <c r="AD1089" s="15" t="s">
        <v>1407</v>
      </c>
      <c r="AE1089" s="15" t="s">
        <v>19</v>
      </c>
      <c r="AF1089" s="15" t="s">
        <v>98</v>
      </c>
      <c r="AG1089" s="15" t="s">
        <v>19</v>
      </c>
      <c r="AH1089" s="15" t="s">
        <v>19</v>
      </c>
      <c r="AI1089" s="15" t="s">
        <v>19</v>
      </c>
      <c r="AJ1089" s="15" t="s">
        <v>19</v>
      </c>
      <c r="AK1089" s="15" t="s">
        <v>19</v>
      </c>
      <c r="AL1089" s="15" t="s">
        <v>19</v>
      </c>
      <c r="AM1089" s="15" t="s">
        <v>3325</v>
      </c>
      <c r="AN1089" s="15" t="s">
        <v>6275</v>
      </c>
    </row>
    <row r="1090" spans="1:40" ht="15.45" x14ac:dyDescent="0.4">
      <c r="A1090" s="15" t="s">
        <v>2190</v>
      </c>
      <c r="B1090" s="15" t="str">
        <f t="shared" ref="B1090:B1153" si="17">VLOOKUP(A1090,ModCode,1,FALSE)</f>
        <v>868dpxzx5</v>
      </c>
      <c r="C1090" s="38" t="s">
        <v>5286</v>
      </c>
      <c r="D1090" s="15" t="s">
        <v>118</v>
      </c>
      <c r="E1090" s="15" t="s">
        <v>5083</v>
      </c>
      <c r="F1090" s="24" t="s">
        <v>42</v>
      </c>
      <c r="G1090" s="15" t="s">
        <v>3561</v>
      </c>
      <c r="H1090" s="15" t="s">
        <v>19</v>
      </c>
      <c r="I1090" s="28" t="s">
        <v>3587</v>
      </c>
      <c r="J1090" s="15" t="s">
        <v>19</v>
      </c>
      <c r="K1090" s="18" t="s">
        <v>19</v>
      </c>
      <c r="L1090" s="18" t="s">
        <v>19</v>
      </c>
      <c r="M1090" s="18">
        <v>45775.445138888885</v>
      </c>
      <c r="N1090" s="18">
        <v>45775.445138888885</v>
      </c>
      <c r="O1090" s="18" t="s">
        <v>19</v>
      </c>
      <c r="P1090" s="18" t="s">
        <v>19</v>
      </c>
      <c r="Q1090" s="15" t="s">
        <v>5930</v>
      </c>
      <c r="R1090" s="15" t="s">
        <v>6279</v>
      </c>
      <c r="S1090" s="15" t="s">
        <v>6152</v>
      </c>
      <c r="T1090" s="15" t="s">
        <v>19</v>
      </c>
      <c r="U1090" s="15" t="s">
        <v>19</v>
      </c>
      <c r="V1090" s="15" t="s">
        <v>19</v>
      </c>
      <c r="W1090" s="15" t="s">
        <v>19</v>
      </c>
      <c r="X1090" s="15" t="s">
        <v>19</v>
      </c>
      <c r="Y1090" s="19">
        <v>0</v>
      </c>
      <c r="Z1090" s="15" t="s">
        <v>19</v>
      </c>
      <c r="AA1090" s="15" t="s">
        <v>19</v>
      </c>
      <c r="AB1090" s="15" t="s">
        <v>77</v>
      </c>
      <c r="AC1090" s="15" t="s">
        <v>3932</v>
      </c>
      <c r="AD1090" s="15" t="s">
        <v>1407</v>
      </c>
      <c r="AE1090" s="15" t="s">
        <v>19</v>
      </c>
      <c r="AF1090" s="15" t="s">
        <v>98</v>
      </c>
      <c r="AG1090" s="15" t="s">
        <v>19</v>
      </c>
      <c r="AH1090" s="15" t="s">
        <v>19</v>
      </c>
      <c r="AI1090" s="15" t="s">
        <v>19</v>
      </c>
      <c r="AJ1090" s="15" t="s">
        <v>19</v>
      </c>
      <c r="AK1090" s="15" t="s">
        <v>19</v>
      </c>
      <c r="AL1090" s="15" t="s">
        <v>19</v>
      </c>
      <c r="AM1090" s="15" t="s">
        <v>3325</v>
      </c>
      <c r="AN1090" s="15" t="s">
        <v>6275</v>
      </c>
    </row>
    <row r="1091" spans="1:40" ht="15.45" x14ac:dyDescent="0.4">
      <c r="A1091" s="15" t="s">
        <v>2218</v>
      </c>
      <c r="B1091" s="15" t="str">
        <f t="shared" si="17"/>
        <v>868dpy0h4</v>
      </c>
      <c r="C1091" s="38" t="s">
        <v>5287</v>
      </c>
      <c r="D1091" s="15" t="s">
        <v>118</v>
      </c>
      <c r="E1091" s="15" t="s">
        <v>5083</v>
      </c>
      <c r="F1091" s="24" t="s">
        <v>42</v>
      </c>
      <c r="G1091" s="15" t="s">
        <v>3561</v>
      </c>
      <c r="H1091" s="15" t="s">
        <v>19</v>
      </c>
      <c r="I1091" s="28" t="s">
        <v>3587</v>
      </c>
      <c r="J1091" s="15" t="s">
        <v>19</v>
      </c>
      <c r="K1091" s="18" t="s">
        <v>19</v>
      </c>
      <c r="L1091" s="18" t="s">
        <v>19</v>
      </c>
      <c r="M1091" s="18">
        <v>45775.445138888885</v>
      </c>
      <c r="N1091" s="18">
        <v>45775.445138888885</v>
      </c>
      <c r="O1091" s="18" t="s">
        <v>19</v>
      </c>
      <c r="P1091" s="18" t="s">
        <v>19</v>
      </c>
      <c r="Q1091" s="15" t="s">
        <v>5930</v>
      </c>
      <c r="R1091" s="15" t="s">
        <v>6279</v>
      </c>
      <c r="S1091" s="15" t="s">
        <v>6152</v>
      </c>
      <c r="T1091" s="15" t="s">
        <v>19</v>
      </c>
      <c r="U1091" s="15" t="s">
        <v>19</v>
      </c>
      <c r="V1091" s="15" t="s">
        <v>19</v>
      </c>
      <c r="W1091" s="15" t="s">
        <v>19</v>
      </c>
      <c r="X1091" s="15" t="s">
        <v>19</v>
      </c>
      <c r="Y1091" s="19">
        <v>0</v>
      </c>
      <c r="Z1091" s="15" t="s">
        <v>19</v>
      </c>
      <c r="AA1091" s="15" t="s">
        <v>19</v>
      </c>
      <c r="AB1091" s="15" t="s">
        <v>77</v>
      </c>
      <c r="AC1091" s="15" t="s">
        <v>3932</v>
      </c>
      <c r="AD1091" s="15" t="s">
        <v>1407</v>
      </c>
      <c r="AE1091" s="15" t="s">
        <v>19</v>
      </c>
      <c r="AF1091" s="15" t="s">
        <v>98</v>
      </c>
      <c r="AG1091" s="15" t="s">
        <v>19</v>
      </c>
      <c r="AH1091" s="15" t="s">
        <v>19</v>
      </c>
      <c r="AI1091" s="15" t="s">
        <v>19</v>
      </c>
      <c r="AJ1091" s="15" t="s">
        <v>19</v>
      </c>
      <c r="AK1091" s="15" t="s">
        <v>19</v>
      </c>
      <c r="AL1091" s="15" t="s">
        <v>19</v>
      </c>
      <c r="AM1091" s="15" t="s">
        <v>3325</v>
      </c>
      <c r="AN1091" s="15" t="s">
        <v>6275</v>
      </c>
    </row>
    <row r="1092" spans="1:40" ht="15.45" x14ac:dyDescent="0.4">
      <c r="A1092" s="15" t="s">
        <v>2261</v>
      </c>
      <c r="B1092" s="15" t="str">
        <f t="shared" si="17"/>
        <v>868dpycgn</v>
      </c>
      <c r="C1092" s="38" t="s">
        <v>5276</v>
      </c>
      <c r="D1092" s="15" t="s">
        <v>102</v>
      </c>
      <c r="E1092" s="15" t="s">
        <v>5068</v>
      </c>
      <c r="F1092" s="24" t="s">
        <v>42</v>
      </c>
      <c r="G1092" s="15" t="s">
        <v>3561</v>
      </c>
      <c r="H1092" s="15" t="s">
        <v>19</v>
      </c>
      <c r="I1092" s="28" t="s">
        <v>3587</v>
      </c>
      <c r="J1092" s="15" t="s">
        <v>19</v>
      </c>
      <c r="K1092" s="18" t="s">
        <v>19</v>
      </c>
      <c r="L1092" s="18" t="s">
        <v>19</v>
      </c>
      <c r="M1092" s="18">
        <v>45775.455555555556</v>
      </c>
      <c r="N1092" s="18">
        <v>45775.455555555556</v>
      </c>
      <c r="O1092" s="18" t="s">
        <v>19</v>
      </c>
      <c r="P1092" s="18" t="s">
        <v>19</v>
      </c>
      <c r="Q1092" s="15" t="s">
        <v>5818</v>
      </c>
      <c r="R1092" s="15" t="s">
        <v>6279</v>
      </c>
      <c r="S1092" s="15" t="s">
        <v>6152</v>
      </c>
      <c r="T1092" s="15" t="s">
        <v>19</v>
      </c>
      <c r="U1092" s="15" t="s">
        <v>19</v>
      </c>
      <c r="V1092" s="15" t="s">
        <v>19</v>
      </c>
      <c r="W1092" s="15" t="s">
        <v>19</v>
      </c>
      <c r="X1092" s="15" t="s">
        <v>19</v>
      </c>
      <c r="Y1092" s="19">
        <v>0</v>
      </c>
      <c r="Z1092" s="15" t="s">
        <v>19</v>
      </c>
      <c r="AA1092" s="15" t="s">
        <v>19</v>
      </c>
      <c r="AB1092" s="15" t="s">
        <v>77</v>
      </c>
      <c r="AC1092" s="15" t="s">
        <v>3932</v>
      </c>
      <c r="AD1092" s="15" t="s">
        <v>2195</v>
      </c>
      <c r="AE1092" s="15" t="s">
        <v>19</v>
      </c>
      <c r="AF1092" s="15" t="s">
        <v>3589</v>
      </c>
      <c r="AG1092" s="15" t="s">
        <v>19</v>
      </c>
      <c r="AH1092" s="15" t="s">
        <v>19</v>
      </c>
      <c r="AI1092" s="15" t="s">
        <v>19</v>
      </c>
      <c r="AJ1092" s="15" t="s">
        <v>19</v>
      </c>
      <c r="AK1092" s="15" t="s">
        <v>19</v>
      </c>
      <c r="AL1092" s="15" t="s">
        <v>19</v>
      </c>
      <c r="AM1092" s="15" t="s">
        <v>3325</v>
      </c>
      <c r="AN1092" s="15" t="s">
        <v>6275</v>
      </c>
    </row>
    <row r="1093" spans="1:40" ht="15.45" x14ac:dyDescent="0.4">
      <c r="A1093" s="15" t="s">
        <v>2326</v>
      </c>
      <c r="B1093" s="15" t="str">
        <f t="shared" si="17"/>
        <v>868dpzyw6</v>
      </c>
      <c r="C1093" s="38" t="s">
        <v>5302</v>
      </c>
      <c r="D1093" s="15" t="s">
        <v>653</v>
      </c>
      <c r="E1093" s="15" t="s">
        <v>5183</v>
      </c>
      <c r="F1093" s="24" t="s">
        <v>42</v>
      </c>
      <c r="G1093" s="15" t="s">
        <v>3561</v>
      </c>
      <c r="H1093" s="15" t="s">
        <v>19</v>
      </c>
      <c r="I1093" s="28" t="s">
        <v>3587</v>
      </c>
      <c r="J1093" s="15" t="s">
        <v>19</v>
      </c>
      <c r="K1093" s="18" t="s">
        <v>19</v>
      </c>
      <c r="L1093" s="18" t="s">
        <v>19</v>
      </c>
      <c r="M1093" s="18">
        <v>45775.490972222222</v>
      </c>
      <c r="N1093" s="18">
        <v>45775.491666666669</v>
      </c>
      <c r="O1093" s="18" t="s">
        <v>19</v>
      </c>
      <c r="P1093" s="18" t="s">
        <v>19</v>
      </c>
      <c r="Q1093" s="15" t="s">
        <v>5930</v>
      </c>
      <c r="R1093" s="15" t="s">
        <v>6289</v>
      </c>
      <c r="S1093" s="15" t="s">
        <v>6150</v>
      </c>
      <c r="T1093" s="15" t="s">
        <v>19</v>
      </c>
      <c r="U1093" s="15" t="s">
        <v>19</v>
      </c>
      <c r="V1093" s="15" t="s">
        <v>19</v>
      </c>
      <c r="W1093" s="15" t="s">
        <v>19</v>
      </c>
      <c r="X1093" s="15" t="s">
        <v>19</v>
      </c>
      <c r="Y1093" s="19">
        <v>0</v>
      </c>
      <c r="Z1093" s="15" t="s">
        <v>19</v>
      </c>
      <c r="AA1093" s="15" t="s">
        <v>19</v>
      </c>
      <c r="AB1093" s="15" t="s">
        <v>77</v>
      </c>
      <c r="AC1093" s="15" t="s">
        <v>3932</v>
      </c>
      <c r="AD1093" s="15" t="s">
        <v>2195</v>
      </c>
      <c r="AE1093" s="15" t="s">
        <v>19</v>
      </c>
      <c r="AF1093" s="15" t="s">
        <v>3589</v>
      </c>
      <c r="AG1093" s="15" t="s">
        <v>19</v>
      </c>
      <c r="AH1093" s="15" t="s">
        <v>19</v>
      </c>
      <c r="AI1093" s="15" t="s">
        <v>19</v>
      </c>
      <c r="AJ1093" s="15" t="s">
        <v>19</v>
      </c>
      <c r="AK1093" s="15" t="s">
        <v>19</v>
      </c>
      <c r="AL1093" s="15" t="s">
        <v>19</v>
      </c>
      <c r="AM1093" s="15" t="s">
        <v>3325</v>
      </c>
      <c r="AN1093" s="15" t="s">
        <v>6275</v>
      </c>
    </row>
    <row r="1094" spans="1:40" ht="15.45" x14ac:dyDescent="0.4">
      <c r="A1094" s="15" t="s">
        <v>2237</v>
      </c>
      <c r="B1094" s="15" t="str">
        <f t="shared" si="17"/>
        <v>868dpzywc</v>
      </c>
      <c r="C1094" s="38" t="s">
        <v>5303</v>
      </c>
      <c r="D1094" s="15" t="s">
        <v>653</v>
      </c>
      <c r="E1094" s="15" t="s">
        <v>5183</v>
      </c>
      <c r="F1094" s="24" t="s">
        <v>42</v>
      </c>
      <c r="G1094" s="15" t="s">
        <v>3561</v>
      </c>
      <c r="H1094" s="15" t="s">
        <v>19</v>
      </c>
      <c r="I1094" s="28" t="s">
        <v>3587</v>
      </c>
      <c r="J1094" s="15" t="s">
        <v>19</v>
      </c>
      <c r="K1094" s="18" t="s">
        <v>19</v>
      </c>
      <c r="L1094" s="18" t="s">
        <v>19</v>
      </c>
      <c r="M1094" s="18">
        <v>45775.490972222222</v>
      </c>
      <c r="N1094" s="18">
        <v>45775.491666666669</v>
      </c>
      <c r="O1094" s="18" t="s">
        <v>19</v>
      </c>
      <c r="P1094" s="18" t="s">
        <v>19</v>
      </c>
      <c r="Q1094" s="15" t="s">
        <v>5930</v>
      </c>
      <c r="R1094" s="15" t="s">
        <v>6289</v>
      </c>
      <c r="S1094" s="15" t="s">
        <v>6150</v>
      </c>
      <c r="T1094" s="15" t="s">
        <v>19</v>
      </c>
      <c r="U1094" s="15" t="s">
        <v>19</v>
      </c>
      <c r="V1094" s="15" t="s">
        <v>19</v>
      </c>
      <c r="W1094" s="15" t="s">
        <v>19</v>
      </c>
      <c r="X1094" s="15" t="s">
        <v>19</v>
      </c>
      <c r="Y1094" s="19">
        <v>0</v>
      </c>
      <c r="Z1094" s="15" t="s">
        <v>19</v>
      </c>
      <c r="AA1094" s="15" t="s">
        <v>19</v>
      </c>
      <c r="AB1094" s="15" t="s">
        <v>77</v>
      </c>
      <c r="AC1094" s="15" t="s">
        <v>3932</v>
      </c>
      <c r="AD1094" s="15" t="s">
        <v>2195</v>
      </c>
      <c r="AE1094" s="15" t="s">
        <v>19</v>
      </c>
      <c r="AF1094" s="15" t="s">
        <v>3589</v>
      </c>
      <c r="AG1094" s="15" t="s">
        <v>19</v>
      </c>
      <c r="AH1094" s="15" t="s">
        <v>19</v>
      </c>
      <c r="AI1094" s="15" t="s">
        <v>19</v>
      </c>
      <c r="AJ1094" s="15" t="s">
        <v>19</v>
      </c>
      <c r="AK1094" s="15" t="s">
        <v>19</v>
      </c>
      <c r="AL1094" s="15" t="s">
        <v>19</v>
      </c>
      <c r="AM1094" s="15" t="s">
        <v>3325</v>
      </c>
      <c r="AN1094" s="15" t="s">
        <v>6275</v>
      </c>
    </row>
    <row r="1095" spans="1:40" ht="15.45" x14ac:dyDescent="0.4">
      <c r="A1095" s="15" t="s">
        <v>1284</v>
      </c>
      <c r="B1095" s="15" t="str">
        <f t="shared" si="17"/>
        <v>868dq06q5</v>
      </c>
      <c r="C1095" s="38" t="s">
        <v>4417</v>
      </c>
      <c r="D1095" s="15" t="s">
        <v>135</v>
      </c>
      <c r="E1095" s="15" t="s">
        <v>3970</v>
      </c>
      <c r="F1095" s="24" t="s">
        <v>42</v>
      </c>
      <c r="G1095" s="15" t="s">
        <v>3561</v>
      </c>
      <c r="H1095" s="15" t="s">
        <v>19</v>
      </c>
      <c r="I1095" s="25" t="s">
        <v>3583</v>
      </c>
      <c r="J1095" s="15" t="s">
        <v>19</v>
      </c>
      <c r="K1095" s="18" t="s">
        <v>19</v>
      </c>
      <c r="L1095" s="18" t="s">
        <v>19</v>
      </c>
      <c r="M1095" s="18">
        <v>45775.496527777781</v>
      </c>
      <c r="N1095" s="18">
        <v>45775.496527777781</v>
      </c>
      <c r="O1095" s="18" t="s">
        <v>19</v>
      </c>
      <c r="P1095" s="18" t="s">
        <v>19</v>
      </c>
      <c r="Q1095" s="15" t="s">
        <v>5930</v>
      </c>
      <c r="R1095" s="15" t="s">
        <v>6276</v>
      </c>
      <c r="S1095" s="15" t="s">
        <v>6156</v>
      </c>
      <c r="T1095" s="15" t="s">
        <v>19</v>
      </c>
      <c r="U1095" s="15" t="s">
        <v>19</v>
      </c>
      <c r="V1095" s="15" t="s">
        <v>19</v>
      </c>
      <c r="W1095" s="15" t="s">
        <v>19</v>
      </c>
      <c r="X1095" s="15" t="s">
        <v>19</v>
      </c>
      <c r="Y1095" s="19">
        <v>0</v>
      </c>
      <c r="Z1095" s="15" t="s">
        <v>19</v>
      </c>
      <c r="AA1095" s="15" t="s">
        <v>19</v>
      </c>
      <c r="AB1095" s="15" t="s">
        <v>43</v>
      </c>
      <c r="AC1095" s="15" t="s">
        <v>3932</v>
      </c>
      <c r="AD1095" s="15" t="s">
        <v>1226</v>
      </c>
      <c r="AE1095" s="15" t="s">
        <v>19</v>
      </c>
      <c r="AF1095" s="15" t="s">
        <v>3589</v>
      </c>
      <c r="AG1095" s="15" t="s">
        <v>19</v>
      </c>
      <c r="AH1095" s="15" t="s">
        <v>19</v>
      </c>
      <c r="AI1095" s="15" t="s">
        <v>19</v>
      </c>
      <c r="AJ1095" s="15" t="s">
        <v>19</v>
      </c>
      <c r="AK1095" s="15" t="s">
        <v>19</v>
      </c>
      <c r="AL1095" s="15" t="s">
        <v>19</v>
      </c>
      <c r="AM1095" s="15" t="s">
        <v>3325</v>
      </c>
      <c r="AN1095" s="15" t="s">
        <v>6275</v>
      </c>
    </row>
    <row r="1096" spans="1:40" ht="15.45" x14ac:dyDescent="0.4">
      <c r="A1096" s="15" t="s">
        <v>1320</v>
      </c>
      <c r="B1096" s="15" t="str">
        <f t="shared" si="17"/>
        <v>868dq07hj</v>
      </c>
      <c r="C1096" s="38" t="s">
        <v>4416</v>
      </c>
      <c r="D1096" s="15" t="s">
        <v>655</v>
      </c>
      <c r="E1096" s="15" t="s">
        <v>4155</v>
      </c>
      <c r="F1096" s="39" t="s">
        <v>540</v>
      </c>
      <c r="G1096" s="15" t="s">
        <v>3561</v>
      </c>
      <c r="H1096" s="15" t="s">
        <v>6384</v>
      </c>
      <c r="I1096" s="25" t="s">
        <v>3583</v>
      </c>
      <c r="J1096" s="15" t="s">
        <v>19</v>
      </c>
      <c r="K1096" s="18" t="s">
        <v>19</v>
      </c>
      <c r="L1096" s="18" t="s">
        <v>19</v>
      </c>
      <c r="M1096" s="18">
        <v>45775.49722222222</v>
      </c>
      <c r="N1096" s="18">
        <v>45800.661805555559</v>
      </c>
      <c r="O1096" s="18" t="s">
        <v>19</v>
      </c>
      <c r="P1096" s="18" t="s">
        <v>19</v>
      </c>
      <c r="Q1096" s="15" t="s">
        <v>5930</v>
      </c>
      <c r="R1096" s="15" t="s">
        <v>6280</v>
      </c>
      <c r="S1096" s="15" t="s">
        <v>6147</v>
      </c>
      <c r="T1096" s="15" t="s">
        <v>19</v>
      </c>
      <c r="U1096" s="15" t="s">
        <v>19</v>
      </c>
      <c r="V1096" s="15" t="s">
        <v>19</v>
      </c>
      <c r="W1096" s="15" t="s">
        <v>19</v>
      </c>
      <c r="X1096" s="15" t="s">
        <v>19</v>
      </c>
      <c r="Y1096" s="19">
        <v>0</v>
      </c>
      <c r="Z1096" s="15" t="s">
        <v>596</v>
      </c>
      <c r="AA1096" s="15" t="s">
        <v>19</v>
      </c>
      <c r="AB1096" s="15" t="s">
        <v>43</v>
      </c>
      <c r="AC1096" s="15" t="s">
        <v>3932</v>
      </c>
      <c r="AD1096" s="15" t="s">
        <v>1226</v>
      </c>
      <c r="AE1096" s="15" t="b">
        <v>1</v>
      </c>
      <c r="AF1096" s="15" t="s">
        <v>3589</v>
      </c>
      <c r="AG1096" s="15" t="s">
        <v>19</v>
      </c>
      <c r="AH1096" s="15" t="s">
        <v>19</v>
      </c>
      <c r="AI1096" s="18">
        <v>45800</v>
      </c>
      <c r="AJ1096" s="15" t="s">
        <v>19</v>
      </c>
      <c r="AK1096" s="15" t="s">
        <v>19</v>
      </c>
      <c r="AL1096" s="15" t="s">
        <v>19</v>
      </c>
      <c r="AM1096" s="15" t="s">
        <v>3325</v>
      </c>
      <c r="AN1096" s="15" t="s">
        <v>6275</v>
      </c>
    </row>
    <row r="1097" spans="1:40" ht="15.45" x14ac:dyDescent="0.4">
      <c r="A1097" s="15" t="s">
        <v>1292</v>
      </c>
      <c r="B1097" s="15" t="str">
        <f t="shared" si="17"/>
        <v>868dq07hk</v>
      </c>
      <c r="C1097" s="38" t="s">
        <v>4417</v>
      </c>
      <c r="D1097" s="15" t="s">
        <v>655</v>
      </c>
      <c r="E1097" s="15" t="s">
        <v>4155</v>
      </c>
      <c r="F1097" s="24" t="s">
        <v>42</v>
      </c>
      <c r="G1097" s="15" t="s">
        <v>3561</v>
      </c>
      <c r="H1097" s="15" t="s">
        <v>19</v>
      </c>
      <c r="I1097" s="25" t="s">
        <v>3583</v>
      </c>
      <c r="J1097" s="15" t="s">
        <v>19</v>
      </c>
      <c r="K1097" s="18" t="s">
        <v>19</v>
      </c>
      <c r="L1097" s="18" t="s">
        <v>19</v>
      </c>
      <c r="M1097" s="18">
        <v>45775.49722222222</v>
      </c>
      <c r="N1097" s="18">
        <v>45775.498611111107</v>
      </c>
      <c r="O1097" s="18" t="s">
        <v>19</v>
      </c>
      <c r="P1097" s="18" t="s">
        <v>19</v>
      </c>
      <c r="Q1097" s="15" t="s">
        <v>5930</v>
      </c>
      <c r="R1097" s="15" t="s">
        <v>6267</v>
      </c>
      <c r="S1097" s="15" t="s">
        <v>19</v>
      </c>
      <c r="T1097" s="15" t="s">
        <v>19</v>
      </c>
      <c r="U1097" s="15" t="s">
        <v>19</v>
      </c>
      <c r="V1097" s="15" t="s">
        <v>19</v>
      </c>
      <c r="W1097" s="15" t="s">
        <v>19</v>
      </c>
      <c r="X1097" s="15" t="s">
        <v>19</v>
      </c>
      <c r="Y1097" s="19">
        <v>0</v>
      </c>
      <c r="Z1097" s="15" t="s">
        <v>19</v>
      </c>
      <c r="AA1097" s="15" t="s">
        <v>19</v>
      </c>
      <c r="AB1097" s="15" t="s">
        <v>43</v>
      </c>
      <c r="AC1097" s="15" t="s">
        <v>3932</v>
      </c>
      <c r="AD1097" s="15" t="s">
        <v>1226</v>
      </c>
      <c r="AE1097" s="15" t="s">
        <v>19</v>
      </c>
      <c r="AF1097" s="15" t="s">
        <v>3589</v>
      </c>
      <c r="AG1097" s="15" t="s">
        <v>19</v>
      </c>
      <c r="AH1097" s="15" t="s">
        <v>19</v>
      </c>
      <c r="AI1097" s="15" t="s">
        <v>19</v>
      </c>
      <c r="AJ1097" s="15" t="s">
        <v>19</v>
      </c>
      <c r="AK1097" s="15" t="s">
        <v>19</v>
      </c>
      <c r="AL1097" s="15" t="s">
        <v>19</v>
      </c>
      <c r="AM1097" s="15" t="s">
        <v>3325</v>
      </c>
      <c r="AN1097" s="15" t="s">
        <v>6275</v>
      </c>
    </row>
    <row r="1098" spans="1:40" ht="15.45" x14ac:dyDescent="0.4">
      <c r="A1098" s="15" t="s">
        <v>1491</v>
      </c>
      <c r="B1098" s="15" t="str">
        <f t="shared" si="17"/>
        <v>868dq07hm</v>
      </c>
      <c r="C1098" s="38" t="s">
        <v>4418</v>
      </c>
      <c r="D1098" s="15" t="s">
        <v>655</v>
      </c>
      <c r="E1098" s="15" t="s">
        <v>4155</v>
      </c>
      <c r="F1098" s="39" t="s">
        <v>540</v>
      </c>
      <c r="G1098" s="15" t="s">
        <v>3561</v>
      </c>
      <c r="H1098" s="15" t="s">
        <v>6525</v>
      </c>
      <c r="I1098" s="25" t="s">
        <v>3583</v>
      </c>
      <c r="J1098" s="15" t="s">
        <v>6466</v>
      </c>
      <c r="K1098" s="18" t="s">
        <v>19</v>
      </c>
      <c r="L1098" s="18" t="s">
        <v>19</v>
      </c>
      <c r="M1098" s="18">
        <v>45775.49722222222</v>
      </c>
      <c r="N1098" s="18">
        <v>45810.679861111115</v>
      </c>
      <c r="O1098" s="18" t="s">
        <v>19</v>
      </c>
      <c r="P1098" s="18" t="s">
        <v>19</v>
      </c>
      <c r="Q1098" s="15" t="s">
        <v>5818</v>
      </c>
      <c r="R1098" s="15" t="s">
        <v>6280</v>
      </c>
      <c r="S1098" s="15" t="s">
        <v>6147</v>
      </c>
      <c r="T1098" s="15" t="s">
        <v>19</v>
      </c>
      <c r="U1098" s="15" t="s">
        <v>19</v>
      </c>
      <c r="V1098" s="15" t="s">
        <v>19</v>
      </c>
      <c r="W1098" s="15" t="s">
        <v>19</v>
      </c>
      <c r="X1098" s="15" t="s">
        <v>19</v>
      </c>
      <c r="Y1098" s="19">
        <v>0</v>
      </c>
      <c r="Z1098" s="35" t="s">
        <v>3811</v>
      </c>
      <c r="AA1098" s="15" t="s">
        <v>19</v>
      </c>
      <c r="AB1098" s="15" t="s">
        <v>43</v>
      </c>
      <c r="AC1098" s="15" t="s">
        <v>3932</v>
      </c>
      <c r="AD1098" s="15" t="s">
        <v>1226</v>
      </c>
      <c r="AE1098" s="15" t="b">
        <v>1</v>
      </c>
      <c r="AF1098" s="15" t="s">
        <v>3589</v>
      </c>
      <c r="AG1098" s="15" t="s">
        <v>19</v>
      </c>
      <c r="AH1098" s="15" t="s">
        <v>19</v>
      </c>
      <c r="AI1098" s="18">
        <v>45800</v>
      </c>
      <c r="AJ1098" s="15" t="s">
        <v>19</v>
      </c>
      <c r="AK1098" s="15" t="s">
        <v>19</v>
      </c>
      <c r="AL1098" s="15" t="s">
        <v>19</v>
      </c>
      <c r="AM1098" s="15" t="s">
        <v>3325</v>
      </c>
      <c r="AN1098" s="15" t="s">
        <v>6275</v>
      </c>
    </row>
    <row r="1099" spans="1:40" ht="15.45" x14ac:dyDescent="0.4">
      <c r="A1099" s="15" t="s">
        <v>2405</v>
      </c>
      <c r="B1099" s="15" t="str">
        <f t="shared" si="17"/>
        <v>868dq4jne</v>
      </c>
      <c r="C1099" s="38" t="s">
        <v>5249</v>
      </c>
      <c r="D1099" s="15" t="s">
        <v>657</v>
      </c>
      <c r="E1099" s="15" t="s">
        <v>5185</v>
      </c>
      <c r="F1099" s="24" t="s">
        <v>42</v>
      </c>
      <c r="G1099" s="15" t="s">
        <v>3561</v>
      </c>
      <c r="H1099" s="15" t="s">
        <v>19</v>
      </c>
      <c r="I1099" s="28" t="s">
        <v>3587</v>
      </c>
      <c r="J1099" s="15" t="s">
        <v>19</v>
      </c>
      <c r="K1099" s="18" t="s">
        <v>19</v>
      </c>
      <c r="L1099" s="18" t="s">
        <v>19</v>
      </c>
      <c r="M1099" s="18">
        <v>45775.601388888885</v>
      </c>
      <c r="N1099" s="18">
        <v>45775.615972222222</v>
      </c>
      <c r="O1099" s="18" t="s">
        <v>19</v>
      </c>
      <c r="P1099" s="18" t="s">
        <v>19</v>
      </c>
      <c r="Q1099" s="15" t="s">
        <v>5818</v>
      </c>
      <c r="R1099" s="15" t="s">
        <v>6289</v>
      </c>
      <c r="S1099" s="15" t="s">
        <v>6150</v>
      </c>
      <c r="T1099" s="15" t="s">
        <v>19</v>
      </c>
      <c r="U1099" s="15" t="s">
        <v>19</v>
      </c>
      <c r="V1099" s="15" t="s">
        <v>19</v>
      </c>
      <c r="W1099" s="15" t="s">
        <v>19</v>
      </c>
      <c r="X1099" s="15" t="s">
        <v>19</v>
      </c>
      <c r="Y1099" s="19">
        <v>0</v>
      </c>
      <c r="Z1099" s="15" t="s">
        <v>19</v>
      </c>
      <c r="AA1099" s="15" t="s">
        <v>19</v>
      </c>
      <c r="AB1099" s="15" t="s">
        <v>77</v>
      </c>
      <c r="AC1099" s="15" t="s">
        <v>3932</v>
      </c>
      <c r="AD1099" s="15" t="s">
        <v>2312</v>
      </c>
      <c r="AE1099" s="15" t="s">
        <v>19</v>
      </c>
      <c r="AF1099" s="15" t="s">
        <v>3589</v>
      </c>
      <c r="AG1099" s="15" t="s">
        <v>19</v>
      </c>
      <c r="AH1099" s="15" t="s">
        <v>19</v>
      </c>
      <c r="AI1099" s="15" t="s">
        <v>19</v>
      </c>
      <c r="AJ1099" s="15" t="s">
        <v>19</v>
      </c>
      <c r="AK1099" s="15" t="s">
        <v>19</v>
      </c>
      <c r="AL1099" s="15" t="s">
        <v>19</v>
      </c>
      <c r="AM1099" s="15" t="s">
        <v>3325</v>
      </c>
      <c r="AN1099" s="15" t="s">
        <v>6275</v>
      </c>
    </row>
    <row r="1100" spans="1:40" ht="15.45" x14ac:dyDescent="0.4">
      <c r="A1100" s="15" t="s">
        <v>2376</v>
      </c>
      <c r="B1100" s="15" t="str">
        <f t="shared" si="17"/>
        <v>868dq4jnf</v>
      </c>
      <c r="C1100" s="38" t="s">
        <v>5250</v>
      </c>
      <c r="D1100" s="15" t="s">
        <v>657</v>
      </c>
      <c r="E1100" s="15" t="s">
        <v>5185</v>
      </c>
      <c r="F1100" s="24" t="s">
        <v>42</v>
      </c>
      <c r="G1100" s="15" t="s">
        <v>3561</v>
      </c>
      <c r="H1100" s="15" t="s">
        <v>19</v>
      </c>
      <c r="I1100" s="28" t="s">
        <v>3587</v>
      </c>
      <c r="J1100" s="15" t="s">
        <v>19</v>
      </c>
      <c r="K1100" s="18" t="s">
        <v>19</v>
      </c>
      <c r="L1100" s="18" t="s">
        <v>19</v>
      </c>
      <c r="M1100" s="18">
        <v>45775.601388888885</v>
      </c>
      <c r="N1100" s="18">
        <v>45775.615972222222</v>
      </c>
      <c r="O1100" s="18" t="s">
        <v>19</v>
      </c>
      <c r="P1100" s="18" t="s">
        <v>19</v>
      </c>
      <c r="Q1100" s="15" t="s">
        <v>5930</v>
      </c>
      <c r="R1100" s="15" t="s">
        <v>6289</v>
      </c>
      <c r="S1100" s="15" t="s">
        <v>6150</v>
      </c>
      <c r="T1100" s="15" t="s">
        <v>19</v>
      </c>
      <c r="U1100" s="15" t="s">
        <v>19</v>
      </c>
      <c r="V1100" s="15" t="s">
        <v>19</v>
      </c>
      <c r="W1100" s="15" t="s">
        <v>19</v>
      </c>
      <c r="X1100" s="15" t="s">
        <v>19</v>
      </c>
      <c r="Y1100" s="19">
        <v>0</v>
      </c>
      <c r="Z1100" s="15" t="s">
        <v>19</v>
      </c>
      <c r="AA1100" s="15" t="s">
        <v>19</v>
      </c>
      <c r="AB1100" s="15" t="s">
        <v>77</v>
      </c>
      <c r="AC1100" s="15" t="s">
        <v>3932</v>
      </c>
      <c r="AD1100" s="15" t="s">
        <v>2312</v>
      </c>
      <c r="AE1100" s="15" t="s">
        <v>19</v>
      </c>
      <c r="AF1100" s="15" t="s">
        <v>3589</v>
      </c>
      <c r="AG1100" s="15" t="s">
        <v>19</v>
      </c>
      <c r="AH1100" s="15" t="s">
        <v>19</v>
      </c>
      <c r="AI1100" s="15" t="s">
        <v>19</v>
      </c>
      <c r="AJ1100" s="15" t="s">
        <v>19</v>
      </c>
      <c r="AK1100" s="15" t="s">
        <v>19</v>
      </c>
      <c r="AL1100" s="15" t="s">
        <v>19</v>
      </c>
      <c r="AM1100" s="15" t="s">
        <v>3325</v>
      </c>
      <c r="AN1100" s="15" t="s">
        <v>6275</v>
      </c>
    </row>
    <row r="1101" spans="1:40" ht="15.45" x14ac:dyDescent="0.4">
      <c r="A1101" s="15" t="s">
        <v>2333</v>
      </c>
      <c r="B1101" s="15" t="str">
        <f t="shared" si="17"/>
        <v>868dq4jnh</v>
      </c>
      <c r="C1101" s="38" t="s">
        <v>5251</v>
      </c>
      <c r="D1101" s="15" t="s">
        <v>657</v>
      </c>
      <c r="E1101" s="15" t="s">
        <v>5185</v>
      </c>
      <c r="F1101" s="24" t="s">
        <v>42</v>
      </c>
      <c r="G1101" s="15" t="s">
        <v>3561</v>
      </c>
      <c r="H1101" s="15" t="s">
        <v>19</v>
      </c>
      <c r="I1101" s="28" t="s">
        <v>3587</v>
      </c>
      <c r="J1101" s="15" t="s">
        <v>19</v>
      </c>
      <c r="K1101" s="18" t="s">
        <v>19</v>
      </c>
      <c r="L1101" s="18" t="s">
        <v>19</v>
      </c>
      <c r="M1101" s="18">
        <v>45775.601388888885</v>
      </c>
      <c r="N1101" s="18">
        <v>45775.615972222222</v>
      </c>
      <c r="O1101" s="18" t="s">
        <v>19</v>
      </c>
      <c r="P1101" s="18" t="s">
        <v>19</v>
      </c>
      <c r="Q1101" s="15" t="s">
        <v>5930</v>
      </c>
      <c r="R1101" s="15" t="s">
        <v>6289</v>
      </c>
      <c r="S1101" s="15" t="s">
        <v>6150</v>
      </c>
      <c r="T1101" s="15" t="s">
        <v>19</v>
      </c>
      <c r="U1101" s="15" t="s">
        <v>19</v>
      </c>
      <c r="V1101" s="15" t="s">
        <v>19</v>
      </c>
      <c r="W1101" s="15" t="s">
        <v>19</v>
      </c>
      <c r="X1101" s="15" t="s">
        <v>19</v>
      </c>
      <c r="Y1101" s="19">
        <v>0</v>
      </c>
      <c r="Z1101" s="15" t="s">
        <v>19</v>
      </c>
      <c r="AA1101" s="15" t="s">
        <v>19</v>
      </c>
      <c r="AB1101" s="15" t="s">
        <v>77</v>
      </c>
      <c r="AC1101" s="15" t="s">
        <v>3932</v>
      </c>
      <c r="AD1101" s="15" t="s">
        <v>2312</v>
      </c>
      <c r="AE1101" s="15" t="s">
        <v>19</v>
      </c>
      <c r="AF1101" s="15" t="s">
        <v>3589</v>
      </c>
      <c r="AG1101" s="15" t="s">
        <v>19</v>
      </c>
      <c r="AH1101" s="15" t="s">
        <v>19</v>
      </c>
      <c r="AI1101" s="15" t="s">
        <v>19</v>
      </c>
      <c r="AJ1101" s="15" t="s">
        <v>19</v>
      </c>
      <c r="AK1101" s="15" t="s">
        <v>19</v>
      </c>
      <c r="AL1101" s="15" t="s">
        <v>19</v>
      </c>
      <c r="AM1101" s="15" t="s">
        <v>3325</v>
      </c>
      <c r="AN1101" s="15" t="s">
        <v>6275</v>
      </c>
    </row>
    <row r="1102" spans="1:40" ht="15.45" x14ac:dyDescent="0.4">
      <c r="A1102" s="15" t="s">
        <v>2384</v>
      </c>
      <c r="B1102" s="15" t="str">
        <f t="shared" si="17"/>
        <v>868dq503k</v>
      </c>
      <c r="C1102" s="38" t="s">
        <v>5265</v>
      </c>
      <c r="D1102" s="15" t="s">
        <v>660</v>
      </c>
      <c r="E1102" s="15" t="s">
        <v>4419</v>
      </c>
      <c r="F1102" s="24" t="s">
        <v>42</v>
      </c>
      <c r="G1102" s="15" t="s">
        <v>3561</v>
      </c>
      <c r="H1102" s="15" t="s">
        <v>19</v>
      </c>
      <c r="I1102" s="28" t="s">
        <v>3587</v>
      </c>
      <c r="J1102" s="15" t="s">
        <v>19</v>
      </c>
      <c r="K1102" s="18" t="s">
        <v>19</v>
      </c>
      <c r="L1102" s="18" t="s">
        <v>19</v>
      </c>
      <c r="M1102" s="18">
        <v>45775.612500000003</v>
      </c>
      <c r="N1102" s="18">
        <v>45775.616666666669</v>
      </c>
      <c r="O1102" s="18" t="s">
        <v>19</v>
      </c>
      <c r="P1102" s="18" t="s">
        <v>19</v>
      </c>
      <c r="Q1102" s="15" t="s">
        <v>5930</v>
      </c>
      <c r="R1102" s="15" t="s">
        <v>6289</v>
      </c>
      <c r="S1102" s="15" t="s">
        <v>6150</v>
      </c>
      <c r="T1102" s="15" t="s">
        <v>19</v>
      </c>
      <c r="U1102" s="15" t="s">
        <v>19</v>
      </c>
      <c r="V1102" s="15" t="s">
        <v>19</v>
      </c>
      <c r="W1102" s="15" t="s">
        <v>19</v>
      </c>
      <c r="X1102" s="15" t="s">
        <v>19</v>
      </c>
      <c r="Y1102" s="19">
        <v>0</v>
      </c>
      <c r="Z1102" s="15" t="s">
        <v>19</v>
      </c>
      <c r="AA1102" s="15" t="s">
        <v>19</v>
      </c>
      <c r="AB1102" s="15" t="s">
        <v>77</v>
      </c>
      <c r="AC1102" s="15" t="s">
        <v>3932</v>
      </c>
      <c r="AD1102" s="15" t="s">
        <v>2320</v>
      </c>
      <c r="AE1102" s="15" t="s">
        <v>19</v>
      </c>
      <c r="AF1102" s="15" t="s">
        <v>3589</v>
      </c>
      <c r="AG1102" s="15" t="s">
        <v>19</v>
      </c>
      <c r="AH1102" s="15" t="s">
        <v>19</v>
      </c>
      <c r="AI1102" s="15" t="s">
        <v>19</v>
      </c>
      <c r="AJ1102" s="15" t="s">
        <v>19</v>
      </c>
      <c r="AK1102" s="15" t="s">
        <v>19</v>
      </c>
      <c r="AL1102" s="15" t="s">
        <v>19</v>
      </c>
      <c r="AM1102" s="15" t="s">
        <v>3325</v>
      </c>
      <c r="AN1102" s="15" t="s">
        <v>6275</v>
      </c>
    </row>
    <row r="1103" spans="1:40" ht="15.45" x14ac:dyDescent="0.4">
      <c r="A1103" s="15" t="s">
        <v>2458</v>
      </c>
      <c r="B1103" s="15" t="str">
        <f t="shared" si="17"/>
        <v>868dq503m</v>
      </c>
      <c r="C1103" s="38" t="s">
        <v>5266</v>
      </c>
      <c r="D1103" s="15" t="s">
        <v>660</v>
      </c>
      <c r="E1103" s="15" t="s">
        <v>4419</v>
      </c>
      <c r="F1103" s="24" t="s">
        <v>42</v>
      </c>
      <c r="G1103" s="15" t="s">
        <v>3561</v>
      </c>
      <c r="H1103" s="15" t="s">
        <v>19</v>
      </c>
      <c r="I1103" s="28" t="s">
        <v>3587</v>
      </c>
      <c r="J1103" s="15" t="s">
        <v>19</v>
      </c>
      <c r="K1103" s="18" t="s">
        <v>19</v>
      </c>
      <c r="L1103" s="18" t="s">
        <v>19</v>
      </c>
      <c r="M1103" s="18">
        <v>45775.612500000003</v>
      </c>
      <c r="N1103" s="18">
        <v>45775.616666666669</v>
      </c>
      <c r="O1103" s="18" t="s">
        <v>19</v>
      </c>
      <c r="P1103" s="18" t="s">
        <v>19</v>
      </c>
      <c r="Q1103" s="15" t="s">
        <v>5930</v>
      </c>
      <c r="R1103" s="15" t="s">
        <v>6289</v>
      </c>
      <c r="S1103" s="15" t="s">
        <v>6150</v>
      </c>
      <c r="T1103" s="15" t="s">
        <v>19</v>
      </c>
      <c r="U1103" s="15" t="s">
        <v>19</v>
      </c>
      <c r="V1103" s="15" t="s">
        <v>19</v>
      </c>
      <c r="W1103" s="15" t="s">
        <v>19</v>
      </c>
      <c r="X1103" s="15" t="s">
        <v>19</v>
      </c>
      <c r="Y1103" s="19">
        <v>0</v>
      </c>
      <c r="Z1103" s="15" t="s">
        <v>19</v>
      </c>
      <c r="AA1103" s="15" t="s">
        <v>19</v>
      </c>
      <c r="AB1103" s="15" t="s">
        <v>77</v>
      </c>
      <c r="AC1103" s="15" t="s">
        <v>3932</v>
      </c>
      <c r="AD1103" s="15" t="s">
        <v>2320</v>
      </c>
      <c r="AE1103" s="15" t="s">
        <v>19</v>
      </c>
      <c r="AF1103" s="15" t="s">
        <v>3589</v>
      </c>
      <c r="AG1103" s="15" t="s">
        <v>19</v>
      </c>
      <c r="AH1103" s="15" t="s">
        <v>19</v>
      </c>
      <c r="AI1103" s="15" t="s">
        <v>19</v>
      </c>
      <c r="AJ1103" s="15" t="s">
        <v>19</v>
      </c>
      <c r="AK1103" s="15" t="s">
        <v>19</v>
      </c>
      <c r="AL1103" s="15" t="s">
        <v>19</v>
      </c>
      <c r="AM1103" s="15" t="s">
        <v>3325</v>
      </c>
      <c r="AN1103" s="15" t="s">
        <v>6275</v>
      </c>
    </row>
    <row r="1104" spans="1:40" ht="15.45" x14ac:dyDescent="0.4">
      <c r="A1104" s="15" t="s">
        <v>2360</v>
      </c>
      <c r="B1104" s="15" t="str">
        <f t="shared" si="17"/>
        <v>868dq503n</v>
      </c>
      <c r="C1104" s="38" t="s">
        <v>5267</v>
      </c>
      <c r="D1104" s="15" t="s">
        <v>660</v>
      </c>
      <c r="E1104" s="15" t="s">
        <v>4419</v>
      </c>
      <c r="F1104" s="24" t="s">
        <v>42</v>
      </c>
      <c r="G1104" s="15" t="s">
        <v>3561</v>
      </c>
      <c r="H1104" s="15" t="s">
        <v>19</v>
      </c>
      <c r="I1104" s="28" t="s">
        <v>3587</v>
      </c>
      <c r="J1104" s="15" t="s">
        <v>19</v>
      </c>
      <c r="K1104" s="18" t="s">
        <v>19</v>
      </c>
      <c r="L1104" s="18" t="s">
        <v>19</v>
      </c>
      <c r="M1104" s="18">
        <v>45775.612500000003</v>
      </c>
      <c r="N1104" s="18">
        <v>45775.616666666669</v>
      </c>
      <c r="O1104" s="18" t="s">
        <v>19</v>
      </c>
      <c r="P1104" s="18" t="s">
        <v>19</v>
      </c>
      <c r="Q1104" s="15" t="s">
        <v>5930</v>
      </c>
      <c r="R1104" s="15" t="s">
        <v>6289</v>
      </c>
      <c r="S1104" s="15" t="s">
        <v>6150</v>
      </c>
      <c r="T1104" s="15" t="s">
        <v>19</v>
      </c>
      <c r="U1104" s="15" t="s">
        <v>19</v>
      </c>
      <c r="V1104" s="15" t="s">
        <v>19</v>
      </c>
      <c r="W1104" s="15" t="s">
        <v>19</v>
      </c>
      <c r="X1104" s="15" t="s">
        <v>19</v>
      </c>
      <c r="Y1104" s="19">
        <v>0</v>
      </c>
      <c r="Z1104" s="15" t="s">
        <v>19</v>
      </c>
      <c r="AA1104" s="15" t="s">
        <v>19</v>
      </c>
      <c r="AB1104" s="15" t="s">
        <v>77</v>
      </c>
      <c r="AC1104" s="15" t="s">
        <v>3932</v>
      </c>
      <c r="AD1104" s="15" t="s">
        <v>2320</v>
      </c>
      <c r="AE1104" s="15" t="s">
        <v>19</v>
      </c>
      <c r="AF1104" s="15" t="s">
        <v>3589</v>
      </c>
      <c r="AG1104" s="15" t="s">
        <v>19</v>
      </c>
      <c r="AH1104" s="15" t="s">
        <v>19</v>
      </c>
      <c r="AI1104" s="15" t="s">
        <v>19</v>
      </c>
      <c r="AJ1104" s="15" t="s">
        <v>19</v>
      </c>
      <c r="AK1104" s="15" t="s">
        <v>19</v>
      </c>
      <c r="AL1104" s="15" t="s">
        <v>19</v>
      </c>
      <c r="AM1104" s="15" t="s">
        <v>3325</v>
      </c>
      <c r="AN1104" s="15" t="s">
        <v>6275</v>
      </c>
    </row>
    <row r="1105" spans="1:40" ht="15.45" x14ac:dyDescent="0.4">
      <c r="A1105" s="15" t="s">
        <v>2464</v>
      </c>
      <c r="B1105" s="15" t="str">
        <f t="shared" si="17"/>
        <v>868dq51je</v>
      </c>
      <c r="C1105" s="38" t="s">
        <v>5268</v>
      </c>
      <c r="D1105" s="15" t="s">
        <v>660</v>
      </c>
      <c r="E1105" s="15" t="s">
        <v>4419</v>
      </c>
      <c r="F1105" s="24" t="s">
        <v>42</v>
      </c>
      <c r="G1105" s="15" t="s">
        <v>3561</v>
      </c>
      <c r="H1105" s="15" t="s">
        <v>19</v>
      </c>
      <c r="I1105" s="28" t="s">
        <v>3587</v>
      </c>
      <c r="J1105" s="15" t="s">
        <v>19</v>
      </c>
      <c r="K1105" s="18" t="s">
        <v>19</v>
      </c>
      <c r="L1105" s="18" t="s">
        <v>19</v>
      </c>
      <c r="M1105" s="18">
        <v>45775.614583333328</v>
      </c>
      <c r="N1105" s="18">
        <v>45775.614583333328</v>
      </c>
      <c r="O1105" s="18" t="s">
        <v>19</v>
      </c>
      <c r="P1105" s="18" t="s">
        <v>19</v>
      </c>
      <c r="Q1105" s="15" t="s">
        <v>5930</v>
      </c>
      <c r="R1105" s="15" t="s">
        <v>6289</v>
      </c>
      <c r="S1105" s="15" t="s">
        <v>6150</v>
      </c>
      <c r="T1105" s="15" t="s">
        <v>19</v>
      </c>
      <c r="U1105" s="15" t="s">
        <v>19</v>
      </c>
      <c r="V1105" s="15" t="s">
        <v>19</v>
      </c>
      <c r="W1105" s="15" t="s">
        <v>19</v>
      </c>
      <c r="X1105" s="15" t="s">
        <v>19</v>
      </c>
      <c r="Y1105" s="19">
        <v>0</v>
      </c>
      <c r="Z1105" s="15" t="s">
        <v>19</v>
      </c>
      <c r="AA1105" s="15" t="s">
        <v>19</v>
      </c>
      <c r="AB1105" s="15" t="s">
        <v>77</v>
      </c>
      <c r="AC1105" s="15" t="s">
        <v>3932</v>
      </c>
      <c r="AD1105" s="15" t="s">
        <v>2280</v>
      </c>
      <c r="AE1105" s="15" t="s">
        <v>19</v>
      </c>
      <c r="AF1105" s="15" t="s">
        <v>3589</v>
      </c>
      <c r="AG1105" s="15" t="s">
        <v>19</v>
      </c>
      <c r="AH1105" s="15" t="s">
        <v>19</v>
      </c>
      <c r="AI1105" s="15" t="s">
        <v>19</v>
      </c>
      <c r="AJ1105" s="15" t="s">
        <v>19</v>
      </c>
      <c r="AK1105" s="15" t="s">
        <v>19</v>
      </c>
      <c r="AL1105" s="15" t="s">
        <v>19</v>
      </c>
      <c r="AM1105" s="15" t="s">
        <v>3325</v>
      </c>
      <c r="AN1105" s="15" t="s">
        <v>6275</v>
      </c>
    </row>
    <row r="1106" spans="1:40" ht="15.45" x14ac:dyDescent="0.4">
      <c r="A1106" s="15" t="s">
        <v>2378</v>
      </c>
      <c r="B1106" s="15" t="str">
        <f t="shared" si="17"/>
        <v>868dq51z6</v>
      </c>
      <c r="C1106" s="38" t="s">
        <v>5299</v>
      </c>
      <c r="D1106" s="15" t="s">
        <v>662</v>
      </c>
      <c r="E1106" s="15" t="s">
        <v>5189</v>
      </c>
      <c r="F1106" s="24" t="s">
        <v>42</v>
      </c>
      <c r="G1106" s="15" t="s">
        <v>3561</v>
      </c>
      <c r="H1106" s="15" t="s">
        <v>19</v>
      </c>
      <c r="I1106" s="28" t="s">
        <v>3587</v>
      </c>
      <c r="J1106" s="15" t="s">
        <v>19</v>
      </c>
      <c r="K1106" s="18" t="s">
        <v>19</v>
      </c>
      <c r="L1106" s="18" t="s">
        <v>19</v>
      </c>
      <c r="M1106" s="18">
        <v>45775.614583333328</v>
      </c>
      <c r="N1106" s="18">
        <v>45775.617361111115</v>
      </c>
      <c r="O1106" s="18" t="s">
        <v>19</v>
      </c>
      <c r="P1106" s="18" t="s">
        <v>19</v>
      </c>
      <c r="Q1106" s="15" t="s">
        <v>5818</v>
      </c>
      <c r="R1106" s="15" t="s">
        <v>6289</v>
      </c>
      <c r="S1106" s="15" t="s">
        <v>6150</v>
      </c>
      <c r="T1106" s="15" t="s">
        <v>19</v>
      </c>
      <c r="U1106" s="15" t="s">
        <v>19</v>
      </c>
      <c r="V1106" s="15" t="s">
        <v>19</v>
      </c>
      <c r="W1106" s="15" t="s">
        <v>19</v>
      </c>
      <c r="X1106" s="15" t="s">
        <v>19</v>
      </c>
      <c r="Y1106" s="19">
        <v>0</v>
      </c>
      <c r="Z1106" s="15" t="s">
        <v>19</v>
      </c>
      <c r="AA1106" s="15" t="s">
        <v>19</v>
      </c>
      <c r="AB1106" s="15" t="s">
        <v>77</v>
      </c>
      <c r="AC1106" s="15" t="s">
        <v>3932</v>
      </c>
      <c r="AD1106" s="15" t="s">
        <v>2344</v>
      </c>
      <c r="AE1106" s="15" t="s">
        <v>19</v>
      </c>
      <c r="AF1106" s="15" t="s">
        <v>3589</v>
      </c>
      <c r="AG1106" s="15" t="s">
        <v>19</v>
      </c>
      <c r="AH1106" s="15" t="s">
        <v>19</v>
      </c>
      <c r="AI1106" s="15" t="s">
        <v>19</v>
      </c>
      <c r="AJ1106" s="15" t="s">
        <v>19</v>
      </c>
      <c r="AK1106" s="15" t="s">
        <v>19</v>
      </c>
      <c r="AL1106" s="15" t="s">
        <v>19</v>
      </c>
      <c r="AM1106" s="15" t="s">
        <v>3325</v>
      </c>
      <c r="AN1106" s="15" t="s">
        <v>6275</v>
      </c>
    </row>
    <row r="1107" spans="1:40" ht="15.45" x14ac:dyDescent="0.4">
      <c r="A1107" s="15" t="s">
        <v>2406</v>
      </c>
      <c r="B1107" s="15" t="str">
        <f t="shared" si="17"/>
        <v>868dq51z8</v>
      </c>
      <c r="C1107" s="38" t="s">
        <v>5300</v>
      </c>
      <c r="D1107" s="15" t="s">
        <v>662</v>
      </c>
      <c r="E1107" s="15" t="s">
        <v>5189</v>
      </c>
      <c r="F1107" s="24" t="s">
        <v>42</v>
      </c>
      <c r="G1107" s="15" t="s">
        <v>3561</v>
      </c>
      <c r="H1107" s="15" t="s">
        <v>19</v>
      </c>
      <c r="I1107" s="28" t="s">
        <v>3587</v>
      </c>
      <c r="J1107" s="15" t="s">
        <v>19</v>
      </c>
      <c r="K1107" s="18" t="s">
        <v>19</v>
      </c>
      <c r="L1107" s="18" t="s">
        <v>19</v>
      </c>
      <c r="M1107" s="18">
        <v>45775.614583333328</v>
      </c>
      <c r="N1107" s="18">
        <v>45775.617361111115</v>
      </c>
      <c r="O1107" s="18" t="s">
        <v>19</v>
      </c>
      <c r="P1107" s="18" t="s">
        <v>19</v>
      </c>
      <c r="Q1107" s="15" t="s">
        <v>5818</v>
      </c>
      <c r="R1107" s="15" t="s">
        <v>6289</v>
      </c>
      <c r="S1107" s="15" t="s">
        <v>6150</v>
      </c>
      <c r="T1107" s="15" t="s">
        <v>19</v>
      </c>
      <c r="U1107" s="15" t="s">
        <v>19</v>
      </c>
      <c r="V1107" s="15" t="s">
        <v>19</v>
      </c>
      <c r="W1107" s="15" t="s">
        <v>19</v>
      </c>
      <c r="X1107" s="15" t="s">
        <v>19</v>
      </c>
      <c r="Y1107" s="19">
        <v>0</v>
      </c>
      <c r="Z1107" s="15" t="s">
        <v>19</v>
      </c>
      <c r="AA1107" s="15" t="s">
        <v>19</v>
      </c>
      <c r="AB1107" s="15" t="s">
        <v>77</v>
      </c>
      <c r="AC1107" s="15" t="s">
        <v>3932</v>
      </c>
      <c r="AD1107" s="15" t="s">
        <v>2344</v>
      </c>
      <c r="AE1107" s="15" t="s">
        <v>19</v>
      </c>
      <c r="AF1107" s="15" t="s">
        <v>3589</v>
      </c>
      <c r="AG1107" s="15" t="s">
        <v>19</v>
      </c>
      <c r="AH1107" s="15" t="s">
        <v>19</v>
      </c>
      <c r="AI1107" s="15" t="s">
        <v>19</v>
      </c>
      <c r="AJ1107" s="15" t="s">
        <v>19</v>
      </c>
      <c r="AK1107" s="15" t="s">
        <v>19</v>
      </c>
      <c r="AL1107" s="15" t="s">
        <v>19</v>
      </c>
      <c r="AM1107" s="15" t="s">
        <v>3325</v>
      </c>
      <c r="AN1107" s="15" t="s">
        <v>6275</v>
      </c>
    </row>
    <row r="1108" spans="1:40" ht="15.45" x14ac:dyDescent="0.4">
      <c r="A1108" s="15" t="s">
        <v>2343</v>
      </c>
      <c r="B1108" s="15" t="str">
        <f t="shared" si="17"/>
        <v>868dq51z9</v>
      </c>
      <c r="C1108" s="38" t="s">
        <v>5301</v>
      </c>
      <c r="D1108" s="15" t="s">
        <v>662</v>
      </c>
      <c r="E1108" s="15" t="s">
        <v>5189</v>
      </c>
      <c r="F1108" s="24" t="s">
        <v>42</v>
      </c>
      <c r="G1108" s="15" t="s">
        <v>3561</v>
      </c>
      <c r="H1108" s="15" t="s">
        <v>19</v>
      </c>
      <c r="I1108" s="28" t="s">
        <v>3587</v>
      </c>
      <c r="J1108" s="15" t="s">
        <v>19</v>
      </c>
      <c r="K1108" s="18" t="s">
        <v>19</v>
      </c>
      <c r="L1108" s="18" t="s">
        <v>19</v>
      </c>
      <c r="M1108" s="18">
        <v>45775.614583333328</v>
      </c>
      <c r="N1108" s="18">
        <v>45775.617361111115</v>
      </c>
      <c r="O1108" s="18" t="s">
        <v>19</v>
      </c>
      <c r="P1108" s="18" t="s">
        <v>19</v>
      </c>
      <c r="Q1108" s="15" t="s">
        <v>5818</v>
      </c>
      <c r="R1108" s="15" t="s">
        <v>6289</v>
      </c>
      <c r="S1108" s="15" t="s">
        <v>6150</v>
      </c>
      <c r="T1108" s="15" t="s">
        <v>19</v>
      </c>
      <c r="U1108" s="15" t="s">
        <v>19</v>
      </c>
      <c r="V1108" s="15" t="s">
        <v>19</v>
      </c>
      <c r="W1108" s="15" t="s">
        <v>19</v>
      </c>
      <c r="X1108" s="15" t="s">
        <v>19</v>
      </c>
      <c r="Y1108" s="19">
        <v>0</v>
      </c>
      <c r="Z1108" s="15" t="s">
        <v>19</v>
      </c>
      <c r="AA1108" s="15" t="s">
        <v>19</v>
      </c>
      <c r="AB1108" s="15" t="s">
        <v>77</v>
      </c>
      <c r="AC1108" s="15" t="s">
        <v>3932</v>
      </c>
      <c r="AD1108" s="15" t="s">
        <v>2344</v>
      </c>
      <c r="AE1108" s="15" t="s">
        <v>19</v>
      </c>
      <c r="AF1108" s="15" t="s">
        <v>3589</v>
      </c>
      <c r="AG1108" s="15" t="s">
        <v>19</v>
      </c>
      <c r="AH1108" s="15" t="s">
        <v>19</v>
      </c>
      <c r="AI1108" s="15" t="s">
        <v>19</v>
      </c>
      <c r="AJ1108" s="15" t="s">
        <v>19</v>
      </c>
      <c r="AK1108" s="15" t="s">
        <v>19</v>
      </c>
      <c r="AL1108" s="15" t="s">
        <v>19</v>
      </c>
      <c r="AM1108" s="15" t="s">
        <v>3325</v>
      </c>
      <c r="AN1108" s="15" t="s">
        <v>6275</v>
      </c>
    </row>
    <row r="1109" spans="1:40" ht="15.45" x14ac:dyDescent="0.4">
      <c r="A1109" s="15" t="s">
        <v>2324</v>
      </c>
      <c r="B1109" s="15" t="str">
        <f t="shared" si="17"/>
        <v>868dq85zp</v>
      </c>
      <c r="C1109" s="38" t="s">
        <v>5252</v>
      </c>
      <c r="D1109" s="15" t="s">
        <v>664</v>
      </c>
      <c r="E1109" s="15" t="s">
        <v>5191</v>
      </c>
      <c r="F1109" s="24" t="s">
        <v>42</v>
      </c>
      <c r="G1109" s="15" t="s">
        <v>3561</v>
      </c>
      <c r="H1109" s="15" t="s">
        <v>19</v>
      </c>
      <c r="I1109" s="28" t="s">
        <v>3587</v>
      </c>
      <c r="J1109" s="15" t="s">
        <v>19</v>
      </c>
      <c r="K1109" s="18" t="s">
        <v>19</v>
      </c>
      <c r="L1109" s="18" t="s">
        <v>19</v>
      </c>
      <c r="M1109" s="18">
        <v>45775.693055555559</v>
      </c>
      <c r="N1109" s="18">
        <v>45775.694444444445</v>
      </c>
      <c r="O1109" s="18" t="s">
        <v>19</v>
      </c>
      <c r="P1109" s="18" t="s">
        <v>19</v>
      </c>
      <c r="Q1109" s="15" t="s">
        <v>5818</v>
      </c>
      <c r="R1109" s="15" t="s">
        <v>6289</v>
      </c>
      <c r="S1109" s="15" t="s">
        <v>6150</v>
      </c>
      <c r="T1109" s="15" t="s">
        <v>19</v>
      </c>
      <c r="U1109" s="15" t="s">
        <v>19</v>
      </c>
      <c r="V1109" s="15" t="s">
        <v>19</v>
      </c>
      <c r="W1109" s="15" t="s">
        <v>19</v>
      </c>
      <c r="X1109" s="15" t="s">
        <v>19</v>
      </c>
      <c r="Y1109" s="19">
        <v>0</v>
      </c>
      <c r="Z1109" s="15" t="s">
        <v>19</v>
      </c>
      <c r="AA1109" s="15" t="s">
        <v>19</v>
      </c>
      <c r="AB1109" s="15" t="s">
        <v>77</v>
      </c>
      <c r="AC1109" s="15" t="s">
        <v>3932</v>
      </c>
      <c r="AD1109" s="15" t="s">
        <v>2188</v>
      </c>
      <c r="AE1109" s="15" t="s">
        <v>19</v>
      </c>
      <c r="AF1109" s="15" t="s">
        <v>3589</v>
      </c>
      <c r="AG1109" s="37" t="s">
        <v>3563</v>
      </c>
      <c r="AH1109" s="15" t="s">
        <v>19</v>
      </c>
      <c r="AI1109" s="15" t="s">
        <v>19</v>
      </c>
      <c r="AJ1109" s="15" t="s">
        <v>19</v>
      </c>
      <c r="AK1109" s="15" t="s">
        <v>19</v>
      </c>
      <c r="AL1109" s="15" t="s">
        <v>19</v>
      </c>
      <c r="AM1109" s="15" t="s">
        <v>3325</v>
      </c>
      <c r="AN1109" s="15" t="s">
        <v>6324</v>
      </c>
    </row>
    <row r="1110" spans="1:40" ht="15.45" x14ac:dyDescent="0.4">
      <c r="A1110" s="15" t="s">
        <v>2226</v>
      </c>
      <c r="B1110" s="15" t="str">
        <f t="shared" si="17"/>
        <v>868dq85zq</v>
      </c>
      <c r="C1110" s="38" t="s">
        <v>5254</v>
      </c>
      <c r="D1110" s="15" t="s">
        <v>664</v>
      </c>
      <c r="E1110" s="15" t="s">
        <v>5191</v>
      </c>
      <c r="F1110" s="24" t="s">
        <v>42</v>
      </c>
      <c r="G1110" s="15" t="s">
        <v>3561</v>
      </c>
      <c r="H1110" s="15" t="s">
        <v>19</v>
      </c>
      <c r="I1110" s="28" t="s">
        <v>3587</v>
      </c>
      <c r="J1110" s="15" t="s">
        <v>19</v>
      </c>
      <c r="K1110" s="18" t="s">
        <v>19</v>
      </c>
      <c r="L1110" s="18" t="s">
        <v>19</v>
      </c>
      <c r="M1110" s="18">
        <v>45775.693055555559</v>
      </c>
      <c r="N1110" s="18">
        <v>45775.694444444445</v>
      </c>
      <c r="O1110" s="18" t="s">
        <v>19</v>
      </c>
      <c r="P1110" s="18" t="s">
        <v>19</v>
      </c>
      <c r="Q1110" s="15" t="s">
        <v>5930</v>
      </c>
      <c r="R1110" s="15" t="s">
        <v>6267</v>
      </c>
      <c r="S1110" s="15" t="s">
        <v>19</v>
      </c>
      <c r="T1110" s="15" t="s">
        <v>19</v>
      </c>
      <c r="U1110" s="15" t="s">
        <v>19</v>
      </c>
      <c r="V1110" s="15" t="s">
        <v>19</v>
      </c>
      <c r="W1110" s="15" t="s">
        <v>19</v>
      </c>
      <c r="X1110" s="15" t="s">
        <v>19</v>
      </c>
      <c r="Y1110" s="19">
        <v>0</v>
      </c>
      <c r="Z1110" s="15" t="s">
        <v>19</v>
      </c>
      <c r="AA1110" s="15" t="s">
        <v>19</v>
      </c>
      <c r="AB1110" s="15" t="s">
        <v>77</v>
      </c>
      <c r="AC1110" s="15" t="s">
        <v>3932</v>
      </c>
      <c r="AD1110" s="15" t="s">
        <v>2188</v>
      </c>
      <c r="AE1110" s="15" t="s">
        <v>19</v>
      </c>
      <c r="AF1110" s="15" t="s">
        <v>3589</v>
      </c>
      <c r="AG1110" s="37" t="s">
        <v>3563</v>
      </c>
      <c r="AH1110" s="15" t="s">
        <v>19</v>
      </c>
      <c r="AI1110" s="15" t="s">
        <v>19</v>
      </c>
      <c r="AJ1110" s="15" t="s">
        <v>19</v>
      </c>
      <c r="AK1110" s="15" t="s">
        <v>19</v>
      </c>
      <c r="AL1110" s="15" t="s">
        <v>19</v>
      </c>
      <c r="AM1110" s="15" t="s">
        <v>3325</v>
      </c>
      <c r="AN1110" s="15" t="s">
        <v>6324</v>
      </c>
    </row>
    <row r="1111" spans="1:40" ht="15.45" x14ac:dyDescent="0.4">
      <c r="A1111" s="15" t="s">
        <v>2325</v>
      </c>
      <c r="B1111" s="15" t="str">
        <f t="shared" si="17"/>
        <v>868dq85zr</v>
      </c>
      <c r="C1111" s="38" t="s">
        <v>5253</v>
      </c>
      <c r="D1111" s="15" t="s">
        <v>664</v>
      </c>
      <c r="E1111" s="15" t="s">
        <v>5191</v>
      </c>
      <c r="F1111" s="24" t="s">
        <v>42</v>
      </c>
      <c r="G1111" s="15" t="s">
        <v>3561</v>
      </c>
      <c r="H1111" s="15" t="s">
        <v>19</v>
      </c>
      <c r="I1111" s="28" t="s">
        <v>3587</v>
      </c>
      <c r="J1111" s="15" t="s">
        <v>19</v>
      </c>
      <c r="K1111" s="18" t="s">
        <v>19</v>
      </c>
      <c r="L1111" s="18" t="s">
        <v>19</v>
      </c>
      <c r="M1111" s="18">
        <v>45775.693055555559</v>
      </c>
      <c r="N1111" s="18">
        <v>45775.693749999999</v>
      </c>
      <c r="O1111" s="18" t="s">
        <v>19</v>
      </c>
      <c r="P1111" s="18" t="s">
        <v>19</v>
      </c>
      <c r="Q1111" s="15" t="s">
        <v>5930</v>
      </c>
      <c r="R1111" s="15" t="s">
        <v>6267</v>
      </c>
      <c r="S1111" s="15" t="s">
        <v>19</v>
      </c>
      <c r="T1111" s="15" t="s">
        <v>19</v>
      </c>
      <c r="U1111" s="15" t="s">
        <v>19</v>
      </c>
      <c r="V1111" s="15" t="s">
        <v>19</v>
      </c>
      <c r="W1111" s="15" t="s">
        <v>19</v>
      </c>
      <c r="X1111" s="15" t="s">
        <v>19</v>
      </c>
      <c r="Y1111" s="19">
        <v>0</v>
      </c>
      <c r="Z1111" s="15" t="s">
        <v>19</v>
      </c>
      <c r="AA1111" s="15" t="s">
        <v>19</v>
      </c>
      <c r="AB1111" s="15" t="s">
        <v>77</v>
      </c>
      <c r="AC1111" s="15" t="s">
        <v>3932</v>
      </c>
      <c r="AD1111" s="15" t="s">
        <v>2188</v>
      </c>
      <c r="AE1111" s="15" t="s">
        <v>19</v>
      </c>
      <c r="AF1111" s="15" t="s">
        <v>3589</v>
      </c>
      <c r="AG1111" s="37" t="s">
        <v>3563</v>
      </c>
      <c r="AH1111" s="15" t="s">
        <v>19</v>
      </c>
      <c r="AI1111" s="15" t="s">
        <v>19</v>
      </c>
      <c r="AJ1111" s="15" t="s">
        <v>19</v>
      </c>
      <c r="AK1111" s="15" t="s">
        <v>19</v>
      </c>
      <c r="AL1111" s="15" t="s">
        <v>19</v>
      </c>
      <c r="AM1111" s="15" t="s">
        <v>3325</v>
      </c>
      <c r="AN1111" s="15" t="s">
        <v>6324</v>
      </c>
    </row>
    <row r="1112" spans="1:40" ht="15.45" x14ac:dyDescent="0.4">
      <c r="A1112" s="15" t="s">
        <v>2454</v>
      </c>
      <c r="B1112" s="15" t="str">
        <f t="shared" si="17"/>
        <v>868dq85zv</v>
      </c>
      <c r="C1112" s="38" t="s">
        <v>5283</v>
      </c>
      <c r="D1112" s="15" t="s">
        <v>664</v>
      </c>
      <c r="E1112" s="15" t="s">
        <v>5191</v>
      </c>
      <c r="F1112" s="24" t="s">
        <v>42</v>
      </c>
      <c r="G1112" s="15" t="s">
        <v>3561</v>
      </c>
      <c r="H1112" s="15" t="s">
        <v>19</v>
      </c>
      <c r="I1112" s="28" t="s">
        <v>3587</v>
      </c>
      <c r="J1112" s="15" t="s">
        <v>19</v>
      </c>
      <c r="K1112" s="18" t="s">
        <v>19</v>
      </c>
      <c r="L1112" s="18" t="s">
        <v>19</v>
      </c>
      <c r="M1112" s="18">
        <v>45775.693055555559</v>
      </c>
      <c r="N1112" s="18">
        <v>45775.694444444445</v>
      </c>
      <c r="O1112" s="18" t="s">
        <v>19</v>
      </c>
      <c r="P1112" s="18" t="s">
        <v>19</v>
      </c>
      <c r="Q1112" s="15" t="s">
        <v>5930</v>
      </c>
      <c r="R1112" s="15" t="s">
        <v>6289</v>
      </c>
      <c r="S1112" s="15" t="s">
        <v>6150</v>
      </c>
      <c r="T1112" s="15" t="s">
        <v>19</v>
      </c>
      <c r="U1112" s="15" t="s">
        <v>19</v>
      </c>
      <c r="V1112" s="15" t="s">
        <v>19</v>
      </c>
      <c r="W1112" s="15" t="s">
        <v>19</v>
      </c>
      <c r="X1112" s="15" t="s">
        <v>19</v>
      </c>
      <c r="Y1112" s="19">
        <v>0</v>
      </c>
      <c r="Z1112" s="15" t="s">
        <v>19</v>
      </c>
      <c r="AA1112" s="15" t="s">
        <v>19</v>
      </c>
      <c r="AB1112" s="15" t="s">
        <v>77</v>
      </c>
      <c r="AC1112" s="15" t="s">
        <v>3932</v>
      </c>
      <c r="AD1112" s="15" t="s">
        <v>2188</v>
      </c>
      <c r="AE1112" s="15" t="s">
        <v>19</v>
      </c>
      <c r="AF1112" s="15" t="s">
        <v>3589</v>
      </c>
      <c r="AG1112" s="37" t="s">
        <v>3563</v>
      </c>
      <c r="AH1112" s="15" t="s">
        <v>19</v>
      </c>
      <c r="AI1112" s="15" t="s">
        <v>19</v>
      </c>
      <c r="AJ1112" s="15" t="s">
        <v>19</v>
      </c>
      <c r="AK1112" s="15" t="s">
        <v>19</v>
      </c>
      <c r="AL1112" s="15" t="s">
        <v>19</v>
      </c>
      <c r="AM1112" s="15" t="s">
        <v>3325</v>
      </c>
      <c r="AN1112" s="15" t="s">
        <v>6324</v>
      </c>
    </row>
    <row r="1113" spans="1:40" ht="15.45" x14ac:dyDescent="0.4">
      <c r="A1113" s="15" t="s">
        <v>2356</v>
      </c>
      <c r="B1113" s="15" t="str">
        <f t="shared" si="17"/>
        <v>868dq87bt</v>
      </c>
      <c r="C1113" s="38" t="s">
        <v>5252</v>
      </c>
      <c r="D1113" s="15" t="s">
        <v>666</v>
      </c>
      <c r="E1113" s="15" t="s">
        <v>5193</v>
      </c>
      <c r="F1113" s="24" t="s">
        <v>42</v>
      </c>
      <c r="G1113" s="15" t="s">
        <v>3561</v>
      </c>
      <c r="H1113" s="15" t="s">
        <v>19</v>
      </c>
      <c r="I1113" s="28" t="s">
        <v>3587</v>
      </c>
      <c r="J1113" s="15" t="s">
        <v>19</v>
      </c>
      <c r="K1113" s="18" t="s">
        <v>19</v>
      </c>
      <c r="L1113" s="18" t="s">
        <v>19</v>
      </c>
      <c r="M1113" s="18">
        <v>45775.695138888885</v>
      </c>
      <c r="N1113" s="18">
        <v>45775.695833333331</v>
      </c>
      <c r="O1113" s="18" t="s">
        <v>19</v>
      </c>
      <c r="P1113" s="18" t="s">
        <v>19</v>
      </c>
      <c r="Q1113" s="15" t="s">
        <v>5818</v>
      </c>
      <c r="R1113" s="15" t="s">
        <v>6267</v>
      </c>
      <c r="S1113" s="15" t="s">
        <v>19</v>
      </c>
      <c r="T1113" s="15" t="s">
        <v>19</v>
      </c>
      <c r="U1113" s="15" t="s">
        <v>19</v>
      </c>
      <c r="V1113" s="15" t="s">
        <v>19</v>
      </c>
      <c r="W1113" s="15" t="s">
        <v>19</v>
      </c>
      <c r="X1113" s="15" t="s">
        <v>19</v>
      </c>
      <c r="Y1113" s="19">
        <v>0</v>
      </c>
      <c r="Z1113" s="15" t="s">
        <v>19</v>
      </c>
      <c r="AA1113" s="15" t="s">
        <v>19</v>
      </c>
      <c r="AB1113" s="15" t="s">
        <v>77</v>
      </c>
      <c r="AC1113" s="15" t="s">
        <v>3932</v>
      </c>
      <c r="AD1113" s="15" t="s">
        <v>2188</v>
      </c>
      <c r="AE1113" s="15" t="s">
        <v>19</v>
      </c>
      <c r="AF1113" s="15" t="s">
        <v>3589</v>
      </c>
      <c r="AG1113" s="37" t="s">
        <v>3563</v>
      </c>
      <c r="AH1113" s="15" t="s">
        <v>19</v>
      </c>
      <c r="AI1113" s="15" t="s">
        <v>19</v>
      </c>
      <c r="AJ1113" s="15" t="s">
        <v>19</v>
      </c>
      <c r="AK1113" s="15" t="s">
        <v>19</v>
      </c>
      <c r="AL1113" s="15" t="s">
        <v>19</v>
      </c>
      <c r="AM1113" s="15" t="s">
        <v>3325</v>
      </c>
      <c r="AN1113" s="15" t="s">
        <v>6324</v>
      </c>
    </row>
    <row r="1114" spans="1:40" ht="15.45" x14ac:dyDescent="0.4">
      <c r="A1114" s="15" t="s">
        <v>2334</v>
      </c>
      <c r="B1114" s="15" t="str">
        <f t="shared" si="17"/>
        <v>868dq87bu</v>
      </c>
      <c r="C1114" s="38" t="s">
        <v>5253</v>
      </c>
      <c r="D1114" s="15" t="s">
        <v>666</v>
      </c>
      <c r="E1114" s="15" t="s">
        <v>5193</v>
      </c>
      <c r="F1114" s="24" t="s">
        <v>42</v>
      </c>
      <c r="G1114" s="15" t="s">
        <v>3561</v>
      </c>
      <c r="H1114" s="15" t="s">
        <v>19</v>
      </c>
      <c r="I1114" s="28" t="s">
        <v>3587</v>
      </c>
      <c r="J1114" s="15" t="s">
        <v>19</v>
      </c>
      <c r="K1114" s="18" t="s">
        <v>19</v>
      </c>
      <c r="L1114" s="18" t="s">
        <v>19</v>
      </c>
      <c r="M1114" s="18">
        <v>45775.695138888885</v>
      </c>
      <c r="N1114" s="18">
        <v>45775.695833333331</v>
      </c>
      <c r="O1114" s="18" t="s">
        <v>19</v>
      </c>
      <c r="P1114" s="18" t="s">
        <v>19</v>
      </c>
      <c r="Q1114" s="15" t="s">
        <v>5818</v>
      </c>
      <c r="R1114" s="15" t="s">
        <v>6267</v>
      </c>
      <c r="S1114" s="15" t="s">
        <v>19</v>
      </c>
      <c r="T1114" s="15" t="s">
        <v>19</v>
      </c>
      <c r="U1114" s="15" t="s">
        <v>19</v>
      </c>
      <c r="V1114" s="15" t="s">
        <v>19</v>
      </c>
      <c r="W1114" s="15" t="s">
        <v>19</v>
      </c>
      <c r="X1114" s="15" t="s">
        <v>19</v>
      </c>
      <c r="Y1114" s="19">
        <v>0</v>
      </c>
      <c r="Z1114" s="15" t="s">
        <v>19</v>
      </c>
      <c r="AA1114" s="15" t="s">
        <v>19</v>
      </c>
      <c r="AB1114" s="15" t="s">
        <v>77</v>
      </c>
      <c r="AC1114" s="15" t="s">
        <v>3932</v>
      </c>
      <c r="AD1114" s="15" t="s">
        <v>2188</v>
      </c>
      <c r="AE1114" s="15" t="s">
        <v>19</v>
      </c>
      <c r="AF1114" s="15" t="s">
        <v>3589</v>
      </c>
      <c r="AG1114" s="37" t="s">
        <v>3563</v>
      </c>
      <c r="AH1114" s="15" t="s">
        <v>19</v>
      </c>
      <c r="AI1114" s="15" t="s">
        <v>19</v>
      </c>
      <c r="AJ1114" s="15" t="s">
        <v>19</v>
      </c>
      <c r="AK1114" s="15" t="s">
        <v>19</v>
      </c>
      <c r="AL1114" s="15" t="s">
        <v>19</v>
      </c>
      <c r="AM1114" s="15" t="s">
        <v>3325</v>
      </c>
      <c r="AN1114" s="15" t="s">
        <v>6324</v>
      </c>
    </row>
    <row r="1115" spans="1:40" ht="15.45" x14ac:dyDescent="0.4">
      <c r="A1115" s="15" t="s">
        <v>2184</v>
      </c>
      <c r="B1115" s="15" t="str">
        <f t="shared" si="17"/>
        <v>868dq87bv</v>
      </c>
      <c r="C1115" s="38" t="s">
        <v>5254</v>
      </c>
      <c r="D1115" s="15" t="s">
        <v>666</v>
      </c>
      <c r="E1115" s="15" t="s">
        <v>5193</v>
      </c>
      <c r="F1115" s="24" t="s">
        <v>42</v>
      </c>
      <c r="G1115" s="15" t="s">
        <v>3561</v>
      </c>
      <c r="H1115" s="15" t="s">
        <v>19</v>
      </c>
      <c r="I1115" s="28" t="s">
        <v>3587</v>
      </c>
      <c r="J1115" s="15" t="s">
        <v>19</v>
      </c>
      <c r="K1115" s="18" t="s">
        <v>19</v>
      </c>
      <c r="L1115" s="18" t="s">
        <v>19</v>
      </c>
      <c r="M1115" s="18">
        <v>45775.695138888885</v>
      </c>
      <c r="N1115" s="18">
        <v>45775.695833333331</v>
      </c>
      <c r="O1115" s="18" t="s">
        <v>19</v>
      </c>
      <c r="P1115" s="18" t="s">
        <v>19</v>
      </c>
      <c r="Q1115" s="15" t="s">
        <v>5930</v>
      </c>
      <c r="R1115" s="15" t="s">
        <v>6267</v>
      </c>
      <c r="S1115" s="15" t="s">
        <v>19</v>
      </c>
      <c r="T1115" s="15" t="s">
        <v>19</v>
      </c>
      <c r="U1115" s="15" t="s">
        <v>19</v>
      </c>
      <c r="V1115" s="15" t="s">
        <v>19</v>
      </c>
      <c r="W1115" s="15" t="s">
        <v>19</v>
      </c>
      <c r="X1115" s="15" t="s">
        <v>19</v>
      </c>
      <c r="Y1115" s="19">
        <v>0</v>
      </c>
      <c r="Z1115" s="15" t="s">
        <v>19</v>
      </c>
      <c r="AA1115" s="15" t="s">
        <v>19</v>
      </c>
      <c r="AB1115" s="15" t="s">
        <v>77</v>
      </c>
      <c r="AC1115" s="15" t="s">
        <v>3932</v>
      </c>
      <c r="AD1115" s="15" t="s">
        <v>2188</v>
      </c>
      <c r="AE1115" s="15" t="s">
        <v>19</v>
      </c>
      <c r="AF1115" s="15" t="s">
        <v>3589</v>
      </c>
      <c r="AG1115" s="37" t="s">
        <v>3563</v>
      </c>
      <c r="AH1115" s="15" t="s">
        <v>19</v>
      </c>
      <c r="AI1115" s="15" t="s">
        <v>19</v>
      </c>
      <c r="AJ1115" s="15" t="s">
        <v>19</v>
      </c>
      <c r="AK1115" s="15" t="s">
        <v>19</v>
      </c>
      <c r="AL1115" s="15" t="s">
        <v>19</v>
      </c>
      <c r="AM1115" s="15" t="s">
        <v>3325</v>
      </c>
      <c r="AN1115" s="15" t="s">
        <v>6324</v>
      </c>
    </row>
    <row r="1116" spans="1:40" ht="15.45" x14ac:dyDescent="0.4">
      <c r="A1116" s="15" t="s">
        <v>2338</v>
      </c>
      <c r="B1116" s="15" t="str">
        <f t="shared" si="17"/>
        <v>868dq87bx</v>
      </c>
      <c r="C1116" s="38" t="s">
        <v>5255</v>
      </c>
      <c r="D1116" s="15" t="s">
        <v>666</v>
      </c>
      <c r="E1116" s="15" t="s">
        <v>5193</v>
      </c>
      <c r="F1116" s="24" t="s">
        <v>42</v>
      </c>
      <c r="G1116" s="15" t="s">
        <v>3561</v>
      </c>
      <c r="H1116" s="15" t="s">
        <v>19</v>
      </c>
      <c r="I1116" s="28" t="s">
        <v>3587</v>
      </c>
      <c r="J1116" s="15" t="s">
        <v>19</v>
      </c>
      <c r="K1116" s="18" t="s">
        <v>19</v>
      </c>
      <c r="L1116" s="18" t="s">
        <v>19</v>
      </c>
      <c r="M1116" s="18">
        <v>45775.695138888885</v>
      </c>
      <c r="N1116" s="18">
        <v>45775.696527777778</v>
      </c>
      <c r="O1116" s="18" t="s">
        <v>19</v>
      </c>
      <c r="P1116" s="18" t="s">
        <v>19</v>
      </c>
      <c r="Q1116" s="15" t="s">
        <v>5818</v>
      </c>
      <c r="R1116" s="15" t="s">
        <v>6289</v>
      </c>
      <c r="S1116" s="15" t="s">
        <v>6150</v>
      </c>
      <c r="T1116" s="15" t="s">
        <v>19</v>
      </c>
      <c r="U1116" s="15" t="s">
        <v>19</v>
      </c>
      <c r="V1116" s="15" t="s">
        <v>19</v>
      </c>
      <c r="W1116" s="15" t="s">
        <v>19</v>
      </c>
      <c r="X1116" s="15" t="s">
        <v>19</v>
      </c>
      <c r="Y1116" s="19">
        <v>0</v>
      </c>
      <c r="Z1116" s="15" t="s">
        <v>19</v>
      </c>
      <c r="AA1116" s="15" t="s">
        <v>19</v>
      </c>
      <c r="AB1116" s="15" t="s">
        <v>77</v>
      </c>
      <c r="AC1116" s="15" t="s">
        <v>3932</v>
      </c>
      <c r="AD1116" s="15" t="s">
        <v>2185</v>
      </c>
      <c r="AE1116" s="15" t="s">
        <v>19</v>
      </c>
      <c r="AF1116" s="15" t="s">
        <v>3589</v>
      </c>
      <c r="AG1116" s="37" t="s">
        <v>3563</v>
      </c>
      <c r="AH1116" s="15" t="s">
        <v>19</v>
      </c>
      <c r="AI1116" s="15" t="s">
        <v>19</v>
      </c>
      <c r="AJ1116" s="15" t="s">
        <v>19</v>
      </c>
      <c r="AK1116" s="15" t="s">
        <v>19</v>
      </c>
      <c r="AL1116" s="15" t="s">
        <v>19</v>
      </c>
      <c r="AM1116" s="15" t="s">
        <v>3325</v>
      </c>
      <c r="AN1116" s="15" t="s">
        <v>6324</v>
      </c>
    </row>
    <row r="1117" spans="1:40" ht="15.45" x14ac:dyDescent="0.4">
      <c r="A1117" s="15" t="s">
        <v>2569</v>
      </c>
      <c r="B1117" s="15" t="str">
        <f t="shared" si="17"/>
        <v>868dqkuuw</v>
      </c>
      <c r="C1117" s="38" t="s">
        <v>4367</v>
      </c>
      <c r="D1117" s="15" t="s">
        <v>140</v>
      </c>
      <c r="E1117" s="15" t="s">
        <v>3975</v>
      </c>
      <c r="F1117" s="24" t="s">
        <v>42</v>
      </c>
      <c r="G1117" s="15" t="s">
        <v>3561</v>
      </c>
      <c r="H1117" s="15" t="s">
        <v>19</v>
      </c>
      <c r="I1117" s="25" t="s">
        <v>3583</v>
      </c>
      <c r="J1117" s="15" t="s">
        <v>19</v>
      </c>
      <c r="K1117" s="18">
        <v>45863</v>
      </c>
      <c r="L1117" s="18" t="s">
        <v>19</v>
      </c>
      <c r="M1117" s="18">
        <v>45776.391666666663</v>
      </c>
      <c r="N1117" s="18">
        <v>45776.391666666663</v>
      </c>
      <c r="O1117" s="18" t="s">
        <v>19</v>
      </c>
      <c r="P1117" s="18" t="s">
        <v>19</v>
      </c>
      <c r="Q1117" s="15" t="s">
        <v>5886</v>
      </c>
      <c r="R1117" s="15" t="s">
        <v>6267</v>
      </c>
      <c r="S1117" s="15" t="s">
        <v>19</v>
      </c>
      <c r="T1117" s="15" t="s">
        <v>19</v>
      </c>
      <c r="U1117" s="15" t="s">
        <v>19</v>
      </c>
      <c r="V1117" s="15" t="s">
        <v>19</v>
      </c>
      <c r="W1117" s="15" t="s">
        <v>19</v>
      </c>
      <c r="X1117" s="15" t="s">
        <v>19</v>
      </c>
      <c r="Y1117" s="19">
        <v>0</v>
      </c>
      <c r="Z1117" s="15" t="s">
        <v>19</v>
      </c>
      <c r="AA1117" s="15" t="s">
        <v>19</v>
      </c>
      <c r="AB1117" s="15" t="s">
        <v>43</v>
      </c>
      <c r="AC1117" s="15" t="s">
        <v>3930</v>
      </c>
      <c r="AD1117" s="15" t="s">
        <v>1236</v>
      </c>
      <c r="AE1117" s="15" t="s">
        <v>19</v>
      </c>
      <c r="AF1117" s="15" t="s">
        <v>98</v>
      </c>
      <c r="AG1117" s="15" t="s">
        <v>19</v>
      </c>
      <c r="AH1117" s="15" t="s">
        <v>19</v>
      </c>
      <c r="AI1117" s="15" t="s">
        <v>19</v>
      </c>
      <c r="AJ1117" s="15" t="s">
        <v>19</v>
      </c>
      <c r="AK1117" s="15" t="s">
        <v>19</v>
      </c>
      <c r="AL1117" s="15" t="s">
        <v>19</v>
      </c>
      <c r="AM1117" s="15" t="s">
        <v>3325</v>
      </c>
      <c r="AN1117" s="15" t="s">
        <v>6275</v>
      </c>
    </row>
    <row r="1118" spans="1:40" ht="15.45" x14ac:dyDescent="0.4">
      <c r="A1118" s="15" t="s">
        <v>2536</v>
      </c>
      <c r="B1118" s="15" t="str">
        <f t="shared" si="17"/>
        <v>868dr1ape</v>
      </c>
      <c r="C1118" s="38" t="s">
        <v>2535</v>
      </c>
      <c r="D1118" s="15" t="s">
        <v>633</v>
      </c>
      <c r="E1118" s="15" t="s">
        <v>2534</v>
      </c>
      <c r="F1118" s="39" t="s">
        <v>540</v>
      </c>
      <c r="G1118" s="15" t="s">
        <v>3561</v>
      </c>
      <c r="H1118" s="15" t="s">
        <v>19</v>
      </c>
      <c r="I1118" s="28" t="s">
        <v>3587</v>
      </c>
      <c r="J1118" s="15" t="s">
        <v>6243</v>
      </c>
      <c r="K1118" s="18">
        <v>45815</v>
      </c>
      <c r="L1118" s="18">
        <v>45782</v>
      </c>
      <c r="M1118" s="18">
        <v>45776.75</v>
      </c>
      <c r="N1118" s="18">
        <v>45805.487500000003</v>
      </c>
      <c r="O1118" s="18" t="s">
        <v>19</v>
      </c>
      <c r="P1118" s="18" t="s">
        <v>19</v>
      </c>
      <c r="Q1118" s="15" t="s">
        <v>5897</v>
      </c>
      <c r="R1118" s="15" t="s">
        <v>6290</v>
      </c>
      <c r="S1118" s="15" t="s">
        <v>3588</v>
      </c>
      <c r="T1118" s="15" t="s">
        <v>19</v>
      </c>
      <c r="U1118" s="15" t="s">
        <v>19</v>
      </c>
      <c r="V1118" s="15" t="s">
        <v>19</v>
      </c>
      <c r="W1118" s="15" t="s">
        <v>19</v>
      </c>
      <c r="X1118" s="15" t="s">
        <v>19</v>
      </c>
      <c r="Y1118" s="19">
        <v>0</v>
      </c>
      <c r="Z1118" s="26" t="s">
        <v>88</v>
      </c>
      <c r="AA1118" s="15" t="s">
        <v>19</v>
      </c>
      <c r="AB1118" s="15" t="s">
        <v>43</v>
      </c>
      <c r="AC1118" s="15" t="s">
        <v>1110</v>
      </c>
      <c r="AD1118" s="15" t="s">
        <v>1112</v>
      </c>
      <c r="AE1118" s="15" t="b">
        <v>1</v>
      </c>
      <c r="AF1118" s="15" t="s">
        <v>19</v>
      </c>
      <c r="AG1118" s="37" t="s">
        <v>3563</v>
      </c>
      <c r="AH1118" s="15" t="s">
        <v>19</v>
      </c>
      <c r="AI1118" s="18">
        <v>45777</v>
      </c>
      <c r="AJ1118" s="15" t="s">
        <v>19</v>
      </c>
      <c r="AK1118" s="18">
        <v>45777</v>
      </c>
      <c r="AL1118" s="15" t="s">
        <v>19</v>
      </c>
      <c r="AM1118" s="15" t="s">
        <v>3620</v>
      </c>
      <c r="AN1118" s="15" t="s">
        <v>3621</v>
      </c>
    </row>
    <row r="1119" spans="1:40" ht="15.45" x14ac:dyDescent="0.4">
      <c r="A1119" s="15" t="s">
        <v>2546</v>
      </c>
      <c r="B1119" s="15" t="str">
        <f t="shared" si="17"/>
        <v>868dray8w</v>
      </c>
      <c r="C1119" s="38" t="s">
        <v>3567</v>
      </c>
      <c r="D1119" s="15" t="s">
        <v>346</v>
      </c>
      <c r="E1119" s="15" t="s">
        <v>3568</v>
      </c>
      <c r="F1119" s="24" t="s">
        <v>42</v>
      </c>
      <c r="G1119" s="15" t="s">
        <v>3561</v>
      </c>
      <c r="H1119" s="15" t="s">
        <v>6312</v>
      </c>
      <c r="I1119" s="16" t="s">
        <v>658</v>
      </c>
      <c r="J1119" s="15" t="s">
        <v>19</v>
      </c>
      <c r="K1119" s="18" t="s">
        <v>19</v>
      </c>
      <c r="L1119" s="18" t="s">
        <v>19</v>
      </c>
      <c r="M1119" s="18">
        <v>45777.44930555555</v>
      </c>
      <c r="N1119" s="18">
        <v>45784.561805555553</v>
      </c>
      <c r="O1119" s="18" t="s">
        <v>19</v>
      </c>
      <c r="P1119" s="18" t="s">
        <v>19</v>
      </c>
      <c r="Q1119" s="15" t="s">
        <v>5982</v>
      </c>
      <c r="R1119" s="15" t="s">
        <v>6267</v>
      </c>
      <c r="S1119" s="15" t="s">
        <v>19</v>
      </c>
      <c r="T1119" s="15" t="s">
        <v>19</v>
      </c>
      <c r="U1119" s="15" t="s">
        <v>19</v>
      </c>
      <c r="V1119" s="15" t="s">
        <v>19</v>
      </c>
      <c r="W1119" s="15" t="s">
        <v>19</v>
      </c>
      <c r="X1119" s="15" t="s">
        <v>19</v>
      </c>
      <c r="Y1119" s="19">
        <v>0</v>
      </c>
      <c r="Z1119" s="15" t="s">
        <v>19</v>
      </c>
      <c r="AA1119" s="15" t="s">
        <v>19</v>
      </c>
      <c r="AB1119" s="15" t="s">
        <v>43</v>
      </c>
      <c r="AC1119" s="15" t="s">
        <v>19</v>
      </c>
      <c r="AD1119" s="15" t="s">
        <v>19</v>
      </c>
      <c r="AE1119" s="15" t="s">
        <v>19</v>
      </c>
      <c r="AF1119" s="15" t="s">
        <v>49</v>
      </c>
      <c r="AG1119" s="37" t="s">
        <v>3563</v>
      </c>
      <c r="AH1119" s="15" t="s">
        <v>19</v>
      </c>
      <c r="AI1119" s="15" t="s">
        <v>19</v>
      </c>
      <c r="AJ1119" s="15" t="s">
        <v>19</v>
      </c>
      <c r="AK1119" s="15" t="s">
        <v>19</v>
      </c>
      <c r="AL1119" s="15" t="s">
        <v>19</v>
      </c>
      <c r="AM1119" s="15" t="s">
        <v>19</v>
      </c>
      <c r="AN1119" s="15" t="s">
        <v>6339</v>
      </c>
    </row>
    <row r="1120" spans="1:40" ht="15.45" x14ac:dyDescent="0.4">
      <c r="A1120" s="15" t="s">
        <v>2554</v>
      </c>
      <c r="B1120" s="15" t="str">
        <f t="shared" si="17"/>
        <v>868drcy5m</v>
      </c>
      <c r="C1120" s="38" t="s">
        <v>4290</v>
      </c>
      <c r="D1120" s="15" t="s">
        <v>671</v>
      </c>
      <c r="E1120" s="15" t="s">
        <v>4156</v>
      </c>
      <c r="F1120" s="24" t="s">
        <v>42</v>
      </c>
      <c r="G1120" s="15" t="s">
        <v>3561</v>
      </c>
      <c r="H1120" s="15" t="s">
        <v>19</v>
      </c>
      <c r="I1120" s="16" t="s">
        <v>658</v>
      </c>
      <c r="J1120" s="15" t="s">
        <v>19</v>
      </c>
      <c r="K1120" s="18">
        <v>45863</v>
      </c>
      <c r="L1120" s="18" t="s">
        <v>19</v>
      </c>
      <c r="M1120" s="18">
        <v>45777.504166666666</v>
      </c>
      <c r="N1120" s="18">
        <v>45777.507638888885</v>
      </c>
      <c r="O1120" s="18" t="s">
        <v>19</v>
      </c>
      <c r="P1120" s="18" t="s">
        <v>19</v>
      </c>
      <c r="Q1120" s="15" t="s">
        <v>19</v>
      </c>
      <c r="R1120" s="15" t="s">
        <v>6290</v>
      </c>
      <c r="S1120" s="15" t="s">
        <v>3588</v>
      </c>
      <c r="T1120" s="15" t="s">
        <v>19</v>
      </c>
      <c r="U1120" s="15" t="s">
        <v>19</v>
      </c>
      <c r="V1120" s="15" t="s">
        <v>19</v>
      </c>
      <c r="W1120" s="15" t="s">
        <v>19</v>
      </c>
      <c r="X1120" s="15" t="s">
        <v>19</v>
      </c>
      <c r="Y1120" s="19">
        <v>0</v>
      </c>
      <c r="Z1120" s="15" t="s">
        <v>19</v>
      </c>
      <c r="AA1120" s="15" t="s">
        <v>19</v>
      </c>
      <c r="AB1120" s="15" t="s">
        <v>43</v>
      </c>
      <c r="AC1120" s="15" t="s">
        <v>4066</v>
      </c>
      <c r="AD1120" s="15" t="s">
        <v>1185</v>
      </c>
      <c r="AE1120" s="15" t="s">
        <v>19</v>
      </c>
      <c r="AF1120" s="15" t="s">
        <v>49</v>
      </c>
      <c r="AG1120" s="37" t="s">
        <v>3563</v>
      </c>
      <c r="AH1120" s="15" t="s">
        <v>19</v>
      </c>
      <c r="AI1120" s="15" t="s">
        <v>19</v>
      </c>
      <c r="AJ1120" s="15" t="s">
        <v>19</v>
      </c>
      <c r="AK1120" s="15" t="s">
        <v>19</v>
      </c>
      <c r="AL1120" s="15" t="s">
        <v>19</v>
      </c>
      <c r="AM1120" s="15" t="s">
        <v>3215</v>
      </c>
      <c r="AN1120" s="15" t="s">
        <v>6312</v>
      </c>
    </row>
    <row r="1121" spans="1:40" ht="15.45" x14ac:dyDescent="0.4">
      <c r="A1121" s="15" t="s">
        <v>2549</v>
      </c>
      <c r="B1121" s="15" t="str">
        <f t="shared" si="17"/>
        <v>868drd9gv</v>
      </c>
      <c r="C1121" s="38" t="s">
        <v>4274</v>
      </c>
      <c r="D1121" s="15" t="s">
        <v>351</v>
      </c>
      <c r="E1121" s="15" t="s">
        <v>4071</v>
      </c>
      <c r="F1121" s="24" t="s">
        <v>42</v>
      </c>
      <c r="G1121" s="15" t="s">
        <v>3561</v>
      </c>
      <c r="H1121" s="15" t="s">
        <v>19</v>
      </c>
      <c r="I1121" s="28" t="s">
        <v>3587</v>
      </c>
      <c r="J1121" s="15" t="s">
        <v>19</v>
      </c>
      <c r="K1121" s="18">
        <v>45863</v>
      </c>
      <c r="L1121" s="18" t="s">
        <v>19</v>
      </c>
      <c r="M1121" s="18">
        <v>45777.513888888891</v>
      </c>
      <c r="N1121" s="18">
        <v>45777.520138888889</v>
      </c>
      <c r="O1121" s="18" t="s">
        <v>19</v>
      </c>
      <c r="P1121" s="18" t="s">
        <v>19</v>
      </c>
      <c r="Q1121" s="15" t="s">
        <v>5982</v>
      </c>
      <c r="R1121" s="15" t="s">
        <v>6290</v>
      </c>
      <c r="S1121" s="15" t="s">
        <v>3588</v>
      </c>
      <c r="T1121" s="15" t="s">
        <v>19</v>
      </c>
      <c r="U1121" s="15" t="s">
        <v>19</v>
      </c>
      <c r="V1121" s="15" t="s">
        <v>19</v>
      </c>
      <c r="W1121" s="15" t="s">
        <v>19</v>
      </c>
      <c r="X1121" s="15" t="s">
        <v>19</v>
      </c>
      <c r="Y1121" s="19">
        <v>0</v>
      </c>
      <c r="Z1121" s="15" t="s">
        <v>19</v>
      </c>
      <c r="AA1121" s="15" t="s">
        <v>19</v>
      </c>
      <c r="AB1121" s="15" t="s">
        <v>43</v>
      </c>
      <c r="AC1121" s="15" t="s">
        <v>4066</v>
      </c>
      <c r="AD1121" s="15" t="s">
        <v>1122</v>
      </c>
      <c r="AE1121" s="15" t="s">
        <v>19</v>
      </c>
      <c r="AF1121" s="15" t="s">
        <v>19</v>
      </c>
      <c r="AG1121" s="37" t="s">
        <v>3563</v>
      </c>
      <c r="AH1121" s="15" t="s">
        <v>19</v>
      </c>
      <c r="AI1121" s="15" t="s">
        <v>19</v>
      </c>
      <c r="AJ1121" s="15" t="s">
        <v>19</v>
      </c>
      <c r="AK1121" s="15" t="s">
        <v>19</v>
      </c>
      <c r="AL1121" s="15" t="s">
        <v>19</v>
      </c>
      <c r="AM1121" s="15" t="s">
        <v>3215</v>
      </c>
      <c r="AN1121" s="15" t="s">
        <v>6339</v>
      </c>
    </row>
    <row r="1122" spans="1:40" ht="15.45" x14ac:dyDescent="0.4">
      <c r="A1122" s="15" t="s">
        <v>2551</v>
      </c>
      <c r="B1122" s="15" t="str">
        <f t="shared" si="17"/>
        <v>868drhqc0</v>
      </c>
      <c r="C1122" s="38" t="s">
        <v>4275</v>
      </c>
      <c r="D1122" s="15" t="s">
        <v>351</v>
      </c>
      <c r="E1122" s="15" t="s">
        <v>4071</v>
      </c>
      <c r="F1122" s="24" t="s">
        <v>42</v>
      </c>
      <c r="G1122" s="15" t="s">
        <v>3561</v>
      </c>
      <c r="H1122" s="15" t="s">
        <v>19</v>
      </c>
      <c r="I1122" s="28" t="s">
        <v>3587</v>
      </c>
      <c r="J1122" s="15" t="s">
        <v>19</v>
      </c>
      <c r="K1122" s="18">
        <v>45863</v>
      </c>
      <c r="L1122" s="18" t="s">
        <v>19</v>
      </c>
      <c r="M1122" s="18">
        <v>45777.633333333331</v>
      </c>
      <c r="N1122" s="18">
        <v>45777.634722222225</v>
      </c>
      <c r="O1122" s="18" t="s">
        <v>19</v>
      </c>
      <c r="P1122" s="18" t="s">
        <v>19</v>
      </c>
      <c r="Q1122" s="15" t="s">
        <v>19</v>
      </c>
      <c r="R1122" s="15" t="s">
        <v>6290</v>
      </c>
      <c r="S1122" s="15" t="s">
        <v>3588</v>
      </c>
      <c r="T1122" s="15" t="s">
        <v>19</v>
      </c>
      <c r="U1122" s="15" t="s">
        <v>19</v>
      </c>
      <c r="V1122" s="15" t="s">
        <v>19</v>
      </c>
      <c r="W1122" s="15" t="s">
        <v>19</v>
      </c>
      <c r="X1122" s="15" t="s">
        <v>19</v>
      </c>
      <c r="Y1122" s="19">
        <v>0</v>
      </c>
      <c r="Z1122" s="15" t="s">
        <v>19</v>
      </c>
      <c r="AA1122" s="15" t="s">
        <v>19</v>
      </c>
      <c r="AB1122" s="15" t="s">
        <v>43</v>
      </c>
      <c r="AC1122" s="15" t="s">
        <v>4066</v>
      </c>
      <c r="AD1122" s="15" t="s">
        <v>1122</v>
      </c>
      <c r="AE1122" s="15" t="s">
        <v>19</v>
      </c>
      <c r="AF1122" s="15" t="s">
        <v>19</v>
      </c>
      <c r="AG1122" s="37" t="s">
        <v>3563</v>
      </c>
      <c r="AH1122" s="15" t="s">
        <v>19</v>
      </c>
      <c r="AI1122" s="15" t="s">
        <v>19</v>
      </c>
      <c r="AJ1122" s="15" t="s">
        <v>19</v>
      </c>
      <c r="AK1122" s="15" t="s">
        <v>19</v>
      </c>
      <c r="AL1122" s="15" t="s">
        <v>19</v>
      </c>
      <c r="AM1122" s="15" t="s">
        <v>3215</v>
      </c>
      <c r="AN1122" s="15" t="s">
        <v>6312</v>
      </c>
    </row>
    <row r="1123" spans="1:40" ht="15.45" x14ac:dyDescent="0.4">
      <c r="A1123" s="15" t="s">
        <v>2543</v>
      </c>
      <c r="B1123" s="15" t="str">
        <f t="shared" si="17"/>
        <v>868drhtzz</v>
      </c>
      <c r="C1123" s="38" t="s">
        <v>3565</v>
      </c>
      <c r="D1123" s="15" t="s">
        <v>359</v>
      </c>
      <c r="E1123" s="15" t="s">
        <v>3566</v>
      </c>
      <c r="F1123" s="24" t="s">
        <v>42</v>
      </c>
      <c r="G1123" s="15" t="s">
        <v>3561</v>
      </c>
      <c r="H1123" s="15" t="s">
        <v>19</v>
      </c>
      <c r="I1123" s="16" t="s">
        <v>658</v>
      </c>
      <c r="J1123" s="15" t="s">
        <v>19</v>
      </c>
      <c r="K1123" s="18">
        <v>45863</v>
      </c>
      <c r="L1123" s="18" t="s">
        <v>19</v>
      </c>
      <c r="M1123" s="18">
        <v>45777.636111111111</v>
      </c>
      <c r="N1123" s="18">
        <v>45790.490972222222</v>
      </c>
      <c r="O1123" s="18" t="s">
        <v>19</v>
      </c>
      <c r="P1123" s="18" t="s">
        <v>19</v>
      </c>
      <c r="Q1123" s="15" t="s">
        <v>5982</v>
      </c>
      <c r="R1123" s="15" t="s">
        <v>6290</v>
      </c>
      <c r="S1123" s="15" t="s">
        <v>3588</v>
      </c>
      <c r="T1123" s="15" t="s">
        <v>19</v>
      </c>
      <c r="U1123" s="15" t="s">
        <v>19</v>
      </c>
      <c r="V1123" s="15" t="s">
        <v>19</v>
      </c>
      <c r="W1123" s="15" t="s">
        <v>19</v>
      </c>
      <c r="X1123" s="15" t="s">
        <v>19</v>
      </c>
      <c r="Y1123" s="19">
        <v>0</v>
      </c>
      <c r="Z1123" s="15" t="s">
        <v>19</v>
      </c>
      <c r="AA1123" s="15" t="s">
        <v>19</v>
      </c>
      <c r="AB1123" s="15" t="s">
        <v>24</v>
      </c>
      <c r="AC1123" s="15" t="s">
        <v>19</v>
      </c>
      <c r="AD1123" s="15" t="s">
        <v>19</v>
      </c>
      <c r="AE1123" s="15" t="s">
        <v>19</v>
      </c>
      <c r="AF1123" s="15" t="s">
        <v>19</v>
      </c>
      <c r="AG1123" s="37" t="s">
        <v>3563</v>
      </c>
      <c r="AH1123" s="15" t="s">
        <v>19</v>
      </c>
      <c r="AI1123" s="15" t="s">
        <v>19</v>
      </c>
      <c r="AJ1123" s="15" t="s">
        <v>19</v>
      </c>
      <c r="AK1123" s="15" t="s">
        <v>19</v>
      </c>
      <c r="AL1123" s="15" t="s">
        <v>19</v>
      </c>
      <c r="AM1123" s="15" t="s">
        <v>19</v>
      </c>
      <c r="AN1123" s="15" t="s">
        <v>6339</v>
      </c>
    </row>
    <row r="1124" spans="1:40" ht="15.45" x14ac:dyDescent="0.4">
      <c r="A1124" s="15" t="s">
        <v>2561</v>
      </c>
      <c r="B1124" s="15" t="str">
        <f t="shared" si="17"/>
        <v>868drhzkh</v>
      </c>
      <c r="C1124" s="38" t="s">
        <v>4259</v>
      </c>
      <c r="D1124" s="15" t="s">
        <v>353</v>
      </c>
      <c r="E1124" s="15" t="s">
        <v>4076</v>
      </c>
      <c r="F1124" s="24" t="s">
        <v>42</v>
      </c>
      <c r="G1124" s="15" t="s">
        <v>3561</v>
      </c>
      <c r="H1124" s="15" t="s">
        <v>6313</v>
      </c>
      <c r="I1124" s="16" t="s">
        <v>658</v>
      </c>
      <c r="J1124" s="15" t="s">
        <v>19</v>
      </c>
      <c r="K1124" s="18">
        <v>45863</v>
      </c>
      <c r="L1124" s="18" t="s">
        <v>19</v>
      </c>
      <c r="M1124" s="18">
        <v>45777.642361111109</v>
      </c>
      <c r="N1124" s="18">
        <v>45810.458333333328</v>
      </c>
      <c r="O1124" s="18" t="s">
        <v>19</v>
      </c>
      <c r="P1124" s="18" t="s">
        <v>19</v>
      </c>
      <c r="Q1124" s="15" t="s">
        <v>5988</v>
      </c>
      <c r="R1124" s="15" t="s">
        <v>6290</v>
      </c>
      <c r="S1124" s="15" t="s">
        <v>3588</v>
      </c>
      <c r="T1124" s="15" t="s">
        <v>19</v>
      </c>
      <c r="U1124" s="15" t="s">
        <v>19</v>
      </c>
      <c r="V1124" s="15" t="s">
        <v>19</v>
      </c>
      <c r="W1124" s="15" t="s">
        <v>19</v>
      </c>
      <c r="X1124" s="15" t="s">
        <v>19</v>
      </c>
      <c r="Y1124" s="19">
        <v>0</v>
      </c>
      <c r="Z1124" s="15" t="s">
        <v>19</v>
      </c>
      <c r="AA1124" s="15" t="s">
        <v>19</v>
      </c>
      <c r="AB1124" s="15" t="s">
        <v>43</v>
      </c>
      <c r="AC1124" s="15" t="s">
        <v>4066</v>
      </c>
      <c r="AD1124" s="15" t="s">
        <v>1122</v>
      </c>
      <c r="AE1124" s="15" t="s">
        <v>19</v>
      </c>
      <c r="AF1124" s="15" t="s">
        <v>19</v>
      </c>
      <c r="AG1124" s="37" t="s">
        <v>3563</v>
      </c>
      <c r="AH1124" s="15" t="s">
        <v>19</v>
      </c>
      <c r="AI1124" s="15" t="s">
        <v>19</v>
      </c>
      <c r="AJ1124" s="15" t="s">
        <v>19</v>
      </c>
      <c r="AK1124" s="15" t="s">
        <v>19</v>
      </c>
      <c r="AL1124" s="15" t="s">
        <v>19</v>
      </c>
      <c r="AM1124" s="15" t="s">
        <v>3215</v>
      </c>
      <c r="AN1124" s="15" t="s">
        <v>6339</v>
      </c>
    </row>
    <row r="1125" spans="1:40" ht="15.45" x14ac:dyDescent="0.4">
      <c r="A1125" s="15" t="s">
        <v>2564</v>
      </c>
      <c r="B1125" s="15" t="str">
        <f t="shared" si="17"/>
        <v>868drjd9t</v>
      </c>
      <c r="C1125" s="38" t="s">
        <v>4906</v>
      </c>
      <c r="D1125" s="15" t="s">
        <v>342</v>
      </c>
      <c r="E1125" s="15" t="s">
        <v>4594</v>
      </c>
      <c r="F1125" s="24" t="s">
        <v>42</v>
      </c>
      <c r="G1125" s="15" t="s">
        <v>3561</v>
      </c>
      <c r="H1125" s="15" t="s">
        <v>19</v>
      </c>
      <c r="I1125" s="16" t="s">
        <v>658</v>
      </c>
      <c r="J1125" s="15" t="s">
        <v>19</v>
      </c>
      <c r="K1125" s="18">
        <v>45863</v>
      </c>
      <c r="L1125" s="18" t="s">
        <v>19</v>
      </c>
      <c r="M1125" s="18">
        <v>45777.654166666667</v>
      </c>
      <c r="N1125" s="18">
        <v>45777.655555555553</v>
      </c>
      <c r="O1125" s="18" t="s">
        <v>19</v>
      </c>
      <c r="P1125" s="18" t="s">
        <v>19</v>
      </c>
      <c r="Q1125" s="15" t="s">
        <v>5988</v>
      </c>
      <c r="R1125" s="15" t="s">
        <v>6288</v>
      </c>
      <c r="S1125" s="15" t="s">
        <v>6157</v>
      </c>
      <c r="T1125" s="15" t="s">
        <v>19</v>
      </c>
      <c r="U1125" s="15" t="s">
        <v>19</v>
      </c>
      <c r="V1125" s="15" t="s">
        <v>19</v>
      </c>
      <c r="W1125" s="15" t="s">
        <v>19</v>
      </c>
      <c r="X1125" s="15" t="s">
        <v>19</v>
      </c>
      <c r="Y1125" s="19">
        <v>0</v>
      </c>
      <c r="Z1125" s="15" t="s">
        <v>19</v>
      </c>
      <c r="AA1125" s="15" t="s">
        <v>19</v>
      </c>
      <c r="AB1125" s="15" t="s">
        <v>24</v>
      </c>
      <c r="AC1125" s="15" t="s">
        <v>4059</v>
      </c>
      <c r="AD1125" s="15" t="s">
        <v>1247</v>
      </c>
      <c r="AE1125" s="15" t="s">
        <v>19</v>
      </c>
      <c r="AF1125" s="15" t="s">
        <v>19</v>
      </c>
      <c r="AG1125" s="37" t="s">
        <v>3563</v>
      </c>
      <c r="AH1125" s="15" t="s">
        <v>19</v>
      </c>
      <c r="AI1125" s="15" t="s">
        <v>19</v>
      </c>
      <c r="AJ1125" s="15" t="s">
        <v>19</v>
      </c>
      <c r="AK1125" s="15" t="s">
        <v>19</v>
      </c>
      <c r="AL1125" s="15" t="s">
        <v>19</v>
      </c>
      <c r="AM1125" s="15" t="s">
        <v>3215</v>
      </c>
      <c r="AN1125" s="15" t="s">
        <v>6339</v>
      </c>
    </row>
    <row r="1126" spans="1:40" ht="15.45" x14ac:dyDescent="0.4">
      <c r="A1126" s="15" t="s">
        <v>2568</v>
      </c>
      <c r="B1126" s="15" t="str">
        <f t="shared" si="17"/>
        <v>868drjjn3</v>
      </c>
      <c r="C1126" s="38" t="s">
        <v>4912</v>
      </c>
      <c r="D1126" s="15" t="s">
        <v>337</v>
      </c>
      <c r="E1126" s="15" t="s">
        <v>4060</v>
      </c>
      <c r="F1126" s="24" t="s">
        <v>42</v>
      </c>
      <c r="G1126" s="15" t="s">
        <v>3561</v>
      </c>
      <c r="H1126" s="15" t="s">
        <v>19</v>
      </c>
      <c r="I1126" s="16" t="s">
        <v>658</v>
      </c>
      <c r="J1126" s="15" t="s">
        <v>19</v>
      </c>
      <c r="K1126" s="18">
        <v>45863</v>
      </c>
      <c r="L1126" s="18" t="s">
        <v>19</v>
      </c>
      <c r="M1126" s="18">
        <v>45777.65902777778</v>
      </c>
      <c r="N1126" s="18">
        <v>45777.660416666666</v>
      </c>
      <c r="O1126" s="18" t="s">
        <v>19</v>
      </c>
      <c r="P1126" s="18" t="s">
        <v>19</v>
      </c>
      <c r="Q1126" s="15" t="s">
        <v>19</v>
      </c>
      <c r="R1126" s="15" t="s">
        <v>6280</v>
      </c>
      <c r="S1126" s="15" t="s">
        <v>6147</v>
      </c>
      <c r="T1126" s="15" t="s">
        <v>19</v>
      </c>
      <c r="U1126" s="15" t="s">
        <v>19</v>
      </c>
      <c r="V1126" s="15" t="s">
        <v>19</v>
      </c>
      <c r="W1126" s="15" t="s">
        <v>19</v>
      </c>
      <c r="X1126" s="15" t="s">
        <v>19</v>
      </c>
      <c r="Y1126" s="19">
        <v>0</v>
      </c>
      <c r="Z1126" s="15" t="s">
        <v>19</v>
      </c>
      <c r="AA1126" s="15" t="s">
        <v>19</v>
      </c>
      <c r="AB1126" s="15" t="s">
        <v>24</v>
      </c>
      <c r="AC1126" s="15" t="s">
        <v>4059</v>
      </c>
      <c r="AD1126" s="15" t="s">
        <v>1157</v>
      </c>
      <c r="AE1126" s="15" t="s">
        <v>19</v>
      </c>
      <c r="AF1126" s="15" t="s">
        <v>19</v>
      </c>
      <c r="AG1126" s="37" t="s">
        <v>3563</v>
      </c>
      <c r="AH1126" s="15" t="s">
        <v>19</v>
      </c>
      <c r="AI1126" s="15" t="s">
        <v>19</v>
      </c>
      <c r="AJ1126" s="15" t="s">
        <v>19</v>
      </c>
      <c r="AK1126" s="15" t="s">
        <v>19</v>
      </c>
      <c r="AL1126" s="15" t="s">
        <v>19</v>
      </c>
      <c r="AM1126" s="15" t="s">
        <v>3215</v>
      </c>
      <c r="AN1126" s="15" t="s">
        <v>19</v>
      </c>
    </row>
    <row r="1127" spans="1:40" ht="15.45" x14ac:dyDescent="0.4">
      <c r="A1127" s="15" t="s">
        <v>2526</v>
      </c>
      <c r="B1127" s="15" t="str">
        <f t="shared" si="17"/>
        <v>868drmdc6</v>
      </c>
      <c r="C1127" s="38" t="s">
        <v>5972</v>
      </c>
      <c r="D1127" s="15" t="s">
        <v>668</v>
      </c>
      <c r="E1127" s="15" t="s">
        <v>4484</v>
      </c>
      <c r="F1127" s="16" t="s">
        <v>23</v>
      </c>
      <c r="G1127" s="15" t="s">
        <v>6509</v>
      </c>
      <c r="H1127" s="15" t="s">
        <v>19</v>
      </c>
      <c r="I1127" s="17" t="s">
        <v>3562</v>
      </c>
      <c r="J1127" s="15" t="s">
        <v>19</v>
      </c>
      <c r="K1127" s="18">
        <v>45863</v>
      </c>
      <c r="L1127" s="18">
        <v>45778</v>
      </c>
      <c r="M1127" s="18">
        <v>45777.72152777778</v>
      </c>
      <c r="N1127" s="18">
        <v>45807.510416666672</v>
      </c>
      <c r="O1127" s="18" t="s">
        <v>19</v>
      </c>
      <c r="P1127" s="18" t="s">
        <v>19</v>
      </c>
      <c r="Q1127" s="15" t="s">
        <v>5847</v>
      </c>
      <c r="R1127" s="15" t="s">
        <v>6267</v>
      </c>
      <c r="S1127" s="15" t="s">
        <v>19</v>
      </c>
      <c r="T1127" s="18" t="s">
        <v>19</v>
      </c>
      <c r="U1127" s="18" t="s">
        <v>19</v>
      </c>
      <c r="V1127" s="15" t="s">
        <v>19</v>
      </c>
      <c r="W1127" s="18" t="s">
        <v>19</v>
      </c>
      <c r="X1127" s="18" t="s">
        <v>19</v>
      </c>
      <c r="Y1127" s="19">
        <v>0</v>
      </c>
      <c r="Z1127" s="37" t="s">
        <v>365</v>
      </c>
      <c r="AA1127" s="18" t="s">
        <v>19</v>
      </c>
      <c r="AB1127" s="15" t="s">
        <v>43</v>
      </c>
      <c r="AC1127" s="15" t="s">
        <v>3577</v>
      </c>
      <c r="AD1127" s="15" t="s">
        <v>1151</v>
      </c>
      <c r="AE1127" s="15" t="b">
        <v>1</v>
      </c>
      <c r="AF1127" s="15" t="s">
        <v>98</v>
      </c>
      <c r="AG1127" s="37" t="s">
        <v>3563</v>
      </c>
      <c r="AH1127" s="15" t="s">
        <v>19</v>
      </c>
      <c r="AI1127" s="18">
        <v>45807</v>
      </c>
      <c r="AJ1127" s="18" t="s">
        <v>19</v>
      </c>
      <c r="AK1127" s="15" t="s">
        <v>19</v>
      </c>
      <c r="AL1127" s="15" t="s">
        <v>19</v>
      </c>
      <c r="AM1127" s="15" t="s">
        <v>3579</v>
      </c>
      <c r="AN1127" s="15" t="s">
        <v>6298</v>
      </c>
    </row>
    <row r="1128" spans="1:40" ht="15.45" x14ac:dyDescent="0.4">
      <c r="A1128" s="15" t="s">
        <v>2525</v>
      </c>
      <c r="B1128" s="15" t="str">
        <f t="shared" si="17"/>
        <v>868drmdmw</v>
      </c>
      <c r="C1128" s="38" t="s">
        <v>4490</v>
      </c>
      <c r="D1128" s="15" t="s">
        <v>668</v>
      </c>
      <c r="E1128" s="15" t="s">
        <v>4484</v>
      </c>
      <c r="F1128" s="16" t="s">
        <v>23</v>
      </c>
      <c r="G1128" s="15" t="s">
        <v>6510</v>
      </c>
      <c r="H1128" s="15" t="s">
        <v>19</v>
      </c>
      <c r="I1128" s="17" t="s">
        <v>3562</v>
      </c>
      <c r="J1128" s="15" t="s">
        <v>19</v>
      </c>
      <c r="K1128" s="18">
        <v>45863</v>
      </c>
      <c r="L1128" s="18">
        <v>45778</v>
      </c>
      <c r="M1128" s="18">
        <v>45777.722222222219</v>
      </c>
      <c r="N1128" s="18">
        <v>45807.510416666672</v>
      </c>
      <c r="O1128" s="18" t="s">
        <v>19</v>
      </c>
      <c r="P1128" s="18" t="s">
        <v>19</v>
      </c>
      <c r="Q1128" s="15" t="s">
        <v>5847</v>
      </c>
      <c r="R1128" s="15" t="s">
        <v>6267</v>
      </c>
      <c r="S1128" s="15" t="s">
        <v>19</v>
      </c>
      <c r="T1128" s="18" t="s">
        <v>19</v>
      </c>
      <c r="U1128" s="18" t="s">
        <v>19</v>
      </c>
      <c r="V1128" s="15" t="s">
        <v>19</v>
      </c>
      <c r="W1128" s="18" t="s">
        <v>19</v>
      </c>
      <c r="X1128" s="18" t="s">
        <v>19</v>
      </c>
      <c r="Y1128" s="19">
        <v>0</v>
      </c>
      <c r="Z1128" s="37" t="s">
        <v>365</v>
      </c>
      <c r="AA1128" s="18" t="s">
        <v>19</v>
      </c>
      <c r="AB1128" s="15" t="s">
        <v>43</v>
      </c>
      <c r="AC1128" s="15" t="s">
        <v>3577</v>
      </c>
      <c r="AD1128" s="15" t="s">
        <v>1151</v>
      </c>
      <c r="AE1128" s="15" t="b">
        <v>1</v>
      </c>
      <c r="AF1128" s="15" t="s">
        <v>98</v>
      </c>
      <c r="AG1128" s="37" t="s">
        <v>3563</v>
      </c>
      <c r="AH1128" s="15" t="s">
        <v>19</v>
      </c>
      <c r="AI1128" s="18">
        <v>45807</v>
      </c>
      <c r="AJ1128" s="18" t="s">
        <v>19</v>
      </c>
      <c r="AK1128" s="15" t="s">
        <v>19</v>
      </c>
      <c r="AL1128" s="15" t="s">
        <v>19</v>
      </c>
      <c r="AM1128" s="15" t="s">
        <v>3579</v>
      </c>
      <c r="AN1128" s="15" t="s">
        <v>6298</v>
      </c>
    </row>
    <row r="1129" spans="1:40" ht="15.45" x14ac:dyDescent="0.4">
      <c r="A1129" s="15" t="s">
        <v>2524</v>
      </c>
      <c r="B1129" s="15" t="str">
        <f t="shared" si="17"/>
        <v>868drmdwf</v>
      </c>
      <c r="C1129" s="38" t="s">
        <v>4491</v>
      </c>
      <c r="D1129" s="15" t="s">
        <v>668</v>
      </c>
      <c r="E1129" s="15" t="s">
        <v>4484</v>
      </c>
      <c r="F1129" s="16" t="s">
        <v>23</v>
      </c>
      <c r="G1129" s="15" t="s">
        <v>6511</v>
      </c>
      <c r="H1129" s="15" t="s">
        <v>19</v>
      </c>
      <c r="I1129" s="17" t="s">
        <v>3562</v>
      </c>
      <c r="J1129" s="15" t="s">
        <v>19</v>
      </c>
      <c r="K1129" s="18">
        <v>45863</v>
      </c>
      <c r="L1129" s="18">
        <v>45785</v>
      </c>
      <c r="M1129" s="18">
        <v>45777.722222222219</v>
      </c>
      <c r="N1129" s="18">
        <v>45805.766666666663</v>
      </c>
      <c r="O1129" s="18" t="s">
        <v>19</v>
      </c>
      <c r="P1129" s="18" t="s">
        <v>19</v>
      </c>
      <c r="Q1129" s="15" t="s">
        <v>5906</v>
      </c>
      <c r="R1129" s="15" t="s">
        <v>6267</v>
      </c>
      <c r="S1129" s="15" t="s">
        <v>19</v>
      </c>
      <c r="T1129" s="18" t="s">
        <v>19</v>
      </c>
      <c r="U1129" s="18" t="s">
        <v>19</v>
      </c>
      <c r="V1129" s="15" t="s">
        <v>19</v>
      </c>
      <c r="W1129" s="18" t="s">
        <v>19</v>
      </c>
      <c r="X1129" s="18" t="s">
        <v>19</v>
      </c>
      <c r="Y1129" s="19">
        <v>0</v>
      </c>
      <c r="Z1129" s="37" t="s">
        <v>365</v>
      </c>
      <c r="AA1129" s="18" t="s">
        <v>19</v>
      </c>
      <c r="AB1129" s="15" t="s">
        <v>43</v>
      </c>
      <c r="AC1129" s="15" t="s">
        <v>3577</v>
      </c>
      <c r="AD1129" s="15" t="s">
        <v>1151</v>
      </c>
      <c r="AE1129" s="15" t="s">
        <v>19</v>
      </c>
      <c r="AF1129" s="15" t="s">
        <v>49</v>
      </c>
      <c r="AG1129" s="37" t="s">
        <v>3563</v>
      </c>
      <c r="AH1129" s="15" t="s">
        <v>19</v>
      </c>
      <c r="AI1129" s="15" t="s">
        <v>19</v>
      </c>
      <c r="AJ1129" s="18" t="s">
        <v>19</v>
      </c>
      <c r="AK1129" s="15" t="s">
        <v>19</v>
      </c>
      <c r="AL1129" s="15" t="s">
        <v>19</v>
      </c>
      <c r="AM1129" s="15" t="s">
        <v>3579</v>
      </c>
      <c r="AN1129" s="15" t="s">
        <v>6298</v>
      </c>
    </row>
    <row r="1130" spans="1:40" ht="15.45" x14ac:dyDescent="0.4">
      <c r="A1130" s="15" t="s">
        <v>2522</v>
      </c>
      <c r="B1130" s="15" t="str">
        <f t="shared" si="17"/>
        <v>868drmepq</v>
      </c>
      <c r="C1130" s="38" t="s">
        <v>4488</v>
      </c>
      <c r="D1130" s="15" t="s">
        <v>669</v>
      </c>
      <c r="E1130" s="15" t="s">
        <v>4486</v>
      </c>
      <c r="F1130" s="24" t="s">
        <v>42</v>
      </c>
      <c r="G1130" s="15" t="s">
        <v>6512</v>
      </c>
      <c r="H1130" s="15" t="s">
        <v>19</v>
      </c>
      <c r="I1130" s="17" t="s">
        <v>3562</v>
      </c>
      <c r="J1130" s="15" t="s">
        <v>19</v>
      </c>
      <c r="K1130" s="18" t="s">
        <v>19</v>
      </c>
      <c r="L1130" s="18" t="s">
        <v>19</v>
      </c>
      <c r="M1130" s="18">
        <v>45777.723611111112</v>
      </c>
      <c r="N1130" s="18">
        <v>45778.496527777781</v>
      </c>
      <c r="O1130" s="18" t="s">
        <v>19</v>
      </c>
      <c r="P1130" s="18" t="s">
        <v>19</v>
      </c>
      <c r="Q1130" s="15" t="s">
        <v>5847</v>
      </c>
      <c r="R1130" s="15" t="s">
        <v>6267</v>
      </c>
      <c r="S1130" s="15" t="s">
        <v>19</v>
      </c>
      <c r="T1130" s="15" t="s">
        <v>19</v>
      </c>
      <c r="U1130" s="15" t="s">
        <v>19</v>
      </c>
      <c r="V1130" s="15" t="s">
        <v>19</v>
      </c>
      <c r="W1130" s="15" t="s">
        <v>19</v>
      </c>
      <c r="X1130" s="15" t="s">
        <v>19</v>
      </c>
      <c r="Y1130" s="19">
        <v>0</v>
      </c>
      <c r="Z1130" s="15" t="s">
        <v>19</v>
      </c>
      <c r="AA1130" s="15" t="s">
        <v>19</v>
      </c>
      <c r="AB1130" s="15" t="s">
        <v>43</v>
      </c>
      <c r="AC1130" s="15" t="s">
        <v>3577</v>
      </c>
      <c r="AD1130" s="15" t="s">
        <v>1151</v>
      </c>
      <c r="AE1130" s="15" t="s">
        <v>19</v>
      </c>
      <c r="AF1130" s="15" t="s">
        <v>49</v>
      </c>
      <c r="AG1130" s="37" t="s">
        <v>3563</v>
      </c>
      <c r="AH1130" s="15" t="s">
        <v>19</v>
      </c>
      <c r="AI1130" s="15" t="s">
        <v>19</v>
      </c>
      <c r="AJ1130" s="15" t="s">
        <v>19</v>
      </c>
      <c r="AK1130" s="15" t="s">
        <v>19</v>
      </c>
      <c r="AL1130" s="15" t="s">
        <v>19</v>
      </c>
      <c r="AM1130" s="15" t="s">
        <v>3579</v>
      </c>
      <c r="AN1130" s="15" t="s">
        <v>6298</v>
      </c>
    </row>
    <row r="1131" spans="1:40" ht="15.45" x14ac:dyDescent="0.4">
      <c r="A1131" s="15" t="s">
        <v>2523</v>
      </c>
      <c r="B1131" s="15" t="str">
        <f t="shared" si="17"/>
        <v>868drmezr</v>
      </c>
      <c r="C1131" s="38" t="s">
        <v>4489</v>
      </c>
      <c r="D1131" s="15" t="s">
        <v>669</v>
      </c>
      <c r="E1131" s="15" t="s">
        <v>4486</v>
      </c>
      <c r="F1131" s="16" t="s">
        <v>23</v>
      </c>
      <c r="G1131" s="15" t="s">
        <v>6513</v>
      </c>
      <c r="H1131" s="15" t="s">
        <v>19</v>
      </c>
      <c r="I1131" s="17" t="s">
        <v>3562</v>
      </c>
      <c r="J1131" s="15" t="s">
        <v>19</v>
      </c>
      <c r="K1131" s="18">
        <v>45806</v>
      </c>
      <c r="L1131" s="18">
        <v>45785</v>
      </c>
      <c r="M1131" s="18">
        <v>45777.723611111112</v>
      </c>
      <c r="N1131" s="18">
        <v>45807.511111111111</v>
      </c>
      <c r="O1131" s="18" t="s">
        <v>19</v>
      </c>
      <c r="P1131" s="18" t="s">
        <v>19</v>
      </c>
      <c r="Q1131" s="15" t="s">
        <v>5833</v>
      </c>
      <c r="R1131" s="15" t="s">
        <v>6267</v>
      </c>
      <c r="S1131" s="15" t="s">
        <v>19</v>
      </c>
      <c r="T1131" s="18" t="s">
        <v>19</v>
      </c>
      <c r="U1131" s="18" t="s">
        <v>19</v>
      </c>
      <c r="V1131" s="15" t="s">
        <v>19</v>
      </c>
      <c r="W1131" s="18" t="s">
        <v>19</v>
      </c>
      <c r="X1131" s="18" t="s">
        <v>19</v>
      </c>
      <c r="Y1131" s="19">
        <v>0</v>
      </c>
      <c r="Z1131" s="37" t="s">
        <v>365</v>
      </c>
      <c r="AA1131" s="18" t="s">
        <v>19</v>
      </c>
      <c r="AB1131" s="15" t="s">
        <v>43</v>
      </c>
      <c r="AC1131" s="15" t="s">
        <v>3577</v>
      </c>
      <c r="AD1131" s="15" t="s">
        <v>1151</v>
      </c>
      <c r="AE1131" s="15" t="s">
        <v>19</v>
      </c>
      <c r="AF1131" s="15" t="s">
        <v>49</v>
      </c>
      <c r="AG1131" s="20" t="s">
        <v>3604</v>
      </c>
      <c r="AH1131" s="15" t="s">
        <v>19</v>
      </c>
      <c r="AI1131" s="18">
        <v>45807</v>
      </c>
      <c r="AJ1131" s="18" t="s">
        <v>19</v>
      </c>
      <c r="AK1131" s="15" t="s">
        <v>19</v>
      </c>
      <c r="AL1131" s="15" t="s">
        <v>19</v>
      </c>
      <c r="AM1131" s="15" t="s">
        <v>3579</v>
      </c>
      <c r="AN1131" s="15" t="s">
        <v>6298</v>
      </c>
    </row>
    <row r="1132" spans="1:40" ht="15.45" x14ac:dyDescent="0.4">
      <c r="A1132" s="15" t="s">
        <v>2541</v>
      </c>
      <c r="B1132" s="15" t="str">
        <f t="shared" si="17"/>
        <v>868drmx08</v>
      </c>
      <c r="C1132" s="38" t="s">
        <v>4460</v>
      </c>
      <c r="D1132" s="15" t="s">
        <v>263</v>
      </c>
      <c r="E1132" s="15" t="s">
        <v>3655</v>
      </c>
      <c r="F1132" s="24" t="s">
        <v>42</v>
      </c>
      <c r="G1132" s="15" t="s">
        <v>6514</v>
      </c>
      <c r="H1132" s="15" t="s">
        <v>19</v>
      </c>
      <c r="I1132" s="15" t="s">
        <v>19</v>
      </c>
      <c r="J1132" s="15" t="s">
        <v>19</v>
      </c>
      <c r="K1132" s="18" t="s">
        <v>19</v>
      </c>
      <c r="L1132" s="18" t="s">
        <v>19</v>
      </c>
      <c r="M1132" s="18">
        <v>45777.745138888888</v>
      </c>
      <c r="N1132" s="18">
        <v>45798.65902777778</v>
      </c>
      <c r="O1132" s="18" t="s">
        <v>19</v>
      </c>
      <c r="P1132" s="18" t="s">
        <v>19</v>
      </c>
      <c r="Q1132" s="15" t="s">
        <v>5834</v>
      </c>
      <c r="R1132" s="15" t="s">
        <v>6267</v>
      </c>
      <c r="S1132" s="15" t="s">
        <v>19</v>
      </c>
      <c r="T1132" s="15" t="s">
        <v>19</v>
      </c>
      <c r="U1132" s="15" t="s">
        <v>19</v>
      </c>
      <c r="V1132" s="15" t="s">
        <v>19</v>
      </c>
      <c r="W1132" s="15" t="s">
        <v>19</v>
      </c>
      <c r="X1132" s="15" t="s">
        <v>19</v>
      </c>
      <c r="Y1132" s="19">
        <v>0</v>
      </c>
      <c r="Z1132" s="29" t="s">
        <v>123</v>
      </c>
      <c r="AA1132" s="15" t="s">
        <v>19</v>
      </c>
      <c r="AB1132" s="15" t="s">
        <v>43</v>
      </c>
      <c r="AC1132" s="15" t="s">
        <v>3582</v>
      </c>
      <c r="AD1132" s="15" t="s">
        <v>19</v>
      </c>
      <c r="AE1132" s="15" t="s">
        <v>19</v>
      </c>
      <c r="AF1132" s="15" t="s">
        <v>49</v>
      </c>
      <c r="AG1132" s="37" t="s">
        <v>3563</v>
      </c>
      <c r="AH1132" s="15" t="s">
        <v>19</v>
      </c>
      <c r="AI1132" s="15" t="s">
        <v>19</v>
      </c>
      <c r="AJ1132" s="15" t="s">
        <v>19</v>
      </c>
      <c r="AK1132" s="15" t="s">
        <v>19</v>
      </c>
      <c r="AL1132" s="15" t="s">
        <v>19</v>
      </c>
      <c r="AM1132" s="15" t="s">
        <v>19</v>
      </c>
      <c r="AN1132" s="15" t="s">
        <v>6298</v>
      </c>
    </row>
    <row r="1133" spans="1:40" ht="15.45" x14ac:dyDescent="0.4">
      <c r="A1133" s="15" t="s">
        <v>2557</v>
      </c>
      <c r="B1133" s="15" t="str">
        <f t="shared" si="17"/>
        <v>868dryu24</v>
      </c>
      <c r="C1133" s="38" t="s">
        <v>4943</v>
      </c>
      <c r="D1133" s="15" t="s">
        <v>510</v>
      </c>
      <c r="E1133" s="15" t="s">
        <v>4680</v>
      </c>
      <c r="F1133" s="24" t="s">
        <v>42</v>
      </c>
      <c r="G1133" s="15" t="s">
        <v>3561</v>
      </c>
      <c r="H1133" s="15" t="s">
        <v>19</v>
      </c>
      <c r="I1133" s="25" t="s">
        <v>3583</v>
      </c>
      <c r="J1133" s="15" t="s">
        <v>19</v>
      </c>
      <c r="K1133" s="18">
        <v>45863</v>
      </c>
      <c r="L1133" s="18" t="s">
        <v>19</v>
      </c>
      <c r="M1133" s="18">
        <v>45778.491666666669</v>
      </c>
      <c r="N1133" s="18">
        <v>45805.476388888885</v>
      </c>
      <c r="O1133" s="18" t="s">
        <v>19</v>
      </c>
      <c r="P1133" s="18" t="s">
        <v>19</v>
      </c>
      <c r="Q1133" s="15" t="s">
        <v>6927</v>
      </c>
      <c r="R1133" s="15" t="s">
        <v>6267</v>
      </c>
      <c r="S1133" s="15" t="s">
        <v>19</v>
      </c>
      <c r="T1133" s="15" t="s">
        <v>19</v>
      </c>
      <c r="U1133" s="15" t="s">
        <v>19</v>
      </c>
      <c r="V1133" s="15" t="s">
        <v>19</v>
      </c>
      <c r="W1133" s="15" t="s">
        <v>19</v>
      </c>
      <c r="X1133" s="15" t="s">
        <v>19</v>
      </c>
      <c r="Y1133" s="19">
        <v>0</v>
      </c>
      <c r="Z1133" s="15" t="s">
        <v>19</v>
      </c>
      <c r="AA1133" s="15" t="s">
        <v>19</v>
      </c>
      <c r="AB1133" s="15" t="s">
        <v>24</v>
      </c>
      <c r="AC1133" s="15" t="s">
        <v>3365</v>
      </c>
      <c r="AD1133" s="15" t="s">
        <v>698</v>
      </c>
      <c r="AE1133" s="15" t="b">
        <v>1</v>
      </c>
      <c r="AF1133" s="15" t="s">
        <v>3816</v>
      </c>
      <c r="AG1133" s="15" t="s">
        <v>19</v>
      </c>
      <c r="AH1133" s="15" t="s">
        <v>19</v>
      </c>
      <c r="AI1133" s="18">
        <v>45800</v>
      </c>
      <c r="AJ1133" s="15" t="s">
        <v>19</v>
      </c>
      <c r="AK1133" s="15" t="s">
        <v>19</v>
      </c>
      <c r="AL1133" s="15" t="s">
        <v>19</v>
      </c>
      <c r="AM1133" s="15" t="s">
        <v>3325</v>
      </c>
      <c r="AN1133" s="15" t="s">
        <v>6275</v>
      </c>
    </row>
    <row r="1134" spans="1:40" ht="15.45" x14ac:dyDescent="0.4">
      <c r="A1134" s="15" t="s">
        <v>2529</v>
      </c>
      <c r="B1134" s="15" t="str">
        <f t="shared" si="17"/>
        <v>868dt1axy</v>
      </c>
      <c r="C1134" s="38" t="s">
        <v>4506</v>
      </c>
      <c r="D1134" s="15" t="s">
        <v>667</v>
      </c>
      <c r="E1134" s="15" t="s">
        <v>4504</v>
      </c>
      <c r="F1134" s="24" t="s">
        <v>42</v>
      </c>
      <c r="G1134" s="15" t="s">
        <v>6515</v>
      </c>
      <c r="H1134" s="15" t="s">
        <v>19</v>
      </c>
      <c r="I1134" s="28" t="s">
        <v>3587</v>
      </c>
      <c r="J1134" s="15" t="s">
        <v>19</v>
      </c>
      <c r="K1134" s="18">
        <v>45863</v>
      </c>
      <c r="L1134" s="18">
        <v>45790</v>
      </c>
      <c r="M1134" s="18">
        <v>45778.581250000003</v>
      </c>
      <c r="N1134" s="18">
        <v>45804.395138888889</v>
      </c>
      <c r="O1134" s="18" t="s">
        <v>19</v>
      </c>
      <c r="P1134" s="18" t="s">
        <v>19</v>
      </c>
      <c r="Q1134" s="15" t="s">
        <v>5905</v>
      </c>
      <c r="R1134" s="15" t="s">
        <v>6267</v>
      </c>
      <c r="S1134" s="15" t="s">
        <v>19</v>
      </c>
      <c r="T1134" s="15" t="s">
        <v>19</v>
      </c>
      <c r="U1134" s="15" t="s">
        <v>19</v>
      </c>
      <c r="V1134" s="15" t="s">
        <v>19</v>
      </c>
      <c r="W1134" s="15" t="s">
        <v>19</v>
      </c>
      <c r="X1134" s="15" t="s">
        <v>19</v>
      </c>
      <c r="Y1134" s="19">
        <v>0</v>
      </c>
      <c r="Z1134" s="15" t="s">
        <v>605</v>
      </c>
      <c r="AA1134" s="15" t="s">
        <v>19</v>
      </c>
      <c r="AB1134" s="15" t="s">
        <v>43</v>
      </c>
      <c r="AC1134" s="15" t="s">
        <v>3577</v>
      </c>
      <c r="AD1134" s="15" t="s">
        <v>1193</v>
      </c>
      <c r="AE1134" s="15" t="s">
        <v>19</v>
      </c>
      <c r="AF1134" s="15" t="s">
        <v>49</v>
      </c>
      <c r="AG1134" s="37" t="s">
        <v>3563</v>
      </c>
      <c r="AH1134" s="15" t="s">
        <v>19</v>
      </c>
      <c r="AI1134" s="15" t="s">
        <v>19</v>
      </c>
      <c r="AJ1134" s="15" t="s">
        <v>19</v>
      </c>
      <c r="AK1134" s="15" t="s">
        <v>19</v>
      </c>
      <c r="AL1134" s="15" t="s">
        <v>19</v>
      </c>
      <c r="AM1134" s="15" t="s">
        <v>3579</v>
      </c>
      <c r="AN1134" s="15" t="s">
        <v>6298</v>
      </c>
    </row>
    <row r="1135" spans="1:40" ht="15.45" x14ac:dyDescent="0.4">
      <c r="A1135" s="15" t="s">
        <v>2530</v>
      </c>
      <c r="B1135" s="15" t="str">
        <f t="shared" si="17"/>
        <v>868dt1bdt</v>
      </c>
      <c r="C1135" s="38" t="s">
        <v>4507</v>
      </c>
      <c r="D1135" s="15" t="s">
        <v>667</v>
      </c>
      <c r="E1135" s="15" t="s">
        <v>4504</v>
      </c>
      <c r="F1135" s="24" t="s">
        <v>42</v>
      </c>
      <c r="G1135" s="15" t="s">
        <v>3561</v>
      </c>
      <c r="H1135" s="15" t="s">
        <v>19</v>
      </c>
      <c r="I1135" s="28" t="s">
        <v>3587</v>
      </c>
      <c r="J1135" s="15" t="s">
        <v>19</v>
      </c>
      <c r="K1135" s="18" t="s">
        <v>19</v>
      </c>
      <c r="L1135" s="18" t="s">
        <v>19</v>
      </c>
      <c r="M1135" s="18">
        <v>45778.581250000003</v>
      </c>
      <c r="N1135" s="18">
        <v>45804.395138888889</v>
      </c>
      <c r="O1135" s="18" t="s">
        <v>19</v>
      </c>
      <c r="P1135" s="18" t="s">
        <v>19</v>
      </c>
      <c r="Q1135" s="15" t="s">
        <v>5905</v>
      </c>
      <c r="R1135" s="15" t="s">
        <v>6267</v>
      </c>
      <c r="S1135" s="15" t="s">
        <v>19</v>
      </c>
      <c r="T1135" s="15" t="s">
        <v>19</v>
      </c>
      <c r="U1135" s="15" t="s">
        <v>19</v>
      </c>
      <c r="V1135" s="15" t="s">
        <v>19</v>
      </c>
      <c r="W1135" s="15" t="s">
        <v>19</v>
      </c>
      <c r="X1135" s="15" t="s">
        <v>19</v>
      </c>
      <c r="Y1135" s="19">
        <v>0</v>
      </c>
      <c r="Z1135" s="15" t="s">
        <v>605</v>
      </c>
      <c r="AA1135" s="15" t="s">
        <v>19</v>
      </c>
      <c r="AB1135" s="15" t="s">
        <v>43</v>
      </c>
      <c r="AC1135" s="15" t="s">
        <v>3577</v>
      </c>
      <c r="AD1135" s="15" t="s">
        <v>1193</v>
      </c>
      <c r="AE1135" s="15" t="s">
        <v>19</v>
      </c>
      <c r="AF1135" s="15" t="s">
        <v>49</v>
      </c>
      <c r="AG1135" s="37" t="s">
        <v>3563</v>
      </c>
      <c r="AH1135" s="15" t="s">
        <v>19</v>
      </c>
      <c r="AI1135" s="15" t="s">
        <v>19</v>
      </c>
      <c r="AJ1135" s="15" t="s">
        <v>19</v>
      </c>
      <c r="AK1135" s="15" t="s">
        <v>19</v>
      </c>
      <c r="AL1135" s="15" t="s">
        <v>19</v>
      </c>
      <c r="AM1135" s="15" t="s">
        <v>3579</v>
      </c>
      <c r="AN1135" s="15" t="s">
        <v>6300</v>
      </c>
    </row>
    <row r="1136" spans="1:40" ht="15.45" x14ac:dyDescent="0.4">
      <c r="A1136" s="15" t="s">
        <v>2531</v>
      </c>
      <c r="B1136" s="15" t="str">
        <f t="shared" si="17"/>
        <v>868dt1brr</v>
      </c>
      <c r="C1136" s="38" t="s">
        <v>4510</v>
      </c>
      <c r="D1136" s="15" t="s">
        <v>667</v>
      </c>
      <c r="E1136" s="15" t="s">
        <v>4504</v>
      </c>
      <c r="F1136" s="24" t="s">
        <v>42</v>
      </c>
      <c r="G1136" s="15" t="s">
        <v>3561</v>
      </c>
      <c r="H1136" s="15" t="s">
        <v>19</v>
      </c>
      <c r="I1136" s="28" t="s">
        <v>3587</v>
      </c>
      <c r="J1136" s="15" t="s">
        <v>19</v>
      </c>
      <c r="K1136" s="18">
        <v>45863</v>
      </c>
      <c r="L1136" s="18">
        <v>45790</v>
      </c>
      <c r="M1136" s="18">
        <v>45778.58194444445</v>
      </c>
      <c r="N1136" s="18">
        <v>45804.395138888889</v>
      </c>
      <c r="O1136" s="18" t="s">
        <v>19</v>
      </c>
      <c r="P1136" s="18" t="s">
        <v>19</v>
      </c>
      <c r="Q1136" s="15" t="s">
        <v>5905</v>
      </c>
      <c r="R1136" s="15" t="s">
        <v>6267</v>
      </c>
      <c r="S1136" s="15" t="s">
        <v>19</v>
      </c>
      <c r="T1136" s="15" t="s">
        <v>19</v>
      </c>
      <c r="U1136" s="15" t="s">
        <v>19</v>
      </c>
      <c r="V1136" s="15" t="s">
        <v>19</v>
      </c>
      <c r="W1136" s="15" t="s">
        <v>19</v>
      </c>
      <c r="X1136" s="15" t="s">
        <v>19</v>
      </c>
      <c r="Y1136" s="19">
        <v>0</v>
      </c>
      <c r="Z1136" s="15" t="s">
        <v>605</v>
      </c>
      <c r="AA1136" s="15" t="s">
        <v>19</v>
      </c>
      <c r="AB1136" s="15" t="s">
        <v>43</v>
      </c>
      <c r="AC1136" s="15" t="s">
        <v>3577</v>
      </c>
      <c r="AD1136" s="15" t="s">
        <v>1193</v>
      </c>
      <c r="AE1136" s="15" t="s">
        <v>19</v>
      </c>
      <c r="AF1136" s="15" t="s">
        <v>49</v>
      </c>
      <c r="AG1136" s="37" t="s">
        <v>3563</v>
      </c>
      <c r="AH1136" s="15" t="s">
        <v>19</v>
      </c>
      <c r="AI1136" s="15" t="s">
        <v>19</v>
      </c>
      <c r="AJ1136" s="15" t="s">
        <v>19</v>
      </c>
      <c r="AK1136" s="15" t="s">
        <v>19</v>
      </c>
      <c r="AL1136" s="15" t="s">
        <v>19</v>
      </c>
      <c r="AM1136" s="15" t="s">
        <v>3579</v>
      </c>
      <c r="AN1136" s="15" t="s">
        <v>6298</v>
      </c>
    </row>
    <row r="1137" spans="1:40" ht="15.45" x14ac:dyDescent="0.4">
      <c r="A1137" s="15" t="s">
        <v>2532</v>
      </c>
      <c r="B1137" s="15" t="str">
        <f t="shared" si="17"/>
        <v>868dt1ccj</v>
      </c>
      <c r="C1137" s="38" t="s">
        <v>4509</v>
      </c>
      <c r="D1137" s="15" t="s">
        <v>667</v>
      </c>
      <c r="E1137" s="15" t="s">
        <v>4504</v>
      </c>
      <c r="F1137" s="24" t="s">
        <v>42</v>
      </c>
      <c r="G1137" s="15" t="s">
        <v>3561</v>
      </c>
      <c r="H1137" s="15" t="s">
        <v>19</v>
      </c>
      <c r="I1137" s="28" t="s">
        <v>3587</v>
      </c>
      <c r="J1137" s="15" t="s">
        <v>19</v>
      </c>
      <c r="K1137" s="18">
        <v>45863</v>
      </c>
      <c r="L1137" s="18">
        <v>45790</v>
      </c>
      <c r="M1137" s="18">
        <v>45778.58194444445</v>
      </c>
      <c r="N1137" s="18">
        <v>45804.395138888889</v>
      </c>
      <c r="O1137" s="18" t="s">
        <v>19</v>
      </c>
      <c r="P1137" s="18" t="s">
        <v>19</v>
      </c>
      <c r="Q1137" s="15" t="s">
        <v>5905</v>
      </c>
      <c r="R1137" s="15" t="s">
        <v>6267</v>
      </c>
      <c r="S1137" s="15" t="s">
        <v>19</v>
      </c>
      <c r="T1137" s="15" t="s">
        <v>19</v>
      </c>
      <c r="U1137" s="15" t="s">
        <v>19</v>
      </c>
      <c r="V1137" s="15" t="s">
        <v>19</v>
      </c>
      <c r="W1137" s="15" t="s">
        <v>19</v>
      </c>
      <c r="X1137" s="15" t="s">
        <v>19</v>
      </c>
      <c r="Y1137" s="19">
        <v>0</v>
      </c>
      <c r="Z1137" s="15" t="s">
        <v>605</v>
      </c>
      <c r="AA1137" s="15" t="s">
        <v>19</v>
      </c>
      <c r="AB1137" s="15" t="s">
        <v>43</v>
      </c>
      <c r="AC1137" s="15" t="s">
        <v>3577</v>
      </c>
      <c r="AD1137" s="15" t="s">
        <v>1193</v>
      </c>
      <c r="AE1137" s="15" t="s">
        <v>19</v>
      </c>
      <c r="AF1137" s="15" t="s">
        <v>49</v>
      </c>
      <c r="AG1137" s="37" t="s">
        <v>3563</v>
      </c>
      <c r="AH1137" s="15" t="s">
        <v>19</v>
      </c>
      <c r="AI1137" s="15" t="s">
        <v>19</v>
      </c>
      <c r="AJ1137" s="15" t="s">
        <v>19</v>
      </c>
      <c r="AK1137" s="15" t="s">
        <v>19</v>
      </c>
      <c r="AL1137" s="15" t="s">
        <v>19</v>
      </c>
      <c r="AM1137" s="15" t="s">
        <v>3579</v>
      </c>
      <c r="AN1137" s="15" t="s">
        <v>6298</v>
      </c>
    </row>
    <row r="1138" spans="1:40" ht="15.45" x14ac:dyDescent="0.4">
      <c r="A1138" s="15" t="s">
        <v>2533</v>
      </c>
      <c r="B1138" s="15" t="str">
        <f t="shared" si="17"/>
        <v>868dt1cwe</v>
      </c>
      <c r="C1138" s="38" t="s">
        <v>4508</v>
      </c>
      <c r="D1138" s="15" t="s">
        <v>667</v>
      </c>
      <c r="E1138" s="15" t="s">
        <v>4504</v>
      </c>
      <c r="F1138" s="24" t="s">
        <v>42</v>
      </c>
      <c r="G1138" s="15" t="s">
        <v>6516</v>
      </c>
      <c r="H1138" s="15" t="s">
        <v>19</v>
      </c>
      <c r="I1138" s="28" t="s">
        <v>3587</v>
      </c>
      <c r="J1138" s="15" t="s">
        <v>19</v>
      </c>
      <c r="K1138" s="18" t="s">
        <v>19</v>
      </c>
      <c r="L1138" s="18" t="s">
        <v>19</v>
      </c>
      <c r="M1138" s="18">
        <v>45778.582638888889</v>
      </c>
      <c r="N1138" s="18">
        <v>45804.395138888889</v>
      </c>
      <c r="O1138" s="18" t="s">
        <v>19</v>
      </c>
      <c r="P1138" s="18" t="s">
        <v>19</v>
      </c>
      <c r="Q1138" s="15" t="s">
        <v>5905</v>
      </c>
      <c r="R1138" s="15" t="s">
        <v>6267</v>
      </c>
      <c r="S1138" s="15" t="s">
        <v>19</v>
      </c>
      <c r="T1138" s="15" t="s">
        <v>19</v>
      </c>
      <c r="U1138" s="15" t="s">
        <v>19</v>
      </c>
      <c r="V1138" s="15" t="s">
        <v>19</v>
      </c>
      <c r="W1138" s="15" t="s">
        <v>19</v>
      </c>
      <c r="X1138" s="15" t="s">
        <v>19</v>
      </c>
      <c r="Y1138" s="19">
        <v>0</v>
      </c>
      <c r="Z1138" s="15" t="s">
        <v>605</v>
      </c>
      <c r="AA1138" s="15" t="s">
        <v>19</v>
      </c>
      <c r="AB1138" s="15" t="s">
        <v>43</v>
      </c>
      <c r="AC1138" s="15" t="s">
        <v>3577</v>
      </c>
      <c r="AD1138" s="15" t="s">
        <v>1193</v>
      </c>
      <c r="AE1138" s="15" t="s">
        <v>19</v>
      </c>
      <c r="AF1138" s="15" t="s">
        <v>49</v>
      </c>
      <c r="AG1138" s="37" t="s">
        <v>3563</v>
      </c>
      <c r="AH1138" s="15" t="s">
        <v>19</v>
      </c>
      <c r="AI1138" s="15" t="s">
        <v>19</v>
      </c>
      <c r="AJ1138" s="15" t="s">
        <v>19</v>
      </c>
      <c r="AK1138" s="15" t="s">
        <v>19</v>
      </c>
      <c r="AL1138" s="15" t="s">
        <v>19</v>
      </c>
      <c r="AM1138" s="15" t="s">
        <v>3579</v>
      </c>
      <c r="AN1138" s="15" t="s">
        <v>6298</v>
      </c>
    </row>
    <row r="1139" spans="1:40" ht="15.45" x14ac:dyDescent="0.4">
      <c r="A1139" s="15" t="s">
        <v>5970</v>
      </c>
      <c r="B1139" s="15" t="str">
        <f t="shared" si="17"/>
        <v>868duz0k8</v>
      </c>
      <c r="C1139" s="38" t="s">
        <v>6517</v>
      </c>
      <c r="D1139" s="15" t="s">
        <v>2532</v>
      </c>
      <c r="E1139" s="15" t="s">
        <v>4509</v>
      </c>
      <c r="F1139" s="39" t="s">
        <v>540</v>
      </c>
      <c r="G1139" s="15" t="s">
        <v>6518</v>
      </c>
      <c r="H1139" s="15" t="s">
        <v>3581</v>
      </c>
      <c r="I1139" s="28" t="s">
        <v>3587</v>
      </c>
      <c r="J1139" s="15" t="s">
        <v>19</v>
      </c>
      <c r="K1139" s="18">
        <v>45863</v>
      </c>
      <c r="L1139" s="18">
        <v>45790</v>
      </c>
      <c r="M1139" s="18">
        <v>45783.525000000001</v>
      </c>
      <c r="N1139" s="18">
        <v>45807.508333333331</v>
      </c>
      <c r="O1139" s="18" t="s">
        <v>19</v>
      </c>
      <c r="P1139" s="18" t="s">
        <v>19</v>
      </c>
      <c r="Q1139" s="15" t="s">
        <v>5904</v>
      </c>
      <c r="R1139" s="15" t="s">
        <v>6267</v>
      </c>
      <c r="S1139" s="15" t="s">
        <v>19</v>
      </c>
      <c r="T1139" s="15" t="s">
        <v>19</v>
      </c>
      <c r="U1139" s="15" t="s">
        <v>19</v>
      </c>
      <c r="V1139" s="15" t="s">
        <v>19</v>
      </c>
      <c r="W1139" s="15" t="s">
        <v>19</v>
      </c>
      <c r="X1139" s="15" t="s">
        <v>19</v>
      </c>
      <c r="Y1139" s="19">
        <v>0</v>
      </c>
      <c r="Z1139" s="15" t="s">
        <v>196</v>
      </c>
      <c r="AA1139" s="15" t="s">
        <v>19</v>
      </c>
      <c r="AB1139" s="15" t="s">
        <v>43</v>
      </c>
      <c r="AC1139" s="15" t="s">
        <v>3577</v>
      </c>
      <c r="AD1139" s="15" t="s">
        <v>1193</v>
      </c>
      <c r="AE1139" s="15" t="b">
        <v>1</v>
      </c>
      <c r="AF1139" s="15" t="s">
        <v>3589</v>
      </c>
      <c r="AG1139" s="37" t="s">
        <v>3563</v>
      </c>
      <c r="AH1139" s="15" t="s">
        <v>19</v>
      </c>
      <c r="AI1139" s="18">
        <v>45807</v>
      </c>
      <c r="AJ1139" s="15" t="s">
        <v>19</v>
      </c>
      <c r="AK1139" s="15" t="s">
        <v>19</v>
      </c>
      <c r="AL1139" s="15" t="s">
        <v>19</v>
      </c>
      <c r="AM1139" s="15" t="s">
        <v>3579</v>
      </c>
      <c r="AN1139" s="15" t="s">
        <v>6298</v>
      </c>
    </row>
    <row r="1140" spans="1:40" ht="15.45" x14ac:dyDescent="0.4">
      <c r="A1140" s="15" t="s">
        <v>5969</v>
      </c>
      <c r="B1140" s="15" t="str">
        <f t="shared" si="17"/>
        <v>868duz14a</v>
      </c>
      <c r="C1140" s="38" t="s">
        <v>5968</v>
      </c>
      <c r="D1140" s="15" t="s">
        <v>2532</v>
      </c>
      <c r="E1140" s="15" t="s">
        <v>4509</v>
      </c>
      <c r="F1140" s="39" t="s">
        <v>540</v>
      </c>
      <c r="G1140" s="15" t="s">
        <v>6519</v>
      </c>
      <c r="H1140" s="15" t="s">
        <v>3581</v>
      </c>
      <c r="I1140" s="28" t="s">
        <v>3587</v>
      </c>
      <c r="J1140" s="15" t="s">
        <v>19</v>
      </c>
      <c r="K1140" s="18">
        <v>45863</v>
      </c>
      <c r="L1140" s="18">
        <v>45790</v>
      </c>
      <c r="M1140" s="18">
        <v>45783.525000000001</v>
      </c>
      <c r="N1140" s="18">
        <v>45799.533333333333</v>
      </c>
      <c r="O1140" s="18" t="s">
        <v>19</v>
      </c>
      <c r="P1140" s="18" t="s">
        <v>19</v>
      </c>
      <c r="Q1140" s="15" t="s">
        <v>5896</v>
      </c>
      <c r="R1140" s="15" t="s">
        <v>6267</v>
      </c>
      <c r="S1140" s="15" t="s">
        <v>19</v>
      </c>
      <c r="T1140" s="15" t="s">
        <v>19</v>
      </c>
      <c r="U1140" s="15" t="s">
        <v>19</v>
      </c>
      <c r="V1140" s="15" t="s">
        <v>19</v>
      </c>
      <c r="W1140" s="15" t="s">
        <v>19</v>
      </c>
      <c r="X1140" s="15" t="s">
        <v>19</v>
      </c>
      <c r="Y1140" s="19">
        <v>0</v>
      </c>
      <c r="Z1140" s="32" t="s">
        <v>66</v>
      </c>
      <c r="AA1140" s="15" t="s">
        <v>19</v>
      </c>
      <c r="AB1140" s="15" t="s">
        <v>43</v>
      </c>
      <c r="AC1140" s="15" t="s">
        <v>3577</v>
      </c>
      <c r="AD1140" s="15" t="s">
        <v>1193</v>
      </c>
      <c r="AE1140" s="15" t="s">
        <v>19</v>
      </c>
      <c r="AF1140" s="15" t="s">
        <v>3589</v>
      </c>
      <c r="AG1140" s="37" t="s">
        <v>3563</v>
      </c>
      <c r="AH1140" s="15" t="s">
        <v>19</v>
      </c>
      <c r="AI1140" s="15" t="s">
        <v>19</v>
      </c>
      <c r="AJ1140" s="15" t="s">
        <v>19</v>
      </c>
      <c r="AK1140" s="15" t="s">
        <v>19</v>
      </c>
      <c r="AL1140" s="15" t="s">
        <v>19</v>
      </c>
      <c r="AM1140" s="15" t="s">
        <v>3579</v>
      </c>
      <c r="AN1140" s="15" t="s">
        <v>6298</v>
      </c>
    </row>
    <row r="1141" spans="1:40" ht="15.45" x14ac:dyDescent="0.4">
      <c r="A1141" s="15" t="s">
        <v>5967</v>
      </c>
      <c r="B1141" s="15" t="str">
        <f t="shared" si="17"/>
        <v>868duz1xy</v>
      </c>
      <c r="C1141" s="38" t="s">
        <v>5966</v>
      </c>
      <c r="D1141" s="15" t="s">
        <v>2532</v>
      </c>
      <c r="E1141" s="15" t="s">
        <v>4509</v>
      </c>
      <c r="F1141" s="39" t="s">
        <v>540</v>
      </c>
      <c r="G1141" s="15" t="s">
        <v>6520</v>
      </c>
      <c r="H1141" s="15" t="s">
        <v>3581</v>
      </c>
      <c r="I1141" s="28" t="s">
        <v>3587</v>
      </c>
      <c r="J1141" s="15" t="s">
        <v>19</v>
      </c>
      <c r="K1141" s="18">
        <v>45809</v>
      </c>
      <c r="L1141" s="18">
        <v>45791</v>
      </c>
      <c r="M1141" s="18">
        <v>45783.525694444441</v>
      </c>
      <c r="N1141" s="18">
        <v>45799.533333333333</v>
      </c>
      <c r="O1141" s="18" t="s">
        <v>19</v>
      </c>
      <c r="P1141" s="18" t="s">
        <v>19</v>
      </c>
      <c r="Q1141" s="15" t="s">
        <v>5896</v>
      </c>
      <c r="R1141" s="15" t="s">
        <v>6267</v>
      </c>
      <c r="S1141" s="15" t="s">
        <v>19</v>
      </c>
      <c r="T1141" s="15" t="s">
        <v>19</v>
      </c>
      <c r="U1141" s="15" t="s">
        <v>19</v>
      </c>
      <c r="V1141" s="15" t="s">
        <v>19</v>
      </c>
      <c r="W1141" s="15" t="s">
        <v>19</v>
      </c>
      <c r="X1141" s="15" t="s">
        <v>19</v>
      </c>
      <c r="Y1141" s="19">
        <v>0</v>
      </c>
      <c r="Z1141" s="15" t="s">
        <v>196</v>
      </c>
      <c r="AA1141" s="15" t="s">
        <v>19</v>
      </c>
      <c r="AB1141" s="15" t="s">
        <v>43</v>
      </c>
      <c r="AC1141" s="15" t="s">
        <v>3577</v>
      </c>
      <c r="AD1141" s="15" t="s">
        <v>1193</v>
      </c>
      <c r="AE1141" s="15" t="s">
        <v>19</v>
      </c>
      <c r="AF1141" s="15" t="s">
        <v>3589</v>
      </c>
      <c r="AG1141" s="37" t="s">
        <v>3563</v>
      </c>
      <c r="AH1141" s="15" t="s">
        <v>19</v>
      </c>
      <c r="AI1141" s="15" t="s">
        <v>19</v>
      </c>
      <c r="AJ1141" s="15" t="s">
        <v>19</v>
      </c>
      <c r="AK1141" s="15" t="s">
        <v>19</v>
      </c>
      <c r="AL1141" s="15" t="s">
        <v>19</v>
      </c>
      <c r="AM1141" s="15" t="s">
        <v>3579</v>
      </c>
      <c r="AN1141" s="15" t="s">
        <v>6298</v>
      </c>
    </row>
    <row r="1142" spans="1:40" ht="15.45" x14ac:dyDescent="0.4">
      <c r="A1142" s="15" t="s">
        <v>5965</v>
      </c>
      <c r="B1142" s="15" t="str">
        <f t="shared" si="17"/>
        <v>868duzfkm</v>
      </c>
      <c r="C1142" s="38" t="s">
        <v>6183</v>
      </c>
      <c r="D1142" s="15" t="s">
        <v>2529</v>
      </c>
      <c r="E1142" s="15" t="s">
        <v>4506</v>
      </c>
      <c r="F1142" s="39" t="s">
        <v>540</v>
      </c>
      <c r="G1142" s="15" t="s">
        <v>6928</v>
      </c>
      <c r="H1142" s="15" t="s">
        <v>3581</v>
      </c>
      <c r="I1142" s="28" t="s">
        <v>3587</v>
      </c>
      <c r="J1142" s="15" t="s">
        <v>19</v>
      </c>
      <c r="K1142" s="18">
        <v>45863</v>
      </c>
      <c r="L1142" s="18">
        <v>45784</v>
      </c>
      <c r="M1142" s="18">
        <v>45783.538888888885</v>
      </c>
      <c r="N1142" s="18">
        <v>45807.508333333331</v>
      </c>
      <c r="O1142" s="18" t="s">
        <v>19</v>
      </c>
      <c r="P1142" s="18" t="s">
        <v>19</v>
      </c>
      <c r="Q1142" s="15" t="s">
        <v>5896</v>
      </c>
      <c r="R1142" s="15" t="s">
        <v>6267</v>
      </c>
      <c r="S1142" s="15" t="s">
        <v>19</v>
      </c>
      <c r="T1142" s="15" t="s">
        <v>19</v>
      </c>
      <c r="U1142" s="15" t="s">
        <v>19</v>
      </c>
      <c r="V1142" s="15" t="s">
        <v>19</v>
      </c>
      <c r="W1142" s="15" t="s">
        <v>19</v>
      </c>
      <c r="X1142" s="15" t="s">
        <v>19</v>
      </c>
      <c r="Y1142" s="19">
        <v>0</v>
      </c>
      <c r="Z1142" s="29" t="s">
        <v>123</v>
      </c>
      <c r="AA1142" s="15" t="s">
        <v>19</v>
      </c>
      <c r="AB1142" s="15" t="s">
        <v>43</v>
      </c>
      <c r="AC1142" s="15" t="s">
        <v>3577</v>
      </c>
      <c r="AD1142" s="15" t="s">
        <v>1193</v>
      </c>
      <c r="AE1142" s="15" t="b">
        <v>1</v>
      </c>
      <c r="AF1142" s="15" t="s">
        <v>3589</v>
      </c>
      <c r="AG1142" s="37" t="s">
        <v>3563</v>
      </c>
      <c r="AH1142" s="15" t="s">
        <v>19</v>
      </c>
      <c r="AI1142" s="18">
        <v>45807</v>
      </c>
      <c r="AJ1142" s="15" t="s">
        <v>19</v>
      </c>
      <c r="AK1142" s="15" t="s">
        <v>19</v>
      </c>
      <c r="AL1142" s="15" t="s">
        <v>19</v>
      </c>
      <c r="AM1142" s="15" t="s">
        <v>3579</v>
      </c>
      <c r="AN1142" s="15" t="s">
        <v>6298</v>
      </c>
    </row>
    <row r="1143" spans="1:40" ht="15.45" x14ac:dyDescent="0.4">
      <c r="A1143" s="15" t="s">
        <v>5964</v>
      </c>
      <c r="B1143" s="15" t="str">
        <f t="shared" si="17"/>
        <v>868duzfwx</v>
      </c>
      <c r="C1143" s="38" t="s">
        <v>5963</v>
      </c>
      <c r="D1143" s="15" t="s">
        <v>2529</v>
      </c>
      <c r="E1143" s="15" t="s">
        <v>4506</v>
      </c>
      <c r="F1143" s="16" t="s">
        <v>23</v>
      </c>
      <c r="G1143" s="15" t="s">
        <v>6929</v>
      </c>
      <c r="H1143" s="15" t="s">
        <v>3581</v>
      </c>
      <c r="I1143" s="28" t="s">
        <v>3587</v>
      </c>
      <c r="J1143" s="15" t="s">
        <v>19</v>
      </c>
      <c r="K1143" s="18">
        <v>45863</v>
      </c>
      <c r="L1143" s="18">
        <v>45790</v>
      </c>
      <c r="M1143" s="18">
        <v>45783.538888888885</v>
      </c>
      <c r="N1143" s="18">
        <v>45807.508333333331</v>
      </c>
      <c r="O1143" s="18" t="s">
        <v>19</v>
      </c>
      <c r="P1143" s="18" t="s">
        <v>19</v>
      </c>
      <c r="Q1143" s="15" t="s">
        <v>5904</v>
      </c>
      <c r="R1143" s="15" t="s">
        <v>6267</v>
      </c>
      <c r="S1143" s="15" t="s">
        <v>19</v>
      </c>
      <c r="T1143" s="18" t="s">
        <v>19</v>
      </c>
      <c r="U1143" s="18" t="s">
        <v>19</v>
      </c>
      <c r="V1143" s="15" t="s">
        <v>19</v>
      </c>
      <c r="W1143" s="18" t="s">
        <v>19</v>
      </c>
      <c r="X1143" s="18" t="s">
        <v>19</v>
      </c>
      <c r="Y1143" s="19">
        <v>0</v>
      </c>
      <c r="Z1143" s="29" t="s">
        <v>123</v>
      </c>
      <c r="AA1143" s="18" t="s">
        <v>19</v>
      </c>
      <c r="AB1143" s="15" t="s">
        <v>43</v>
      </c>
      <c r="AC1143" s="15" t="s">
        <v>3577</v>
      </c>
      <c r="AD1143" s="15" t="s">
        <v>1193</v>
      </c>
      <c r="AE1143" s="15" t="b">
        <v>1</v>
      </c>
      <c r="AF1143" s="15" t="s">
        <v>3589</v>
      </c>
      <c r="AG1143" s="37" t="s">
        <v>3563</v>
      </c>
      <c r="AH1143" s="15" t="s">
        <v>19</v>
      </c>
      <c r="AI1143" s="18">
        <v>45807</v>
      </c>
      <c r="AJ1143" s="18" t="s">
        <v>19</v>
      </c>
      <c r="AK1143" s="15" t="s">
        <v>19</v>
      </c>
      <c r="AL1143" s="15" t="s">
        <v>19</v>
      </c>
      <c r="AM1143" s="15" t="s">
        <v>3579</v>
      </c>
      <c r="AN1143" s="15" t="s">
        <v>6298</v>
      </c>
    </row>
    <row r="1144" spans="1:40" ht="15.45" x14ac:dyDescent="0.4">
      <c r="A1144" s="15" t="s">
        <v>5962</v>
      </c>
      <c r="B1144" s="15" t="str">
        <f t="shared" si="17"/>
        <v>868duzmyh</v>
      </c>
      <c r="C1144" s="38" t="s">
        <v>6187</v>
      </c>
      <c r="D1144" s="15" t="s">
        <v>2530</v>
      </c>
      <c r="E1144" s="15" t="s">
        <v>4507</v>
      </c>
      <c r="F1144" s="39" t="s">
        <v>540</v>
      </c>
      <c r="G1144" s="15" t="s">
        <v>6930</v>
      </c>
      <c r="H1144" s="15" t="s">
        <v>3581</v>
      </c>
      <c r="I1144" s="28" t="s">
        <v>3587</v>
      </c>
      <c r="J1144" s="15" t="s">
        <v>19</v>
      </c>
      <c r="K1144" s="18">
        <v>45863</v>
      </c>
      <c r="L1144" s="18">
        <v>45800</v>
      </c>
      <c r="M1144" s="18">
        <v>45783.542361111111</v>
      </c>
      <c r="N1144" s="18">
        <v>45810.529166666667</v>
      </c>
      <c r="O1144" s="18" t="s">
        <v>19</v>
      </c>
      <c r="P1144" s="18" t="s">
        <v>19</v>
      </c>
      <c r="Q1144" s="15" t="s">
        <v>5904</v>
      </c>
      <c r="R1144" s="15" t="s">
        <v>6267</v>
      </c>
      <c r="S1144" s="15" t="s">
        <v>19</v>
      </c>
      <c r="T1144" s="15" t="s">
        <v>19</v>
      </c>
      <c r="U1144" s="15" t="s">
        <v>19</v>
      </c>
      <c r="V1144" s="15" t="s">
        <v>19</v>
      </c>
      <c r="W1144" s="15" t="s">
        <v>19</v>
      </c>
      <c r="X1144" s="15" t="s">
        <v>19</v>
      </c>
      <c r="Y1144" s="19">
        <v>0</v>
      </c>
      <c r="Z1144" s="29" t="s">
        <v>123</v>
      </c>
      <c r="AA1144" s="15" t="s">
        <v>19</v>
      </c>
      <c r="AB1144" s="15" t="s">
        <v>43</v>
      </c>
      <c r="AC1144" s="15" t="s">
        <v>3577</v>
      </c>
      <c r="AD1144" s="15" t="s">
        <v>1193</v>
      </c>
      <c r="AE1144" s="15" t="b">
        <v>1</v>
      </c>
      <c r="AF1144" s="15" t="s">
        <v>3589</v>
      </c>
      <c r="AG1144" s="37" t="s">
        <v>3563</v>
      </c>
      <c r="AH1144" s="15" t="s">
        <v>19</v>
      </c>
      <c r="AI1144" s="18">
        <v>45807</v>
      </c>
      <c r="AJ1144" s="15" t="s">
        <v>19</v>
      </c>
      <c r="AK1144" s="15" t="s">
        <v>19</v>
      </c>
      <c r="AL1144" s="15" t="s">
        <v>19</v>
      </c>
      <c r="AM1144" s="15" t="s">
        <v>3579</v>
      </c>
      <c r="AN1144" s="15" t="s">
        <v>6298</v>
      </c>
    </row>
    <row r="1145" spans="1:40" ht="15.45" x14ac:dyDescent="0.4">
      <c r="A1145" s="15" t="s">
        <v>5961</v>
      </c>
      <c r="B1145" s="15" t="str">
        <f t="shared" si="17"/>
        <v>868duznew</v>
      </c>
      <c r="C1145" s="38" t="s">
        <v>5960</v>
      </c>
      <c r="D1145" s="15" t="s">
        <v>2530</v>
      </c>
      <c r="E1145" s="15" t="s">
        <v>4507</v>
      </c>
      <c r="F1145" s="39" t="s">
        <v>540</v>
      </c>
      <c r="G1145" s="15" t="s">
        <v>6931</v>
      </c>
      <c r="H1145" s="15" t="s">
        <v>3581</v>
      </c>
      <c r="I1145" s="28" t="s">
        <v>3587</v>
      </c>
      <c r="J1145" s="15" t="s">
        <v>19</v>
      </c>
      <c r="K1145" s="18">
        <v>45863</v>
      </c>
      <c r="L1145" s="18">
        <v>45800</v>
      </c>
      <c r="M1145" s="18">
        <v>45783.54305555555</v>
      </c>
      <c r="N1145" s="18">
        <v>45810.529166666667</v>
      </c>
      <c r="O1145" s="18" t="s">
        <v>19</v>
      </c>
      <c r="P1145" s="18" t="s">
        <v>19</v>
      </c>
      <c r="Q1145" s="15" t="s">
        <v>5896</v>
      </c>
      <c r="R1145" s="15" t="s">
        <v>6267</v>
      </c>
      <c r="S1145" s="15" t="s">
        <v>19</v>
      </c>
      <c r="T1145" s="15" t="s">
        <v>19</v>
      </c>
      <c r="U1145" s="15" t="s">
        <v>19</v>
      </c>
      <c r="V1145" s="15" t="s">
        <v>19</v>
      </c>
      <c r="W1145" s="15" t="s">
        <v>19</v>
      </c>
      <c r="X1145" s="15" t="s">
        <v>19</v>
      </c>
      <c r="Y1145" s="19">
        <v>0</v>
      </c>
      <c r="Z1145" s="29" t="s">
        <v>123</v>
      </c>
      <c r="AA1145" s="15" t="s">
        <v>19</v>
      </c>
      <c r="AB1145" s="15" t="s">
        <v>43</v>
      </c>
      <c r="AC1145" s="15" t="s">
        <v>3577</v>
      </c>
      <c r="AD1145" s="15" t="s">
        <v>1193</v>
      </c>
      <c r="AE1145" s="15" t="b">
        <v>1</v>
      </c>
      <c r="AF1145" s="15" t="s">
        <v>3589</v>
      </c>
      <c r="AG1145" s="37" t="s">
        <v>3563</v>
      </c>
      <c r="AH1145" s="15" t="s">
        <v>19</v>
      </c>
      <c r="AI1145" s="18">
        <v>45807</v>
      </c>
      <c r="AJ1145" s="15" t="s">
        <v>19</v>
      </c>
      <c r="AK1145" s="15" t="s">
        <v>19</v>
      </c>
      <c r="AL1145" s="15" t="s">
        <v>19</v>
      </c>
      <c r="AM1145" s="15" t="s">
        <v>3579</v>
      </c>
      <c r="AN1145" s="15" t="s">
        <v>6298</v>
      </c>
    </row>
    <row r="1146" spans="1:40" ht="15.45" x14ac:dyDescent="0.4">
      <c r="A1146" s="15" t="s">
        <v>5959</v>
      </c>
      <c r="B1146" s="15" t="str">
        <f t="shared" si="17"/>
        <v>868duzq8q</v>
      </c>
      <c r="C1146" s="38" t="s">
        <v>6186</v>
      </c>
      <c r="D1146" s="15" t="s">
        <v>2531</v>
      </c>
      <c r="E1146" s="15" t="s">
        <v>4510</v>
      </c>
      <c r="F1146" s="39" t="s">
        <v>540</v>
      </c>
      <c r="G1146" s="15" t="s">
        <v>6932</v>
      </c>
      <c r="H1146" s="15" t="s">
        <v>3581</v>
      </c>
      <c r="I1146" s="28" t="s">
        <v>3587</v>
      </c>
      <c r="J1146" s="15" t="s">
        <v>6184</v>
      </c>
      <c r="K1146" s="18">
        <v>45863</v>
      </c>
      <c r="L1146" s="18">
        <v>45790</v>
      </c>
      <c r="M1146" s="18">
        <v>45783.54305555555</v>
      </c>
      <c r="N1146" s="18">
        <v>45810.529166666667</v>
      </c>
      <c r="O1146" s="18" t="s">
        <v>19</v>
      </c>
      <c r="P1146" s="18" t="s">
        <v>19</v>
      </c>
      <c r="Q1146" s="15" t="s">
        <v>5904</v>
      </c>
      <c r="R1146" s="15" t="s">
        <v>6267</v>
      </c>
      <c r="S1146" s="15" t="s">
        <v>19</v>
      </c>
      <c r="T1146" s="15" t="s">
        <v>19</v>
      </c>
      <c r="U1146" s="15" t="s">
        <v>19</v>
      </c>
      <c r="V1146" s="15" t="s">
        <v>19</v>
      </c>
      <c r="W1146" s="15" t="s">
        <v>19</v>
      </c>
      <c r="X1146" s="15" t="s">
        <v>19</v>
      </c>
      <c r="Y1146" s="19">
        <v>0</v>
      </c>
      <c r="Z1146" s="29" t="s">
        <v>123</v>
      </c>
      <c r="AA1146" s="15" t="s">
        <v>19</v>
      </c>
      <c r="AB1146" s="15" t="s">
        <v>43</v>
      </c>
      <c r="AC1146" s="15" t="s">
        <v>3577</v>
      </c>
      <c r="AD1146" s="15" t="s">
        <v>1193</v>
      </c>
      <c r="AE1146" s="15" t="b">
        <v>1</v>
      </c>
      <c r="AF1146" s="15" t="s">
        <v>3589</v>
      </c>
      <c r="AG1146" s="37" t="s">
        <v>3563</v>
      </c>
      <c r="AH1146" s="15" t="s">
        <v>19</v>
      </c>
      <c r="AI1146" s="18">
        <v>45807</v>
      </c>
      <c r="AJ1146" s="15" t="s">
        <v>19</v>
      </c>
      <c r="AK1146" s="15" t="s">
        <v>19</v>
      </c>
      <c r="AL1146" s="15" t="s">
        <v>19</v>
      </c>
      <c r="AM1146" s="15" t="s">
        <v>3579</v>
      </c>
      <c r="AN1146" s="15" t="s">
        <v>6298</v>
      </c>
    </row>
    <row r="1147" spans="1:40" ht="15.45" x14ac:dyDescent="0.4">
      <c r="A1147" s="15" t="s">
        <v>5958</v>
      </c>
      <c r="B1147" s="15" t="str">
        <f t="shared" si="17"/>
        <v>868duzqnw</v>
      </c>
      <c r="C1147" s="38" t="s">
        <v>6185</v>
      </c>
      <c r="D1147" s="15" t="s">
        <v>2531</v>
      </c>
      <c r="E1147" s="15" t="s">
        <v>4510</v>
      </c>
      <c r="F1147" s="39" t="s">
        <v>540</v>
      </c>
      <c r="G1147" s="15" t="s">
        <v>6521</v>
      </c>
      <c r="H1147" s="15" t="s">
        <v>3581</v>
      </c>
      <c r="I1147" s="28" t="s">
        <v>3587</v>
      </c>
      <c r="J1147" s="15" t="s">
        <v>6184</v>
      </c>
      <c r="K1147" s="18">
        <v>45863</v>
      </c>
      <c r="L1147" s="18">
        <v>45790</v>
      </c>
      <c r="M1147" s="18">
        <v>45783.543749999997</v>
      </c>
      <c r="N1147" s="18">
        <v>45807.509027777778</v>
      </c>
      <c r="O1147" s="18" t="s">
        <v>19</v>
      </c>
      <c r="P1147" s="18" t="s">
        <v>19</v>
      </c>
      <c r="Q1147" s="15" t="s">
        <v>5904</v>
      </c>
      <c r="R1147" s="15" t="s">
        <v>6267</v>
      </c>
      <c r="S1147" s="15" t="s">
        <v>19</v>
      </c>
      <c r="T1147" s="15" t="s">
        <v>19</v>
      </c>
      <c r="U1147" s="15" t="s">
        <v>19</v>
      </c>
      <c r="V1147" s="15" t="s">
        <v>19</v>
      </c>
      <c r="W1147" s="15" t="s">
        <v>19</v>
      </c>
      <c r="X1147" s="15" t="s">
        <v>19</v>
      </c>
      <c r="Y1147" s="19">
        <v>0</v>
      </c>
      <c r="Z1147" s="15" t="s">
        <v>196</v>
      </c>
      <c r="AA1147" s="15" t="s">
        <v>19</v>
      </c>
      <c r="AB1147" s="15" t="s">
        <v>43</v>
      </c>
      <c r="AC1147" s="15" t="s">
        <v>3577</v>
      </c>
      <c r="AD1147" s="15" t="s">
        <v>1193</v>
      </c>
      <c r="AE1147" s="15" t="b">
        <v>1</v>
      </c>
      <c r="AF1147" s="15" t="s">
        <v>3589</v>
      </c>
      <c r="AG1147" s="37" t="s">
        <v>3563</v>
      </c>
      <c r="AH1147" s="15" t="s">
        <v>19</v>
      </c>
      <c r="AI1147" s="18">
        <v>45807</v>
      </c>
      <c r="AJ1147" s="15" t="s">
        <v>19</v>
      </c>
      <c r="AK1147" s="15" t="s">
        <v>19</v>
      </c>
      <c r="AL1147" s="15" t="s">
        <v>19</v>
      </c>
      <c r="AM1147" s="15" t="s">
        <v>3579</v>
      </c>
      <c r="AN1147" s="15" t="s">
        <v>6298</v>
      </c>
    </row>
    <row r="1148" spans="1:40" ht="15.45" x14ac:dyDescent="0.4">
      <c r="A1148" s="15" t="s">
        <v>6029</v>
      </c>
      <c r="B1148" s="15" t="str">
        <f t="shared" si="17"/>
        <v>868dvnh86</v>
      </c>
      <c r="C1148" s="38" t="s">
        <v>6028</v>
      </c>
      <c r="D1148" s="15" t="s">
        <v>259</v>
      </c>
      <c r="E1148" s="15" t="s">
        <v>4582</v>
      </c>
      <c r="F1148" s="16" t="s">
        <v>23</v>
      </c>
      <c r="G1148" s="15" t="s">
        <v>6933</v>
      </c>
      <c r="H1148" s="15" t="s">
        <v>3581</v>
      </c>
      <c r="I1148" s="28" t="s">
        <v>3587</v>
      </c>
      <c r="J1148" s="15" t="s">
        <v>19</v>
      </c>
      <c r="K1148" s="18">
        <v>45820</v>
      </c>
      <c r="L1148" s="18">
        <v>45779</v>
      </c>
      <c r="M1148" s="18">
        <v>45784.634027777778</v>
      </c>
      <c r="N1148" s="18">
        <v>45810.7</v>
      </c>
      <c r="O1148" s="18" t="s">
        <v>19</v>
      </c>
      <c r="P1148" s="18" t="s">
        <v>19</v>
      </c>
      <c r="Q1148" s="15" t="s">
        <v>5896</v>
      </c>
      <c r="R1148" s="15" t="s">
        <v>6267</v>
      </c>
      <c r="S1148" s="15" t="s">
        <v>19</v>
      </c>
      <c r="T1148" s="18" t="s">
        <v>19</v>
      </c>
      <c r="U1148" s="18" t="s">
        <v>19</v>
      </c>
      <c r="V1148" s="15" t="s">
        <v>19</v>
      </c>
      <c r="W1148" s="18" t="s">
        <v>19</v>
      </c>
      <c r="X1148" s="18" t="s">
        <v>19</v>
      </c>
      <c r="Y1148" s="19">
        <v>0</v>
      </c>
      <c r="Z1148" s="26" t="s">
        <v>88</v>
      </c>
      <c r="AA1148" s="18" t="s">
        <v>19</v>
      </c>
      <c r="AB1148" s="15" t="s">
        <v>24</v>
      </c>
      <c r="AC1148" s="15" t="s">
        <v>3582</v>
      </c>
      <c r="AD1148" s="15" t="s">
        <v>1218</v>
      </c>
      <c r="AE1148" s="15" t="b">
        <v>1</v>
      </c>
      <c r="AF1148" s="15" t="s">
        <v>3589</v>
      </c>
      <c r="AG1148" s="37" t="s">
        <v>3563</v>
      </c>
      <c r="AH1148" s="15" t="s">
        <v>19</v>
      </c>
      <c r="AI1148" s="18">
        <v>45807</v>
      </c>
      <c r="AJ1148" s="18" t="s">
        <v>19</v>
      </c>
      <c r="AK1148" s="15" t="s">
        <v>19</v>
      </c>
      <c r="AL1148" s="15" t="s">
        <v>19</v>
      </c>
      <c r="AM1148" s="15" t="s">
        <v>3579</v>
      </c>
      <c r="AN1148" s="15" t="s">
        <v>6298</v>
      </c>
    </row>
    <row r="1149" spans="1:40" ht="15.45" x14ac:dyDescent="0.4">
      <c r="A1149" s="15" t="s">
        <v>6033</v>
      </c>
      <c r="B1149" s="15" t="str">
        <f t="shared" si="17"/>
        <v>868dw72jf</v>
      </c>
      <c r="C1149" s="38" t="s">
        <v>6032</v>
      </c>
      <c r="D1149" s="15" t="s">
        <v>278</v>
      </c>
      <c r="E1149" s="15" t="s">
        <v>4035</v>
      </c>
      <c r="F1149" s="21" t="s">
        <v>28</v>
      </c>
      <c r="G1149" s="15" t="s">
        <v>6522</v>
      </c>
      <c r="H1149" s="15" t="s">
        <v>3581</v>
      </c>
      <c r="I1149" s="25" t="s">
        <v>3583</v>
      </c>
      <c r="J1149" s="15" t="s">
        <v>19</v>
      </c>
      <c r="K1149" s="18">
        <v>45863</v>
      </c>
      <c r="L1149" s="18">
        <v>45786</v>
      </c>
      <c r="M1149" s="18">
        <v>45785.632638888885</v>
      </c>
      <c r="N1149" s="18">
        <v>45810.522916666669</v>
      </c>
      <c r="O1149" s="18" t="s">
        <v>19</v>
      </c>
      <c r="P1149" s="18" t="s">
        <v>19</v>
      </c>
      <c r="Q1149" s="15" t="s">
        <v>6934</v>
      </c>
      <c r="R1149" s="15" t="s">
        <v>6267</v>
      </c>
      <c r="S1149" s="15" t="s">
        <v>19</v>
      </c>
      <c r="T1149" s="15" t="s">
        <v>19</v>
      </c>
      <c r="U1149" s="15" t="s">
        <v>19</v>
      </c>
      <c r="V1149" s="15" t="s">
        <v>19</v>
      </c>
      <c r="W1149" s="15" t="s">
        <v>19</v>
      </c>
      <c r="X1149" s="15" t="s">
        <v>19</v>
      </c>
      <c r="Y1149" s="19">
        <v>0</v>
      </c>
      <c r="Z1149" s="29" t="s">
        <v>123</v>
      </c>
      <c r="AA1149" s="15" t="s">
        <v>19</v>
      </c>
      <c r="AB1149" s="15" t="s">
        <v>43</v>
      </c>
      <c r="AC1149" s="15" t="s">
        <v>3582</v>
      </c>
      <c r="AD1149" s="15" t="s">
        <v>1199</v>
      </c>
      <c r="AE1149" s="15" t="s">
        <v>19</v>
      </c>
      <c r="AF1149" s="15" t="s">
        <v>3589</v>
      </c>
      <c r="AG1149" s="37" t="s">
        <v>3563</v>
      </c>
      <c r="AH1149" s="15" t="s">
        <v>19</v>
      </c>
      <c r="AI1149" s="15" t="s">
        <v>19</v>
      </c>
      <c r="AJ1149" s="15" t="s">
        <v>19</v>
      </c>
      <c r="AK1149" s="15" t="s">
        <v>19</v>
      </c>
      <c r="AL1149" s="15" t="s">
        <v>19</v>
      </c>
      <c r="AM1149" s="15" t="s">
        <v>3579</v>
      </c>
      <c r="AN1149" s="15" t="s">
        <v>6298</v>
      </c>
    </row>
    <row r="1150" spans="1:40" ht="15.45" x14ac:dyDescent="0.4">
      <c r="A1150" s="15" t="s">
        <v>6031</v>
      </c>
      <c r="B1150" s="15" t="str">
        <f t="shared" si="17"/>
        <v>868dw7321</v>
      </c>
      <c r="C1150" s="38" t="s">
        <v>6030</v>
      </c>
      <c r="D1150" s="15" t="s">
        <v>278</v>
      </c>
      <c r="E1150" s="15" t="s">
        <v>4035</v>
      </c>
      <c r="F1150" s="24" t="s">
        <v>42</v>
      </c>
      <c r="G1150" s="15" t="s">
        <v>3561</v>
      </c>
      <c r="H1150" s="15" t="s">
        <v>19</v>
      </c>
      <c r="I1150" s="25" t="s">
        <v>3583</v>
      </c>
      <c r="J1150" s="15" t="s">
        <v>19</v>
      </c>
      <c r="K1150" s="18" t="s">
        <v>19</v>
      </c>
      <c r="L1150" s="18" t="s">
        <v>19</v>
      </c>
      <c r="M1150" s="18">
        <v>45785.633333333331</v>
      </c>
      <c r="N1150" s="18">
        <v>45810.522222222222</v>
      </c>
      <c r="O1150" s="18" t="s">
        <v>19</v>
      </c>
      <c r="P1150" s="18" t="s">
        <v>19</v>
      </c>
      <c r="Q1150" s="15" t="s">
        <v>6796</v>
      </c>
      <c r="R1150" s="15" t="s">
        <v>6267</v>
      </c>
      <c r="S1150" s="15" t="s">
        <v>19</v>
      </c>
      <c r="T1150" s="15" t="s">
        <v>19</v>
      </c>
      <c r="U1150" s="15" t="s">
        <v>19</v>
      </c>
      <c r="V1150" s="15" t="s">
        <v>19</v>
      </c>
      <c r="W1150" s="15" t="s">
        <v>19</v>
      </c>
      <c r="X1150" s="15" t="s">
        <v>19</v>
      </c>
      <c r="Y1150" s="19">
        <v>0</v>
      </c>
      <c r="Z1150" s="29" t="s">
        <v>123</v>
      </c>
      <c r="AA1150" s="15" t="s">
        <v>19</v>
      </c>
      <c r="AB1150" s="15" t="s">
        <v>43</v>
      </c>
      <c r="AC1150" s="15" t="s">
        <v>3582</v>
      </c>
      <c r="AD1150" s="15" t="s">
        <v>1199</v>
      </c>
      <c r="AE1150" s="15" t="b">
        <v>1</v>
      </c>
      <c r="AF1150" s="15" t="s">
        <v>49</v>
      </c>
      <c r="AG1150" s="37" t="s">
        <v>3563</v>
      </c>
      <c r="AH1150" s="15" t="s">
        <v>19</v>
      </c>
      <c r="AI1150" s="18">
        <v>45807</v>
      </c>
      <c r="AJ1150" s="15" t="s">
        <v>19</v>
      </c>
      <c r="AK1150" s="15" t="s">
        <v>19</v>
      </c>
      <c r="AL1150" s="15" t="s">
        <v>19</v>
      </c>
      <c r="AM1150" s="15" t="s">
        <v>3579</v>
      </c>
      <c r="AN1150" s="15" t="s">
        <v>6298</v>
      </c>
    </row>
    <row r="1151" spans="1:40" ht="15.45" x14ac:dyDescent="0.4">
      <c r="A1151" s="15" t="s">
        <v>5801</v>
      </c>
      <c r="B1151" s="15" t="str">
        <f t="shared" si="17"/>
        <v>868dwbnug</v>
      </c>
      <c r="C1151" s="38" t="s">
        <v>6220</v>
      </c>
      <c r="D1151" s="15" t="s">
        <v>69</v>
      </c>
      <c r="E1151" s="15" t="s">
        <v>6138</v>
      </c>
      <c r="F1151" s="27" t="s">
        <v>122</v>
      </c>
      <c r="G1151" s="15" t="s">
        <v>3561</v>
      </c>
      <c r="H1151" s="15" t="s">
        <v>19</v>
      </c>
      <c r="I1151" s="28" t="s">
        <v>3587</v>
      </c>
      <c r="J1151" s="15" t="s">
        <v>19</v>
      </c>
      <c r="K1151" s="18">
        <v>45863</v>
      </c>
      <c r="L1151" s="18" t="s">
        <v>19</v>
      </c>
      <c r="M1151" s="18">
        <v>45785.763888888891</v>
      </c>
      <c r="N1151" s="18">
        <v>45810.583333333328</v>
      </c>
      <c r="O1151" s="18" t="s">
        <v>19</v>
      </c>
      <c r="P1151" s="18" t="s">
        <v>19</v>
      </c>
      <c r="Q1151" s="15" t="s">
        <v>5864</v>
      </c>
      <c r="R1151" s="15" t="s">
        <v>6267</v>
      </c>
      <c r="S1151" s="15" t="s">
        <v>19</v>
      </c>
      <c r="T1151" s="15" t="s">
        <v>19</v>
      </c>
      <c r="U1151" s="15" t="s">
        <v>19</v>
      </c>
      <c r="V1151" s="15" t="s">
        <v>19</v>
      </c>
      <c r="W1151" s="15" t="s">
        <v>19</v>
      </c>
      <c r="X1151" s="15" t="s">
        <v>19</v>
      </c>
      <c r="Y1151" s="19">
        <v>0</v>
      </c>
      <c r="Z1151" s="29" t="s">
        <v>123</v>
      </c>
      <c r="AA1151" s="15" t="s">
        <v>19</v>
      </c>
      <c r="AB1151" s="15" t="s">
        <v>43</v>
      </c>
      <c r="AC1151" s="15" t="s">
        <v>3365</v>
      </c>
      <c r="AD1151" s="15" t="s">
        <v>729</v>
      </c>
      <c r="AE1151" s="15" t="s">
        <v>19</v>
      </c>
      <c r="AF1151" s="15" t="s">
        <v>3589</v>
      </c>
      <c r="AG1151" s="15" t="s">
        <v>19</v>
      </c>
      <c r="AH1151" s="15" t="s">
        <v>19</v>
      </c>
      <c r="AI1151" s="18">
        <v>45779</v>
      </c>
      <c r="AJ1151" s="15" t="s">
        <v>19</v>
      </c>
      <c r="AK1151" s="15" t="s">
        <v>19</v>
      </c>
      <c r="AL1151" s="15" t="s">
        <v>19</v>
      </c>
      <c r="AM1151" s="15" t="s">
        <v>3325</v>
      </c>
      <c r="AN1151" s="15" t="s">
        <v>6275</v>
      </c>
    </row>
    <row r="1152" spans="1:40" ht="15.45" x14ac:dyDescent="0.4">
      <c r="A1152" s="15" t="s">
        <v>6007</v>
      </c>
      <c r="B1152" s="15" t="str">
        <f t="shared" si="17"/>
        <v>868dwbpqr</v>
      </c>
      <c r="C1152" s="38" t="s">
        <v>6228</v>
      </c>
      <c r="D1152" s="15" t="s">
        <v>550</v>
      </c>
      <c r="E1152" s="15" t="s">
        <v>6105</v>
      </c>
      <c r="F1152" s="27" t="s">
        <v>122</v>
      </c>
      <c r="G1152" s="15" t="s">
        <v>3561</v>
      </c>
      <c r="H1152" s="15" t="s">
        <v>19</v>
      </c>
      <c r="I1152" s="28" t="s">
        <v>3587</v>
      </c>
      <c r="J1152" s="15" t="s">
        <v>19</v>
      </c>
      <c r="K1152" s="18">
        <v>45863</v>
      </c>
      <c r="L1152" s="18" t="s">
        <v>19</v>
      </c>
      <c r="M1152" s="18">
        <v>45785.765277777777</v>
      </c>
      <c r="N1152" s="18">
        <v>45810.583333333328</v>
      </c>
      <c r="O1152" s="18" t="s">
        <v>19</v>
      </c>
      <c r="P1152" s="18" t="s">
        <v>19</v>
      </c>
      <c r="Q1152" s="15" t="s">
        <v>5864</v>
      </c>
      <c r="R1152" s="15" t="s">
        <v>6267</v>
      </c>
      <c r="S1152" s="15" t="s">
        <v>19</v>
      </c>
      <c r="T1152" s="15" t="s">
        <v>19</v>
      </c>
      <c r="U1152" s="15" t="s">
        <v>19</v>
      </c>
      <c r="V1152" s="15" t="s">
        <v>19</v>
      </c>
      <c r="W1152" s="15" t="s">
        <v>19</v>
      </c>
      <c r="X1152" s="15" t="s">
        <v>19</v>
      </c>
      <c r="Y1152" s="19">
        <v>0</v>
      </c>
      <c r="Z1152" s="29" t="s">
        <v>123</v>
      </c>
      <c r="AA1152" s="15" t="s">
        <v>19</v>
      </c>
      <c r="AB1152" s="15" t="s">
        <v>43</v>
      </c>
      <c r="AC1152" s="15" t="s">
        <v>3365</v>
      </c>
      <c r="AD1152" s="15" t="s">
        <v>729</v>
      </c>
      <c r="AE1152" s="15" t="s">
        <v>19</v>
      </c>
      <c r="AF1152" s="15" t="s">
        <v>3589</v>
      </c>
      <c r="AG1152" s="15" t="s">
        <v>19</v>
      </c>
      <c r="AH1152" s="15" t="s">
        <v>19</v>
      </c>
      <c r="AI1152" s="18">
        <v>45779</v>
      </c>
      <c r="AJ1152" s="15" t="s">
        <v>19</v>
      </c>
      <c r="AK1152" s="15" t="s">
        <v>19</v>
      </c>
      <c r="AL1152" s="15" t="s">
        <v>19</v>
      </c>
      <c r="AM1152" s="15" t="s">
        <v>3325</v>
      </c>
      <c r="AN1152" s="15" t="s">
        <v>6275</v>
      </c>
    </row>
    <row r="1153" spans="1:40" ht="15.45" x14ac:dyDescent="0.4">
      <c r="A1153" s="15" t="s">
        <v>6006</v>
      </c>
      <c r="B1153" s="15" t="str">
        <f t="shared" si="17"/>
        <v>868dwbq4e</v>
      </c>
      <c r="C1153" s="38" t="s">
        <v>6229</v>
      </c>
      <c r="D1153" s="15" t="s">
        <v>550</v>
      </c>
      <c r="E1153" s="15" t="s">
        <v>6105</v>
      </c>
      <c r="F1153" s="27" t="s">
        <v>122</v>
      </c>
      <c r="G1153" s="15" t="s">
        <v>3561</v>
      </c>
      <c r="H1153" s="15" t="s">
        <v>19</v>
      </c>
      <c r="I1153" s="28" t="s">
        <v>3587</v>
      </c>
      <c r="J1153" s="15" t="s">
        <v>19</v>
      </c>
      <c r="K1153" s="18">
        <v>45863</v>
      </c>
      <c r="L1153" s="18" t="s">
        <v>19</v>
      </c>
      <c r="M1153" s="18">
        <v>45785.765972222223</v>
      </c>
      <c r="N1153" s="18">
        <v>45810.583333333328</v>
      </c>
      <c r="O1153" s="18" t="s">
        <v>19</v>
      </c>
      <c r="P1153" s="18" t="s">
        <v>19</v>
      </c>
      <c r="Q1153" s="15" t="s">
        <v>5864</v>
      </c>
      <c r="R1153" s="15" t="s">
        <v>6267</v>
      </c>
      <c r="S1153" s="15" t="s">
        <v>19</v>
      </c>
      <c r="T1153" s="15" t="s">
        <v>19</v>
      </c>
      <c r="U1153" s="15" t="s">
        <v>19</v>
      </c>
      <c r="V1153" s="15" t="s">
        <v>19</v>
      </c>
      <c r="W1153" s="15" t="s">
        <v>19</v>
      </c>
      <c r="X1153" s="15" t="s">
        <v>19</v>
      </c>
      <c r="Y1153" s="19">
        <v>0</v>
      </c>
      <c r="Z1153" s="29" t="s">
        <v>123</v>
      </c>
      <c r="AA1153" s="15" t="s">
        <v>19</v>
      </c>
      <c r="AB1153" s="15" t="s">
        <v>43</v>
      </c>
      <c r="AC1153" s="15" t="s">
        <v>3365</v>
      </c>
      <c r="AD1153" s="15" t="s">
        <v>729</v>
      </c>
      <c r="AE1153" s="15" t="s">
        <v>19</v>
      </c>
      <c r="AF1153" s="15" t="s">
        <v>3589</v>
      </c>
      <c r="AG1153" s="15" t="s">
        <v>19</v>
      </c>
      <c r="AH1153" s="15" t="s">
        <v>19</v>
      </c>
      <c r="AI1153" s="18">
        <v>45779</v>
      </c>
      <c r="AJ1153" s="15" t="s">
        <v>19</v>
      </c>
      <c r="AK1153" s="15" t="s">
        <v>19</v>
      </c>
      <c r="AL1153" s="15" t="s">
        <v>19</v>
      </c>
      <c r="AM1153" s="15" t="s">
        <v>3325</v>
      </c>
      <c r="AN1153" s="15" t="s">
        <v>6275</v>
      </c>
    </row>
    <row r="1154" spans="1:40" ht="15.45" x14ac:dyDescent="0.4">
      <c r="A1154" s="15" t="s">
        <v>6005</v>
      </c>
      <c r="B1154" s="15" t="str">
        <f t="shared" ref="B1154:B1217" si="18">VLOOKUP(A1154,ModCode,1,FALSE)</f>
        <v>868dwbq93</v>
      </c>
      <c r="C1154" s="38" t="s">
        <v>6230</v>
      </c>
      <c r="D1154" s="15" t="s">
        <v>550</v>
      </c>
      <c r="E1154" s="15" t="s">
        <v>6105</v>
      </c>
      <c r="F1154" s="27" t="s">
        <v>122</v>
      </c>
      <c r="G1154" s="15" t="s">
        <v>3561</v>
      </c>
      <c r="H1154" s="15" t="s">
        <v>19</v>
      </c>
      <c r="I1154" s="28" t="s">
        <v>3587</v>
      </c>
      <c r="J1154" s="15" t="s">
        <v>19</v>
      </c>
      <c r="K1154" s="18">
        <v>45863</v>
      </c>
      <c r="L1154" s="18" t="s">
        <v>19</v>
      </c>
      <c r="M1154" s="18">
        <v>45785.765972222223</v>
      </c>
      <c r="N1154" s="18">
        <v>45810.583333333328</v>
      </c>
      <c r="O1154" s="18" t="s">
        <v>19</v>
      </c>
      <c r="P1154" s="18" t="s">
        <v>19</v>
      </c>
      <c r="Q1154" s="15" t="s">
        <v>5864</v>
      </c>
      <c r="R1154" s="15" t="s">
        <v>6267</v>
      </c>
      <c r="S1154" s="15" t="s">
        <v>19</v>
      </c>
      <c r="T1154" s="15" t="s">
        <v>19</v>
      </c>
      <c r="U1154" s="15" t="s">
        <v>19</v>
      </c>
      <c r="V1154" s="15" t="s">
        <v>19</v>
      </c>
      <c r="W1154" s="15" t="s">
        <v>19</v>
      </c>
      <c r="X1154" s="15" t="s">
        <v>19</v>
      </c>
      <c r="Y1154" s="19">
        <v>0</v>
      </c>
      <c r="Z1154" s="29" t="s">
        <v>123</v>
      </c>
      <c r="AA1154" s="15" t="s">
        <v>19</v>
      </c>
      <c r="AB1154" s="15" t="s">
        <v>43</v>
      </c>
      <c r="AC1154" s="15" t="s">
        <v>3365</v>
      </c>
      <c r="AD1154" s="15" t="s">
        <v>729</v>
      </c>
      <c r="AE1154" s="15" t="s">
        <v>19</v>
      </c>
      <c r="AF1154" s="15" t="s">
        <v>3589</v>
      </c>
      <c r="AG1154" s="15" t="s">
        <v>19</v>
      </c>
      <c r="AH1154" s="15" t="s">
        <v>19</v>
      </c>
      <c r="AI1154" s="18">
        <v>45779</v>
      </c>
      <c r="AJ1154" s="15" t="s">
        <v>19</v>
      </c>
      <c r="AK1154" s="15" t="s">
        <v>19</v>
      </c>
      <c r="AL1154" s="15" t="s">
        <v>19</v>
      </c>
      <c r="AM1154" s="15" t="s">
        <v>3325</v>
      </c>
      <c r="AN1154" s="15" t="s">
        <v>6275</v>
      </c>
    </row>
    <row r="1155" spans="1:40" ht="15.45" x14ac:dyDescent="0.4">
      <c r="A1155" s="15" t="s">
        <v>5979</v>
      </c>
      <c r="B1155" s="15" t="str">
        <f t="shared" si="18"/>
        <v>868dwh8md</v>
      </c>
      <c r="C1155" s="38" t="s">
        <v>5978</v>
      </c>
      <c r="D1155" s="15" t="s">
        <v>542</v>
      </c>
      <c r="E1155" s="15" t="s">
        <v>4127</v>
      </c>
      <c r="F1155" s="39" t="s">
        <v>540</v>
      </c>
      <c r="G1155" s="15" t="s">
        <v>3561</v>
      </c>
      <c r="H1155" s="15" t="s">
        <v>6525</v>
      </c>
      <c r="I1155" s="28" t="s">
        <v>3587</v>
      </c>
      <c r="J1155" s="15" t="s">
        <v>6465</v>
      </c>
      <c r="K1155" s="18" t="s">
        <v>19</v>
      </c>
      <c r="L1155" s="18" t="s">
        <v>19</v>
      </c>
      <c r="M1155" s="18">
        <v>45786.362500000003</v>
      </c>
      <c r="N1155" s="18">
        <v>45806.447222222225</v>
      </c>
      <c r="O1155" s="18" t="s">
        <v>19</v>
      </c>
      <c r="P1155" s="18" t="s">
        <v>19</v>
      </c>
      <c r="Q1155" s="15" t="s">
        <v>5940</v>
      </c>
      <c r="R1155" s="15" t="s">
        <v>6753</v>
      </c>
      <c r="S1155" s="15" t="s">
        <v>3588</v>
      </c>
      <c r="T1155" s="15" t="s">
        <v>19</v>
      </c>
      <c r="U1155" s="15" t="s">
        <v>19</v>
      </c>
      <c r="V1155" s="15" t="b">
        <v>1</v>
      </c>
      <c r="W1155" s="15" t="s">
        <v>19</v>
      </c>
      <c r="X1155" s="15" t="s">
        <v>19</v>
      </c>
      <c r="Y1155" s="19">
        <v>0</v>
      </c>
      <c r="Z1155" s="35" t="s">
        <v>3811</v>
      </c>
      <c r="AA1155" s="15" t="s">
        <v>19</v>
      </c>
      <c r="AB1155" s="15" t="s">
        <v>43</v>
      </c>
      <c r="AC1155" s="15" t="s">
        <v>3365</v>
      </c>
      <c r="AD1155" s="15" t="s">
        <v>678</v>
      </c>
      <c r="AE1155" s="15" t="b">
        <v>1</v>
      </c>
      <c r="AF1155" s="15" t="s">
        <v>3816</v>
      </c>
      <c r="AG1155" s="15" t="s">
        <v>19</v>
      </c>
      <c r="AH1155" s="15" t="s">
        <v>19</v>
      </c>
      <c r="AI1155" s="18">
        <v>45786</v>
      </c>
      <c r="AJ1155" s="15" t="s">
        <v>19</v>
      </c>
      <c r="AK1155" s="15" t="s">
        <v>19</v>
      </c>
      <c r="AL1155" s="15" t="s">
        <v>19</v>
      </c>
      <c r="AM1155" s="15" t="s">
        <v>3325</v>
      </c>
      <c r="AN1155" s="15" t="s">
        <v>6275</v>
      </c>
    </row>
    <row r="1156" spans="1:40" ht="15.45" x14ac:dyDescent="0.4">
      <c r="A1156" s="15" t="s">
        <v>5977</v>
      </c>
      <c r="B1156" s="15" t="str">
        <f t="shared" si="18"/>
        <v>868dwh98k</v>
      </c>
      <c r="C1156" s="38" t="s">
        <v>5976</v>
      </c>
      <c r="D1156" s="15" t="s">
        <v>542</v>
      </c>
      <c r="E1156" s="15" t="s">
        <v>4127</v>
      </c>
      <c r="F1156" s="39" t="s">
        <v>540</v>
      </c>
      <c r="G1156" s="15" t="s">
        <v>3561</v>
      </c>
      <c r="H1156" s="15" t="s">
        <v>6384</v>
      </c>
      <c r="I1156" s="28" t="s">
        <v>3587</v>
      </c>
      <c r="J1156" s="15" t="s">
        <v>6523</v>
      </c>
      <c r="K1156" s="18">
        <v>45807</v>
      </c>
      <c r="L1156" s="18">
        <v>45792</v>
      </c>
      <c r="M1156" s="18">
        <v>45786.363888888889</v>
      </c>
      <c r="N1156" s="18">
        <v>45808.166666666672</v>
      </c>
      <c r="O1156" s="18" t="s">
        <v>19</v>
      </c>
      <c r="P1156" s="18" t="s">
        <v>19</v>
      </c>
      <c r="Q1156" s="15" t="s">
        <v>5933</v>
      </c>
      <c r="R1156" s="15" t="s">
        <v>6753</v>
      </c>
      <c r="S1156" s="15" t="s">
        <v>3588</v>
      </c>
      <c r="T1156" s="15" t="s">
        <v>19</v>
      </c>
      <c r="U1156" s="15" t="s">
        <v>19</v>
      </c>
      <c r="V1156" s="15" t="b">
        <v>1</v>
      </c>
      <c r="W1156" s="15" t="s">
        <v>19</v>
      </c>
      <c r="X1156" s="15" t="s">
        <v>19</v>
      </c>
      <c r="Y1156" s="19">
        <v>0</v>
      </c>
      <c r="Z1156" s="26" t="s">
        <v>88</v>
      </c>
      <c r="AA1156" s="15" t="s">
        <v>19</v>
      </c>
      <c r="AB1156" s="15" t="s">
        <v>43</v>
      </c>
      <c r="AC1156" s="15" t="s">
        <v>3365</v>
      </c>
      <c r="AD1156" s="15" t="s">
        <v>678</v>
      </c>
      <c r="AE1156" s="15" t="b">
        <v>1</v>
      </c>
      <c r="AF1156" s="15" t="s">
        <v>3816</v>
      </c>
      <c r="AG1156" s="20" t="s">
        <v>3604</v>
      </c>
      <c r="AH1156" s="15" t="s">
        <v>19</v>
      </c>
      <c r="AI1156" s="18">
        <v>45786</v>
      </c>
      <c r="AJ1156" s="15" t="s">
        <v>19</v>
      </c>
      <c r="AK1156" s="15" t="s">
        <v>19</v>
      </c>
      <c r="AL1156" s="15" t="s">
        <v>19</v>
      </c>
      <c r="AM1156" s="15" t="s">
        <v>3325</v>
      </c>
      <c r="AN1156" s="15" t="s">
        <v>6275</v>
      </c>
    </row>
    <row r="1157" spans="1:40" ht="15.45" x14ac:dyDescent="0.4">
      <c r="A1157" s="15" t="s">
        <v>5975</v>
      </c>
      <c r="B1157" s="15" t="str">
        <f t="shared" si="18"/>
        <v>868dwh9ek</v>
      </c>
      <c r="C1157" s="38" t="s">
        <v>5974</v>
      </c>
      <c r="D1157" s="15" t="s">
        <v>542</v>
      </c>
      <c r="E1157" s="15" t="s">
        <v>4127</v>
      </c>
      <c r="F1157" s="39" t="s">
        <v>540</v>
      </c>
      <c r="G1157" s="15" t="s">
        <v>3561</v>
      </c>
      <c r="H1157" s="15" t="s">
        <v>6384</v>
      </c>
      <c r="I1157" s="28" t="s">
        <v>3587</v>
      </c>
      <c r="J1157" s="15" t="s">
        <v>6524</v>
      </c>
      <c r="K1157" s="18">
        <v>45809</v>
      </c>
      <c r="L1157" s="18">
        <v>45792</v>
      </c>
      <c r="M1157" s="18">
        <v>45786.364583333328</v>
      </c>
      <c r="N1157" s="18">
        <v>45810.166666666672</v>
      </c>
      <c r="O1157" s="18" t="s">
        <v>19</v>
      </c>
      <c r="P1157" s="18" t="s">
        <v>19</v>
      </c>
      <c r="Q1157" s="15" t="s">
        <v>5935</v>
      </c>
      <c r="R1157" s="15" t="s">
        <v>6753</v>
      </c>
      <c r="S1157" s="15" t="s">
        <v>3588</v>
      </c>
      <c r="T1157" s="15" t="s">
        <v>19</v>
      </c>
      <c r="U1157" s="15" t="s">
        <v>19</v>
      </c>
      <c r="V1157" s="15" t="b">
        <v>1</v>
      </c>
      <c r="W1157" s="15" t="s">
        <v>19</v>
      </c>
      <c r="X1157" s="15" t="s">
        <v>19</v>
      </c>
      <c r="Y1157" s="19">
        <v>0</v>
      </c>
      <c r="Z1157" s="26" t="s">
        <v>88</v>
      </c>
      <c r="AA1157" s="15" t="s">
        <v>19</v>
      </c>
      <c r="AB1157" s="15" t="s">
        <v>43</v>
      </c>
      <c r="AC1157" s="15" t="s">
        <v>3365</v>
      </c>
      <c r="AD1157" s="15" t="s">
        <v>678</v>
      </c>
      <c r="AE1157" s="15" t="b">
        <v>1</v>
      </c>
      <c r="AF1157" s="15" t="s">
        <v>3816</v>
      </c>
      <c r="AG1157" s="20" t="s">
        <v>3604</v>
      </c>
      <c r="AH1157" s="15" t="s">
        <v>19</v>
      </c>
      <c r="AI1157" s="18">
        <v>45786</v>
      </c>
      <c r="AJ1157" s="15" t="s">
        <v>19</v>
      </c>
      <c r="AK1157" s="15" t="s">
        <v>19</v>
      </c>
      <c r="AL1157" s="15" t="s">
        <v>19</v>
      </c>
      <c r="AM1157" s="15" t="s">
        <v>3325</v>
      </c>
      <c r="AN1157" s="15" t="s">
        <v>6275</v>
      </c>
    </row>
    <row r="1158" spans="1:40" ht="15.45" x14ac:dyDescent="0.4">
      <c r="A1158" s="15" t="s">
        <v>5955</v>
      </c>
      <c r="B1158" s="15" t="str">
        <f t="shared" si="18"/>
        <v>868dwha7a</v>
      </c>
      <c r="C1158" s="38" t="s">
        <v>5954</v>
      </c>
      <c r="D1158" s="15" t="s">
        <v>544</v>
      </c>
      <c r="E1158" s="15" t="s">
        <v>4128</v>
      </c>
      <c r="F1158" s="39" t="s">
        <v>540</v>
      </c>
      <c r="G1158" s="15" t="s">
        <v>3561</v>
      </c>
      <c r="H1158" s="15" t="s">
        <v>3818</v>
      </c>
      <c r="I1158" s="28" t="s">
        <v>3587</v>
      </c>
      <c r="J1158" s="15" t="s">
        <v>6785</v>
      </c>
      <c r="K1158" s="18">
        <v>45816</v>
      </c>
      <c r="L1158" s="18" t="s">
        <v>19</v>
      </c>
      <c r="M1158" s="18">
        <v>45786.365972222222</v>
      </c>
      <c r="N1158" s="18">
        <v>45810.529166666667</v>
      </c>
      <c r="O1158" s="18" t="s">
        <v>19</v>
      </c>
      <c r="P1158" s="18" t="s">
        <v>19</v>
      </c>
      <c r="Q1158" s="15" t="s">
        <v>5940</v>
      </c>
      <c r="R1158" s="15" t="s">
        <v>6753</v>
      </c>
      <c r="S1158" s="15" t="s">
        <v>3588</v>
      </c>
      <c r="T1158" s="15" t="s">
        <v>19</v>
      </c>
      <c r="U1158" s="15" t="s">
        <v>19</v>
      </c>
      <c r="V1158" s="15" t="b">
        <v>1</v>
      </c>
      <c r="W1158" s="15" t="s">
        <v>19</v>
      </c>
      <c r="X1158" s="15" t="s">
        <v>19</v>
      </c>
      <c r="Y1158" s="19">
        <v>0</v>
      </c>
      <c r="Z1158" s="26" t="s">
        <v>88</v>
      </c>
      <c r="AA1158" s="15" t="s">
        <v>19</v>
      </c>
      <c r="AB1158" s="15" t="s">
        <v>43</v>
      </c>
      <c r="AC1158" s="15" t="s">
        <v>3365</v>
      </c>
      <c r="AD1158" s="15" t="s">
        <v>678</v>
      </c>
      <c r="AE1158" s="15" t="b">
        <v>1</v>
      </c>
      <c r="AF1158" s="15" t="s">
        <v>98</v>
      </c>
      <c r="AG1158" s="15" t="s">
        <v>19</v>
      </c>
      <c r="AH1158" s="15" t="s">
        <v>19</v>
      </c>
      <c r="AI1158" s="18">
        <v>45789</v>
      </c>
      <c r="AJ1158" s="15" t="s">
        <v>19</v>
      </c>
      <c r="AK1158" s="15" t="s">
        <v>19</v>
      </c>
      <c r="AL1158" s="15" t="s">
        <v>19</v>
      </c>
      <c r="AM1158" s="15" t="s">
        <v>3325</v>
      </c>
      <c r="AN1158" s="15" t="s">
        <v>6275</v>
      </c>
    </row>
    <row r="1159" spans="1:40" ht="15.45" x14ac:dyDescent="0.4">
      <c r="A1159" s="15" t="s">
        <v>5953</v>
      </c>
      <c r="B1159" s="15" t="str">
        <f t="shared" si="18"/>
        <v>868dwhaca</v>
      </c>
      <c r="C1159" s="38" t="s">
        <v>5952</v>
      </c>
      <c r="D1159" s="15" t="s">
        <v>544</v>
      </c>
      <c r="E1159" s="15" t="s">
        <v>4128</v>
      </c>
      <c r="F1159" s="39" t="s">
        <v>540</v>
      </c>
      <c r="G1159" s="15" t="s">
        <v>3561</v>
      </c>
      <c r="H1159" s="15" t="s">
        <v>3818</v>
      </c>
      <c r="I1159" s="28" t="s">
        <v>3587</v>
      </c>
      <c r="J1159" s="15" t="s">
        <v>6785</v>
      </c>
      <c r="K1159" s="18">
        <v>45816</v>
      </c>
      <c r="L1159" s="18" t="s">
        <v>19</v>
      </c>
      <c r="M1159" s="18">
        <v>45786.366666666669</v>
      </c>
      <c r="N1159" s="18">
        <v>45806.669444444444</v>
      </c>
      <c r="O1159" s="18" t="s">
        <v>19</v>
      </c>
      <c r="P1159" s="18" t="s">
        <v>19</v>
      </c>
      <c r="Q1159" s="15" t="s">
        <v>5935</v>
      </c>
      <c r="R1159" s="15" t="s">
        <v>6784</v>
      </c>
      <c r="S1159" s="15" t="s">
        <v>3588</v>
      </c>
      <c r="T1159" s="15" t="s">
        <v>19</v>
      </c>
      <c r="U1159" s="15" t="s">
        <v>19</v>
      </c>
      <c r="V1159" s="15" t="b">
        <v>1</v>
      </c>
      <c r="W1159" s="15" t="s">
        <v>19</v>
      </c>
      <c r="X1159" s="15" t="s">
        <v>19</v>
      </c>
      <c r="Y1159" s="19">
        <v>0</v>
      </c>
      <c r="Z1159" s="26" t="s">
        <v>88</v>
      </c>
      <c r="AA1159" s="15" t="s">
        <v>19</v>
      </c>
      <c r="AB1159" s="15" t="s">
        <v>43</v>
      </c>
      <c r="AC1159" s="15" t="s">
        <v>3365</v>
      </c>
      <c r="AD1159" s="15" t="s">
        <v>678</v>
      </c>
      <c r="AE1159" s="15" t="b">
        <v>1</v>
      </c>
      <c r="AF1159" s="15" t="s">
        <v>98</v>
      </c>
      <c r="AG1159" s="15" t="s">
        <v>19</v>
      </c>
      <c r="AH1159" s="15" t="s">
        <v>19</v>
      </c>
      <c r="AI1159" s="18">
        <v>45789</v>
      </c>
      <c r="AJ1159" s="15" t="s">
        <v>19</v>
      </c>
      <c r="AK1159" s="15" t="s">
        <v>19</v>
      </c>
      <c r="AL1159" s="15" t="s">
        <v>19</v>
      </c>
      <c r="AM1159" s="15" t="s">
        <v>3325</v>
      </c>
      <c r="AN1159" s="15" t="s">
        <v>6275</v>
      </c>
    </row>
    <row r="1160" spans="1:40" ht="15.45" x14ac:dyDescent="0.4">
      <c r="A1160" s="15" t="s">
        <v>5951</v>
      </c>
      <c r="B1160" s="15" t="str">
        <f t="shared" si="18"/>
        <v>868dwhb5f</v>
      </c>
      <c r="C1160" s="38" t="s">
        <v>5950</v>
      </c>
      <c r="D1160" s="15" t="s">
        <v>544</v>
      </c>
      <c r="E1160" s="15" t="s">
        <v>4128</v>
      </c>
      <c r="F1160" s="39" t="s">
        <v>540</v>
      </c>
      <c r="G1160" s="15" t="s">
        <v>3561</v>
      </c>
      <c r="H1160" s="15" t="s">
        <v>6384</v>
      </c>
      <c r="I1160" s="28" t="s">
        <v>3587</v>
      </c>
      <c r="J1160" s="15" t="s">
        <v>6467</v>
      </c>
      <c r="K1160" s="18">
        <v>45809</v>
      </c>
      <c r="L1160" s="18">
        <v>45798</v>
      </c>
      <c r="M1160" s="18">
        <v>45786.368055555555</v>
      </c>
      <c r="N1160" s="18">
        <v>45810.529166666667</v>
      </c>
      <c r="O1160" s="18" t="s">
        <v>19</v>
      </c>
      <c r="P1160" s="18" t="s">
        <v>19</v>
      </c>
      <c r="Q1160" s="15" t="s">
        <v>5940</v>
      </c>
      <c r="R1160" s="15" t="s">
        <v>6784</v>
      </c>
      <c r="S1160" s="15" t="s">
        <v>3588</v>
      </c>
      <c r="T1160" s="15" t="s">
        <v>19</v>
      </c>
      <c r="U1160" s="15" t="s">
        <v>19</v>
      </c>
      <c r="V1160" s="15" t="b">
        <v>1</v>
      </c>
      <c r="W1160" s="15" t="s">
        <v>19</v>
      </c>
      <c r="X1160" s="15" t="s">
        <v>19</v>
      </c>
      <c r="Y1160" s="19">
        <v>0</v>
      </c>
      <c r="Z1160" s="26" t="s">
        <v>88</v>
      </c>
      <c r="AA1160" s="15" t="s">
        <v>19</v>
      </c>
      <c r="AB1160" s="15" t="s">
        <v>43</v>
      </c>
      <c r="AC1160" s="15" t="s">
        <v>3365</v>
      </c>
      <c r="AD1160" s="15" t="s">
        <v>678</v>
      </c>
      <c r="AE1160" s="15" t="b">
        <v>1</v>
      </c>
      <c r="AF1160" s="15" t="s">
        <v>98</v>
      </c>
      <c r="AG1160" s="20" t="s">
        <v>3604</v>
      </c>
      <c r="AH1160" s="15" t="s">
        <v>19</v>
      </c>
      <c r="AI1160" s="18">
        <v>45789</v>
      </c>
      <c r="AJ1160" s="15" t="s">
        <v>19</v>
      </c>
      <c r="AK1160" s="15" t="s">
        <v>19</v>
      </c>
      <c r="AL1160" s="15" t="s">
        <v>19</v>
      </c>
      <c r="AM1160" s="15" t="s">
        <v>3325</v>
      </c>
      <c r="AN1160" s="15" t="s">
        <v>6275</v>
      </c>
    </row>
    <row r="1161" spans="1:40" ht="15.45" x14ac:dyDescent="0.4">
      <c r="A1161" s="15" t="s">
        <v>5949</v>
      </c>
      <c r="B1161" s="15" t="str">
        <f t="shared" si="18"/>
        <v>868dwhbjh</v>
      </c>
      <c r="C1161" s="38" t="s">
        <v>5948</v>
      </c>
      <c r="D1161" s="15" t="s">
        <v>544</v>
      </c>
      <c r="E1161" s="15" t="s">
        <v>4128</v>
      </c>
      <c r="F1161" s="39" t="s">
        <v>540</v>
      </c>
      <c r="G1161" s="15" t="s">
        <v>3561</v>
      </c>
      <c r="H1161" s="15" t="s">
        <v>6384</v>
      </c>
      <c r="I1161" s="28" t="s">
        <v>3587</v>
      </c>
      <c r="J1161" s="15" t="s">
        <v>6724</v>
      </c>
      <c r="K1161" s="18">
        <v>45817</v>
      </c>
      <c r="L1161" s="18">
        <v>45798</v>
      </c>
      <c r="M1161" s="18">
        <v>45786.368750000001</v>
      </c>
      <c r="N1161" s="18">
        <v>45810.529166666667</v>
      </c>
      <c r="O1161" s="18" t="s">
        <v>19</v>
      </c>
      <c r="P1161" s="18" t="s">
        <v>19</v>
      </c>
      <c r="Q1161" s="15" t="s">
        <v>5987</v>
      </c>
      <c r="R1161" s="15" t="s">
        <v>6753</v>
      </c>
      <c r="S1161" s="15" t="s">
        <v>3588</v>
      </c>
      <c r="T1161" s="15" t="s">
        <v>19</v>
      </c>
      <c r="U1161" s="15" t="s">
        <v>19</v>
      </c>
      <c r="V1161" s="15" t="b">
        <v>1</v>
      </c>
      <c r="W1161" s="15" t="s">
        <v>19</v>
      </c>
      <c r="X1161" s="15" t="s">
        <v>19</v>
      </c>
      <c r="Y1161" s="19">
        <v>0</v>
      </c>
      <c r="Z1161" s="26" t="s">
        <v>88</v>
      </c>
      <c r="AA1161" s="15" t="s">
        <v>19</v>
      </c>
      <c r="AB1161" s="15" t="s">
        <v>43</v>
      </c>
      <c r="AC1161" s="15" t="s">
        <v>3365</v>
      </c>
      <c r="AD1161" s="15" t="s">
        <v>678</v>
      </c>
      <c r="AE1161" s="15" t="b">
        <v>1</v>
      </c>
      <c r="AF1161" s="15" t="s">
        <v>98</v>
      </c>
      <c r="AG1161" s="15" t="s">
        <v>19</v>
      </c>
      <c r="AH1161" s="15" t="s">
        <v>19</v>
      </c>
      <c r="AI1161" s="18">
        <v>45789</v>
      </c>
      <c r="AJ1161" s="15" t="s">
        <v>19</v>
      </c>
      <c r="AK1161" s="15" t="s">
        <v>19</v>
      </c>
      <c r="AL1161" s="15" t="s">
        <v>19</v>
      </c>
      <c r="AM1161" s="15" t="s">
        <v>3325</v>
      </c>
      <c r="AN1161" s="15" t="s">
        <v>6275</v>
      </c>
    </row>
    <row r="1162" spans="1:40" ht="15.45" x14ac:dyDescent="0.4">
      <c r="A1162" s="15" t="s">
        <v>5946</v>
      </c>
      <c r="B1162" s="15" t="str">
        <f t="shared" si="18"/>
        <v>868dwhhr6</v>
      </c>
      <c r="C1162" s="38" t="s">
        <v>5945</v>
      </c>
      <c r="D1162" s="15" t="s">
        <v>545</v>
      </c>
      <c r="E1162" s="15" t="s">
        <v>5874</v>
      </c>
      <c r="F1162" s="39" t="s">
        <v>540</v>
      </c>
      <c r="G1162" s="15" t="s">
        <v>3561</v>
      </c>
      <c r="H1162" s="15" t="s">
        <v>3818</v>
      </c>
      <c r="I1162" s="28" t="s">
        <v>3587</v>
      </c>
      <c r="J1162" s="15" t="s">
        <v>4349</v>
      </c>
      <c r="K1162" s="18">
        <v>45810</v>
      </c>
      <c r="L1162" s="18" t="s">
        <v>19</v>
      </c>
      <c r="M1162" s="18">
        <v>45786.375694444447</v>
      </c>
      <c r="N1162" s="18">
        <v>45811.166666666672</v>
      </c>
      <c r="O1162" s="18" t="s">
        <v>19</v>
      </c>
      <c r="P1162" s="18" t="s">
        <v>19</v>
      </c>
      <c r="Q1162" s="15" t="s">
        <v>5940</v>
      </c>
      <c r="R1162" s="15" t="s">
        <v>6784</v>
      </c>
      <c r="S1162" s="15" t="s">
        <v>3588</v>
      </c>
      <c r="T1162" s="15" t="s">
        <v>19</v>
      </c>
      <c r="U1162" s="15" t="s">
        <v>19</v>
      </c>
      <c r="V1162" s="15" t="b">
        <v>1</v>
      </c>
      <c r="W1162" s="15" t="s">
        <v>19</v>
      </c>
      <c r="X1162" s="15" t="s">
        <v>19</v>
      </c>
      <c r="Y1162" s="19">
        <v>0</v>
      </c>
      <c r="Z1162" s="26" t="s">
        <v>88</v>
      </c>
      <c r="AA1162" s="15" t="s">
        <v>19</v>
      </c>
      <c r="AB1162" s="15" t="s">
        <v>43</v>
      </c>
      <c r="AC1162" s="15" t="s">
        <v>3365</v>
      </c>
      <c r="AD1162" s="15" t="s">
        <v>678</v>
      </c>
      <c r="AE1162" s="15" t="b">
        <v>1</v>
      </c>
      <c r="AF1162" s="15" t="s">
        <v>3589</v>
      </c>
      <c r="AG1162" s="20" t="s">
        <v>3604</v>
      </c>
      <c r="AH1162" s="15" t="s">
        <v>19</v>
      </c>
      <c r="AI1162" s="18">
        <v>45789</v>
      </c>
      <c r="AJ1162" s="15" t="s">
        <v>19</v>
      </c>
      <c r="AK1162" s="15" t="s">
        <v>19</v>
      </c>
      <c r="AL1162" s="15" t="s">
        <v>19</v>
      </c>
      <c r="AM1162" s="15" t="s">
        <v>3325</v>
      </c>
      <c r="AN1162" s="15" t="s">
        <v>6275</v>
      </c>
    </row>
    <row r="1163" spans="1:40" ht="15.45" x14ac:dyDescent="0.4">
      <c r="A1163" s="15" t="s">
        <v>5944</v>
      </c>
      <c r="B1163" s="15" t="str">
        <f t="shared" si="18"/>
        <v>868dwhnh4</v>
      </c>
      <c r="C1163" s="38" t="s">
        <v>5943</v>
      </c>
      <c r="D1163" s="15" t="s">
        <v>546</v>
      </c>
      <c r="E1163" s="15" t="s">
        <v>5877</v>
      </c>
      <c r="F1163" s="39" t="s">
        <v>540</v>
      </c>
      <c r="G1163" s="15" t="s">
        <v>3561</v>
      </c>
      <c r="H1163" s="15" t="s">
        <v>6384</v>
      </c>
      <c r="I1163" s="28" t="s">
        <v>3587</v>
      </c>
      <c r="J1163" s="15" t="s">
        <v>6935</v>
      </c>
      <c r="K1163" s="18">
        <v>45817</v>
      </c>
      <c r="L1163" s="18">
        <v>45800</v>
      </c>
      <c r="M1163" s="18">
        <v>45786.377083333333</v>
      </c>
      <c r="N1163" s="18">
        <v>45807.669444444444</v>
      </c>
      <c r="O1163" s="18" t="s">
        <v>19</v>
      </c>
      <c r="P1163" s="18" t="s">
        <v>19</v>
      </c>
      <c r="Q1163" s="15" t="s">
        <v>5987</v>
      </c>
      <c r="R1163" s="15" t="s">
        <v>6784</v>
      </c>
      <c r="S1163" s="15" t="s">
        <v>3588</v>
      </c>
      <c r="T1163" s="15" t="s">
        <v>19</v>
      </c>
      <c r="U1163" s="15" t="s">
        <v>19</v>
      </c>
      <c r="V1163" s="15" t="b">
        <v>1</v>
      </c>
      <c r="W1163" s="15" t="s">
        <v>19</v>
      </c>
      <c r="X1163" s="15" t="s">
        <v>19</v>
      </c>
      <c r="Y1163" s="19">
        <v>0</v>
      </c>
      <c r="Z1163" s="26" t="s">
        <v>88</v>
      </c>
      <c r="AA1163" s="15" t="s">
        <v>19</v>
      </c>
      <c r="AB1163" s="15" t="s">
        <v>43</v>
      </c>
      <c r="AC1163" s="15" t="s">
        <v>3365</v>
      </c>
      <c r="AD1163" s="15" t="s">
        <v>678</v>
      </c>
      <c r="AE1163" s="15" t="b">
        <v>1</v>
      </c>
      <c r="AF1163" s="15" t="s">
        <v>3589</v>
      </c>
      <c r="AG1163" s="15" t="s">
        <v>19</v>
      </c>
      <c r="AH1163" s="15" t="s">
        <v>19</v>
      </c>
      <c r="AI1163" s="18">
        <v>45789</v>
      </c>
      <c r="AJ1163" s="15" t="s">
        <v>19</v>
      </c>
      <c r="AK1163" s="15" t="s">
        <v>19</v>
      </c>
      <c r="AL1163" s="15" t="s">
        <v>19</v>
      </c>
      <c r="AM1163" s="15" t="s">
        <v>3325</v>
      </c>
      <c r="AN1163" s="15" t="s">
        <v>6275</v>
      </c>
    </row>
    <row r="1164" spans="1:40" ht="15.45" x14ac:dyDescent="0.4">
      <c r="A1164" s="15" t="s">
        <v>5941</v>
      </c>
      <c r="B1164" s="15" t="str">
        <f t="shared" si="18"/>
        <v>868dwhr6z</v>
      </c>
      <c r="C1164" s="38" t="s">
        <v>5931</v>
      </c>
      <c r="D1164" s="15" t="s">
        <v>546</v>
      </c>
      <c r="E1164" s="15" t="s">
        <v>5877</v>
      </c>
      <c r="F1164" s="39" t="s">
        <v>540</v>
      </c>
      <c r="G1164" s="15" t="s">
        <v>3561</v>
      </c>
      <c r="H1164" s="15" t="s">
        <v>6384</v>
      </c>
      <c r="I1164" s="28" t="s">
        <v>3587</v>
      </c>
      <c r="J1164" s="15" t="s">
        <v>19</v>
      </c>
      <c r="K1164" s="18" t="s">
        <v>19</v>
      </c>
      <c r="L1164" s="18">
        <v>45810</v>
      </c>
      <c r="M1164" s="18">
        <v>45786.378472222219</v>
      </c>
      <c r="N1164" s="18">
        <v>45810.869444444441</v>
      </c>
      <c r="O1164" s="18" t="s">
        <v>19</v>
      </c>
      <c r="P1164" s="18" t="s">
        <v>19</v>
      </c>
      <c r="Q1164" s="15" t="s">
        <v>5956</v>
      </c>
      <c r="R1164" s="15" t="s">
        <v>6753</v>
      </c>
      <c r="S1164" s="15" t="s">
        <v>3588</v>
      </c>
      <c r="T1164" s="15" t="s">
        <v>19</v>
      </c>
      <c r="U1164" s="15" t="s">
        <v>19</v>
      </c>
      <c r="V1164" s="15" t="b">
        <v>1</v>
      </c>
      <c r="W1164" s="15" t="s">
        <v>19</v>
      </c>
      <c r="X1164" s="15" t="s">
        <v>19</v>
      </c>
      <c r="Y1164" s="19">
        <v>0</v>
      </c>
      <c r="Z1164" s="32" t="s">
        <v>66</v>
      </c>
      <c r="AA1164" s="15" t="s">
        <v>19</v>
      </c>
      <c r="AB1164" s="15" t="s">
        <v>43</v>
      </c>
      <c r="AC1164" s="15" t="s">
        <v>3365</v>
      </c>
      <c r="AD1164" s="15" t="s">
        <v>678</v>
      </c>
      <c r="AE1164" s="15" t="b">
        <v>1</v>
      </c>
      <c r="AF1164" s="15" t="s">
        <v>3589</v>
      </c>
      <c r="AG1164" s="15" t="s">
        <v>19</v>
      </c>
      <c r="AH1164" s="15" t="s">
        <v>19</v>
      </c>
      <c r="AI1164" s="18">
        <v>45789</v>
      </c>
      <c r="AJ1164" s="15" t="s">
        <v>19</v>
      </c>
      <c r="AK1164" s="15" t="s">
        <v>19</v>
      </c>
      <c r="AL1164" s="15" t="s">
        <v>19</v>
      </c>
      <c r="AM1164" s="15" t="s">
        <v>3325</v>
      </c>
      <c r="AN1164" s="15" t="s">
        <v>6275</v>
      </c>
    </row>
    <row r="1165" spans="1:40" ht="15.45" x14ac:dyDescent="0.4">
      <c r="A1165" s="15" t="s">
        <v>5939</v>
      </c>
      <c r="B1165" s="15" t="str">
        <f t="shared" si="18"/>
        <v>868dwhu5b</v>
      </c>
      <c r="C1165" s="38" t="s">
        <v>5938</v>
      </c>
      <c r="D1165" s="15" t="s">
        <v>546</v>
      </c>
      <c r="E1165" s="15" t="s">
        <v>5877</v>
      </c>
      <c r="F1165" s="39" t="s">
        <v>540</v>
      </c>
      <c r="G1165" s="15" t="s">
        <v>3561</v>
      </c>
      <c r="H1165" s="15" t="s">
        <v>6384</v>
      </c>
      <c r="I1165" s="28" t="s">
        <v>3587</v>
      </c>
      <c r="J1165" s="15" t="s">
        <v>19</v>
      </c>
      <c r="K1165" s="18" t="s">
        <v>19</v>
      </c>
      <c r="L1165" s="18">
        <v>45810</v>
      </c>
      <c r="M1165" s="18">
        <v>45786.379861111112</v>
      </c>
      <c r="N1165" s="18">
        <v>45810.870138888888</v>
      </c>
      <c r="O1165" s="18" t="s">
        <v>19</v>
      </c>
      <c r="P1165" s="18" t="s">
        <v>19</v>
      </c>
      <c r="Q1165" s="15" t="s">
        <v>5940</v>
      </c>
      <c r="R1165" s="15" t="s">
        <v>6753</v>
      </c>
      <c r="S1165" s="15" t="s">
        <v>3588</v>
      </c>
      <c r="T1165" s="15" t="s">
        <v>19</v>
      </c>
      <c r="U1165" s="15" t="s">
        <v>19</v>
      </c>
      <c r="V1165" s="15" t="b">
        <v>1</v>
      </c>
      <c r="W1165" s="15" t="s">
        <v>19</v>
      </c>
      <c r="X1165" s="15" t="s">
        <v>19</v>
      </c>
      <c r="Y1165" s="19">
        <v>0</v>
      </c>
      <c r="Z1165" s="32" t="s">
        <v>66</v>
      </c>
      <c r="AA1165" s="15" t="s">
        <v>19</v>
      </c>
      <c r="AB1165" s="15" t="s">
        <v>43</v>
      </c>
      <c r="AC1165" s="15" t="s">
        <v>3365</v>
      </c>
      <c r="AD1165" s="15" t="s">
        <v>678</v>
      </c>
      <c r="AE1165" s="15" t="b">
        <v>1</v>
      </c>
      <c r="AF1165" s="15" t="s">
        <v>3589</v>
      </c>
      <c r="AG1165" s="15" t="s">
        <v>19</v>
      </c>
      <c r="AH1165" s="15" t="s">
        <v>19</v>
      </c>
      <c r="AI1165" s="18">
        <v>45789</v>
      </c>
      <c r="AJ1165" s="15" t="s">
        <v>19</v>
      </c>
      <c r="AK1165" s="15" t="s">
        <v>19</v>
      </c>
      <c r="AL1165" s="15" t="s">
        <v>19</v>
      </c>
      <c r="AM1165" s="15" t="s">
        <v>3325</v>
      </c>
      <c r="AN1165" s="15" t="s">
        <v>6275</v>
      </c>
    </row>
    <row r="1166" spans="1:40" ht="15.45" x14ac:dyDescent="0.4">
      <c r="A1166" s="15" t="s">
        <v>5937</v>
      </c>
      <c r="B1166" s="15" t="str">
        <f t="shared" si="18"/>
        <v>868dwhvb2</v>
      </c>
      <c r="C1166" s="38" t="s">
        <v>5936</v>
      </c>
      <c r="D1166" s="15" t="s">
        <v>546</v>
      </c>
      <c r="E1166" s="15" t="s">
        <v>5877</v>
      </c>
      <c r="F1166" s="39" t="s">
        <v>540</v>
      </c>
      <c r="G1166" s="15" t="s">
        <v>3561</v>
      </c>
      <c r="H1166" s="15" t="s">
        <v>3818</v>
      </c>
      <c r="I1166" s="28" t="s">
        <v>3587</v>
      </c>
      <c r="J1166" s="15" t="s">
        <v>6785</v>
      </c>
      <c r="K1166" s="18">
        <v>45816</v>
      </c>
      <c r="L1166" s="18" t="s">
        <v>19</v>
      </c>
      <c r="M1166" s="18">
        <v>45786.379861111112</v>
      </c>
      <c r="N1166" s="18">
        <v>45807.629861111112</v>
      </c>
      <c r="O1166" s="18" t="s">
        <v>19</v>
      </c>
      <c r="P1166" s="18" t="s">
        <v>19</v>
      </c>
      <c r="Q1166" s="15" t="s">
        <v>5942</v>
      </c>
      <c r="R1166" s="15" t="s">
        <v>6784</v>
      </c>
      <c r="S1166" s="15" t="s">
        <v>3588</v>
      </c>
      <c r="T1166" s="15" t="s">
        <v>19</v>
      </c>
      <c r="U1166" s="15" t="s">
        <v>19</v>
      </c>
      <c r="V1166" s="15" t="b">
        <v>1</v>
      </c>
      <c r="W1166" s="15" t="s">
        <v>19</v>
      </c>
      <c r="X1166" s="15" t="s">
        <v>19</v>
      </c>
      <c r="Y1166" s="19">
        <v>0</v>
      </c>
      <c r="Z1166" s="26" t="s">
        <v>88</v>
      </c>
      <c r="AA1166" s="15" t="s">
        <v>19</v>
      </c>
      <c r="AB1166" s="15" t="s">
        <v>43</v>
      </c>
      <c r="AC1166" s="15" t="s">
        <v>3365</v>
      </c>
      <c r="AD1166" s="15" t="s">
        <v>678</v>
      </c>
      <c r="AE1166" s="15" t="b">
        <v>1</v>
      </c>
      <c r="AF1166" s="15" t="s">
        <v>3589</v>
      </c>
      <c r="AG1166" s="15" t="s">
        <v>19</v>
      </c>
      <c r="AH1166" s="15" t="s">
        <v>19</v>
      </c>
      <c r="AI1166" s="18">
        <v>45789</v>
      </c>
      <c r="AJ1166" s="15" t="s">
        <v>19</v>
      </c>
      <c r="AK1166" s="15" t="s">
        <v>19</v>
      </c>
      <c r="AL1166" s="15" t="s">
        <v>19</v>
      </c>
      <c r="AM1166" s="15" t="s">
        <v>3325</v>
      </c>
      <c r="AN1166" s="15" t="s">
        <v>6275</v>
      </c>
    </row>
    <row r="1167" spans="1:40" ht="15.45" x14ac:dyDescent="0.4">
      <c r="A1167" s="15" t="s">
        <v>5932</v>
      </c>
      <c r="B1167" s="15" t="str">
        <f t="shared" si="18"/>
        <v>868dwhynz</v>
      </c>
      <c r="C1167" s="38" t="s">
        <v>5931</v>
      </c>
      <c r="D1167" s="15" t="s">
        <v>547</v>
      </c>
      <c r="E1167" s="15" t="s">
        <v>5880</v>
      </c>
      <c r="F1167" s="24" t="s">
        <v>42</v>
      </c>
      <c r="G1167" s="15" t="s">
        <v>3561</v>
      </c>
      <c r="H1167" s="15" t="s">
        <v>19</v>
      </c>
      <c r="I1167" s="28" t="s">
        <v>3587</v>
      </c>
      <c r="J1167" s="15" t="s">
        <v>6214</v>
      </c>
      <c r="K1167" s="18" t="s">
        <v>19</v>
      </c>
      <c r="L1167" s="18" t="s">
        <v>19</v>
      </c>
      <c r="M1167" s="18">
        <v>45786.381249999999</v>
      </c>
      <c r="N1167" s="18">
        <v>45786.383333333331</v>
      </c>
      <c r="O1167" s="18" t="s">
        <v>19</v>
      </c>
      <c r="P1167" s="18" t="s">
        <v>19</v>
      </c>
      <c r="Q1167" s="15" t="s">
        <v>6936</v>
      </c>
      <c r="R1167" s="15" t="s">
        <v>6267</v>
      </c>
      <c r="S1167" s="15" t="s">
        <v>19</v>
      </c>
      <c r="T1167" s="15" t="s">
        <v>19</v>
      </c>
      <c r="U1167" s="15" t="s">
        <v>19</v>
      </c>
      <c r="V1167" s="15" t="s">
        <v>19</v>
      </c>
      <c r="W1167" s="15" t="s">
        <v>19</v>
      </c>
      <c r="X1167" s="15" t="s">
        <v>19</v>
      </c>
      <c r="Y1167" s="19">
        <v>0</v>
      </c>
      <c r="Z1167" s="15" t="s">
        <v>605</v>
      </c>
      <c r="AA1167" s="15" t="s">
        <v>19</v>
      </c>
      <c r="AB1167" s="15" t="s">
        <v>43</v>
      </c>
      <c r="AC1167" s="15" t="s">
        <v>3365</v>
      </c>
      <c r="AD1167" s="15" t="s">
        <v>678</v>
      </c>
      <c r="AE1167" s="15" t="s">
        <v>19</v>
      </c>
      <c r="AF1167" s="15" t="s">
        <v>3589</v>
      </c>
      <c r="AG1167" s="15" t="s">
        <v>19</v>
      </c>
      <c r="AH1167" s="15" t="s">
        <v>19</v>
      </c>
      <c r="AI1167" s="15" t="s">
        <v>19</v>
      </c>
      <c r="AJ1167" s="15" t="s">
        <v>19</v>
      </c>
      <c r="AK1167" s="15" t="s">
        <v>19</v>
      </c>
      <c r="AL1167" s="15" t="s">
        <v>19</v>
      </c>
      <c r="AM1167" s="15" t="s">
        <v>3325</v>
      </c>
      <c r="AN1167" s="15" t="s">
        <v>6275</v>
      </c>
    </row>
    <row r="1168" spans="1:40" ht="15.45" x14ac:dyDescent="0.4">
      <c r="A1168" s="15" t="s">
        <v>6085</v>
      </c>
      <c r="B1168" s="15" t="str">
        <f t="shared" si="18"/>
        <v>868dy5ddz</v>
      </c>
      <c r="C1168" s="38" t="s">
        <v>6086</v>
      </c>
      <c r="D1168" s="15" t="s">
        <v>6087</v>
      </c>
      <c r="E1168" s="15" t="s">
        <v>6086</v>
      </c>
      <c r="F1168" s="24" t="s">
        <v>42</v>
      </c>
      <c r="G1168" s="15" t="s">
        <v>3561</v>
      </c>
      <c r="H1168" s="15" t="s">
        <v>6312</v>
      </c>
      <c r="I1168" s="16" t="s">
        <v>658</v>
      </c>
      <c r="J1168" s="15" t="s">
        <v>19</v>
      </c>
      <c r="K1168" s="18">
        <v>45863</v>
      </c>
      <c r="L1168" s="18" t="s">
        <v>19</v>
      </c>
      <c r="M1168" s="18">
        <v>45790.569444444445</v>
      </c>
      <c r="N1168" s="18">
        <v>45806.402777777781</v>
      </c>
      <c r="O1168" s="18" t="s">
        <v>19</v>
      </c>
      <c r="P1168" s="18" t="s">
        <v>19</v>
      </c>
      <c r="Q1168" s="15" t="s">
        <v>5982</v>
      </c>
      <c r="R1168" s="15" t="s">
        <v>6290</v>
      </c>
      <c r="S1168" s="15" t="s">
        <v>3588</v>
      </c>
      <c r="T1168" s="15" t="s">
        <v>19</v>
      </c>
      <c r="U1168" s="15" t="s">
        <v>19</v>
      </c>
      <c r="V1168" s="15" t="s">
        <v>19</v>
      </c>
      <c r="W1168" s="15" t="s">
        <v>19</v>
      </c>
      <c r="X1168" s="15" t="s">
        <v>19</v>
      </c>
      <c r="Y1168" s="19">
        <v>0</v>
      </c>
      <c r="Z1168" s="15" t="s">
        <v>19</v>
      </c>
      <c r="AA1168" s="15" t="s">
        <v>19</v>
      </c>
      <c r="AB1168" s="15" t="s">
        <v>24</v>
      </c>
      <c r="AC1168" s="15" t="s">
        <v>4066</v>
      </c>
      <c r="AD1168" s="15" t="s">
        <v>19</v>
      </c>
      <c r="AE1168" s="15" t="s">
        <v>19</v>
      </c>
      <c r="AF1168" s="15" t="s">
        <v>19</v>
      </c>
      <c r="AG1168" s="37" t="s">
        <v>3563</v>
      </c>
      <c r="AH1168" s="15" t="s">
        <v>19</v>
      </c>
      <c r="AI1168" s="15" t="s">
        <v>19</v>
      </c>
      <c r="AJ1168" s="15" t="s">
        <v>19</v>
      </c>
      <c r="AK1168" s="15" t="s">
        <v>19</v>
      </c>
      <c r="AL1168" s="15" t="s">
        <v>19</v>
      </c>
      <c r="AM1168" s="15" t="s">
        <v>3215</v>
      </c>
      <c r="AN1168" s="15" t="s">
        <v>6339</v>
      </c>
    </row>
    <row r="1169" spans="1:40" ht="15.45" x14ac:dyDescent="0.4">
      <c r="A1169" s="15" t="s">
        <v>6082</v>
      </c>
      <c r="B1169" s="15" t="str">
        <f t="shared" si="18"/>
        <v>868dy5h9h</v>
      </c>
      <c r="C1169" s="38" t="s">
        <v>6083</v>
      </c>
      <c r="D1169" s="15" t="s">
        <v>6084</v>
      </c>
      <c r="E1169" s="15" t="s">
        <v>6083</v>
      </c>
      <c r="F1169" s="24" t="s">
        <v>42</v>
      </c>
      <c r="G1169" s="15" t="s">
        <v>3561</v>
      </c>
      <c r="H1169" s="15" t="s">
        <v>6312</v>
      </c>
      <c r="I1169" s="16" t="s">
        <v>658</v>
      </c>
      <c r="J1169" s="15" t="s">
        <v>19</v>
      </c>
      <c r="K1169" s="18">
        <v>45863</v>
      </c>
      <c r="L1169" s="18" t="s">
        <v>19</v>
      </c>
      <c r="M1169" s="18">
        <v>45790.572916666672</v>
      </c>
      <c r="N1169" s="18">
        <v>45806.402777777781</v>
      </c>
      <c r="O1169" s="18" t="s">
        <v>19</v>
      </c>
      <c r="P1169" s="18" t="s">
        <v>19</v>
      </c>
      <c r="Q1169" s="15" t="s">
        <v>5982</v>
      </c>
      <c r="R1169" s="15" t="s">
        <v>6290</v>
      </c>
      <c r="S1169" s="15" t="s">
        <v>3588</v>
      </c>
      <c r="T1169" s="15" t="s">
        <v>19</v>
      </c>
      <c r="U1169" s="15" t="s">
        <v>19</v>
      </c>
      <c r="V1169" s="15" t="s">
        <v>19</v>
      </c>
      <c r="W1169" s="15" t="s">
        <v>19</v>
      </c>
      <c r="X1169" s="15" t="s">
        <v>19</v>
      </c>
      <c r="Y1169" s="19">
        <v>0</v>
      </c>
      <c r="Z1169" s="15" t="s">
        <v>19</v>
      </c>
      <c r="AA1169" s="15" t="s">
        <v>19</v>
      </c>
      <c r="AB1169" s="15" t="s">
        <v>24</v>
      </c>
      <c r="AC1169" s="15" t="s">
        <v>4066</v>
      </c>
      <c r="AD1169" s="15" t="s">
        <v>19</v>
      </c>
      <c r="AE1169" s="15" t="s">
        <v>19</v>
      </c>
      <c r="AF1169" s="15" t="s">
        <v>19</v>
      </c>
      <c r="AG1169" s="37" t="s">
        <v>3563</v>
      </c>
      <c r="AH1169" s="15" t="s">
        <v>19</v>
      </c>
      <c r="AI1169" s="15" t="s">
        <v>19</v>
      </c>
      <c r="AJ1169" s="15" t="s">
        <v>19</v>
      </c>
      <c r="AK1169" s="15" t="s">
        <v>19</v>
      </c>
      <c r="AL1169" s="15" t="s">
        <v>19</v>
      </c>
      <c r="AM1169" s="15" t="s">
        <v>3215</v>
      </c>
      <c r="AN1169" s="15" t="s">
        <v>6339</v>
      </c>
    </row>
    <row r="1170" spans="1:40" ht="15.45" x14ac:dyDescent="0.4">
      <c r="A1170" s="15" t="s">
        <v>6079</v>
      </c>
      <c r="B1170" s="15" t="str">
        <f t="shared" si="18"/>
        <v>868dy5p18</v>
      </c>
      <c r="C1170" s="38" t="s">
        <v>6080</v>
      </c>
      <c r="D1170" s="15" t="s">
        <v>6081</v>
      </c>
      <c r="E1170" s="15" t="s">
        <v>6080</v>
      </c>
      <c r="F1170" s="24" t="s">
        <v>42</v>
      </c>
      <c r="G1170" s="15" t="s">
        <v>3561</v>
      </c>
      <c r="H1170" s="15" t="s">
        <v>19</v>
      </c>
      <c r="I1170" s="16" t="s">
        <v>658</v>
      </c>
      <c r="J1170" s="15" t="s">
        <v>19</v>
      </c>
      <c r="K1170" s="18">
        <v>45863</v>
      </c>
      <c r="L1170" s="18" t="s">
        <v>19</v>
      </c>
      <c r="M1170" s="18">
        <v>45790.576388888891</v>
      </c>
      <c r="N1170" s="18">
        <v>45810.668749999997</v>
      </c>
      <c r="O1170" s="18" t="s">
        <v>19</v>
      </c>
      <c r="P1170" s="18" t="s">
        <v>19</v>
      </c>
      <c r="Q1170" s="15" t="s">
        <v>5982</v>
      </c>
      <c r="R1170" s="15" t="s">
        <v>6280</v>
      </c>
      <c r="S1170" s="15" t="s">
        <v>6147</v>
      </c>
      <c r="T1170" s="15" t="s">
        <v>19</v>
      </c>
      <c r="U1170" s="15" t="s">
        <v>19</v>
      </c>
      <c r="V1170" s="15" t="s">
        <v>19</v>
      </c>
      <c r="W1170" s="15" t="s">
        <v>19</v>
      </c>
      <c r="X1170" s="15" t="s">
        <v>19</v>
      </c>
      <c r="Y1170" s="19">
        <v>0</v>
      </c>
      <c r="Z1170" s="15" t="s">
        <v>19</v>
      </c>
      <c r="AA1170" s="15" t="s">
        <v>19</v>
      </c>
      <c r="AB1170" s="15" t="s">
        <v>24</v>
      </c>
      <c r="AC1170" s="15" t="s">
        <v>4066</v>
      </c>
      <c r="AD1170" s="15" t="s">
        <v>19</v>
      </c>
      <c r="AE1170" s="15" t="s">
        <v>19</v>
      </c>
      <c r="AF1170" s="15" t="s">
        <v>19</v>
      </c>
      <c r="AG1170" s="37" t="s">
        <v>3563</v>
      </c>
      <c r="AH1170" s="15" t="s">
        <v>19</v>
      </c>
      <c r="AI1170" s="15" t="s">
        <v>19</v>
      </c>
      <c r="AJ1170" s="15" t="s">
        <v>19</v>
      </c>
      <c r="AK1170" s="15" t="s">
        <v>19</v>
      </c>
      <c r="AL1170" s="15" t="s">
        <v>19</v>
      </c>
      <c r="AM1170" s="15" t="s">
        <v>3215</v>
      </c>
      <c r="AN1170" s="15" t="s">
        <v>6339</v>
      </c>
    </row>
    <row r="1171" spans="1:40" ht="15.45" x14ac:dyDescent="0.4">
      <c r="A1171" s="15" t="s">
        <v>6076</v>
      </c>
      <c r="B1171" s="15" t="str">
        <f t="shared" si="18"/>
        <v>868dy5uum</v>
      </c>
      <c r="C1171" s="38" t="s">
        <v>6168</v>
      </c>
      <c r="D1171" s="15" t="s">
        <v>6078</v>
      </c>
      <c r="E1171" s="15" t="s">
        <v>6077</v>
      </c>
      <c r="F1171" s="24" t="s">
        <v>42</v>
      </c>
      <c r="G1171" s="15" t="s">
        <v>3561</v>
      </c>
      <c r="H1171" s="15" t="s">
        <v>19</v>
      </c>
      <c r="I1171" s="16" t="s">
        <v>658</v>
      </c>
      <c r="J1171" s="15" t="s">
        <v>19</v>
      </c>
      <c r="K1171" s="18">
        <v>45863</v>
      </c>
      <c r="L1171" s="18" t="s">
        <v>19</v>
      </c>
      <c r="M1171" s="18">
        <v>45790.579861111109</v>
      </c>
      <c r="N1171" s="18">
        <v>45810.668749999997</v>
      </c>
      <c r="O1171" s="18" t="s">
        <v>19</v>
      </c>
      <c r="P1171" s="18" t="s">
        <v>19</v>
      </c>
      <c r="Q1171" s="15" t="s">
        <v>5982</v>
      </c>
      <c r="R1171" s="15" t="s">
        <v>6280</v>
      </c>
      <c r="S1171" s="15" t="s">
        <v>6147</v>
      </c>
      <c r="T1171" s="15" t="s">
        <v>19</v>
      </c>
      <c r="U1171" s="15" t="s">
        <v>19</v>
      </c>
      <c r="V1171" s="15" t="s">
        <v>19</v>
      </c>
      <c r="W1171" s="15" t="s">
        <v>19</v>
      </c>
      <c r="X1171" s="15" t="s">
        <v>19</v>
      </c>
      <c r="Y1171" s="19">
        <v>0</v>
      </c>
      <c r="Z1171" s="15" t="s">
        <v>19</v>
      </c>
      <c r="AA1171" s="15" t="s">
        <v>19</v>
      </c>
      <c r="AB1171" s="15" t="s">
        <v>24</v>
      </c>
      <c r="AC1171" s="15" t="s">
        <v>4066</v>
      </c>
      <c r="AD1171" s="15" t="s">
        <v>19</v>
      </c>
      <c r="AE1171" s="15" t="s">
        <v>19</v>
      </c>
      <c r="AF1171" s="15" t="s">
        <v>19</v>
      </c>
      <c r="AG1171" s="37" t="s">
        <v>3563</v>
      </c>
      <c r="AH1171" s="15" t="s">
        <v>19</v>
      </c>
      <c r="AI1171" s="15" t="s">
        <v>19</v>
      </c>
      <c r="AJ1171" s="15" t="s">
        <v>19</v>
      </c>
      <c r="AK1171" s="15" t="s">
        <v>19</v>
      </c>
      <c r="AL1171" s="15" t="s">
        <v>19</v>
      </c>
      <c r="AM1171" s="15" t="s">
        <v>3215</v>
      </c>
      <c r="AN1171" s="15" t="s">
        <v>6339</v>
      </c>
    </row>
    <row r="1172" spans="1:40" ht="15.45" x14ac:dyDescent="0.4">
      <c r="A1172" s="15" t="s">
        <v>6164</v>
      </c>
      <c r="B1172" s="15" t="str">
        <f t="shared" si="18"/>
        <v>868dymc6r</v>
      </c>
      <c r="C1172" s="38" t="s">
        <v>6163</v>
      </c>
      <c r="D1172" s="15" t="s">
        <v>312</v>
      </c>
      <c r="E1172" s="15" t="s">
        <v>6116</v>
      </c>
      <c r="F1172" s="27" t="s">
        <v>122</v>
      </c>
      <c r="G1172" s="15" t="s">
        <v>3561</v>
      </c>
      <c r="H1172" s="15" t="s">
        <v>19</v>
      </c>
      <c r="I1172" s="28" t="s">
        <v>3587</v>
      </c>
      <c r="J1172" s="15" t="s">
        <v>6162</v>
      </c>
      <c r="K1172" s="18">
        <v>45863</v>
      </c>
      <c r="L1172" s="18" t="s">
        <v>19</v>
      </c>
      <c r="M1172" s="18">
        <v>45791.445138888885</v>
      </c>
      <c r="N1172" s="18">
        <v>45805.472222222219</v>
      </c>
      <c r="O1172" s="18" t="s">
        <v>19</v>
      </c>
      <c r="P1172" s="18" t="s">
        <v>19</v>
      </c>
      <c r="Q1172" s="15" t="s">
        <v>6937</v>
      </c>
      <c r="R1172" s="15" t="s">
        <v>6267</v>
      </c>
      <c r="S1172" s="15" t="s">
        <v>19</v>
      </c>
      <c r="T1172" s="15" t="s">
        <v>19</v>
      </c>
      <c r="U1172" s="15" t="s">
        <v>19</v>
      </c>
      <c r="V1172" s="15" t="s">
        <v>19</v>
      </c>
      <c r="W1172" s="15" t="s">
        <v>19</v>
      </c>
      <c r="X1172" s="15" t="s">
        <v>19</v>
      </c>
      <c r="Y1172" s="19">
        <v>0</v>
      </c>
      <c r="Z1172" s="29" t="s">
        <v>123</v>
      </c>
      <c r="AA1172" s="15" t="s">
        <v>19</v>
      </c>
      <c r="AB1172" s="15" t="s">
        <v>24</v>
      </c>
      <c r="AC1172" s="15" t="s">
        <v>3963</v>
      </c>
      <c r="AD1172" s="15" t="s">
        <v>1678</v>
      </c>
      <c r="AE1172" s="15" t="s">
        <v>19</v>
      </c>
      <c r="AF1172" s="15" t="s">
        <v>3589</v>
      </c>
      <c r="AG1172" s="15" t="s">
        <v>19</v>
      </c>
      <c r="AH1172" s="15" t="s">
        <v>19</v>
      </c>
      <c r="AI1172" s="15" t="s">
        <v>19</v>
      </c>
      <c r="AJ1172" s="15" t="s">
        <v>19</v>
      </c>
      <c r="AK1172" s="15" t="s">
        <v>19</v>
      </c>
      <c r="AL1172" s="15" t="s">
        <v>19</v>
      </c>
      <c r="AM1172" s="15" t="s">
        <v>3275</v>
      </c>
      <c r="AN1172" s="15" t="s">
        <v>6269</v>
      </c>
    </row>
    <row r="1173" spans="1:40" ht="15.45" x14ac:dyDescent="0.4">
      <c r="A1173" s="15" t="s">
        <v>6093</v>
      </c>
      <c r="B1173" s="15" t="str">
        <f t="shared" si="18"/>
        <v>868dzp4bq</v>
      </c>
      <c r="C1173" s="38" t="s">
        <v>6195</v>
      </c>
      <c r="D1173" s="15" t="s">
        <v>589</v>
      </c>
      <c r="E1173" s="15" t="s">
        <v>6094</v>
      </c>
      <c r="F1173" s="39" t="s">
        <v>540</v>
      </c>
      <c r="G1173" s="15" t="s">
        <v>3561</v>
      </c>
      <c r="H1173" s="15" t="s">
        <v>6384</v>
      </c>
      <c r="I1173" s="28" t="s">
        <v>3587</v>
      </c>
      <c r="J1173" s="15" t="s">
        <v>6938</v>
      </c>
      <c r="K1173" s="18">
        <v>45816</v>
      </c>
      <c r="L1173" s="18">
        <v>45800</v>
      </c>
      <c r="M1173" s="18">
        <v>45793.368055555555</v>
      </c>
      <c r="N1173" s="18">
        <v>45810.529166666667</v>
      </c>
      <c r="O1173" s="18" t="s">
        <v>19</v>
      </c>
      <c r="P1173" s="18" t="s">
        <v>19</v>
      </c>
      <c r="Q1173" s="15" t="s">
        <v>5864</v>
      </c>
      <c r="R1173" s="15" t="s">
        <v>6267</v>
      </c>
      <c r="S1173" s="15" t="s">
        <v>19</v>
      </c>
      <c r="T1173" s="18" t="s">
        <v>19</v>
      </c>
      <c r="U1173" s="18" t="s">
        <v>19</v>
      </c>
      <c r="V1173" s="15" t="s">
        <v>19</v>
      </c>
      <c r="W1173" s="18" t="s">
        <v>19</v>
      </c>
      <c r="X1173" s="18" t="s">
        <v>19</v>
      </c>
      <c r="Y1173" s="19">
        <v>0</v>
      </c>
      <c r="Z1173" s="26" t="s">
        <v>88</v>
      </c>
      <c r="AA1173" s="18" t="s">
        <v>19</v>
      </c>
      <c r="AB1173" s="15" t="s">
        <v>43</v>
      </c>
      <c r="AC1173" s="15" t="s">
        <v>3575</v>
      </c>
      <c r="AD1173" s="15" t="s">
        <v>684</v>
      </c>
      <c r="AE1173" s="15" t="b">
        <v>1</v>
      </c>
      <c r="AF1173" s="15" t="s">
        <v>49</v>
      </c>
      <c r="AG1173" s="15" t="s">
        <v>19</v>
      </c>
      <c r="AH1173" s="15" t="s">
        <v>19</v>
      </c>
      <c r="AI1173" s="18">
        <v>45790</v>
      </c>
      <c r="AJ1173" s="18" t="s">
        <v>19</v>
      </c>
      <c r="AK1173" s="15" t="s">
        <v>19</v>
      </c>
      <c r="AL1173" s="15" t="s">
        <v>19</v>
      </c>
      <c r="AM1173" s="15" t="s">
        <v>3325</v>
      </c>
      <c r="AN1173" s="15" t="s">
        <v>6275</v>
      </c>
    </row>
    <row r="1174" spans="1:40" ht="15.45" x14ac:dyDescent="0.4">
      <c r="A1174" s="15" t="s">
        <v>6196</v>
      </c>
      <c r="B1174" s="15" t="str">
        <f t="shared" si="18"/>
        <v>868dzp4bz</v>
      </c>
      <c r="C1174" s="38" t="s">
        <v>4391</v>
      </c>
      <c r="D1174" s="15" t="s">
        <v>6093</v>
      </c>
      <c r="E1174" s="15" t="s">
        <v>6195</v>
      </c>
      <c r="F1174" s="24" t="s">
        <v>42</v>
      </c>
      <c r="G1174" s="15" t="s">
        <v>3561</v>
      </c>
      <c r="H1174" s="15" t="s">
        <v>19</v>
      </c>
      <c r="I1174" s="15" t="s">
        <v>19</v>
      </c>
      <c r="J1174" s="15" t="s">
        <v>19</v>
      </c>
      <c r="K1174" s="18" t="s">
        <v>19</v>
      </c>
      <c r="L1174" s="18" t="s">
        <v>19</v>
      </c>
      <c r="M1174" s="18">
        <v>45793.368055555555</v>
      </c>
      <c r="N1174" s="18">
        <v>45793.368750000001</v>
      </c>
      <c r="O1174" s="18" t="s">
        <v>19</v>
      </c>
      <c r="P1174" s="18" t="s">
        <v>19</v>
      </c>
      <c r="Q1174" s="15" t="s">
        <v>5818</v>
      </c>
      <c r="R1174" s="15" t="s">
        <v>6267</v>
      </c>
      <c r="S1174" s="15" t="s">
        <v>19</v>
      </c>
      <c r="T1174" s="15" t="s">
        <v>19</v>
      </c>
      <c r="U1174" s="15" t="s">
        <v>19</v>
      </c>
      <c r="V1174" s="15" t="s">
        <v>19</v>
      </c>
      <c r="W1174" s="15" t="s">
        <v>19</v>
      </c>
      <c r="X1174" s="15" t="s">
        <v>19</v>
      </c>
      <c r="Y1174" s="19">
        <v>0</v>
      </c>
      <c r="Z1174" s="15" t="s">
        <v>19</v>
      </c>
      <c r="AA1174" s="15" t="s">
        <v>19</v>
      </c>
      <c r="AB1174" s="15" t="s">
        <v>43</v>
      </c>
      <c r="AC1174" s="15" t="s">
        <v>19</v>
      </c>
      <c r="AD1174" s="15" t="s">
        <v>3343</v>
      </c>
      <c r="AE1174" s="15" t="s">
        <v>19</v>
      </c>
      <c r="AF1174" s="15" t="s">
        <v>19</v>
      </c>
      <c r="AG1174" s="15" t="s">
        <v>19</v>
      </c>
      <c r="AH1174" s="15" t="s">
        <v>19</v>
      </c>
      <c r="AI1174" s="15" t="s">
        <v>19</v>
      </c>
      <c r="AJ1174" s="15" t="s">
        <v>19</v>
      </c>
      <c r="AK1174" s="15" t="s">
        <v>19</v>
      </c>
      <c r="AL1174" s="15" t="s">
        <v>19</v>
      </c>
      <c r="AM1174" s="15" t="s">
        <v>19</v>
      </c>
      <c r="AN1174" s="15" t="s">
        <v>6275</v>
      </c>
    </row>
    <row r="1175" spans="1:40" ht="15.45" x14ac:dyDescent="0.4">
      <c r="A1175" s="15" t="s">
        <v>6211</v>
      </c>
      <c r="B1175" s="15" t="str">
        <f t="shared" si="18"/>
        <v>868dzp4c0</v>
      </c>
      <c r="C1175" s="38" t="s">
        <v>4390</v>
      </c>
      <c r="D1175" s="15" t="s">
        <v>6093</v>
      </c>
      <c r="E1175" s="15" t="s">
        <v>6195</v>
      </c>
      <c r="F1175" s="24" t="s">
        <v>42</v>
      </c>
      <c r="G1175" s="15" t="s">
        <v>3561</v>
      </c>
      <c r="H1175" s="15" t="s">
        <v>19</v>
      </c>
      <c r="I1175" s="15" t="s">
        <v>19</v>
      </c>
      <c r="J1175" s="15" t="s">
        <v>19</v>
      </c>
      <c r="K1175" s="18" t="s">
        <v>19</v>
      </c>
      <c r="L1175" s="18" t="s">
        <v>19</v>
      </c>
      <c r="M1175" s="18">
        <v>45793.368055555555</v>
      </c>
      <c r="N1175" s="18">
        <v>45793.368055555555</v>
      </c>
      <c r="O1175" s="18" t="s">
        <v>19</v>
      </c>
      <c r="P1175" s="18" t="s">
        <v>19</v>
      </c>
      <c r="Q1175" s="15" t="s">
        <v>5930</v>
      </c>
      <c r="R1175" s="15" t="s">
        <v>6267</v>
      </c>
      <c r="S1175" s="15" t="s">
        <v>19</v>
      </c>
      <c r="T1175" s="15" t="s">
        <v>19</v>
      </c>
      <c r="U1175" s="15" t="s">
        <v>19</v>
      </c>
      <c r="V1175" s="15" t="s">
        <v>19</v>
      </c>
      <c r="W1175" s="15" t="s">
        <v>19</v>
      </c>
      <c r="X1175" s="15" t="s">
        <v>19</v>
      </c>
      <c r="Y1175" s="19">
        <v>0</v>
      </c>
      <c r="Z1175" s="15" t="s">
        <v>19</v>
      </c>
      <c r="AA1175" s="15" t="s">
        <v>19</v>
      </c>
      <c r="AB1175" s="15" t="s">
        <v>43</v>
      </c>
      <c r="AC1175" s="15" t="s">
        <v>19</v>
      </c>
      <c r="AD1175" s="15" t="s">
        <v>3343</v>
      </c>
      <c r="AE1175" s="15" t="s">
        <v>19</v>
      </c>
      <c r="AF1175" s="15" t="s">
        <v>19</v>
      </c>
      <c r="AG1175" s="15" t="s">
        <v>19</v>
      </c>
      <c r="AH1175" s="15" t="s">
        <v>19</v>
      </c>
      <c r="AI1175" s="15" t="s">
        <v>19</v>
      </c>
      <c r="AJ1175" s="15" t="s">
        <v>19</v>
      </c>
      <c r="AK1175" s="15" t="s">
        <v>19</v>
      </c>
      <c r="AL1175" s="15" t="s">
        <v>19</v>
      </c>
      <c r="AM1175" s="15" t="s">
        <v>19</v>
      </c>
      <c r="AN1175" s="15" t="s">
        <v>6275</v>
      </c>
    </row>
    <row r="1176" spans="1:40" ht="15.45" x14ac:dyDescent="0.4">
      <c r="A1176" s="15" t="s">
        <v>6205</v>
      </c>
      <c r="B1176" s="15" t="str">
        <f t="shared" si="18"/>
        <v>868dzp4c1</v>
      </c>
      <c r="C1176" s="38" t="s">
        <v>4389</v>
      </c>
      <c r="D1176" s="15" t="s">
        <v>6093</v>
      </c>
      <c r="E1176" s="15" t="s">
        <v>6195</v>
      </c>
      <c r="F1176" s="24" t="s">
        <v>42</v>
      </c>
      <c r="G1176" s="15" t="s">
        <v>3561</v>
      </c>
      <c r="H1176" s="15" t="s">
        <v>19</v>
      </c>
      <c r="I1176" s="15" t="s">
        <v>19</v>
      </c>
      <c r="J1176" s="15" t="s">
        <v>19</v>
      </c>
      <c r="K1176" s="18">
        <v>45863</v>
      </c>
      <c r="L1176" s="18" t="s">
        <v>19</v>
      </c>
      <c r="M1176" s="18">
        <v>45793.368055555555</v>
      </c>
      <c r="N1176" s="18">
        <v>45793.368055555555</v>
      </c>
      <c r="O1176" s="18" t="s">
        <v>19</v>
      </c>
      <c r="P1176" s="18" t="s">
        <v>19</v>
      </c>
      <c r="Q1176" s="15" t="s">
        <v>5930</v>
      </c>
      <c r="R1176" s="15" t="s">
        <v>6267</v>
      </c>
      <c r="S1176" s="15" t="s">
        <v>19</v>
      </c>
      <c r="T1176" s="15" t="s">
        <v>19</v>
      </c>
      <c r="U1176" s="15" t="s">
        <v>19</v>
      </c>
      <c r="V1176" s="15" t="s">
        <v>19</v>
      </c>
      <c r="W1176" s="15" t="s">
        <v>19</v>
      </c>
      <c r="X1176" s="15" t="s">
        <v>19</v>
      </c>
      <c r="Y1176" s="19">
        <v>0</v>
      </c>
      <c r="Z1176" s="15" t="s">
        <v>19</v>
      </c>
      <c r="AA1176" s="15" t="s">
        <v>19</v>
      </c>
      <c r="AB1176" s="15" t="s">
        <v>43</v>
      </c>
      <c r="AC1176" s="15" t="s">
        <v>19</v>
      </c>
      <c r="AD1176" s="15" t="s">
        <v>3343</v>
      </c>
      <c r="AE1176" s="15" t="s">
        <v>19</v>
      </c>
      <c r="AF1176" s="15" t="s">
        <v>19</v>
      </c>
      <c r="AG1176" s="15" t="s">
        <v>19</v>
      </c>
      <c r="AH1176" s="15" t="s">
        <v>19</v>
      </c>
      <c r="AI1176" s="15" t="s">
        <v>19</v>
      </c>
      <c r="AJ1176" s="15" t="s">
        <v>19</v>
      </c>
      <c r="AK1176" s="15" t="s">
        <v>19</v>
      </c>
      <c r="AL1176" s="15" t="s">
        <v>19</v>
      </c>
      <c r="AM1176" s="15" t="s">
        <v>19</v>
      </c>
      <c r="AN1176" s="15" t="s">
        <v>6275</v>
      </c>
    </row>
    <row r="1177" spans="1:40" ht="15.45" x14ac:dyDescent="0.4">
      <c r="A1177" s="15" t="s">
        <v>6198</v>
      </c>
      <c r="B1177" s="15" t="str">
        <f t="shared" si="18"/>
        <v>868dzp4c2</v>
      </c>
      <c r="C1177" s="38" t="s">
        <v>4392</v>
      </c>
      <c r="D1177" s="15" t="s">
        <v>6093</v>
      </c>
      <c r="E1177" s="15" t="s">
        <v>6195</v>
      </c>
      <c r="F1177" s="24" t="s">
        <v>42</v>
      </c>
      <c r="G1177" s="15" t="s">
        <v>3561</v>
      </c>
      <c r="H1177" s="15" t="s">
        <v>19</v>
      </c>
      <c r="I1177" s="15" t="s">
        <v>19</v>
      </c>
      <c r="J1177" s="15" t="s">
        <v>19</v>
      </c>
      <c r="K1177" s="18" t="s">
        <v>19</v>
      </c>
      <c r="L1177" s="18" t="s">
        <v>19</v>
      </c>
      <c r="M1177" s="18">
        <v>45793.368055555555</v>
      </c>
      <c r="N1177" s="18">
        <v>45793.369444444441</v>
      </c>
      <c r="O1177" s="18" t="s">
        <v>19</v>
      </c>
      <c r="P1177" s="18" t="s">
        <v>19</v>
      </c>
      <c r="Q1177" s="15" t="s">
        <v>5818</v>
      </c>
      <c r="R1177" s="15" t="s">
        <v>6267</v>
      </c>
      <c r="S1177" s="15" t="s">
        <v>19</v>
      </c>
      <c r="T1177" s="15" t="s">
        <v>19</v>
      </c>
      <c r="U1177" s="15" t="s">
        <v>19</v>
      </c>
      <c r="V1177" s="15" t="s">
        <v>19</v>
      </c>
      <c r="W1177" s="15" t="s">
        <v>19</v>
      </c>
      <c r="X1177" s="15" t="s">
        <v>19</v>
      </c>
      <c r="Y1177" s="19">
        <v>0</v>
      </c>
      <c r="Z1177" s="15" t="s">
        <v>19</v>
      </c>
      <c r="AA1177" s="15" t="s">
        <v>19</v>
      </c>
      <c r="AB1177" s="15" t="s">
        <v>43</v>
      </c>
      <c r="AC1177" s="15" t="s">
        <v>19</v>
      </c>
      <c r="AD1177" s="15" t="s">
        <v>3343</v>
      </c>
      <c r="AE1177" s="15" t="s">
        <v>19</v>
      </c>
      <c r="AF1177" s="15" t="s">
        <v>19</v>
      </c>
      <c r="AG1177" s="15" t="s">
        <v>19</v>
      </c>
      <c r="AH1177" s="15" t="s">
        <v>19</v>
      </c>
      <c r="AI1177" s="15" t="s">
        <v>19</v>
      </c>
      <c r="AJ1177" s="15" t="s">
        <v>19</v>
      </c>
      <c r="AK1177" s="15" t="s">
        <v>19</v>
      </c>
      <c r="AL1177" s="15" t="s">
        <v>19</v>
      </c>
      <c r="AM1177" s="15" t="s">
        <v>19</v>
      </c>
      <c r="AN1177" s="15" t="s">
        <v>6275</v>
      </c>
    </row>
    <row r="1178" spans="1:40" ht="15.45" x14ac:dyDescent="0.4">
      <c r="A1178" s="15" t="s">
        <v>6526</v>
      </c>
      <c r="B1178" s="15" t="str">
        <f t="shared" si="18"/>
        <v>868e0rrp2</v>
      </c>
      <c r="C1178" s="38" t="s">
        <v>6527</v>
      </c>
      <c r="D1178" s="15" t="s">
        <v>224</v>
      </c>
      <c r="E1178" s="15" t="s">
        <v>4024</v>
      </c>
      <c r="F1178" s="24" t="s">
        <v>42</v>
      </c>
      <c r="G1178" s="15" t="s">
        <v>3561</v>
      </c>
      <c r="H1178" s="15" t="s">
        <v>6324</v>
      </c>
      <c r="I1178" s="16" t="s">
        <v>658</v>
      </c>
      <c r="J1178" s="15" t="s">
        <v>19</v>
      </c>
      <c r="K1178" s="18" t="s">
        <v>19</v>
      </c>
      <c r="L1178" s="18" t="s">
        <v>19</v>
      </c>
      <c r="M1178" s="18">
        <v>45796.760416666672</v>
      </c>
      <c r="N1178" s="18">
        <v>45804.651388888888</v>
      </c>
      <c r="O1178" s="18" t="s">
        <v>19</v>
      </c>
      <c r="P1178" s="18" t="s">
        <v>19</v>
      </c>
      <c r="Q1178" s="15" t="s">
        <v>5805</v>
      </c>
      <c r="R1178" s="15" t="s">
        <v>6276</v>
      </c>
      <c r="S1178" s="15" t="s">
        <v>6156</v>
      </c>
      <c r="T1178" s="15" t="s">
        <v>19</v>
      </c>
      <c r="U1178" s="15" t="s">
        <v>19</v>
      </c>
      <c r="V1178" s="15" t="s">
        <v>19</v>
      </c>
      <c r="W1178" s="15" t="s">
        <v>19</v>
      </c>
      <c r="X1178" s="15" t="s">
        <v>19</v>
      </c>
      <c r="Y1178" s="19">
        <v>0</v>
      </c>
      <c r="Z1178" s="15" t="s">
        <v>19</v>
      </c>
      <c r="AA1178" s="15" t="s">
        <v>19</v>
      </c>
      <c r="AB1178" s="15" t="s">
        <v>43</v>
      </c>
      <c r="AC1178" s="15" t="s">
        <v>19</v>
      </c>
      <c r="AD1178" s="15" t="s">
        <v>19</v>
      </c>
      <c r="AE1178" s="15" t="s">
        <v>19</v>
      </c>
      <c r="AF1178" s="15" t="s">
        <v>19</v>
      </c>
      <c r="AG1178" s="37" t="s">
        <v>3563</v>
      </c>
      <c r="AH1178" s="15" t="s">
        <v>19</v>
      </c>
      <c r="AI1178" s="15" t="s">
        <v>19</v>
      </c>
      <c r="AJ1178" s="15" t="s">
        <v>19</v>
      </c>
      <c r="AK1178" s="15" t="s">
        <v>19</v>
      </c>
      <c r="AL1178" s="15" t="s">
        <v>19</v>
      </c>
      <c r="AM1178" s="15" t="s">
        <v>19</v>
      </c>
      <c r="AN1178" s="15" t="s">
        <v>6324</v>
      </c>
    </row>
    <row r="1179" spans="1:40" ht="15.45" x14ac:dyDescent="0.4">
      <c r="A1179" s="15" t="s">
        <v>6528</v>
      </c>
      <c r="B1179" s="15" t="str">
        <f t="shared" si="18"/>
        <v>868e0rrqd</v>
      </c>
      <c r="C1179" s="38" t="s">
        <v>6529</v>
      </c>
      <c r="D1179" s="15" t="s">
        <v>224</v>
      </c>
      <c r="E1179" s="15" t="s">
        <v>4024</v>
      </c>
      <c r="F1179" s="24" t="s">
        <v>42</v>
      </c>
      <c r="G1179" s="15" t="s">
        <v>3561</v>
      </c>
      <c r="H1179" s="15" t="s">
        <v>6324</v>
      </c>
      <c r="I1179" s="16" t="s">
        <v>658</v>
      </c>
      <c r="J1179" s="15" t="s">
        <v>19</v>
      </c>
      <c r="K1179" s="18" t="s">
        <v>19</v>
      </c>
      <c r="L1179" s="18" t="s">
        <v>19</v>
      </c>
      <c r="M1179" s="18">
        <v>45796.760416666672</v>
      </c>
      <c r="N1179" s="18">
        <v>45804.651388888888</v>
      </c>
      <c r="O1179" s="18" t="s">
        <v>19</v>
      </c>
      <c r="P1179" s="18" t="s">
        <v>19</v>
      </c>
      <c r="Q1179" s="15" t="s">
        <v>5809</v>
      </c>
      <c r="R1179" s="15" t="s">
        <v>6276</v>
      </c>
      <c r="S1179" s="15" t="s">
        <v>6156</v>
      </c>
      <c r="T1179" s="15" t="s">
        <v>19</v>
      </c>
      <c r="U1179" s="15" t="s">
        <v>19</v>
      </c>
      <c r="V1179" s="15" t="s">
        <v>19</v>
      </c>
      <c r="W1179" s="15" t="s">
        <v>19</v>
      </c>
      <c r="X1179" s="15" t="s">
        <v>19</v>
      </c>
      <c r="Y1179" s="19">
        <v>0</v>
      </c>
      <c r="Z1179" s="15" t="s">
        <v>19</v>
      </c>
      <c r="AA1179" s="15" t="s">
        <v>19</v>
      </c>
      <c r="AB1179" s="15" t="s">
        <v>43</v>
      </c>
      <c r="AC1179" s="15" t="s">
        <v>19</v>
      </c>
      <c r="AD1179" s="15" t="s">
        <v>19</v>
      </c>
      <c r="AE1179" s="15" t="s">
        <v>19</v>
      </c>
      <c r="AF1179" s="15" t="s">
        <v>19</v>
      </c>
      <c r="AG1179" s="37" t="s">
        <v>3563</v>
      </c>
      <c r="AH1179" s="15" t="s">
        <v>19</v>
      </c>
      <c r="AI1179" s="15" t="s">
        <v>19</v>
      </c>
      <c r="AJ1179" s="15" t="s">
        <v>19</v>
      </c>
      <c r="AK1179" s="15" t="s">
        <v>19</v>
      </c>
      <c r="AL1179" s="15" t="s">
        <v>19</v>
      </c>
      <c r="AM1179" s="15" t="s">
        <v>19</v>
      </c>
      <c r="AN1179" s="15" t="s">
        <v>6324</v>
      </c>
    </row>
    <row r="1180" spans="1:40" ht="15.45" x14ac:dyDescent="0.4">
      <c r="A1180" s="15" t="s">
        <v>6530</v>
      </c>
      <c r="B1180" s="15" t="str">
        <f t="shared" si="18"/>
        <v>868e0rrva</v>
      </c>
      <c r="C1180" s="38" t="s">
        <v>6531</v>
      </c>
      <c r="D1180" s="15" t="s">
        <v>224</v>
      </c>
      <c r="E1180" s="15" t="s">
        <v>4024</v>
      </c>
      <c r="F1180" s="24" t="s">
        <v>42</v>
      </c>
      <c r="G1180" s="15" t="s">
        <v>3561</v>
      </c>
      <c r="H1180" s="15" t="s">
        <v>6275</v>
      </c>
      <c r="I1180" s="16" t="s">
        <v>658</v>
      </c>
      <c r="J1180" s="15" t="s">
        <v>19</v>
      </c>
      <c r="K1180" s="18" t="s">
        <v>19</v>
      </c>
      <c r="L1180" s="18" t="s">
        <v>19</v>
      </c>
      <c r="M1180" s="18">
        <v>45796.760416666672</v>
      </c>
      <c r="N1180" s="18">
        <v>45804.651388888888</v>
      </c>
      <c r="O1180" s="18" t="s">
        <v>19</v>
      </c>
      <c r="P1180" s="18" t="s">
        <v>19</v>
      </c>
      <c r="Q1180" s="15" t="s">
        <v>5809</v>
      </c>
      <c r="R1180" s="15" t="s">
        <v>6276</v>
      </c>
      <c r="S1180" s="15" t="s">
        <v>6156</v>
      </c>
      <c r="T1180" s="15" t="s">
        <v>19</v>
      </c>
      <c r="U1180" s="15" t="s">
        <v>19</v>
      </c>
      <c r="V1180" s="15" t="s">
        <v>19</v>
      </c>
      <c r="W1180" s="15" t="s">
        <v>19</v>
      </c>
      <c r="X1180" s="15" t="s">
        <v>19</v>
      </c>
      <c r="Y1180" s="19">
        <v>0</v>
      </c>
      <c r="Z1180" s="15" t="s">
        <v>19</v>
      </c>
      <c r="AA1180" s="15" t="s">
        <v>19</v>
      </c>
      <c r="AB1180" s="15" t="s">
        <v>43</v>
      </c>
      <c r="AC1180" s="15" t="s">
        <v>19</v>
      </c>
      <c r="AD1180" s="15" t="s">
        <v>19</v>
      </c>
      <c r="AE1180" s="15" t="s">
        <v>19</v>
      </c>
      <c r="AF1180" s="15" t="s">
        <v>19</v>
      </c>
      <c r="AG1180" s="37" t="s">
        <v>3563</v>
      </c>
      <c r="AH1180" s="15" t="s">
        <v>19</v>
      </c>
      <c r="AI1180" s="15" t="s">
        <v>19</v>
      </c>
      <c r="AJ1180" s="15" t="s">
        <v>19</v>
      </c>
      <c r="AK1180" s="15" t="s">
        <v>19</v>
      </c>
      <c r="AL1180" s="15" t="s">
        <v>19</v>
      </c>
      <c r="AM1180" s="15" t="s">
        <v>19</v>
      </c>
      <c r="AN1180" s="15" t="s">
        <v>6324</v>
      </c>
    </row>
    <row r="1181" spans="1:40" ht="15.45" x14ac:dyDescent="0.4">
      <c r="A1181" s="15" t="s">
        <v>6532</v>
      </c>
      <c r="B1181" s="15" t="str">
        <f t="shared" si="18"/>
        <v>868e0rtyu</v>
      </c>
      <c r="C1181" s="38" t="s">
        <v>6533</v>
      </c>
      <c r="D1181" s="15" t="s">
        <v>226</v>
      </c>
      <c r="E1181" s="15" t="s">
        <v>6125</v>
      </c>
      <c r="F1181" s="24" t="s">
        <v>42</v>
      </c>
      <c r="G1181" s="15" t="s">
        <v>3561</v>
      </c>
      <c r="H1181" s="15" t="s">
        <v>19</v>
      </c>
      <c r="I1181" s="15" t="s">
        <v>19</v>
      </c>
      <c r="J1181" s="15" t="s">
        <v>19</v>
      </c>
      <c r="K1181" s="18" t="s">
        <v>19</v>
      </c>
      <c r="L1181" s="18" t="s">
        <v>19</v>
      </c>
      <c r="M1181" s="18">
        <v>45796.762499999997</v>
      </c>
      <c r="N1181" s="18">
        <v>45796.783333333333</v>
      </c>
      <c r="O1181" s="18" t="s">
        <v>19</v>
      </c>
      <c r="P1181" s="18" t="s">
        <v>19</v>
      </c>
      <c r="Q1181" s="15" t="s">
        <v>5805</v>
      </c>
      <c r="R1181" s="15" t="s">
        <v>6267</v>
      </c>
      <c r="S1181" s="15" t="s">
        <v>19</v>
      </c>
      <c r="T1181" s="15" t="s">
        <v>19</v>
      </c>
      <c r="U1181" s="15" t="s">
        <v>19</v>
      </c>
      <c r="V1181" s="15" t="s">
        <v>19</v>
      </c>
      <c r="W1181" s="15" t="s">
        <v>19</v>
      </c>
      <c r="X1181" s="15" t="s">
        <v>19</v>
      </c>
      <c r="Y1181" s="19">
        <v>0</v>
      </c>
      <c r="Z1181" s="15" t="s">
        <v>19</v>
      </c>
      <c r="AA1181" s="15" t="s">
        <v>19</v>
      </c>
      <c r="AB1181" s="15" t="s">
        <v>19</v>
      </c>
      <c r="AC1181" s="15" t="s">
        <v>19</v>
      </c>
      <c r="AD1181" s="15" t="s">
        <v>19</v>
      </c>
      <c r="AE1181" s="15" t="s">
        <v>19</v>
      </c>
      <c r="AF1181" s="15" t="s">
        <v>19</v>
      </c>
      <c r="AG1181" s="37" t="s">
        <v>3563</v>
      </c>
      <c r="AH1181" s="15" t="s">
        <v>19</v>
      </c>
      <c r="AI1181" s="15" t="s">
        <v>19</v>
      </c>
      <c r="AJ1181" s="15" t="s">
        <v>19</v>
      </c>
      <c r="AK1181" s="15" t="s">
        <v>19</v>
      </c>
      <c r="AL1181" s="15" t="s">
        <v>19</v>
      </c>
      <c r="AM1181" s="15" t="s">
        <v>19</v>
      </c>
      <c r="AN1181" s="15" t="s">
        <v>6281</v>
      </c>
    </row>
    <row r="1182" spans="1:40" ht="15.45" x14ac:dyDescent="0.4">
      <c r="A1182" s="15" t="s">
        <v>6534</v>
      </c>
      <c r="B1182" s="15" t="str">
        <f t="shared" si="18"/>
        <v>868e0ru34</v>
      </c>
      <c r="C1182" s="38" t="s">
        <v>6535</v>
      </c>
      <c r="D1182" s="15" t="s">
        <v>226</v>
      </c>
      <c r="E1182" s="15" t="s">
        <v>6125</v>
      </c>
      <c r="F1182" s="24" t="s">
        <v>42</v>
      </c>
      <c r="G1182" s="15" t="s">
        <v>3561</v>
      </c>
      <c r="H1182" s="15" t="s">
        <v>6275</v>
      </c>
      <c r="I1182" s="15" t="s">
        <v>19</v>
      </c>
      <c r="J1182" s="15" t="s">
        <v>19</v>
      </c>
      <c r="K1182" s="18" t="s">
        <v>19</v>
      </c>
      <c r="L1182" s="18" t="s">
        <v>19</v>
      </c>
      <c r="M1182" s="18">
        <v>45796.763194444444</v>
      </c>
      <c r="N1182" s="18">
        <v>45796.783333333333</v>
      </c>
      <c r="O1182" s="18" t="s">
        <v>19</v>
      </c>
      <c r="P1182" s="18" t="s">
        <v>19</v>
      </c>
      <c r="Q1182" s="15" t="s">
        <v>5805</v>
      </c>
      <c r="R1182" s="15" t="s">
        <v>6267</v>
      </c>
      <c r="S1182" s="15" t="s">
        <v>19</v>
      </c>
      <c r="T1182" s="15" t="s">
        <v>19</v>
      </c>
      <c r="U1182" s="15" t="s">
        <v>19</v>
      </c>
      <c r="V1182" s="15" t="s">
        <v>19</v>
      </c>
      <c r="W1182" s="15" t="s">
        <v>19</v>
      </c>
      <c r="X1182" s="15" t="s">
        <v>19</v>
      </c>
      <c r="Y1182" s="19">
        <v>0</v>
      </c>
      <c r="Z1182" s="15" t="s">
        <v>19</v>
      </c>
      <c r="AA1182" s="15" t="s">
        <v>19</v>
      </c>
      <c r="AB1182" s="15" t="s">
        <v>19</v>
      </c>
      <c r="AC1182" s="15" t="s">
        <v>19</v>
      </c>
      <c r="AD1182" s="15" t="s">
        <v>19</v>
      </c>
      <c r="AE1182" s="15" t="s">
        <v>19</v>
      </c>
      <c r="AF1182" s="15" t="s">
        <v>19</v>
      </c>
      <c r="AG1182" s="37" t="s">
        <v>3563</v>
      </c>
      <c r="AH1182" s="15" t="s">
        <v>19</v>
      </c>
      <c r="AI1182" s="15" t="s">
        <v>19</v>
      </c>
      <c r="AJ1182" s="15" t="s">
        <v>19</v>
      </c>
      <c r="AK1182" s="15" t="s">
        <v>19</v>
      </c>
      <c r="AL1182" s="15" t="s">
        <v>19</v>
      </c>
      <c r="AM1182" s="15" t="s">
        <v>19</v>
      </c>
      <c r="AN1182" s="15" t="s">
        <v>6281</v>
      </c>
    </row>
    <row r="1183" spans="1:40" ht="15.45" x14ac:dyDescent="0.4">
      <c r="A1183" s="15" t="s">
        <v>6536</v>
      </c>
      <c r="B1183" s="15" t="str">
        <f t="shared" si="18"/>
        <v>868e0ru5t</v>
      </c>
      <c r="C1183" s="38" t="s">
        <v>6537</v>
      </c>
      <c r="D1183" s="15" t="s">
        <v>226</v>
      </c>
      <c r="E1183" s="15" t="s">
        <v>6125</v>
      </c>
      <c r="F1183" s="24" t="s">
        <v>42</v>
      </c>
      <c r="G1183" s="15" t="s">
        <v>3561</v>
      </c>
      <c r="H1183" s="15" t="s">
        <v>19</v>
      </c>
      <c r="I1183" s="15" t="s">
        <v>19</v>
      </c>
      <c r="J1183" s="15" t="s">
        <v>19</v>
      </c>
      <c r="K1183" s="18" t="s">
        <v>19</v>
      </c>
      <c r="L1183" s="18" t="s">
        <v>19</v>
      </c>
      <c r="M1183" s="18">
        <v>45796.763194444444</v>
      </c>
      <c r="N1183" s="18">
        <v>45796.783333333333</v>
      </c>
      <c r="O1183" s="18" t="s">
        <v>19</v>
      </c>
      <c r="P1183" s="18" t="s">
        <v>19</v>
      </c>
      <c r="Q1183" s="15" t="s">
        <v>5805</v>
      </c>
      <c r="R1183" s="15" t="s">
        <v>6267</v>
      </c>
      <c r="S1183" s="15" t="s">
        <v>19</v>
      </c>
      <c r="T1183" s="15" t="s">
        <v>19</v>
      </c>
      <c r="U1183" s="15" t="s">
        <v>19</v>
      </c>
      <c r="V1183" s="15" t="s">
        <v>19</v>
      </c>
      <c r="W1183" s="15" t="s">
        <v>19</v>
      </c>
      <c r="X1183" s="15" t="s">
        <v>19</v>
      </c>
      <c r="Y1183" s="19">
        <v>0</v>
      </c>
      <c r="Z1183" s="15" t="s">
        <v>19</v>
      </c>
      <c r="AA1183" s="15" t="s">
        <v>19</v>
      </c>
      <c r="AB1183" s="15" t="s">
        <v>19</v>
      </c>
      <c r="AC1183" s="15" t="s">
        <v>19</v>
      </c>
      <c r="AD1183" s="15" t="s">
        <v>19</v>
      </c>
      <c r="AE1183" s="15" t="s">
        <v>19</v>
      </c>
      <c r="AF1183" s="15" t="s">
        <v>19</v>
      </c>
      <c r="AG1183" s="37" t="s">
        <v>3563</v>
      </c>
      <c r="AH1183" s="15" t="s">
        <v>19</v>
      </c>
      <c r="AI1183" s="15" t="s">
        <v>19</v>
      </c>
      <c r="AJ1183" s="15" t="s">
        <v>19</v>
      </c>
      <c r="AK1183" s="15" t="s">
        <v>19</v>
      </c>
      <c r="AL1183" s="15" t="s">
        <v>19</v>
      </c>
      <c r="AM1183" s="15" t="s">
        <v>19</v>
      </c>
      <c r="AN1183" s="15" t="s">
        <v>6281</v>
      </c>
    </row>
    <row r="1184" spans="1:40" ht="15.45" x14ac:dyDescent="0.4">
      <c r="A1184" s="15" t="s">
        <v>6538</v>
      </c>
      <c r="B1184" s="15" t="str">
        <f t="shared" si="18"/>
        <v>868e0rxjr</v>
      </c>
      <c r="C1184" s="38" t="s">
        <v>6939</v>
      </c>
      <c r="D1184" s="15" t="s">
        <v>228</v>
      </c>
      <c r="E1184" s="15" t="s">
        <v>4025</v>
      </c>
      <c r="F1184" s="24" t="s">
        <v>42</v>
      </c>
      <c r="G1184" s="15" t="s">
        <v>3561</v>
      </c>
      <c r="H1184" s="15" t="s">
        <v>19</v>
      </c>
      <c r="I1184" s="15" t="s">
        <v>19</v>
      </c>
      <c r="J1184" s="15" t="s">
        <v>19</v>
      </c>
      <c r="K1184" s="18" t="s">
        <v>19</v>
      </c>
      <c r="L1184" s="18" t="s">
        <v>19</v>
      </c>
      <c r="M1184" s="18">
        <v>45796.770833333328</v>
      </c>
      <c r="N1184" s="18">
        <v>45805.55</v>
      </c>
      <c r="O1184" s="18" t="s">
        <v>19</v>
      </c>
      <c r="P1184" s="18" t="s">
        <v>19</v>
      </c>
      <c r="Q1184" s="15" t="s">
        <v>19</v>
      </c>
      <c r="R1184" s="15" t="s">
        <v>6267</v>
      </c>
      <c r="S1184" s="15" t="s">
        <v>19</v>
      </c>
      <c r="T1184" s="15" t="s">
        <v>19</v>
      </c>
      <c r="U1184" s="15" t="s">
        <v>19</v>
      </c>
      <c r="V1184" s="15" t="s">
        <v>19</v>
      </c>
      <c r="W1184" s="15" t="s">
        <v>19</v>
      </c>
      <c r="X1184" s="15" t="s">
        <v>19</v>
      </c>
      <c r="Y1184" s="19">
        <v>0</v>
      </c>
      <c r="Z1184" s="15" t="s">
        <v>19</v>
      </c>
      <c r="AA1184" s="15" t="s">
        <v>19</v>
      </c>
      <c r="AB1184" s="15" t="s">
        <v>19</v>
      </c>
      <c r="AC1184" s="15" t="s">
        <v>19</v>
      </c>
      <c r="AD1184" s="15" t="s">
        <v>19</v>
      </c>
      <c r="AE1184" s="15" t="s">
        <v>19</v>
      </c>
      <c r="AF1184" s="15" t="s">
        <v>19</v>
      </c>
      <c r="AG1184" s="37" t="s">
        <v>3563</v>
      </c>
      <c r="AH1184" s="15" t="s">
        <v>19</v>
      </c>
      <c r="AI1184" s="15" t="s">
        <v>19</v>
      </c>
      <c r="AJ1184" s="15" t="s">
        <v>19</v>
      </c>
      <c r="AK1184" s="15" t="s">
        <v>19</v>
      </c>
      <c r="AL1184" s="15" t="s">
        <v>19</v>
      </c>
      <c r="AM1184" s="15" t="s">
        <v>19</v>
      </c>
      <c r="AN1184" s="15" t="s">
        <v>6281</v>
      </c>
    </row>
    <row r="1185" spans="1:40" ht="15.45" x14ac:dyDescent="0.4">
      <c r="A1185" s="15" t="s">
        <v>6539</v>
      </c>
      <c r="B1185" s="15" t="str">
        <f t="shared" si="18"/>
        <v>868e0rzu7</v>
      </c>
      <c r="C1185" s="38" t="s">
        <v>6540</v>
      </c>
      <c r="D1185" s="15" t="s">
        <v>212</v>
      </c>
      <c r="E1185" s="15" t="s">
        <v>4017</v>
      </c>
      <c r="F1185" s="24" t="s">
        <v>42</v>
      </c>
      <c r="G1185" s="15" t="s">
        <v>3561</v>
      </c>
      <c r="H1185" s="15" t="s">
        <v>19</v>
      </c>
      <c r="I1185" s="16" t="s">
        <v>658</v>
      </c>
      <c r="J1185" s="15" t="s">
        <v>19</v>
      </c>
      <c r="K1185" s="18" t="s">
        <v>19</v>
      </c>
      <c r="L1185" s="18" t="s">
        <v>19</v>
      </c>
      <c r="M1185" s="18">
        <v>45796.775694444441</v>
      </c>
      <c r="N1185" s="18">
        <v>45799.495833333334</v>
      </c>
      <c r="O1185" s="18" t="s">
        <v>19</v>
      </c>
      <c r="P1185" s="18" t="s">
        <v>19</v>
      </c>
      <c r="Q1185" s="15" t="s">
        <v>5809</v>
      </c>
      <c r="R1185" s="15" t="s">
        <v>6276</v>
      </c>
      <c r="S1185" s="15" t="s">
        <v>6156</v>
      </c>
      <c r="T1185" s="15" t="s">
        <v>19</v>
      </c>
      <c r="U1185" s="15" t="s">
        <v>19</v>
      </c>
      <c r="V1185" s="15" t="s">
        <v>19</v>
      </c>
      <c r="W1185" s="15" t="s">
        <v>19</v>
      </c>
      <c r="X1185" s="15" t="s">
        <v>19</v>
      </c>
      <c r="Y1185" s="19">
        <v>0</v>
      </c>
      <c r="Z1185" s="15" t="s">
        <v>19</v>
      </c>
      <c r="AA1185" s="15" t="s">
        <v>19</v>
      </c>
      <c r="AB1185" s="15" t="s">
        <v>77</v>
      </c>
      <c r="AC1185" s="15" t="s">
        <v>19</v>
      </c>
      <c r="AD1185" s="15" t="s">
        <v>19</v>
      </c>
      <c r="AE1185" s="15" t="s">
        <v>19</v>
      </c>
      <c r="AF1185" s="15" t="s">
        <v>19</v>
      </c>
      <c r="AG1185" s="37" t="s">
        <v>3563</v>
      </c>
      <c r="AH1185" s="15" t="s">
        <v>19</v>
      </c>
      <c r="AI1185" s="15" t="s">
        <v>19</v>
      </c>
      <c r="AJ1185" s="15" t="s">
        <v>19</v>
      </c>
      <c r="AK1185" s="15" t="s">
        <v>19</v>
      </c>
      <c r="AL1185" s="15" t="s">
        <v>19</v>
      </c>
      <c r="AM1185" s="15" t="s">
        <v>19</v>
      </c>
      <c r="AN1185" s="15" t="s">
        <v>6281</v>
      </c>
    </row>
    <row r="1186" spans="1:40" ht="15.45" x14ac:dyDescent="0.4">
      <c r="A1186" s="15" t="s">
        <v>6202</v>
      </c>
      <c r="B1186" s="15" t="str">
        <f t="shared" si="18"/>
        <v>868e0z7gd</v>
      </c>
      <c r="C1186" s="38" t="s">
        <v>4388</v>
      </c>
      <c r="D1186" s="15" t="s">
        <v>6075</v>
      </c>
      <c r="E1186" s="15" t="s">
        <v>6074</v>
      </c>
      <c r="F1186" s="24" t="s">
        <v>42</v>
      </c>
      <c r="G1186" s="15" t="s">
        <v>3561</v>
      </c>
      <c r="H1186" s="15" t="s">
        <v>19</v>
      </c>
      <c r="I1186" s="28" t="s">
        <v>3587</v>
      </c>
      <c r="J1186" s="15" t="s">
        <v>19</v>
      </c>
      <c r="K1186" s="18" t="s">
        <v>19</v>
      </c>
      <c r="L1186" s="18" t="s">
        <v>19</v>
      </c>
      <c r="M1186" s="18">
        <v>45797.359027777777</v>
      </c>
      <c r="N1186" s="18">
        <v>45797.361805555556</v>
      </c>
      <c r="O1186" s="18" t="s">
        <v>19</v>
      </c>
      <c r="P1186" s="18" t="s">
        <v>19</v>
      </c>
      <c r="Q1186" s="15" t="s">
        <v>5930</v>
      </c>
      <c r="R1186" s="15" t="s">
        <v>6267</v>
      </c>
      <c r="S1186" s="15" t="s">
        <v>19</v>
      </c>
      <c r="T1186" s="15" t="s">
        <v>19</v>
      </c>
      <c r="U1186" s="15" t="s">
        <v>19</v>
      </c>
      <c r="V1186" s="15" t="s">
        <v>19</v>
      </c>
      <c r="W1186" s="15" t="s">
        <v>19</v>
      </c>
      <c r="X1186" s="15" t="s">
        <v>19</v>
      </c>
      <c r="Y1186" s="19">
        <v>0</v>
      </c>
      <c r="Z1186" s="15" t="s">
        <v>19</v>
      </c>
      <c r="AA1186" s="15" t="s">
        <v>19</v>
      </c>
      <c r="AB1186" s="15" t="s">
        <v>43</v>
      </c>
      <c r="AC1186" s="15" t="s">
        <v>19</v>
      </c>
      <c r="AD1186" s="15" t="s">
        <v>3343</v>
      </c>
      <c r="AE1186" s="15" t="s">
        <v>19</v>
      </c>
      <c r="AF1186" s="15" t="s">
        <v>19</v>
      </c>
      <c r="AG1186" s="15" t="s">
        <v>19</v>
      </c>
      <c r="AH1186" s="15" t="s">
        <v>19</v>
      </c>
      <c r="AI1186" s="15" t="s">
        <v>19</v>
      </c>
      <c r="AJ1186" s="15" t="s">
        <v>19</v>
      </c>
      <c r="AK1186" s="15" t="s">
        <v>19</v>
      </c>
      <c r="AL1186" s="15" t="s">
        <v>19</v>
      </c>
      <c r="AM1186" s="15" t="s">
        <v>19</v>
      </c>
      <c r="AN1186" s="15" t="s">
        <v>6275</v>
      </c>
    </row>
    <row r="1187" spans="1:40" ht="15.45" x14ac:dyDescent="0.4">
      <c r="A1187" s="15" t="s">
        <v>6204</v>
      </c>
      <c r="B1187" s="15" t="str">
        <f t="shared" si="18"/>
        <v>868e0z8pg</v>
      </c>
      <c r="C1187" s="38" t="s">
        <v>6203</v>
      </c>
      <c r="D1187" s="15" t="s">
        <v>6075</v>
      </c>
      <c r="E1187" s="15" t="s">
        <v>6074</v>
      </c>
      <c r="F1187" s="39" t="s">
        <v>540</v>
      </c>
      <c r="G1187" s="15" t="s">
        <v>3561</v>
      </c>
      <c r="H1187" s="15" t="s">
        <v>3818</v>
      </c>
      <c r="I1187" s="28" t="s">
        <v>3587</v>
      </c>
      <c r="J1187" s="15" t="s">
        <v>6940</v>
      </c>
      <c r="K1187" s="18">
        <v>45816</v>
      </c>
      <c r="L1187" s="18" t="s">
        <v>19</v>
      </c>
      <c r="M1187" s="18">
        <v>45797.360416666663</v>
      </c>
      <c r="N1187" s="18">
        <v>45810.529166666667</v>
      </c>
      <c r="O1187" s="18" t="s">
        <v>19</v>
      </c>
      <c r="P1187" s="18" t="s">
        <v>19</v>
      </c>
      <c r="Q1187" s="15" t="s">
        <v>5864</v>
      </c>
      <c r="R1187" s="15" t="s">
        <v>6267</v>
      </c>
      <c r="S1187" s="15" t="s">
        <v>19</v>
      </c>
      <c r="T1187" s="15" t="s">
        <v>19</v>
      </c>
      <c r="U1187" s="15" t="s">
        <v>19</v>
      </c>
      <c r="V1187" s="15" t="b">
        <v>1</v>
      </c>
      <c r="W1187" s="15" t="s">
        <v>19</v>
      </c>
      <c r="X1187" s="15" t="s">
        <v>19</v>
      </c>
      <c r="Y1187" s="19">
        <v>0</v>
      </c>
      <c r="Z1187" s="26" t="s">
        <v>88</v>
      </c>
      <c r="AA1187" s="15" t="s">
        <v>19</v>
      </c>
      <c r="AB1187" s="15" t="s">
        <v>43</v>
      </c>
      <c r="AC1187" s="15" t="s">
        <v>3575</v>
      </c>
      <c r="AD1187" s="15" t="s">
        <v>1130</v>
      </c>
      <c r="AE1187" s="15" t="b">
        <v>1</v>
      </c>
      <c r="AF1187" s="15" t="s">
        <v>3589</v>
      </c>
      <c r="AG1187" s="20" t="s">
        <v>3604</v>
      </c>
      <c r="AH1187" s="15" t="s">
        <v>19</v>
      </c>
      <c r="AI1187" s="18">
        <v>45779</v>
      </c>
      <c r="AJ1187" s="15" t="s">
        <v>19</v>
      </c>
      <c r="AK1187" s="15" t="s">
        <v>19</v>
      </c>
      <c r="AL1187" s="15" t="s">
        <v>19</v>
      </c>
      <c r="AM1187" s="15" t="s">
        <v>3325</v>
      </c>
      <c r="AN1187" s="15" t="s">
        <v>6275</v>
      </c>
    </row>
    <row r="1188" spans="1:40" ht="15.45" x14ac:dyDescent="0.4">
      <c r="A1188" s="15" t="s">
        <v>6208</v>
      </c>
      <c r="B1188" s="15" t="str">
        <f t="shared" si="18"/>
        <v>868e0z8ph</v>
      </c>
      <c r="C1188" s="38" t="s">
        <v>6207</v>
      </c>
      <c r="D1188" s="15" t="s">
        <v>6075</v>
      </c>
      <c r="E1188" s="15" t="s">
        <v>6074</v>
      </c>
      <c r="F1188" s="39" t="s">
        <v>540</v>
      </c>
      <c r="G1188" s="15" t="s">
        <v>3561</v>
      </c>
      <c r="H1188" s="15" t="s">
        <v>6384</v>
      </c>
      <c r="I1188" s="28" t="s">
        <v>3587</v>
      </c>
      <c r="J1188" s="15" t="s">
        <v>19</v>
      </c>
      <c r="K1188" s="18">
        <v>45793</v>
      </c>
      <c r="L1188" s="18" t="s">
        <v>19</v>
      </c>
      <c r="M1188" s="18">
        <v>45797.360416666663</v>
      </c>
      <c r="N1188" s="18">
        <v>45800.661111111112</v>
      </c>
      <c r="O1188" s="18" t="s">
        <v>19</v>
      </c>
      <c r="P1188" s="18" t="s">
        <v>19</v>
      </c>
      <c r="Q1188" s="15" t="s">
        <v>5930</v>
      </c>
      <c r="R1188" s="15" t="s">
        <v>6267</v>
      </c>
      <c r="S1188" s="15" t="s">
        <v>19</v>
      </c>
      <c r="T1188" s="15" t="s">
        <v>19</v>
      </c>
      <c r="U1188" s="15" t="s">
        <v>19</v>
      </c>
      <c r="V1188" s="15" t="b">
        <v>1</v>
      </c>
      <c r="W1188" s="15" t="s">
        <v>19</v>
      </c>
      <c r="X1188" s="15" t="s">
        <v>19</v>
      </c>
      <c r="Y1188" s="19">
        <v>0</v>
      </c>
      <c r="Z1188" s="15" t="s">
        <v>596</v>
      </c>
      <c r="AA1188" s="15" t="s">
        <v>19</v>
      </c>
      <c r="AB1188" s="15" t="s">
        <v>43</v>
      </c>
      <c r="AC1188" s="15" t="s">
        <v>3575</v>
      </c>
      <c r="AD1188" s="15" t="s">
        <v>1130</v>
      </c>
      <c r="AE1188" s="15" t="b">
        <v>1</v>
      </c>
      <c r="AF1188" s="15" t="s">
        <v>3589</v>
      </c>
      <c r="AG1188" s="20" t="s">
        <v>3604</v>
      </c>
      <c r="AH1188" s="15" t="s">
        <v>19</v>
      </c>
      <c r="AI1188" s="18">
        <v>45779</v>
      </c>
      <c r="AJ1188" s="15" t="s">
        <v>19</v>
      </c>
      <c r="AK1188" s="15" t="s">
        <v>19</v>
      </c>
      <c r="AL1188" s="15" t="s">
        <v>19</v>
      </c>
      <c r="AM1188" s="15" t="s">
        <v>3325</v>
      </c>
      <c r="AN1188" s="15" t="s">
        <v>6275</v>
      </c>
    </row>
    <row r="1189" spans="1:40" ht="15.45" x14ac:dyDescent="0.4">
      <c r="A1189" s="15" t="s">
        <v>6200</v>
      </c>
      <c r="B1189" s="15" t="str">
        <f t="shared" si="18"/>
        <v>868e0z8pj</v>
      </c>
      <c r="C1189" s="38" t="s">
        <v>6199</v>
      </c>
      <c r="D1189" s="15" t="s">
        <v>6075</v>
      </c>
      <c r="E1189" s="15" t="s">
        <v>6074</v>
      </c>
      <c r="F1189" s="39" t="s">
        <v>540</v>
      </c>
      <c r="G1189" s="15" t="s">
        <v>3561</v>
      </c>
      <c r="H1189" s="15" t="s">
        <v>6384</v>
      </c>
      <c r="I1189" s="28" t="s">
        <v>3587</v>
      </c>
      <c r="J1189" s="15" t="s">
        <v>19</v>
      </c>
      <c r="K1189" s="18">
        <v>45795</v>
      </c>
      <c r="L1189" s="18" t="s">
        <v>19</v>
      </c>
      <c r="M1189" s="18">
        <v>45797.360416666663</v>
      </c>
      <c r="N1189" s="18">
        <v>45800.661111111112</v>
      </c>
      <c r="O1189" s="18" t="s">
        <v>19</v>
      </c>
      <c r="P1189" s="18" t="s">
        <v>19</v>
      </c>
      <c r="Q1189" s="15" t="s">
        <v>5930</v>
      </c>
      <c r="R1189" s="15" t="s">
        <v>6267</v>
      </c>
      <c r="S1189" s="15" t="s">
        <v>19</v>
      </c>
      <c r="T1189" s="15" t="s">
        <v>19</v>
      </c>
      <c r="U1189" s="15" t="s">
        <v>19</v>
      </c>
      <c r="V1189" s="15" t="b">
        <v>1</v>
      </c>
      <c r="W1189" s="15" t="s">
        <v>19</v>
      </c>
      <c r="X1189" s="15" t="s">
        <v>19</v>
      </c>
      <c r="Y1189" s="19">
        <v>0</v>
      </c>
      <c r="Z1189" s="15" t="s">
        <v>596</v>
      </c>
      <c r="AA1189" s="15" t="s">
        <v>19</v>
      </c>
      <c r="AB1189" s="15" t="s">
        <v>43</v>
      </c>
      <c r="AC1189" s="15" t="s">
        <v>3575</v>
      </c>
      <c r="AD1189" s="15" t="s">
        <v>1130</v>
      </c>
      <c r="AE1189" s="15" t="b">
        <v>1</v>
      </c>
      <c r="AF1189" s="15" t="s">
        <v>3589</v>
      </c>
      <c r="AG1189" s="20" t="s">
        <v>3604</v>
      </c>
      <c r="AH1189" s="15" t="s">
        <v>19</v>
      </c>
      <c r="AI1189" s="18">
        <v>45779</v>
      </c>
      <c r="AJ1189" s="15" t="s">
        <v>19</v>
      </c>
      <c r="AK1189" s="15" t="s">
        <v>19</v>
      </c>
      <c r="AL1189" s="15" t="s">
        <v>19</v>
      </c>
      <c r="AM1189" s="15" t="s">
        <v>3325</v>
      </c>
      <c r="AN1189" s="15" t="s">
        <v>6275</v>
      </c>
    </row>
    <row r="1190" spans="1:40" ht="15.45" x14ac:dyDescent="0.4">
      <c r="A1190" s="15" t="s">
        <v>6201</v>
      </c>
      <c r="B1190" s="15" t="str">
        <f t="shared" si="18"/>
        <v>868e0z8pk</v>
      </c>
      <c r="C1190" s="38" t="s">
        <v>4388</v>
      </c>
      <c r="D1190" s="15" t="s">
        <v>6075</v>
      </c>
      <c r="E1190" s="15" t="s">
        <v>6074</v>
      </c>
      <c r="F1190" s="24" t="s">
        <v>42</v>
      </c>
      <c r="G1190" s="15" t="s">
        <v>3561</v>
      </c>
      <c r="H1190" s="15" t="s">
        <v>19</v>
      </c>
      <c r="I1190" s="28" t="s">
        <v>3587</v>
      </c>
      <c r="J1190" s="15" t="s">
        <v>19</v>
      </c>
      <c r="K1190" s="18" t="s">
        <v>19</v>
      </c>
      <c r="L1190" s="18" t="s">
        <v>19</v>
      </c>
      <c r="M1190" s="18">
        <v>45797.360416666663</v>
      </c>
      <c r="N1190" s="18">
        <v>45797.361805555556</v>
      </c>
      <c r="O1190" s="18" t="s">
        <v>19</v>
      </c>
      <c r="P1190" s="18" t="s">
        <v>19</v>
      </c>
      <c r="Q1190" s="15" t="s">
        <v>5930</v>
      </c>
      <c r="R1190" s="15" t="s">
        <v>6267</v>
      </c>
      <c r="S1190" s="15" t="s">
        <v>19</v>
      </c>
      <c r="T1190" s="15" t="s">
        <v>19</v>
      </c>
      <c r="U1190" s="15" t="s">
        <v>19</v>
      </c>
      <c r="V1190" s="15" t="s">
        <v>19</v>
      </c>
      <c r="W1190" s="15" t="s">
        <v>19</v>
      </c>
      <c r="X1190" s="15" t="s">
        <v>19</v>
      </c>
      <c r="Y1190" s="19">
        <v>0</v>
      </c>
      <c r="Z1190" s="15" t="s">
        <v>19</v>
      </c>
      <c r="AA1190" s="15" t="s">
        <v>19</v>
      </c>
      <c r="AB1190" s="15" t="s">
        <v>43</v>
      </c>
      <c r="AC1190" s="15" t="s">
        <v>19</v>
      </c>
      <c r="AD1190" s="15" t="s">
        <v>3343</v>
      </c>
      <c r="AE1190" s="15" t="s">
        <v>19</v>
      </c>
      <c r="AF1190" s="15" t="s">
        <v>19</v>
      </c>
      <c r="AG1190" s="15" t="s">
        <v>19</v>
      </c>
      <c r="AH1190" s="15" t="s">
        <v>19</v>
      </c>
      <c r="AI1190" s="15" t="s">
        <v>19</v>
      </c>
      <c r="AJ1190" s="15" t="s">
        <v>19</v>
      </c>
      <c r="AK1190" s="15" t="s">
        <v>19</v>
      </c>
      <c r="AL1190" s="15" t="s">
        <v>19</v>
      </c>
      <c r="AM1190" s="15" t="s">
        <v>19</v>
      </c>
      <c r="AN1190" s="15" t="s">
        <v>6275</v>
      </c>
    </row>
    <row r="1191" spans="1:40" ht="15.45" x14ac:dyDescent="0.4">
      <c r="A1191" s="15" t="s">
        <v>6541</v>
      </c>
      <c r="B1191" s="15" t="str">
        <f t="shared" si="18"/>
        <v>868e1a9ht</v>
      </c>
      <c r="C1191" s="38" t="s">
        <v>6542</v>
      </c>
      <c r="D1191" s="15" t="s">
        <v>581</v>
      </c>
      <c r="E1191" s="15" t="s">
        <v>4140</v>
      </c>
      <c r="F1191" s="39" t="s">
        <v>540</v>
      </c>
      <c r="G1191" s="15" t="s">
        <v>3561</v>
      </c>
      <c r="H1191" s="15" t="s">
        <v>6525</v>
      </c>
      <c r="I1191" s="28" t="s">
        <v>3587</v>
      </c>
      <c r="J1191" s="15" t="s">
        <v>6465</v>
      </c>
      <c r="K1191" s="18">
        <v>45802</v>
      </c>
      <c r="L1191" s="18">
        <v>45761</v>
      </c>
      <c r="M1191" s="18">
        <v>45797.701388888891</v>
      </c>
      <c r="N1191" s="18">
        <v>45810.529861111107</v>
      </c>
      <c r="O1191" s="18" t="s">
        <v>19</v>
      </c>
      <c r="P1191" s="18" t="s">
        <v>19</v>
      </c>
      <c r="Q1191" s="15" t="s">
        <v>5930</v>
      </c>
      <c r="R1191" s="15" t="s">
        <v>6267</v>
      </c>
      <c r="S1191" s="15" t="s">
        <v>19</v>
      </c>
      <c r="T1191" s="15" t="s">
        <v>19</v>
      </c>
      <c r="U1191" s="15" t="s">
        <v>19</v>
      </c>
      <c r="V1191" s="15" t="s">
        <v>19</v>
      </c>
      <c r="W1191" s="15" t="s">
        <v>19</v>
      </c>
      <c r="X1191" s="15" t="s">
        <v>19</v>
      </c>
      <c r="Y1191" s="19">
        <v>0</v>
      </c>
      <c r="Z1191" s="15" t="s">
        <v>287</v>
      </c>
      <c r="AA1191" s="15" t="s">
        <v>19</v>
      </c>
      <c r="AB1191" s="15" t="s">
        <v>43</v>
      </c>
      <c r="AC1191" s="15" t="s">
        <v>3575</v>
      </c>
      <c r="AD1191" s="15" t="s">
        <v>1130</v>
      </c>
      <c r="AE1191" s="15" t="b">
        <v>1</v>
      </c>
      <c r="AF1191" s="15" t="s">
        <v>3589</v>
      </c>
      <c r="AG1191" s="20" t="s">
        <v>3604</v>
      </c>
      <c r="AH1191" s="15" t="s">
        <v>19</v>
      </c>
      <c r="AI1191" s="18">
        <v>45779</v>
      </c>
      <c r="AJ1191" s="15" t="s">
        <v>19</v>
      </c>
      <c r="AK1191" s="15" t="s">
        <v>19</v>
      </c>
      <c r="AL1191" s="15" t="s">
        <v>19</v>
      </c>
      <c r="AM1191" s="15" t="s">
        <v>3325</v>
      </c>
      <c r="AN1191" s="15" t="s">
        <v>6275</v>
      </c>
    </row>
    <row r="1192" spans="1:40" ht="15.45" x14ac:dyDescent="0.4">
      <c r="A1192" s="15" t="s">
        <v>6543</v>
      </c>
      <c r="B1192" s="15" t="str">
        <f t="shared" si="18"/>
        <v>868e1awgx</v>
      </c>
      <c r="C1192" s="38" t="s">
        <v>6544</v>
      </c>
      <c r="D1192" s="15" t="s">
        <v>6343</v>
      </c>
      <c r="E1192" s="15" t="s">
        <v>6344</v>
      </c>
      <c r="F1192" s="39" t="s">
        <v>540</v>
      </c>
      <c r="G1192" s="15" t="s">
        <v>6941</v>
      </c>
      <c r="H1192" s="15" t="s">
        <v>3581</v>
      </c>
      <c r="I1192" s="16" t="s">
        <v>658</v>
      </c>
      <c r="J1192" s="15" t="s">
        <v>19</v>
      </c>
      <c r="K1192" s="18">
        <v>45863</v>
      </c>
      <c r="L1192" s="18">
        <v>45800</v>
      </c>
      <c r="M1192" s="18">
        <v>45797.726388888885</v>
      </c>
      <c r="N1192" s="18">
        <v>45807.507638888885</v>
      </c>
      <c r="O1192" s="18" t="s">
        <v>19</v>
      </c>
      <c r="P1192" s="18" t="s">
        <v>19</v>
      </c>
      <c r="Q1192" s="15" t="s">
        <v>5904</v>
      </c>
      <c r="R1192" s="15" t="s">
        <v>6280</v>
      </c>
      <c r="S1192" s="15" t="s">
        <v>6147</v>
      </c>
      <c r="T1192" s="15" t="s">
        <v>19</v>
      </c>
      <c r="U1192" s="15" t="s">
        <v>19</v>
      </c>
      <c r="V1192" s="15" t="s">
        <v>19</v>
      </c>
      <c r="W1192" s="15" t="s">
        <v>19</v>
      </c>
      <c r="X1192" s="15" t="s">
        <v>19</v>
      </c>
      <c r="Y1192" s="19">
        <v>0</v>
      </c>
      <c r="Z1192" s="15" t="s">
        <v>196</v>
      </c>
      <c r="AA1192" s="15" t="s">
        <v>19</v>
      </c>
      <c r="AB1192" s="15" t="s">
        <v>77</v>
      </c>
      <c r="AC1192" s="15" t="s">
        <v>3582</v>
      </c>
      <c r="AD1192" s="15" t="s">
        <v>1218</v>
      </c>
      <c r="AE1192" s="15" t="b">
        <v>1</v>
      </c>
      <c r="AF1192" s="15" t="s">
        <v>3589</v>
      </c>
      <c r="AG1192" s="37" t="s">
        <v>3563</v>
      </c>
      <c r="AH1192" s="15" t="s">
        <v>19</v>
      </c>
      <c r="AI1192" s="18">
        <v>45807</v>
      </c>
      <c r="AJ1192" s="15" t="s">
        <v>19</v>
      </c>
      <c r="AK1192" s="15" t="s">
        <v>19</v>
      </c>
      <c r="AL1192" s="15" t="s">
        <v>19</v>
      </c>
      <c r="AM1192" s="15" t="s">
        <v>3579</v>
      </c>
      <c r="AN1192" s="15" t="s">
        <v>6298</v>
      </c>
    </row>
    <row r="1193" spans="1:40" ht="15.45" x14ac:dyDescent="0.4">
      <c r="A1193" s="15" t="s">
        <v>6545</v>
      </c>
      <c r="B1193" s="15" t="str">
        <f t="shared" si="18"/>
        <v>868e1awr3</v>
      </c>
      <c r="C1193" s="38" t="s">
        <v>6546</v>
      </c>
      <c r="D1193" s="15" t="s">
        <v>6343</v>
      </c>
      <c r="E1193" s="15" t="s">
        <v>6344</v>
      </c>
      <c r="F1193" s="39" t="s">
        <v>540</v>
      </c>
      <c r="G1193" s="15" t="s">
        <v>6942</v>
      </c>
      <c r="H1193" s="15" t="s">
        <v>3581</v>
      </c>
      <c r="I1193" s="16" t="s">
        <v>658</v>
      </c>
      <c r="J1193" s="15" t="s">
        <v>19</v>
      </c>
      <c r="K1193" s="18">
        <v>45863</v>
      </c>
      <c r="L1193" s="18">
        <v>45800</v>
      </c>
      <c r="M1193" s="18">
        <v>45797.727083333331</v>
      </c>
      <c r="N1193" s="18">
        <v>45807.507638888885</v>
      </c>
      <c r="O1193" s="18" t="s">
        <v>19</v>
      </c>
      <c r="P1193" s="18" t="s">
        <v>19</v>
      </c>
      <c r="Q1193" s="15" t="s">
        <v>5904</v>
      </c>
      <c r="R1193" s="15" t="s">
        <v>6280</v>
      </c>
      <c r="S1193" s="15" t="s">
        <v>6147</v>
      </c>
      <c r="T1193" s="15" t="s">
        <v>19</v>
      </c>
      <c r="U1193" s="15" t="s">
        <v>19</v>
      </c>
      <c r="V1193" s="15" t="s">
        <v>19</v>
      </c>
      <c r="W1193" s="15" t="s">
        <v>19</v>
      </c>
      <c r="X1193" s="15" t="s">
        <v>19</v>
      </c>
      <c r="Y1193" s="19">
        <v>0</v>
      </c>
      <c r="Z1193" s="15" t="s">
        <v>196</v>
      </c>
      <c r="AA1193" s="15" t="s">
        <v>19</v>
      </c>
      <c r="AB1193" s="15" t="s">
        <v>77</v>
      </c>
      <c r="AC1193" s="15" t="s">
        <v>3582</v>
      </c>
      <c r="AD1193" s="15" t="s">
        <v>1218</v>
      </c>
      <c r="AE1193" s="15" t="b">
        <v>1</v>
      </c>
      <c r="AF1193" s="15" t="s">
        <v>3589</v>
      </c>
      <c r="AG1193" s="37" t="s">
        <v>3563</v>
      </c>
      <c r="AH1193" s="15" t="s">
        <v>19</v>
      </c>
      <c r="AI1193" s="18">
        <v>45807</v>
      </c>
      <c r="AJ1193" s="15" t="s">
        <v>19</v>
      </c>
      <c r="AK1193" s="15" t="s">
        <v>19</v>
      </c>
      <c r="AL1193" s="15" t="s">
        <v>19</v>
      </c>
      <c r="AM1193" s="15" t="s">
        <v>3579</v>
      </c>
      <c r="AN1193" s="15" t="s">
        <v>6298</v>
      </c>
    </row>
    <row r="1194" spans="1:40" ht="15.45" x14ac:dyDescent="0.4">
      <c r="A1194" s="15" t="s">
        <v>6547</v>
      </c>
      <c r="B1194" s="15" t="str">
        <f t="shared" si="18"/>
        <v>868e1awwg</v>
      </c>
      <c r="C1194" s="38" t="s">
        <v>6548</v>
      </c>
      <c r="D1194" s="15" t="s">
        <v>6343</v>
      </c>
      <c r="E1194" s="15" t="s">
        <v>6344</v>
      </c>
      <c r="F1194" s="39" t="s">
        <v>540</v>
      </c>
      <c r="G1194" s="15" t="s">
        <v>6943</v>
      </c>
      <c r="H1194" s="15" t="s">
        <v>6414</v>
      </c>
      <c r="I1194" s="16" t="s">
        <v>658</v>
      </c>
      <c r="J1194" s="15" t="s">
        <v>19</v>
      </c>
      <c r="K1194" s="18">
        <v>45863</v>
      </c>
      <c r="L1194" s="18">
        <v>45800</v>
      </c>
      <c r="M1194" s="18">
        <v>45797.727083333331</v>
      </c>
      <c r="N1194" s="18">
        <v>45807.507638888885</v>
      </c>
      <c r="O1194" s="18" t="s">
        <v>19</v>
      </c>
      <c r="P1194" s="18" t="s">
        <v>19</v>
      </c>
      <c r="Q1194" s="15" t="s">
        <v>5904</v>
      </c>
      <c r="R1194" s="15" t="s">
        <v>6280</v>
      </c>
      <c r="S1194" s="15" t="s">
        <v>6147</v>
      </c>
      <c r="T1194" s="15" t="s">
        <v>19</v>
      </c>
      <c r="U1194" s="15" t="s">
        <v>19</v>
      </c>
      <c r="V1194" s="15" t="s">
        <v>19</v>
      </c>
      <c r="W1194" s="15" t="s">
        <v>19</v>
      </c>
      <c r="X1194" s="15" t="s">
        <v>19</v>
      </c>
      <c r="Y1194" s="19">
        <v>0</v>
      </c>
      <c r="Z1194" s="15" t="s">
        <v>196</v>
      </c>
      <c r="AA1194" s="15" t="s">
        <v>19</v>
      </c>
      <c r="AB1194" s="15" t="s">
        <v>77</v>
      </c>
      <c r="AC1194" s="15" t="s">
        <v>3582</v>
      </c>
      <c r="AD1194" s="15" t="s">
        <v>1218</v>
      </c>
      <c r="AE1194" s="15" t="b">
        <v>1</v>
      </c>
      <c r="AF1194" s="15" t="s">
        <v>3589</v>
      </c>
      <c r="AG1194" s="37" t="s">
        <v>3563</v>
      </c>
      <c r="AH1194" s="15" t="s">
        <v>19</v>
      </c>
      <c r="AI1194" s="18">
        <v>45807</v>
      </c>
      <c r="AJ1194" s="15" t="s">
        <v>19</v>
      </c>
      <c r="AK1194" s="15" t="s">
        <v>19</v>
      </c>
      <c r="AL1194" s="15" t="s">
        <v>19</v>
      </c>
      <c r="AM1194" s="15" t="s">
        <v>3579</v>
      </c>
      <c r="AN1194" s="15" t="s">
        <v>6298</v>
      </c>
    </row>
    <row r="1195" spans="1:40" ht="15.45" x14ac:dyDescent="0.4">
      <c r="A1195" s="15" t="s">
        <v>6549</v>
      </c>
      <c r="B1195" s="15" t="str">
        <f t="shared" si="18"/>
        <v>868e1ax2z</v>
      </c>
      <c r="C1195" s="38" t="s">
        <v>6550</v>
      </c>
      <c r="D1195" s="15" t="s">
        <v>6343</v>
      </c>
      <c r="E1195" s="15" t="s">
        <v>6344</v>
      </c>
      <c r="F1195" s="39" t="s">
        <v>540</v>
      </c>
      <c r="G1195" s="15" t="s">
        <v>6943</v>
      </c>
      <c r="H1195" s="15" t="s">
        <v>3581</v>
      </c>
      <c r="I1195" s="16" t="s">
        <v>658</v>
      </c>
      <c r="J1195" s="15" t="s">
        <v>19</v>
      </c>
      <c r="K1195" s="18">
        <v>45863</v>
      </c>
      <c r="L1195" s="18">
        <v>45800</v>
      </c>
      <c r="M1195" s="18">
        <v>45797.727083333331</v>
      </c>
      <c r="N1195" s="18">
        <v>45807.507638888885</v>
      </c>
      <c r="O1195" s="18" t="s">
        <v>19</v>
      </c>
      <c r="P1195" s="18" t="s">
        <v>19</v>
      </c>
      <c r="Q1195" s="15" t="s">
        <v>5896</v>
      </c>
      <c r="R1195" s="15" t="s">
        <v>6280</v>
      </c>
      <c r="S1195" s="15" t="s">
        <v>6147</v>
      </c>
      <c r="T1195" s="15" t="s">
        <v>19</v>
      </c>
      <c r="U1195" s="15" t="s">
        <v>19</v>
      </c>
      <c r="V1195" s="15" t="s">
        <v>19</v>
      </c>
      <c r="W1195" s="15" t="s">
        <v>19</v>
      </c>
      <c r="X1195" s="15" t="s">
        <v>19</v>
      </c>
      <c r="Y1195" s="19">
        <v>0</v>
      </c>
      <c r="Z1195" s="15" t="s">
        <v>196</v>
      </c>
      <c r="AA1195" s="15" t="s">
        <v>19</v>
      </c>
      <c r="AB1195" s="15" t="s">
        <v>77</v>
      </c>
      <c r="AC1195" s="15" t="s">
        <v>3582</v>
      </c>
      <c r="AD1195" s="15" t="s">
        <v>1218</v>
      </c>
      <c r="AE1195" s="15" t="b">
        <v>1</v>
      </c>
      <c r="AF1195" s="15" t="s">
        <v>3589</v>
      </c>
      <c r="AG1195" s="37" t="s">
        <v>3563</v>
      </c>
      <c r="AH1195" s="15" t="s">
        <v>19</v>
      </c>
      <c r="AI1195" s="18">
        <v>45807</v>
      </c>
      <c r="AJ1195" s="15" t="s">
        <v>19</v>
      </c>
      <c r="AK1195" s="15" t="s">
        <v>19</v>
      </c>
      <c r="AL1195" s="15" t="s">
        <v>19</v>
      </c>
      <c r="AM1195" s="15" t="s">
        <v>3579</v>
      </c>
      <c r="AN1195" s="15" t="s">
        <v>6298</v>
      </c>
    </row>
    <row r="1196" spans="1:40" ht="15.45" x14ac:dyDescent="0.4">
      <c r="A1196" s="15" t="s">
        <v>6551</v>
      </c>
      <c r="B1196" s="15" t="str">
        <f t="shared" si="18"/>
        <v>868e1b0kq</v>
      </c>
      <c r="C1196" s="38" t="s">
        <v>6552</v>
      </c>
      <c r="D1196" s="15" t="s">
        <v>259</v>
      </c>
      <c r="E1196" s="15" t="s">
        <v>4582</v>
      </c>
      <c r="F1196" s="39" t="s">
        <v>540</v>
      </c>
      <c r="G1196" s="15" t="s">
        <v>6553</v>
      </c>
      <c r="H1196" s="15" t="s">
        <v>3581</v>
      </c>
      <c r="I1196" s="28" t="s">
        <v>3587</v>
      </c>
      <c r="J1196" s="15" t="s">
        <v>19</v>
      </c>
      <c r="K1196" s="18">
        <v>45863</v>
      </c>
      <c r="L1196" s="18">
        <v>45799</v>
      </c>
      <c r="M1196" s="18">
        <v>45797.733333333337</v>
      </c>
      <c r="N1196" s="18">
        <v>45810.675000000003</v>
      </c>
      <c r="O1196" s="18" t="s">
        <v>19</v>
      </c>
      <c r="P1196" s="18" t="s">
        <v>19</v>
      </c>
      <c r="Q1196" s="15" t="s">
        <v>5904</v>
      </c>
      <c r="R1196" s="15" t="s">
        <v>6267</v>
      </c>
      <c r="S1196" s="15" t="s">
        <v>19</v>
      </c>
      <c r="T1196" s="15" t="s">
        <v>19</v>
      </c>
      <c r="U1196" s="15" t="s">
        <v>19</v>
      </c>
      <c r="V1196" s="15" t="s">
        <v>19</v>
      </c>
      <c r="W1196" s="15" t="s">
        <v>19</v>
      </c>
      <c r="X1196" s="15" t="s">
        <v>19</v>
      </c>
      <c r="Y1196" s="19">
        <v>0</v>
      </c>
      <c r="Z1196" s="15" t="s">
        <v>196</v>
      </c>
      <c r="AA1196" s="15" t="s">
        <v>19</v>
      </c>
      <c r="AB1196" s="15" t="s">
        <v>24</v>
      </c>
      <c r="AC1196" s="15" t="s">
        <v>3582</v>
      </c>
      <c r="AD1196" s="15" t="s">
        <v>1218</v>
      </c>
      <c r="AE1196" s="15" t="b">
        <v>1</v>
      </c>
      <c r="AF1196" s="15" t="s">
        <v>3589</v>
      </c>
      <c r="AG1196" s="37" t="s">
        <v>3563</v>
      </c>
      <c r="AH1196" s="15" t="s">
        <v>19</v>
      </c>
      <c r="AI1196" s="18">
        <v>45807</v>
      </c>
      <c r="AJ1196" s="15" t="s">
        <v>19</v>
      </c>
      <c r="AK1196" s="15" t="s">
        <v>19</v>
      </c>
      <c r="AL1196" s="15" t="s">
        <v>19</v>
      </c>
      <c r="AM1196" s="15" t="s">
        <v>3579</v>
      </c>
      <c r="AN1196" s="15" t="s">
        <v>6298</v>
      </c>
    </row>
    <row r="1197" spans="1:40" ht="15.45" x14ac:dyDescent="0.4">
      <c r="A1197" s="15" t="s">
        <v>6554</v>
      </c>
      <c r="B1197" s="15" t="str">
        <f t="shared" si="18"/>
        <v>868e1b0n8</v>
      </c>
      <c r="C1197" s="38" t="s">
        <v>6555</v>
      </c>
      <c r="D1197" s="15" t="s">
        <v>259</v>
      </c>
      <c r="E1197" s="15" t="s">
        <v>4582</v>
      </c>
      <c r="F1197" s="39" t="s">
        <v>540</v>
      </c>
      <c r="G1197" s="15" t="s">
        <v>6556</v>
      </c>
      <c r="H1197" s="15" t="s">
        <v>3581</v>
      </c>
      <c r="I1197" s="28" t="s">
        <v>3587</v>
      </c>
      <c r="J1197" s="15" t="s">
        <v>19</v>
      </c>
      <c r="K1197" s="18">
        <v>45863</v>
      </c>
      <c r="L1197" s="18">
        <v>45799</v>
      </c>
      <c r="M1197" s="18">
        <v>45797.734027777777</v>
      </c>
      <c r="N1197" s="18">
        <v>45810.675000000003</v>
      </c>
      <c r="O1197" s="18" t="s">
        <v>19</v>
      </c>
      <c r="P1197" s="18" t="s">
        <v>19</v>
      </c>
      <c r="Q1197" s="15" t="s">
        <v>5896</v>
      </c>
      <c r="R1197" s="15" t="s">
        <v>6267</v>
      </c>
      <c r="S1197" s="15" t="s">
        <v>19</v>
      </c>
      <c r="T1197" s="15" t="s">
        <v>19</v>
      </c>
      <c r="U1197" s="15" t="s">
        <v>19</v>
      </c>
      <c r="V1197" s="15" t="s">
        <v>19</v>
      </c>
      <c r="W1197" s="15" t="s">
        <v>19</v>
      </c>
      <c r="X1197" s="15" t="s">
        <v>19</v>
      </c>
      <c r="Y1197" s="19">
        <v>0</v>
      </c>
      <c r="Z1197" s="32" t="s">
        <v>66</v>
      </c>
      <c r="AA1197" s="15" t="s">
        <v>19</v>
      </c>
      <c r="AB1197" s="15" t="s">
        <v>24</v>
      </c>
      <c r="AC1197" s="15" t="s">
        <v>3582</v>
      </c>
      <c r="AD1197" s="15" t="s">
        <v>1218</v>
      </c>
      <c r="AE1197" s="15" t="b">
        <v>1</v>
      </c>
      <c r="AF1197" s="15" t="s">
        <v>3589</v>
      </c>
      <c r="AG1197" s="37" t="s">
        <v>3563</v>
      </c>
      <c r="AH1197" s="15" t="s">
        <v>19</v>
      </c>
      <c r="AI1197" s="18">
        <v>45807</v>
      </c>
      <c r="AJ1197" s="15" t="s">
        <v>19</v>
      </c>
      <c r="AK1197" s="15" t="s">
        <v>19</v>
      </c>
      <c r="AL1197" s="15" t="s">
        <v>19</v>
      </c>
      <c r="AM1197" s="15" t="s">
        <v>3579</v>
      </c>
      <c r="AN1197" s="15" t="s">
        <v>6298</v>
      </c>
    </row>
    <row r="1198" spans="1:40" ht="15.45" x14ac:dyDescent="0.4">
      <c r="A1198" s="15" t="s">
        <v>6557</v>
      </c>
      <c r="B1198" s="15" t="str">
        <f t="shared" si="18"/>
        <v>868e27f0v</v>
      </c>
      <c r="C1198" s="38" t="s">
        <v>6558</v>
      </c>
      <c r="D1198" s="15" t="s">
        <v>668</v>
      </c>
      <c r="E1198" s="15" t="s">
        <v>4484</v>
      </c>
      <c r="F1198" s="16" t="s">
        <v>23</v>
      </c>
      <c r="G1198" s="15" t="s">
        <v>6559</v>
      </c>
      <c r="H1198" s="15" t="s">
        <v>3581</v>
      </c>
      <c r="I1198" s="17" t="s">
        <v>3562</v>
      </c>
      <c r="J1198" s="15" t="s">
        <v>19</v>
      </c>
      <c r="K1198" s="18">
        <v>45810</v>
      </c>
      <c r="L1198" s="18" t="s">
        <v>19</v>
      </c>
      <c r="M1198" s="18">
        <v>45799.487500000003</v>
      </c>
      <c r="N1198" s="18">
        <v>45811.166666666672</v>
      </c>
      <c r="O1198" s="18" t="s">
        <v>19</v>
      </c>
      <c r="P1198" s="18" t="s">
        <v>19</v>
      </c>
      <c r="Q1198" s="15" t="s">
        <v>5847</v>
      </c>
      <c r="R1198" s="15" t="s">
        <v>6267</v>
      </c>
      <c r="S1198" s="15" t="s">
        <v>19</v>
      </c>
      <c r="T1198" s="18" t="s">
        <v>19</v>
      </c>
      <c r="U1198" s="18" t="s">
        <v>19</v>
      </c>
      <c r="V1198" s="15" t="s">
        <v>19</v>
      </c>
      <c r="W1198" s="18" t="s">
        <v>19</v>
      </c>
      <c r="X1198" s="18" t="s">
        <v>19</v>
      </c>
      <c r="Y1198" s="19">
        <v>0</v>
      </c>
      <c r="Z1198" s="37" t="s">
        <v>365</v>
      </c>
      <c r="AA1198" s="18" t="s">
        <v>19</v>
      </c>
      <c r="AB1198" s="15" t="s">
        <v>43</v>
      </c>
      <c r="AC1198" s="15" t="s">
        <v>3577</v>
      </c>
      <c r="AD1198" s="15" t="s">
        <v>1151</v>
      </c>
      <c r="AE1198" s="15" t="b">
        <v>1</v>
      </c>
      <c r="AF1198" s="15" t="s">
        <v>49</v>
      </c>
      <c r="AG1198" s="20" t="s">
        <v>3604</v>
      </c>
      <c r="AH1198" s="15" t="s">
        <v>19</v>
      </c>
      <c r="AI1198" s="18">
        <v>45807</v>
      </c>
      <c r="AJ1198" s="18" t="s">
        <v>19</v>
      </c>
      <c r="AK1198" s="15" t="s">
        <v>19</v>
      </c>
      <c r="AL1198" s="15" t="s">
        <v>19</v>
      </c>
      <c r="AM1198" s="15" t="s">
        <v>3579</v>
      </c>
      <c r="AN1198" s="15" t="s">
        <v>6298</v>
      </c>
    </row>
    <row r="1199" spans="1:40" ht="15.45" x14ac:dyDescent="0.4">
      <c r="A1199" s="15" t="s">
        <v>6560</v>
      </c>
      <c r="B1199" s="15" t="str">
        <f t="shared" si="18"/>
        <v>868e28nax</v>
      </c>
      <c r="C1199" s="38" t="s">
        <v>6561</v>
      </c>
      <c r="D1199" s="15" t="s">
        <v>2532</v>
      </c>
      <c r="E1199" s="15" t="s">
        <v>4509</v>
      </c>
      <c r="F1199" s="39" t="s">
        <v>540</v>
      </c>
      <c r="G1199" s="15" t="s">
        <v>6944</v>
      </c>
      <c r="H1199" s="15" t="s">
        <v>3581</v>
      </c>
      <c r="I1199" s="28" t="s">
        <v>3587</v>
      </c>
      <c r="J1199" s="15" t="s">
        <v>19</v>
      </c>
      <c r="K1199" s="18">
        <v>45863</v>
      </c>
      <c r="L1199" s="18">
        <v>45799</v>
      </c>
      <c r="M1199" s="18">
        <v>45799.530555555553</v>
      </c>
      <c r="N1199" s="18">
        <v>45807.508333333331</v>
      </c>
      <c r="O1199" s="18" t="s">
        <v>19</v>
      </c>
      <c r="P1199" s="18" t="s">
        <v>19</v>
      </c>
      <c r="Q1199" s="15" t="s">
        <v>5896</v>
      </c>
      <c r="R1199" s="15" t="s">
        <v>6267</v>
      </c>
      <c r="S1199" s="15" t="s">
        <v>19</v>
      </c>
      <c r="T1199" s="15" t="s">
        <v>19</v>
      </c>
      <c r="U1199" s="15" t="s">
        <v>19</v>
      </c>
      <c r="V1199" s="15" t="s">
        <v>19</v>
      </c>
      <c r="W1199" s="15" t="s">
        <v>19</v>
      </c>
      <c r="X1199" s="15" t="s">
        <v>19</v>
      </c>
      <c r="Y1199" s="19">
        <v>0</v>
      </c>
      <c r="Z1199" s="29" t="s">
        <v>123</v>
      </c>
      <c r="AA1199" s="15" t="s">
        <v>19</v>
      </c>
      <c r="AB1199" s="15" t="s">
        <v>43</v>
      </c>
      <c r="AC1199" s="15" t="s">
        <v>3577</v>
      </c>
      <c r="AD1199" s="15" t="s">
        <v>1193</v>
      </c>
      <c r="AE1199" s="15" t="b">
        <v>1</v>
      </c>
      <c r="AF1199" s="15" t="s">
        <v>49</v>
      </c>
      <c r="AG1199" s="37" t="s">
        <v>3563</v>
      </c>
      <c r="AH1199" s="15" t="s">
        <v>19</v>
      </c>
      <c r="AI1199" s="18">
        <v>45807</v>
      </c>
      <c r="AJ1199" s="15" t="s">
        <v>19</v>
      </c>
      <c r="AK1199" s="15" t="s">
        <v>19</v>
      </c>
      <c r="AL1199" s="15" t="s">
        <v>19</v>
      </c>
      <c r="AM1199" s="15" t="s">
        <v>3579</v>
      </c>
      <c r="AN1199" s="15" t="s">
        <v>6298</v>
      </c>
    </row>
    <row r="1200" spans="1:40" ht="15.45" x14ac:dyDescent="0.4">
      <c r="A1200" s="15" t="s">
        <v>16</v>
      </c>
      <c r="B1200" s="15" t="e">
        <f t="shared" si="18"/>
        <v>#N/A</v>
      </c>
      <c r="C1200" s="15" t="s">
        <v>5050</v>
      </c>
      <c r="D1200" s="15"/>
      <c r="E1200" s="15" t="s">
        <v>19</v>
      </c>
      <c r="F1200" s="16" t="s">
        <v>23</v>
      </c>
      <c r="G1200" s="15" t="s">
        <v>3561</v>
      </c>
      <c r="H1200" s="15" t="s">
        <v>19</v>
      </c>
      <c r="I1200" s="17" t="s">
        <v>3562</v>
      </c>
      <c r="J1200" s="15" t="s">
        <v>5051</v>
      </c>
      <c r="K1200" s="18">
        <v>45731</v>
      </c>
      <c r="L1200" s="18">
        <v>45552</v>
      </c>
      <c r="M1200" s="18">
        <v>45568.613888888889</v>
      </c>
      <c r="N1200" s="18">
        <v>45782.727777777778</v>
      </c>
      <c r="O1200" s="18" t="s">
        <v>19</v>
      </c>
      <c r="P1200" s="18" t="s">
        <v>19</v>
      </c>
      <c r="Q1200" s="15" t="s">
        <v>5792</v>
      </c>
      <c r="R1200" s="15" t="s">
        <v>6268</v>
      </c>
      <c r="S1200" s="15" t="s">
        <v>6154</v>
      </c>
      <c r="T1200" s="18" t="s">
        <v>19</v>
      </c>
      <c r="U1200" s="18" t="s">
        <v>19</v>
      </c>
      <c r="V1200" s="15" t="s">
        <v>19</v>
      </c>
      <c r="W1200" s="18" t="s">
        <v>19</v>
      </c>
      <c r="X1200" s="18" t="s">
        <v>19</v>
      </c>
      <c r="Y1200" s="19">
        <v>0.16666666666666666</v>
      </c>
      <c r="Z1200" s="15" t="s">
        <v>25</v>
      </c>
      <c r="AA1200" s="18" t="s">
        <v>19</v>
      </c>
      <c r="AB1200" s="15" t="s">
        <v>77</v>
      </c>
      <c r="AC1200" s="15" t="s">
        <v>1819</v>
      </c>
      <c r="AD1200" s="15" t="s">
        <v>1821</v>
      </c>
      <c r="AE1200" s="15" t="s">
        <v>19</v>
      </c>
      <c r="AF1200" s="15" t="s">
        <v>17</v>
      </c>
      <c r="AG1200" s="20" t="s">
        <v>3604</v>
      </c>
      <c r="AH1200" s="15" t="s">
        <v>5053</v>
      </c>
      <c r="AI1200" s="15" t="s">
        <v>19</v>
      </c>
      <c r="AJ1200" s="18" t="s">
        <v>19</v>
      </c>
      <c r="AK1200" s="15" t="s">
        <v>19</v>
      </c>
      <c r="AL1200" s="15" t="s">
        <v>19</v>
      </c>
      <c r="AM1200" s="15" t="s">
        <v>3275</v>
      </c>
      <c r="AN1200" s="15" t="s">
        <v>6269</v>
      </c>
    </row>
    <row r="1201" spans="1:40" ht="15.45" x14ac:dyDescent="0.4">
      <c r="A1201" s="15" t="s">
        <v>27</v>
      </c>
      <c r="B1201" s="15" t="e">
        <f t="shared" si="18"/>
        <v>#N/A</v>
      </c>
      <c r="C1201" s="15" t="s">
        <v>5054</v>
      </c>
      <c r="D1201" s="15"/>
      <c r="E1201" s="15" t="s">
        <v>19</v>
      </c>
      <c r="F1201" s="16" t="s">
        <v>23</v>
      </c>
      <c r="G1201" s="15" t="s">
        <v>3561</v>
      </c>
      <c r="H1201" s="15" t="s">
        <v>19</v>
      </c>
      <c r="I1201" s="17" t="s">
        <v>3562</v>
      </c>
      <c r="J1201" s="15" t="s">
        <v>5055</v>
      </c>
      <c r="K1201" s="18">
        <v>45729</v>
      </c>
      <c r="L1201" s="18">
        <v>45560</v>
      </c>
      <c r="M1201" s="18">
        <v>45568.613888888889</v>
      </c>
      <c r="N1201" s="18">
        <v>45791.438888888893</v>
      </c>
      <c r="O1201" s="18" t="s">
        <v>19</v>
      </c>
      <c r="P1201" s="18" t="s">
        <v>19</v>
      </c>
      <c r="Q1201" s="15" t="s">
        <v>5793</v>
      </c>
      <c r="R1201" s="15" t="s">
        <v>6268</v>
      </c>
      <c r="S1201" s="15" t="s">
        <v>6154</v>
      </c>
      <c r="T1201" s="18" t="s">
        <v>19</v>
      </c>
      <c r="U1201" s="18" t="s">
        <v>19</v>
      </c>
      <c r="V1201" s="15" t="s">
        <v>19</v>
      </c>
      <c r="W1201" s="18" t="s">
        <v>19</v>
      </c>
      <c r="X1201" s="18" t="s">
        <v>19</v>
      </c>
      <c r="Y1201" s="19">
        <v>0</v>
      </c>
      <c r="Z1201" s="15" t="s">
        <v>25</v>
      </c>
      <c r="AA1201" s="18" t="s">
        <v>19</v>
      </c>
      <c r="AB1201" s="15" t="s">
        <v>77</v>
      </c>
      <c r="AC1201" s="15" t="s">
        <v>1819</v>
      </c>
      <c r="AD1201" s="15" t="s">
        <v>1821</v>
      </c>
      <c r="AE1201" s="15" t="s">
        <v>19</v>
      </c>
      <c r="AF1201" s="15" t="s">
        <v>17</v>
      </c>
      <c r="AG1201" s="20" t="s">
        <v>3604</v>
      </c>
      <c r="AH1201" s="15" t="s">
        <v>5056</v>
      </c>
      <c r="AI1201" s="15" t="s">
        <v>19</v>
      </c>
      <c r="AJ1201" s="18" t="s">
        <v>19</v>
      </c>
      <c r="AK1201" s="15" t="s">
        <v>19</v>
      </c>
      <c r="AL1201" s="15" t="s">
        <v>19</v>
      </c>
      <c r="AM1201" s="15" t="s">
        <v>3275</v>
      </c>
      <c r="AN1201" s="15" t="s">
        <v>6270</v>
      </c>
    </row>
    <row r="1202" spans="1:40" ht="15.45" x14ac:dyDescent="0.4">
      <c r="A1202" s="15" t="s">
        <v>31</v>
      </c>
      <c r="B1202" s="15" t="e">
        <f t="shared" si="18"/>
        <v>#N/A</v>
      </c>
      <c r="C1202" s="15" t="s">
        <v>5057</v>
      </c>
      <c r="D1202" s="15"/>
      <c r="E1202" s="15" t="s">
        <v>19</v>
      </c>
      <c r="F1202" s="21" t="s">
        <v>28</v>
      </c>
      <c r="G1202" s="15" t="s">
        <v>3561</v>
      </c>
      <c r="H1202" s="15" t="s">
        <v>3585</v>
      </c>
      <c r="I1202" s="17" t="s">
        <v>3562</v>
      </c>
      <c r="J1202" s="15" t="s">
        <v>6142</v>
      </c>
      <c r="K1202" s="18">
        <v>45752</v>
      </c>
      <c r="L1202" s="18">
        <v>45740</v>
      </c>
      <c r="M1202" s="18">
        <v>45568.613888888889</v>
      </c>
      <c r="N1202" s="18">
        <v>45791.438888888893</v>
      </c>
      <c r="O1202" s="18" t="s">
        <v>19</v>
      </c>
      <c r="P1202" s="18" t="s">
        <v>19</v>
      </c>
      <c r="Q1202" s="15" t="s">
        <v>5793</v>
      </c>
      <c r="R1202" s="15" t="s">
        <v>6268</v>
      </c>
      <c r="S1202" s="15" t="s">
        <v>6154</v>
      </c>
      <c r="T1202" s="18">
        <v>45740</v>
      </c>
      <c r="U1202" s="15" t="s">
        <v>19</v>
      </c>
      <c r="V1202" s="15" t="s">
        <v>19</v>
      </c>
      <c r="W1202" s="18">
        <v>45762</v>
      </c>
      <c r="X1202" s="18">
        <v>45761</v>
      </c>
      <c r="Y1202" s="19">
        <v>0</v>
      </c>
      <c r="Z1202" s="22" t="s">
        <v>33</v>
      </c>
      <c r="AA1202" s="18">
        <v>45775</v>
      </c>
      <c r="AB1202" s="15" t="s">
        <v>77</v>
      </c>
      <c r="AC1202" s="15" t="s">
        <v>1819</v>
      </c>
      <c r="AD1202" s="15" t="s">
        <v>1821</v>
      </c>
      <c r="AE1202" s="15" t="s">
        <v>19</v>
      </c>
      <c r="AF1202" s="15" t="s">
        <v>17</v>
      </c>
      <c r="AG1202" s="20" t="s">
        <v>3604</v>
      </c>
      <c r="AH1202" s="15" t="s">
        <v>5056</v>
      </c>
      <c r="AI1202" s="15" t="s">
        <v>19</v>
      </c>
      <c r="AJ1202" s="15" t="s">
        <v>19</v>
      </c>
      <c r="AK1202" s="15" t="s">
        <v>19</v>
      </c>
      <c r="AL1202" s="15" t="s">
        <v>19</v>
      </c>
      <c r="AM1202" s="15" t="s">
        <v>3275</v>
      </c>
      <c r="AN1202" s="15" t="s">
        <v>6270</v>
      </c>
    </row>
    <row r="1203" spans="1:40" ht="15.45" x14ac:dyDescent="0.4">
      <c r="A1203" s="15" t="s">
        <v>35</v>
      </c>
      <c r="B1203" s="15" t="e">
        <f t="shared" si="18"/>
        <v>#N/A</v>
      </c>
      <c r="C1203" s="15" t="s">
        <v>5058</v>
      </c>
      <c r="D1203" s="15"/>
      <c r="E1203" s="15" t="s">
        <v>19</v>
      </c>
      <c r="F1203" s="16" t="s">
        <v>23</v>
      </c>
      <c r="G1203" s="15" t="s">
        <v>3561</v>
      </c>
      <c r="H1203" s="15" t="s">
        <v>19</v>
      </c>
      <c r="I1203" s="17" t="s">
        <v>3562</v>
      </c>
      <c r="J1203" s="15" t="s">
        <v>5051</v>
      </c>
      <c r="K1203" s="18">
        <v>45730</v>
      </c>
      <c r="L1203" s="18">
        <v>45621</v>
      </c>
      <c r="M1203" s="18">
        <v>45568.613888888889</v>
      </c>
      <c r="N1203" s="18">
        <v>45791.438888888893</v>
      </c>
      <c r="O1203" s="18" t="s">
        <v>19</v>
      </c>
      <c r="P1203" s="18" t="s">
        <v>19</v>
      </c>
      <c r="Q1203" s="15" t="s">
        <v>5793</v>
      </c>
      <c r="R1203" s="15" t="s">
        <v>6268</v>
      </c>
      <c r="S1203" s="15" t="s">
        <v>6154</v>
      </c>
      <c r="T1203" s="18" t="s">
        <v>19</v>
      </c>
      <c r="U1203" s="18" t="s">
        <v>19</v>
      </c>
      <c r="V1203" s="15" t="s">
        <v>19</v>
      </c>
      <c r="W1203" s="18" t="s">
        <v>19</v>
      </c>
      <c r="X1203" s="18" t="s">
        <v>19</v>
      </c>
      <c r="Y1203" s="19">
        <v>0.14285714285714285</v>
      </c>
      <c r="Z1203" s="15" t="s">
        <v>25</v>
      </c>
      <c r="AA1203" s="18" t="s">
        <v>19</v>
      </c>
      <c r="AB1203" s="15" t="s">
        <v>77</v>
      </c>
      <c r="AC1203" s="15" t="s">
        <v>1819</v>
      </c>
      <c r="AD1203" s="15" t="s">
        <v>1821</v>
      </c>
      <c r="AE1203" s="15" t="s">
        <v>19</v>
      </c>
      <c r="AF1203" s="15" t="s">
        <v>17</v>
      </c>
      <c r="AG1203" s="20" t="s">
        <v>3604</v>
      </c>
      <c r="AH1203" s="15" t="s">
        <v>5056</v>
      </c>
      <c r="AI1203" s="15" t="s">
        <v>19</v>
      </c>
      <c r="AJ1203" s="18" t="s">
        <v>19</v>
      </c>
      <c r="AK1203" s="15" t="s">
        <v>19</v>
      </c>
      <c r="AL1203" s="15" t="s">
        <v>19</v>
      </c>
      <c r="AM1203" s="15" t="s">
        <v>3275</v>
      </c>
      <c r="AN1203" s="15" t="s">
        <v>6270</v>
      </c>
    </row>
    <row r="1204" spans="1:40" ht="15.45" x14ac:dyDescent="0.4">
      <c r="A1204" s="15" t="s">
        <v>37</v>
      </c>
      <c r="B1204" s="15" t="e">
        <f t="shared" si="18"/>
        <v>#N/A</v>
      </c>
      <c r="C1204" s="15" t="s">
        <v>5060</v>
      </c>
      <c r="D1204" s="15"/>
      <c r="E1204" s="15" t="s">
        <v>19</v>
      </c>
      <c r="F1204" s="21" t="s">
        <v>28</v>
      </c>
      <c r="G1204" s="15" t="s">
        <v>3561</v>
      </c>
      <c r="H1204" s="15" t="s">
        <v>3585</v>
      </c>
      <c r="I1204" s="17" t="s">
        <v>3562</v>
      </c>
      <c r="J1204" s="15" t="s">
        <v>6141</v>
      </c>
      <c r="K1204" s="18">
        <v>45801</v>
      </c>
      <c r="L1204" s="18" t="s">
        <v>19</v>
      </c>
      <c r="M1204" s="18">
        <v>45568.613888888889</v>
      </c>
      <c r="N1204" s="18">
        <v>45810.579861111109</v>
      </c>
      <c r="O1204" s="18" t="s">
        <v>19</v>
      </c>
      <c r="P1204" s="18" t="s">
        <v>19</v>
      </c>
      <c r="Q1204" s="15" t="s">
        <v>5793</v>
      </c>
      <c r="R1204" s="15" t="s">
        <v>6268</v>
      </c>
      <c r="S1204" s="15" t="s">
        <v>6154</v>
      </c>
      <c r="T1204" s="18">
        <v>45790</v>
      </c>
      <c r="U1204" s="15" t="s">
        <v>19</v>
      </c>
      <c r="V1204" s="15" t="s">
        <v>19</v>
      </c>
      <c r="W1204" s="18">
        <v>45810</v>
      </c>
      <c r="X1204" s="18">
        <v>45791</v>
      </c>
      <c r="Y1204" s="19">
        <v>0</v>
      </c>
      <c r="Z1204" s="30" t="s">
        <v>3633</v>
      </c>
      <c r="AA1204" s="15" t="s">
        <v>19</v>
      </c>
      <c r="AB1204" s="15" t="s">
        <v>77</v>
      </c>
      <c r="AC1204" s="15" t="s">
        <v>1819</v>
      </c>
      <c r="AD1204" s="15" t="s">
        <v>1821</v>
      </c>
      <c r="AE1204" s="15" t="s">
        <v>19</v>
      </c>
      <c r="AF1204" s="15" t="s">
        <v>17</v>
      </c>
      <c r="AG1204" s="20" t="s">
        <v>3604</v>
      </c>
      <c r="AH1204" s="15" t="s">
        <v>5056</v>
      </c>
      <c r="AI1204" s="15" t="s">
        <v>19</v>
      </c>
      <c r="AJ1204" s="15" t="s">
        <v>19</v>
      </c>
      <c r="AK1204" s="15" t="s">
        <v>19</v>
      </c>
      <c r="AL1204" s="15" t="s">
        <v>19</v>
      </c>
      <c r="AM1204" s="15" t="s">
        <v>3275</v>
      </c>
      <c r="AN1204" s="15" t="s">
        <v>6270</v>
      </c>
    </row>
    <row r="1205" spans="1:40" ht="15.45" x14ac:dyDescent="0.4">
      <c r="A1205" s="15" t="s">
        <v>39</v>
      </c>
      <c r="B1205" s="15" t="e">
        <f t="shared" si="18"/>
        <v>#N/A</v>
      </c>
      <c r="C1205" s="15" t="s">
        <v>3911</v>
      </c>
      <c r="D1205" s="15"/>
      <c r="E1205" s="15" t="s">
        <v>19</v>
      </c>
      <c r="F1205" s="24" t="s">
        <v>42</v>
      </c>
      <c r="G1205" s="15" t="s">
        <v>3561</v>
      </c>
      <c r="H1205" s="15" t="s">
        <v>3569</v>
      </c>
      <c r="I1205" s="25" t="s">
        <v>3583</v>
      </c>
      <c r="J1205" s="15" t="s">
        <v>3912</v>
      </c>
      <c r="K1205" s="18" t="s">
        <v>19</v>
      </c>
      <c r="L1205" s="18" t="s">
        <v>19</v>
      </c>
      <c r="M1205" s="18">
        <v>45568.613888888889</v>
      </c>
      <c r="N1205" s="18">
        <v>45810.673611111109</v>
      </c>
      <c r="O1205" s="18" t="s">
        <v>19</v>
      </c>
      <c r="P1205" s="18" t="s">
        <v>19</v>
      </c>
      <c r="Q1205" s="15" t="s">
        <v>5794</v>
      </c>
      <c r="R1205" s="15" t="s">
        <v>6272</v>
      </c>
      <c r="S1205" s="15" t="s">
        <v>6158</v>
      </c>
      <c r="T1205" s="18">
        <v>45562</v>
      </c>
      <c r="U1205" s="15" t="s">
        <v>19</v>
      </c>
      <c r="V1205" s="15" t="s">
        <v>19</v>
      </c>
      <c r="W1205" s="15" t="s">
        <v>19</v>
      </c>
      <c r="X1205" s="15" t="s">
        <v>19</v>
      </c>
      <c r="Y1205" s="19">
        <v>0</v>
      </c>
      <c r="Z1205" s="15" t="s">
        <v>19</v>
      </c>
      <c r="AA1205" s="15" t="s">
        <v>19</v>
      </c>
      <c r="AB1205" s="15" t="s">
        <v>43</v>
      </c>
      <c r="AC1205" s="15" t="s">
        <v>38</v>
      </c>
      <c r="AD1205" s="15" t="s">
        <v>1316</v>
      </c>
      <c r="AE1205" s="15" t="s">
        <v>19</v>
      </c>
      <c r="AF1205" s="15" t="s">
        <v>17</v>
      </c>
      <c r="AG1205" s="15" t="s">
        <v>19</v>
      </c>
      <c r="AH1205" s="15" t="s">
        <v>3914</v>
      </c>
      <c r="AI1205" s="15" t="s">
        <v>19</v>
      </c>
      <c r="AJ1205" s="15" t="s">
        <v>19</v>
      </c>
      <c r="AK1205" s="15" t="s">
        <v>19</v>
      </c>
      <c r="AL1205" s="15" t="s">
        <v>19</v>
      </c>
      <c r="AM1205" s="15" t="s">
        <v>3915</v>
      </c>
      <c r="AN1205" s="15" t="s">
        <v>6273</v>
      </c>
    </row>
    <row r="1206" spans="1:40" ht="15.45" x14ac:dyDescent="0.4">
      <c r="A1206" s="15" t="s">
        <v>45</v>
      </c>
      <c r="B1206" s="15" t="e">
        <f t="shared" si="18"/>
        <v>#N/A</v>
      </c>
      <c r="C1206" s="15" t="s">
        <v>3916</v>
      </c>
      <c r="D1206" s="15"/>
      <c r="E1206" s="15" t="s">
        <v>19</v>
      </c>
      <c r="F1206" s="21" t="s">
        <v>28</v>
      </c>
      <c r="G1206" s="15" t="s">
        <v>3561</v>
      </c>
      <c r="H1206" s="15" t="s">
        <v>3917</v>
      </c>
      <c r="I1206" s="16" t="s">
        <v>658</v>
      </c>
      <c r="J1206" s="15" t="s">
        <v>3912</v>
      </c>
      <c r="K1206" s="18">
        <v>45806</v>
      </c>
      <c r="L1206" s="18">
        <v>45778</v>
      </c>
      <c r="M1206" s="18">
        <v>45568.614583333328</v>
      </c>
      <c r="N1206" s="18">
        <v>45808.000694444447</v>
      </c>
      <c r="O1206" s="18" t="s">
        <v>19</v>
      </c>
      <c r="P1206" s="18" t="s">
        <v>19</v>
      </c>
      <c r="Q1206" s="15" t="s">
        <v>5797</v>
      </c>
      <c r="R1206" s="15" t="s">
        <v>6290</v>
      </c>
      <c r="S1206" s="15" t="s">
        <v>3588</v>
      </c>
      <c r="T1206" s="18">
        <v>45782</v>
      </c>
      <c r="U1206" s="18">
        <v>45796</v>
      </c>
      <c r="V1206" s="15" t="s">
        <v>19</v>
      </c>
      <c r="W1206" s="15" t="s">
        <v>19</v>
      </c>
      <c r="X1206" s="15" t="s">
        <v>19</v>
      </c>
      <c r="Y1206" s="19">
        <v>0</v>
      </c>
      <c r="Z1206" s="26" t="s">
        <v>88</v>
      </c>
      <c r="AA1206" s="15" t="s">
        <v>19</v>
      </c>
      <c r="AB1206" s="15" t="s">
        <v>43</v>
      </c>
      <c r="AC1206" s="15" t="s">
        <v>3920</v>
      </c>
      <c r="AD1206" s="15" t="s">
        <v>1365</v>
      </c>
      <c r="AE1206" s="15" t="s">
        <v>19</v>
      </c>
      <c r="AF1206" s="15" t="s">
        <v>17</v>
      </c>
      <c r="AG1206" s="20" t="s">
        <v>3604</v>
      </c>
      <c r="AH1206" s="15" t="s">
        <v>3921</v>
      </c>
      <c r="AI1206" s="15" t="s">
        <v>19</v>
      </c>
      <c r="AJ1206" s="15" t="s">
        <v>19</v>
      </c>
      <c r="AK1206" s="18">
        <v>45778</v>
      </c>
      <c r="AL1206" s="15" t="s">
        <v>19</v>
      </c>
      <c r="AM1206" s="15" t="s">
        <v>3915</v>
      </c>
      <c r="AN1206" s="15" t="s">
        <v>6273</v>
      </c>
    </row>
    <row r="1207" spans="1:40" ht="15.45" x14ac:dyDescent="0.4">
      <c r="A1207" s="15" t="s">
        <v>48</v>
      </c>
      <c r="B1207" s="15" t="e">
        <f t="shared" si="18"/>
        <v>#N/A</v>
      </c>
      <c r="C1207" s="15" t="s">
        <v>3922</v>
      </c>
      <c r="D1207" s="15"/>
      <c r="E1207" s="15" t="s">
        <v>19</v>
      </c>
      <c r="F1207" s="24" t="s">
        <v>42</v>
      </c>
      <c r="G1207" s="15" t="s">
        <v>3561</v>
      </c>
      <c r="H1207" s="15" t="s">
        <v>19</v>
      </c>
      <c r="I1207" s="25" t="s">
        <v>3583</v>
      </c>
      <c r="J1207" s="15" t="s">
        <v>3912</v>
      </c>
      <c r="K1207" s="18" t="s">
        <v>19</v>
      </c>
      <c r="L1207" s="18" t="s">
        <v>19</v>
      </c>
      <c r="M1207" s="18">
        <v>45568.615277777775</v>
      </c>
      <c r="N1207" s="18">
        <v>45755.518055555556</v>
      </c>
      <c r="O1207" s="18" t="s">
        <v>19</v>
      </c>
      <c r="P1207" s="18" t="s">
        <v>19</v>
      </c>
      <c r="Q1207" s="15" t="s">
        <v>6139</v>
      </c>
      <c r="R1207" s="15" t="s">
        <v>6272</v>
      </c>
      <c r="S1207" s="15" t="s">
        <v>6158</v>
      </c>
      <c r="T1207" s="18">
        <v>45562</v>
      </c>
      <c r="U1207" s="15" t="s">
        <v>19</v>
      </c>
      <c r="V1207" s="15" t="s">
        <v>19</v>
      </c>
      <c r="W1207" s="15" t="s">
        <v>19</v>
      </c>
      <c r="X1207" s="15" t="s">
        <v>19</v>
      </c>
      <c r="Y1207" s="19">
        <v>0</v>
      </c>
      <c r="Z1207" s="15" t="s">
        <v>19</v>
      </c>
      <c r="AA1207" s="15" t="s">
        <v>19</v>
      </c>
      <c r="AB1207" s="15" t="s">
        <v>43</v>
      </c>
      <c r="AC1207" s="15" t="s">
        <v>47</v>
      </c>
      <c r="AD1207" s="15" t="s">
        <v>1316</v>
      </c>
      <c r="AE1207" s="15" t="s">
        <v>19</v>
      </c>
      <c r="AF1207" s="15" t="s">
        <v>49</v>
      </c>
      <c r="AG1207" s="15" t="s">
        <v>19</v>
      </c>
      <c r="AH1207" s="15" t="s">
        <v>3914</v>
      </c>
      <c r="AI1207" s="15" t="s">
        <v>19</v>
      </c>
      <c r="AJ1207" s="15" t="s">
        <v>19</v>
      </c>
      <c r="AK1207" s="15" t="s">
        <v>19</v>
      </c>
      <c r="AL1207" s="15" t="s">
        <v>19</v>
      </c>
      <c r="AM1207" s="15" t="s">
        <v>3915</v>
      </c>
      <c r="AN1207" s="15" t="s">
        <v>6273</v>
      </c>
    </row>
    <row r="1208" spans="1:40" ht="15.45" x14ac:dyDescent="0.4">
      <c r="A1208" s="15" t="s">
        <v>51</v>
      </c>
      <c r="B1208" s="15" t="e">
        <f t="shared" si="18"/>
        <v>#N/A</v>
      </c>
      <c r="C1208" s="15" t="s">
        <v>3923</v>
      </c>
      <c r="D1208" s="15"/>
      <c r="E1208" s="15" t="s">
        <v>19</v>
      </c>
      <c r="F1208" s="24" t="s">
        <v>42</v>
      </c>
      <c r="G1208" s="15" t="s">
        <v>3561</v>
      </c>
      <c r="H1208" s="15" t="s">
        <v>3569</v>
      </c>
      <c r="I1208" s="16" t="s">
        <v>658</v>
      </c>
      <c r="J1208" s="15" t="s">
        <v>3912</v>
      </c>
      <c r="K1208" s="18" t="s">
        <v>19</v>
      </c>
      <c r="L1208" s="18" t="s">
        <v>19</v>
      </c>
      <c r="M1208" s="18">
        <v>45568.615972222222</v>
      </c>
      <c r="N1208" s="18">
        <v>45810.673611111109</v>
      </c>
      <c r="O1208" s="18" t="s">
        <v>19</v>
      </c>
      <c r="P1208" s="18" t="s">
        <v>19</v>
      </c>
      <c r="Q1208" s="15" t="s">
        <v>5796</v>
      </c>
      <c r="R1208" s="15" t="s">
        <v>6272</v>
      </c>
      <c r="S1208" s="15" t="s">
        <v>6158</v>
      </c>
      <c r="T1208" s="18">
        <v>45562</v>
      </c>
      <c r="U1208" s="15" t="s">
        <v>19</v>
      </c>
      <c r="V1208" s="15" t="s">
        <v>19</v>
      </c>
      <c r="W1208" s="15" t="s">
        <v>19</v>
      </c>
      <c r="X1208" s="15" t="s">
        <v>19</v>
      </c>
      <c r="Y1208" s="19">
        <v>0</v>
      </c>
      <c r="Z1208" s="15" t="s">
        <v>19</v>
      </c>
      <c r="AA1208" s="15" t="s">
        <v>19</v>
      </c>
      <c r="AB1208" s="15" t="s">
        <v>43</v>
      </c>
      <c r="AC1208" s="15" t="s">
        <v>50</v>
      </c>
      <c r="AD1208" s="15" t="s">
        <v>1365</v>
      </c>
      <c r="AE1208" s="15" t="s">
        <v>19</v>
      </c>
      <c r="AF1208" s="15" t="s">
        <v>49</v>
      </c>
      <c r="AG1208" s="15" t="s">
        <v>19</v>
      </c>
      <c r="AH1208" s="15" t="s">
        <v>3921</v>
      </c>
      <c r="AI1208" s="15" t="s">
        <v>19</v>
      </c>
      <c r="AJ1208" s="15" t="s">
        <v>19</v>
      </c>
      <c r="AK1208" s="15" t="s">
        <v>19</v>
      </c>
      <c r="AL1208" s="15" t="s">
        <v>19</v>
      </c>
      <c r="AM1208" s="15" t="s">
        <v>3915</v>
      </c>
      <c r="AN1208" s="15" t="s">
        <v>6273</v>
      </c>
    </row>
    <row r="1209" spans="1:40" ht="15.45" x14ac:dyDescent="0.4">
      <c r="A1209" s="15" t="s">
        <v>53</v>
      </c>
      <c r="B1209" s="15" t="e">
        <f t="shared" si="18"/>
        <v>#N/A</v>
      </c>
      <c r="C1209" s="15" t="s">
        <v>3924</v>
      </c>
      <c r="D1209" s="15"/>
      <c r="E1209" s="15" t="s">
        <v>19</v>
      </c>
      <c r="F1209" s="21" t="s">
        <v>28</v>
      </c>
      <c r="G1209" s="15" t="s">
        <v>3561</v>
      </c>
      <c r="H1209" s="15" t="s">
        <v>3917</v>
      </c>
      <c r="I1209" s="16" t="s">
        <v>658</v>
      </c>
      <c r="J1209" s="15" t="s">
        <v>6666</v>
      </c>
      <c r="K1209" s="18">
        <v>45806</v>
      </c>
      <c r="L1209" s="18">
        <v>45778</v>
      </c>
      <c r="M1209" s="18">
        <v>45568.615972222222</v>
      </c>
      <c r="N1209" s="18">
        <v>45808.000694444447</v>
      </c>
      <c r="O1209" s="18" t="s">
        <v>19</v>
      </c>
      <c r="P1209" s="18" t="s">
        <v>19</v>
      </c>
      <c r="Q1209" s="15" t="s">
        <v>5797</v>
      </c>
      <c r="R1209" s="15" t="s">
        <v>6290</v>
      </c>
      <c r="S1209" s="15" t="s">
        <v>3588</v>
      </c>
      <c r="T1209" s="18">
        <v>45782</v>
      </c>
      <c r="U1209" s="18">
        <v>45796</v>
      </c>
      <c r="V1209" s="15" t="s">
        <v>19</v>
      </c>
      <c r="W1209" s="15" t="s">
        <v>19</v>
      </c>
      <c r="X1209" s="15" t="s">
        <v>19</v>
      </c>
      <c r="Y1209" s="19">
        <v>0</v>
      </c>
      <c r="Z1209" s="26" t="s">
        <v>88</v>
      </c>
      <c r="AA1209" s="15" t="s">
        <v>19</v>
      </c>
      <c r="AB1209" s="15" t="s">
        <v>43</v>
      </c>
      <c r="AC1209" s="15" t="s">
        <v>3920</v>
      </c>
      <c r="AD1209" s="15" t="s">
        <v>1365</v>
      </c>
      <c r="AE1209" s="15" t="s">
        <v>19</v>
      </c>
      <c r="AF1209" s="15" t="s">
        <v>17</v>
      </c>
      <c r="AG1209" s="20" t="s">
        <v>3604</v>
      </c>
      <c r="AH1209" s="15" t="s">
        <v>3921</v>
      </c>
      <c r="AI1209" s="15" t="s">
        <v>19</v>
      </c>
      <c r="AJ1209" s="15" t="s">
        <v>19</v>
      </c>
      <c r="AK1209" s="18">
        <v>45778</v>
      </c>
      <c r="AL1209" s="15" t="s">
        <v>19</v>
      </c>
      <c r="AM1209" s="15" t="s">
        <v>3915</v>
      </c>
      <c r="AN1209" s="15" t="s">
        <v>6273</v>
      </c>
    </row>
    <row r="1210" spans="1:40" ht="15.45" x14ac:dyDescent="0.4">
      <c r="A1210" s="15" t="s">
        <v>55</v>
      </c>
      <c r="B1210" s="15" t="e">
        <f t="shared" si="18"/>
        <v>#N/A</v>
      </c>
      <c r="C1210" s="15" t="s">
        <v>3926</v>
      </c>
      <c r="D1210" s="15"/>
      <c r="E1210" s="15" t="s">
        <v>19</v>
      </c>
      <c r="F1210" s="24" t="s">
        <v>42</v>
      </c>
      <c r="G1210" s="15" t="s">
        <v>3561</v>
      </c>
      <c r="H1210" s="15" t="s">
        <v>3569</v>
      </c>
      <c r="I1210" s="16" t="s">
        <v>658</v>
      </c>
      <c r="J1210" s="15" t="s">
        <v>19</v>
      </c>
      <c r="K1210" s="18" t="s">
        <v>19</v>
      </c>
      <c r="L1210" s="18" t="s">
        <v>19</v>
      </c>
      <c r="M1210" s="18">
        <v>45568.615972222222</v>
      </c>
      <c r="N1210" s="18">
        <v>45810.673611111109</v>
      </c>
      <c r="O1210" s="18" t="s">
        <v>19</v>
      </c>
      <c r="P1210" s="18" t="s">
        <v>19</v>
      </c>
      <c r="Q1210" s="15" t="s">
        <v>5798</v>
      </c>
      <c r="R1210" s="15" t="s">
        <v>6272</v>
      </c>
      <c r="S1210" s="15" t="s">
        <v>6158</v>
      </c>
      <c r="T1210" s="18">
        <v>45562</v>
      </c>
      <c r="U1210" s="15" t="s">
        <v>19</v>
      </c>
      <c r="V1210" s="15" t="s">
        <v>19</v>
      </c>
      <c r="W1210" s="15" t="s">
        <v>19</v>
      </c>
      <c r="X1210" s="15" t="s">
        <v>19</v>
      </c>
      <c r="Y1210" s="19">
        <v>0</v>
      </c>
      <c r="Z1210" s="15" t="s">
        <v>19</v>
      </c>
      <c r="AA1210" s="15" t="s">
        <v>19</v>
      </c>
      <c r="AB1210" s="15" t="s">
        <v>43</v>
      </c>
      <c r="AC1210" s="15" t="s">
        <v>54</v>
      </c>
      <c r="AD1210" s="15" t="s">
        <v>1365</v>
      </c>
      <c r="AE1210" s="15" t="s">
        <v>19</v>
      </c>
      <c r="AF1210" s="15" t="s">
        <v>49</v>
      </c>
      <c r="AG1210" s="15" t="s">
        <v>19</v>
      </c>
      <c r="AH1210" s="15" t="s">
        <v>3921</v>
      </c>
      <c r="AI1210" s="15" t="s">
        <v>19</v>
      </c>
      <c r="AJ1210" s="15" t="s">
        <v>19</v>
      </c>
      <c r="AK1210" s="15" t="s">
        <v>19</v>
      </c>
      <c r="AL1210" s="15" t="s">
        <v>19</v>
      </c>
      <c r="AM1210" s="15" t="s">
        <v>3915</v>
      </c>
      <c r="AN1210" s="15" t="s">
        <v>6273</v>
      </c>
    </row>
    <row r="1211" spans="1:40" ht="15.45" x14ac:dyDescent="0.4">
      <c r="A1211" s="15" t="s">
        <v>57</v>
      </c>
      <c r="B1211" s="15" t="e">
        <f t="shared" si="18"/>
        <v>#N/A</v>
      </c>
      <c r="C1211" s="15" t="s">
        <v>3927</v>
      </c>
      <c r="D1211" s="15"/>
      <c r="E1211" s="15" t="s">
        <v>19</v>
      </c>
      <c r="F1211" s="21" t="s">
        <v>28</v>
      </c>
      <c r="G1211" s="15" t="s">
        <v>3561</v>
      </c>
      <c r="H1211" s="15" t="s">
        <v>3917</v>
      </c>
      <c r="I1211" s="16" t="s">
        <v>658</v>
      </c>
      <c r="J1211" s="15" t="s">
        <v>3912</v>
      </c>
      <c r="K1211" s="18">
        <v>45806</v>
      </c>
      <c r="L1211" s="18">
        <v>45778</v>
      </c>
      <c r="M1211" s="18">
        <v>45568.618055555555</v>
      </c>
      <c r="N1211" s="18">
        <v>45808.000694444447</v>
      </c>
      <c r="O1211" s="18" t="s">
        <v>19</v>
      </c>
      <c r="P1211" s="18" t="s">
        <v>19</v>
      </c>
      <c r="Q1211" s="15" t="s">
        <v>5797</v>
      </c>
      <c r="R1211" s="15" t="s">
        <v>6290</v>
      </c>
      <c r="S1211" s="15" t="s">
        <v>3588</v>
      </c>
      <c r="T1211" s="18">
        <v>45782</v>
      </c>
      <c r="U1211" s="18">
        <v>45796</v>
      </c>
      <c r="V1211" s="15" t="s">
        <v>19</v>
      </c>
      <c r="W1211" s="15" t="s">
        <v>19</v>
      </c>
      <c r="X1211" s="15" t="s">
        <v>19</v>
      </c>
      <c r="Y1211" s="19">
        <v>0</v>
      </c>
      <c r="Z1211" s="26" t="s">
        <v>88</v>
      </c>
      <c r="AA1211" s="15" t="s">
        <v>19</v>
      </c>
      <c r="AB1211" s="15" t="s">
        <v>43</v>
      </c>
      <c r="AC1211" s="15" t="s">
        <v>3920</v>
      </c>
      <c r="AD1211" s="15" t="s">
        <v>1365</v>
      </c>
      <c r="AE1211" s="15" t="s">
        <v>19</v>
      </c>
      <c r="AF1211" s="15" t="s">
        <v>17</v>
      </c>
      <c r="AG1211" s="20" t="s">
        <v>3604</v>
      </c>
      <c r="AH1211" s="15" t="s">
        <v>3921</v>
      </c>
      <c r="AI1211" s="15" t="s">
        <v>19</v>
      </c>
      <c r="AJ1211" s="15" t="s">
        <v>19</v>
      </c>
      <c r="AK1211" s="18">
        <v>45778</v>
      </c>
      <c r="AL1211" s="15" t="s">
        <v>19</v>
      </c>
      <c r="AM1211" s="15" t="s">
        <v>3915</v>
      </c>
      <c r="AN1211" s="15" t="s">
        <v>6273</v>
      </c>
    </row>
    <row r="1212" spans="1:40" ht="15.45" x14ac:dyDescent="0.4">
      <c r="A1212" s="15" t="s">
        <v>59</v>
      </c>
      <c r="B1212" s="15" t="e">
        <f t="shared" si="18"/>
        <v>#N/A</v>
      </c>
      <c r="C1212" s="15" t="s">
        <v>4563</v>
      </c>
      <c r="D1212" s="15"/>
      <c r="E1212" s="15" t="s">
        <v>19</v>
      </c>
      <c r="F1212" s="24" t="s">
        <v>42</v>
      </c>
      <c r="G1212" s="15" t="s">
        <v>3561</v>
      </c>
      <c r="H1212" s="15" t="s">
        <v>3941</v>
      </c>
      <c r="I1212" s="25" t="s">
        <v>3583</v>
      </c>
      <c r="J1212" s="15" t="s">
        <v>19</v>
      </c>
      <c r="K1212" s="18">
        <v>45863</v>
      </c>
      <c r="L1212" s="18" t="s">
        <v>19</v>
      </c>
      <c r="M1212" s="18">
        <v>45568.620833333334</v>
      </c>
      <c r="N1212" s="18">
        <v>45810.670833333337</v>
      </c>
      <c r="O1212" s="18" t="s">
        <v>19</v>
      </c>
      <c r="P1212" s="18" t="s">
        <v>19</v>
      </c>
      <c r="Q1212" s="15" t="s">
        <v>5799</v>
      </c>
      <c r="R1212" s="15" t="s">
        <v>6272</v>
      </c>
      <c r="S1212" s="15" t="s">
        <v>6158</v>
      </c>
      <c r="T1212" s="15" t="s">
        <v>19</v>
      </c>
      <c r="U1212" s="15" t="s">
        <v>19</v>
      </c>
      <c r="V1212" s="15" t="s">
        <v>19</v>
      </c>
      <c r="W1212" s="15" t="s">
        <v>19</v>
      </c>
      <c r="X1212" s="15" t="s">
        <v>19</v>
      </c>
      <c r="Y1212" s="19">
        <v>0</v>
      </c>
      <c r="Z1212" s="15" t="s">
        <v>19</v>
      </c>
      <c r="AA1212" s="15" t="s">
        <v>19</v>
      </c>
      <c r="AB1212" s="15" t="s">
        <v>24</v>
      </c>
      <c r="AC1212" s="15" t="s">
        <v>3365</v>
      </c>
      <c r="AD1212" s="15" t="s">
        <v>698</v>
      </c>
      <c r="AE1212" s="15" t="b">
        <v>1</v>
      </c>
      <c r="AF1212" s="15" t="s">
        <v>49</v>
      </c>
      <c r="AG1212" s="15" t="s">
        <v>19</v>
      </c>
      <c r="AH1212" s="15" t="s">
        <v>4564</v>
      </c>
      <c r="AI1212" s="18">
        <v>45779</v>
      </c>
      <c r="AJ1212" s="15" t="s">
        <v>19</v>
      </c>
      <c r="AK1212" s="15" t="s">
        <v>19</v>
      </c>
      <c r="AL1212" s="15" t="s">
        <v>19</v>
      </c>
      <c r="AM1212" s="15" t="s">
        <v>3325</v>
      </c>
      <c r="AN1212" s="15" t="s">
        <v>6275</v>
      </c>
    </row>
    <row r="1213" spans="1:40" ht="15.45" x14ac:dyDescent="0.4">
      <c r="A1213" s="15" t="s">
        <v>67</v>
      </c>
      <c r="B1213" s="15" t="e">
        <f t="shared" si="18"/>
        <v>#N/A</v>
      </c>
      <c r="C1213" s="15" t="s">
        <v>3929</v>
      </c>
      <c r="D1213" s="15"/>
      <c r="E1213" s="15" t="s">
        <v>19</v>
      </c>
      <c r="F1213" s="24" t="s">
        <v>42</v>
      </c>
      <c r="G1213" s="15" t="s">
        <v>3561</v>
      </c>
      <c r="H1213" s="15" t="s">
        <v>19</v>
      </c>
      <c r="I1213" s="25" t="s">
        <v>3583</v>
      </c>
      <c r="J1213" s="15" t="s">
        <v>19</v>
      </c>
      <c r="K1213" s="18">
        <v>45863</v>
      </c>
      <c r="L1213" s="18" t="s">
        <v>19</v>
      </c>
      <c r="M1213" s="18">
        <v>45568.621527777781</v>
      </c>
      <c r="N1213" s="18">
        <v>45763.731944444444</v>
      </c>
      <c r="O1213" s="18" t="s">
        <v>19</v>
      </c>
      <c r="P1213" s="18" t="s">
        <v>19</v>
      </c>
      <c r="Q1213" s="15" t="s">
        <v>5800</v>
      </c>
      <c r="R1213" s="15" t="s">
        <v>6276</v>
      </c>
      <c r="S1213" s="15" t="s">
        <v>6156</v>
      </c>
      <c r="T1213" s="15" t="s">
        <v>19</v>
      </c>
      <c r="U1213" s="15" t="s">
        <v>19</v>
      </c>
      <c r="V1213" s="15" t="s">
        <v>19</v>
      </c>
      <c r="W1213" s="15" t="s">
        <v>19</v>
      </c>
      <c r="X1213" s="15" t="s">
        <v>19</v>
      </c>
      <c r="Y1213" s="19">
        <v>0</v>
      </c>
      <c r="Z1213" s="15" t="s">
        <v>19</v>
      </c>
      <c r="AA1213" s="15" t="s">
        <v>19</v>
      </c>
      <c r="AB1213" s="15" t="s">
        <v>43</v>
      </c>
      <c r="AC1213" s="15" t="s">
        <v>3930</v>
      </c>
      <c r="AD1213" s="15" t="s">
        <v>1236</v>
      </c>
      <c r="AE1213" s="15" t="s">
        <v>19</v>
      </c>
      <c r="AF1213" s="15" t="s">
        <v>49</v>
      </c>
      <c r="AG1213" s="15" t="s">
        <v>19</v>
      </c>
      <c r="AH1213" s="15" t="s">
        <v>3931</v>
      </c>
      <c r="AI1213" s="15" t="s">
        <v>19</v>
      </c>
      <c r="AJ1213" s="15" t="s">
        <v>19</v>
      </c>
      <c r="AK1213" s="15" t="s">
        <v>19</v>
      </c>
      <c r="AL1213" s="15" t="s">
        <v>19</v>
      </c>
      <c r="AM1213" s="15" t="s">
        <v>3325</v>
      </c>
      <c r="AN1213" s="15" t="s">
        <v>6275</v>
      </c>
    </row>
    <row r="1214" spans="1:40" ht="15.45" x14ac:dyDescent="0.4">
      <c r="A1214" s="15" t="s">
        <v>69</v>
      </c>
      <c r="B1214" s="15" t="e">
        <f t="shared" si="18"/>
        <v>#N/A</v>
      </c>
      <c r="C1214" s="15" t="s">
        <v>6138</v>
      </c>
      <c r="D1214" s="15"/>
      <c r="E1214" s="15" t="s">
        <v>19</v>
      </c>
      <c r="F1214" s="27" t="s">
        <v>122</v>
      </c>
      <c r="G1214" s="15" t="s">
        <v>3561</v>
      </c>
      <c r="H1214" s="15" t="s">
        <v>19</v>
      </c>
      <c r="I1214" s="28" t="s">
        <v>3587</v>
      </c>
      <c r="J1214" s="15" t="s">
        <v>6277</v>
      </c>
      <c r="K1214" s="18">
        <v>45863</v>
      </c>
      <c r="L1214" s="18" t="s">
        <v>19</v>
      </c>
      <c r="M1214" s="18">
        <v>45568.621527777781</v>
      </c>
      <c r="N1214" s="18">
        <v>45810.583333333328</v>
      </c>
      <c r="O1214" s="18" t="s">
        <v>19</v>
      </c>
      <c r="P1214" s="18" t="s">
        <v>19</v>
      </c>
      <c r="Q1214" s="15" t="s">
        <v>5802</v>
      </c>
      <c r="R1214" s="15" t="s">
        <v>6267</v>
      </c>
      <c r="S1214" s="15" t="s">
        <v>19</v>
      </c>
      <c r="T1214" s="15" t="s">
        <v>19</v>
      </c>
      <c r="U1214" s="15" t="s">
        <v>19</v>
      </c>
      <c r="V1214" s="15" t="s">
        <v>19</v>
      </c>
      <c r="W1214" s="15" t="s">
        <v>19</v>
      </c>
      <c r="X1214" s="15" t="s">
        <v>19</v>
      </c>
      <c r="Y1214" s="19">
        <v>0</v>
      </c>
      <c r="Z1214" s="29" t="s">
        <v>123</v>
      </c>
      <c r="AA1214" s="15" t="s">
        <v>19</v>
      </c>
      <c r="AB1214" s="15" t="s">
        <v>43</v>
      </c>
      <c r="AC1214" s="15" t="s">
        <v>3932</v>
      </c>
      <c r="AD1214" s="15" t="s">
        <v>729</v>
      </c>
      <c r="AE1214" s="15" t="s">
        <v>19</v>
      </c>
      <c r="AF1214" s="15" t="s">
        <v>17</v>
      </c>
      <c r="AG1214" s="15" t="s">
        <v>19</v>
      </c>
      <c r="AH1214" s="15" t="s">
        <v>3933</v>
      </c>
      <c r="AI1214" s="18">
        <v>45790</v>
      </c>
      <c r="AJ1214" s="15" t="s">
        <v>19</v>
      </c>
      <c r="AK1214" s="15" t="s">
        <v>19</v>
      </c>
      <c r="AL1214" s="15" t="s">
        <v>19</v>
      </c>
      <c r="AM1214" s="15" t="s">
        <v>3325</v>
      </c>
      <c r="AN1214" s="15" t="s">
        <v>6275</v>
      </c>
    </row>
    <row r="1215" spans="1:40" ht="15.45" x14ac:dyDescent="0.4">
      <c r="A1215" s="15" t="s">
        <v>72</v>
      </c>
      <c r="B1215" s="15" t="e">
        <f t="shared" si="18"/>
        <v>#N/A</v>
      </c>
      <c r="C1215" s="15" t="s">
        <v>6137</v>
      </c>
      <c r="D1215" s="15"/>
      <c r="E1215" s="15" t="s">
        <v>19</v>
      </c>
      <c r="F1215" s="27" t="s">
        <v>122</v>
      </c>
      <c r="G1215" s="15" t="s">
        <v>3561</v>
      </c>
      <c r="H1215" s="15" t="s">
        <v>19</v>
      </c>
      <c r="I1215" s="28" t="s">
        <v>3587</v>
      </c>
      <c r="J1215" s="15" t="s">
        <v>6277</v>
      </c>
      <c r="K1215" s="18">
        <v>45863</v>
      </c>
      <c r="L1215" s="18" t="s">
        <v>19</v>
      </c>
      <c r="M1215" s="18">
        <v>45568.621527777781</v>
      </c>
      <c r="N1215" s="18">
        <v>45810.583333333328</v>
      </c>
      <c r="O1215" s="18" t="s">
        <v>19</v>
      </c>
      <c r="P1215" s="18" t="s">
        <v>19</v>
      </c>
      <c r="Q1215" s="15" t="s">
        <v>5802</v>
      </c>
      <c r="R1215" s="15" t="s">
        <v>6267</v>
      </c>
      <c r="S1215" s="15" t="s">
        <v>19</v>
      </c>
      <c r="T1215" s="15" t="s">
        <v>19</v>
      </c>
      <c r="U1215" s="15" t="s">
        <v>19</v>
      </c>
      <c r="V1215" s="15" t="s">
        <v>19</v>
      </c>
      <c r="W1215" s="15" t="s">
        <v>19</v>
      </c>
      <c r="X1215" s="15" t="s">
        <v>19</v>
      </c>
      <c r="Y1215" s="19">
        <v>0</v>
      </c>
      <c r="Z1215" s="29" t="s">
        <v>123</v>
      </c>
      <c r="AA1215" s="15" t="s">
        <v>19</v>
      </c>
      <c r="AB1215" s="15" t="s">
        <v>43</v>
      </c>
      <c r="AC1215" s="15" t="s">
        <v>3932</v>
      </c>
      <c r="AD1215" s="15" t="s">
        <v>729</v>
      </c>
      <c r="AE1215" s="15" t="s">
        <v>19</v>
      </c>
      <c r="AF1215" s="15" t="s">
        <v>17</v>
      </c>
      <c r="AG1215" s="15" t="s">
        <v>19</v>
      </c>
      <c r="AH1215" s="15" t="s">
        <v>3934</v>
      </c>
      <c r="AI1215" s="18">
        <v>45790</v>
      </c>
      <c r="AJ1215" s="15" t="s">
        <v>19</v>
      </c>
      <c r="AK1215" s="15" t="s">
        <v>19</v>
      </c>
      <c r="AL1215" s="15" t="s">
        <v>19</v>
      </c>
      <c r="AM1215" s="15" t="s">
        <v>3325</v>
      </c>
      <c r="AN1215" s="15" t="s">
        <v>6275</v>
      </c>
    </row>
    <row r="1216" spans="1:40" ht="15.45" x14ac:dyDescent="0.4">
      <c r="A1216" s="15" t="s">
        <v>74</v>
      </c>
      <c r="B1216" s="15" t="e">
        <f t="shared" si="18"/>
        <v>#N/A</v>
      </c>
      <c r="C1216" s="15" t="s">
        <v>3935</v>
      </c>
      <c r="D1216" s="15"/>
      <c r="E1216" s="15" t="s">
        <v>19</v>
      </c>
      <c r="F1216" s="16" t="s">
        <v>23</v>
      </c>
      <c r="G1216" s="15" t="s">
        <v>3561</v>
      </c>
      <c r="H1216" s="15" t="s">
        <v>3917</v>
      </c>
      <c r="I1216" s="25" t="s">
        <v>3583</v>
      </c>
      <c r="J1216" s="15" t="s">
        <v>6278</v>
      </c>
      <c r="K1216" s="18">
        <v>45808</v>
      </c>
      <c r="L1216" s="18">
        <v>45784</v>
      </c>
      <c r="M1216" s="18">
        <v>45568.621527777781</v>
      </c>
      <c r="N1216" s="18">
        <v>45809.166666666672</v>
      </c>
      <c r="O1216" s="18" t="s">
        <v>19</v>
      </c>
      <c r="P1216" s="18" t="s">
        <v>19</v>
      </c>
      <c r="Q1216" s="15" t="s">
        <v>5803</v>
      </c>
      <c r="R1216" s="15" t="s">
        <v>6290</v>
      </c>
      <c r="S1216" s="15" t="s">
        <v>3588</v>
      </c>
      <c r="T1216" s="18">
        <v>45805</v>
      </c>
      <c r="U1216" s="18" t="s">
        <v>19</v>
      </c>
      <c r="V1216" s="15" t="s">
        <v>19</v>
      </c>
      <c r="W1216" s="18" t="s">
        <v>19</v>
      </c>
      <c r="X1216" s="18" t="s">
        <v>19</v>
      </c>
      <c r="Y1216" s="19">
        <v>0</v>
      </c>
      <c r="Z1216" s="32" t="s">
        <v>66</v>
      </c>
      <c r="AA1216" s="18" t="s">
        <v>19</v>
      </c>
      <c r="AB1216" s="15" t="s">
        <v>43</v>
      </c>
      <c r="AC1216" s="15" t="s">
        <v>3936</v>
      </c>
      <c r="AD1216" s="15" t="s">
        <v>1298</v>
      </c>
      <c r="AE1216" s="15" t="s">
        <v>19</v>
      </c>
      <c r="AF1216" s="15" t="s">
        <v>49</v>
      </c>
      <c r="AG1216" s="20" t="s">
        <v>3604</v>
      </c>
      <c r="AH1216" s="15" t="s">
        <v>3937</v>
      </c>
      <c r="AI1216" s="15" t="s">
        <v>19</v>
      </c>
      <c r="AJ1216" s="18" t="s">
        <v>19</v>
      </c>
      <c r="AK1216" s="15" t="s">
        <v>19</v>
      </c>
      <c r="AL1216" s="15" t="s">
        <v>19</v>
      </c>
      <c r="AM1216" s="15" t="s">
        <v>3915</v>
      </c>
      <c r="AN1216" s="15" t="s">
        <v>3569</v>
      </c>
    </row>
    <row r="1217" spans="1:40" ht="15.45" x14ac:dyDescent="0.4">
      <c r="A1217" s="15" t="s">
        <v>76</v>
      </c>
      <c r="B1217" s="15" t="e">
        <f t="shared" si="18"/>
        <v>#N/A</v>
      </c>
      <c r="C1217" s="15" t="s">
        <v>5061</v>
      </c>
      <c r="D1217" s="15"/>
      <c r="E1217" s="15" t="s">
        <v>19</v>
      </c>
      <c r="F1217" s="24" t="s">
        <v>42</v>
      </c>
      <c r="G1217" s="15" t="s">
        <v>3561</v>
      </c>
      <c r="H1217" s="15" t="s">
        <v>19</v>
      </c>
      <c r="I1217" s="28" t="s">
        <v>3587</v>
      </c>
      <c r="J1217" s="15" t="s">
        <v>19</v>
      </c>
      <c r="K1217" s="18" t="s">
        <v>19</v>
      </c>
      <c r="L1217" s="18" t="s">
        <v>19</v>
      </c>
      <c r="M1217" s="18">
        <v>45568.621527777781</v>
      </c>
      <c r="N1217" s="18">
        <v>45775.445833333331</v>
      </c>
      <c r="O1217" s="18" t="s">
        <v>19</v>
      </c>
      <c r="P1217" s="18" t="s">
        <v>19</v>
      </c>
      <c r="Q1217" s="15" t="s">
        <v>5804</v>
      </c>
      <c r="R1217" s="15" t="s">
        <v>6279</v>
      </c>
      <c r="S1217" s="15" t="s">
        <v>6152</v>
      </c>
      <c r="T1217" s="15" t="s">
        <v>19</v>
      </c>
      <c r="U1217" s="15" t="s">
        <v>19</v>
      </c>
      <c r="V1217" s="15" t="s">
        <v>19</v>
      </c>
      <c r="W1217" s="15" t="s">
        <v>19</v>
      </c>
      <c r="X1217" s="15" t="s">
        <v>19</v>
      </c>
      <c r="Y1217" s="19">
        <v>0</v>
      </c>
      <c r="Z1217" s="15" t="s">
        <v>19</v>
      </c>
      <c r="AA1217" s="15" t="s">
        <v>19</v>
      </c>
      <c r="AB1217" s="15" t="s">
        <v>77</v>
      </c>
      <c r="AC1217" s="15" t="s">
        <v>3932</v>
      </c>
      <c r="AD1217" s="15" t="s">
        <v>1407</v>
      </c>
      <c r="AE1217" s="15" t="s">
        <v>19</v>
      </c>
      <c r="AF1217" s="15" t="s">
        <v>17</v>
      </c>
      <c r="AG1217" s="15" t="s">
        <v>19</v>
      </c>
      <c r="AH1217" s="15" t="s">
        <v>5063</v>
      </c>
      <c r="AI1217" s="15" t="s">
        <v>19</v>
      </c>
      <c r="AJ1217" s="15" t="s">
        <v>19</v>
      </c>
      <c r="AK1217" s="15" t="s">
        <v>19</v>
      </c>
      <c r="AL1217" s="15" t="s">
        <v>19</v>
      </c>
      <c r="AM1217" s="15" t="s">
        <v>3325</v>
      </c>
      <c r="AN1217" s="15" t="s">
        <v>6275</v>
      </c>
    </row>
    <row r="1218" spans="1:40" ht="15.45" x14ac:dyDescent="0.4">
      <c r="A1218" s="15" t="s">
        <v>78</v>
      </c>
      <c r="B1218" s="15" t="e">
        <f t="shared" ref="B1218:B1281" si="19">VLOOKUP(A1218,ModCode,1,FALSE)</f>
        <v>#N/A</v>
      </c>
      <c r="C1218" s="15" t="s">
        <v>6135</v>
      </c>
      <c r="D1218" s="15"/>
      <c r="E1218" s="15" t="s">
        <v>19</v>
      </c>
      <c r="F1218" s="27" t="s">
        <v>122</v>
      </c>
      <c r="G1218" s="15" t="s">
        <v>3561</v>
      </c>
      <c r="H1218" s="15" t="s">
        <v>19</v>
      </c>
      <c r="I1218" s="28" t="s">
        <v>3587</v>
      </c>
      <c r="J1218" s="15" t="s">
        <v>6277</v>
      </c>
      <c r="K1218" s="18">
        <v>45863</v>
      </c>
      <c r="L1218" s="18" t="s">
        <v>19</v>
      </c>
      <c r="M1218" s="18">
        <v>45568.621527777781</v>
      </c>
      <c r="N1218" s="18">
        <v>45800.538194444445</v>
      </c>
      <c r="O1218" s="18" t="s">
        <v>19</v>
      </c>
      <c r="P1218" s="18" t="s">
        <v>19</v>
      </c>
      <c r="Q1218" s="15" t="s">
        <v>5802</v>
      </c>
      <c r="R1218" s="15" t="s">
        <v>6267</v>
      </c>
      <c r="S1218" s="15" t="s">
        <v>19</v>
      </c>
      <c r="T1218" s="15" t="s">
        <v>19</v>
      </c>
      <c r="U1218" s="15" t="s">
        <v>19</v>
      </c>
      <c r="V1218" s="15" t="s">
        <v>19</v>
      </c>
      <c r="W1218" s="15" t="s">
        <v>19</v>
      </c>
      <c r="X1218" s="15" t="s">
        <v>19</v>
      </c>
      <c r="Y1218" s="19">
        <v>0</v>
      </c>
      <c r="Z1218" s="29" t="s">
        <v>123</v>
      </c>
      <c r="AA1218" s="15" t="s">
        <v>19</v>
      </c>
      <c r="AB1218" s="15" t="s">
        <v>43</v>
      </c>
      <c r="AC1218" s="15" t="s">
        <v>3932</v>
      </c>
      <c r="AD1218" s="15" t="s">
        <v>729</v>
      </c>
      <c r="AE1218" s="15" t="s">
        <v>19</v>
      </c>
      <c r="AF1218" s="15" t="s">
        <v>17</v>
      </c>
      <c r="AG1218" s="15" t="s">
        <v>19</v>
      </c>
      <c r="AH1218" s="15" t="s">
        <v>3933</v>
      </c>
      <c r="AI1218" s="15" t="s">
        <v>19</v>
      </c>
      <c r="AJ1218" s="15" t="s">
        <v>19</v>
      </c>
      <c r="AK1218" s="15" t="s">
        <v>19</v>
      </c>
      <c r="AL1218" s="15" t="s">
        <v>19</v>
      </c>
      <c r="AM1218" s="15" t="s">
        <v>3325</v>
      </c>
      <c r="AN1218" s="15" t="s">
        <v>6275</v>
      </c>
    </row>
    <row r="1219" spans="1:40" ht="15.45" x14ac:dyDescent="0.4">
      <c r="A1219" s="15" t="s">
        <v>81</v>
      </c>
      <c r="B1219" s="15" t="e">
        <f t="shared" si="19"/>
        <v>#N/A</v>
      </c>
      <c r="C1219" s="15" t="s">
        <v>3938</v>
      </c>
      <c r="D1219" s="15"/>
      <c r="E1219" s="15" t="s">
        <v>19</v>
      </c>
      <c r="F1219" s="24" t="s">
        <v>42</v>
      </c>
      <c r="G1219" s="15" t="s">
        <v>3561</v>
      </c>
      <c r="H1219" s="15" t="s">
        <v>19</v>
      </c>
      <c r="I1219" s="17" t="s">
        <v>3562</v>
      </c>
      <c r="J1219" s="15" t="s">
        <v>19</v>
      </c>
      <c r="K1219" s="18">
        <v>45863</v>
      </c>
      <c r="L1219" s="18" t="s">
        <v>19</v>
      </c>
      <c r="M1219" s="18">
        <v>45568.621527777781</v>
      </c>
      <c r="N1219" s="18">
        <v>45807.539583333331</v>
      </c>
      <c r="O1219" s="18" t="s">
        <v>19</v>
      </c>
      <c r="P1219" s="18" t="s">
        <v>19</v>
      </c>
      <c r="Q1219" s="15" t="s">
        <v>5805</v>
      </c>
      <c r="R1219" s="15" t="s">
        <v>6280</v>
      </c>
      <c r="S1219" s="15" t="s">
        <v>6147</v>
      </c>
      <c r="T1219" s="15" t="s">
        <v>19</v>
      </c>
      <c r="U1219" s="15" t="s">
        <v>19</v>
      </c>
      <c r="V1219" s="15" t="s">
        <v>19</v>
      </c>
      <c r="W1219" s="15" t="s">
        <v>19</v>
      </c>
      <c r="X1219" s="15" t="s">
        <v>19</v>
      </c>
      <c r="Y1219" s="19">
        <v>0</v>
      </c>
      <c r="Z1219" s="15" t="s">
        <v>19</v>
      </c>
      <c r="AA1219" s="15" t="s">
        <v>19</v>
      </c>
      <c r="AB1219" s="15" t="s">
        <v>43</v>
      </c>
      <c r="AC1219" s="15" t="s">
        <v>3649</v>
      </c>
      <c r="AD1219" s="15" t="s">
        <v>1565</v>
      </c>
      <c r="AE1219" s="15" t="b">
        <v>1</v>
      </c>
      <c r="AF1219" s="15" t="s">
        <v>3589</v>
      </c>
      <c r="AG1219" s="15" t="s">
        <v>19</v>
      </c>
      <c r="AH1219" s="15" t="s">
        <v>3939</v>
      </c>
      <c r="AI1219" s="18">
        <v>45807</v>
      </c>
      <c r="AJ1219" s="15" t="s">
        <v>19</v>
      </c>
      <c r="AK1219" s="15" t="s">
        <v>19</v>
      </c>
      <c r="AL1219" s="15" t="s">
        <v>19</v>
      </c>
      <c r="AM1219" s="15" t="s">
        <v>3182</v>
      </c>
      <c r="AN1219" s="15" t="s">
        <v>6281</v>
      </c>
    </row>
    <row r="1220" spans="1:40" ht="15.45" x14ac:dyDescent="0.4">
      <c r="A1220" s="15" t="s">
        <v>84</v>
      </c>
      <c r="B1220" s="15" t="e">
        <f t="shared" si="19"/>
        <v>#N/A</v>
      </c>
      <c r="C1220" s="15" t="s">
        <v>6134</v>
      </c>
      <c r="D1220" s="15"/>
      <c r="E1220" s="15" t="s">
        <v>19</v>
      </c>
      <c r="F1220" s="27" t="s">
        <v>122</v>
      </c>
      <c r="G1220" s="15" t="s">
        <v>3561</v>
      </c>
      <c r="H1220" s="15" t="s">
        <v>19</v>
      </c>
      <c r="I1220" s="28" t="s">
        <v>3587</v>
      </c>
      <c r="J1220" s="15" t="s">
        <v>6277</v>
      </c>
      <c r="K1220" s="18">
        <v>45863</v>
      </c>
      <c r="L1220" s="18" t="s">
        <v>19</v>
      </c>
      <c r="M1220" s="18">
        <v>45568.621527777781</v>
      </c>
      <c r="N1220" s="18">
        <v>45800.535416666666</v>
      </c>
      <c r="O1220" s="18" t="s">
        <v>19</v>
      </c>
      <c r="P1220" s="18" t="s">
        <v>19</v>
      </c>
      <c r="Q1220" s="15" t="s">
        <v>5802</v>
      </c>
      <c r="R1220" s="15" t="s">
        <v>6267</v>
      </c>
      <c r="S1220" s="15" t="s">
        <v>19</v>
      </c>
      <c r="T1220" s="15" t="s">
        <v>19</v>
      </c>
      <c r="U1220" s="15" t="s">
        <v>19</v>
      </c>
      <c r="V1220" s="15" t="s">
        <v>19</v>
      </c>
      <c r="W1220" s="15" t="s">
        <v>19</v>
      </c>
      <c r="X1220" s="15" t="s">
        <v>19</v>
      </c>
      <c r="Y1220" s="19">
        <v>0</v>
      </c>
      <c r="Z1220" s="29" t="s">
        <v>123</v>
      </c>
      <c r="AA1220" s="15" t="s">
        <v>19</v>
      </c>
      <c r="AB1220" s="15" t="s">
        <v>43</v>
      </c>
      <c r="AC1220" s="15" t="s">
        <v>3932</v>
      </c>
      <c r="AD1220" s="15" t="s">
        <v>729</v>
      </c>
      <c r="AE1220" s="15" t="s">
        <v>19</v>
      </c>
      <c r="AF1220" s="15" t="s">
        <v>17</v>
      </c>
      <c r="AG1220" s="15" t="s">
        <v>19</v>
      </c>
      <c r="AH1220" s="15" t="s">
        <v>3940</v>
      </c>
      <c r="AI1220" s="15" t="s">
        <v>19</v>
      </c>
      <c r="AJ1220" s="15" t="s">
        <v>19</v>
      </c>
      <c r="AK1220" s="15" t="s">
        <v>19</v>
      </c>
      <c r="AL1220" s="15" t="s">
        <v>19</v>
      </c>
      <c r="AM1220" s="15" t="s">
        <v>3325</v>
      </c>
      <c r="AN1220" s="15" t="s">
        <v>6275</v>
      </c>
    </row>
    <row r="1221" spans="1:40" ht="15.45" x14ac:dyDescent="0.4">
      <c r="A1221" s="15" t="s">
        <v>85</v>
      </c>
      <c r="B1221" s="15" t="e">
        <f t="shared" si="19"/>
        <v>#N/A</v>
      </c>
      <c r="C1221" s="15" t="s">
        <v>6133</v>
      </c>
      <c r="D1221" s="15"/>
      <c r="E1221" s="15" t="s">
        <v>19</v>
      </c>
      <c r="F1221" s="27" t="s">
        <v>122</v>
      </c>
      <c r="G1221" s="15" t="s">
        <v>3561</v>
      </c>
      <c r="H1221" s="15" t="s">
        <v>19</v>
      </c>
      <c r="I1221" s="28" t="s">
        <v>3587</v>
      </c>
      <c r="J1221" s="15" t="s">
        <v>6277</v>
      </c>
      <c r="K1221" s="18">
        <v>45863</v>
      </c>
      <c r="L1221" s="18" t="s">
        <v>19</v>
      </c>
      <c r="M1221" s="18">
        <v>45568.621527777781</v>
      </c>
      <c r="N1221" s="18">
        <v>45800.535416666666</v>
      </c>
      <c r="O1221" s="18" t="s">
        <v>19</v>
      </c>
      <c r="P1221" s="18" t="s">
        <v>19</v>
      </c>
      <c r="Q1221" s="15" t="s">
        <v>5802</v>
      </c>
      <c r="R1221" s="15" t="s">
        <v>6267</v>
      </c>
      <c r="S1221" s="15" t="s">
        <v>19</v>
      </c>
      <c r="T1221" s="15" t="s">
        <v>19</v>
      </c>
      <c r="U1221" s="15" t="s">
        <v>19</v>
      </c>
      <c r="V1221" s="15" t="s">
        <v>19</v>
      </c>
      <c r="W1221" s="15" t="s">
        <v>19</v>
      </c>
      <c r="X1221" s="15" t="s">
        <v>19</v>
      </c>
      <c r="Y1221" s="19">
        <v>0</v>
      </c>
      <c r="Z1221" s="29" t="s">
        <v>123</v>
      </c>
      <c r="AA1221" s="15" t="s">
        <v>19</v>
      </c>
      <c r="AB1221" s="15" t="s">
        <v>43</v>
      </c>
      <c r="AC1221" s="15" t="s">
        <v>3932</v>
      </c>
      <c r="AD1221" s="15" t="s">
        <v>729</v>
      </c>
      <c r="AE1221" s="15" t="s">
        <v>19</v>
      </c>
      <c r="AF1221" s="15" t="s">
        <v>17</v>
      </c>
      <c r="AG1221" s="15" t="s">
        <v>19</v>
      </c>
      <c r="AH1221" s="15" t="s">
        <v>3933</v>
      </c>
      <c r="AI1221" s="15" t="s">
        <v>19</v>
      </c>
      <c r="AJ1221" s="15" t="s">
        <v>19</v>
      </c>
      <c r="AK1221" s="15" t="s">
        <v>19</v>
      </c>
      <c r="AL1221" s="15" t="s">
        <v>19</v>
      </c>
      <c r="AM1221" s="15" t="s">
        <v>3325</v>
      </c>
      <c r="AN1221" s="15" t="s">
        <v>6275</v>
      </c>
    </row>
    <row r="1222" spans="1:40" ht="15.45" x14ac:dyDescent="0.4">
      <c r="A1222" s="15" t="s">
        <v>87</v>
      </c>
      <c r="B1222" s="15" t="e">
        <f t="shared" si="19"/>
        <v>#N/A</v>
      </c>
      <c r="C1222" s="15" t="s">
        <v>6282</v>
      </c>
      <c r="D1222" s="15"/>
      <c r="E1222" s="15" t="s">
        <v>19</v>
      </c>
      <c r="F1222" s="21" t="s">
        <v>28</v>
      </c>
      <c r="G1222" s="15" t="s">
        <v>3561</v>
      </c>
      <c r="H1222" s="15" t="s">
        <v>3941</v>
      </c>
      <c r="I1222" s="28" t="s">
        <v>3587</v>
      </c>
      <c r="J1222" s="15" t="s">
        <v>6283</v>
      </c>
      <c r="K1222" s="18">
        <v>45781</v>
      </c>
      <c r="L1222" s="18" t="s">
        <v>19</v>
      </c>
      <c r="M1222" s="18">
        <v>45568.621527777781</v>
      </c>
      <c r="N1222" s="18">
        <v>45799.604166666672</v>
      </c>
      <c r="O1222" s="18" t="s">
        <v>19</v>
      </c>
      <c r="P1222" s="18" t="s">
        <v>19</v>
      </c>
      <c r="Q1222" s="15" t="s">
        <v>5807</v>
      </c>
      <c r="R1222" s="15" t="s">
        <v>6753</v>
      </c>
      <c r="S1222" s="15" t="s">
        <v>3588</v>
      </c>
      <c r="T1222" s="15" t="s">
        <v>19</v>
      </c>
      <c r="U1222" s="15" t="s">
        <v>19</v>
      </c>
      <c r="V1222" s="15" t="b">
        <v>1</v>
      </c>
      <c r="W1222" s="18">
        <v>45799</v>
      </c>
      <c r="X1222" s="18">
        <v>45792</v>
      </c>
      <c r="Y1222" s="19">
        <v>0</v>
      </c>
      <c r="Z1222" s="23" t="s">
        <v>291</v>
      </c>
      <c r="AA1222" s="15" t="s">
        <v>19</v>
      </c>
      <c r="AB1222" s="15" t="s">
        <v>43</v>
      </c>
      <c r="AC1222" s="15" t="s">
        <v>3575</v>
      </c>
      <c r="AD1222" s="15" t="s">
        <v>1130</v>
      </c>
      <c r="AE1222" s="15" t="b">
        <v>1</v>
      </c>
      <c r="AF1222" s="15" t="s">
        <v>49</v>
      </c>
      <c r="AG1222" s="20" t="s">
        <v>3604</v>
      </c>
      <c r="AH1222" s="15" t="s">
        <v>3942</v>
      </c>
      <c r="AI1222" s="18">
        <v>45779</v>
      </c>
      <c r="AJ1222" s="15" t="s">
        <v>19</v>
      </c>
      <c r="AK1222" s="15" t="s">
        <v>19</v>
      </c>
      <c r="AL1222" s="15" t="s">
        <v>19</v>
      </c>
      <c r="AM1222" s="15" t="s">
        <v>3325</v>
      </c>
      <c r="AN1222" s="15" t="s">
        <v>6275</v>
      </c>
    </row>
    <row r="1223" spans="1:40" ht="15.45" x14ac:dyDescent="0.4">
      <c r="A1223" s="15" t="s">
        <v>90</v>
      </c>
      <c r="B1223" s="15" t="e">
        <f t="shared" si="19"/>
        <v>#N/A</v>
      </c>
      <c r="C1223" s="15" t="s">
        <v>3943</v>
      </c>
      <c r="D1223" s="15"/>
      <c r="E1223" s="15" t="s">
        <v>19</v>
      </c>
      <c r="F1223" s="24" t="s">
        <v>42</v>
      </c>
      <c r="G1223" s="15" t="s">
        <v>3561</v>
      </c>
      <c r="H1223" s="15" t="s">
        <v>19</v>
      </c>
      <c r="I1223" s="16" t="s">
        <v>658</v>
      </c>
      <c r="J1223" s="15" t="s">
        <v>3944</v>
      </c>
      <c r="K1223" s="18">
        <v>45863</v>
      </c>
      <c r="L1223" s="18" t="s">
        <v>19</v>
      </c>
      <c r="M1223" s="18">
        <v>45568.621527777781</v>
      </c>
      <c r="N1223" s="18">
        <v>45762.436111111107</v>
      </c>
      <c r="O1223" s="18" t="s">
        <v>19</v>
      </c>
      <c r="P1223" s="18" t="s">
        <v>19</v>
      </c>
      <c r="Q1223" s="15" t="s">
        <v>5807</v>
      </c>
      <c r="R1223" s="15" t="s">
        <v>6285</v>
      </c>
      <c r="S1223" s="15" t="s">
        <v>6159</v>
      </c>
      <c r="T1223" s="15" t="s">
        <v>19</v>
      </c>
      <c r="U1223" s="15" t="s">
        <v>19</v>
      </c>
      <c r="V1223" s="15" t="s">
        <v>19</v>
      </c>
      <c r="W1223" s="15" t="s">
        <v>19</v>
      </c>
      <c r="X1223" s="15" t="s">
        <v>19</v>
      </c>
      <c r="Y1223" s="19">
        <v>0</v>
      </c>
      <c r="Z1223" s="15" t="s">
        <v>19</v>
      </c>
      <c r="AA1223" s="15" t="s">
        <v>19</v>
      </c>
      <c r="AB1223" s="15" t="s">
        <v>43</v>
      </c>
      <c r="AC1223" s="15" t="s">
        <v>3575</v>
      </c>
      <c r="AD1223" s="15" t="s">
        <v>1205</v>
      </c>
      <c r="AE1223" s="15" t="s">
        <v>19</v>
      </c>
      <c r="AF1223" s="15" t="s">
        <v>49</v>
      </c>
      <c r="AG1223" s="15" t="s">
        <v>19</v>
      </c>
      <c r="AH1223" s="15" t="s">
        <v>3576</v>
      </c>
      <c r="AI1223" s="15" t="s">
        <v>19</v>
      </c>
      <c r="AJ1223" s="15" t="s">
        <v>19</v>
      </c>
      <c r="AK1223" s="15" t="s">
        <v>19</v>
      </c>
      <c r="AL1223" s="15" t="s">
        <v>19</v>
      </c>
      <c r="AM1223" s="15" t="s">
        <v>3325</v>
      </c>
      <c r="AN1223" s="15" t="s">
        <v>6275</v>
      </c>
    </row>
    <row r="1224" spans="1:40" ht="15.45" x14ac:dyDescent="0.4">
      <c r="A1224" s="15" t="s">
        <v>92</v>
      </c>
      <c r="B1224" s="15" t="e">
        <f t="shared" si="19"/>
        <v>#N/A</v>
      </c>
      <c r="C1224" s="15" t="s">
        <v>3946</v>
      </c>
      <c r="D1224" s="15"/>
      <c r="E1224" s="15" t="s">
        <v>19</v>
      </c>
      <c r="F1224" s="24" t="s">
        <v>42</v>
      </c>
      <c r="G1224" s="15" t="s">
        <v>3561</v>
      </c>
      <c r="H1224" s="15" t="s">
        <v>19</v>
      </c>
      <c r="I1224" s="17" t="s">
        <v>3562</v>
      </c>
      <c r="J1224" s="15" t="s">
        <v>19</v>
      </c>
      <c r="K1224" s="18" t="s">
        <v>19</v>
      </c>
      <c r="L1224" s="18" t="s">
        <v>19</v>
      </c>
      <c r="M1224" s="18">
        <v>45568.621527777781</v>
      </c>
      <c r="N1224" s="18">
        <v>45749.495833333334</v>
      </c>
      <c r="O1224" s="18" t="s">
        <v>19</v>
      </c>
      <c r="P1224" s="18" t="s">
        <v>19</v>
      </c>
      <c r="Q1224" s="15" t="s">
        <v>5807</v>
      </c>
      <c r="R1224" s="15" t="s">
        <v>6286</v>
      </c>
      <c r="S1224" s="15" t="s">
        <v>6193</v>
      </c>
      <c r="T1224" s="15" t="s">
        <v>19</v>
      </c>
      <c r="U1224" s="15" t="s">
        <v>19</v>
      </c>
      <c r="V1224" s="15" t="s">
        <v>19</v>
      </c>
      <c r="W1224" s="15" t="s">
        <v>19</v>
      </c>
      <c r="X1224" s="15" t="s">
        <v>19</v>
      </c>
      <c r="Y1224" s="19">
        <v>0</v>
      </c>
      <c r="Z1224" s="15" t="s">
        <v>19</v>
      </c>
      <c r="AA1224" s="15" t="s">
        <v>19</v>
      </c>
      <c r="AB1224" s="15" t="s">
        <v>43</v>
      </c>
      <c r="AC1224" s="15" t="s">
        <v>3932</v>
      </c>
      <c r="AD1224" s="15" t="s">
        <v>1576</v>
      </c>
      <c r="AE1224" s="15" t="s">
        <v>19</v>
      </c>
      <c r="AF1224" s="15" t="s">
        <v>49</v>
      </c>
      <c r="AG1224" s="15" t="s">
        <v>19</v>
      </c>
      <c r="AH1224" s="15" t="s">
        <v>3948</v>
      </c>
      <c r="AI1224" s="15" t="s">
        <v>19</v>
      </c>
      <c r="AJ1224" s="15" t="s">
        <v>19</v>
      </c>
      <c r="AK1224" s="15" t="s">
        <v>19</v>
      </c>
      <c r="AL1224" s="15" t="s">
        <v>19</v>
      </c>
      <c r="AM1224" s="15" t="s">
        <v>3325</v>
      </c>
      <c r="AN1224" s="15" t="s">
        <v>6275</v>
      </c>
    </row>
    <row r="1225" spans="1:40" ht="15.45" x14ac:dyDescent="0.4">
      <c r="A1225" s="15" t="s">
        <v>94</v>
      </c>
      <c r="B1225" s="15" t="e">
        <f t="shared" si="19"/>
        <v>#N/A</v>
      </c>
      <c r="C1225" s="15" t="s">
        <v>3949</v>
      </c>
      <c r="D1225" s="15"/>
      <c r="E1225" s="15" t="s">
        <v>19</v>
      </c>
      <c r="F1225" s="27" t="s">
        <v>122</v>
      </c>
      <c r="G1225" s="15" t="s">
        <v>3561</v>
      </c>
      <c r="H1225" s="15" t="s">
        <v>19</v>
      </c>
      <c r="I1225" s="28" t="s">
        <v>3587</v>
      </c>
      <c r="J1225" s="15" t="s">
        <v>5808</v>
      </c>
      <c r="K1225" s="18" t="s">
        <v>19</v>
      </c>
      <c r="L1225" s="18" t="s">
        <v>19</v>
      </c>
      <c r="M1225" s="18">
        <v>45568.621527777781</v>
      </c>
      <c r="N1225" s="18">
        <v>45789.482638888891</v>
      </c>
      <c r="O1225" s="18" t="s">
        <v>19</v>
      </c>
      <c r="P1225" s="18" t="s">
        <v>19</v>
      </c>
      <c r="Q1225" s="15" t="s">
        <v>5809</v>
      </c>
      <c r="R1225" s="15" t="s">
        <v>6290</v>
      </c>
      <c r="S1225" s="15" t="s">
        <v>3588</v>
      </c>
      <c r="T1225" s="15" t="s">
        <v>19</v>
      </c>
      <c r="U1225" s="15" t="s">
        <v>19</v>
      </c>
      <c r="V1225" s="15" t="s">
        <v>19</v>
      </c>
      <c r="W1225" s="15" t="s">
        <v>19</v>
      </c>
      <c r="X1225" s="15" t="s">
        <v>19</v>
      </c>
      <c r="Y1225" s="19">
        <v>0</v>
      </c>
      <c r="Z1225" s="29" t="s">
        <v>123</v>
      </c>
      <c r="AA1225" s="15" t="s">
        <v>19</v>
      </c>
      <c r="AB1225" s="15" t="s">
        <v>43</v>
      </c>
      <c r="AC1225" s="15" t="s">
        <v>3649</v>
      </c>
      <c r="AD1225" s="15" t="s">
        <v>717</v>
      </c>
      <c r="AE1225" s="15" t="s">
        <v>19</v>
      </c>
      <c r="AF1225" s="15" t="s">
        <v>3589</v>
      </c>
      <c r="AG1225" s="15" t="s">
        <v>19</v>
      </c>
      <c r="AH1225" s="15" t="s">
        <v>3951</v>
      </c>
      <c r="AI1225" s="15" t="s">
        <v>19</v>
      </c>
      <c r="AJ1225" s="15" t="s">
        <v>19</v>
      </c>
      <c r="AK1225" s="15" t="s">
        <v>19</v>
      </c>
      <c r="AL1225" s="15" t="s">
        <v>19</v>
      </c>
      <c r="AM1225" s="15" t="s">
        <v>3182</v>
      </c>
      <c r="AN1225" s="15" t="s">
        <v>6281</v>
      </c>
    </row>
    <row r="1226" spans="1:40" ht="15.45" x14ac:dyDescent="0.4">
      <c r="A1226" s="15" t="s">
        <v>97</v>
      </c>
      <c r="B1226" s="15" t="e">
        <f t="shared" si="19"/>
        <v>#N/A</v>
      </c>
      <c r="C1226" s="15" t="s">
        <v>3952</v>
      </c>
      <c r="D1226" s="15"/>
      <c r="E1226" s="15" t="s">
        <v>19</v>
      </c>
      <c r="F1226" s="21" t="s">
        <v>28</v>
      </c>
      <c r="G1226" s="15" t="s">
        <v>3561</v>
      </c>
      <c r="H1226" s="15" t="s">
        <v>3585</v>
      </c>
      <c r="I1226" s="25" t="s">
        <v>3583</v>
      </c>
      <c r="J1226" s="15" t="s">
        <v>19</v>
      </c>
      <c r="K1226" s="18">
        <v>45863</v>
      </c>
      <c r="L1226" s="18" t="s">
        <v>19</v>
      </c>
      <c r="M1226" s="18">
        <v>45568.62222222222</v>
      </c>
      <c r="N1226" s="18">
        <v>45810.716666666667</v>
      </c>
      <c r="O1226" s="18" t="s">
        <v>19</v>
      </c>
      <c r="P1226" s="18" t="s">
        <v>19</v>
      </c>
      <c r="Q1226" s="15" t="s">
        <v>5800</v>
      </c>
      <c r="R1226" s="15" t="s">
        <v>6285</v>
      </c>
      <c r="S1226" s="15" t="s">
        <v>6159</v>
      </c>
      <c r="T1226" s="18">
        <v>45810</v>
      </c>
      <c r="U1226" s="15" t="s">
        <v>19</v>
      </c>
      <c r="V1226" s="15" t="s">
        <v>19</v>
      </c>
      <c r="W1226" s="15" t="s">
        <v>19</v>
      </c>
      <c r="X1226" s="15" t="s">
        <v>19</v>
      </c>
      <c r="Y1226" s="19">
        <v>0</v>
      </c>
      <c r="Z1226" s="32" t="s">
        <v>66</v>
      </c>
      <c r="AA1226" s="15" t="s">
        <v>19</v>
      </c>
      <c r="AB1226" s="15" t="s">
        <v>43</v>
      </c>
      <c r="AC1226" s="15" t="s">
        <v>3930</v>
      </c>
      <c r="AD1226" s="15" t="s">
        <v>1236</v>
      </c>
      <c r="AE1226" s="15" t="s">
        <v>19</v>
      </c>
      <c r="AF1226" s="15" t="s">
        <v>49</v>
      </c>
      <c r="AG1226" s="15" t="s">
        <v>19</v>
      </c>
      <c r="AH1226" s="15" t="s">
        <v>3931</v>
      </c>
      <c r="AI1226" s="15" t="s">
        <v>19</v>
      </c>
      <c r="AJ1226" s="15" t="s">
        <v>19</v>
      </c>
      <c r="AK1226" s="15" t="s">
        <v>19</v>
      </c>
      <c r="AL1226" s="15" t="s">
        <v>19</v>
      </c>
      <c r="AM1226" s="15" t="s">
        <v>3325</v>
      </c>
      <c r="AN1226" s="15" t="s">
        <v>6275</v>
      </c>
    </row>
    <row r="1227" spans="1:40" ht="15.45" x14ac:dyDescent="0.4">
      <c r="A1227" s="15" t="s">
        <v>100</v>
      </c>
      <c r="B1227" s="15" t="e">
        <f t="shared" si="19"/>
        <v>#N/A</v>
      </c>
      <c r="C1227" s="15" t="s">
        <v>5066</v>
      </c>
      <c r="D1227" s="15"/>
      <c r="E1227" s="15" t="s">
        <v>19</v>
      </c>
      <c r="F1227" s="24" t="s">
        <v>42</v>
      </c>
      <c r="G1227" s="15" t="s">
        <v>3561</v>
      </c>
      <c r="H1227" s="15" t="s">
        <v>19</v>
      </c>
      <c r="I1227" s="25" t="s">
        <v>3583</v>
      </c>
      <c r="J1227" s="15" t="s">
        <v>19</v>
      </c>
      <c r="K1227" s="18" t="s">
        <v>19</v>
      </c>
      <c r="L1227" s="18" t="s">
        <v>19</v>
      </c>
      <c r="M1227" s="18">
        <v>45568.62222222222</v>
      </c>
      <c r="N1227" s="18">
        <v>45782.726388888885</v>
      </c>
      <c r="O1227" s="18" t="s">
        <v>19</v>
      </c>
      <c r="P1227" s="18" t="s">
        <v>19</v>
      </c>
      <c r="Q1227" s="15" t="s">
        <v>5804</v>
      </c>
      <c r="R1227" s="15" t="s">
        <v>6276</v>
      </c>
      <c r="S1227" s="15" t="s">
        <v>6156</v>
      </c>
      <c r="T1227" s="15" t="s">
        <v>19</v>
      </c>
      <c r="U1227" s="15" t="s">
        <v>19</v>
      </c>
      <c r="V1227" s="15" t="s">
        <v>19</v>
      </c>
      <c r="W1227" s="15" t="s">
        <v>19</v>
      </c>
      <c r="X1227" s="15" t="s">
        <v>19</v>
      </c>
      <c r="Y1227" s="19">
        <v>0</v>
      </c>
      <c r="Z1227" s="15" t="s">
        <v>19</v>
      </c>
      <c r="AA1227" s="15" t="s">
        <v>19</v>
      </c>
      <c r="AB1227" s="15" t="s">
        <v>77</v>
      </c>
      <c r="AC1227" s="15" t="s">
        <v>3932</v>
      </c>
      <c r="AD1227" s="15" t="s">
        <v>682</v>
      </c>
      <c r="AE1227" s="15" t="s">
        <v>19</v>
      </c>
      <c r="AF1227" s="15" t="s">
        <v>17</v>
      </c>
      <c r="AG1227" s="15" t="s">
        <v>19</v>
      </c>
      <c r="AH1227" s="15" t="s">
        <v>5067</v>
      </c>
      <c r="AI1227" s="15" t="s">
        <v>19</v>
      </c>
      <c r="AJ1227" s="15" t="s">
        <v>19</v>
      </c>
      <c r="AK1227" s="15" t="s">
        <v>19</v>
      </c>
      <c r="AL1227" s="15" t="s">
        <v>19</v>
      </c>
      <c r="AM1227" s="15" t="s">
        <v>3325</v>
      </c>
      <c r="AN1227" s="15" t="s">
        <v>6275</v>
      </c>
    </row>
    <row r="1228" spans="1:40" ht="15.45" x14ac:dyDescent="0.4">
      <c r="A1228" s="15" t="s">
        <v>102</v>
      </c>
      <c r="B1228" s="15" t="e">
        <f t="shared" si="19"/>
        <v>#N/A</v>
      </c>
      <c r="C1228" s="15" t="s">
        <v>5068</v>
      </c>
      <c r="D1228" s="15"/>
      <c r="E1228" s="15" t="s">
        <v>19</v>
      </c>
      <c r="F1228" s="24" t="s">
        <v>42</v>
      </c>
      <c r="G1228" s="15" t="s">
        <v>3561</v>
      </c>
      <c r="H1228" s="15" t="s">
        <v>19</v>
      </c>
      <c r="I1228" s="28" t="s">
        <v>3587</v>
      </c>
      <c r="J1228" s="15" t="s">
        <v>19</v>
      </c>
      <c r="K1228" s="18" t="s">
        <v>19</v>
      </c>
      <c r="L1228" s="18" t="s">
        <v>19</v>
      </c>
      <c r="M1228" s="18">
        <v>45568.62222222222</v>
      </c>
      <c r="N1228" s="18">
        <v>45775.454166666663</v>
      </c>
      <c r="O1228" s="18" t="s">
        <v>19</v>
      </c>
      <c r="P1228" s="18" t="s">
        <v>19</v>
      </c>
      <c r="Q1228" s="15" t="s">
        <v>5807</v>
      </c>
      <c r="R1228" s="15" t="s">
        <v>6287</v>
      </c>
      <c r="S1228" s="15" t="s">
        <v>6148</v>
      </c>
      <c r="T1228" s="15" t="s">
        <v>19</v>
      </c>
      <c r="U1228" s="15" t="s">
        <v>19</v>
      </c>
      <c r="V1228" s="15" t="s">
        <v>19</v>
      </c>
      <c r="W1228" s="15" t="s">
        <v>19</v>
      </c>
      <c r="X1228" s="15" t="s">
        <v>19</v>
      </c>
      <c r="Y1228" s="19">
        <v>0</v>
      </c>
      <c r="Z1228" s="15" t="s">
        <v>19</v>
      </c>
      <c r="AA1228" s="15" t="s">
        <v>19</v>
      </c>
      <c r="AB1228" s="15" t="s">
        <v>77</v>
      </c>
      <c r="AC1228" s="15" t="s">
        <v>3932</v>
      </c>
      <c r="AD1228" s="15" t="s">
        <v>2195</v>
      </c>
      <c r="AE1228" s="15" t="s">
        <v>19</v>
      </c>
      <c r="AF1228" s="15" t="s">
        <v>49</v>
      </c>
      <c r="AG1228" s="15" t="s">
        <v>19</v>
      </c>
      <c r="AH1228" s="15" t="s">
        <v>5070</v>
      </c>
      <c r="AI1228" s="15" t="s">
        <v>19</v>
      </c>
      <c r="AJ1228" s="15" t="s">
        <v>19</v>
      </c>
      <c r="AK1228" s="15" t="s">
        <v>19</v>
      </c>
      <c r="AL1228" s="15" t="s">
        <v>19</v>
      </c>
      <c r="AM1228" s="15" t="s">
        <v>3325</v>
      </c>
      <c r="AN1228" s="15" t="s">
        <v>6275</v>
      </c>
    </row>
    <row r="1229" spans="1:40" ht="15.45" x14ac:dyDescent="0.4">
      <c r="A1229" s="15" t="s">
        <v>104</v>
      </c>
      <c r="B1229" s="15" t="e">
        <f t="shared" si="19"/>
        <v>#N/A</v>
      </c>
      <c r="C1229" s="15" t="s">
        <v>5071</v>
      </c>
      <c r="D1229" s="15"/>
      <c r="E1229" s="15" t="s">
        <v>19</v>
      </c>
      <c r="F1229" s="24" t="s">
        <v>42</v>
      </c>
      <c r="G1229" s="15" t="s">
        <v>3561</v>
      </c>
      <c r="H1229" s="15" t="s">
        <v>19</v>
      </c>
      <c r="I1229" s="28" t="s">
        <v>3587</v>
      </c>
      <c r="J1229" s="15" t="s">
        <v>19</v>
      </c>
      <c r="K1229" s="18" t="s">
        <v>19</v>
      </c>
      <c r="L1229" s="18" t="s">
        <v>19</v>
      </c>
      <c r="M1229" s="18">
        <v>45568.62222222222</v>
      </c>
      <c r="N1229" s="18">
        <v>45750.436805555553</v>
      </c>
      <c r="O1229" s="18" t="s">
        <v>19</v>
      </c>
      <c r="P1229" s="18" t="s">
        <v>19</v>
      </c>
      <c r="Q1229" s="15" t="s">
        <v>5807</v>
      </c>
      <c r="R1229" s="15" t="s">
        <v>6279</v>
      </c>
      <c r="S1229" s="15" t="s">
        <v>6152</v>
      </c>
      <c r="T1229" s="15" t="s">
        <v>19</v>
      </c>
      <c r="U1229" s="15" t="s">
        <v>19</v>
      </c>
      <c r="V1229" s="15" t="s">
        <v>19</v>
      </c>
      <c r="W1229" s="15" t="s">
        <v>19</v>
      </c>
      <c r="X1229" s="15" t="s">
        <v>19</v>
      </c>
      <c r="Y1229" s="19">
        <v>0</v>
      </c>
      <c r="Z1229" s="15" t="s">
        <v>19</v>
      </c>
      <c r="AA1229" s="15" t="s">
        <v>19</v>
      </c>
      <c r="AB1229" s="15" t="s">
        <v>77</v>
      </c>
      <c r="AC1229" s="15" t="s">
        <v>3932</v>
      </c>
      <c r="AD1229" s="15" t="s">
        <v>2280</v>
      </c>
      <c r="AE1229" s="15" t="s">
        <v>19</v>
      </c>
      <c r="AF1229" s="15" t="s">
        <v>49</v>
      </c>
      <c r="AG1229" s="15" t="s">
        <v>19</v>
      </c>
      <c r="AH1229" s="15" t="s">
        <v>5073</v>
      </c>
      <c r="AI1229" s="15" t="s">
        <v>19</v>
      </c>
      <c r="AJ1229" s="15" t="s">
        <v>19</v>
      </c>
      <c r="AK1229" s="15" t="s">
        <v>19</v>
      </c>
      <c r="AL1229" s="15" t="s">
        <v>19</v>
      </c>
      <c r="AM1229" s="15" t="s">
        <v>3325</v>
      </c>
      <c r="AN1229" s="15" t="s">
        <v>6275</v>
      </c>
    </row>
    <row r="1230" spans="1:40" ht="15.45" x14ac:dyDescent="0.4">
      <c r="A1230" s="15" t="s">
        <v>106</v>
      </c>
      <c r="B1230" s="15" t="e">
        <f t="shared" si="19"/>
        <v>#N/A</v>
      </c>
      <c r="C1230" s="15" t="s">
        <v>3954</v>
      </c>
      <c r="D1230" s="15"/>
      <c r="E1230" s="15" t="s">
        <v>19</v>
      </c>
      <c r="F1230" s="24" t="s">
        <v>42</v>
      </c>
      <c r="G1230" s="15" t="s">
        <v>3561</v>
      </c>
      <c r="H1230" s="15" t="s">
        <v>3569</v>
      </c>
      <c r="I1230" s="25" t="s">
        <v>3583</v>
      </c>
      <c r="J1230" s="15" t="s">
        <v>19</v>
      </c>
      <c r="K1230" s="18" t="s">
        <v>19</v>
      </c>
      <c r="L1230" s="18" t="s">
        <v>19</v>
      </c>
      <c r="M1230" s="18">
        <v>45568.62222222222</v>
      </c>
      <c r="N1230" s="18">
        <v>45810.66805555555</v>
      </c>
      <c r="O1230" s="18" t="s">
        <v>19</v>
      </c>
      <c r="P1230" s="18" t="s">
        <v>19</v>
      </c>
      <c r="Q1230" s="15" t="s">
        <v>5810</v>
      </c>
      <c r="R1230" s="15" t="s">
        <v>6280</v>
      </c>
      <c r="S1230" s="15" t="s">
        <v>6147</v>
      </c>
      <c r="T1230" s="15" t="s">
        <v>19</v>
      </c>
      <c r="U1230" s="15" t="s">
        <v>19</v>
      </c>
      <c r="V1230" s="15" t="s">
        <v>19</v>
      </c>
      <c r="W1230" s="15" t="s">
        <v>19</v>
      </c>
      <c r="X1230" s="15" t="s">
        <v>19</v>
      </c>
      <c r="Y1230" s="19">
        <v>0</v>
      </c>
      <c r="Z1230" s="15" t="s">
        <v>19</v>
      </c>
      <c r="AA1230" s="15" t="s">
        <v>19</v>
      </c>
      <c r="AB1230" s="15" t="s">
        <v>43</v>
      </c>
      <c r="AC1230" s="15" t="s">
        <v>3956</v>
      </c>
      <c r="AD1230" s="15" t="s">
        <v>1298</v>
      </c>
      <c r="AE1230" s="15" t="s">
        <v>19</v>
      </c>
      <c r="AF1230" s="15" t="s">
        <v>17</v>
      </c>
      <c r="AG1230" s="15" t="s">
        <v>19</v>
      </c>
      <c r="AH1230" s="15" t="s">
        <v>3957</v>
      </c>
      <c r="AI1230" s="15" t="s">
        <v>19</v>
      </c>
      <c r="AJ1230" s="15" t="s">
        <v>19</v>
      </c>
      <c r="AK1230" s="15" t="s">
        <v>19</v>
      </c>
      <c r="AL1230" s="15" t="s">
        <v>19</v>
      </c>
      <c r="AM1230" s="15" t="s">
        <v>3915</v>
      </c>
      <c r="AN1230" s="15" t="s">
        <v>3569</v>
      </c>
    </row>
    <row r="1231" spans="1:40" ht="15.45" x14ac:dyDescent="0.4">
      <c r="A1231" s="15" t="s">
        <v>108</v>
      </c>
      <c r="B1231" s="15" t="e">
        <f t="shared" si="19"/>
        <v>#N/A</v>
      </c>
      <c r="C1231" s="15" t="s">
        <v>4341</v>
      </c>
      <c r="D1231" s="15"/>
      <c r="E1231" s="15" t="s">
        <v>19</v>
      </c>
      <c r="F1231" s="24" t="s">
        <v>42</v>
      </c>
      <c r="G1231" s="15" t="s">
        <v>3561</v>
      </c>
      <c r="H1231" s="15" t="s">
        <v>19</v>
      </c>
      <c r="I1231" s="17" t="s">
        <v>3562</v>
      </c>
      <c r="J1231" s="15" t="s">
        <v>19</v>
      </c>
      <c r="K1231" s="18">
        <v>45863</v>
      </c>
      <c r="L1231" s="18" t="s">
        <v>19</v>
      </c>
      <c r="M1231" s="18">
        <v>45568.62222222222</v>
      </c>
      <c r="N1231" s="18">
        <v>45779.556944444441</v>
      </c>
      <c r="O1231" s="18" t="s">
        <v>19</v>
      </c>
      <c r="P1231" s="18" t="s">
        <v>19</v>
      </c>
      <c r="Q1231" s="15" t="s">
        <v>5807</v>
      </c>
      <c r="R1231" s="15" t="s">
        <v>6288</v>
      </c>
      <c r="S1231" s="15" t="s">
        <v>6157</v>
      </c>
      <c r="T1231" s="15" t="s">
        <v>19</v>
      </c>
      <c r="U1231" s="15" t="s">
        <v>19</v>
      </c>
      <c r="V1231" s="15" t="s">
        <v>19</v>
      </c>
      <c r="W1231" s="15" t="s">
        <v>19</v>
      </c>
      <c r="X1231" s="15" t="s">
        <v>19</v>
      </c>
      <c r="Y1231" s="19">
        <v>0</v>
      </c>
      <c r="Z1231" s="15" t="s">
        <v>19</v>
      </c>
      <c r="AA1231" s="15" t="s">
        <v>19</v>
      </c>
      <c r="AB1231" s="15" t="s">
        <v>24</v>
      </c>
      <c r="AC1231" s="15" t="s">
        <v>3365</v>
      </c>
      <c r="AD1231" s="15" t="s">
        <v>690</v>
      </c>
      <c r="AE1231" s="15" t="b">
        <v>1</v>
      </c>
      <c r="AF1231" s="15" t="s">
        <v>49</v>
      </c>
      <c r="AG1231" s="15" t="s">
        <v>19</v>
      </c>
      <c r="AH1231" s="15" t="s">
        <v>3987</v>
      </c>
      <c r="AI1231" s="18">
        <v>45779</v>
      </c>
      <c r="AJ1231" s="15" t="s">
        <v>19</v>
      </c>
      <c r="AK1231" s="15" t="s">
        <v>19</v>
      </c>
      <c r="AL1231" s="15" t="s">
        <v>19</v>
      </c>
      <c r="AM1231" s="15" t="s">
        <v>3325</v>
      </c>
      <c r="AN1231" s="15" t="s">
        <v>6275</v>
      </c>
    </row>
    <row r="1232" spans="1:40" ht="15.45" x14ac:dyDescent="0.4">
      <c r="A1232" s="15" t="s">
        <v>109</v>
      </c>
      <c r="B1232" s="15" t="e">
        <f t="shared" si="19"/>
        <v>#N/A</v>
      </c>
      <c r="C1232" s="15" t="s">
        <v>3958</v>
      </c>
      <c r="D1232" s="15"/>
      <c r="E1232" s="15" t="s">
        <v>19</v>
      </c>
      <c r="F1232" s="24" t="s">
        <v>42</v>
      </c>
      <c r="G1232" s="15" t="s">
        <v>3561</v>
      </c>
      <c r="H1232" s="15" t="s">
        <v>19</v>
      </c>
      <c r="I1232" s="25" t="s">
        <v>3583</v>
      </c>
      <c r="J1232" s="15" t="s">
        <v>19</v>
      </c>
      <c r="K1232" s="18">
        <v>45863</v>
      </c>
      <c r="L1232" s="18" t="s">
        <v>19</v>
      </c>
      <c r="M1232" s="18">
        <v>45568.62222222222</v>
      </c>
      <c r="N1232" s="18">
        <v>45776.390972222223</v>
      </c>
      <c r="O1232" s="18" t="s">
        <v>19</v>
      </c>
      <c r="P1232" s="18" t="s">
        <v>19</v>
      </c>
      <c r="Q1232" s="15" t="s">
        <v>5807</v>
      </c>
      <c r="R1232" s="15" t="s">
        <v>6285</v>
      </c>
      <c r="S1232" s="15" t="s">
        <v>6159</v>
      </c>
      <c r="T1232" s="15" t="s">
        <v>19</v>
      </c>
      <c r="U1232" s="15" t="s">
        <v>19</v>
      </c>
      <c r="V1232" s="15" t="s">
        <v>19</v>
      </c>
      <c r="W1232" s="15" t="s">
        <v>19</v>
      </c>
      <c r="X1232" s="15" t="s">
        <v>19</v>
      </c>
      <c r="Y1232" s="19">
        <v>0</v>
      </c>
      <c r="Z1232" s="15" t="s">
        <v>19</v>
      </c>
      <c r="AA1232" s="15" t="s">
        <v>19</v>
      </c>
      <c r="AB1232" s="15" t="s">
        <v>43</v>
      </c>
      <c r="AC1232" s="15" t="s">
        <v>3930</v>
      </c>
      <c r="AD1232" s="15" t="s">
        <v>1236</v>
      </c>
      <c r="AE1232" s="15" t="s">
        <v>19</v>
      </c>
      <c r="AF1232" s="15" t="s">
        <v>49</v>
      </c>
      <c r="AG1232" s="15" t="s">
        <v>19</v>
      </c>
      <c r="AH1232" s="15" t="s">
        <v>3931</v>
      </c>
      <c r="AI1232" s="15" t="s">
        <v>19</v>
      </c>
      <c r="AJ1232" s="15" t="s">
        <v>19</v>
      </c>
      <c r="AK1232" s="15" t="s">
        <v>19</v>
      </c>
      <c r="AL1232" s="15" t="s">
        <v>19</v>
      </c>
      <c r="AM1232" s="15" t="s">
        <v>3325</v>
      </c>
      <c r="AN1232" s="15" t="s">
        <v>6275</v>
      </c>
    </row>
    <row r="1233" spans="1:40" ht="15.45" x14ac:dyDescent="0.4">
      <c r="A1233" s="15" t="s">
        <v>111</v>
      </c>
      <c r="B1233" s="15" t="e">
        <f t="shared" si="19"/>
        <v>#N/A</v>
      </c>
      <c r="C1233" s="15" t="s">
        <v>5074</v>
      </c>
      <c r="D1233" s="15"/>
      <c r="E1233" s="15" t="s">
        <v>19</v>
      </c>
      <c r="F1233" s="24" t="s">
        <v>42</v>
      </c>
      <c r="G1233" s="15" t="s">
        <v>3561</v>
      </c>
      <c r="H1233" s="15" t="s">
        <v>19</v>
      </c>
      <c r="I1233" s="28" t="s">
        <v>3587</v>
      </c>
      <c r="J1233" s="15" t="s">
        <v>19</v>
      </c>
      <c r="K1233" s="18" t="s">
        <v>19</v>
      </c>
      <c r="L1233" s="18" t="s">
        <v>19</v>
      </c>
      <c r="M1233" s="18">
        <v>45568.622916666667</v>
      </c>
      <c r="N1233" s="18">
        <v>45750.438194444447</v>
      </c>
      <c r="O1233" s="18" t="s">
        <v>19</v>
      </c>
      <c r="P1233" s="18" t="s">
        <v>19</v>
      </c>
      <c r="Q1233" s="15" t="s">
        <v>5804</v>
      </c>
      <c r="R1233" s="15" t="s">
        <v>6279</v>
      </c>
      <c r="S1233" s="15" t="s">
        <v>6152</v>
      </c>
      <c r="T1233" s="15" t="s">
        <v>19</v>
      </c>
      <c r="U1233" s="15" t="s">
        <v>19</v>
      </c>
      <c r="V1233" s="15" t="s">
        <v>19</v>
      </c>
      <c r="W1233" s="15" t="s">
        <v>19</v>
      </c>
      <c r="X1233" s="15" t="s">
        <v>19</v>
      </c>
      <c r="Y1233" s="19">
        <v>0</v>
      </c>
      <c r="Z1233" s="15" t="s">
        <v>19</v>
      </c>
      <c r="AA1233" s="15" t="s">
        <v>19</v>
      </c>
      <c r="AB1233" s="15" t="s">
        <v>77</v>
      </c>
      <c r="AC1233" s="15" t="s">
        <v>3932</v>
      </c>
      <c r="AD1233" s="15" t="s">
        <v>1407</v>
      </c>
      <c r="AE1233" s="15" t="s">
        <v>19</v>
      </c>
      <c r="AF1233" s="15" t="s">
        <v>17</v>
      </c>
      <c r="AG1233" s="15" t="s">
        <v>19</v>
      </c>
      <c r="AH1233" s="15" t="s">
        <v>5076</v>
      </c>
      <c r="AI1233" s="15" t="s">
        <v>19</v>
      </c>
      <c r="AJ1233" s="15" t="s">
        <v>19</v>
      </c>
      <c r="AK1233" s="15" t="s">
        <v>19</v>
      </c>
      <c r="AL1233" s="15" t="s">
        <v>19</v>
      </c>
      <c r="AM1233" s="15" t="s">
        <v>3325</v>
      </c>
      <c r="AN1233" s="15" t="s">
        <v>6275</v>
      </c>
    </row>
    <row r="1234" spans="1:40" ht="15.45" x14ac:dyDescent="0.4">
      <c r="A1234" s="15" t="s">
        <v>112</v>
      </c>
      <c r="B1234" s="15" t="e">
        <f t="shared" si="19"/>
        <v>#N/A</v>
      </c>
      <c r="C1234" s="15" t="s">
        <v>5077</v>
      </c>
      <c r="D1234" s="15"/>
      <c r="E1234" s="15" t="s">
        <v>19</v>
      </c>
      <c r="F1234" s="24" t="s">
        <v>42</v>
      </c>
      <c r="G1234" s="15" t="s">
        <v>3561</v>
      </c>
      <c r="H1234" s="15" t="s">
        <v>19</v>
      </c>
      <c r="I1234" s="28" t="s">
        <v>3587</v>
      </c>
      <c r="J1234" s="15" t="s">
        <v>19</v>
      </c>
      <c r="K1234" s="18" t="s">
        <v>19</v>
      </c>
      <c r="L1234" s="18" t="s">
        <v>19</v>
      </c>
      <c r="M1234" s="18">
        <v>45568.622916666667</v>
      </c>
      <c r="N1234" s="18">
        <v>45772.356944444444</v>
      </c>
      <c r="O1234" s="18" t="s">
        <v>19</v>
      </c>
      <c r="P1234" s="18" t="s">
        <v>19</v>
      </c>
      <c r="Q1234" s="15" t="s">
        <v>5800</v>
      </c>
      <c r="R1234" s="15" t="s">
        <v>6289</v>
      </c>
      <c r="S1234" s="15" t="s">
        <v>6150</v>
      </c>
      <c r="T1234" s="15" t="s">
        <v>19</v>
      </c>
      <c r="U1234" s="15" t="s">
        <v>19</v>
      </c>
      <c r="V1234" s="15" t="s">
        <v>19</v>
      </c>
      <c r="W1234" s="15" t="s">
        <v>19</v>
      </c>
      <c r="X1234" s="15" t="s">
        <v>19</v>
      </c>
      <c r="Y1234" s="19">
        <v>0</v>
      </c>
      <c r="Z1234" s="15" t="s">
        <v>19</v>
      </c>
      <c r="AA1234" s="15" t="s">
        <v>19</v>
      </c>
      <c r="AB1234" s="15" t="s">
        <v>77</v>
      </c>
      <c r="AC1234" s="15" t="s">
        <v>3932</v>
      </c>
      <c r="AD1234" s="15" t="s">
        <v>2188</v>
      </c>
      <c r="AE1234" s="15" t="s">
        <v>19</v>
      </c>
      <c r="AF1234" s="15" t="s">
        <v>49</v>
      </c>
      <c r="AG1234" s="15" t="s">
        <v>19</v>
      </c>
      <c r="AH1234" s="15" t="s">
        <v>5079</v>
      </c>
      <c r="AI1234" s="15" t="s">
        <v>19</v>
      </c>
      <c r="AJ1234" s="15" t="s">
        <v>19</v>
      </c>
      <c r="AK1234" s="15" t="s">
        <v>19</v>
      </c>
      <c r="AL1234" s="15" t="s">
        <v>19</v>
      </c>
      <c r="AM1234" s="15" t="s">
        <v>3325</v>
      </c>
      <c r="AN1234" s="15" t="s">
        <v>6275</v>
      </c>
    </row>
    <row r="1235" spans="1:40" ht="15.45" x14ac:dyDescent="0.4">
      <c r="A1235" s="15" t="s">
        <v>113</v>
      </c>
      <c r="B1235" s="15" t="e">
        <f t="shared" si="19"/>
        <v>#N/A</v>
      </c>
      <c r="C1235" s="15" t="s">
        <v>5080</v>
      </c>
      <c r="D1235" s="15"/>
      <c r="E1235" s="15" t="s">
        <v>19</v>
      </c>
      <c r="F1235" s="24" t="s">
        <v>42</v>
      </c>
      <c r="G1235" s="15" t="s">
        <v>3561</v>
      </c>
      <c r="H1235" s="15" t="s">
        <v>19</v>
      </c>
      <c r="I1235" s="28" t="s">
        <v>3587</v>
      </c>
      <c r="J1235" s="15" t="s">
        <v>19</v>
      </c>
      <c r="K1235" s="18" t="s">
        <v>19</v>
      </c>
      <c r="L1235" s="18" t="s">
        <v>19</v>
      </c>
      <c r="M1235" s="18">
        <v>45568.622916666667</v>
      </c>
      <c r="N1235" s="18">
        <v>45775.448611111111</v>
      </c>
      <c r="O1235" s="18" t="s">
        <v>19</v>
      </c>
      <c r="P1235" s="18" t="s">
        <v>19</v>
      </c>
      <c r="Q1235" s="15" t="s">
        <v>5800</v>
      </c>
      <c r="R1235" s="15" t="s">
        <v>6279</v>
      </c>
      <c r="S1235" s="15" t="s">
        <v>6152</v>
      </c>
      <c r="T1235" s="15" t="s">
        <v>19</v>
      </c>
      <c r="U1235" s="15" t="s">
        <v>19</v>
      </c>
      <c r="V1235" s="15" t="s">
        <v>19</v>
      </c>
      <c r="W1235" s="15" t="s">
        <v>19</v>
      </c>
      <c r="X1235" s="15" t="s">
        <v>19</v>
      </c>
      <c r="Y1235" s="19">
        <v>0</v>
      </c>
      <c r="Z1235" s="15" t="s">
        <v>19</v>
      </c>
      <c r="AA1235" s="15" t="s">
        <v>19</v>
      </c>
      <c r="AB1235" s="15" t="s">
        <v>77</v>
      </c>
      <c r="AC1235" s="15" t="s">
        <v>3932</v>
      </c>
      <c r="AD1235" s="15" t="s">
        <v>2195</v>
      </c>
      <c r="AE1235" s="15" t="s">
        <v>19</v>
      </c>
      <c r="AF1235" s="15" t="s">
        <v>49</v>
      </c>
      <c r="AG1235" s="15" t="s">
        <v>19</v>
      </c>
      <c r="AH1235" s="15" t="s">
        <v>5082</v>
      </c>
      <c r="AI1235" s="15" t="s">
        <v>19</v>
      </c>
      <c r="AJ1235" s="15" t="s">
        <v>19</v>
      </c>
      <c r="AK1235" s="15" t="s">
        <v>19</v>
      </c>
      <c r="AL1235" s="15" t="s">
        <v>19</v>
      </c>
      <c r="AM1235" s="15" t="s">
        <v>3325</v>
      </c>
      <c r="AN1235" s="15" t="s">
        <v>6275</v>
      </c>
    </row>
    <row r="1236" spans="1:40" ht="15.45" x14ac:dyDescent="0.4">
      <c r="A1236" s="15" t="s">
        <v>115</v>
      </c>
      <c r="B1236" s="15" t="e">
        <f t="shared" si="19"/>
        <v>#N/A</v>
      </c>
      <c r="C1236" s="15" t="s">
        <v>3960</v>
      </c>
      <c r="D1236" s="15"/>
      <c r="E1236" s="15" t="s">
        <v>19</v>
      </c>
      <c r="F1236" s="24" t="s">
        <v>42</v>
      </c>
      <c r="G1236" s="15" t="s">
        <v>3561</v>
      </c>
      <c r="H1236" s="15" t="s">
        <v>19</v>
      </c>
      <c r="I1236" s="16" t="s">
        <v>658</v>
      </c>
      <c r="J1236" s="15" t="s">
        <v>3944</v>
      </c>
      <c r="K1236" s="18">
        <v>45863</v>
      </c>
      <c r="L1236" s="18" t="s">
        <v>19</v>
      </c>
      <c r="M1236" s="18">
        <v>45568.622916666667</v>
      </c>
      <c r="N1236" s="18">
        <v>45762.436111111107</v>
      </c>
      <c r="O1236" s="18" t="s">
        <v>19</v>
      </c>
      <c r="P1236" s="18" t="s">
        <v>19</v>
      </c>
      <c r="Q1236" s="15" t="s">
        <v>5807</v>
      </c>
      <c r="R1236" s="15" t="s">
        <v>6285</v>
      </c>
      <c r="S1236" s="15" t="s">
        <v>6159</v>
      </c>
      <c r="T1236" s="15" t="s">
        <v>19</v>
      </c>
      <c r="U1236" s="15" t="s">
        <v>19</v>
      </c>
      <c r="V1236" s="15" t="s">
        <v>19</v>
      </c>
      <c r="W1236" s="15" t="s">
        <v>19</v>
      </c>
      <c r="X1236" s="15" t="s">
        <v>19</v>
      </c>
      <c r="Y1236" s="19">
        <v>0</v>
      </c>
      <c r="Z1236" s="15" t="s">
        <v>19</v>
      </c>
      <c r="AA1236" s="15" t="s">
        <v>19</v>
      </c>
      <c r="AB1236" s="15" t="s">
        <v>43</v>
      </c>
      <c r="AC1236" s="15" t="s">
        <v>3575</v>
      </c>
      <c r="AD1236" s="15" t="s">
        <v>1205</v>
      </c>
      <c r="AE1236" s="15" t="s">
        <v>19</v>
      </c>
      <c r="AF1236" s="15" t="s">
        <v>49</v>
      </c>
      <c r="AG1236" s="15" t="s">
        <v>19</v>
      </c>
      <c r="AH1236" s="15" t="s">
        <v>3576</v>
      </c>
      <c r="AI1236" s="15" t="s">
        <v>19</v>
      </c>
      <c r="AJ1236" s="15" t="s">
        <v>19</v>
      </c>
      <c r="AK1236" s="15" t="s">
        <v>19</v>
      </c>
      <c r="AL1236" s="15" t="s">
        <v>19</v>
      </c>
      <c r="AM1236" s="15" t="s">
        <v>3325</v>
      </c>
      <c r="AN1236" s="15" t="s">
        <v>6275</v>
      </c>
    </row>
    <row r="1237" spans="1:40" ht="15.45" x14ac:dyDescent="0.4">
      <c r="A1237" s="15" t="s">
        <v>118</v>
      </c>
      <c r="B1237" s="15" t="e">
        <f t="shared" si="19"/>
        <v>#N/A</v>
      </c>
      <c r="C1237" s="15" t="s">
        <v>5083</v>
      </c>
      <c r="D1237" s="15"/>
      <c r="E1237" s="15" t="s">
        <v>19</v>
      </c>
      <c r="F1237" s="24" t="s">
        <v>42</v>
      </c>
      <c r="G1237" s="15" t="s">
        <v>3561</v>
      </c>
      <c r="H1237" s="15" t="s">
        <v>19</v>
      </c>
      <c r="I1237" s="28" t="s">
        <v>3587</v>
      </c>
      <c r="J1237" s="15" t="s">
        <v>19</v>
      </c>
      <c r="K1237" s="18" t="s">
        <v>19</v>
      </c>
      <c r="L1237" s="18" t="s">
        <v>19</v>
      </c>
      <c r="M1237" s="18">
        <v>45568.623611111107</v>
      </c>
      <c r="N1237" s="18">
        <v>45775.447222222225</v>
      </c>
      <c r="O1237" s="18" t="s">
        <v>19</v>
      </c>
      <c r="P1237" s="18" t="s">
        <v>19</v>
      </c>
      <c r="Q1237" s="15" t="s">
        <v>5807</v>
      </c>
      <c r="R1237" s="15" t="s">
        <v>6279</v>
      </c>
      <c r="S1237" s="15" t="s">
        <v>6152</v>
      </c>
      <c r="T1237" s="15" t="s">
        <v>19</v>
      </c>
      <c r="U1237" s="15" t="s">
        <v>19</v>
      </c>
      <c r="V1237" s="15" t="s">
        <v>19</v>
      </c>
      <c r="W1237" s="15" t="s">
        <v>19</v>
      </c>
      <c r="X1237" s="15" t="s">
        <v>19</v>
      </c>
      <c r="Y1237" s="19">
        <v>0</v>
      </c>
      <c r="Z1237" s="15" t="s">
        <v>19</v>
      </c>
      <c r="AA1237" s="15" t="s">
        <v>19</v>
      </c>
      <c r="AB1237" s="15" t="s">
        <v>77</v>
      </c>
      <c r="AC1237" s="15" t="s">
        <v>3932</v>
      </c>
      <c r="AD1237" s="15" t="s">
        <v>2191</v>
      </c>
      <c r="AE1237" s="15" t="s">
        <v>19</v>
      </c>
      <c r="AF1237" s="15" t="s">
        <v>49</v>
      </c>
      <c r="AG1237" s="15" t="s">
        <v>19</v>
      </c>
      <c r="AH1237" s="15" t="s">
        <v>5085</v>
      </c>
      <c r="AI1237" s="15" t="s">
        <v>19</v>
      </c>
      <c r="AJ1237" s="15" t="s">
        <v>19</v>
      </c>
      <c r="AK1237" s="15" t="s">
        <v>19</v>
      </c>
      <c r="AL1237" s="15" t="s">
        <v>19</v>
      </c>
      <c r="AM1237" s="15" t="s">
        <v>3325</v>
      </c>
      <c r="AN1237" s="15" t="s">
        <v>6275</v>
      </c>
    </row>
    <row r="1238" spans="1:40" ht="15.45" x14ac:dyDescent="0.4">
      <c r="A1238" s="15" t="s">
        <v>120</v>
      </c>
      <c r="B1238" s="15" t="e">
        <f t="shared" si="19"/>
        <v>#N/A</v>
      </c>
      <c r="C1238" s="15" t="s">
        <v>3964</v>
      </c>
      <c r="D1238" s="15"/>
      <c r="E1238" s="15" t="s">
        <v>19</v>
      </c>
      <c r="F1238" s="27" t="s">
        <v>122</v>
      </c>
      <c r="G1238" s="15" t="s">
        <v>3561</v>
      </c>
      <c r="H1238" s="15" t="s">
        <v>19</v>
      </c>
      <c r="I1238" s="16" t="s">
        <v>658</v>
      </c>
      <c r="J1238" s="15" t="s">
        <v>3965</v>
      </c>
      <c r="K1238" s="18">
        <v>45863</v>
      </c>
      <c r="L1238" s="18">
        <v>45600</v>
      </c>
      <c r="M1238" s="18">
        <v>45568.623611111107</v>
      </c>
      <c r="N1238" s="18">
        <v>45796.747916666667</v>
      </c>
      <c r="O1238" s="18" t="s">
        <v>19</v>
      </c>
      <c r="P1238" s="18" t="s">
        <v>19</v>
      </c>
      <c r="Q1238" s="15" t="s">
        <v>5813</v>
      </c>
      <c r="R1238" s="15" t="s">
        <v>6280</v>
      </c>
      <c r="S1238" s="15" t="s">
        <v>6147</v>
      </c>
      <c r="T1238" s="18" t="s">
        <v>19</v>
      </c>
      <c r="U1238" s="18" t="s">
        <v>19</v>
      </c>
      <c r="V1238" s="15" t="s">
        <v>19</v>
      </c>
      <c r="W1238" s="18" t="s">
        <v>19</v>
      </c>
      <c r="X1238" s="18" t="s">
        <v>19</v>
      </c>
      <c r="Y1238" s="19">
        <v>0</v>
      </c>
      <c r="Z1238" s="29" t="s">
        <v>123</v>
      </c>
      <c r="AA1238" s="18" t="s">
        <v>19</v>
      </c>
      <c r="AB1238" s="15" t="s">
        <v>43</v>
      </c>
      <c r="AC1238" s="15" t="s">
        <v>3649</v>
      </c>
      <c r="AD1238" s="15" t="s">
        <v>719</v>
      </c>
      <c r="AE1238" s="15" t="s">
        <v>19</v>
      </c>
      <c r="AF1238" s="15" t="s">
        <v>98</v>
      </c>
      <c r="AG1238" s="15" t="s">
        <v>19</v>
      </c>
      <c r="AH1238" s="15" t="s">
        <v>3966</v>
      </c>
      <c r="AI1238" s="15" t="s">
        <v>19</v>
      </c>
      <c r="AJ1238" s="18" t="s">
        <v>19</v>
      </c>
      <c r="AK1238" s="15" t="s">
        <v>19</v>
      </c>
      <c r="AL1238" s="15" t="s">
        <v>19</v>
      </c>
      <c r="AM1238" s="15" t="s">
        <v>3182</v>
      </c>
      <c r="AN1238" s="15" t="s">
        <v>6281</v>
      </c>
    </row>
    <row r="1239" spans="1:40" ht="15.45" x14ac:dyDescent="0.4">
      <c r="A1239" s="15" t="s">
        <v>125</v>
      </c>
      <c r="B1239" s="15" t="e">
        <f t="shared" si="19"/>
        <v>#N/A</v>
      </c>
      <c r="C1239" s="15" t="s">
        <v>6667</v>
      </c>
      <c r="D1239" s="15"/>
      <c r="E1239" s="15" t="s">
        <v>19</v>
      </c>
      <c r="F1239" s="21" t="s">
        <v>28</v>
      </c>
      <c r="G1239" s="15" t="s">
        <v>3561</v>
      </c>
      <c r="H1239" s="15" t="s">
        <v>3941</v>
      </c>
      <c r="I1239" s="25" t="s">
        <v>3583</v>
      </c>
      <c r="J1239" s="15" t="s">
        <v>6668</v>
      </c>
      <c r="K1239" s="18">
        <v>45863</v>
      </c>
      <c r="L1239" s="18" t="s">
        <v>19</v>
      </c>
      <c r="M1239" s="18">
        <v>45568.623611111107</v>
      </c>
      <c r="N1239" s="18">
        <v>45810.55972222222</v>
      </c>
      <c r="O1239" s="18" t="s">
        <v>19</v>
      </c>
      <c r="P1239" s="18" t="s">
        <v>19</v>
      </c>
      <c r="Q1239" s="15" t="s">
        <v>5807</v>
      </c>
      <c r="R1239" s="15" t="s">
        <v>6280</v>
      </c>
      <c r="S1239" s="15" t="s">
        <v>6147</v>
      </c>
      <c r="T1239" s="15" t="s">
        <v>19</v>
      </c>
      <c r="U1239" s="15" t="s">
        <v>19</v>
      </c>
      <c r="V1239" s="15" t="s">
        <v>19</v>
      </c>
      <c r="W1239" s="15" t="s">
        <v>19</v>
      </c>
      <c r="X1239" s="15" t="s">
        <v>19</v>
      </c>
      <c r="Y1239" s="19">
        <v>0</v>
      </c>
      <c r="Z1239" s="31" t="s">
        <v>29</v>
      </c>
      <c r="AA1239" s="15" t="s">
        <v>19</v>
      </c>
      <c r="AB1239" s="15" t="s">
        <v>24</v>
      </c>
      <c r="AC1239" s="15" t="s">
        <v>3365</v>
      </c>
      <c r="AD1239" s="15" t="s">
        <v>698</v>
      </c>
      <c r="AE1239" s="15" t="b">
        <v>1</v>
      </c>
      <c r="AF1239" s="15" t="s">
        <v>49</v>
      </c>
      <c r="AG1239" s="15" t="s">
        <v>19</v>
      </c>
      <c r="AH1239" s="15" t="s">
        <v>4566</v>
      </c>
      <c r="AI1239" s="18">
        <v>45779</v>
      </c>
      <c r="AJ1239" s="15" t="s">
        <v>19</v>
      </c>
      <c r="AK1239" s="15" t="s">
        <v>19</v>
      </c>
      <c r="AL1239" s="15" t="s">
        <v>19</v>
      </c>
      <c r="AM1239" s="15" t="s">
        <v>3325</v>
      </c>
      <c r="AN1239" s="15" t="s">
        <v>6275</v>
      </c>
    </row>
    <row r="1240" spans="1:40" ht="15.45" x14ac:dyDescent="0.4">
      <c r="A1240" s="15" t="s">
        <v>127</v>
      </c>
      <c r="B1240" s="15" t="e">
        <f t="shared" si="19"/>
        <v>#N/A</v>
      </c>
      <c r="C1240" s="15" t="s">
        <v>4567</v>
      </c>
      <c r="D1240" s="15"/>
      <c r="E1240" s="15" t="s">
        <v>19</v>
      </c>
      <c r="F1240" s="24" t="s">
        <v>42</v>
      </c>
      <c r="G1240" s="15" t="s">
        <v>3561</v>
      </c>
      <c r="H1240" s="15" t="s">
        <v>3941</v>
      </c>
      <c r="I1240" s="25" t="s">
        <v>3583</v>
      </c>
      <c r="J1240" s="15" t="s">
        <v>19</v>
      </c>
      <c r="K1240" s="18">
        <v>45863</v>
      </c>
      <c r="L1240" s="18" t="s">
        <v>19</v>
      </c>
      <c r="M1240" s="18">
        <v>45568.623611111107</v>
      </c>
      <c r="N1240" s="18">
        <v>45810.670833333337</v>
      </c>
      <c r="O1240" s="18" t="s">
        <v>19</v>
      </c>
      <c r="P1240" s="18" t="s">
        <v>19</v>
      </c>
      <c r="Q1240" s="15" t="s">
        <v>5799</v>
      </c>
      <c r="R1240" s="15" t="s">
        <v>6272</v>
      </c>
      <c r="S1240" s="15" t="s">
        <v>6158</v>
      </c>
      <c r="T1240" s="15" t="s">
        <v>19</v>
      </c>
      <c r="U1240" s="15" t="s">
        <v>19</v>
      </c>
      <c r="V1240" s="15" t="s">
        <v>19</v>
      </c>
      <c r="W1240" s="15" t="s">
        <v>19</v>
      </c>
      <c r="X1240" s="15" t="s">
        <v>19</v>
      </c>
      <c r="Y1240" s="19">
        <v>0</v>
      </c>
      <c r="Z1240" s="15" t="s">
        <v>19</v>
      </c>
      <c r="AA1240" s="15" t="s">
        <v>19</v>
      </c>
      <c r="AB1240" s="15" t="s">
        <v>24</v>
      </c>
      <c r="AC1240" s="15" t="s">
        <v>3365</v>
      </c>
      <c r="AD1240" s="15" t="s">
        <v>698</v>
      </c>
      <c r="AE1240" s="15" t="b">
        <v>1</v>
      </c>
      <c r="AF1240" s="15" t="s">
        <v>49</v>
      </c>
      <c r="AG1240" s="15" t="s">
        <v>19</v>
      </c>
      <c r="AH1240" s="15" t="s">
        <v>4568</v>
      </c>
      <c r="AI1240" s="18">
        <v>45779</v>
      </c>
      <c r="AJ1240" s="15" t="s">
        <v>19</v>
      </c>
      <c r="AK1240" s="15" t="s">
        <v>19</v>
      </c>
      <c r="AL1240" s="15" t="s">
        <v>19</v>
      </c>
      <c r="AM1240" s="15" t="s">
        <v>3325</v>
      </c>
      <c r="AN1240" s="15" t="s">
        <v>6275</v>
      </c>
    </row>
    <row r="1241" spans="1:40" ht="15.45" x14ac:dyDescent="0.4">
      <c r="A1241" s="15" t="s">
        <v>129</v>
      </c>
      <c r="B1241" s="15" t="e">
        <f t="shared" si="19"/>
        <v>#N/A</v>
      </c>
      <c r="C1241" s="15" t="s">
        <v>3967</v>
      </c>
      <c r="D1241" s="15"/>
      <c r="E1241" s="15" t="s">
        <v>19</v>
      </c>
      <c r="F1241" s="24" t="s">
        <v>42</v>
      </c>
      <c r="G1241" s="15" t="s">
        <v>3561</v>
      </c>
      <c r="H1241" s="15" t="s">
        <v>19</v>
      </c>
      <c r="I1241" s="25" t="s">
        <v>3583</v>
      </c>
      <c r="J1241" s="15" t="s">
        <v>19</v>
      </c>
      <c r="K1241" s="18">
        <v>45863</v>
      </c>
      <c r="L1241" s="18" t="s">
        <v>19</v>
      </c>
      <c r="M1241" s="18">
        <v>45568.623611111107</v>
      </c>
      <c r="N1241" s="18">
        <v>45763.736805555556</v>
      </c>
      <c r="O1241" s="18" t="s">
        <v>19</v>
      </c>
      <c r="P1241" s="18" t="s">
        <v>19</v>
      </c>
      <c r="Q1241" s="15" t="s">
        <v>5800</v>
      </c>
      <c r="R1241" s="15" t="s">
        <v>6276</v>
      </c>
      <c r="S1241" s="15" t="s">
        <v>6156</v>
      </c>
      <c r="T1241" s="15" t="s">
        <v>19</v>
      </c>
      <c r="U1241" s="15" t="s">
        <v>19</v>
      </c>
      <c r="V1241" s="15" t="s">
        <v>19</v>
      </c>
      <c r="W1241" s="15" t="s">
        <v>19</v>
      </c>
      <c r="X1241" s="15" t="s">
        <v>19</v>
      </c>
      <c r="Y1241" s="19">
        <v>0</v>
      </c>
      <c r="Z1241" s="15" t="s">
        <v>19</v>
      </c>
      <c r="AA1241" s="15" t="s">
        <v>19</v>
      </c>
      <c r="AB1241" s="15" t="s">
        <v>43</v>
      </c>
      <c r="AC1241" s="15" t="s">
        <v>3930</v>
      </c>
      <c r="AD1241" s="15" t="s">
        <v>1236</v>
      </c>
      <c r="AE1241" s="15" t="s">
        <v>19</v>
      </c>
      <c r="AF1241" s="15" t="s">
        <v>49</v>
      </c>
      <c r="AG1241" s="15" t="s">
        <v>19</v>
      </c>
      <c r="AH1241" s="15" t="s">
        <v>3969</v>
      </c>
      <c r="AI1241" s="15" t="s">
        <v>19</v>
      </c>
      <c r="AJ1241" s="15" t="s">
        <v>19</v>
      </c>
      <c r="AK1241" s="15" t="s">
        <v>19</v>
      </c>
      <c r="AL1241" s="15" t="s">
        <v>19</v>
      </c>
      <c r="AM1241" s="15" t="s">
        <v>3325</v>
      </c>
      <c r="AN1241" s="15" t="s">
        <v>6275</v>
      </c>
    </row>
    <row r="1242" spans="1:40" ht="15.45" x14ac:dyDescent="0.4">
      <c r="A1242" s="15" t="s">
        <v>132</v>
      </c>
      <c r="B1242" s="15" t="e">
        <f t="shared" si="19"/>
        <v>#N/A</v>
      </c>
      <c r="C1242" s="15" t="s">
        <v>5086</v>
      </c>
      <c r="D1242" s="15"/>
      <c r="E1242" s="15" t="s">
        <v>19</v>
      </c>
      <c r="F1242" s="24" t="s">
        <v>42</v>
      </c>
      <c r="G1242" s="15" t="s">
        <v>3561</v>
      </c>
      <c r="H1242" s="15" t="s">
        <v>19</v>
      </c>
      <c r="I1242" s="17" t="s">
        <v>3562</v>
      </c>
      <c r="J1242" s="15" t="s">
        <v>19</v>
      </c>
      <c r="K1242" s="18" t="s">
        <v>19</v>
      </c>
      <c r="L1242" s="18" t="s">
        <v>19</v>
      </c>
      <c r="M1242" s="18">
        <v>45568.624305555553</v>
      </c>
      <c r="N1242" s="18">
        <v>45768.79305555555</v>
      </c>
      <c r="O1242" s="18" t="s">
        <v>19</v>
      </c>
      <c r="P1242" s="18" t="s">
        <v>19</v>
      </c>
      <c r="Q1242" s="15" t="s">
        <v>5815</v>
      </c>
      <c r="R1242" s="15" t="s">
        <v>6287</v>
      </c>
      <c r="S1242" s="15" t="s">
        <v>6148</v>
      </c>
      <c r="T1242" s="15" t="s">
        <v>19</v>
      </c>
      <c r="U1242" s="15" t="s">
        <v>19</v>
      </c>
      <c r="V1242" s="15" t="s">
        <v>19</v>
      </c>
      <c r="W1242" s="15" t="s">
        <v>19</v>
      </c>
      <c r="X1242" s="15" t="s">
        <v>19</v>
      </c>
      <c r="Y1242" s="19">
        <v>0</v>
      </c>
      <c r="Z1242" s="15" t="s">
        <v>133</v>
      </c>
      <c r="AA1242" s="15" t="s">
        <v>19</v>
      </c>
      <c r="AB1242" s="15" t="s">
        <v>77</v>
      </c>
      <c r="AC1242" s="15" t="s">
        <v>5088</v>
      </c>
      <c r="AD1242" s="15" t="s">
        <v>2149</v>
      </c>
      <c r="AE1242" s="15" t="s">
        <v>19</v>
      </c>
      <c r="AF1242" s="15" t="s">
        <v>49</v>
      </c>
      <c r="AG1242" s="15" t="s">
        <v>19</v>
      </c>
      <c r="AH1242" s="15" t="s">
        <v>19</v>
      </c>
      <c r="AI1242" s="18">
        <v>45768</v>
      </c>
      <c r="AJ1242" s="15" t="s">
        <v>19</v>
      </c>
      <c r="AK1242" s="15" t="s">
        <v>19</v>
      </c>
      <c r="AL1242" s="15" t="s">
        <v>19</v>
      </c>
      <c r="AM1242" s="15" t="s">
        <v>3620</v>
      </c>
      <c r="AN1242" s="15" t="s">
        <v>3621</v>
      </c>
    </row>
    <row r="1243" spans="1:40" ht="15.45" x14ac:dyDescent="0.4">
      <c r="A1243" s="15" t="s">
        <v>135</v>
      </c>
      <c r="B1243" s="15" t="e">
        <f t="shared" si="19"/>
        <v>#N/A</v>
      </c>
      <c r="C1243" s="15" t="s">
        <v>3970</v>
      </c>
      <c r="D1243" s="15"/>
      <c r="E1243" s="15" t="s">
        <v>19</v>
      </c>
      <c r="F1243" s="24" t="s">
        <v>42</v>
      </c>
      <c r="G1243" s="15" t="s">
        <v>3561</v>
      </c>
      <c r="H1243" s="15" t="s">
        <v>19</v>
      </c>
      <c r="I1243" s="25" t="s">
        <v>3583</v>
      </c>
      <c r="J1243" s="15" t="s">
        <v>19</v>
      </c>
      <c r="K1243" s="18">
        <v>45863</v>
      </c>
      <c r="L1243" s="18" t="s">
        <v>19</v>
      </c>
      <c r="M1243" s="18">
        <v>45568.624305555553</v>
      </c>
      <c r="N1243" s="18">
        <v>45775.497916666667</v>
      </c>
      <c r="O1243" s="18" t="s">
        <v>19</v>
      </c>
      <c r="P1243" s="18" t="s">
        <v>19</v>
      </c>
      <c r="Q1243" s="15" t="s">
        <v>5800</v>
      </c>
      <c r="R1243" s="15" t="s">
        <v>6276</v>
      </c>
      <c r="S1243" s="15" t="s">
        <v>6156</v>
      </c>
      <c r="T1243" s="15" t="s">
        <v>19</v>
      </c>
      <c r="U1243" s="15" t="s">
        <v>19</v>
      </c>
      <c r="V1243" s="15" t="s">
        <v>19</v>
      </c>
      <c r="W1243" s="15" t="s">
        <v>19</v>
      </c>
      <c r="X1243" s="15" t="s">
        <v>19</v>
      </c>
      <c r="Y1243" s="19">
        <v>0</v>
      </c>
      <c r="Z1243" s="15" t="s">
        <v>19</v>
      </c>
      <c r="AA1243" s="15" t="s">
        <v>19</v>
      </c>
      <c r="AB1243" s="15" t="s">
        <v>43</v>
      </c>
      <c r="AC1243" s="15" t="s">
        <v>3932</v>
      </c>
      <c r="AD1243" s="15" t="s">
        <v>1226</v>
      </c>
      <c r="AE1243" s="15" t="s">
        <v>19</v>
      </c>
      <c r="AF1243" s="15" t="s">
        <v>49</v>
      </c>
      <c r="AG1243" s="15" t="s">
        <v>19</v>
      </c>
      <c r="AH1243" s="15" t="s">
        <v>3972</v>
      </c>
      <c r="AI1243" s="15" t="s">
        <v>19</v>
      </c>
      <c r="AJ1243" s="15" t="s">
        <v>19</v>
      </c>
      <c r="AK1243" s="15" t="s">
        <v>19</v>
      </c>
      <c r="AL1243" s="15" t="s">
        <v>19</v>
      </c>
      <c r="AM1243" s="15" t="s">
        <v>3325</v>
      </c>
      <c r="AN1243" s="15" t="s">
        <v>6275</v>
      </c>
    </row>
    <row r="1244" spans="1:40" ht="15.45" x14ac:dyDescent="0.4">
      <c r="A1244" s="15" t="s">
        <v>136</v>
      </c>
      <c r="B1244" s="15" t="e">
        <f t="shared" si="19"/>
        <v>#N/A</v>
      </c>
      <c r="C1244" s="15" t="s">
        <v>6132</v>
      </c>
      <c r="D1244" s="15"/>
      <c r="E1244" s="15" t="s">
        <v>19</v>
      </c>
      <c r="F1244" s="27" t="s">
        <v>122</v>
      </c>
      <c r="G1244" s="15" t="s">
        <v>3561</v>
      </c>
      <c r="H1244" s="15" t="s">
        <v>19</v>
      </c>
      <c r="I1244" s="28" t="s">
        <v>3587</v>
      </c>
      <c r="J1244" s="15" t="s">
        <v>6277</v>
      </c>
      <c r="K1244" s="18">
        <v>45863</v>
      </c>
      <c r="L1244" s="18" t="s">
        <v>19</v>
      </c>
      <c r="M1244" s="18">
        <v>45568.624305555553</v>
      </c>
      <c r="N1244" s="18">
        <v>45800.538194444445</v>
      </c>
      <c r="O1244" s="18" t="s">
        <v>19</v>
      </c>
      <c r="P1244" s="18" t="s">
        <v>19</v>
      </c>
      <c r="Q1244" s="15" t="s">
        <v>6216</v>
      </c>
      <c r="R1244" s="15" t="s">
        <v>6267</v>
      </c>
      <c r="S1244" s="15" t="s">
        <v>19</v>
      </c>
      <c r="T1244" s="15" t="s">
        <v>19</v>
      </c>
      <c r="U1244" s="15" t="s">
        <v>19</v>
      </c>
      <c r="V1244" s="15" t="s">
        <v>19</v>
      </c>
      <c r="W1244" s="15" t="s">
        <v>19</v>
      </c>
      <c r="X1244" s="15" t="s">
        <v>19</v>
      </c>
      <c r="Y1244" s="19">
        <v>0</v>
      </c>
      <c r="Z1244" s="29" t="s">
        <v>123</v>
      </c>
      <c r="AA1244" s="15" t="s">
        <v>19</v>
      </c>
      <c r="AB1244" s="15" t="s">
        <v>43</v>
      </c>
      <c r="AC1244" s="15" t="s">
        <v>3932</v>
      </c>
      <c r="AD1244" s="15" t="s">
        <v>729</v>
      </c>
      <c r="AE1244" s="15" t="s">
        <v>19</v>
      </c>
      <c r="AF1244" s="15" t="s">
        <v>17</v>
      </c>
      <c r="AG1244" s="15" t="s">
        <v>19</v>
      </c>
      <c r="AH1244" s="15" t="s">
        <v>3974</v>
      </c>
      <c r="AI1244" s="15" t="s">
        <v>19</v>
      </c>
      <c r="AJ1244" s="15" t="s">
        <v>19</v>
      </c>
      <c r="AK1244" s="15" t="s">
        <v>19</v>
      </c>
      <c r="AL1244" s="15" t="s">
        <v>19</v>
      </c>
      <c r="AM1244" s="15" t="s">
        <v>3325</v>
      </c>
      <c r="AN1244" s="15" t="s">
        <v>6275</v>
      </c>
    </row>
    <row r="1245" spans="1:40" ht="15.45" x14ac:dyDescent="0.4">
      <c r="A1245" s="15" t="s">
        <v>139</v>
      </c>
      <c r="B1245" s="15" t="e">
        <f t="shared" si="19"/>
        <v>#N/A</v>
      </c>
      <c r="C1245" s="15" t="s">
        <v>4569</v>
      </c>
      <c r="D1245" s="15"/>
      <c r="E1245" s="15" t="s">
        <v>19</v>
      </c>
      <c r="F1245" s="24" t="s">
        <v>42</v>
      </c>
      <c r="G1245" s="15" t="s">
        <v>3561</v>
      </c>
      <c r="H1245" s="15" t="s">
        <v>3941</v>
      </c>
      <c r="I1245" s="25" t="s">
        <v>3583</v>
      </c>
      <c r="J1245" s="15" t="s">
        <v>19</v>
      </c>
      <c r="K1245" s="18">
        <v>45863</v>
      </c>
      <c r="L1245" s="18" t="s">
        <v>19</v>
      </c>
      <c r="M1245" s="18">
        <v>45568.624305555553</v>
      </c>
      <c r="N1245" s="18">
        <v>45810.670833333337</v>
      </c>
      <c r="O1245" s="18" t="s">
        <v>19</v>
      </c>
      <c r="P1245" s="18" t="s">
        <v>19</v>
      </c>
      <c r="Q1245" s="15" t="s">
        <v>5799</v>
      </c>
      <c r="R1245" s="15" t="s">
        <v>6272</v>
      </c>
      <c r="S1245" s="15" t="s">
        <v>6158</v>
      </c>
      <c r="T1245" s="15" t="s">
        <v>19</v>
      </c>
      <c r="U1245" s="15" t="s">
        <v>19</v>
      </c>
      <c r="V1245" s="15" t="s">
        <v>19</v>
      </c>
      <c r="W1245" s="15" t="s">
        <v>19</v>
      </c>
      <c r="X1245" s="15" t="s">
        <v>19</v>
      </c>
      <c r="Y1245" s="19">
        <v>0</v>
      </c>
      <c r="Z1245" s="15" t="s">
        <v>19</v>
      </c>
      <c r="AA1245" s="15" t="s">
        <v>19</v>
      </c>
      <c r="AB1245" s="15" t="s">
        <v>24</v>
      </c>
      <c r="AC1245" s="15" t="s">
        <v>3365</v>
      </c>
      <c r="AD1245" s="15" t="s">
        <v>698</v>
      </c>
      <c r="AE1245" s="15" t="b">
        <v>1</v>
      </c>
      <c r="AF1245" s="15" t="s">
        <v>49</v>
      </c>
      <c r="AG1245" s="15" t="s">
        <v>19</v>
      </c>
      <c r="AH1245" s="15" t="s">
        <v>4570</v>
      </c>
      <c r="AI1245" s="18">
        <v>45779</v>
      </c>
      <c r="AJ1245" s="15" t="s">
        <v>19</v>
      </c>
      <c r="AK1245" s="15" t="s">
        <v>19</v>
      </c>
      <c r="AL1245" s="15" t="s">
        <v>19</v>
      </c>
      <c r="AM1245" s="15" t="s">
        <v>3325</v>
      </c>
      <c r="AN1245" s="15" t="s">
        <v>6275</v>
      </c>
    </row>
    <row r="1246" spans="1:40" ht="15.45" x14ac:dyDescent="0.4">
      <c r="A1246" s="15" t="s">
        <v>140</v>
      </c>
      <c r="B1246" s="15" t="e">
        <f t="shared" si="19"/>
        <v>#N/A</v>
      </c>
      <c r="C1246" s="15" t="s">
        <v>3975</v>
      </c>
      <c r="D1246" s="15"/>
      <c r="E1246" s="15" t="s">
        <v>19</v>
      </c>
      <c r="F1246" s="24" t="s">
        <v>42</v>
      </c>
      <c r="G1246" s="15" t="s">
        <v>3561</v>
      </c>
      <c r="H1246" s="15" t="s">
        <v>19</v>
      </c>
      <c r="I1246" s="25" t="s">
        <v>3583</v>
      </c>
      <c r="J1246" s="15" t="s">
        <v>19</v>
      </c>
      <c r="K1246" s="18">
        <v>45863</v>
      </c>
      <c r="L1246" s="18" t="s">
        <v>19</v>
      </c>
      <c r="M1246" s="18">
        <v>45568.625</v>
      </c>
      <c r="N1246" s="18">
        <v>45776.392361111109</v>
      </c>
      <c r="O1246" s="18" t="s">
        <v>19</v>
      </c>
      <c r="P1246" s="18" t="s">
        <v>19</v>
      </c>
      <c r="Q1246" s="15" t="s">
        <v>5800</v>
      </c>
      <c r="R1246" s="15" t="s">
        <v>6276</v>
      </c>
      <c r="S1246" s="15" t="s">
        <v>6156</v>
      </c>
      <c r="T1246" s="15" t="s">
        <v>19</v>
      </c>
      <c r="U1246" s="15" t="s">
        <v>19</v>
      </c>
      <c r="V1246" s="15" t="s">
        <v>19</v>
      </c>
      <c r="W1246" s="15" t="s">
        <v>19</v>
      </c>
      <c r="X1246" s="15" t="s">
        <v>19</v>
      </c>
      <c r="Y1246" s="19">
        <v>0</v>
      </c>
      <c r="Z1246" s="15" t="s">
        <v>19</v>
      </c>
      <c r="AA1246" s="15" t="s">
        <v>19</v>
      </c>
      <c r="AB1246" s="15" t="s">
        <v>43</v>
      </c>
      <c r="AC1246" s="15" t="s">
        <v>3930</v>
      </c>
      <c r="AD1246" s="15" t="s">
        <v>1236</v>
      </c>
      <c r="AE1246" s="15" t="s">
        <v>19</v>
      </c>
      <c r="AF1246" s="15" t="s">
        <v>49</v>
      </c>
      <c r="AG1246" s="15" t="s">
        <v>19</v>
      </c>
      <c r="AH1246" s="15" t="s">
        <v>3931</v>
      </c>
      <c r="AI1246" s="15" t="s">
        <v>19</v>
      </c>
      <c r="AJ1246" s="15" t="s">
        <v>19</v>
      </c>
      <c r="AK1246" s="15" t="s">
        <v>19</v>
      </c>
      <c r="AL1246" s="15" t="s">
        <v>19</v>
      </c>
      <c r="AM1246" s="15" t="s">
        <v>3325</v>
      </c>
      <c r="AN1246" s="15" t="s">
        <v>6275</v>
      </c>
    </row>
    <row r="1247" spans="1:40" ht="15.45" x14ac:dyDescent="0.4">
      <c r="A1247" s="15" t="s">
        <v>141</v>
      </c>
      <c r="B1247" s="15" t="e">
        <f t="shared" si="19"/>
        <v>#N/A</v>
      </c>
      <c r="C1247" s="15" t="s">
        <v>4776</v>
      </c>
      <c r="D1247" s="15"/>
      <c r="E1247" s="15" t="s">
        <v>19</v>
      </c>
      <c r="F1247" s="27" t="s">
        <v>122</v>
      </c>
      <c r="G1247" s="15" t="s">
        <v>3561</v>
      </c>
      <c r="H1247" s="15" t="s">
        <v>3599</v>
      </c>
      <c r="I1247" s="28" t="s">
        <v>3587</v>
      </c>
      <c r="J1247" s="15" t="s">
        <v>19</v>
      </c>
      <c r="K1247" s="18" t="s">
        <v>19</v>
      </c>
      <c r="L1247" s="18" t="s">
        <v>19</v>
      </c>
      <c r="M1247" s="18">
        <v>45568.625</v>
      </c>
      <c r="N1247" s="18">
        <v>45810.615277777775</v>
      </c>
      <c r="O1247" s="18" t="s">
        <v>19</v>
      </c>
      <c r="P1247" s="18" t="s">
        <v>19</v>
      </c>
      <c r="Q1247" s="15" t="s">
        <v>5815</v>
      </c>
      <c r="R1247" s="15" t="s">
        <v>6290</v>
      </c>
      <c r="S1247" s="15" t="s">
        <v>3588</v>
      </c>
      <c r="T1247" s="15" t="s">
        <v>19</v>
      </c>
      <c r="U1247" s="15" t="s">
        <v>19</v>
      </c>
      <c r="V1247" s="15" t="s">
        <v>19</v>
      </c>
      <c r="W1247" s="15" t="s">
        <v>19</v>
      </c>
      <c r="X1247" s="15" t="s">
        <v>19</v>
      </c>
      <c r="Y1247" s="19">
        <v>0</v>
      </c>
      <c r="Z1247" s="15" t="s">
        <v>133</v>
      </c>
      <c r="AA1247" s="15" t="s">
        <v>19</v>
      </c>
      <c r="AB1247" s="15" t="s">
        <v>142</v>
      </c>
      <c r="AC1247" s="15" t="s">
        <v>4651</v>
      </c>
      <c r="AD1247" s="15" t="s">
        <v>816</v>
      </c>
      <c r="AE1247" s="15" t="s">
        <v>19</v>
      </c>
      <c r="AF1247" s="15" t="s">
        <v>49</v>
      </c>
      <c r="AG1247" s="15" t="s">
        <v>19</v>
      </c>
      <c r="AH1247" s="15" t="s">
        <v>4652</v>
      </c>
      <c r="AI1247" s="15" t="s">
        <v>19</v>
      </c>
      <c r="AJ1247" s="15" t="s">
        <v>19</v>
      </c>
      <c r="AK1247" s="15" t="s">
        <v>19</v>
      </c>
      <c r="AL1247" s="15" t="s">
        <v>19</v>
      </c>
      <c r="AM1247" s="15" t="s">
        <v>3620</v>
      </c>
      <c r="AN1247" s="15" t="s">
        <v>3621</v>
      </c>
    </row>
    <row r="1248" spans="1:40" ht="15.45" x14ac:dyDescent="0.4">
      <c r="A1248" s="15" t="s">
        <v>144</v>
      </c>
      <c r="B1248" s="15" t="e">
        <f t="shared" si="19"/>
        <v>#N/A</v>
      </c>
      <c r="C1248" s="15" t="s">
        <v>3976</v>
      </c>
      <c r="D1248" s="15"/>
      <c r="E1248" s="15" t="s">
        <v>19</v>
      </c>
      <c r="F1248" s="24" t="s">
        <v>42</v>
      </c>
      <c r="G1248" s="15" t="s">
        <v>3561</v>
      </c>
      <c r="H1248" s="15" t="s">
        <v>19</v>
      </c>
      <c r="I1248" s="25" t="s">
        <v>3583</v>
      </c>
      <c r="J1248" s="15" t="s">
        <v>19</v>
      </c>
      <c r="K1248" s="18">
        <v>45863</v>
      </c>
      <c r="L1248" s="18" t="s">
        <v>19</v>
      </c>
      <c r="M1248" s="18">
        <v>45568.625</v>
      </c>
      <c r="N1248" s="18">
        <v>45763.736805555556</v>
      </c>
      <c r="O1248" s="18" t="s">
        <v>19</v>
      </c>
      <c r="P1248" s="18" t="s">
        <v>19</v>
      </c>
      <c r="Q1248" s="15" t="s">
        <v>5800</v>
      </c>
      <c r="R1248" s="15" t="s">
        <v>6285</v>
      </c>
      <c r="S1248" s="15" t="s">
        <v>6159</v>
      </c>
      <c r="T1248" s="15" t="s">
        <v>19</v>
      </c>
      <c r="U1248" s="15" t="s">
        <v>19</v>
      </c>
      <c r="V1248" s="15" t="s">
        <v>19</v>
      </c>
      <c r="W1248" s="15" t="s">
        <v>19</v>
      </c>
      <c r="X1248" s="15" t="s">
        <v>19</v>
      </c>
      <c r="Y1248" s="19">
        <v>0</v>
      </c>
      <c r="Z1248" s="15" t="s">
        <v>19</v>
      </c>
      <c r="AA1248" s="15" t="s">
        <v>19</v>
      </c>
      <c r="AB1248" s="15" t="s">
        <v>43</v>
      </c>
      <c r="AC1248" s="15" t="s">
        <v>3930</v>
      </c>
      <c r="AD1248" s="15" t="s">
        <v>1236</v>
      </c>
      <c r="AE1248" s="15" t="s">
        <v>19</v>
      </c>
      <c r="AF1248" s="15" t="s">
        <v>49</v>
      </c>
      <c r="AG1248" s="15" t="s">
        <v>19</v>
      </c>
      <c r="AH1248" s="15" t="s">
        <v>3969</v>
      </c>
      <c r="AI1248" s="15" t="s">
        <v>19</v>
      </c>
      <c r="AJ1248" s="15" t="s">
        <v>19</v>
      </c>
      <c r="AK1248" s="15" t="s">
        <v>19</v>
      </c>
      <c r="AL1248" s="15" t="s">
        <v>19</v>
      </c>
      <c r="AM1248" s="15" t="s">
        <v>3325</v>
      </c>
      <c r="AN1248" s="15" t="s">
        <v>6275</v>
      </c>
    </row>
    <row r="1249" spans="1:40" ht="15.45" x14ac:dyDescent="0.4">
      <c r="A1249" s="15" t="s">
        <v>146</v>
      </c>
      <c r="B1249" s="15" t="e">
        <f t="shared" si="19"/>
        <v>#N/A</v>
      </c>
      <c r="C1249" s="15" t="s">
        <v>4571</v>
      </c>
      <c r="D1249" s="15"/>
      <c r="E1249" s="15" t="s">
        <v>19</v>
      </c>
      <c r="F1249" s="21" t="s">
        <v>28</v>
      </c>
      <c r="G1249" s="15" t="s">
        <v>3561</v>
      </c>
      <c r="H1249" s="15" t="s">
        <v>6783</v>
      </c>
      <c r="I1249" s="25" t="s">
        <v>3583</v>
      </c>
      <c r="J1249" s="15" t="s">
        <v>6669</v>
      </c>
      <c r="K1249" s="18">
        <v>45863</v>
      </c>
      <c r="L1249" s="18">
        <v>45810</v>
      </c>
      <c r="M1249" s="18">
        <v>45569.381944444445</v>
      </c>
      <c r="N1249" s="18">
        <v>45810.529861111107</v>
      </c>
      <c r="O1249" s="18" t="s">
        <v>19</v>
      </c>
      <c r="P1249" s="18" t="s">
        <v>19</v>
      </c>
      <c r="Q1249" s="15" t="s">
        <v>5817</v>
      </c>
      <c r="R1249" s="15" t="s">
        <v>6280</v>
      </c>
      <c r="S1249" s="15" t="s">
        <v>6147</v>
      </c>
      <c r="T1249" s="18">
        <v>45810</v>
      </c>
      <c r="U1249" s="15" t="s">
        <v>19</v>
      </c>
      <c r="V1249" s="15" t="s">
        <v>19</v>
      </c>
      <c r="W1249" s="15" t="s">
        <v>19</v>
      </c>
      <c r="X1249" s="15" t="s">
        <v>19</v>
      </c>
      <c r="Y1249" s="19">
        <v>0</v>
      </c>
      <c r="Z1249" s="15" t="s">
        <v>287</v>
      </c>
      <c r="AA1249" s="15" t="s">
        <v>19</v>
      </c>
      <c r="AB1249" s="15" t="s">
        <v>24</v>
      </c>
      <c r="AC1249" s="15" t="s">
        <v>3365</v>
      </c>
      <c r="AD1249" s="15" t="s">
        <v>698</v>
      </c>
      <c r="AE1249" s="15" t="b">
        <v>1</v>
      </c>
      <c r="AF1249" s="15" t="s">
        <v>49</v>
      </c>
      <c r="AG1249" s="15" t="s">
        <v>19</v>
      </c>
      <c r="AH1249" s="15" t="s">
        <v>4564</v>
      </c>
      <c r="AI1249" s="18">
        <v>45779</v>
      </c>
      <c r="AJ1249" s="15" t="s">
        <v>19</v>
      </c>
      <c r="AK1249" s="15" t="s">
        <v>19</v>
      </c>
      <c r="AL1249" s="15" t="s">
        <v>19</v>
      </c>
      <c r="AM1249" s="15" t="s">
        <v>3325</v>
      </c>
      <c r="AN1249" s="15" t="s">
        <v>6275</v>
      </c>
    </row>
    <row r="1250" spans="1:40" ht="15.45" x14ac:dyDescent="0.4">
      <c r="A1250" s="15" t="s">
        <v>148</v>
      </c>
      <c r="B1250" s="15" t="e">
        <f t="shared" si="19"/>
        <v>#N/A</v>
      </c>
      <c r="C1250" s="15" t="s">
        <v>3978</v>
      </c>
      <c r="D1250" s="15"/>
      <c r="E1250" s="15" t="s">
        <v>19</v>
      </c>
      <c r="F1250" s="24" t="s">
        <v>42</v>
      </c>
      <c r="G1250" s="15" t="s">
        <v>3561</v>
      </c>
      <c r="H1250" s="15" t="s">
        <v>19</v>
      </c>
      <c r="I1250" s="17" t="s">
        <v>3562</v>
      </c>
      <c r="J1250" s="15" t="s">
        <v>19</v>
      </c>
      <c r="K1250" s="18">
        <v>45863</v>
      </c>
      <c r="L1250" s="18" t="s">
        <v>19</v>
      </c>
      <c r="M1250" s="18">
        <v>45569.400694444441</v>
      </c>
      <c r="N1250" s="18">
        <v>45779.556944444441</v>
      </c>
      <c r="O1250" s="18" t="s">
        <v>19</v>
      </c>
      <c r="P1250" s="18" t="s">
        <v>19</v>
      </c>
      <c r="Q1250" s="15" t="s">
        <v>5818</v>
      </c>
      <c r="R1250" s="15" t="s">
        <v>6291</v>
      </c>
      <c r="S1250" s="15" t="s">
        <v>6213</v>
      </c>
      <c r="T1250" s="15" t="s">
        <v>19</v>
      </c>
      <c r="U1250" s="15" t="s">
        <v>19</v>
      </c>
      <c r="V1250" s="15" t="s">
        <v>19</v>
      </c>
      <c r="W1250" s="15" t="s">
        <v>19</v>
      </c>
      <c r="X1250" s="15" t="s">
        <v>19</v>
      </c>
      <c r="Y1250" s="19">
        <v>0</v>
      </c>
      <c r="Z1250" s="15" t="s">
        <v>19</v>
      </c>
      <c r="AA1250" s="15" t="s">
        <v>19</v>
      </c>
      <c r="AB1250" s="15" t="s">
        <v>43</v>
      </c>
      <c r="AC1250" s="15" t="s">
        <v>3365</v>
      </c>
      <c r="AD1250" s="15" t="s">
        <v>690</v>
      </c>
      <c r="AE1250" s="15" t="b">
        <v>1</v>
      </c>
      <c r="AF1250" s="15" t="s">
        <v>3589</v>
      </c>
      <c r="AG1250" s="15" t="s">
        <v>19</v>
      </c>
      <c r="AH1250" s="15" t="s">
        <v>3979</v>
      </c>
      <c r="AI1250" s="18">
        <v>45779</v>
      </c>
      <c r="AJ1250" s="15" t="s">
        <v>19</v>
      </c>
      <c r="AK1250" s="15" t="s">
        <v>19</v>
      </c>
      <c r="AL1250" s="15" t="s">
        <v>19</v>
      </c>
      <c r="AM1250" s="15" t="s">
        <v>3325</v>
      </c>
      <c r="AN1250" s="15" t="s">
        <v>6275</v>
      </c>
    </row>
    <row r="1251" spans="1:40" ht="15.45" x14ac:dyDescent="0.4">
      <c r="A1251" s="15" t="s">
        <v>150</v>
      </c>
      <c r="B1251" s="15" t="e">
        <f t="shared" si="19"/>
        <v>#N/A</v>
      </c>
      <c r="C1251" s="15" t="s">
        <v>3980</v>
      </c>
      <c r="D1251" s="15"/>
      <c r="E1251" s="15" t="s">
        <v>19</v>
      </c>
      <c r="F1251" s="24" t="s">
        <v>42</v>
      </c>
      <c r="G1251" s="15" t="s">
        <v>3561</v>
      </c>
      <c r="H1251" s="15" t="s">
        <v>19</v>
      </c>
      <c r="I1251" s="17" t="s">
        <v>3562</v>
      </c>
      <c r="J1251" s="15" t="s">
        <v>19</v>
      </c>
      <c r="K1251" s="18">
        <v>45863</v>
      </c>
      <c r="L1251" s="18" t="s">
        <v>19</v>
      </c>
      <c r="M1251" s="18">
        <v>45569.401388888888</v>
      </c>
      <c r="N1251" s="18">
        <v>45779.556944444441</v>
      </c>
      <c r="O1251" s="18" t="s">
        <v>19</v>
      </c>
      <c r="P1251" s="18" t="s">
        <v>19</v>
      </c>
      <c r="Q1251" s="15" t="s">
        <v>5807</v>
      </c>
      <c r="R1251" s="15" t="s">
        <v>6291</v>
      </c>
      <c r="S1251" s="15" t="s">
        <v>6213</v>
      </c>
      <c r="T1251" s="15" t="s">
        <v>19</v>
      </c>
      <c r="U1251" s="15" t="s">
        <v>19</v>
      </c>
      <c r="V1251" s="15" t="s">
        <v>19</v>
      </c>
      <c r="W1251" s="15" t="s">
        <v>19</v>
      </c>
      <c r="X1251" s="15" t="s">
        <v>19</v>
      </c>
      <c r="Y1251" s="19">
        <v>0</v>
      </c>
      <c r="Z1251" s="15" t="s">
        <v>19</v>
      </c>
      <c r="AA1251" s="15" t="s">
        <v>19</v>
      </c>
      <c r="AB1251" s="15" t="s">
        <v>43</v>
      </c>
      <c r="AC1251" s="15" t="s">
        <v>3365</v>
      </c>
      <c r="AD1251" s="15" t="s">
        <v>690</v>
      </c>
      <c r="AE1251" s="15" t="b">
        <v>1</v>
      </c>
      <c r="AF1251" s="15" t="s">
        <v>49</v>
      </c>
      <c r="AG1251" s="15" t="s">
        <v>19</v>
      </c>
      <c r="AH1251" s="15" t="s">
        <v>3979</v>
      </c>
      <c r="AI1251" s="18">
        <v>45779</v>
      </c>
      <c r="AJ1251" s="15" t="s">
        <v>19</v>
      </c>
      <c r="AK1251" s="15" t="s">
        <v>19</v>
      </c>
      <c r="AL1251" s="15" t="s">
        <v>19</v>
      </c>
      <c r="AM1251" s="15" t="s">
        <v>3325</v>
      </c>
      <c r="AN1251" s="15" t="s">
        <v>6275</v>
      </c>
    </row>
    <row r="1252" spans="1:40" ht="15.45" x14ac:dyDescent="0.4">
      <c r="A1252" s="15" t="s">
        <v>152</v>
      </c>
      <c r="B1252" s="15" t="e">
        <f t="shared" si="19"/>
        <v>#N/A</v>
      </c>
      <c r="C1252" s="15" t="s">
        <v>3982</v>
      </c>
      <c r="D1252" s="15"/>
      <c r="E1252" s="15" t="s">
        <v>19</v>
      </c>
      <c r="F1252" s="24" t="s">
        <v>42</v>
      </c>
      <c r="G1252" s="15" t="s">
        <v>3561</v>
      </c>
      <c r="H1252" s="15" t="s">
        <v>19</v>
      </c>
      <c r="I1252" s="17" t="s">
        <v>3562</v>
      </c>
      <c r="J1252" s="15" t="s">
        <v>19</v>
      </c>
      <c r="K1252" s="18">
        <v>45863</v>
      </c>
      <c r="L1252" s="18" t="s">
        <v>19</v>
      </c>
      <c r="M1252" s="18">
        <v>45569.402777777781</v>
      </c>
      <c r="N1252" s="18">
        <v>45779.556944444441</v>
      </c>
      <c r="O1252" s="18" t="s">
        <v>19</v>
      </c>
      <c r="P1252" s="18" t="s">
        <v>19</v>
      </c>
      <c r="Q1252" s="15" t="s">
        <v>5807</v>
      </c>
      <c r="R1252" s="15" t="s">
        <v>6286</v>
      </c>
      <c r="S1252" s="15" t="s">
        <v>6193</v>
      </c>
      <c r="T1252" s="15" t="s">
        <v>19</v>
      </c>
      <c r="U1252" s="15" t="s">
        <v>19</v>
      </c>
      <c r="V1252" s="15" t="s">
        <v>19</v>
      </c>
      <c r="W1252" s="15" t="s">
        <v>19</v>
      </c>
      <c r="X1252" s="15" t="s">
        <v>19</v>
      </c>
      <c r="Y1252" s="19">
        <v>0</v>
      </c>
      <c r="Z1252" s="15" t="s">
        <v>19</v>
      </c>
      <c r="AA1252" s="15" t="s">
        <v>19</v>
      </c>
      <c r="AB1252" s="15" t="s">
        <v>43</v>
      </c>
      <c r="AC1252" s="15" t="s">
        <v>3365</v>
      </c>
      <c r="AD1252" s="15" t="s">
        <v>690</v>
      </c>
      <c r="AE1252" s="15" t="b">
        <v>1</v>
      </c>
      <c r="AF1252" s="15" t="s">
        <v>49</v>
      </c>
      <c r="AG1252" s="15" t="s">
        <v>19</v>
      </c>
      <c r="AH1252" s="15" t="s">
        <v>3984</v>
      </c>
      <c r="AI1252" s="18">
        <v>45779</v>
      </c>
      <c r="AJ1252" s="15" t="s">
        <v>19</v>
      </c>
      <c r="AK1252" s="15" t="s">
        <v>19</v>
      </c>
      <c r="AL1252" s="15" t="s">
        <v>19</v>
      </c>
      <c r="AM1252" s="15" t="s">
        <v>3325</v>
      </c>
      <c r="AN1252" s="15" t="s">
        <v>6275</v>
      </c>
    </row>
    <row r="1253" spans="1:40" ht="15.45" x14ac:dyDescent="0.4">
      <c r="A1253" s="15" t="s">
        <v>154</v>
      </c>
      <c r="B1253" s="15" t="e">
        <f t="shared" si="19"/>
        <v>#N/A</v>
      </c>
      <c r="C1253" s="15" t="s">
        <v>3985</v>
      </c>
      <c r="D1253" s="15"/>
      <c r="E1253" s="15" t="s">
        <v>19</v>
      </c>
      <c r="F1253" s="24" t="s">
        <v>42</v>
      </c>
      <c r="G1253" s="15" t="s">
        <v>3561</v>
      </c>
      <c r="H1253" s="15" t="s">
        <v>19</v>
      </c>
      <c r="I1253" s="17" t="s">
        <v>3562</v>
      </c>
      <c r="J1253" s="15" t="s">
        <v>19</v>
      </c>
      <c r="K1253" s="18">
        <v>45863</v>
      </c>
      <c r="L1253" s="18" t="s">
        <v>19</v>
      </c>
      <c r="M1253" s="18">
        <v>45569.402777777781</v>
      </c>
      <c r="N1253" s="18">
        <v>45779.556944444441</v>
      </c>
      <c r="O1253" s="18" t="s">
        <v>19</v>
      </c>
      <c r="P1253" s="18" t="s">
        <v>19</v>
      </c>
      <c r="Q1253" s="15" t="s">
        <v>5800</v>
      </c>
      <c r="R1253" s="15" t="s">
        <v>6291</v>
      </c>
      <c r="S1253" s="15" t="s">
        <v>6213</v>
      </c>
      <c r="T1253" s="15" t="s">
        <v>19</v>
      </c>
      <c r="U1253" s="15" t="s">
        <v>19</v>
      </c>
      <c r="V1253" s="15" t="s">
        <v>19</v>
      </c>
      <c r="W1253" s="15" t="s">
        <v>19</v>
      </c>
      <c r="X1253" s="15" t="s">
        <v>19</v>
      </c>
      <c r="Y1253" s="19">
        <v>0</v>
      </c>
      <c r="Z1253" s="15" t="s">
        <v>19</v>
      </c>
      <c r="AA1253" s="15" t="s">
        <v>19</v>
      </c>
      <c r="AB1253" s="15" t="s">
        <v>43</v>
      </c>
      <c r="AC1253" s="15" t="s">
        <v>3365</v>
      </c>
      <c r="AD1253" s="15" t="s">
        <v>690</v>
      </c>
      <c r="AE1253" s="15" t="b">
        <v>1</v>
      </c>
      <c r="AF1253" s="15" t="s">
        <v>49</v>
      </c>
      <c r="AG1253" s="15" t="s">
        <v>19</v>
      </c>
      <c r="AH1253" s="15" t="s">
        <v>3987</v>
      </c>
      <c r="AI1253" s="18">
        <v>45779</v>
      </c>
      <c r="AJ1253" s="15" t="s">
        <v>19</v>
      </c>
      <c r="AK1253" s="15" t="s">
        <v>19</v>
      </c>
      <c r="AL1253" s="15" t="s">
        <v>19</v>
      </c>
      <c r="AM1253" s="15" t="s">
        <v>3325</v>
      </c>
      <c r="AN1253" s="15" t="s">
        <v>6275</v>
      </c>
    </row>
    <row r="1254" spans="1:40" ht="15.45" x14ac:dyDescent="0.4">
      <c r="A1254" s="15" t="s">
        <v>156</v>
      </c>
      <c r="B1254" s="15" t="e">
        <f t="shared" si="19"/>
        <v>#N/A</v>
      </c>
      <c r="C1254" s="15" t="s">
        <v>3988</v>
      </c>
      <c r="D1254" s="15"/>
      <c r="E1254" s="15" t="s">
        <v>19</v>
      </c>
      <c r="F1254" s="24" t="s">
        <v>42</v>
      </c>
      <c r="G1254" s="15" t="s">
        <v>3561</v>
      </c>
      <c r="H1254" s="15" t="s">
        <v>19</v>
      </c>
      <c r="I1254" s="17" t="s">
        <v>3562</v>
      </c>
      <c r="J1254" s="15" t="s">
        <v>19</v>
      </c>
      <c r="K1254" s="18">
        <v>45863</v>
      </c>
      <c r="L1254" s="18" t="s">
        <v>19</v>
      </c>
      <c r="M1254" s="18">
        <v>45569.40347222222</v>
      </c>
      <c r="N1254" s="18">
        <v>45779.556944444441</v>
      </c>
      <c r="O1254" s="18" t="s">
        <v>19</v>
      </c>
      <c r="P1254" s="18" t="s">
        <v>19</v>
      </c>
      <c r="Q1254" s="15" t="s">
        <v>5807</v>
      </c>
      <c r="R1254" s="15" t="s">
        <v>6291</v>
      </c>
      <c r="S1254" s="15" t="s">
        <v>6213</v>
      </c>
      <c r="T1254" s="15" t="s">
        <v>19</v>
      </c>
      <c r="U1254" s="15" t="s">
        <v>19</v>
      </c>
      <c r="V1254" s="15" t="s">
        <v>19</v>
      </c>
      <c r="W1254" s="15" t="s">
        <v>19</v>
      </c>
      <c r="X1254" s="15" t="s">
        <v>19</v>
      </c>
      <c r="Y1254" s="19">
        <v>0</v>
      </c>
      <c r="Z1254" s="15" t="s">
        <v>19</v>
      </c>
      <c r="AA1254" s="15" t="s">
        <v>19</v>
      </c>
      <c r="AB1254" s="15" t="s">
        <v>43</v>
      </c>
      <c r="AC1254" s="15" t="s">
        <v>3365</v>
      </c>
      <c r="AD1254" s="15" t="s">
        <v>690</v>
      </c>
      <c r="AE1254" s="15" t="b">
        <v>1</v>
      </c>
      <c r="AF1254" s="15" t="s">
        <v>49</v>
      </c>
      <c r="AG1254" s="15" t="s">
        <v>19</v>
      </c>
      <c r="AH1254" s="15" t="s">
        <v>3987</v>
      </c>
      <c r="AI1254" s="18">
        <v>45779</v>
      </c>
      <c r="AJ1254" s="15" t="s">
        <v>19</v>
      </c>
      <c r="AK1254" s="15" t="s">
        <v>19</v>
      </c>
      <c r="AL1254" s="15" t="s">
        <v>19</v>
      </c>
      <c r="AM1254" s="15" t="s">
        <v>3325</v>
      </c>
      <c r="AN1254" s="15" t="s">
        <v>6275</v>
      </c>
    </row>
    <row r="1255" spans="1:40" ht="15.45" x14ac:dyDescent="0.4">
      <c r="A1255" s="15" t="s">
        <v>158</v>
      </c>
      <c r="B1255" s="15" t="e">
        <f t="shared" si="19"/>
        <v>#N/A</v>
      </c>
      <c r="C1255" s="15" t="s">
        <v>3990</v>
      </c>
      <c r="D1255" s="15"/>
      <c r="E1255" s="15" t="s">
        <v>19</v>
      </c>
      <c r="F1255" s="24" t="s">
        <v>42</v>
      </c>
      <c r="G1255" s="15" t="s">
        <v>3561</v>
      </c>
      <c r="H1255" s="15" t="s">
        <v>19</v>
      </c>
      <c r="I1255" s="17" t="s">
        <v>3562</v>
      </c>
      <c r="J1255" s="15" t="s">
        <v>19</v>
      </c>
      <c r="K1255" s="18">
        <v>45863</v>
      </c>
      <c r="L1255" s="18" t="s">
        <v>19</v>
      </c>
      <c r="M1255" s="18">
        <v>45569.404861111107</v>
      </c>
      <c r="N1255" s="18">
        <v>45779.556944444441</v>
      </c>
      <c r="O1255" s="18" t="s">
        <v>19</v>
      </c>
      <c r="P1255" s="18" t="s">
        <v>19</v>
      </c>
      <c r="Q1255" s="15" t="s">
        <v>5807</v>
      </c>
      <c r="R1255" s="15" t="s">
        <v>6291</v>
      </c>
      <c r="S1255" s="15" t="s">
        <v>6213</v>
      </c>
      <c r="T1255" s="15" t="s">
        <v>19</v>
      </c>
      <c r="U1255" s="15" t="s">
        <v>19</v>
      </c>
      <c r="V1255" s="15" t="s">
        <v>19</v>
      </c>
      <c r="W1255" s="15" t="s">
        <v>19</v>
      </c>
      <c r="X1255" s="15" t="s">
        <v>19</v>
      </c>
      <c r="Y1255" s="19">
        <v>0</v>
      </c>
      <c r="Z1255" s="15" t="s">
        <v>19</v>
      </c>
      <c r="AA1255" s="15" t="s">
        <v>19</v>
      </c>
      <c r="AB1255" s="15" t="s">
        <v>43</v>
      </c>
      <c r="AC1255" s="15" t="s">
        <v>3365</v>
      </c>
      <c r="AD1255" s="15" t="s">
        <v>690</v>
      </c>
      <c r="AE1255" s="15" t="b">
        <v>1</v>
      </c>
      <c r="AF1255" s="15" t="s">
        <v>49</v>
      </c>
      <c r="AG1255" s="15" t="s">
        <v>19</v>
      </c>
      <c r="AH1255" s="15" t="s">
        <v>3984</v>
      </c>
      <c r="AI1255" s="18">
        <v>45779</v>
      </c>
      <c r="AJ1255" s="15" t="s">
        <v>19</v>
      </c>
      <c r="AK1255" s="15" t="s">
        <v>19</v>
      </c>
      <c r="AL1255" s="15" t="s">
        <v>19</v>
      </c>
      <c r="AM1255" s="15" t="s">
        <v>3325</v>
      </c>
      <c r="AN1255" s="15" t="s">
        <v>6275</v>
      </c>
    </row>
    <row r="1256" spans="1:40" ht="15.45" x14ac:dyDescent="0.4">
      <c r="A1256" s="15" t="s">
        <v>160</v>
      </c>
      <c r="B1256" s="15" t="e">
        <f t="shared" si="19"/>
        <v>#N/A</v>
      </c>
      <c r="C1256" s="15" t="s">
        <v>3992</v>
      </c>
      <c r="D1256" s="15"/>
      <c r="E1256" s="15" t="s">
        <v>19</v>
      </c>
      <c r="F1256" s="24" t="s">
        <v>42</v>
      </c>
      <c r="G1256" s="15" t="s">
        <v>3561</v>
      </c>
      <c r="H1256" s="15" t="s">
        <v>19</v>
      </c>
      <c r="I1256" s="17" t="s">
        <v>3562</v>
      </c>
      <c r="J1256" s="15" t="s">
        <v>19</v>
      </c>
      <c r="K1256" s="18">
        <v>45863</v>
      </c>
      <c r="L1256" s="18" t="s">
        <v>19</v>
      </c>
      <c r="M1256" s="18">
        <v>45569.415972222225</v>
      </c>
      <c r="N1256" s="18">
        <v>45779.556944444441</v>
      </c>
      <c r="O1256" s="18" t="s">
        <v>19</v>
      </c>
      <c r="P1256" s="18" t="s">
        <v>19</v>
      </c>
      <c r="Q1256" s="15" t="s">
        <v>5807</v>
      </c>
      <c r="R1256" s="15" t="s">
        <v>6288</v>
      </c>
      <c r="S1256" s="15" t="s">
        <v>6157</v>
      </c>
      <c r="T1256" s="15" t="s">
        <v>19</v>
      </c>
      <c r="U1256" s="15" t="s">
        <v>19</v>
      </c>
      <c r="V1256" s="15" t="s">
        <v>19</v>
      </c>
      <c r="W1256" s="15" t="s">
        <v>19</v>
      </c>
      <c r="X1256" s="15" t="s">
        <v>19</v>
      </c>
      <c r="Y1256" s="19">
        <v>0</v>
      </c>
      <c r="Z1256" s="15" t="s">
        <v>19</v>
      </c>
      <c r="AA1256" s="15" t="s">
        <v>19</v>
      </c>
      <c r="AB1256" s="15" t="s">
        <v>43</v>
      </c>
      <c r="AC1256" s="15" t="s">
        <v>3365</v>
      </c>
      <c r="AD1256" s="15" t="s">
        <v>690</v>
      </c>
      <c r="AE1256" s="15" t="b">
        <v>1</v>
      </c>
      <c r="AF1256" s="15" t="s">
        <v>49</v>
      </c>
      <c r="AG1256" s="15" t="s">
        <v>19</v>
      </c>
      <c r="AH1256" s="15" t="s">
        <v>3987</v>
      </c>
      <c r="AI1256" s="18">
        <v>45779</v>
      </c>
      <c r="AJ1256" s="15" t="s">
        <v>19</v>
      </c>
      <c r="AK1256" s="15" t="s">
        <v>19</v>
      </c>
      <c r="AL1256" s="15" t="s">
        <v>19</v>
      </c>
      <c r="AM1256" s="15" t="s">
        <v>3325</v>
      </c>
      <c r="AN1256" s="15" t="s">
        <v>6275</v>
      </c>
    </row>
    <row r="1257" spans="1:40" ht="15.45" x14ac:dyDescent="0.4">
      <c r="A1257" s="15" t="s">
        <v>162</v>
      </c>
      <c r="B1257" s="15" t="e">
        <f t="shared" si="19"/>
        <v>#N/A</v>
      </c>
      <c r="C1257" s="15" t="s">
        <v>3994</v>
      </c>
      <c r="D1257" s="15"/>
      <c r="E1257" s="15" t="s">
        <v>19</v>
      </c>
      <c r="F1257" s="24" t="s">
        <v>42</v>
      </c>
      <c r="G1257" s="15" t="s">
        <v>3561</v>
      </c>
      <c r="H1257" s="15" t="s">
        <v>19</v>
      </c>
      <c r="I1257" s="17" t="s">
        <v>3562</v>
      </c>
      <c r="J1257" s="15" t="s">
        <v>19</v>
      </c>
      <c r="K1257" s="18">
        <v>45863</v>
      </c>
      <c r="L1257" s="18" t="s">
        <v>19</v>
      </c>
      <c r="M1257" s="18">
        <v>45569.417361111111</v>
      </c>
      <c r="N1257" s="18">
        <v>45779.556944444441</v>
      </c>
      <c r="O1257" s="18" t="s">
        <v>19</v>
      </c>
      <c r="P1257" s="18" t="s">
        <v>19</v>
      </c>
      <c r="Q1257" s="15" t="s">
        <v>5807</v>
      </c>
      <c r="R1257" s="15" t="s">
        <v>6286</v>
      </c>
      <c r="S1257" s="15" t="s">
        <v>6193</v>
      </c>
      <c r="T1257" s="15" t="s">
        <v>19</v>
      </c>
      <c r="U1257" s="15" t="s">
        <v>19</v>
      </c>
      <c r="V1257" s="15" t="s">
        <v>19</v>
      </c>
      <c r="W1257" s="15" t="s">
        <v>19</v>
      </c>
      <c r="X1257" s="15" t="s">
        <v>19</v>
      </c>
      <c r="Y1257" s="19">
        <v>0</v>
      </c>
      <c r="Z1257" s="15" t="s">
        <v>19</v>
      </c>
      <c r="AA1257" s="15" t="s">
        <v>19</v>
      </c>
      <c r="AB1257" s="15" t="s">
        <v>43</v>
      </c>
      <c r="AC1257" s="15" t="s">
        <v>3365</v>
      </c>
      <c r="AD1257" s="15" t="s">
        <v>690</v>
      </c>
      <c r="AE1257" s="15" t="b">
        <v>1</v>
      </c>
      <c r="AF1257" s="15" t="s">
        <v>49</v>
      </c>
      <c r="AG1257" s="15" t="s">
        <v>19</v>
      </c>
      <c r="AH1257" s="15" t="s">
        <v>3987</v>
      </c>
      <c r="AI1257" s="18">
        <v>45779</v>
      </c>
      <c r="AJ1257" s="15" t="s">
        <v>19</v>
      </c>
      <c r="AK1257" s="15" t="s">
        <v>19</v>
      </c>
      <c r="AL1257" s="15" t="s">
        <v>19</v>
      </c>
      <c r="AM1257" s="15" t="s">
        <v>3325</v>
      </c>
      <c r="AN1257" s="15" t="s">
        <v>6275</v>
      </c>
    </row>
    <row r="1258" spans="1:40" ht="15.45" x14ac:dyDescent="0.4">
      <c r="A1258" s="15" t="s">
        <v>164</v>
      </c>
      <c r="B1258" s="15" t="e">
        <f t="shared" si="19"/>
        <v>#N/A</v>
      </c>
      <c r="C1258" s="15" t="s">
        <v>3996</v>
      </c>
      <c r="D1258" s="15"/>
      <c r="E1258" s="15" t="s">
        <v>19</v>
      </c>
      <c r="F1258" s="24" t="s">
        <v>42</v>
      </c>
      <c r="G1258" s="15" t="s">
        <v>3561</v>
      </c>
      <c r="H1258" s="15" t="s">
        <v>19</v>
      </c>
      <c r="I1258" s="17" t="s">
        <v>3562</v>
      </c>
      <c r="J1258" s="15" t="s">
        <v>19</v>
      </c>
      <c r="K1258" s="18">
        <v>45863</v>
      </c>
      <c r="L1258" s="18" t="s">
        <v>19</v>
      </c>
      <c r="M1258" s="18">
        <v>45569.419444444444</v>
      </c>
      <c r="N1258" s="18">
        <v>45779.556944444441</v>
      </c>
      <c r="O1258" s="18" t="s">
        <v>19</v>
      </c>
      <c r="P1258" s="18" t="s">
        <v>19</v>
      </c>
      <c r="Q1258" s="15" t="s">
        <v>5807</v>
      </c>
      <c r="R1258" s="15" t="s">
        <v>6291</v>
      </c>
      <c r="S1258" s="15" t="s">
        <v>6213</v>
      </c>
      <c r="T1258" s="15" t="s">
        <v>19</v>
      </c>
      <c r="U1258" s="15" t="s">
        <v>19</v>
      </c>
      <c r="V1258" s="15" t="s">
        <v>19</v>
      </c>
      <c r="W1258" s="15" t="s">
        <v>19</v>
      </c>
      <c r="X1258" s="15" t="s">
        <v>19</v>
      </c>
      <c r="Y1258" s="19">
        <v>0</v>
      </c>
      <c r="Z1258" s="15" t="s">
        <v>19</v>
      </c>
      <c r="AA1258" s="15" t="s">
        <v>19</v>
      </c>
      <c r="AB1258" s="15" t="s">
        <v>43</v>
      </c>
      <c r="AC1258" s="15" t="s">
        <v>3365</v>
      </c>
      <c r="AD1258" s="15" t="s">
        <v>690</v>
      </c>
      <c r="AE1258" s="15" t="b">
        <v>1</v>
      </c>
      <c r="AF1258" s="15" t="s">
        <v>49</v>
      </c>
      <c r="AG1258" s="15" t="s">
        <v>19</v>
      </c>
      <c r="AH1258" s="15" t="s">
        <v>3998</v>
      </c>
      <c r="AI1258" s="18">
        <v>45779</v>
      </c>
      <c r="AJ1258" s="15" t="s">
        <v>19</v>
      </c>
      <c r="AK1258" s="15" t="s">
        <v>19</v>
      </c>
      <c r="AL1258" s="15" t="s">
        <v>19</v>
      </c>
      <c r="AM1258" s="15" t="s">
        <v>3325</v>
      </c>
      <c r="AN1258" s="15" t="s">
        <v>6275</v>
      </c>
    </row>
    <row r="1259" spans="1:40" ht="15.45" x14ac:dyDescent="0.4">
      <c r="A1259" s="15" t="s">
        <v>166</v>
      </c>
      <c r="B1259" s="15" t="e">
        <f t="shared" si="19"/>
        <v>#N/A</v>
      </c>
      <c r="C1259" s="15" t="s">
        <v>3999</v>
      </c>
      <c r="D1259" s="15"/>
      <c r="E1259" s="15" t="s">
        <v>19</v>
      </c>
      <c r="F1259" s="24" t="s">
        <v>42</v>
      </c>
      <c r="G1259" s="15" t="s">
        <v>3561</v>
      </c>
      <c r="H1259" s="15" t="s">
        <v>19</v>
      </c>
      <c r="I1259" s="17" t="s">
        <v>3562</v>
      </c>
      <c r="J1259" s="15" t="s">
        <v>19</v>
      </c>
      <c r="K1259" s="18">
        <v>45863</v>
      </c>
      <c r="L1259" s="18" t="s">
        <v>19</v>
      </c>
      <c r="M1259" s="18">
        <v>45569.420138888891</v>
      </c>
      <c r="N1259" s="18">
        <v>45779.556944444441</v>
      </c>
      <c r="O1259" s="18" t="s">
        <v>19</v>
      </c>
      <c r="P1259" s="18" t="s">
        <v>19</v>
      </c>
      <c r="Q1259" s="15" t="s">
        <v>5807</v>
      </c>
      <c r="R1259" s="15" t="s">
        <v>6288</v>
      </c>
      <c r="S1259" s="15" t="s">
        <v>6157</v>
      </c>
      <c r="T1259" s="15" t="s">
        <v>19</v>
      </c>
      <c r="U1259" s="15" t="s">
        <v>19</v>
      </c>
      <c r="V1259" s="15" t="s">
        <v>19</v>
      </c>
      <c r="W1259" s="15" t="s">
        <v>19</v>
      </c>
      <c r="X1259" s="15" t="s">
        <v>19</v>
      </c>
      <c r="Y1259" s="19">
        <v>0</v>
      </c>
      <c r="Z1259" s="15" t="s">
        <v>19</v>
      </c>
      <c r="AA1259" s="15" t="s">
        <v>19</v>
      </c>
      <c r="AB1259" s="15" t="s">
        <v>43</v>
      </c>
      <c r="AC1259" s="15" t="s">
        <v>3365</v>
      </c>
      <c r="AD1259" s="15" t="s">
        <v>690</v>
      </c>
      <c r="AE1259" s="15" t="b">
        <v>1</v>
      </c>
      <c r="AF1259" s="15" t="s">
        <v>49</v>
      </c>
      <c r="AG1259" s="15" t="s">
        <v>19</v>
      </c>
      <c r="AH1259" s="15" t="s">
        <v>4001</v>
      </c>
      <c r="AI1259" s="18">
        <v>45779</v>
      </c>
      <c r="AJ1259" s="15" t="s">
        <v>19</v>
      </c>
      <c r="AK1259" s="15" t="s">
        <v>19</v>
      </c>
      <c r="AL1259" s="15" t="s">
        <v>19</v>
      </c>
      <c r="AM1259" s="15" t="s">
        <v>3325</v>
      </c>
      <c r="AN1259" s="15" t="s">
        <v>6275</v>
      </c>
    </row>
    <row r="1260" spans="1:40" ht="15.45" x14ac:dyDescent="0.4">
      <c r="A1260" s="15" t="s">
        <v>168</v>
      </c>
      <c r="B1260" s="15" t="e">
        <f t="shared" si="19"/>
        <v>#N/A</v>
      </c>
      <c r="C1260" s="15" t="s">
        <v>4002</v>
      </c>
      <c r="D1260" s="15"/>
      <c r="E1260" s="15" t="s">
        <v>19</v>
      </c>
      <c r="F1260" s="24" t="s">
        <v>42</v>
      </c>
      <c r="G1260" s="15" t="s">
        <v>3561</v>
      </c>
      <c r="H1260" s="15" t="s">
        <v>19</v>
      </c>
      <c r="I1260" s="17" t="s">
        <v>3562</v>
      </c>
      <c r="J1260" s="15" t="s">
        <v>19</v>
      </c>
      <c r="K1260" s="18">
        <v>45863</v>
      </c>
      <c r="L1260" s="18" t="s">
        <v>19</v>
      </c>
      <c r="M1260" s="18">
        <v>45569.422222222223</v>
      </c>
      <c r="N1260" s="18">
        <v>45779.556944444441</v>
      </c>
      <c r="O1260" s="18" t="s">
        <v>19</v>
      </c>
      <c r="P1260" s="18" t="s">
        <v>19</v>
      </c>
      <c r="Q1260" s="15" t="s">
        <v>5818</v>
      </c>
      <c r="R1260" s="15" t="s">
        <v>6291</v>
      </c>
      <c r="S1260" s="15" t="s">
        <v>6213</v>
      </c>
      <c r="T1260" s="15" t="s">
        <v>19</v>
      </c>
      <c r="U1260" s="15" t="s">
        <v>19</v>
      </c>
      <c r="V1260" s="15" t="s">
        <v>19</v>
      </c>
      <c r="W1260" s="15" t="s">
        <v>19</v>
      </c>
      <c r="X1260" s="15" t="s">
        <v>19</v>
      </c>
      <c r="Y1260" s="19">
        <v>0</v>
      </c>
      <c r="Z1260" s="15" t="s">
        <v>19</v>
      </c>
      <c r="AA1260" s="15" t="s">
        <v>19</v>
      </c>
      <c r="AB1260" s="15" t="s">
        <v>43</v>
      </c>
      <c r="AC1260" s="15" t="s">
        <v>3365</v>
      </c>
      <c r="AD1260" s="15" t="s">
        <v>690</v>
      </c>
      <c r="AE1260" s="15" t="b">
        <v>1</v>
      </c>
      <c r="AF1260" s="15" t="s">
        <v>3816</v>
      </c>
      <c r="AG1260" s="15" t="s">
        <v>19</v>
      </c>
      <c r="AH1260" s="15" t="s">
        <v>4003</v>
      </c>
      <c r="AI1260" s="18">
        <v>45779</v>
      </c>
      <c r="AJ1260" s="15" t="s">
        <v>19</v>
      </c>
      <c r="AK1260" s="15" t="s">
        <v>19</v>
      </c>
      <c r="AL1260" s="15" t="s">
        <v>19</v>
      </c>
      <c r="AM1260" s="15" t="s">
        <v>3325</v>
      </c>
      <c r="AN1260" s="15" t="s">
        <v>6275</v>
      </c>
    </row>
    <row r="1261" spans="1:40" ht="15.45" x14ac:dyDescent="0.4">
      <c r="A1261" s="15" t="s">
        <v>170</v>
      </c>
      <c r="B1261" s="15" t="e">
        <f t="shared" si="19"/>
        <v>#N/A</v>
      </c>
      <c r="C1261" s="15" t="s">
        <v>4004</v>
      </c>
      <c r="D1261" s="15"/>
      <c r="E1261" s="15" t="s">
        <v>19</v>
      </c>
      <c r="F1261" s="24" t="s">
        <v>42</v>
      </c>
      <c r="G1261" s="15" t="s">
        <v>3561</v>
      </c>
      <c r="H1261" s="15" t="s">
        <v>19</v>
      </c>
      <c r="I1261" s="17" t="s">
        <v>3562</v>
      </c>
      <c r="J1261" s="15" t="s">
        <v>19</v>
      </c>
      <c r="K1261" s="18">
        <v>45863</v>
      </c>
      <c r="L1261" s="18" t="s">
        <v>19</v>
      </c>
      <c r="M1261" s="18">
        <v>45569.446527777778</v>
      </c>
      <c r="N1261" s="18">
        <v>45779.557638888888</v>
      </c>
      <c r="O1261" s="18" t="s">
        <v>19</v>
      </c>
      <c r="P1261" s="18" t="s">
        <v>19</v>
      </c>
      <c r="Q1261" s="15" t="s">
        <v>5814</v>
      </c>
      <c r="R1261" s="15" t="s">
        <v>6286</v>
      </c>
      <c r="S1261" s="15" t="s">
        <v>6193</v>
      </c>
      <c r="T1261" s="15" t="s">
        <v>19</v>
      </c>
      <c r="U1261" s="15" t="s">
        <v>19</v>
      </c>
      <c r="V1261" s="15" t="s">
        <v>19</v>
      </c>
      <c r="W1261" s="15" t="s">
        <v>19</v>
      </c>
      <c r="X1261" s="15" t="s">
        <v>19</v>
      </c>
      <c r="Y1261" s="19">
        <v>0</v>
      </c>
      <c r="Z1261" s="15" t="s">
        <v>19</v>
      </c>
      <c r="AA1261" s="15" t="s">
        <v>19</v>
      </c>
      <c r="AB1261" s="15" t="s">
        <v>43</v>
      </c>
      <c r="AC1261" s="15" t="s">
        <v>3365</v>
      </c>
      <c r="AD1261" s="15" t="s">
        <v>690</v>
      </c>
      <c r="AE1261" s="15" t="b">
        <v>1</v>
      </c>
      <c r="AF1261" s="15" t="s">
        <v>3816</v>
      </c>
      <c r="AG1261" s="15" t="s">
        <v>19</v>
      </c>
      <c r="AH1261" s="15" t="s">
        <v>4005</v>
      </c>
      <c r="AI1261" s="18">
        <v>45779</v>
      </c>
      <c r="AJ1261" s="15" t="s">
        <v>19</v>
      </c>
      <c r="AK1261" s="15" t="s">
        <v>19</v>
      </c>
      <c r="AL1261" s="15" t="s">
        <v>19</v>
      </c>
      <c r="AM1261" s="15" t="s">
        <v>3325</v>
      </c>
      <c r="AN1261" s="15" t="s">
        <v>6275</v>
      </c>
    </row>
    <row r="1262" spans="1:40" ht="15.45" x14ac:dyDescent="0.4">
      <c r="A1262" s="15" t="s">
        <v>171</v>
      </c>
      <c r="B1262" s="15" t="e">
        <f t="shared" si="19"/>
        <v>#N/A</v>
      </c>
      <c r="C1262" s="15" t="s">
        <v>6131</v>
      </c>
      <c r="D1262" s="15"/>
      <c r="E1262" s="15" t="s">
        <v>19</v>
      </c>
      <c r="F1262" s="27" t="s">
        <v>122</v>
      </c>
      <c r="G1262" s="15" t="s">
        <v>3561</v>
      </c>
      <c r="H1262" s="15" t="s">
        <v>19</v>
      </c>
      <c r="I1262" s="28" t="s">
        <v>3587</v>
      </c>
      <c r="J1262" s="15" t="s">
        <v>6277</v>
      </c>
      <c r="K1262" s="18">
        <v>45863</v>
      </c>
      <c r="L1262" s="18" t="s">
        <v>19</v>
      </c>
      <c r="M1262" s="18">
        <v>45569.561805555553</v>
      </c>
      <c r="N1262" s="18">
        <v>45810.583333333328</v>
      </c>
      <c r="O1262" s="18" t="s">
        <v>19</v>
      </c>
      <c r="P1262" s="18" t="s">
        <v>19</v>
      </c>
      <c r="Q1262" s="15" t="s">
        <v>5800</v>
      </c>
      <c r="R1262" s="15" t="s">
        <v>6267</v>
      </c>
      <c r="S1262" s="15" t="s">
        <v>19</v>
      </c>
      <c r="T1262" s="15" t="s">
        <v>19</v>
      </c>
      <c r="U1262" s="15" t="s">
        <v>19</v>
      </c>
      <c r="V1262" s="15" t="s">
        <v>19</v>
      </c>
      <c r="W1262" s="15" t="s">
        <v>19</v>
      </c>
      <c r="X1262" s="15" t="s">
        <v>19</v>
      </c>
      <c r="Y1262" s="19">
        <v>0</v>
      </c>
      <c r="Z1262" s="29" t="s">
        <v>123</v>
      </c>
      <c r="AA1262" s="15" t="s">
        <v>19</v>
      </c>
      <c r="AB1262" s="15" t="s">
        <v>43</v>
      </c>
      <c r="AC1262" s="15" t="s">
        <v>3365</v>
      </c>
      <c r="AD1262" s="15" t="s">
        <v>729</v>
      </c>
      <c r="AE1262" s="15" t="s">
        <v>19</v>
      </c>
      <c r="AF1262" s="15" t="s">
        <v>49</v>
      </c>
      <c r="AG1262" s="15" t="s">
        <v>19</v>
      </c>
      <c r="AH1262" s="15" t="s">
        <v>4008</v>
      </c>
      <c r="AI1262" s="18">
        <v>45779</v>
      </c>
      <c r="AJ1262" s="15" t="s">
        <v>19</v>
      </c>
      <c r="AK1262" s="15" t="s">
        <v>19</v>
      </c>
      <c r="AL1262" s="15" t="s">
        <v>19</v>
      </c>
      <c r="AM1262" s="15" t="s">
        <v>3325</v>
      </c>
      <c r="AN1262" s="15" t="s">
        <v>6275</v>
      </c>
    </row>
    <row r="1263" spans="1:40" ht="15.45" x14ac:dyDescent="0.4">
      <c r="A1263" s="15" t="s">
        <v>173</v>
      </c>
      <c r="B1263" s="15" t="e">
        <f t="shared" si="19"/>
        <v>#N/A</v>
      </c>
      <c r="C1263" s="15" t="s">
        <v>5819</v>
      </c>
      <c r="D1263" s="15"/>
      <c r="E1263" s="15" t="s">
        <v>19</v>
      </c>
      <c r="F1263" s="21" t="s">
        <v>28</v>
      </c>
      <c r="G1263" s="15" t="s">
        <v>3561</v>
      </c>
      <c r="H1263" s="15" t="s">
        <v>19</v>
      </c>
      <c r="I1263" s="16" t="s">
        <v>658</v>
      </c>
      <c r="J1263" s="15" t="s">
        <v>6671</v>
      </c>
      <c r="K1263" s="18">
        <v>45808</v>
      </c>
      <c r="L1263" s="18">
        <v>45789</v>
      </c>
      <c r="M1263" s="18">
        <v>45573.4375</v>
      </c>
      <c r="N1263" s="18">
        <v>45810.571527777778</v>
      </c>
      <c r="O1263" s="18" t="s">
        <v>19</v>
      </c>
      <c r="P1263" s="18" t="s">
        <v>19</v>
      </c>
      <c r="Q1263" s="15" t="s">
        <v>5820</v>
      </c>
      <c r="R1263" s="15" t="s">
        <v>6290</v>
      </c>
      <c r="S1263" s="15" t="s">
        <v>3588</v>
      </c>
      <c r="T1263" s="18">
        <v>45789</v>
      </c>
      <c r="U1263" s="18">
        <v>45798</v>
      </c>
      <c r="V1263" s="15" t="s">
        <v>19</v>
      </c>
      <c r="W1263" s="15" t="s">
        <v>19</v>
      </c>
      <c r="X1263" s="15" t="s">
        <v>19</v>
      </c>
      <c r="Y1263" s="19">
        <v>0</v>
      </c>
      <c r="Z1263" s="26" t="s">
        <v>88</v>
      </c>
      <c r="AA1263" s="15" t="s">
        <v>19</v>
      </c>
      <c r="AB1263" s="15" t="s">
        <v>43</v>
      </c>
      <c r="AC1263" s="15" t="s">
        <v>3649</v>
      </c>
      <c r="AD1263" s="15" t="s">
        <v>1557</v>
      </c>
      <c r="AE1263" s="15" t="s">
        <v>19</v>
      </c>
      <c r="AF1263" s="15" t="s">
        <v>49</v>
      </c>
      <c r="AG1263" s="20" t="s">
        <v>3604</v>
      </c>
      <c r="AH1263" s="15" t="s">
        <v>4009</v>
      </c>
      <c r="AI1263" s="15" t="s">
        <v>19</v>
      </c>
      <c r="AJ1263" s="15" t="s">
        <v>19</v>
      </c>
      <c r="AK1263" s="15" t="s">
        <v>19</v>
      </c>
      <c r="AL1263" s="15" t="s">
        <v>19</v>
      </c>
      <c r="AM1263" s="15" t="s">
        <v>3182</v>
      </c>
      <c r="AN1263" s="15" t="s">
        <v>6281</v>
      </c>
    </row>
    <row r="1264" spans="1:40" ht="15.45" x14ac:dyDescent="0.4">
      <c r="A1264" s="15" t="s">
        <v>175</v>
      </c>
      <c r="B1264" s="15" t="e">
        <f t="shared" si="19"/>
        <v>#N/A</v>
      </c>
      <c r="C1264" s="15" t="s">
        <v>4010</v>
      </c>
      <c r="D1264" s="15"/>
      <c r="E1264" s="15" t="s">
        <v>19</v>
      </c>
      <c r="F1264" s="24" t="s">
        <v>42</v>
      </c>
      <c r="G1264" s="15" t="s">
        <v>3561</v>
      </c>
      <c r="H1264" s="15" t="s">
        <v>19</v>
      </c>
      <c r="I1264" s="25" t="s">
        <v>3583</v>
      </c>
      <c r="J1264" s="15" t="s">
        <v>19</v>
      </c>
      <c r="K1264" s="18" t="s">
        <v>19</v>
      </c>
      <c r="L1264" s="18" t="s">
        <v>19</v>
      </c>
      <c r="M1264" s="18">
        <v>45587.48055555555</v>
      </c>
      <c r="N1264" s="18">
        <v>45769.520138888889</v>
      </c>
      <c r="O1264" s="18" t="s">
        <v>19</v>
      </c>
      <c r="P1264" s="18" t="s">
        <v>19</v>
      </c>
      <c r="Q1264" s="15" t="s">
        <v>6444</v>
      </c>
      <c r="R1264" s="15" t="s">
        <v>6272</v>
      </c>
      <c r="S1264" s="15" t="s">
        <v>6158</v>
      </c>
      <c r="T1264" s="15" t="s">
        <v>19</v>
      </c>
      <c r="U1264" s="15" t="s">
        <v>19</v>
      </c>
      <c r="V1264" s="15" t="s">
        <v>19</v>
      </c>
      <c r="W1264" s="15" t="s">
        <v>19</v>
      </c>
      <c r="X1264" s="15" t="s">
        <v>19</v>
      </c>
      <c r="Y1264" s="19">
        <v>0</v>
      </c>
      <c r="Z1264" s="15" t="s">
        <v>19</v>
      </c>
      <c r="AA1264" s="15" t="s">
        <v>19</v>
      </c>
      <c r="AB1264" s="15" t="s">
        <v>43</v>
      </c>
      <c r="AC1264" s="15" t="s">
        <v>1316</v>
      </c>
      <c r="AD1264" s="15" t="s">
        <v>1316</v>
      </c>
      <c r="AE1264" s="15" t="s">
        <v>19</v>
      </c>
      <c r="AF1264" s="15" t="s">
        <v>3589</v>
      </c>
      <c r="AG1264" s="15" t="s">
        <v>19</v>
      </c>
      <c r="AH1264" s="15" t="s">
        <v>4011</v>
      </c>
      <c r="AI1264" s="15" t="s">
        <v>19</v>
      </c>
      <c r="AJ1264" s="15" t="s">
        <v>19</v>
      </c>
      <c r="AK1264" s="15" t="s">
        <v>19</v>
      </c>
      <c r="AL1264" s="15" t="s">
        <v>19</v>
      </c>
      <c r="AM1264" s="15" t="s">
        <v>3915</v>
      </c>
      <c r="AN1264" s="15" t="s">
        <v>3569</v>
      </c>
    </row>
    <row r="1265" spans="1:40" ht="15.45" x14ac:dyDescent="0.4">
      <c r="A1265" s="15" t="s">
        <v>177</v>
      </c>
      <c r="B1265" s="15" t="e">
        <f t="shared" si="19"/>
        <v>#N/A</v>
      </c>
      <c r="C1265" s="15" t="s">
        <v>4012</v>
      </c>
      <c r="D1265" s="15"/>
      <c r="E1265" s="15" t="s">
        <v>19</v>
      </c>
      <c r="F1265" s="24" t="s">
        <v>42</v>
      </c>
      <c r="G1265" s="15" t="s">
        <v>3561</v>
      </c>
      <c r="H1265" s="15" t="s">
        <v>19</v>
      </c>
      <c r="I1265" s="25" t="s">
        <v>3583</v>
      </c>
      <c r="J1265" s="15" t="s">
        <v>19</v>
      </c>
      <c r="K1265" s="18" t="s">
        <v>19</v>
      </c>
      <c r="L1265" s="18" t="s">
        <v>19</v>
      </c>
      <c r="M1265" s="18">
        <v>45587.481249999997</v>
      </c>
      <c r="N1265" s="18">
        <v>45769.520138888889</v>
      </c>
      <c r="O1265" s="18" t="s">
        <v>19</v>
      </c>
      <c r="P1265" s="18" t="s">
        <v>19</v>
      </c>
      <c r="Q1265" s="15" t="s">
        <v>6181</v>
      </c>
      <c r="R1265" s="15" t="s">
        <v>6272</v>
      </c>
      <c r="S1265" s="15" t="s">
        <v>6158</v>
      </c>
      <c r="T1265" s="15" t="s">
        <v>19</v>
      </c>
      <c r="U1265" s="15" t="s">
        <v>19</v>
      </c>
      <c r="V1265" s="15" t="s">
        <v>19</v>
      </c>
      <c r="W1265" s="15" t="s">
        <v>19</v>
      </c>
      <c r="X1265" s="15" t="s">
        <v>19</v>
      </c>
      <c r="Y1265" s="19">
        <v>0</v>
      </c>
      <c r="Z1265" s="15" t="s">
        <v>19</v>
      </c>
      <c r="AA1265" s="15" t="s">
        <v>19</v>
      </c>
      <c r="AB1265" s="15" t="s">
        <v>43</v>
      </c>
      <c r="AC1265" s="15" t="s">
        <v>1316</v>
      </c>
      <c r="AD1265" s="15" t="s">
        <v>1316</v>
      </c>
      <c r="AE1265" s="15" t="s">
        <v>19</v>
      </c>
      <c r="AF1265" s="15" t="s">
        <v>3589</v>
      </c>
      <c r="AG1265" s="15" t="s">
        <v>19</v>
      </c>
      <c r="AH1265" s="15" t="s">
        <v>19</v>
      </c>
      <c r="AI1265" s="15" t="s">
        <v>19</v>
      </c>
      <c r="AJ1265" s="15" t="s">
        <v>19</v>
      </c>
      <c r="AK1265" s="15" t="s">
        <v>19</v>
      </c>
      <c r="AL1265" s="15" t="s">
        <v>19</v>
      </c>
      <c r="AM1265" s="15" t="s">
        <v>3915</v>
      </c>
      <c r="AN1265" s="15" t="s">
        <v>3569</v>
      </c>
    </row>
    <row r="1266" spans="1:40" ht="15.45" x14ac:dyDescent="0.4">
      <c r="A1266" s="15" t="s">
        <v>179</v>
      </c>
      <c r="B1266" s="15" t="e">
        <f t="shared" si="19"/>
        <v>#N/A</v>
      </c>
      <c r="C1266" s="15" t="s">
        <v>4013</v>
      </c>
      <c r="D1266" s="15"/>
      <c r="E1266" s="15" t="s">
        <v>19</v>
      </c>
      <c r="F1266" s="24" t="s">
        <v>42</v>
      </c>
      <c r="G1266" s="15" t="s">
        <v>3561</v>
      </c>
      <c r="H1266" s="15" t="s">
        <v>19</v>
      </c>
      <c r="I1266" s="25" t="s">
        <v>3583</v>
      </c>
      <c r="J1266" s="15" t="s">
        <v>19</v>
      </c>
      <c r="K1266" s="18" t="s">
        <v>19</v>
      </c>
      <c r="L1266" s="18" t="s">
        <v>19</v>
      </c>
      <c r="M1266" s="18">
        <v>45587.481944444444</v>
      </c>
      <c r="N1266" s="18">
        <v>45769.520138888889</v>
      </c>
      <c r="O1266" s="18" t="s">
        <v>19</v>
      </c>
      <c r="P1266" s="18" t="s">
        <v>19</v>
      </c>
      <c r="Q1266" s="15" t="s">
        <v>6181</v>
      </c>
      <c r="R1266" s="15" t="s">
        <v>6272</v>
      </c>
      <c r="S1266" s="15" t="s">
        <v>6158</v>
      </c>
      <c r="T1266" s="15" t="s">
        <v>19</v>
      </c>
      <c r="U1266" s="15" t="s">
        <v>19</v>
      </c>
      <c r="V1266" s="15" t="s">
        <v>19</v>
      </c>
      <c r="W1266" s="15" t="s">
        <v>19</v>
      </c>
      <c r="X1266" s="15" t="s">
        <v>19</v>
      </c>
      <c r="Y1266" s="19">
        <v>0</v>
      </c>
      <c r="Z1266" s="15" t="s">
        <v>19</v>
      </c>
      <c r="AA1266" s="15" t="s">
        <v>19</v>
      </c>
      <c r="AB1266" s="15" t="s">
        <v>43</v>
      </c>
      <c r="AC1266" s="15" t="s">
        <v>1316</v>
      </c>
      <c r="AD1266" s="15" t="s">
        <v>1316</v>
      </c>
      <c r="AE1266" s="15" t="s">
        <v>19</v>
      </c>
      <c r="AF1266" s="15" t="s">
        <v>3589</v>
      </c>
      <c r="AG1266" s="15" t="s">
        <v>19</v>
      </c>
      <c r="AH1266" s="15" t="s">
        <v>19</v>
      </c>
      <c r="AI1266" s="15" t="s">
        <v>19</v>
      </c>
      <c r="AJ1266" s="15" t="s">
        <v>19</v>
      </c>
      <c r="AK1266" s="15" t="s">
        <v>19</v>
      </c>
      <c r="AL1266" s="15" t="s">
        <v>19</v>
      </c>
      <c r="AM1266" s="15" t="s">
        <v>3915</v>
      </c>
      <c r="AN1266" s="15" t="s">
        <v>3569</v>
      </c>
    </row>
    <row r="1267" spans="1:40" ht="15.45" x14ac:dyDescent="0.4">
      <c r="A1267" s="15" t="s">
        <v>181</v>
      </c>
      <c r="B1267" s="15" t="e">
        <f t="shared" si="19"/>
        <v>#N/A</v>
      </c>
      <c r="C1267" s="15" t="s">
        <v>5089</v>
      </c>
      <c r="D1267" s="15"/>
      <c r="E1267" s="15" t="s">
        <v>19</v>
      </c>
      <c r="F1267" s="24" t="s">
        <v>42</v>
      </c>
      <c r="G1267" s="15" t="s">
        <v>3561</v>
      </c>
      <c r="H1267" s="15" t="s">
        <v>19</v>
      </c>
      <c r="I1267" s="25" t="s">
        <v>3583</v>
      </c>
      <c r="J1267" s="15" t="s">
        <v>19</v>
      </c>
      <c r="K1267" s="18" t="s">
        <v>19</v>
      </c>
      <c r="L1267" s="18" t="s">
        <v>19</v>
      </c>
      <c r="M1267" s="18">
        <v>45588.476388888885</v>
      </c>
      <c r="N1267" s="18">
        <v>45749.5</v>
      </c>
      <c r="O1267" s="18" t="s">
        <v>19</v>
      </c>
      <c r="P1267" s="18" t="s">
        <v>19</v>
      </c>
      <c r="Q1267" s="15" t="s">
        <v>5823</v>
      </c>
      <c r="R1267" s="15" t="s">
        <v>6287</v>
      </c>
      <c r="S1267" s="15" t="s">
        <v>6148</v>
      </c>
      <c r="T1267" s="15" t="s">
        <v>19</v>
      </c>
      <c r="U1267" s="15" t="s">
        <v>19</v>
      </c>
      <c r="V1267" s="15" t="s">
        <v>19</v>
      </c>
      <c r="W1267" s="15" t="s">
        <v>19</v>
      </c>
      <c r="X1267" s="15" t="s">
        <v>19</v>
      </c>
      <c r="Y1267" s="19">
        <v>0</v>
      </c>
      <c r="Z1267" s="15" t="s">
        <v>19</v>
      </c>
      <c r="AA1267" s="15" t="s">
        <v>19</v>
      </c>
      <c r="AB1267" s="15" t="s">
        <v>77</v>
      </c>
      <c r="AC1267" s="15" t="s">
        <v>5091</v>
      </c>
      <c r="AD1267" s="15" t="s">
        <v>2365</v>
      </c>
      <c r="AE1267" s="15" t="s">
        <v>19</v>
      </c>
      <c r="AF1267" s="15" t="s">
        <v>49</v>
      </c>
      <c r="AG1267" s="15" t="s">
        <v>19</v>
      </c>
      <c r="AH1267" s="15" t="s">
        <v>5092</v>
      </c>
      <c r="AI1267" s="15" t="s">
        <v>19</v>
      </c>
      <c r="AJ1267" s="15" t="s">
        <v>19</v>
      </c>
      <c r="AK1267" s="15" t="s">
        <v>19</v>
      </c>
      <c r="AL1267" s="15" t="s">
        <v>19</v>
      </c>
      <c r="AM1267" s="15" t="s">
        <v>3182</v>
      </c>
      <c r="AN1267" s="15" t="s">
        <v>6281</v>
      </c>
    </row>
    <row r="1268" spans="1:40" ht="15.45" x14ac:dyDescent="0.4">
      <c r="A1268" s="15" t="s">
        <v>184</v>
      </c>
      <c r="B1268" s="15" t="e">
        <f t="shared" si="19"/>
        <v>#N/A</v>
      </c>
      <c r="C1268" s="15" t="s">
        <v>5093</v>
      </c>
      <c r="D1268" s="15"/>
      <c r="E1268" s="15" t="s">
        <v>19</v>
      </c>
      <c r="F1268" s="24" t="s">
        <v>42</v>
      </c>
      <c r="G1268" s="15" t="s">
        <v>3561</v>
      </c>
      <c r="H1268" s="15" t="s">
        <v>19</v>
      </c>
      <c r="I1268" s="16" t="s">
        <v>658</v>
      </c>
      <c r="J1268" s="15" t="s">
        <v>19</v>
      </c>
      <c r="K1268" s="18" t="s">
        <v>19</v>
      </c>
      <c r="L1268" s="18" t="s">
        <v>19</v>
      </c>
      <c r="M1268" s="18">
        <v>45588.477083333331</v>
      </c>
      <c r="N1268" s="18">
        <v>45749.499305555553</v>
      </c>
      <c r="O1268" s="18" t="s">
        <v>19</v>
      </c>
      <c r="P1268" s="18" t="s">
        <v>19</v>
      </c>
      <c r="Q1268" s="15" t="s">
        <v>5824</v>
      </c>
      <c r="R1268" s="15" t="s">
        <v>6289</v>
      </c>
      <c r="S1268" s="15" t="s">
        <v>6150</v>
      </c>
      <c r="T1268" s="15" t="s">
        <v>19</v>
      </c>
      <c r="U1268" s="15" t="s">
        <v>19</v>
      </c>
      <c r="V1268" s="15" t="s">
        <v>19</v>
      </c>
      <c r="W1268" s="15" t="s">
        <v>19</v>
      </c>
      <c r="X1268" s="15" t="s">
        <v>19</v>
      </c>
      <c r="Y1268" s="19">
        <v>0</v>
      </c>
      <c r="Z1268" s="15" t="s">
        <v>19</v>
      </c>
      <c r="AA1268" s="15" t="s">
        <v>19</v>
      </c>
      <c r="AB1268" s="15" t="s">
        <v>77</v>
      </c>
      <c r="AC1268" s="15" t="s">
        <v>5091</v>
      </c>
      <c r="AD1268" s="15" t="s">
        <v>2340</v>
      </c>
      <c r="AE1268" s="15" t="s">
        <v>19</v>
      </c>
      <c r="AF1268" s="15" t="s">
        <v>17</v>
      </c>
      <c r="AG1268" s="15" t="s">
        <v>19</v>
      </c>
      <c r="AH1268" s="15" t="s">
        <v>5092</v>
      </c>
      <c r="AI1268" s="15" t="s">
        <v>19</v>
      </c>
      <c r="AJ1268" s="15" t="s">
        <v>19</v>
      </c>
      <c r="AK1268" s="15" t="s">
        <v>19</v>
      </c>
      <c r="AL1268" s="15" t="s">
        <v>19</v>
      </c>
      <c r="AM1268" s="15" t="s">
        <v>3182</v>
      </c>
      <c r="AN1268" s="15" t="s">
        <v>6281</v>
      </c>
    </row>
    <row r="1269" spans="1:40" ht="15.45" x14ac:dyDescent="0.4">
      <c r="A1269" s="15" t="s">
        <v>186</v>
      </c>
      <c r="B1269" s="15" t="e">
        <f t="shared" si="19"/>
        <v>#N/A</v>
      </c>
      <c r="C1269" s="15" t="s">
        <v>6130</v>
      </c>
      <c r="D1269" s="15"/>
      <c r="E1269" s="15" t="s">
        <v>19</v>
      </c>
      <c r="F1269" s="24" t="s">
        <v>42</v>
      </c>
      <c r="G1269" s="15" t="s">
        <v>3561</v>
      </c>
      <c r="H1269" s="15" t="s">
        <v>19</v>
      </c>
      <c r="I1269" s="16" t="s">
        <v>658</v>
      </c>
      <c r="J1269" s="15" t="s">
        <v>19</v>
      </c>
      <c r="K1269" s="18" t="s">
        <v>19</v>
      </c>
      <c r="L1269" s="18" t="s">
        <v>19</v>
      </c>
      <c r="M1269" s="18">
        <v>45588.477777777778</v>
      </c>
      <c r="N1269" s="18">
        <v>45790.481249999997</v>
      </c>
      <c r="O1269" s="18" t="s">
        <v>19</v>
      </c>
      <c r="P1269" s="18" t="s">
        <v>19</v>
      </c>
      <c r="Q1269" s="15" t="s">
        <v>5825</v>
      </c>
      <c r="R1269" s="15" t="s">
        <v>6289</v>
      </c>
      <c r="S1269" s="15" t="s">
        <v>6150</v>
      </c>
      <c r="T1269" s="15" t="s">
        <v>19</v>
      </c>
      <c r="U1269" s="15" t="s">
        <v>19</v>
      </c>
      <c r="V1269" s="15" t="s">
        <v>19</v>
      </c>
      <c r="W1269" s="15" t="s">
        <v>19</v>
      </c>
      <c r="X1269" s="15" t="s">
        <v>19</v>
      </c>
      <c r="Y1269" s="19">
        <v>0</v>
      </c>
      <c r="Z1269" s="15" t="s">
        <v>19</v>
      </c>
      <c r="AA1269" s="15" t="s">
        <v>19</v>
      </c>
      <c r="AB1269" s="15" t="s">
        <v>77</v>
      </c>
      <c r="AC1269" s="15" t="s">
        <v>5091</v>
      </c>
      <c r="AD1269" s="15" t="s">
        <v>2340</v>
      </c>
      <c r="AE1269" s="15" t="s">
        <v>19</v>
      </c>
      <c r="AF1269" s="15" t="s">
        <v>17</v>
      </c>
      <c r="AG1269" s="15" t="s">
        <v>19</v>
      </c>
      <c r="AH1269" s="15" t="s">
        <v>5092</v>
      </c>
      <c r="AI1269" s="15" t="s">
        <v>19</v>
      </c>
      <c r="AJ1269" s="15" t="s">
        <v>19</v>
      </c>
      <c r="AK1269" s="15" t="s">
        <v>19</v>
      </c>
      <c r="AL1269" s="15" t="s">
        <v>19</v>
      </c>
      <c r="AM1269" s="15" t="s">
        <v>3182</v>
      </c>
      <c r="AN1269" s="15" t="s">
        <v>6281</v>
      </c>
    </row>
    <row r="1270" spans="1:40" ht="15.45" x14ac:dyDescent="0.4">
      <c r="A1270" s="15" t="s">
        <v>188</v>
      </c>
      <c r="B1270" s="15" t="e">
        <f t="shared" si="19"/>
        <v>#N/A</v>
      </c>
      <c r="C1270" s="15" t="s">
        <v>5096</v>
      </c>
      <c r="D1270" s="15"/>
      <c r="E1270" s="15" t="s">
        <v>19</v>
      </c>
      <c r="F1270" s="24" t="s">
        <v>42</v>
      </c>
      <c r="G1270" s="15" t="s">
        <v>3561</v>
      </c>
      <c r="H1270" s="15" t="s">
        <v>19</v>
      </c>
      <c r="I1270" s="16" t="s">
        <v>658</v>
      </c>
      <c r="J1270" s="15" t="s">
        <v>19</v>
      </c>
      <c r="K1270" s="18" t="s">
        <v>19</v>
      </c>
      <c r="L1270" s="18" t="s">
        <v>19</v>
      </c>
      <c r="M1270" s="18">
        <v>45588.568055555559</v>
      </c>
      <c r="N1270" s="18">
        <v>45749.499305555553</v>
      </c>
      <c r="O1270" s="18" t="s">
        <v>19</v>
      </c>
      <c r="P1270" s="18" t="s">
        <v>19</v>
      </c>
      <c r="Q1270" s="15" t="s">
        <v>5825</v>
      </c>
      <c r="R1270" s="15" t="s">
        <v>6289</v>
      </c>
      <c r="S1270" s="15" t="s">
        <v>6150</v>
      </c>
      <c r="T1270" s="15" t="s">
        <v>19</v>
      </c>
      <c r="U1270" s="15" t="s">
        <v>19</v>
      </c>
      <c r="V1270" s="15" t="s">
        <v>19</v>
      </c>
      <c r="W1270" s="15" t="s">
        <v>19</v>
      </c>
      <c r="X1270" s="15" t="s">
        <v>19</v>
      </c>
      <c r="Y1270" s="19">
        <v>0</v>
      </c>
      <c r="Z1270" s="15" t="s">
        <v>19</v>
      </c>
      <c r="AA1270" s="15" t="s">
        <v>19</v>
      </c>
      <c r="AB1270" s="15" t="s">
        <v>77</v>
      </c>
      <c r="AC1270" s="15" t="s">
        <v>5091</v>
      </c>
      <c r="AD1270" s="15" t="s">
        <v>2340</v>
      </c>
      <c r="AE1270" s="15" t="s">
        <v>19</v>
      </c>
      <c r="AF1270" s="15" t="s">
        <v>17</v>
      </c>
      <c r="AG1270" s="15" t="s">
        <v>19</v>
      </c>
      <c r="AH1270" s="15" t="s">
        <v>5092</v>
      </c>
      <c r="AI1270" s="15" t="s">
        <v>19</v>
      </c>
      <c r="AJ1270" s="15" t="s">
        <v>19</v>
      </c>
      <c r="AK1270" s="15" t="s">
        <v>19</v>
      </c>
      <c r="AL1270" s="15" t="s">
        <v>19</v>
      </c>
      <c r="AM1270" s="15" t="s">
        <v>3182</v>
      </c>
      <c r="AN1270" s="15" t="s">
        <v>6281</v>
      </c>
    </row>
    <row r="1271" spans="1:40" ht="15.45" x14ac:dyDescent="0.4">
      <c r="A1271" s="15" t="s">
        <v>190</v>
      </c>
      <c r="B1271" s="15" t="e">
        <f t="shared" si="19"/>
        <v>#N/A</v>
      </c>
      <c r="C1271" s="15" t="s">
        <v>5097</v>
      </c>
      <c r="D1271" s="15"/>
      <c r="E1271" s="15" t="s">
        <v>19</v>
      </c>
      <c r="F1271" s="24" t="s">
        <v>42</v>
      </c>
      <c r="G1271" s="15" t="s">
        <v>3561</v>
      </c>
      <c r="H1271" s="15" t="s">
        <v>19</v>
      </c>
      <c r="I1271" s="16" t="s">
        <v>658</v>
      </c>
      <c r="J1271" s="15" t="s">
        <v>19</v>
      </c>
      <c r="K1271" s="18" t="s">
        <v>19</v>
      </c>
      <c r="L1271" s="18" t="s">
        <v>19</v>
      </c>
      <c r="M1271" s="18">
        <v>45588.570833333331</v>
      </c>
      <c r="N1271" s="18">
        <v>45749.499305555553</v>
      </c>
      <c r="O1271" s="18" t="s">
        <v>19</v>
      </c>
      <c r="P1271" s="18" t="s">
        <v>19</v>
      </c>
      <c r="Q1271" s="15" t="s">
        <v>6129</v>
      </c>
      <c r="R1271" s="15" t="s">
        <v>6289</v>
      </c>
      <c r="S1271" s="15" t="s">
        <v>6150</v>
      </c>
      <c r="T1271" s="15" t="s">
        <v>19</v>
      </c>
      <c r="U1271" s="15" t="s">
        <v>19</v>
      </c>
      <c r="V1271" s="15" t="s">
        <v>19</v>
      </c>
      <c r="W1271" s="15" t="s">
        <v>19</v>
      </c>
      <c r="X1271" s="15" t="s">
        <v>19</v>
      </c>
      <c r="Y1271" s="19">
        <v>0</v>
      </c>
      <c r="Z1271" s="15" t="s">
        <v>19</v>
      </c>
      <c r="AA1271" s="15" t="s">
        <v>19</v>
      </c>
      <c r="AB1271" s="15" t="s">
        <v>77</v>
      </c>
      <c r="AC1271" s="15" t="s">
        <v>5091</v>
      </c>
      <c r="AD1271" s="15" t="s">
        <v>2340</v>
      </c>
      <c r="AE1271" s="15" t="s">
        <v>19</v>
      </c>
      <c r="AF1271" s="15" t="s">
        <v>17</v>
      </c>
      <c r="AG1271" s="15" t="s">
        <v>19</v>
      </c>
      <c r="AH1271" s="15" t="s">
        <v>5092</v>
      </c>
      <c r="AI1271" s="15" t="s">
        <v>19</v>
      </c>
      <c r="AJ1271" s="15" t="s">
        <v>19</v>
      </c>
      <c r="AK1271" s="15" t="s">
        <v>19</v>
      </c>
      <c r="AL1271" s="15" t="s">
        <v>19</v>
      </c>
      <c r="AM1271" s="15" t="s">
        <v>3182</v>
      </c>
      <c r="AN1271" s="15" t="s">
        <v>6281</v>
      </c>
    </row>
    <row r="1272" spans="1:40" ht="15.45" x14ac:dyDescent="0.4">
      <c r="A1272" s="15" t="s">
        <v>193</v>
      </c>
      <c r="B1272" s="15" t="e">
        <f t="shared" si="19"/>
        <v>#N/A</v>
      </c>
      <c r="C1272" s="15" t="s">
        <v>3645</v>
      </c>
      <c r="D1272" s="15"/>
      <c r="E1272" s="15" t="s">
        <v>19</v>
      </c>
      <c r="F1272" s="16" t="s">
        <v>23</v>
      </c>
      <c r="G1272" s="15" t="s">
        <v>3561</v>
      </c>
      <c r="H1272" s="15" t="s">
        <v>3646</v>
      </c>
      <c r="I1272" s="28" t="s">
        <v>3587</v>
      </c>
      <c r="J1272" s="15" t="s">
        <v>3647</v>
      </c>
      <c r="K1272" s="18">
        <v>45808</v>
      </c>
      <c r="L1272" s="18">
        <v>45609</v>
      </c>
      <c r="M1272" s="18">
        <v>45611.402083333334</v>
      </c>
      <c r="N1272" s="18">
        <v>45810.768750000003</v>
      </c>
      <c r="O1272" s="18" t="s">
        <v>19</v>
      </c>
      <c r="P1272" s="18" t="s">
        <v>19</v>
      </c>
      <c r="Q1272" s="15" t="s">
        <v>5826</v>
      </c>
      <c r="R1272" s="15" t="s">
        <v>6753</v>
      </c>
      <c r="S1272" s="15" t="s">
        <v>3588</v>
      </c>
      <c r="T1272" s="18">
        <v>45740</v>
      </c>
      <c r="U1272" s="18" t="s">
        <v>19</v>
      </c>
      <c r="V1272" s="15" t="b">
        <v>1</v>
      </c>
      <c r="W1272" s="18" t="s">
        <v>19</v>
      </c>
      <c r="X1272" s="18">
        <v>45804</v>
      </c>
      <c r="Y1272" s="19">
        <v>0.22222222222222221</v>
      </c>
      <c r="Z1272" s="22" t="s">
        <v>33</v>
      </c>
      <c r="AA1272" s="18" t="s">
        <v>19</v>
      </c>
      <c r="AB1272" s="15" t="s">
        <v>65</v>
      </c>
      <c r="AC1272" s="15" t="s">
        <v>3649</v>
      </c>
      <c r="AD1272" s="15" t="s">
        <v>917</v>
      </c>
      <c r="AE1272" s="15" t="s">
        <v>19</v>
      </c>
      <c r="AF1272" s="15" t="s">
        <v>17</v>
      </c>
      <c r="AG1272" s="20" t="s">
        <v>3604</v>
      </c>
      <c r="AH1272" s="15" t="s">
        <v>3650</v>
      </c>
      <c r="AI1272" s="15" t="s">
        <v>19</v>
      </c>
      <c r="AJ1272" s="15" t="s">
        <v>19</v>
      </c>
      <c r="AK1272" s="15" t="s">
        <v>19</v>
      </c>
      <c r="AL1272" s="15" t="s">
        <v>19</v>
      </c>
      <c r="AM1272" s="15" t="s">
        <v>3182</v>
      </c>
      <c r="AN1272" s="15" t="s">
        <v>6281</v>
      </c>
    </row>
    <row r="1273" spans="1:40" ht="15.45" x14ac:dyDescent="0.4">
      <c r="A1273" s="15" t="s">
        <v>198</v>
      </c>
      <c r="B1273" s="15" t="e">
        <f t="shared" si="19"/>
        <v>#N/A</v>
      </c>
      <c r="C1273" s="15" t="s">
        <v>5438</v>
      </c>
      <c r="D1273" s="15"/>
      <c r="E1273" s="15" t="s">
        <v>19</v>
      </c>
      <c r="F1273" s="21" t="s">
        <v>28</v>
      </c>
      <c r="G1273" s="15" t="s">
        <v>3561</v>
      </c>
      <c r="H1273" s="15" t="s">
        <v>3646</v>
      </c>
      <c r="I1273" s="25" t="s">
        <v>3583</v>
      </c>
      <c r="J1273" s="15" t="s">
        <v>5439</v>
      </c>
      <c r="K1273" s="18">
        <v>45863</v>
      </c>
      <c r="L1273" s="18">
        <v>45597</v>
      </c>
      <c r="M1273" s="18">
        <v>45615.607638888891</v>
      </c>
      <c r="N1273" s="18">
        <v>45748.40347222222</v>
      </c>
      <c r="O1273" s="18" t="s">
        <v>19</v>
      </c>
      <c r="P1273" s="18" t="s">
        <v>19</v>
      </c>
      <c r="Q1273" s="15" t="s">
        <v>5827</v>
      </c>
      <c r="R1273" s="15" t="s">
        <v>6287</v>
      </c>
      <c r="S1273" s="15" t="s">
        <v>6148</v>
      </c>
      <c r="T1273" s="18">
        <v>45685</v>
      </c>
      <c r="U1273" s="15" t="s">
        <v>19</v>
      </c>
      <c r="V1273" s="15" t="s">
        <v>19</v>
      </c>
      <c r="W1273" s="18" t="s">
        <v>19</v>
      </c>
      <c r="X1273" s="18" t="s">
        <v>19</v>
      </c>
      <c r="Y1273" s="19">
        <v>0</v>
      </c>
      <c r="Z1273" s="32" t="s">
        <v>66</v>
      </c>
      <c r="AA1273" s="18" t="s">
        <v>19</v>
      </c>
      <c r="AB1273" s="15" t="s">
        <v>142</v>
      </c>
      <c r="AC1273" s="15" t="s">
        <v>19</v>
      </c>
      <c r="AD1273" s="15" t="s">
        <v>19</v>
      </c>
      <c r="AE1273" s="15" t="s">
        <v>19</v>
      </c>
      <c r="AF1273" s="15" t="s">
        <v>49</v>
      </c>
      <c r="AG1273" s="15" t="s">
        <v>19</v>
      </c>
      <c r="AH1273" s="15" t="s">
        <v>19</v>
      </c>
      <c r="AI1273" s="15" t="s">
        <v>19</v>
      </c>
      <c r="AJ1273" s="18" t="s">
        <v>19</v>
      </c>
      <c r="AK1273" s="15" t="s">
        <v>19</v>
      </c>
      <c r="AL1273" s="15" t="s">
        <v>19</v>
      </c>
      <c r="AM1273" s="15" t="s">
        <v>19</v>
      </c>
      <c r="AN1273" s="15" t="s">
        <v>6293</v>
      </c>
    </row>
    <row r="1274" spans="1:40" ht="15.45" x14ac:dyDescent="0.4">
      <c r="A1274" s="15" t="s">
        <v>200</v>
      </c>
      <c r="B1274" s="15" t="e">
        <f t="shared" si="19"/>
        <v>#N/A</v>
      </c>
      <c r="C1274" s="15" t="s">
        <v>6014</v>
      </c>
      <c r="D1274" s="15"/>
      <c r="E1274" s="15" t="s">
        <v>19</v>
      </c>
      <c r="F1274" s="24" t="s">
        <v>42</v>
      </c>
      <c r="G1274" s="15" t="s">
        <v>3561</v>
      </c>
      <c r="H1274" s="15" t="s">
        <v>19</v>
      </c>
      <c r="I1274" s="16" t="s">
        <v>658</v>
      </c>
      <c r="J1274" s="15" t="s">
        <v>5098</v>
      </c>
      <c r="K1274" s="18" t="s">
        <v>19</v>
      </c>
      <c r="L1274" s="18" t="s">
        <v>19</v>
      </c>
      <c r="M1274" s="18">
        <v>45628.506944444445</v>
      </c>
      <c r="N1274" s="18">
        <v>45790.474999999999</v>
      </c>
      <c r="O1274" s="18" t="s">
        <v>19</v>
      </c>
      <c r="P1274" s="18" t="s">
        <v>19</v>
      </c>
      <c r="Q1274" s="15" t="s">
        <v>5820</v>
      </c>
      <c r="R1274" s="15" t="s">
        <v>6289</v>
      </c>
      <c r="S1274" s="15" t="s">
        <v>6150</v>
      </c>
      <c r="T1274" s="15" t="s">
        <v>19</v>
      </c>
      <c r="U1274" s="15" t="s">
        <v>19</v>
      </c>
      <c r="V1274" s="15" t="s">
        <v>19</v>
      </c>
      <c r="W1274" s="15" t="s">
        <v>19</v>
      </c>
      <c r="X1274" s="15" t="s">
        <v>19</v>
      </c>
      <c r="Y1274" s="19">
        <v>0</v>
      </c>
      <c r="Z1274" s="15" t="s">
        <v>19</v>
      </c>
      <c r="AA1274" s="15" t="s">
        <v>19</v>
      </c>
      <c r="AB1274" s="15" t="s">
        <v>77</v>
      </c>
      <c r="AC1274" s="15" t="s">
        <v>3649</v>
      </c>
      <c r="AD1274" s="15" t="s">
        <v>820</v>
      </c>
      <c r="AE1274" s="15" t="s">
        <v>19</v>
      </c>
      <c r="AF1274" s="15" t="s">
        <v>49</v>
      </c>
      <c r="AG1274" s="15" t="s">
        <v>19</v>
      </c>
      <c r="AH1274" s="15" t="s">
        <v>5100</v>
      </c>
      <c r="AI1274" s="15" t="s">
        <v>19</v>
      </c>
      <c r="AJ1274" s="15" t="s">
        <v>19</v>
      </c>
      <c r="AK1274" s="15" t="s">
        <v>19</v>
      </c>
      <c r="AL1274" s="15" t="s">
        <v>19</v>
      </c>
      <c r="AM1274" s="15" t="s">
        <v>3182</v>
      </c>
      <c r="AN1274" s="15" t="s">
        <v>6281</v>
      </c>
    </row>
    <row r="1275" spans="1:40" ht="15.45" x14ac:dyDescent="0.4">
      <c r="A1275" s="15" t="s">
        <v>202</v>
      </c>
      <c r="B1275" s="15" t="e">
        <f t="shared" si="19"/>
        <v>#N/A</v>
      </c>
      <c r="C1275" s="15" t="s">
        <v>5101</v>
      </c>
      <c r="D1275" s="15"/>
      <c r="E1275" s="15" t="s">
        <v>19</v>
      </c>
      <c r="F1275" s="24" t="s">
        <v>42</v>
      </c>
      <c r="G1275" s="15" t="s">
        <v>3561</v>
      </c>
      <c r="H1275" s="15" t="s">
        <v>19</v>
      </c>
      <c r="I1275" s="16" t="s">
        <v>658</v>
      </c>
      <c r="J1275" s="15" t="s">
        <v>5098</v>
      </c>
      <c r="K1275" s="18" t="s">
        <v>19</v>
      </c>
      <c r="L1275" s="18" t="s">
        <v>19</v>
      </c>
      <c r="M1275" s="18">
        <v>45628.512499999997</v>
      </c>
      <c r="N1275" s="18">
        <v>45749.504861111112</v>
      </c>
      <c r="O1275" s="18" t="s">
        <v>19</v>
      </c>
      <c r="P1275" s="18" t="s">
        <v>19</v>
      </c>
      <c r="Q1275" s="15" t="s">
        <v>5887</v>
      </c>
      <c r="R1275" s="15" t="s">
        <v>6289</v>
      </c>
      <c r="S1275" s="15" t="s">
        <v>6150</v>
      </c>
      <c r="T1275" s="15" t="s">
        <v>19</v>
      </c>
      <c r="U1275" s="15" t="s">
        <v>19</v>
      </c>
      <c r="V1275" s="15" t="s">
        <v>19</v>
      </c>
      <c r="W1275" s="15" t="s">
        <v>19</v>
      </c>
      <c r="X1275" s="15" t="s">
        <v>19</v>
      </c>
      <c r="Y1275" s="19">
        <v>0</v>
      </c>
      <c r="Z1275" s="15" t="s">
        <v>19</v>
      </c>
      <c r="AA1275" s="15" t="s">
        <v>19</v>
      </c>
      <c r="AB1275" s="15" t="s">
        <v>77</v>
      </c>
      <c r="AC1275" s="15" t="s">
        <v>3649</v>
      </c>
      <c r="AD1275" s="15" t="s">
        <v>820</v>
      </c>
      <c r="AE1275" s="15" t="s">
        <v>19</v>
      </c>
      <c r="AF1275" s="15" t="s">
        <v>98</v>
      </c>
      <c r="AG1275" s="15" t="s">
        <v>19</v>
      </c>
      <c r="AH1275" s="15" t="s">
        <v>4009</v>
      </c>
      <c r="AI1275" s="15" t="s">
        <v>19</v>
      </c>
      <c r="AJ1275" s="15" t="s">
        <v>19</v>
      </c>
      <c r="AK1275" s="15" t="s">
        <v>19</v>
      </c>
      <c r="AL1275" s="15" t="s">
        <v>19</v>
      </c>
      <c r="AM1275" s="15" t="s">
        <v>3182</v>
      </c>
      <c r="AN1275" s="15" t="s">
        <v>6281</v>
      </c>
    </row>
    <row r="1276" spans="1:40" ht="15.45" x14ac:dyDescent="0.4">
      <c r="A1276" s="15" t="s">
        <v>204</v>
      </c>
      <c r="B1276" s="15" t="e">
        <f t="shared" si="19"/>
        <v>#N/A</v>
      </c>
      <c r="C1276" s="15" t="s">
        <v>5102</v>
      </c>
      <c r="D1276" s="15"/>
      <c r="E1276" s="15" t="s">
        <v>19</v>
      </c>
      <c r="F1276" s="24" t="s">
        <v>42</v>
      </c>
      <c r="G1276" s="15" t="s">
        <v>3561</v>
      </c>
      <c r="H1276" s="15" t="s">
        <v>19</v>
      </c>
      <c r="I1276" s="16" t="s">
        <v>658</v>
      </c>
      <c r="J1276" s="15" t="s">
        <v>5098</v>
      </c>
      <c r="K1276" s="18" t="s">
        <v>19</v>
      </c>
      <c r="L1276" s="18" t="s">
        <v>19</v>
      </c>
      <c r="M1276" s="18">
        <v>45628.513194444444</v>
      </c>
      <c r="N1276" s="18">
        <v>45749.504861111112</v>
      </c>
      <c r="O1276" s="18" t="s">
        <v>19</v>
      </c>
      <c r="P1276" s="18" t="s">
        <v>19</v>
      </c>
      <c r="Q1276" s="15" t="s">
        <v>5887</v>
      </c>
      <c r="R1276" s="15" t="s">
        <v>6289</v>
      </c>
      <c r="S1276" s="15" t="s">
        <v>6150</v>
      </c>
      <c r="T1276" s="15" t="s">
        <v>19</v>
      </c>
      <c r="U1276" s="15" t="s">
        <v>19</v>
      </c>
      <c r="V1276" s="15" t="s">
        <v>19</v>
      </c>
      <c r="W1276" s="15" t="s">
        <v>19</v>
      </c>
      <c r="X1276" s="15" t="s">
        <v>19</v>
      </c>
      <c r="Y1276" s="19">
        <v>0</v>
      </c>
      <c r="Z1276" s="15" t="s">
        <v>19</v>
      </c>
      <c r="AA1276" s="15" t="s">
        <v>19</v>
      </c>
      <c r="AB1276" s="15" t="s">
        <v>77</v>
      </c>
      <c r="AC1276" s="15" t="s">
        <v>3649</v>
      </c>
      <c r="AD1276" s="15" t="s">
        <v>820</v>
      </c>
      <c r="AE1276" s="15" t="s">
        <v>19</v>
      </c>
      <c r="AF1276" s="15" t="s">
        <v>98</v>
      </c>
      <c r="AG1276" s="15" t="s">
        <v>19</v>
      </c>
      <c r="AH1276" s="15" t="s">
        <v>5103</v>
      </c>
      <c r="AI1276" s="15" t="s">
        <v>19</v>
      </c>
      <c r="AJ1276" s="15" t="s">
        <v>19</v>
      </c>
      <c r="AK1276" s="15" t="s">
        <v>19</v>
      </c>
      <c r="AL1276" s="15" t="s">
        <v>19</v>
      </c>
      <c r="AM1276" s="15" t="s">
        <v>3182</v>
      </c>
      <c r="AN1276" s="15" t="s">
        <v>6281</v>
      </c>
    </row>
    <row r="1277" spans="1:40" ht="15.45" x14ac:dyDescent="0.4">
      <c r="A1277" s="15" t="s">
        <v>206</v>
      </c>
      <c r="B1277" s="15" t="e">
        <f t="shared" si="19"/>
        <v>#N/A</v>
      </c>
      <c r="C1277" s="15" t="s">
        <v>5104</v>
      </c>
      <c r="D1277" s="15"/>
      <c r="E1277" s="15" t="s">
        <v>19</v>
      </c>
      <c r="F1277" s="24" t="s">
        <v>42</v>
      </c>
      <c r="G1277" s="15" t="s">
        <v>3561</v>
      </c>
      <c r="H1277" s="15" t="s">
        <v>19</v>
      </c>
      <c r="I1277" s="16" t="s">
        <v>658</v>
      </c>
      <c r="J1277" s="15" t="s">
        <v>5098</v>
      </c>
      <c r="K1277" s="18" t="s">
        <v>19</v>
      </c>
      <c r="L1277" s="18" t="s">
        <v>19</v>
      </c>
      <c r="M1277" s="18">
        <v>45628.530555555553</v>
      </c>
      <c r="N1277" s="18">
        <v>45749.504861111112</v>
      </c>
      <c r="O1277" s="18" t="s">
        <v>19</v>
      </c>
      <c r="P1277" s="18" t="s">
        <v>19</v>
      </c>
      <c r="Q1277" s="15" t="s">
        <v>5813</v>
      </c>
      <c r="R1277" s="15" t="s">
        <v>6289</v>
      </c>
      <c r="S1277" s="15" t="s">
        <v>6150</v>
      </c>
      <c r="T1277" s="15" t="s">
        <v>19</v>
      </c>
      <c r="U1277" s="15" t="s">
        <v>19</v>
      </c>
      <c r="V1277" s="15" t="s">
        <v>19</v>
      </c>
      <c r="W1277" s="15" t="s">
        <v>19</v>
      </c>
      <c r="X1277" s="15" t="s">
        <v>19</v>
      </c>
      <c r="Y1277" s="19">
        <v>0</v>
      </c>
      <c r="Z1277" s="15" t="s">
        <v>19</v>
      </c>
      <c r="AA1277" s="15" t="s">
        <v>19</v>
      </c>
      <c r="AB1277" s="15" t="s">
        <v>77</v>
      </c>
      <c r="AC1277" s="15" t="s">
        <v>3649</v>
      </c>
      <c r="AD1277" s="15" t="s">
        <v>820</v>
      </c>
      <c r="AE1277" s="15" t="s">
        <v>19</v>
      </c>
      <c r="AF1277" s="15" t="s">
        <v>98</v>
      </c>
      <c r="AG1277" s="15" t="s">
        <v>19</v>
      </c>
      <c r="AH1277" s="15" t="s">
        <v>5100</v>
      </c>
      <c r="AI1277" s="15" t="s">
        <v>19</v>
      </c>
      <c r="AJ1277" s="15" t="s">
        <v>19</v>
      </c>
      <c r="AK1277" s="15" t="s">
        <v>19</v>
      </c>
      <c r="AL1277" s="15" t="s">
        <v>19</v>
      </c>
      <c r="AM1277" s="15" t="s">
        <v>3182</v>
      </c>
      <c r="AN1277" s="15" t="s">
        <v>6281</v>
      </c>
    </row>
    <row r="1278" spans="1:40" ht="15.45" x14ac:dyDescent="0.4">
      <c r="A1278" s="15" t="s">
        <v>208</v>
      </c>
      <c r="B1278" s="15" t="e">
        <f t="shared" si="19"/>
        <v>#N/A</v>
      </c>
      <c r="C1278" s="15" t="s">
        <v>4014</v>
      </c>
      <c r="D1278" s="15"/>
      <c r="E1278" s="15" t="s">
        <v>19</v>
      </c>
      <c r="F1278" s="24" t="s">
        <v>42</v>
      </c>
      <c r="G1278" s="15" t="s">
        <v>3561</v>
      </c>
      <c r="H1278" s="15" t="s">
        <v>19</v>
      </c>
      <c r="I1278" s="16" t="s">
        <v>658</v>
      </c>
      <c r="J1278" s="15" t="s">
        <v>6672</v>
      </c>
      <c r="K1278" s="18">
        <v>45863</v>
      </c>
      <c r="L1278" s="18" t="s">
        <v>19</v>
      </c>
      <c r="M1278" s="18">
        <v>45628.608333333337</v>
      </c>
      <c r="N1278" s="18">
        <v>45807.622916666667</v>
      </c>
      <c r="O1278" s="18" t="s">
        <v>19</v>
      </c>
      <c r="P1278" s="18" t="s">
        <v>19</v>
      </c>
      <c r="Q1278" s="15" t="s">
        <v>5828</v>
      </c>
      <c r="R1278" s="15" t="s">
        <v>6276</v>
      </c>
      <c r="S1278" s="15" t="s">
        <v>6156</v>
      </c>
      <c r="T1278" s="15" t="s">
        <v>19</v>
      </c>
      <c r="U1278" s="15" t="s">
        <v>19</v>
      </c>
      <c r="V1278" s="15" t="s">
        <v>19</v>
      </c>
      <c r="W1278" s="15" t="s">
        <v>19</v>
      </c>
      <c r="X1278" s="15" t="s">
        <v>19</v>
      </c>
      <c r="Y1278" s="19">
        <v>0</v>
      </c>
      <c r="Z1278" s="29" t="s">
        <v>123</v>
      </c>
      <c r="AA1278" s="15" t="s">
        <v>19</v>
      </c>
      <c r="AB1278" s="15" t="s">
        <v>43</v>
      </c>
      <c r="AC1278" s="15" t="s">
        <v>3649</v>
      </c>
      <c r="AD1278" s="15" t="s">
        <v>743</v>
      </c>
      <c r="AE1278" s="15" t="s">
        <v>19</v>
      </c>
      <c r="AF1278" s="15" t="s">
        <v>3589</v>
      </c>
      <c r="AG1278" s="15" t="s">
        <v>19</v>
      </c>
      <c r="AH1278" s="15" t="s">
        <v>4015</v>
      </c>
      <c r="AI1278" s="15" t="s">
        <v>19</v>
      </c>
      <c r="AJ1278" s="15" t="s">
        <v>19</v>
      </c>
      <c r="AK1278" s="15" t="s">
        <v>19</v>
      </c>
      <c r="AL1278" s="15" t="s">
        <v>19</v>
      </c>
      <c r="AM1278" s="15" t="s">
        <v>3182</v>
      </c>
      <c r="AN1278" s="15" t="s">
        <v>6281</v>
      </c>
    </row>
    <row r="1279" spans="1:40" ht="15.45" x14ac:dyDescent="0.4">
      <c r="A1279" s="15" t="s">
        <v>210</v>
      </c>
      <c r="B1279" s="15" t="e">
        <f t="shared" si="19"/>
        <v>#N/A</v>
      </c>
      <c r="C1279" s="15" t="s">
        <v>4016</v>
      </c>
      <c r="D1279" s="15"/>
      <c r="E1279" s="15" t="s">
        <v>19</v>
      </c>
      <c r="F1279" s="24" t="s">
        <v>42</v>
      </c>
      <c r="G1279" s="15" t="s">
        <v>3561</v>
      </c>
      <c r="H1279" s="15" t="s">
        <v>19</v>
      </c>
      <c r="I1279" s="16" t="s">
        <v>658</v>
      </c>
      <c r="J1279" s="15" t="s">
        <v>3950</v>
      </c>
      <c r="K1279" s="18">
        <v>45863</v>
      </c>
      <c r="L1279" s="18" t="s">
        <v>19</v>
      </c>
      <c r="M1279" s="18">
        <v>45628.610416666663</v>
      </c>
      <c r="N1279" s="18">
        <v>45749.502083333333</v>
      </c>
      <c r="O1279" s="18" t="s">
        <v>19</v>
      </c>
      <c r="P1279" s="18" t="s">
        <v>19</v>
      </c>
      <c r="Q1279" s="15" t="s">
        <v>5828</v>
      </c>
      <c r="R1279" s="15" t="s">
        <v>6276</v>
      </c>
      <c r="S1279" s="15" t="s">
        <v>6156</v>
      </c>
      <c r="T1279" s="15" t="s">
        <v>19</v>
      </c>
      <c r="U1279" s="15" t="s">
        <v>19</v>
      </c>
      <c r="V1279" s="15" t="s">
        <v>19</v>
      </c>
      <c r="W1279" s="15" t="s">
        <v>19</v>
      </c>
      <c r="X1279" s="15" t="s">
        <v>19</v>
      </c>
      <c r="Y1279" s="19">
        <v>0</v>
      </c>
      <c r="Z1279" s="15" t="s">
        <v>19</v>
      </c>
      <c r="AA1279" s="15" t="s">
        <v>19</v>
      </c>
      <c r="AB1279" s="15" t="s">
        <v>43</v>
      </c>
      <c r="AC1279" s="15" t="s">
        <v>3649</v>
      </c>
      <c r="AD1279" s="15" t="s">
        <v>743</v>
      </c>
      <c r="AE1279" s="15" t="s">
        <v>19</v>
      </c>
      <c r="AF1279" s="15" t="s">
        <v>3589</v>
      </c>
      <c r="AG1279" s="15" t="s">
        <v>19</v>
      </c>
      <c r="AH1279" s="15" t="s">
        <v>4015</v>
      </c>
      <c r="AI1279" s="15" t="s">
        <v>19</v>
      </c>
      <c r="AJ1279" s="15" t="s">
        <v>19</v>
      </c>
      <c r="AK1279" s="15" t="s">
        <v>19</v>
      </c>
      <c r="AL1279" s="15" t="s">
        <v>19</v>
      </c>
      <c r="AM1279" s="15" t="s">
        <v>3182</v>
      </c>
      <c r="AN1279" s="15" t="s">
        <v>6281</v>
      </c>
    </row>
    <row r="1280" spans="1:40" ht="15.45" x14ac:dyDescent="0.4">
      <c r="A1280" s="15" t="s">
        <v>212</v>
      </c>
      <c r="B1280" s="15" t="e">
        <f t="shared" si="19"/>
        <v>#N/A</v>
      </c>
      <c r="C1280" s="15" t="s">
        <v>4017</v>
      </c>
      <c r="D1280" s="15"/>
      <c r="E1280" s="15" t="s">
        <v>19</v>
      </c>
      <c r="F1280" s="24" t="s">
        <v>42</v>
      </c>
      <c r="G1280" s="15" t="s">
        <v>3561</v>
      </c>
      <c r="H1280" s="15" t="s">
        <v>19</v>
      </c>
      <c r="I1280" s="16" t="s">
        <v>658</v>
      </c>
      <c r="J1280" s="15" t="s">
        <v>19</v>
      </c>
      <c r="K1280" s="18">
        <v>45863</v>
      </c>
      <c r="L1280" s="18" t="s">
        <v>19</v>
      </c>
      <c r="M1280" s="18">
        <v>45628.611111111109</v>
      </c>
      <c r="N1280" s="18">
        <v>45799.495833333334</v>
      </c>
      <c r="O1280" s="18" t="s">
        <v>19</v>
      </c>
      <c r="P1280" s="18" t="s">
        <v>19</v>
      </c>
      <c r="Q1280" s="15" t="s">
        <v>5829</v>
      </c>
      <c r="R1280" s="15" t="s">
        <v>6276</v>
      </c>
      <c r="S1280" s="15" t="s">
        <v>6156</v>
      </c>
      <c r="T1280" s="15" t="s">
        <v>19</v>
      </c>
      <c r="U1280" s="15" t="s">
        <v>19</v>
      </c>
      <c r="V1280" s="15" t="s">
        <v>19</v>
      </c>
      <c r="W1280" s="15" t="s">
        <v>19</v>
      </c>
      <c r="X1280" s="15" t="s">
        <v>19</v>
      </c>
      <c r="Y1280" s="19">
        <v>0</v>
      </c>
      <c r="Z1280" s="15" t="s">
        <v>19</v>
      </c>
      <c r="AA1280" s="15" t="s">
        <v>19</v>
      </c>
      <c r="AB1280" s="15" t="s">
        <v>77</v>
      </c>
      <c r="AC1280" s="15" t="s">
        <v>3649</v>
      </c>
      <c r="AD1280" s="15" t="s">
        <v>743</v>
      </c>
      <c r="AE1280" s="15" t="s">
        <v>19</v>
      </c>
      <c r="AF1280" s="15" t="s">
        <v>17</v>
      </c>
      <c r="AG1280" s="15" t="s">
        <v>19</v>
      </c>
      <c r="AH1280" s="15" t="s">
        <v>4018</v>
      </c>
      <c r="AI1280" s="15" t="s">
        <v>19</v>
      </c>
      <c r="AJ1280" s="15" t="s">
        <v>19</v>
      </c>
      <c r="AK1280" s="15" t="s">
        <v>19</v>
      </c>
      <c r="AL1280" s="15" t="s">
        <v>19</v>
      </c>
      <c r="AM1280" s="15" t="s">
        <v>3182</v>
      </c>
      <c r="AN1280" s="15" t="s">
        <v>6281</v>
      </c>
    </row>
    <row r="1281" spans="1:40" ht="15.45" x14ac:dyDescent="0.4">
      <c r="A1281" s="15" t="s">
        <v>216</v>
      </c>
      <c r="B1281" s="15" t="e">
        <f t="shared" si="19"/>
        <v>#N/A</v>
      </c>
      <c r="C1281" s="15" t="s">
        <v>4020</v>
      </c>
      <c r="D1281" s="15"/>
      <c r="E1281" s="15" t="s">
        <v>19</v>
      </c>
      <c r="F1281" s="24" t="s">
        <v>42</v>
      </c>
      <c r="G1281" s="15" t="s">
        <v>3561</v>
      </c>
      <c r="H1281" s="15" t="s">
        <v>19</v>
      </c>
      <c r="I1281" s="16" t="s">
        <v>658</v>
      </c>
      <c r="J1281" s="15" t="s">
        <v>19</v>
      </c>
      <c r="K1281" s="18">
        <v>45863</v>
      </c>
      <c r="L1281" s="18" t="s">
        <v>19</v>
      </c>
      <c r="M1281" s="18">
        <v>45628.622916666667</v>
      </c>
      <c r="N1281" s="18">
        <v>45749.502083333333</v>
      </c>
      <c r="O1281" s="18" t="s">
        <v>19</v>
      </c>
      <c r="P1281" s="18" t="s">
        <v>19</v>
      </c>
      <c r="Q1281" s="15" t="s">
        <v>5829</v>
      </c>
      <c r="R1281" s="15" t="s">
        <v>6276</v>
      </c>
      <c r="S1281" s="15" t="s">
        <v>6156</v>
      </c>
      <c r="T1281" s="15" t="s">
        <v>19</v>
      </c>
      <c r="U1281" s="15" t="s">
        <v>19</v>
      </c>
      <c r="V1281" s="15" t="s">
        <v>19</v>
      </c>
      <c r="W1281" s="15" t="s">
        <v>19</v>
      </c>
      <c r="X1281" s="15" t="s">
        <v>19</v>
      </c>
      <c r="Y1281" s="19">
        <v>0</v>
      </c>
      <c r="Z1281" s="15" t="s">
        <v>19</v>
      </c>
      <c r="AA1281" s="15" t="s">
        <v>19</v>
      </c>
      <c r="AB1281" s="15" t="s">
        <v>43</v>
      </c>
      <c r="AC1281" s="15" t="s">
        <v>3649</v>
      </c>
      <c r="AD1281" s="15" t="s">
        <v>743</v>
      </c>
      <c r="AE1281" s="15" t="s">
        <v>19</v>
      </c>
      <c r="AF1281" s="15" t="s">
        <v>17</v>
      </c>
      <c r="AG1281" s="15" t="s">
        <v>19</v>
      </c>
      <c r="AH1281" s="15" t="s">
        <v>4019</v>
      </c>
      <c r="AI1281" s="15" t="s">
        <v>19</v>
      </c>
      <c r="AJ1281" s="15" t="s">
        <v>19</v>
      </c>
      <c r="AK1281" s="15" t="s">
        <v>19</v>
      </c>
      <c r="AL1281" s="15" t="s">
        <v>19</v>
      </c>
      <c r="AM1281" s="15" t="s">
        <v>3182</v>
      </c>
      <c r="AN1281" s="15" t="s">
        <v>6281</v>
      </c>
    </row>
    <row r="1282" spans="1:40" ht="15.45" x14ac:dyDescent="0.4">
      <c r="A1282" s="15" t="s">
        <v>218</v>
      </c>
      <c r="B1282" s="15" t="e">
        <f t="shared" ref="B1282:B1345" si="20">VLOOKUP(A1282,ModCode,1,FALSE)</f>
        <v>#N/A</v>
      </c>
      <c r="C1282" s="15" t="s">
        <v>4021</v>
      </c>
      <c r="D1282" s="15"/>
      <c r="E1282" s="15" t="s">
        <v>19</v>
      </c>
      <c r="F1282" s="24" t="s">
        <v>42</v>
      </c>
      <c r="G1282" s="15" t="s">
        <v>3561</v>
      </c>
      <c r="H1282" s="15" t="s">
        <v>19</v>
      </c>
      <c r="I1282" s="16" t="s">
        <v>658</v>
      </c>
      <c r="J1282" s="15" t="s">
        <v>6295</v>
      </c>
      <c r="K1282" s="18">
        <v>45863</v>
      </c>
      <c r="L1282" s="18" t="s">
        <v>19</v>
      </c>
      <c r="M1282" s="18">
        <v>45628.622916666667</v>
      </c>
      <c r="N1282" s="18">
        <v>45804.59375</v>
      </c>
      <c r="O1282" s="18" t="s">
        <v>19</v>
      </c>
      <c r="P1282" s="18" t="s">
        <v>19</v>
      </c>
      <c r="Q1282" s="15" t="s">
        <v>5829</v>
      </c>
      <c r="R1282" s="15" t="s">
        <v>6276</v>
      </c>
      <c r="S1282" s="15" t="s">
        <v>6156</v>
      </c>
      <c r="T1282" s="15" t="s">
        <v>19</v>
      </c>
      <c r="U1282" s="15" t="s">
        <v>19</v>
      </c>
      <c r="V1282" s="15" t="s">
        <v>19</v>
      </c>
      <c r="W1282" s="15" t="s">
        <v>19</v>
      </c>
      <c r="X1282" s="15" t="s">
        <v>19</v>
      </c>
      <c r="Y1282" s="19">
        <v>0</v>
      </c>
      <c r="Z1282" s="15" t="s">
        <v>19</v>
      </c>
      <c r="AA1282" s="15" t="s">
        <v>19</v>
      </c>
      <c r="AB1282" s="15" t="s">
        <v>43</v>
      </c>
      <c r="AC1282" s="15" t="s">
        <v>3649</v>
      </c>
      <c r="AD1282" s="15" t="s">
        <v>743</v>
      </c>
      <c r="AE1282" s="15" t="s">
        <v>19</v>
      </c>
      <c r="AF1282" s="15" t="s">
        <v>17</v>
      </c>
      <c r="AG1282" s="15" t="s">
        <v>19</v>
      </c>
      <c r="AH1282" s="15" t="s">
        <v>4019</v>
      </c>
      <c r="AI1282" s="15" t="s">
        <v>19</v>
      </c>
      <c r="AJ1282" s="15" t="s">
        <v>19</v>
      </c>
      <c r="AK1282" s="15" t="s">
        <v>19</v>
      </c>
      <c r="AL1282" s="15" t="s">
        <v>19</v>
      </c>
      <c r="AM1282" s="15" t="s">
        <v>3182</v>
      </c>
      <c r="AN1282" s="15" t="s">
        <v>6281</v>
      </c>
    </row>
    <row r="1283" spans="1:40" ht="15.45" x14ac:dyDescent="0.4">
      <c r="A1283" s="15" t="s">
        <v>220</v>
      </c>
      <c r="B1283" s="15" t="e">
        <f t="shared" si="20"/>
        <v>#N/A</v>
      </c>
      <c r="C1283" s="15" t="s">
        <v>6127</v>
      </c>
      <c r="D1283" s="15"/>
      <c r="E1283" s="15" t="s">
        <v>19</v>
      </c>
      <c r="F1283" s="24" t="s">
        <v>42</v>
      </c>
      <c r="G1283" s="15" t="s">
        <v>3561</v>
      </c>
      <c r="H1283" s="15" t="s">
        <v>19</v>
      </c>
      <c r="I1283" s="16" t="s">
        <v>658</v>
      </c>
      <c r="J1283" s="15" t="s">
        <v>19</v>
      </c>
      <c r="K1283" s="18">
        <v>45863</v>
      </c>
      <c r="L1283" s="18" t="s">
        <v>19</v>
      </c>
      <c r="M1283" s="18">
        <v>45628.623611111107</v>
      </c>
      <c r="N1283" s="18">
        <v>45796.765277777777</v>
      </c>
      <c r="O1283" s="18" t="s">
        <v>19</v>
      </c>
      <c r="P1283" s="18" t="s">
        <v>19</v>
      </c>
      <c r="Q1283" s="15" t="s">
        <v>5820</v>
      </c>
      <c r="R1283" s="15" t="s">
        <v>6276</v>
      </c>
      <c r="S1283" s="15" t="s">
        <v>6156</v>
      </c>
      <c r="T1283" s="15" t="s">
        <v>19</v>
      </c>
      <c r="U1283" s="15" t="s">
        <v>19</v>
      </c>
      <c r="V1283" s="15" t="s">
        <v>19</v>
      </c>
      <c r="W1283" s="15" t="s">
        <v>19</v>
      </c>
      <c r="X1283" s="15" t="s">
        <v>19</v>
      </c>
      <c r="Y1283" s="19">
        <v>0</v>
      </c>
      <c r="Z1283" s="15" t="s">
        <v>19</v>
      </c>
      <c r="AA1283" s="15" t="s">
        <v>19</v>
      </c>
      <c r="AB1283" s="15" t="s">
        <v>43</v>
      </c>
      <c r="AC1283" s="15" t="s">
        <v>3649</v>
      </c>
      <c r="AD1283" s="15" t="s">
        <v>743</v>
      </c>
      <c r="AE1283" s="15" t="s">
        <v>19</v>
      </c>
      <c r="AF1283" s="15" t="s">
        <v>49</v>
      </c>
      <c r="AG1283" s="15" t="s">
        <v>19</v>
      </c>
      <c r="AH1283" s="15" t="s">
        <v>4019</v>
      </c>
      <c r="AI1283" s="15" t="s">
        <v>19</v>
      </c>
      <c r="AJ1283" s="15" t="s">
        <v>19</v>
      </c>
      <c r="AK1283" s="15" t="s">
        <v>19</v>
      </c>
      <c r="AL1283" s="15" t="s">
        <v>19</v>
      </c>
      <c r="AM1283" s="15" t="s">
        <v>3182</v>
      </c>
      <c r="AN1283" s="15" t="s">
        <v>6281</v>
      </c>
    </row>
    <row r="1284" spans="1:40" ht="15.45" x14ac:dyDescent="0.4">
      <c r="A1284" s="15" t="s">
        <v>222</v>
      </c>
      <c r="B1284" s="15" t="e">
        <f t="shared" si="20"/>
        <v>#N/A</v>
      </c>
      <c r="C1284" s="15" t="s">
        <v>4023</v>
      </c>
      <c r="D1284" s="15"/>
      <c r="E1284" s="15" t="s">
        <v>19</v>
      </c>
      <c r="F1284" s="24" t="s">
        <v>42</v>
      </c>
      <c r="G1284" s="15" t="s">
        <v>3561</v>
      </c>
      <c r="H1284" s="15" t="s">
        <v>19</v>
      </c>
      <c r="I1284" s="17" t="s">
        <v>3562</v>
      </c>
      <c r="J1284" s="15" t="s">
        <v>19</v>
      </c>
      <c r="K1284" s="18">
        <v>45863</v>
      </c>
      <c r="L1284" s="18" t="s">
        <v>19</v>
      </c>
      <c r="M1284" s="18">
        <v>45628.639583333337</v>
      </c>
      <c r="N1284" s="18">
        <v>45807.539583333331</v>
      </c>
      <c r="O1284" s="18" t="s">
        <v>19</v>
      </c>
      <c r="P1284" s="18" t="s">
        <v>19</v>
      </c>
      <c r="Q1284" s="15" t="s">
        <v>5829</v>
      </c>
      <c r="R1284" s="15" t="s">
        <v>6276</v>
      </c>
      <c r="S1284" s="15" t="s">
        <v>6156</v>
      </c>
      <c r="T1284" s="15" t="s">
        <v>19</v>
      </c>
      <c r="U1284" s="15" t="s">
        <v>19</v>
      </c>
      <c r="V1284" s="15" t="s">
        <v>19</v>
      </c>
      <c r="W1284" s="15" t="s">
        <v>19</v>
      </c>
      <c r="X1284" s="15" t="s">
        <v>19</v>
      </c>
      <c r="Y1284" s="19">
        <v>0</v>
      </c>
      <c r="Z1284" s="15" t="s">
        <v>19</v>
      </c>
      <c r="AA1284" s="15" t="s">
        <v>19</v>
      </c>
      <c r="AB1284" s="15" t="s">
        <v>43</v>
      </c>
      <c r="AC1284" s="15" t="s">
        <v>3649</v>
      </c>
      <c r="AD1284" s="15" t="s">
        <v>1565</v>
      </c>
      <c r="AE1284" s="15" t="b">
        <v>1</v>
      </c>
      <c r="AF1284" s="15" t="s">
        <v>17</v>
      </c>
      <c r="AG1284" s="15" t="s">
        <v>19</v>
      </c>
      <c r="AH1284" s="15" t="s">
        <v>3951</v>
      </c>
      <c r="AI1284" s="18">
        <v>45807</v>
      </c>
      <c r="AJ1284" s="15" t="s">
        <v>19</v>
      </c>
      <c r="AK1284" s="15" t="s">
        <v>19</v>
      </c>
      <c r="AL1284" s="15" t="s">
        <v>19</v>
      </c>
      <c r="AM1284" s="15" t="s">
        <v>3182</v>
      </c>
      <c r="AN1284" s="15" t="s">
        <v>6281</v>
      </c>
    </row>
    <row r="1285" spans="1:40" ht="15.45" x14ac:dyDescent="0.4">
      <c r="A1285" s="15" t="s">
        <v>224</v>
      </c>
      <c r="B1285" s="15" t="e">
        <f t="shared" si="20"/>
        <v>#N/A</v>
      </c>
      <c r="C1285" s="15" t="s">
        <v>4024</v>
      </c>
      <c r="D1285" s="15"/>
      <c r="E1285" s="15" t="s">
        <v>19</v>
      </c>
      <c r="F1285" s="24" t="s">
        <v>42</v>
      </c>
      <c r="G1285" s="15" t="s">
        <v>3561</v>
      </c>
      <c r="H1285" s="15" t="s">
        <v>19</v>
      </c>
      <c r="I1285" s="16" t="s">
        <v>658</v>
      </c>
      <c r="J1285" s="15" t="s">
        <v>19</v>
      </c>
      <c r="K1285" s="18" t="s">
        <v>19</v>
      </c>
      <c r="L1285" s="18" t="s">
        <v>19</v>
      </c>
      <c r="M1285" s="18">
        <v>45628.639583333337</v>
      </c>
      <c r="N1285" s="18">
        <v>45749.50277777778</v>
      </c>
      <c r="O1285" s="18" t="s">
        <v>19</v>
      </c>
      <c r="P1285" s="18" t="s">
        <v>19</v>
      </c>
      <c r="Q1285" s="15" t="s">
        <v>5830</v>
      </c>
      <c r="R1285" s="15" t="s">
        <v>6276</v>
      </c>
      <c r="S1285" s="15" t="s">
        <v>6156</v>
      </c>
      <c r="T1285" s="15" t="s">
        <v>19</v>
      </c>
      <c r="U1285" s="15" t="s">
        <v>19</v>
      </c>
      <c r="V1285" s="15" t="s">
        <v>19</v>
      </c>
      <c r="W1285" s="15" t="s">
        <v>19</v>
      </c>
      <c r="X1285" s="15" t="s">
        <v>19</v>
      </c>
      <c r="Y1285" s="19">
        <v>0</v>
      </c>
      <c r="Z1285" s="15" t="s">
        <v>19</v>
      </c>
      <c r="AA1285" s="15" t="s">
        <v>19</v>
      </c>
      <c r="AB1285" s="15" t="s">
        <v>43</v>
      </c>
      <c r="AC1285" s="15" t="s">
        <v>3649</v>
      </c>
      <c r="AD1285" s="15" t="s">
        <v>717</v>
      </c>
      <c r="AE1285" s="15" t="s">
        <v>19</v>
      </c>
      <c r="AF1285" s="15" t="s">
        <v>17</v>
      </c>
      <c r="AG1285" s="15" t="s">
        <v>19</v>
      </c>
      <c r="AH1285" s="15" t="s">
        <v>3951</v>
      </c>
      <c r="AI1285" s="15" t="s">
        <v>19</v>
      </c>
      <c r="AJ1285" s="15" t="s">
        <v>19</v>
      </c>
      <c r="AK1285" s="15" t="s">
        <v>19</v>
      </c>
      <c r="AL1285" s="15" t="s">
        <v>19</v>
      </c>
      <c r="AM1285" s="15" t="s">
        <v>3182</v>
      </c>
      <c r="AN1285" s="15" t="s">
        <v>6281</v>
      </c>
    </row>
    <row r="1286" spans="1:40" ht="15.45" x14ac:dyDescent="0.4">
      <c r="A1286" s="15" t="s">
        <v>226</v>
      </c>
      <c r="B1286" s="15" t="e">
        <f t="shared" si="20"/>
        <v>#N/A</v>
      </c>
      <c r="C1286" s="15" t="s">
        <v>6125</v>
      </c>
      <c r="D1286" s="15"/>
      <c r="E1286" s="15" t="s">
        <v>19</v>
      </c>
      <c r="F1286" s="24" t="s">
        <v>42</v>
      </c>
      <c r="G1286" s="15" t="s">
        <v>3561</v>
      </c>
      <c r="H1286" s="15" t="s">
        <v>19</v>
      </c>
      <c r="I1286" s="17" t="s">
        <v>3562</v>
      </c>
      <c r="J1286" s="15" t="s">
        <v>19</v>
      </c>
      <c r="K1286" s="18">
        <v>45863</v>
      </c>
      <c r="L1286" s="18" t="s">
        <v>19</v>
      </c>
      <c r="M1286" s="18">
        <v>45628.639583333337</v>
      </c>
      <c r="N1286" s="18">
        <v>45796.781944444447</v>
      </c>
      <c r="O1286" s="18" t="s">
        <v>19</v>
      </c>
      <c r="P1286" s="18" t="s">
        <v>19</v>
      </c>
      <c r="Q1286" s="15" t="s">
        <v>5829</v>
      </c>
      <c r="R1286" s="15" t="s">
        <v>6276</v>
      </c>
      <c r="S1286" s="15" t="s">
        <v>6156</v>
      </c>
      <c r="T1286" s="15" t="s">
        <v>19</v>
      </c>
      <c r="U1286" s="15" t="s">
        <v>19</v>
      </c>
      <c r="V1286" s="15" t="s">
        <v>19</v>
      </c>
      <c r="W1286" s="15" t="s">
        <v>19</v>
      </c>
      <c r="X1286" s="15" t="s">
        <v>19</v>
      </c>
      <c r="Y1286" s="19">
        <v>0</v>
      </c>
      <c r="Z1286" s="15" t="s">
        <v>19</v>
      </c>
      <c r="AA1286" s="15" t="s">
        <v>19</v>
      </c>
      <c r="AB1286" s="15" t="s">
        <v>43</v>
      </c>
      <c r="AC1286" s="15" t="s">
        <v>3649</v>
      </c>
      <c r="AD1286" s="15" t="s">
        <v>1565</v>
      </c>
      <c r="AE1286" s="15" t="s">
        <v>19</v>
      </c>
      <c r="AF1286" s="15" t="s">
        <v>17</v>
      </c>
      <c r="AG1286" s="15" t="s">
        <v>19</v>
      </c>
      <c r="AH1286" s="15" t="s">
        <v>3951</v>
      </c>
      <c r="AI1286" s="15" t="s">
        <v>19</v>
      </c>
      <c r="AJ1286" s="15" t="s">
        <v>19</v>
      </c>
      <c r="AK1286" s="15" t="s">
        <v>19</v>
      </c>
      <c r="AL1286" s="15" t="s">
        <v>19</v>
      </c>
      <c r="AM1286" s="15" t="s">
        <v>3182</v>
      </c>
      <c r="AN1286" s="15" t="s">
        <v>6281</v>
      </c>
    </row>
    <row r="1287" spans="1:40" ht="15.45" x14ac:dyDescent="0.4">
      <c r="A1287" s="15" t="s">
        <v>228</v>
      </c>
      <c r="B1287" s="15" t="e">
        <f t="shared" si="20"/>
        <v>#N/A</v>
      </c>
      <c r="C1287" s="15" t="s">
        <v>4025</v>
      </c>
      <c r="D1287" s="15"/>
      <c r="E1287" s="15" t="s">
        <v>19</v>
      </c>
      <c r="F1287" s="24" t="s">
        <v>42</v>
      </c>
      <c r="G1287" s="15" t="s">
        <v>3561</v>
      </c>
      <c r="H1287" s="15" t="s">
        <v>19</v>
      </c>
      <c r="I1287" s="16" t="s">
        <v>658</v>
      </c>
      <c r="J1287" s="15" t="s">
        <v>19</v>
      </c>
      <c r="K1287" s="18" t="s">
        <v>19</v>
      </c>
      <c r="L1287" s="18" t="s">
        <v>19</v>
      </c>
      <c r="M1287" s="18">
        <v>45628.640277777777</v>
      </c>
      <c r="N1287" s="18">
        <v>45749.503472222219</v>
      </c>
      <c r="O1287" s="18" t="s">
        <v>19</v>
      </c>
      <c r="P1287" s="18" t="s">
        <v>19</v>
      </c>
      <c r="Q1287" s="15" t="s">
        <v>5829</v>
      </c>
      <c r="R1287" s="15" t="s">
        <v>6276</v>
      </c>
      <c r="S1287" s="15" t="s">
        <v>6156</v>
      </c>
      <c r="T1287" s="15" t="s">
        <v>19</v>
      </c>
      <c r="U1287" s="15" t="s">
        <v>19</v>
      </c>
      <c r="V1287" s="15" t="s">
        <v>19</v>
      </c>
      <c r="W1287" s="15" t="s">
        <v>19</v>
      </c>
      <c r="X1287" s="15" t="s">
        <v>19</v>
      </c>
      <c r="Y1287" s="19">
        <v>0</v>
      </c>
      <c r="Z1287" s="15" t="s">
        <v>19</v>
      </c>
      <c r="AA1287" s="15" t="s">
        <v>19</v>
      </c>
      <c r="AB1287" s="15" t="s">
        <v>43</v>
      </c>
      <c r="AC1287" s="15" t="s">
        <v>3649</v>
      </c>
      <c r="AD1287" s="15" t="s">
        <v>1572</v>
      </c>
      <c r="AE1287" s="15" t="s">
        <v>19</v>
      </c>
      <c r="AF1287" s="15" t="s">
        <v>17</v>
      </c>
      <c r="AG1287" s="15" t="s">
        <v>19</v>
      </c>
      <c r="AH1287" s="15" t="s">
        <v>3951</v>
      </c>
      <c r="AI1287" s="15" t="s">
        <v>19</v>
      </c>
      <c r="AJ1287" s="15" t="s">
        <v>19</v>
      </c>
      <c r="AK1287" s="15" t="s">
        <v>19</v>
      </c>
      <c r="AL1287" s="15" t="s">
        <v>19</v>
      </c>
      <c r="AM1287" s="15" t="s">
        <v>3182</v>
      </c>
      <c r="AN1287" s="15" t="s">
        <v>6281</v>
      </c>
    </row>
    <row r="1288" spans="1:40" ht="15.45" x14ac:dyDescent="0.4">
      <c r="A1288" s="15" t="s">
        <v>230</v>
      </c>
      <c r="B1288" s="15" t="e">
        <f t="shared" si="20"/>
        <v>#N/A</v>
      </c>
      <c r="C1288" s="15" t="s">
        <v>5105</v>
      </c>
      <c r="D1288" s="15"/>
      <c r="E1288" s="15" t="s">
        <v>19</v>
      </c>
      <c r="F1288" s="24" t="s">
        <v>42</v>
      </c>
      <c r="G1288" s="15" t="s">
        <v>3561</v>
      </c>
      <c r="H1288" s="15" t="s">
        <v>19</v>
      </c>
      <c r="I1288" s="16" t="s">
        <v>658</v>
      </c>
      <c r="J1288" s="15" t="s">
        <v>5098</v>
      </c>
      <c r="K1288" s="18" t="s">
        <v>19</v>
      </c>
      <c r="L1288" s="18" t="s">
        <v>19</v>
      </c>
      <c r="M1288" s="18">
        <v>45628.640972222223</v>
      </c>
      <c r="N1288" s="18">
        <v>45749.504861111112</v>
      </c>
      <c r="O1288" s="18" t="s">
        <v>19</v>
      </c>
      <c r="P1288" s="18" t="s">
        <v>19</v>
      </c>
      <c r="Q1288" s="15" t="s">
        <v>5829</v>
      </c>
      <c r="R1288" s="15" t="s">
        <v>6289</v>
      </c>
      <c r="S1288" s="15" t="s">
        <v>6150</v>
      </c>
      <c r="T1288" s="15" t="s">
        <v>19</v>
      </c>
      <c r="U1288" s="15" t="s">
        <v>19</v>
      </c>
      <c r="V1288" s="15" t="s">
        <v>19</v>
      </c>
      <c r="W1288" s="15" t="s">
        <v>19</v>
      </c>
      <c r="X1288" s="15" t="s">
        <v>19</v>
      </c>
      <c r="Y1288" s="19">
        <v>0</v>
      </c>
      <c r="Z1288" s="15" t="s">
        <v>19</v>
      </c>
      <c r="AA1288" s="15" t="s">
        <v>19</v>
      </c>
      <c r="AB1288" s="15" t="s">
        <v>77</v>
      </c>
      <c r="AC1288" s="15" t="s">
        <v>3649</v>
      </c>
      <c r="AD1288" s="15" t="s">
        <v>2430</v>
      </c>
      <c r="AE1288" s="15" t="s">
        <v>19</v>
      </c>
      <c r="AF1288" s="15" t="s">
        <v>17</v>
      </c>
      <c r="AG1288" s="15" t="s">
        <v>19</v>
      </c>
      <c r="AH1288" s="15" t="s">
        <v>4009</v>
      </c>
      <c r="AI1288" s="15" t="s">
        <v>19</v>
      </c>
      <c r="AJ1288" s="15" t="s">
        <v>19</v>
      </c>
      <c r="AK1288" s="15" t="s">
        <v>19</v>
      </c>
      <c r="AL1288" s="15" t="s">
        <v>19</v>
      </c>
      <c r="AM1288" s="15" t="s">
        <v>3182</v>
      </c>
      <c r="AN1288" s="15" t="s">
        <v>6281</v>
      </c>
    </row>
    <row r="1289" spans="1:40" ht="15.45" x14ac:dyDescent="0.4">
      <c r="A1289" s="15" t="s">
        <v>232</v>
      </c>
      <c r="B1289" s="15" t="e">
        <f t="shared" si="20"/>
        <v>#N/A</v>
      </c>
      <c r="C1289" s="15" t="s">
        <v>5106</v>
      </c>
      <c r="D1289" s="15"/>
      <c r="E1289" s="15" t="s">
        <v>19</v>
      </c>
      <c r="F1289" s="21" t="s">
        <v>28</v>
      </c>
      <c r="G1289" s="15" t="s">
        <v>3561</v>
      </c>
      <c r="H1289" s="15" t="s">
        <v>19</v>
      </c>
      <c r="I1289" s="16" t="s">
        <v>658</v>
      </c>
      <c r="J1289" s="15" t="s">
        <v>6296</v>
      </c>
      <c r="K1289" s="18">
        <v>45808</v>
      </c>
      <c r="L1289" s="18">
        <v>45789</v>
      </c>
      <c r="M1289" s="18">
        <v>45628.678472222222</v>
      </c>
      <c r="N1289" s="18">
        <v>45810.63680555555</v>
      </c>
      <c r="O1289" s="18" t="s">
        <v>19</v>
      </c>
      <c r="P1289" s="18" t="s">
        <v>19</v>
      </c>
      <c r="Q1289" s="15" t="s">
        <v>5820</v>
      </c>
      <c r="R1289" s="15" t="s">
        <v>6289</v>
      </c>
      <c r="S1289" s="15" t="s">
        <v>6150</v>
      </c>
      <c r="T1289" s="18">
        <v>45795</v>
      </c>
      <c r="U1289" s="18">
        <v>45798</v>
      </c>
      <c r="V1289" s="15" t="s">
        <v>19</v>
      </c>
      <c r="W1289" s="15" t="s">
        <v>19</v>
      </c>
      <c r="X1289" s="15" t="s">
        <v>19</v>
      </c>
      <c r="Y1289" s="19">
        <v>0</v>
      </c>
      <c r="Z1289" s="26" t="s">
        <v>88</v>
      </c>
      <c r="AA1289" s="15" t="s">
        <v>19</v>
      </c>
      <c r="AB1289" s="15" t="s">
        <v>77</v>
      </c>
      <c r="AC1289" s="15" t="s">
        <v>3649</v>
      </c>
      <c r="AD1289" s="15" t="s">
        <v>693</v>
      </c>
      <c r="AE1289" s="15" t="b">
        <v>1</v>
      </c>
      <c r="AF1289" s="15" t="s">
        <v>49</v>
      </c>
      <c r="AG1289" s="20" t="s">
        <v>3604</v>
      </c>
      <c r="AH1289" s="15" t="s">
        <v>4009</v>
      </c>
      <c r="AI1289" s="18">
        <v>45810</v>
      </c>
      <c r="AJ1289" s="15" t="s">
        <v>19</v>
      </c>
      <c r="AK1289" s="15" t="s">
        <v>19</v>
      </c>
      <c r="AL1289" s="15" t="s">
        <v>19</v>
      </c>
      <c r="AM1289" s="15" t="s">
        <v>3182</v>
      </c>
      <c r="AN1289" s="15" t="s">
        <v>6281</v>
      </c>
    </row>
    <row r="1290" spans="1:40" ht="15.45" x14ac:dyDescent="0.4">
      <c r="A1290" s="15" t="s">
        <v>234</v>
      </c>
      <c r="B1290" s="15" t="e">
        <f t="shared" si="20"/>
        <v>#N/A</v>
      </c>
      <c r="C1290" s="15" t="s">
        <v>5108</v>
      </c>
      <c r="D1290" s="15"/>
      <c r="E1290" s="15" t="s">
        <v>19</v>
      </c>
      <c r="F1290" s="24" t="s">
        <v>42</v>
      </c>
      <c r="G1290" s="15" t="s">
        <v>3561</v>
      </c>
      <c r="H1290" s="15" t="s">
        <v>19</v>
      </c>
      <c r="I1290" s="17" t="s">
        <v>3562</v>
      </c>
      <c r="J1290" s="15" t="s">
        <v>19</v>
      </c>
      <c r="K1290" s="18" t="s">
        <v>19</v>
      </c>
      <c r="L1290" s="18" t="s">
        <v>19</v>
      </c>
      <c r="M1290" s="18">
        <v>45631.507638888885</v>
      </c>
      <c r="N1290" s="18">
        <v>45779.556944444441</v>
      </c>
      <c r="O1290" s="18" t="s">
        <v>19</v>
      </c>
      <c r="P1290" s="18" t="s">
        <v>19</v>
      </c>
      <c r="Q1290" s="15" t="s">
        <v>5831</v>
      </c>
      <c r="R1290" s="15" t="s">
        <v>6288</v>
      </c>
      <c r="S1290" s="15" t="s">
        <v>6157</v>
      </c>
      <c r="T1290" s="15" t="s">
        <v>19</v>
      </c>
      <c r="U1290" s="15" t="s">
        <v>19</v>
      </c>
      <c r="V1290" s="15" t="s">
        <v>19</v>
      </c>
      <c r="W1290" s="15" t="s">
        <v>19</v>
      </c>
      <c r="X1290" s="15" t="s">
        <v>19</v>
      </c>
      <c r="Y1290" s="19">
        <v>0</v>
      </c>
      <c r="Z1290" s="15" t="s">
        <v>19</v>
      </c>
      <c r="AA1290" s="15" t="s">
        <v>19</v>
      </c>
      <c r="AB1290" s="15" t="s">
        <v>77</v>
      </c>
      <c r="AC1290" s="15" t="s">
        <v>3365</v>
      </c>
      <c r="AD1290" s="15" t="s">
        <v>2461</v>
      </c>
      <c r="AE1290" s="15" t="b">
        <v>1</v>
      </c>
      <c r="AF1290" s="15" t="s">
        <v>17</v>
      </c>
      <c r="AG1290" s="15" t="s">
        <v>19</v>
      </c>
      <c r="AH1290" s="15" t="s">
        <v>5109</v>
      </c>
      <c r="AI1290" s="18">
        <v>45779</v>
      </c>
      <c r="AJ1290" s="15" t="s">
        <v>19</v>
      </c>
      <c r="AK1290" s="15" t="s">
        <v>19</v>
      </c>
      <c r="AL1290" s="15" t="s">
        <v>19</v>
      </c>
      <c r="AM1290" s="15" t="s">
        <v>3325</v>
      </c>
      <c r="AN1290" s="15" t="s">
        <v>6275</v>
      </c>
    </row>
    <row r="1291" spans="1:40" ht="15.45" x14ac:dyDescent="0.4">
      <c r="A1291" s="15" t="s">
        <v>236</v>
      </c>
      <c r="B1291" s="15" t="e">
        <f t="shared" si="20"/>
        <v>#N/A</v>
      </c>
      <c r="C1291" s="15" t="s">
        <v>5440</v>
      </c>
      <c r="D1291" s="15"/>
      <c r="E1291" s="15" t="s">
        <v>19</v>
      </c>
      <c r="F1291" s="21" t="s">
        <v>28</v>
      </c>
      <c r="G1291" s="15" t="s">
        <v>3561</v>
      </c>
      <c r="H1291" s="15" t="s">
        <v>3666</v>
      </c>
      <c r="I1291" s="16" t="s">
        <v>658</v>
      </c>
      <c r="J1291" s="15" t="s">
        <v>6673</v>
      </c>
      <c r="K1291" s="18" t="s">
        <v>19</v>
      </c>
      <c r="L1291" s="18">
        <v>45754</v>
      </c>
      <c r="M1291" s="18">
        <v>45643.372916666667</v>
      </c>
      <c r="N1291" s="18">
        <v>45810.435416666667</v>
      </c>
      <c r="O1291" s="18" t="s">
        <v>19</v>
      </c>
      <c r="P1291" s="18" t="s">
        <v>19</v>
      </c>
      <c r="Q1291" s="15" t="s">
        <v>6297</v>
      </c>
      <c r="R1291" s="15" t="s">
        <v>6290</v>
      </c>
      <c r="S1291" s="15" t="s">
        <v>3588</v>
      </c>
      <c r="T1291" s="18">
        <v>45769</v>
      </c>
      <c r="U1291" s="18" t="s">
        <v>19</v>
      </c>
      <c r="V1291" s="15" t="s">
        <v>19</v>
      </c>
      <c r="W1291" s="18" t="s">
        <v>19</v>
      </c>
      <c r="X1291" s="18" t="s">
        <v>19</v>
      </c>
      <c r="Y1291" s="19">
        <v>0.66666666666666663</v>
      </c>
      <c r="Z1291" s="23" t="s">
        <v>291</v>
      </c>
      <c r="AA1291" s="18" t="s">
        <v>19</v>
      </c>
      <c r="AB1291" s="15" t="s">
        <v>142</v>
      </c>
      <c r="AC1291" s="15" t="s">
        <v>5091</v>
      </c>
      <c r="AD1291" s="15" t="s">
        <v>816</v>
      </c>
      <c r="AE1291" s="15" t="b">
        <v>1</v>
      </c>
      <c r="AF1291" s="15" t="s">
        <v>49</v>
      </c>
      <c r="AG1291" s="20" t="s">
        <v>3604</v>
      </c>
      <c r="AH1291" s="15" t="s">
        <v>5441</v>
      </c>
      <c r="AI1291" s="15" t="s">
        <v>19</v>
      </c>
      <c r="AJ1291" s="18" t="s">
        <v>19</v>
      </c>
      <c r="AK1291" s="15" t="s">
        <v>19</v>
      </c>
      <c r="AL1291" s="15" t="s">
        <v>19</v>
      </c>
      <c r="AM1291" s="15" t="s">
        <v>3182</v>
      </c>
      <c r="AN1291" s="15" t="s">
        <v>6281</v>
      </c>
    </row>
    <row r="1292" spans="1:40" ht="15.45" x14ac:dyDescent="0.4">
      <c r="A1292" s="15" t="s">
        <v>238</v>
      </c>
      <c r="B1292" s="15" t="e">
        <f t="shared" si="20"/>
        <v>#N/A</v>
      </c>
      <c r="C1292" s="15" t="s">
        <v>5110</v>
      </c>
      <c r="D1292" s="15"/>
      <c r="E1292" s="15" t="s">
        <v>19</v>
      </c>
      <c r="F1292" s="24" t="s">
        <v>42</v>
      </c>
      <c r="G1292" s="15" t="s">
        <v>5111</v>
      </c>
      <c r="H1292" s="15" t="s">
        <v>19</v>
      </c>
      <c r="I1292" s="25" t="s">
        <v>3583</v>
      </c>
      <c r="J1292" s="15" t="s">
        <v>19</v>
      </c>
      <c r="K1292" s="18">
        <v>45912</v>
      </c>
      <c r="L1292" s="18" t="s">
        <v>19</v>
      </c>
      <c r="M1292" s="18">
        <v>45671.551388888889</v>
      </c>
      <c r="N1292" s="18">
        <v>45749.5</v>
      </c>
      <c r="O1292" s="18" t="s">
        <v>19</v>
      </c>
      <c r="P1292" s="18" t="s">
        <v>19</v>
      </c>
      <c r="Q1292" s="15" t="s">
        <v>5833</v>
      </c>
      <c r="R1292" s="15" t="s">
        <v>6854</v>
      </c>
      <c r="S1292" s="15" t="s">
        <v>6148</v>
      </c>
      <c r="T1292" s="15" t="s">
        <v>19</v>
      </c>
      <c r="U1292" s="15" t="s">
        <v>19</v>
      </c>
      <c r="V1292" s="15" t="s">
        <v>19</v>
      </c>
      <c r="W1292" s="15" t="s">
        <v>19</v>
      </c>
      <c r="X1292" s="15" t="s">
        <v>19</v>
      </c>
      <c r="Y1292" s="19">
        <v>0</v>
      </c>
      <c r="Z1292" s="15" t="s">
        <v>133</v>
      </c>
      <c r="AA1292" s="15" t="s">
        <v>19</v>
      </c>
      <c r="AB1292" s="15" t="s">
        <v>77</v>
      </c>
      <c r="AC1292" s="15" t="s">
        <v>3577</v>
      </c>
      <c r="AD1292" s="15" t="s">
        <v>2284</v>
      </c>
      <c r="AE1292" s="15" t="s">
        <v>19</v>
      </c>
      <c r="AF1292" s="15" t="s">
        <v>49</v>
      </c>
      <c r="AG1292" s="15" t="s">
        <v>19</v>
      </c>
      <c r="AH1292" s="15" t="s">
        <v>3597</v>
      </c>
      <c r="AI1292" s="15" t="s">
        <v>19</v>
      </c>
      <c r="AJ1292" s="15" t="s">
        <v>19</v>
      </c>
      <c r="AK1292" s="15" t="s">
        <v>19</v>
      </c>
      <c r="AL1292" s="15" t="s">
        <v>19</v>
      </c>
      <c r="AM1292" s="15" t="s">
        <v>3579</v>
      </c>
      <c r="AN1292" s="15" t="s">
        <v>6298</v>
      </c>
    </row>
    <row r="1293" spans="1:40" ht="15.45" x14ac:dyDescent="0.4">
      <c r="A1293" s="15" t="s">
        <v>239</v>
      </c>
      <c r="B1293" s="15" t="e">
        <f t="shared" si="20"/>
        <v>#N/A</v>
      </c>
      <c r="C1293" s="15" t="s">
        <v>4026</v>
      </c>
      <c r="D1293" s="15"/>
      <c r="E1293" s="15" t="s">
        <v>19</v>
      </c>
      <c r="F1293" s="21" t="s">
        <v>28</v>
      </c>
      <c r="G1293" s="15" t="s">
        <v>4027</v>
      </c>
      <c r="H1293" s="15" t="s">
        <v>6299</v>
      </c>
      <c r="I1293" s="17" t="s">
        <v>3562</v>
      </c>
      <c r="J1293" s="15" t="s">
        <v>6674</v>
      </c>
      <c r="K1293" s="18">
        <v>45817</v>
      </c>
      <c r="L1293" s="18" t="s">
        <v>19</v>
      </c>
      <c r="M1293" s="18">
        <v>45671.553472222222</v>
      </c>
      <c r="N1293" s="18">
        <v>45807.691666666666</v>
      </c>
      <c r="O1293" s="18" t="s">
        <v>19</v>
      </c>
      <c r="P1293" s="18" t="s">
        <v>19</v>
      </c>
      <c r="Q1293" s="15" t="s">
        <v>5833</v>
      </c>
      <c r="R1293" s="15" t="s">
        <v>6280</v>
      </c>
      <c r="S1293" s="15" t="s">
        <v>6147</v>
      </c>
      <c r="T1293" s="18">
        <v>45762</v>
      </c>
      <c r="U1293" s="15" t="s">
        <v>19</v>
      </c>
      <c r="V1293" s="15" t="s">
        <v>19</v>
      </c>
      <c r="W1293" s="15" t="s">
        <v>19</v>
      </c>
      <c r="X1293" s="15" t="s">
        <v>19</v>
      </c>
      <c r="Y1293" s="19">
        <v>0</v>
      </c>
      <c r="Z1293" s="26" t="s">
        <v>88</v>
      </c>
      <c r="AA1293" s="15" t="s">
        <v>19</v>
      </c>
      <c r="AB1293" s="15" t="s">
        <v>43</v>
      </c>
      <c r="AC1293" s="15" t="s">
        <v>3577</v>
      </c>
      <c r="AD1293" s="15" t="s">
        <v>1151</v>
      </c>
      <c r="AE1293" s="15" t="s">
        <v>19</v>
      </c>
      <c r="AF1293" s="15" t="s">
        <v>49</v>
      </c>
      <c r="AG1293" s="15" t="s">
        <v>19</v>
      </c>
      <c r="AH1293" s="15" t="s">
        <v>3580</v>
      </c>
      <c r="AI1293" s="15" t="s">
        <v>19</v>
      </c>
      <c r="AJ1293" s="15" t="s">
        <v>19</v>
      </c>
      <c r="AK1293" s="15" t="s">
        <v>19</v>
      </c>
      <c r="AL1293" s="15" t="s">
        <v>19</v>
      </c>
      <c r="AM1293" s="15" t="s">
        <v>3579</v>
      </c>
      <c r="AN1293" s="15" t="s">
        <v>6298</v>
      </c>
    </row>
    <row r="1294" spans="1:40" ht="15.45" x14ac:dyDescent="0.4">
      <c r="A1294" s="15" t="s">
        <v>240</v>
      </c>
      <c r="B1294" s="15" t="e">
        <f t="shared" si="20"/>
        <v>#N/A</v>
      </c>
      <c r="C1294" s="15" t="s">
        <v>5788</v>
      </c>
      <c r="D1294" s="15"/>
      <c r="E1294" s="15" t="s">
        <v>19</v>
      </c>
      <c r="F1294" s="21" t="s">
        <v>28</v>
      </c>
      <c r="G1294" s="15" t="s">
        <v>6675</v>
      </c>
      <c r="H1294" s="15" t="s">
        <v>3657</v>
      </c>
      <c r="I1294" s="28" t="s">
        <v>3587</v>
      </c>
      <c r="J1294" s="15" t="s">
        <v>6676</v>
      </c>
      <c r="K1294" s="18" t="s">
        <v>19</v>
      </c>
      <c r="L1294" s="18">
        <v>45763</v>
      </c>
      <c r="M1294" s="18">
        <v>45671.555555555555</v>
      </c>
      <c r="N1294" s="18">
        <v>45807.696527777778</v>
      </c>
      <c r="O1294" s="18" t="s">
        <v>19</v>
      </c>
      <c r="P1294" s="18" t="s">
        <v>19</v>
      </c>
      <c r="Q1294" s="15" t="s">
        <v>5834</v>
      </c>
      <c r="R1294" s="15" t="s">
        <v>6753</v>
      </c>
      <c r="S1294" s="15" t="s">
        <v>3588</v>
      </c>
      <c r="T1294" s="18">
        <v>45764</v>
      </c>
      <c r="U1294" s="15" t="s">
        <v>19</v>
      </c>
      <c r="V1294" s="15" t="b">
        <v>1</v>
      </c>
      <c r="W1294" s="15" t="s">
        <v>19</v>
      </c>
      <c r="X1294" s="15" t="s">
        <v>19</v>
      </c>
      <c r="Y1294" s="19">
        <v>0.66666666666666663</v>
      </c>
      <c r="Z1294" s="31" t="s">
        <v>29</v>
      </c>
      <c r="AA1294" s="15" t="s">
        <v>19</v>
      </c>
      <c r="AB1294" s="15" t="s">
        <v>43</v>
      </c>
      <c r="AC1294" s="15" t="s">
        <v>3577</v>
      </c>
      <c r="AD1294" s="15" t="s">
        <v>1193</v>
      </c>
      <c r="AE1294" s="15" t="s">
        <v>19</v>
      </c>
      <c r="AF1294" s="15" t="s">
        <v>49</v>
      </c>
      <c r="AG1294" s="20" t="s">
        <v>3604</v>
      </c>
      <c r="AH1294" s="15" t="s">
        <v>19</v>
      </c>
      <c r="AI1294" s="15" t="s">
        <v>19</v>
      </c>
      <c r="AJ1294" s="15" t="s">
        <v>19</v>
      </c>
      <c r="AK1294" s="15" t="s">
        <v>19</v>
      </c>
      <c r="AL1294" s="15" t="s">
        <v>19</v>
      </c>
      <c r="AM1294" s="15" t="s">
        <v>3579</v>
      </c>
      <c r="AN1294" s="15" t="s">
        <v>6298</v>
      </c>
    </row>
    <row r="1295" spans="1:40" ht="15.45" x14ac:dyDescent="0.4">
      <c r="A1295" s="15" t="s">
        <v>248</v>
      </c>
      <c r="B1295" s="15" t="e">
        <f t="shared" si="20"/>
        <v>#N/A</v>
      </c>
      <c r="C1295" s="15" t="s">
        <v>5113</v>
      </c>
      <c r="D1295" s="15"/>
      <c r="E1295" s="15" t="s">
        <v>19</v>
      </c>
      <c r="F1295" s="24" t="s">
        <v>42</v>
      </c>
      <c r="G1295" s="15" t="s">
        <v>5114</v>
      </c>
      <c r="H1295" s="15" t="s">
        <v>19</v>
      </c>
      <c r="I1295" s="17" t="s">
        <v>3562</v>
      </c>
      <c r="J1295" s="15" t="s">
        <v>19</v>
      </c>
      <c r="K1295" s="18">
        <v>45912</v>
      </c>
      <c r="L1295" s="18" t="s">
        <v>19</v>
      </c>
      <c r="M1295" s="18">
        <v>45671.577777777777</v>
      </c>
      <c r="N1295" s="18">
        <v>45749.499305555553</v>
      </c>
      <c r="O1295" s="18" t="s">
        <v>19</v>
      </c>
      <c r="P1295" s="18" t="s">
        <v>19</v>
      </c>
      <c r="Q1295" s="15" t="s">
        <v>5833</v>
      </c>
      <c r="R1295" s="15" t="s">
        <v>6287</v>
      </c>
      <c r="S1295" s="15" t="s">
        <v>6148</v>
      </c>
      <c r="T1295" s="15" t="s">
        <v>19</v>
      </c>
      <c r="U1295" s="15" t="s">
        <v>19</v>
      </c>
      <c r="V1295" s="15" t="s">
        <v>19</v>
      </c>
      <c r="W1295" s="15" t="s">
        <v>19</v>
      </c>
      <c r="X1295" s="15" t="s">
        <v>19</v>
      </c>
      <c r="Y1295" s="19">
        <v>0</v>
      </c>
      <c r="Z1295" s="15" t="s">
        <v>133</v>
      </c>
      <c r="AA1295" s="15" t="s">
        <v>19</v>
      </c>
      <c r="AB1295" s="15" t="s">
        <v>77</v>
      </c>
      <c r="AC1295" s="15" t="s">
        <v>3577</v>
      </c>
      <c r="AD1295" s="15" t="s">
        <v>2137</v>
      </c>
      <c r="AE1295" s="15" t="s">
        <v>19</v>
      </c>
      <c r="AF1295" s="15" t="s">
        <v>49</v>
      </c>
      <c r="AG1295" s="15" t="s">
        <v>19</v>
      </c>
      <c r="AH1295" s="15" t="s">
        <v>5116</v>
      </c>
      <c r="AI1295" s="15" t="s">
        <v>19</v>
      </c>
      <c r="AJ1295" s="15" t="s">
        <v>19</v>
      </c>
      <c r="AK1295" s="15" t="s">
        <v>19</v>
      </c>
      <c r="AL1295" s="15" t="s">
        <v>19</v>
      </c>
      <c r="AM1295" s="15" t="s">
        <v>3579</v>
      </c>
      <c r="AN1295" s="15" t="s">
        <v>6298</v>
      </c>
    </row>
    <row r="1296" spans="1:40" ht="15.45" x14ac:dyDescent="0.4">
      <c r="A1296" s="15" t="s">
        <v>250</v>
      </c>
      <c r="B1296" s="15" t="e">
        <f t="shared" si="20"/>
        <v>#N/A</v>
      </c>
      <c r="C1296" s="15" t="s">
        <v>4575</v>
      </c>
      <c r="D1296" s="15"/>
      <c r="E1296" s="15" t="s">
        <v>19</v>
      </c>
      <c r="F1296" s="24" t="s">
        <v>42</v>
      </c>
      <c r="G1296" s="15" t="s">
        <v>6678</v>
      </c>
      <c r="H1296" s="15" t="s">
        <v>19</v>
      </c>
      <c r="I1296" s="17" t="s">
        <v>3562</v>
      </c>
      <c r="J1296" s="15" t="s">
        <v>19</v>
      </c>
      <c r="K1296" s="18">
        <v>45863</v>
      </c>
      <c r="L1296" s="18" t="s">
        <v>19</v>
      </c>
      <c r="M1296" s="18">
        <v>45671.579861111109</v>
      </c>
      <c r="N1296" s="18">
        <v>45805.445833333331</v>
      </c>
      <c r="O1296" s="18" t="s">
        <v>19</v>
      </c>
      <c r="P1296" s="18" t="s">
        <v>19</v>
      </c>
      <c r="Q1296" s="15" t="s">
        <v>5833</v>
      </c>
      <c r="R1296" s="15" t="s">
        <v>6285</v>
      </c>
      <c r="S1296" s="15" t="s">
        <v>6159</v>
      </c>
      <c r="T1296" s="15" t="s">
        <v>19</v>
      </c>
      <c r="U1296" s="15" t="s">
        <v>19</v>
      </c>
      <c r="V1296" s="15" t="s">
        <v>19</v>
      </c>
      <c r="W1296" s="15" t="s">
        <v>19</v>
      </c>
      <c r="X1296" s="15" t="s">
        <v>19</v>
      </c>
      <c r="Y1296" s="19">
        <v>0</v>
      </c>
      <c r="Z1296" s="29" t="s">
        <v>123</v>
      </c>
      <c r="AA1296" s="15" t="s">
        <v>19</v>
      </c>
      <c r="AB1296" s="15" t="s">
        <v>24</v>
      </c>
      <c r="AC1296" s="15" t="s">
        <v>3577</v>
      </c>
      <c r="AD1296" s="15" t="s">
        <v>1683</v>
      </c>
      <c r="AE1296" s="15" t="s">
        <v>19</v>
      </c>
      <c r="AF1296" s="15" t="s">
        <v>49</v>
      </c>
      <c r="AG1296" s="15" t="s">
        <v>19</v>
      </c>
      <c r="AH1296" s="15" t="s">
        <v>3580</v>
      </c>
      <c r="AI1296" s="15" t="s">
        <v>19</v>
      </c>
      <c r="AJ1296" s="15" t="s">
        <v>19</v>
      </c>
      <c r="AK1296" s="15" t="s">
        <v>19</v>
      </c>
      <c r="AL1296" s="15" t="s">
        <v>19</v>
      </c>
      <c r="AM1296" s="15" t="s">
        <v>3579</v>
      </c>
      <c r="AN1296" s="15" t="s">
        <v>6300</v>
      </c>
    </row>
    <row r="1297" spans="1:40" ht="15.45" x14ac:dyDescent="0.4">
      <c r="A1297" s="15" t="s">
        <v>252</v>
      </c>
      <c r="B1297" s="15" t="e">
        <f t="shared" si="20"/>
        <v>#N/A</v>
      </c>
      <c r="C1297" s="15" t="s">
        <v>4577</v>
      </c>
      <c r="D1297" s="15"/>
      <c r="E1297" s="15" t="s">
        <v>19</v>
      </c>
      <c r="F1297" s="24" t="s">
        <v>42</v>
      </c>
      <c r="G1297" s="15" t="s">
        <v>6678</v>
      </c>
      <c r="H1297" s="15" t="s">
        <v>19</v>
      </c>
      <c r="I1297" s="17" t="s">
        <v>3562</v>
      </c>
      <c r="J1297" s="15" t="s">
        <v>19</v>
      </c>
      <c r="K1297" s="18">
        <v>45863</v>
      </c>
      <c r="L1297" s="18" t="s">
        <v>19</v>
      </c>
      <c r="M1297" s="18">
        <v>45671.582638888889</v>
      </c>
      <c r="N1297" s="18">
        <v>45805.445138888885</v>
      </c>
      <c r="O1297" s="18" t="s">
        <v>19</v>
      </c>
      <c r="P1297" s="18" t="s">
        <v>19</v>
      </c>
      <c r="Q1297" s="15" t="s">
        <v>5834</v>
      </c>
      <c r="R1297" s="15" t="s">
        <v>6285</v>
      </c>
      <c r="S1297" s="15" t="s">
        <v>6159</v>
      </c>
      <c r="T1297" s="15" t="s">
        <v>19</v>
      </c>
      <c r="U1297" s="15" t="s">
        <v>19</v>
      </c>
      <c r="V1297" s="15" t="s">
        <v>19</v>
      </c>
      <c r="W1297" s="15" t="s">
        <v>19</v>
      </c>
      <c r="X1297" s="15" t="s">
        <v>19</v>
      </c>
      <c r="Y1297" s="19">
        <v>0</v>
      </c>
      <c r="Z1297" s="29" t="s">
        <v>123</v>
      </c>
      <c r="AA1297" s="15" t="s">
        <v>19</v>
      </c>
      <c r="AB1297" s="15" t="s">
        <v>24</v>
      </c>
      <c r="AC1297" s="15" t="s">
        <v>1647</v>
      </c>
      <c r="AD1297" s="15" t="s">
        <v>1649</v>
      </c>
      <c r="AE1297" s="15" t="s">
        <v>19</v>
      </c>
      <c r="AF1297" s="15" t="s">
        <v>49</v>
      </c>
      <c r="AG1297" s="15" t="s">
        <v>19</v>
      </c>
      <c r="AH1297" s="15" t="s">
        <v>3597</v>
      </c>
      <c r="AI1297" s="15" t="s">
        <v>19</v>
      </c>
      <c r="AJ1297" s="15" t="s">
        <v>19</v>
      </c>
      <c r="AK1297" s="15" t="s">
        <v>19</v>
      </c>
      <c r="AL1297" s="15" t="s">
        <v>19</v>
      </c>
      <c r="AM1297" s="15" t="s">
        <v>3579</v>
      </c>
      <c r="AN1297" s="15" t="s">
        <v>6300</v>
      </c>
    </row>
    <row r="1298" spans="1:40" ht="15.45" x14ac:dyDescent="0.4">
      <c r="A1298" s="15" t="s">
        <v>254</v>
      </c>
      <c r="B1298" s="15" t="e">
        <f t="shared" si="20"/>
        <v>#N/A</v>
      </c>
      <c r="C1298" s="15" t="s">
        <v>4579</v>
      </c>
      <c r="D1298" s="15"/>
      <c r="E1298" s="15" t="s">
        <v>19</v>
      </c>
      <c r="F1298" s="24" t="s">
        <v>42</v>
      </c>
      <c r="G1298" s="15" t="s">
        <v>6679</v>
      </c>
      <c r="H1298" s="15" t="s">
        <v>3657</v>
      </c>
      <c r="I1298" s="17" t="s">
        <v>3562</v>
      </c>
      <c r="J1298" s="15" t="s">
        <v>19</v>
      </c>
      <c r="K1298" s="18" t="s">
        <v>19</v>
      </c>
      <c r="L1298" s="18" t="s">
        <v>19</v>
      </c>
      <c r="M1298" s="18">
        <v>45671.584027777775</v>
      </c>
      <c r="N1298" s="18">
        <v>45807.54305555555</v>
      </c>
      <c r="O1298" s="18" t="s">
        <v>19</v>
      </c>
      <c r="P1298" s="18" t="s">
        <v>19</v>
      </c>
      <c r="Q1298" s="15" t="s">
        <v>5833</v>
      </c>
      <c r="R1298" s="15" t="s">
        <v>6753</v>
      </c>
      <c r="S1298" s="15" t="s">
        <v>3588</v>
      </c>
      <c r="T1298" s="15" t="s">
        <v>19</v>
      </c>
      <c r="U1298" s="15" t="s">
        <v>19</v>
      </c>
      <c r="V1298" s="15" t="b">
        <v>1</v>
      </c>
      <c r="W1298" s="15" t="s">
        <v>19</v>
      </c>
      <c r="X1298" s="15" t="s">
        <v>19</v>
      </c>
      <c r="Y1298" s="19">
        <v>0</v>
      </c>
      <c r="Z1298" s="29" t="s">
        <v>123</v>
      </c>
      <c r="AA1298" s="15" t="s">
        <v>19</v>
      </c>
      <c r="AB1298" s="15" t="s">
        <v>24</v>
      </c>
      <c r="AC1298" s="15" t="s">
        <v>3577</v>
      </c>
      <c r="AD1298" s="15" t="s">
        <v>1654</v>
      </c>
      <c r="AE1298" s="15" t="s">
        <v>19</v>
      </c>
      <c r="AF1298" s="15" t="s">
        <v>49</v>
      </c>
      <c r="AG1298" s="15" t="s">
        <v>19</v>
      </c>
      <c r="AH1298" s="15" t="s">
        <v>4581</v>
      </c>
      <c r="AI1298" s="15" t="s">
        <v>19</v>
      </c>
      <c r="AJ1298" s="15" t="s">
        <v>19</v>
      </c>
      <c r="AK1298" s="15" t="s">
        <v>19</v>
      </c>
      <c r="AL1298" s="15" t="s">
        <v>19</v>
      </c>
      <c r="AM1298" s="15" t="s">
        <v>3579</v>
      </c>
      <c r="AN1298" s="15" t="s">
        <v>6298</v>
      </c>
    </row>
    <row r="1299" spans="1:40" ht="15.45" x14ac:dyDescent="0.4">
      <c r="A1299" s="15" t="s">
        <v>256</v>
      </c>
      <c r="B1299" s="15" t="e">
        <f t="shared" si="20"/>
        <v>#N/A</v>
      </c>
      <c r="C1299" s="15" t="s">
        <v>3602</v>
      </c>
      <c r="D1299" s="15"/>
      <c r="E1299" s="15" t="s">
        <v>19</v>
      </c>
      <c r="F1299" s="33" t="s">
        <v>243</v>
      </c>
      <c r="G1299" s="15" t="s">
        <v>3606</v>
      </c>
      <c r="H1299" s="15" t="s">
        <v>19</v>
      </c>
      <c r="I1299" s="28" t="s">
        <v>3587</v>
      </c>
      <c r="J1299" s="15" t="s">
        <v>3607</v>
      </c>
      <c r="K1299" s="18">
        <v>45708</v>
      </c>
      <c r="L1299" s="18">
        <v>45680</v>
      </c>
      <c r="M1299" s="18">
        <v>45671.612500000003</v>
      </c>
      <c r="N1299" s="18">
        <v>45771.502083333333</v>
      </c>
      <c r="O1299" s="18" t="s">
        <v>19</v>
      </c>
      <c r="P1299" s="18">
        <v>45771.502083333333</v>
      </c>
      <c r="Q1299" s="15" t="s">
        <v>5833</v>
      </c>
      <c r="R1299" s="15" t="s">
        <v>6301</v>
      </c>
      <c r="S1299" s="15" t="s">
        <v>3603</v>
      </c>
      <c r="T1299" s="18" t="s">
        <v>19</v>
      </c>
      <c r="U1299" s="18" t="s">
        <v>19</v>
      </c>
      <c r="V1299" s="15" t="s">
        <v>19</v>
      </c>
      <c r="W1299" s="18" t="s">
        <v>19</v>
      </c>
      <c r="X1299" s="18" t="s">
        <v>19</v>
      </c>
      <c r="Y1299" s="19">
        <v>0.81818181818181834</v>
      </c>
      <c r="Z1299" s="34" t="s">
        <v>244</v>
      </c>
      <c r="AA1299" s="18" t="s">
        <v>19</v>
      </c>
      <c r="AB1299" s="15" t="s">
        <v>257</v>
      </c>
      <c r="AC1299" s="15" t="s">
        <v>3577</v>
      </c>
      <c r="AD1299" s="15" t="s">
        <v>879</v>
      </c>
      <c r="AE1299" s="15" t="s">
        <v>19</v>
      </c>
      <c r="AF1299" s="15" t="s">
        <v>49</v>
      </c>
      <c r="AG1299" s="20" t="s">
        <v>3604</v>
      </c>
      <c r="AH1299" s="15" t="s">
        <v>3609</v>
      </c>
      <c r="AI1299" s="15" t="s">
        <v>19</v>
      </c>
      <c r="AJ1299" s="18">
        <v>45771</v>
      </c>
      <c r="AK1299" s="15" t="s">
        <v>19</v>
      </c>
      <c r="AL1299" s="15" t="s">
        <v>19</v>
      </c>
      <c r="AM1299" s="15" t="s">
        <v>3579</v>
      </c>
      <c r="AN1299" s="15" t="s">
        <v>6298</v>
      </c>
    </row>
    <row r="1300" spans="1:40" ht="15.45" x14ac:dyDescent="0.4">
      <c r="A1300" s="15" t="s">
        <v>259</v>
      </c>
      <c r="B1300" s="15" t="e">
        <f t="shared" si="20"/>
        <v>#N/A</v>
      </c>
      <c r="C1300" s="15" t="s">
        <v>4582</v>
      </c>
      <c r="D1300" s="15"/>
      <c r="E1300" s="15" t="s">
        <v>19</v>
      </c>
      <c r="F1300" s="21" t="s">
        <v>28</v>
      </c>
      <c r="G1300" s="15" t="s">
        <v>6680</v>
      </c>
      <c r="H1300" s="15" t="s">
        <v>3657</v>
      </c>
      <c r="I1300" s="28" t="s">
        <v>3587</v>
      </c>
      <c r="J1300" s="15" t="s">
        <v>6681</v>
      </c>
      <c r="K1300" s="18">
        <v>45863</v>
      </c>
      <c r="L1300" s="18">
        <v>45792</v>
      </c>
      <c r="M1300" s="18">
        <v>45671.643055555556</v>
      </c>
      <c r="N1300" s="18">
        <v>45807.693055555559</v>
      </c>
      <c r="O1300" s="18" t="s">
        <v>19</v>
      </c>
      <c r="P1300" s="18" t="s">
        <v>19</v>
      </c>
      <c r="Q1300" s="15" t="s">
        <v>5833</v>
      </c>
      <c r="R1300" s="15" t="s">
        <v>6784</v>
      </c>
      <c r="S1300" s="15" t="s">
        <v>3588</v>
      </c>
      <c r="T1300" s="18">
        <v>45804</v>
      </c>
      <c r="U1300" s="15" t="s">
        <v>19</v>
      </c>
      <c r="V1300" s="15" t="b">
        <v>1</v>
      </c>
      <c r="W1300" s="15" t="s">
        <v>19</v>
      </c>
      <c r="X1300" s="15" t="s">
        <v>19</v>
      </c>
      <c r="Y1300" s="19">
        <v>0.1111111111111111</v>
      </c>
      <c r="Z1300" s="32" t="s">
        <v>66</v>
      </c>
      <c r="AA1300" s="15" t="s">
        <v>19</v>
      </c>
      <c r="AB1300" s="15" t="s">
        <v>24</v>
      </c>
      <c r="AC1300" s="15" t="s">
        <v>3582</v>
      </c>
      <c r="AD1300" s="15" t="s">
        <v>1218</v>
      </c>
      <c r="AE1300" s="15" t="s">
        <v>19</v>
      </c>
      <c r="AF1300" s="15" t="s">
        <v>49</v>
      </c>
      <c r="AG1300" s="15" t="s">
        <v>19</v>
      </c>
      <c r="AH1300" s="15" t="s">
        <v>4583</v>
      </c>
      <c r="AI1300" s="15" t="s">
        <v>19</v>
      </c>
      <c r="AJ1300" s="15" t="s">
        <v>19</v>
      </c>
      <c r="AK1300" s="15" t="s">
        <v>19</v>
      </c>
      <c r="AL1300" s="15" t="s">
        <v>19</v>
      </c>
      <c r="AM1300" s="15" t="s">
        <v>3579</v>
      </c>
      <c r="AN1300" s="15" t="s">
        <v>6298</v>
      </c>
    </row>
    <row r="1301" spans="1:40" ht="15.45" x14ac:dyDescent="0.4">
      <c r="A1301" s="15" t="s">
        <v>261</v>
      </c>
      <c r="B1301" s="15" t="e">
        <f t="shared" si="20"/>
        <v>#N/A</v>
      </c>
      <c r="C1301" s="15" t="s">
        <v>6122</v>
      </c>
      <c r="D1301" s="15"/>
      <c r="E1301" s="15" t="s">
        <v>19</v>
      </c>
      <c r="F1301" s="21" t="s">
        <v>28</v>
      </c>
      <c r="G1301" s="15" t="s">
        <v>6682</v>
      </c>
      <c r="H1301" s="15" t="s">
        <v>3657</v>
      </c>
      <c r="I1301" s="25" t="s">
        <v>3583</v>
      </c>
      <c r="J1301" s="15" t="s">
        <v>6683</v>
      </c>
      <c r="K1301" s="18">
        <v>45863</v>
      </c>
      <c r="L1301" s="18">
        <v>45792</v>
      </c>
      <c r="M1301" s="18">
        <v>45671.643750000003</v>
      </c>
      <c r="N1301" s="18">
        <v>45807.692361111112</v>
      </c>
      <c r="O1301" s="18" t="s">
        <v>19</v>
      </c>
      <c r="P1301" s="18" t="s">
        <v>19</v>
      </c>
      <c r="Q1301" s="15" t="s">
        <v>5833</v>
      </c>
      <c r="R1301" s="15" t="s">
        <v>6753</v>
      </c>
      <c r="S1301" s="15" t="s">
        <v>3588</v>
      </c>
      <c r="T1301" s="18">
        <v>45807</v>
      </c>
      <c r="U1301" s="15" t="s">
        <v>19</v>
      </c>
      <c r="V1301" s="15" t="b">
        <v>1</v>
      </c>
      <c r="W1301" s="15" t="s">
        <v>19</v>
      </c>
      <c r="X1301" s="15" t="s">
        <v>19</v>
      </c>
      <c r="Y1301" s="19">
        <v>0.33333333333333331</v>
      </c>
      <c r="Z1301" s="32" t="s">
        <v>66</v>
      </c>
      <c r="AA1301" s="15" t="s">
        <v>19</v>
      </c>
      <c r="AB1301" s="15" t="s">
        <v>43</v>
      </c>
      <c r="AC1301" s="15" t="s">
        <v>3582</v>
      </c>
      <c r="AD1301" s="15" t="s">
        <v>1253</v>
      </c>
      <c r="AE1301" s="15" t="s">
        <v>19</v>
      </c>
      <c r="AF1301" s="15" t="s">
        <v>49</v>
      </c>
      <c r="AG1301" s="15" t="s">
        <v>19</v>
      </c>
      <c r="AH1301" s="15" t="s">
        <v>4031</v>
      </c>
      <c r="AI1301" s="15" t="s">
        <v>19</v>
      </c>
      <c r="AJ1301" s="15" t="s">
        <v>19</v>
      </c>
      <c r="AK1301" s="15" t="s">
        <v>19</v>
      </c>
      <c r="AL1301" s="15" t="s">
        <v>19</v>
      </c>
      <c r="AM1301" s="15" t="s">
        <v>3579</v>
      </c>
      <c r="AN1301" s="15" t="s">
        <v>6298</v>
      </c>
    </row>
    <row r="1302" spans="1:40" ht="15.45" x14ac:dyDescent="0.4">
      <c r="A1302" s="15" t="s">
        <v>263</v>
      </c>
      <c r="B1302" s="15" t="e">
        <f t="shared" si="20"/>
        <v>#N/A</v>
      </c>
      <c r="C1302" s="15" t="s">
        <v>3655</v>
      </c>
      <c r="D1302" s="15"/>
      <c r="E1302" s="15" t="s">
        <v>19</v>
      </c>
      <c r="F1302" s="16" t="s">
        <v>23</v>
      </c>
      <c r="G1302" s="15" t="s">
        <v>6684</v>
      </c>
      <c r="H1302" s="15" t="s">
        <v>3670</v>
      </c>
      <c r="I1302" s="28" t="s">
        <v>3587</v>
      </c>
      <c r="J1302" s="15" t="s">
        <v>6685</v>
      </c>
      <c r="K1302" s="18">
        <v>45733</v>
      </c>
      <c r="L1302" s="18">
        <v>45719</v>
      </c>
      <c r="M1302" s="18">
        <v>45671.645138888889</v>
      </c>
      <c r="N1302" s="18">
        <v>45807.691666666666</v>
      </c>
      <c r="O1302" s="18" t="s">
        <v>19</v>
      </c>
      <c r="P1302" s="18" t="s">
        <v>19</v>
      </c>
      <c r="Q1302" s="15" t="s">
        <v>5833</v>
      </c>
      <c r="R1302" s="15" t="s">
        <v>6753</v>
      </c>
      <c r="S1302" s="15" t="s">
        <v>3588</v>
      </c>
      <c r="T1302" s="18" t="s">
        <v>19</v>
      </c>
      <c r="U1302" s="18" t="s">
        <v>19</v>
      </c>
      <c r="V1302" s="15" t="b">
        <v>1</v>
      </c>
      <c r="W1302" s="18" t="s">
        <v>19</v>
      </c>
      <c r="X1302" s="18" t="s">
        <v>19</v>
      </c>
      <c r="Y1302" s="19">
        <v>0.22222222222222221</v>
      </c>
      <c r="Z1302" s="29" t="s">
        <v>123</v>
      </c>
      <c r="AA1302" s="18" t="s">
        <v>19</v>
      </c>
      <c r="AB1302" s="15" t="s">
        <v>65</v>
      </c>
      <c r="AC1302" s="15" t="s">
        <v>3582</v>
      </c>
      <c r="AD1302" s="15" t="s">
        <v>925</v>
      </c>
      <c r="AE1302" s="15" t="s">
        <v>19</v>
      </c>
      <c r="AF1302" s="15" t="s">
        <v>49</v>
      </c>
      <c r="AG1302" s="20" t="s">
        <v>3604</v>
      </c>
      <c r="AH1302" s="15" t="s">
        <v>3656</v>
      </c>
      <c r="AI1302" s="15" t="s">
        <v>19</v>
      </c>
      <c r="AJ1302" s="18" t="s">
        <v>19</v>
      </c>
      <c r="AK1302" s="15" t="s">
        <v>19</v>
      </c>
      <c r="AL1302" s="15" t="s">
        <v>19</v>
      </c>
      <c r="AM1302" s="15" t="s">
        <v>3579</v>
      </c>
      <c r="AN1302" s="15" t="s">
        <v>6298</v>
      </c>
    </row>
    <row r="1303" spans="1:40" ht="15.45" x14ac:dyDescent="0.4">
      <c r="A1303" s="15" t="s">
        <v>265</v>
      </c>
      <c r="B1303" s="15" t="e">
        <f t="shared" si="20"/>
        <v>#N/A</v>
      </c>
      <c r="C1303" s="15" t="s">
        <v>5836</v>
      </c>
      <c r="D1303" s="15"/>
      <c r="E1303" s="15" t="s">
        <v>19</v>
      </c>
      <c r="F1303" s="33" t="s">
        <v>243</v>
      </c>
      <c r="G1303" s="15" t="s">
        <v>6305</v>
      </c>
      <c r="H1303" s="15" t="s">
        <v>3657</v>
      </c>
      <c r="I1303" s="17" t="s">
        <v>3562</v>
      </c>
      <c r="J1303" s="15" t="s">
        <v>6121</v>
      </c>
      <c r="K1303" s="18">
        <v>45773</v>
      </c>
      <c r="L1303" s="18">
        <v>45714</v>
      </c>
      <c r="M1303" s="18">
        <v>45671.646527777775</v>
      </c>
      <c r="N1303" s="18">
        <v>45798.645138888889</v>
      </c>
      <c r="O1303" s="18" t="s">
        <v>19</v>
      </c>
      <c r="P1303" s="18">
        <v>45798.645138888889</v>
      </c>
      <c r="Q1303" s="15" t="s">
        <v>5833</v>
      </c>
      <c r="R1303" s="15" t="s">
        <v>6274</v>
      </c>
      <c r="S1303" s="15" t="s">
        <v>3919</v>
      </c>
      <c r="T1303" s="18">
        <v>45784</v>
      </c>
      <c r="U1303" s="18" t="s">
        <v>19</v>
      </c>
      <c r="V1303" s="15" t="s">
        <v>19</v>
      </c>
      <c r="W1303" s="18" t="s">
        <v>19</v>
      </c>
      <c r="X1303" s="18" t="s">
        <v>19</v>
      </c>
      <c r="Y1303" s="19">
        <v>1</v>
      </c>
      <c r="Z1303" s="34" t="s">
        <v>244</v>
      </c>
      <c r="AA1303" s="18" t="s">
        <v>19</v>
      </c>
      <c r="AB1303" s="15" t="s">
        <v>65</v>
      </c>
      <c r="AC1303" s="15" t="s">
        <v>3582</v>
      </c>
      <c r="AD1303" s="15" t="s">
        <v>953</v>
      </c>
      <c r="AE1303" s="15" t="s">
        <v>19</v>
      </c>
      <c r="AF1303" s="15" t="s">
        <v>49</v>
      </c>
      <c r="AG1303" s="20" t="s">
        <v>3604</v>
      </c>
      <c r="AH1303" s="15" t="s">
        <v>3658</v>
      </c>
      <c r="AI1303" s="15" t="s">
        <v>19</v>
      </c>
      <c r="AJ1303" s="18">
        <v>45798</v>
      </c>
      <c r="AK1303" s="15" t="s">
        <v>19</v>
      </c>
      <c r="AL1303" s="15" t="s">
        <v>19</v>
      </c>
      <c r="AM1303" s="15" t="s">
        <v>3579</v>
      </c>
      <c r="AN1303" s="15" t="s">
        <v>6298</v>
      </c>
    </row>
    <row r="1304" spans="1:40" ht="15.45" x14ac:dyDescent="0.4">
      <c r="A1304" s="15" t="s">
        <v>267</v>
      </c>
      <c r="B1304" s="15" t="e">
        <f t="shared" si="20"/>
        <v>#N/A</v>
      </c>
      <c r="C1304" s="15" t="s">
        <v>5117</v>
      </c>
      <c r="D1304" s="15"/>
      <c r="E1304" s="15" t="s">
        <v>19</v>
      </c>
      <c r="F1304" s="24" t="s">
        <v>42</v>
      </c>
      <c r="G1304" s="15" t="s">
        <v>3561</v>
      </c>
      <c r="H1304" s="15" t="s">
        <v>19</v>
      </c>
      <c r="I1304" s="16" t="s">
        <v>658</v>
      </c>
      <c r="J1304" s="15" t="s">
        <v>19</v>
      </c>
      <c r="K1304" s="18">
        <v>45863</v>
      </c>
      <c r="L1304" s="18" t="s">
        <v>19</v>
      </c>
      <c r="M1304" s="18">
        <v>45671.650694444441</v>
      </c>
      <c r="N1304" s="18">
        <v>45750.489583333328</v>
      </c>
      <c r="O1304" s="18" t="s">
        <v>19</v>
      </c>
      <c r="P1304" s="18" t="s">
        <v>19</v>
      </c>
      <c r="Q1304" s="15" t="s">
        <v>5833</v>
      </c>
      <c r="R1304" s="15" t="s">
        <v>6289</v>
      </c>
      <c r="S1304" s="15" t="s">
        <v>6150</v>
      </c>
      <c r="T1304" s="15" t="s">
        <v>19</v>
      </c>
      <c r="U1304" s="15" t="s">
        <v>19</v>
      </c>
      <c r="V1304" s="15" t="s">
        <v>19</v>
      </c>
      <c r="W1304" s="15" t="s">
        <v>19</v>
      </c>
      <c r="X1304" s="15" t="s">
        <v>19</v>
      </c>
      <c r="Y1304" s="19">
        <v>0</v>
      </c>
      <c r="Z1304" s="15" t="s">
        <v>19</v>
      </c>
      <c r="AA1304" s="15" t="s">
        <v>19</v>
      </c>
      <c r="AB1304" s="15" t="s">
        <v>77</v>
      </c>
      <c r="AC1304" s="15" t="s">
        <v>3582</v>
      </c>
      <c r="AD1304" s="15" t="s">
        <v>2252</v>
      </c>
      <c r="AE1304" s="15" t="s">
        <v>19</v>
      </c>
      <c r="AF1304" s="15" t="s">
        <v>49</v>
      </c>
      <c r="AG1304" s="15" t="s">
        <v>19</v>
      </c>
      <c r="AH1304" s="15" t="s">
        <v>5119</v>
      </c>
      <c r="AI1304" s="15" t="s">
        <v>19</v>
      </c>
      <c r="AJ1304" s="15" t="s">
        <v>19</v>
      </c>
      <c r="AK1304" s="15" t="s">
        <v>19</v>
      </c>
      <c r="AL1304" s="15" t="s">
        <v>19</v>
      </c>
      <c r="AM1304" s="15" t="s">
        <v>3579</v>
      </c>
      <c r="AN1304" s="15" t="s">
        <v>6298</v>
      </c>
    </row>
    <row r="1305" spans="1:40" ht="15.45" x14ac:dyDescent="0.4">
      <c r="A1305" s="15" t="s">
        <v>268</v>
      </c>
      <c r="B1305" s="15" t="e">
        <f t="shared" si="20"/>
        <v>#N/A</v>
      </c>
      <c r="C1305" s="15" t="s">
        <v>3659</v>
      </c>
      <c r="D1305" s="15"/>
      <c r="E1305" s="15" t="s">
        <v>19</v>
      </c>
      <c r="F1305" s="33" t="s">
        <v>243</v>
      </c>
      <c r="G1305" s="15" t="s">
        <v>6120</v>
      </c>
      <c r="H1305" s="15" t="s">
        <v>3657</v>
      </c>
      <c r="I1305" s="25" t="s">
        <v>3583</v>
      </c>
      <c r="J1305" s="15" t="s">
        <v>5837</v>
      </c>
      <c r="K1305" s="18">
        <v>45788</v>
      </c>
      <c r="L1305" s="18">
        <v>45693</v>
      </c>
      <c r="M1305" s="18">
        <v>45671.651388888888</v>
      </c>
      <c r="N1305" s="18">
        <v>45796.468055555553</v>
      </c>
      <c r="O1305" s="18" t="s">
        <v>19</v>
      </c>
      <c r="P1305" s="18">
        <v>45789.735416666663</v>
      </c>
      <c r="Q1305" s="15" t="s">
        <v>5833</v>
      </c>
      <c r="R1305" s="15" t="s">
        <v>6307</v>
      </c>
      <c r="S1305" s="15" t="s">
        <v>3594</v>
      </c>
      <c r="T1305" s="18">
        <v>45756</v>
      </c>
      <c r="U1305" s="18">
        <v>45778</v>
      </c>
      <c r="V1305" s="15" t="s">
        <v>19</v>
      </c>
      <c r="W1305" s="18" t="s">
        <v>19</v>
      </c>
      <c r="X1305" s="18" t="s">
        <v>19</v>
      </c>
      <c r="Y1305" s="19">
        <v>0.8571428571428571</v>
      </c>
      <c r="Z1305" s="34" t="s">
        <v>244</v>
      </c>
      <c r="AA1305" s="18" t="s">
        <v>19</v>
      </c>
      <c r="AB1305" s="15" t="s">
        <v>65</v>
      </c>
      <c r="AC1305" s="15" t="s">
        <v>3582</v>
      </c>
      <c r="AD1305" s="15" t="s">
        <v>999</v>
      </c>
      <c r="AE1305" s="15" t="s">
        <v>19</v>
      </c>
      <c r="AF1305" s="15" t="s">
        <v>49</v>
      </c>
      <c r="AG1305" s="20" t="s">
        <v>3604</v>
      </c>
      <c r="AH1305" s="15" t="s">
        <v>3662</v>
      </c>
      <c r="AI1305" s="15" t="s">
        <v>19</v>
      </c>
      <c r="AJ1305" s="18" t="s">
        <v>19</v>
      </c>
      <c r="AK1305" s="15" t="s">
        <v>19</v>
      </c>
      <c r="AL1305" s="15" t="s">
        <v>19</v>
      </c>
      <c r="AM1305" s="15" t="s">
        <v>3579</v>
      </c>
      <c r="AN1305" s="15" t="s">
        <v>6298</v>
      </c>
    </row>
    <row r="1306" spans="1:40" ht="15.45" x14ac:dyDescent="0.4">
      <c r="A1306" s="15" t="s">
        <v>270</v>
      </c>
      <c r="B1306" s="15" t="e">
        <f t="shared" si="20"/>
        <v>#N/A</v>
      </c>
      <c r="C1306" s="15" t="s">
        <v>3663</v>
      </c>
      <c r="D1306" s="15"/>
      <c r="E1306" s="15" t="s">
        <v>19</v>
      </c>
      <c r="F1306" s="33" t="s">
        <v>243</v>
      </c>
      <c r="G1306" s="15" t="s">
        <v>6119</v>
      </c>
      <c r="H1306" s="15" t="s">
        <v>19</v>
      </c>
      <c r="I1306" s="25" t="s">
        <v>3583</v>
      </c>
      <c r="J1306" s="15" t="s">
        <v>3664</v>
      </c>
      <c r="K1306" s="18">
        <v>45788</v>
      </c>
      <c r="L1306" s="18">
        <v>45751</v>
      </c>
      <c r="M1306" s="18">
        <v>45671.652777777781</v>
      </c>
      <c r="N1306" s="18">
        <v>45789.760416666672</v>
      </c>
      <c r="O1306" s="18" t="s">
        <v>19</v>
      </c>
      <c r="P1306" s="18">
        <v>45784.7</v>
      </c>
      <c r="Q1306" s="15" t="s">
        <v>5833</v>
      </c>
      <c r="R1306" s="15" t="s">
        <v>6301</v>
      </c>
      <c r="S1306" s="15" t="s">
        <v>3603</v>
      </c>
      <c r="T1306" s="18">
        <v>45777</v>
      </c>
      <c r="U1306" s="18">
        <v>45778</v>
      </c>
      <c r="V1306" s="15" t="s">
        <v>19</v>
      </c>
      <c r="W1306" s="18" t="s">
        <v>19</v>
      </c>
      <c r="X1306" s="18" t="s">
        <v>19</v>
      </c>
      <c r="Y1306" s="19">
        <v>1</v>
      </c>
      <c r="Z1306" s="34" t="s">
        <v>244</v>
      </c>
      <c r="AA1306" s="18" t="s">
        <v>19</v>
      </c>
      <c r="AB1306" s="15" t="s">
        <v>65</v>
      </c>
      <c r="AC1306" s="15" t="s">
        <v>3582</v>
      </c>
      <c r="AD1306" s="15" t="s">
        <v>1034</v>
      </c>
      <c r="AE1306" s="15" t="s">
        <v>19</v>
      </c>
      <c r="AF1306" s="15" t="s">
        <v>49</v>
      </c>
      <c r="AG1306" s="20" t="s">
        <v>3604</v>
      </c>
      <c r="AH1306" s="15" t="s">
        <v>3667</v>
      </c>
      <c r="AI1306" s="15" t="s">
        <v>19</v>
      </c>
      <c r="AJ1306" s="18">
        <v>45784</v>
      </c>
      <c r="AK1306" s="15" t="s">
        <v>19</v>
      </c>
      <c r="AL1306" s="15" t="s">
        <v>19</v>
      </c>
      <c r="AM1306" s="15" t="s">
        <v>3579</v>
      </c>
      <c r="AN1306" s="15" t="s">
        <v>6298</v>
      </c>
    </row>
    <row r="1307" spans="1:40" ht="15.45" x14ac:dyDescent="0.4">
      <c r="A1307" s="15" t="s">
        <v>272</v>
      </c>
      <c r="B1307" s="15" t="e">
        <f t="shared" si="20"/>
        <v>#N/A</v>
      </c>
      <c r="C1307" s="15" t="s">
        <v>4032</v>
      </c>
      <c r="D1307" s="15"/>
      <c r="E1307" s="15" t="s">
        <v>19</v>
      </c>
      <c r="F1307" s="33" t="s">
        <v>243</v>
      </c>
      <c r="G1307" s="15" t="s">
        <v>4033</v>
      </c>
      <c r="H1307" s="15" t="s">
        <v>19</v>
      </c>
      <c r="I1307" s="16" t="s">
        <v>658</v>
      </c>
      <c r="J1307" s="15" t="s">
        <v>4034</v>
      </c>
      <c r="K1307" s="18">
        <v>45786</v>
      </c>
      <c r="L1307" s="18">
        <v>45751</v>
      </c>
      <c r="M1307" s="18">
        <v>45671.65347222222</v>
      </c>
      <c r="N1307" s="18">
        <v>45805.65625</v>
      </c>
      <c r="O1307" s="18" t="s">
        <v>19</v>
      </c>
      <c r="P1307" s="18">
        <v>45777.70694444445</v>
      </c>
      <c r="Q1307" s="15" t="s">
        <v>5833</v>
      </c>
      <c r="R1307" s="15" t="s">
        <v>6307</v>
      </c>
      <c r="S1307" s="15" t="s">
        <v>3594</v>
      </c>
      <c r="T1307" s="18">
        <v>45775</v>
      </c>
      <c r="U1307" s="18">
        <v>45776</v>
      </c>
      <c r="V1307" s="15" t="s">
        <v>19</v>
      </c>
      <c r="W1307" s="18" t="s">
        <v>19</v>
      </c>
      <c r="X1307" s="18" t="s">
        <v>19</v>
      </c>
      <c r="Y1307" s="19">
        <v>1</v>
      </c>
      <c r="Z1307" s="34" t="s">
        <v>244</v>
      </c>
      <c r="AA1307" s="18" t="s">
        <v>19</v>
      </c>
      <c r="AB1307" s="15" t="s">
        <v>43</v>
      </c>
      <c r="AC1307" s="15" t="s">
        <v>3582</v>
      </c>
      <c r="AD1307" s="15" t="s">
        <v>1466</v>
      </c>
      <c r="AE1307" s="15" t="s">
        <v>19</v>
      </c>
      <c r="AF1307" s="15" t="s">
        <v>49</v>
      </c>
      <c r="AG1307" s="20" t="s">
        <v>3604</v>
      </c>
      <c r="AH1307" s="15" t="s">
        <v>3656</v>
      </c>
      <c r="AI1307" s="15" t="s">
        <v>19</v>
      </c>
      <c r="AJ1307" s="18">
        <v>45777</v>
      </c>
      <c r="AK1307" s="15" t="s">
        <v>19</v>
      </c>
      <c r="AL1307" s="15" t="s">
        <v>19</v>
      </c>
      <c r="AM1307" s="15" t="s">
        <v>3579</v>
      </c>
      <c r="AN1307" s="15" t="s">
        <v>6298</v>
      </c>
    </row>
    <row r="1308" spans="1:40" ht="15.45" x14ac:dyDescent="0.4">
      <c r="A1308" s="15" t="s">
        <v>274</v>
      </c>
      <c r="B1308" s="15" t="e">
        <f t="shared" si="20"/>
        <v>#N/A</v>
      </c>
      <c r="C1308" s="15" t="s">
        <v>3668</v>
      </c>
      <c r="D1308" s="15"/>
      <c r="E1308" s="15" t="s">
        <v>19</v>
      </c>
      <c r="F1308" s="33" t="s">
        <v>243</v>
      </c>
      <c r="G1308" s="15" t="s">
        <v>3669</v>
      </c>
      <c r="H1308" s="15" t="s">
        <v>19</v>
      </c>
      <c r="I1308" s="17" t="s">
        <v>3562</v>
      </c>
      <c r="J1308" s="15" t="s">
        <v>3671</v>
      </c>
      <c r="K1308" s="18">
        <v>45787</v>
      </c>
      <c r="L1308" s="18">
        <v>45720</v>
      </c>
      <c r="M1308" s="18">
        <v>45671.654166666667</v>
      </c>
      <c r="N1308" s="18">
        <v>45789.760416666672</v>
      </c>
      <c r="O1308" s="18" t="s">
        <v>19</v>
      </c>
      <c r="P1308" s="18">
        <v>45777.712500000001</v>
      </c>
      <c r="Q1308" s="15" t="s">
        <v>5833</v>
      </c>
      <c r="R1308" s="15" t="s">
        <v>6301</v>
      </c>
      <c r="S1308" s="15" t="s">
        <v>3603</v>
      </c>
      <c r="T1308" s="18">
        <v>45777</v>
      </c>
      <c r="U1308" s="18" t="s">
        <v>19</v>
      </c>
      <c r="V1308" s="15" t="s">
        <v>19</v>
      </c>
      <c r="W1308" s="18" t="s">
        <v>19</v>
      </c>
      <c r="X1308" s="18" t="s">
        <v>19</v>
      </c>
      <c r="Y1308" s="19">
        <v>1</v>
      </c>
      <c r="Z1308" s="34" t="s">
        <v>244</v>
      </c>
      <c r="AA1308" s="18" t="s">
        <v>19</v>
      </c>
      <c r="AB1308" s="15" t="s">
        <v>65</v>
      </c>
      <c r="AC1308" s="15" t="s">
        <v>3582</v>
      </c>
      <c r="AD1308" s="15" t="s">
        <v>1021</v>
      </c>
      <c r="AE1308" s="15" t="s">
        <v>19</v>
      </c>
      <c r="AF1308" s="15" t="s">
        <v>49</v>
      </c>
      <c r="AG1308" s="20" t="s">
        <v>3604</v>
      </c>
      <c r="AH1308" s="15" t="s">
        <v>3667</v>
      </c>
      <c r="AI1308" s="15" t="s">
        <v>19</v>
      </c>
      <c r="AJ1308" s="18">
        <v>45777</v>
      </c>
      <c r="AK1308" s="15" t="s">
        <v>19</v>
      </c>
      <c r="AL1308" s="15" t="s">
        <v>19</v>
      </c>
      <c r="AM1308" s="15" t="s">
        <v>3579</v>
      </c>
      <c r="AN1308" s="15" t="s">
        <v>6298</v>
      </c>
    </row>
    <row r="1309" spans="1:40" ht="15.45" x14ac:dyDescent="0.4">
      <c r="A1309" s="15" t="s">
        <v>276</v>
      </c>
      <c r="B1309" s="15" t="e">
        <f t="shared" si="20"/>
        <v>#N/A</v>
      </c>
      <c r="C1309" s="15" t="s">
        <v>3672</v>
      </c>
      <c r="D1309" s="15"/>
      <c r="E1309" s="15" t="s">
        <v>19</v>
      </c>
      <c r="F1309" s="33" t="s">
        <v>243</v>
      </c>
      <c r="G1309" s="15" t="s">
        <v>3673</v>
      </c>
      <c r="H1309" s="15" t="s">
        <v>19</v>
      </c>
      <c r="I1309" s="16" t="s">
        <v>658</v>
      </c>
      <c r="J1309" s="15" t="s">
        <v>3660</v>
      </c>
      <c r="K1309" s="18">
        <v>45787</v>
      </c>
      <c r="L1309" s="18">
        <v>45705</v>
      </c>
      <c r="M1309" s="18">
        <v>45671.659722222219</v>
      </c>
      <c r="N1309" s="18">
        <v>45789.760416666672</v>
      </c>
      <c r="O1309" s="18" t="s">
        <v>19</v>
      </c>
      <c r="P1309" s="18">
        <v>45777.75</v>
      </c>
      <c r="Q1309" s="15" t="s">
        <v>5833</v>
      </c>
      <c r="R1309" s="15" t="s">
        <v>6301</v>
      </c>
      <c r="S1309" s="15" t="s">
        <v>3603</v>
      </c>
      <c r="T1309" s="18">
        <v>45751</v>
      </c>
      <c r="U1309" s="18">
        <v>45777</v>
      </c>
      <c r="V1309" s="15" t="s">
        <v>19</v>
      </c>
      <c r="W1309" s="18" t="s">
        <v>19</v>
      </c>
      <c r="X1309" s="18" t="s">
        <v>19</v>
      </c>
      <c r="Y1309" s="19">
        <v>1</v>
      </c>
      <c r="Z1309" s="34" t="s">
        <v>244</v>
      </c>
      <c r="AA1309" s="18" t="s">
        <v>19</v>
      </c>
      <c r="AB1309" s="15" t="s">
        <v>65</v>
      </c>
      <c r="AC1309" s="15" t="s">
        <v>3582</v>
      </c>
      <c r="AD1309" s="15" t="s">
        <v>1018</v>
      </c>
      <c r="AE1309" s="15" t="s">
        <v>19</v>
      </c>
      <c r="AF1309" s="15" t="s">
        <v>49</v>
      </c>
      <c r="AG1309" s="20" t="s">
        <v>3604</v>
      </c>
      <c r="AH1309" s="15" t="s">
        <v>3676</v>
      </c>
      <c r="AI1309" s="15" t="s">
        <v>19</v>
      </c>
      <c r="AJ1309" s="18">
        <v>45777</v>
      </c>
      <c r="AK1309" s="15" t="s">
        <v>19</v>
      </c>
      <c r="AL1309" s="15" t="s">
        <v>19</v>
      </c>
      <c r="AM1309" s="15" t="s">
        <v>3579</v>
      </c>
      <c r="AN1309" s="15" t="s">
        <v>6298</v>
      </c>
    </row>
    <row r="1310" spans="1:40" ht="15.45" x14ac:dyDescent="0.4">
      <c r="A1310" s="15" t="s">
        <v>278</v>
      </c>
      <c r="B1310" s="15" t="e">
        <f t="shared" si="20"/>
        <v>#N/A</v>
      </c>
      <c r="C1310" s="15" t="s">
        <v>4035</v>
      </c>
      <c r="D1310" s="15"/>
      <c r="E1310" s="15" t="s">
        <v>19</v>
      </c>
      <c r="F1310" s="21" t="s">
        <v>28</v>
      </c>
      <c r="G1310" s="15" t="s">
        <v>6686</v>
      </c>
      <c r="H1310" s="15" t="s">
        <v>3674</v>
      </c>
      <c r="I1310" s="25" t="s">
        <v>3583</v>
      </c>
      <c r="J1310" s="15" t="s">
        <v>6687</v>
      </c>
      <c r="K1310" s="18">
        <v>45863</v>
      </c>
      <c r="L1310" s="18">
        <v>45792</v>
      </c>
      <c r="M1310" s="18">
        <v>45671.661111111112</v>
      </c>
      <c r="N1310" s="18">
        <v>45807.693055555559</v>
      </c>
      <c r="O1310" s="18" t="s">
        <v>19</v>
      </c>
      <c r="P1310" s="18" t="s">
        <v>19</v>
      </c>
      <c r="Q1310" s="15" t="s">
        <v>6688</v>
      </c>
      <c r="R1310" s="15" t="s">
        <v>6784</v>
      </c>
      <c r="S1310" s="15" t="s">
        <v>3588</v>
      </c>
      <c r="T1310" s="18">
        <v>45796</v>
      </c>
      <c r="U1310" s="15" t="s">
        <v>19</v>
      </c>
      <c r="V1310" s="15" t="b">
        <v>1</v>
      </c>
      <c r="W1310" s="15" t="s">
        <v>19</v>
      </c>
      <c r="X1310" s="15" t="s">
        <v>19</v>
      </c>
      <c r="Y1310" s="19">
        <v>0</v>
      </c>
      <c r="Z1310" s="29" t="s">
        <v>123</v>
      </c>
      <c r="AA1310" s="15" t="s">
        <v>19</v>
      </c>
      <c r="AB1310" s="15" t="s">
        <v>43</v>
      </c>
      <c r="AC1310" s="15" t="s">
        <v>3582</v>
      </c>
      <c r="AD1310" s="15" t="s">
        <v>1199</v>
      </c>
      <c r="AE1310" s="15" t="s">
        <v>19</v>
      </c>
      <c r="AF1310" s="15" t="s">
        <v>49</v>
      </c>
      <c r="AG1310" s="15" t="s">
        <v>19</v>
      </c>
      <c r="AH1310" s="15" t="s">
        <v>4036</v>
      </c>
      <c r="AI1310" s="15" t="s">
        <v>19</v>
      </c>
      <c r="AJ1310" s="15" t="s">
        <v>19</v>
      </c>
      <c r="AK1310" s="15" t="s">
        <v>19</v>
      </c>
      <c r="AL1310" s="15" t="s">
        <v>19</v>
      </c>
      <c r="AM1310" s="15" t="s">
        <v>3579</v>
      </c>
      <c r="AN1310" s="15" t="s">
        <v>6298</v>
      </c>
    </row>
    <row r="1311" spans="1:40" ht="15.45" x14ac:dyDescent="0.4">
      <c r="A1311" s="15" t="s">
        <v>280</v>
      </c>
      <c r="B1311" s="15" t="e">
        <f t="shared" si="20"/>
        <v>#N/A</v>
      </c>
      <c r="C1311" s="15" t="s">
        <v>3677</v>
      </c>
      <c r="D1311" s="15"/>
      <c r="E1311" s="15" t="s">
        <v>19</v>
      </c>
      <c r="F1311" s="33" t="s">
        <v>243</v>
      </c>
      <c r="G1311" s="15" t="s">
        <v>6118</v>
      </c>
      <c r="H1311" s="15" t="s">
        <v>19</v>
      </c>
      <c r="I1311" s="17" t="s">
        <v>3562</v>
      </c>
      <c r="J1311" s="15" t="s">
        <v>3678</v>
      </c>
      <c r="K1311" s="18">
        <v>45787</v>
      </c>
      <c r="L1311" s="18">
        <v>45720</v>
      </c>
      <c r="M1311" s="18">
        <v>45671.662499999999</v>
      </c>
      <c r="N1311" s="18">
        <v>45789.760416666672</v>
      </c>
      <c r="O1311" s="18" t="s">
        <v>19</v>
      </c>
      <c r="P1311" s="18">
        <v>45783.463888888888</v>
      </c>
      <c r="Q1311" s="15" t="s">
        <v>5833</v>
      </c>
      <c r="R1311" s="15" t="s">
        <v>6301</v>
      </c>
      <c r="S1311" s="15" t="s">
        <v>3603</v>
      </c>
      <c r="T1311" s="18">
        <v>45777</v>
      </c>
      <c r="U1311" s="18">
        <v>45777</v>
      </c>
      <c r="V1311" s="15" t="s">
        <v>19</v>
      </c>
      <c r="W1311" s="18" t="s">
        <v>19</v>
      </c>
      <c r="X1311" s="18" t="s">
        <v>19</v>
      </c>
      <c r="Y1311" s="19">
        <v>1</v>
      </c>
      <c r="Z1311" s="34" t="s">
        <v>244</v>
      </c>
      <c r="AA1311" s="18" t="s">
        <v>19</v>
      </c>
      <c r="AB1311" s="15" t="s">
        <v>65</v>
      </c>
      <c r="AC1311" s="15" t="s">
        <v>3582</v>
      </c>
      <c r="AD1311" s="15" t="s">
        <v>1049</v>
      </c>
      <c r="AE1311" s="15" t="s">
        <v>19</v>
      </c>
      <c r="AF1311" s="15" t="s">
        <v>49</v>
      </c>
      <c r="AG1311" s="20" t="s">
        <v>3604</v>
      </c>
      <c r="AH1311" s="15" t="s">
        <v>3679</v>
      </c>
      <c r="AI1311" s="15" t="s">
        <v>19</v>
      </c>
      <c r="AJ1311" s="18">
        <v>45783</v>
      </c>
      <c r="AK1311" s="15" t="s">
        <v>19</v>
      </c>
      <c r="AL1311" s="15" t="s">
        <v>19</v>
      </c>
      <c r="AM1311" s="15" t="s">
        <v>3579</v>
      </c>
      <c r="AN1311" s="15" t="s">
        <v>6298</v>
      </c>
    </row>
    <row r="1312" spans="1:40" ht="15.45" x14ac:dyDescent="0.4">
      <c r="A1312" s="15" t="s">
        <v>282</v>
      </c>
      <c r="B1312" s="15" t="e">
        <f t="shared" si="20"/>
        <v>#N/A</v>
      </c>
      <c r="C1312" s="15" t="s">
        <v>4037</v>
      </c>
      <c r="D1312" s="15"/>
      <c r="E1312" s="15" t="s">
        <v>19</v>
      </c>
      <c r="F1312" s="24" t="s">
        <v>42</v>
      </c>
      <c r="G1312" s="15" t="s">
        <v>3561</v>
      </c>
      <c r="H1312" s="15" t="s">
        <v>3674</v>
      </c>
      <c r="I1312" s="17" t="s">
        <v>3562</v>
      </c>
      <c r="J1312" s="15" t="s">
        <v>6308</v>
      </c>
      <c r="K1312" s="18">
        <v>45863</v>
      </c>
      <c r="L1312" s="18" t="s">
        <v>19</v>
      </c>
      <c r="M1312" s="18">
        <v>45671.663888888885</v>
      </c>
      <c r="N1312" s="18">
        <v>45805.692361111112</v>
      </c>
      <c r="O1312" s="18" t="s">
        <v>19</v>
      </c>
      <c r="P1312" s="18" t="s">
        <v>19</v>
      </c>
      <c r="Q1312" s="15" t="s">
        <v>5833</v>
      </c>
      <c r="R1312" s="15" t="s">
        <v>6280</v>
      </c>
      <c r="S1312" s="15" t="s">
        <v>6147</v>
      </c>
      <c r="T1312" s="15" t="s">
        <v>19</v>
      </c>
      <c r="U1312" s="15" t="s">
        <v>19</v>
      </c>
      <c r="V1312" s="15" t="s">
        <v>19</v>
      </c>
      <c r="W1312" s="15" t="s">
        <v>19</v>
      </c>
      <c r="X1312" s="15" t="s">
        <v>19</v>
      </c>
      <c r="Y1312" s="19">
        <v>1</v>
      </c>
      <c r="Z1312" s="31" t="s">
        <v>29</v>
      </c>
      <c r="AA1312" s="15" t="s">
        <v>19</v>
      </c>
      <c r="AB1312" s="15" t="s">
        <v>43</v>
      </c>
      <c r="AC1312" s="15" t="s">
        <v>3582</v>
      </c>
      <c r="AD1312" s="15" t="s">
        <v>1274</v>
      </c>
      <c r="AE1312" s="15" t="s">
        <v>19</v>
      </c>
      <c r="AF1312" s="15" t="s">
        <v>49</v>
      </c>
      <c r="AG1312" s="15" t="s">
        <v>19</v>
      </c>
      <c r="AH1312" s="15" t="s">
        <v>3656</v>
      </c>
      <c r="AI1312" s="15" t="s">
        <v>19</v>
      </c>
      <c r="AJ1312" s="15" t="s">
        <v>19</v>
      </c>
      <c r="AK1312" s="15" t="s">
        <v>19</v>
      </c>
      <c r="AL1312" s="15" t="s">
        <v>19</v>
      </c>
      <c r="AM1312" s="15" t="s">
        <v>3579</v>
      </c>
      <c r="AN1312" s="15" t="s">
        <v>6298</v>
      </c>
    </row>
    <row r="1313" spans="1:40" ht="15.45" x14ac:dyDescent="0.4">
      <c r="A1313" s="15" t="s">
        <v>284</v>
      </c>
      <c r="B1313" s="15" t="e">
        <f t="shared" si="20"/>
        <v>#N/A</v>
      </c>
      <c r="C1313" s="15" t="s">
        <v>5120</v>
      </c>
      <c r="D1313" s="15"/>
      <c r="E1313" s="15" t="s">
        <v>19</v>
      </c>
      <c r="F1313" s="24" t="s">
        <v>42</v>
      </c>
      <c r="G1313" s="15" t="s">
        <v>3561</v>
      </c>
      <c r="H1313" s="15" t="s">
        <v>19</v>
      </c>
      <c r="I1313" s="16" t="s">
        <v>658</v>
      </c>
      <c r="J1313" s="15" t="s">
        <v>19</v>
      </c>
      <c r="K1313" s="18">
        <v>45912</v>
      </c>
      <c r="L1313" s="18" t="s">
        <v>19</v>
      </c>
      <c r="M1313" s="18">
        <v>45671.673611111109</v>
      </c>
      <c r="N1313" s="18">
        <v>45749.504166666666</v>
      </c>
      <c r="O1313" s="18" t="s">
        <v>19</v>
      </c>
      <c r="P1313" s="18" t="s">
        <v>19</v>
      </c>
      <c r="Q1313" s="15" t="s">
        <v>5833</v>
      </c>
      <c r="R1313" s="15" t="s">
        <v>6289</v>
      </c>
      <c r="S1313" s="15" t="s">
        <v>6150</v>
      </c>
      <c r="T1313" s="15" t="s">
        <v>19</v>
      </c>
      <c r="U1313" s="15" t="s">
        <v>19</v>
      </c>
      <c r="V1313" s="15" t="s">
        <v>19</v>
      </c>
      <c r="W1313" s="15" t="s">
        <v>19</v>
      </c>
      <c r="X1313" s="15" t="s">
        <v>19</v>
      </c>
      <c r="Y1313" s="19">
        <v>0</v>
      </c>
      <c r="Z1313" s="15" t="s">
        <v>19</v>
      </c>
      <c r="AA1313" s="15" t="s">
        <v>19</v>
      </c>
      <c r="AB1313" s="15" t="s">
        <v>77</v>
      </c>
      <c r="AC1313" s="15" t="s">
        <v>5122</v>
      </c>
      <c r="AD1313" s="15" t="s">
        <v>2146</v>
      </c>
      <c r="AE1313" s="15" t="s">
        <v>19</v>
      </c>
      <c r="AF1313" s="15" t="s">
        <v>49</v>
      </c>
      <c r="AG1313" s="15" t="s">
        <v>19</v>
      </c>
      <c r="AH1313" s="15" t="s">
        <v>5123</v>
      </c>
      <c r="AI1313" s="15" t="s">
        <v>19</v>
      </c>
      <c r="AJ1313" s="15" t="s">
        <v>19</v>
      </c>
      <c r="AK1313" s="15" t="s">
        <v>19</v>
      </c>
      <c r="AL1313" s="15" t="s">
        <v>19</v>
      </c>
      <c r="AM1313" s="15" t="s">
        <v>3579</v>
      </c>
      <c r="AN1313" s="15" t="s">
        <v>6298</v>
      </c>
    </row>
    <row r="1314" spans="1:40" ht="15.45" x14ac:dyDescent="0.4">
      <c r="A1314" s="15" t="s">
        <v>286</v>
      </c>
      <c r="B1314" s="15" t="e">
        <f t="shared" si="20"/>
        <v>#N/A</v>
      </c>
      <c r="C1314" s="15" t="s">
        <v>5442</v>
      </c>
      <c r="D1314" s="15"/>
      <c r="E1314" s="15" t="s">
        <v>19</v>
      </c>
      <c r="F1314" s="21" t="s">
        <v>28</v>
      </c>
      <c r="G1314" s="15" t="s">
        <v>6689</v>
      </c>
      <c r="H1314" s="15" t="s">
        <v>3657</v>
      </c>
      <c r="I1314" s="16" t="s">
        <v>658</v>
      </c>
      <c r="J1314" s="15" t="s">
        <v>6690</v>
      </c>
      <c r="K1314" s="18" t="s">
        <v>19</v>
      </c>
      <c r="L1314" s="18">
        <v>45755</v>
      </c>
      <c r="M1314" s="18">
        <v>45671.675000000003</v>
      </c>
      <c r="N1314" s="18">
        <v>45810.525694444441</v>
      </c>
      <c r="O1314" s="18" t="s">
        <v>19</v>
      </c>
      <c r="P1314" s="18" t="s">
        <v>19</v>
      </c>
      <c r="Q1314" s="15" t="s">
        <v>5833</v>
      </c>
      <c r="R1314" s="15" t="s">
        <v>6784</v>
      </c>
      <c r="S1314" s="15" t="s">
        <v>3588</v>
      </c>
      <c r="T1314" s="18">
        <v>45720</v>
      </c>
      <c r="U1314" s="15" t="s">
        <v>19</v>
      </c>
      <c r="V1314" s="15" t="b">
        <v>1</v>
      </c>
      <c r="W1314" s="15" t="s">
        <v>19</v>
      </c>
      <c r="X1314" s="15" t="s">
        <v>19</v>
      </c>
      <c r="Y1314" s="19">
        <v>0</v>
      </c>
      <c r="Z1314" s="15" t="s">
        <v>287</v>
      </c>
      <c r="AA1314" s="15" t="s">
        <v>19</v>
      </c>
      <c r="AB1314" s="15" t="s">
        <v>142</v>
      </c>
      <c r="AC1314" s="15" t="s">
        <v>3595</v>
      </c>
      <c r="AD1314" s="15" t="s">
        <v>816</v>
      </c>
      <c r="AE1314" s="15" t="s">
        <v>19</v>
      </c>
      <c r="AF1314" s="15" t="s">
        <v>49</v>
      </c>
      <c r="AG1314" s="20" t="s">
        <v>3604</v>
      </c>
      <c r="AH1314" s="15" t="s">
        <v>4475</v>
      </c>
      <c r="AI1314" s="15" t="s">
        <v>19</v>
      </c>
      <c r="AJ1314" s="15" t="s">
        <v>19</v>
      </c>
      <c r="AK1314" s="15" t="s">
        <v>19</v>
      </c>
      <c r="AL1314" s="15" t="s">
        <v>19</v>
      </c>
      <c r="AM1314" s="15" t="s">
        <v>3579</v>
      </c>
      <c r="AN1314" s="15" t="s">
        <v>6298</v>
      </c>
    </row>
    <row r="1315" spans="1:40" ht="15.45" x14ac:dyDescent="0.4">
      <c r="A1315" s="15" t="s">
        <v>289</v>
      </c>
      <c r="B1315" s="15" t="e">
        <f t="shared" si="20"/>
        <v>#N/A</v>
      </c>
      <c r="C1315" s="15" t="s">
        <v>3593</v>
      </c>
      <c r="D1315" s="15"/>
      <c r="E1315" s="15" t="s">
        <v>19</v>
      </c>
      <c r="F1315" s="33" t="s">
        <v>243</v>
      </c>
      <c r="G1315" s="15" t="s">
        <v>6309</v>
      </c>
      <c r="H1315" s="15" t="s">
        <v>3674</v>
      </c>
      <c r="I1315" s="16" t="s">
        <v>658</v>
      </c>
      <c r="J1315" s="15" t="s">
        <v>5839</v>
      </c>
      <c r="K1315" s="18">
        <v>45793</v>
      </c>
      <c r="L1315" s="18">
        <v>45751</v>
      </c>
      <c r="M1315" s="18">
        <v>45671.676388888889</v>
      </c>
      <c r="N1315" s="18">
        <v>45810.51180555555</v>
      </c>
      <c r="O1315" s="18" t="s">
        <v>19</v>
      </c>
      <c r="P1315" s="18">
        <v>45798.554861111115</v>
      </c>
      <c r="Q1315" s="15" t="s">
        <v>5833</v>
      </c>
      <c r="R1315" s="15" t="s">
        <v>6274</v>
      </c>
      <c r="S1315" s="15" t="s">
        <v>3919</v>
      </c>
      <c r="T1315" s="18">
        <v>45782</v>
      </c>
      <c r="U1315" s="18">
        <v>45783</v>
      </c>
      <c r="V1315" s="15" t="s">
        <v>19</v>
      </c>
      <c r="W1315" s="18" t="s">
        <v>19</v>
      </c>
      <c r="X1315" s="18" t="s">
        <v>19</v>
      </c>
      <c r="Y1315" s="19">
        <v>0.75</v>
      </c>
      <c r="Z1315" s="34" t="s">
        <v>244</v>
      </c>
      <c r="AA1315" s="18" t="s">
        <v>19</v>
      </c>
      <c r="AB1315" s="15" t="s">
        <v>43</v>
      </c>
      <c r="AC1315" s="15" t="s">
        <v>3595</v>
      </c>
      <c r="AD1315" s="15" t="s">
        <v>1310</v>
      </c>
      <c r="AE1315" s="15" t="b">
        <v>1</v>
      </c>
      <c r="AF1315" s="15" t="s">
        <v>49</v>
      </c>
      <c r="AG1315" s="20" t="s">
        <v>3604</v>
      </c>
      <c r="AH1315" s="15" t="s">
        <v>4039</v>
      </c>
      <c r="AI1315" s="18">
        <v>45810</v>
      </c>
      <c r="AJ1315" s="18">
        <v>45798</v>
      </c>
      <c r="AK1315" s="15" t="s">
        <v>19</v>
      </c>
      <c r="AL1315" s="15" t="s">
        <v>19</v>
      </c>
      <c r="AM1315" s="15" t="s">
        <v>3579</v>
      </c>
      <c r="AN1315" s="15" t="s">
        <v>6298</v>
      </c>
    </row>
    <row r="1316" spans="1:40" ht="15.45" x14ac:dyDescent="0.4">
      <c r="A1316" s="15" t="s">
        <v>293</v>
      </c>
      <c r="B1316" s="15" t="e">
        <f t="shared" si="20"/>
        <v>#N/A</v>
      </c>
      <c r="C1316" s="15" t="s">
        <v>4584</v>
      </c>
      <c r="D1316" s="15"/>
      <c r="E1316" s="15" t="s">
        <v>19</v>
      </c>
      <c r="F1316" s="24" t="s">
        <v>42</v>
      </c>
      <c r="G1316" s="15" t="s">
        <v>6691</v>
      </c>
      <c r="H1316" s="15" t="s">
        <v>3657</v>
      </c>
      <c r="I1316" s="16" t="s">
        <v>658</v>
      </c>
      <c r="J1316" s="15" t="s">
        <v>19</v>
      </c>
      <c r="K1316" s="18">
        <v>45863</v>
      </c>
      <c r="L1316" s="18" t="s">
        <v>19</v>
      </c>
      <c r="M1316" s="18">
        <v>45671.679861111115</v>
      </c>
      <c r="N1316" s="18">
        <v>45810.584722222222</v>
      </c>
      <c r="O1316" s="18" t="s">
        <v>19</v>
      </c>
      <c r="P1316" s="18" t="s">
        <v>19</v>
      </c>
      <c r="Q1316" s="15" t="s">
        <v>5833</v>
      </c>
      <c r="R1316" s="15" t="s">
        <v>6855</v>
      </c>
      <c r="S1316" s="15" t="s">
        <v>6147</v>
      </c>
      <c r="T1316" s="15" t="s">
        <v>19</v>
      </c>
      <c r="U1316" s="15" t="s">
        <v>19</v>
      </c>
      <c r="V1316" s="15" t="b">
        <v>1</v>
      </c>
      <c r="W1316" s="15" t="s">
        <v>19</v>
      </c>
      <c r="X1316" s="15" t="s">
        <v>19</v>
      </c>
      <c r="Y1316" s="19">
        <v>0</v>
      </c>
      <c r="Z1316" s="15" t="s">
        <v>19</v>
      </c>
      <c r="AA1316" s="15" t="s">
        <v>19</v>
      </c>
      <c r="AB1316" s="15" t="s">
        <v>24</v>
      </c>
      <c r="AC1316" s="15" t="s">
        <v>3595</v>
      </c>
      <c r="AD1316" s="15" t="s">
        <v>1673</v>
      </c>
      <c r="AE1316" s="15" t="s">
        <v>19</v>
      </c>
      <c r="AF1316" s="15" t="s">
        <v>49</v>
      </c>
      <c r="AG1316" s="15" t="s">
        <v>19</v>
      </c>
      <c r="AH1316" s="15" t="s">
        <v>4586</v>
      </c>
      <c r="AI1316" s="15" t="s">
        <v>19</v>
      </c>
      <c r="AJ1316" s="15" t="s">
        <v>19</v>
      </c>
      <c r="AK1316" s="15" t="s">
        <v>19</v>
      </c>
      <c r="AL1316" s="15" t="s">
        <v>19</v>
      </c>
      <c r="AM1316" s="15" t="s">
        <v>3579</v>
      </c>
      <c r="AN1316" s="15" t="s">
        <v>6298</v>
      </c>
    </row>
    <row r="1317" spans="1:40" ht="15.45" x14ac:dyDescent="0.4">
      <c r="A1317" s="15" t="s">
        <v>295</v>
      </c>
      <c r="B1317" s="15" t="e">
        <f t="shared" si="20"/>
        <v>#N/A</v>
      </c>
      <c r="C1317" s="15" t="s">
        <v>4040</v>
      </c>
      <c r="D1317" s="15"/>
      <c r="E1317" s="15" t="s">
        <v>19</v>
      </c>
      <c r="F1317" s="21" t="s">
        <v>28</v>
      </c>
      <c r="G1317" s="15" t="s">
        <v>6692</v>
      </c>
      <c r="H1317" s="15" t="s">
        <v>5840</v>
      </c>
      <c r="I1317" s="25" t="s">
        <v>3583</v>
      </c>
      <c r="J1317" s="15" t="s">
        <v>6693</v>
      </c>
      <c r="K1317" s="18">
        <v>45863</v>
      </c>
      <c r="L1317" s="18">
        <v>45784</v>
      </c>
      <c r="M1317" s="18">
        <v>45671.681250000001</v>
      </c>
      <c r="N1317" s="18">
        <v>45810.51180555555</v>
      </c>
      <c r="O1317" s="18" t="s">
        <v>19</v>
      </c>
      <c r="P1317" s="18" t="s">
        <v>19</v>
      </c>
      <c r="Q1317" s="15" t="s">
        <v>5833</v>
      </c>
      <c r="R1317" s="15" t="s">
        <v>6784</v>
      </c>
      <c r="S1317" s="15" t="s">
        <v>3588</v>
      </c>
      <c r="T1317" s="18">
        <v>45796</v>
      </c>
      <c r="U1317" s="15" t="s">
        <v>19</v>
      </c>
      <c r="V1317" s="15" t="b">
        <v>1</v>
      </c>
      <c r="W1317" s="15" t="s">
        <v>19</v>
      </c>
      <c r="X1317" s="15" t="s">
        <v>19</v>
      </c>
      <c r="Y1317" s="19">
        <v>0</v>
      </c>
      <c r="Z1317" s="15" t="s">
        <v>196</v>
      </c>
      <c r="AA1317" s="15" t="s">
        <v>19</v>
      </c>
      <c r="AB1317" s="15" t="s">
        <v>43</v>
      </c>
      <c r="AC1317" s="15" t="s">
        <v>3595</v>
      </c>
      <c r="AD1317" s="15" t="s">
        <v>1341</v>
      </c>
      <c r="AE1317" s="15" t="b">
        <v>1</v>
      </c>
      <c r="AF1317" s="15" t="s">
        <v>49</v>
      </c>
      <c r="AG1317" s="15" t="s">
        <v>19</v>
      </c>
      <c r="AH1317" s="15" t="s">
        <v>4039</v>
      </c>
      <c r="AI1317" s="18">
        <v>45810</v>
      </c>
      <c r="AJ1317" s="15" t="s">
        <v>19</v>
      </c>
      <c r="AK1317" s="15" t="s">
        <v>19</v>
      </c>
      <c r="AL1317" s="15" t="s">
        <v>19</v>
      </c>
      <c r="AM1317" s="15" t="s">
        <v>3579</v>
      </c>
      <c r="AN1317" s="15" t="s">
        <v>6298</v>
      </c>
    </row>
    <row r="1318" spans="1:40" ht="15.45" x14ac:dyDescent="0.4">
      <c r="A1318" s="15" t="s">
        <v>297</v>
      </c>
      <c r="B1318" s="15" t="e">
        <f t="shared" si="20"/>
        <v>#N/A</v>
      </c>
      <c r="C1318" s="15" t="s">
        <v>4474</v>
      </c>
      <c r="D1318" s="15"/>
      <c r="E1318" s="15" t="s">
        <v>19</v>
      </c>
      <c r="F1318" s="24" t="s">
        <v>42</v>
      </c>
      <c r="G1318" s="15" t="s">
        <v>6694</v>
      </c>
      <c r="H1318" s="15" t="s">
        <v>3657</v>
      </c>
      <c r="I1318" s="25" t="s">
        <v>3583</v>
      </c>
      <c r="J1318" s="15" t="s">
        <v>19</v>
      </c>
      <c r="K1318" s="18">
        <v>45863</v>
      </c>
      <c r="L1318" s="18" t="s">
        <v>19</v>
      </c>
      <c r="M1318" s="18">
        <v>45671.681944444441</v>
      </c>
      <c r="N1318" s="18">
        <v>45810.668749999997</v>
      </c>
      <c r="O1318" s="18" t="s">
        <v>19</v>
      </c>
      <c r="P1318" s="18" t="s">
        <v>19</v>
      </c>
      <c r="Q1318" s="15" t="s">
        <v>5833</v>
      </c>
      <c r="R1318" s="15" t="s">
        <v>6855</v>
      </c>
      <c r="S1318" s="15" t="s">
        <v>6147</v>
      </c>
      <c r="T1318" s="15" t="s">
        <v>19</v>
      </c>
      <c r="U1318" s="15" t="s">
        <v>19</v>
      </c>
      <c r="V1318" s="15" t="b">
        <v>1</v>
      </c>
      <c r="W1318" s="15" t="s">
        <v>19</v>
      </c>
      <c r="X1318" s="15" t="s">
        <v>19</v>
      </c>
      <c r="Y1318" s="19">
        <v>0</v>
      </c>
      <c r="Z1318" s="15" t="s">
        <v>19</v>
      </c>
      <c r="AA1318" s="15" t="s">
        <v>19</v>
      </c>
      <c r="AB1318" s="15" t="s">
        <v>43</v>
      </c>
      <c r="AC1318" s="15" t="s">
        <v>3595</v>
      </c>
      <c r="AD1318" s="15" t="s">
        <v>816</v>
      </c>
      <c r="AE1318" s="15" t="s">
        <v>19</v>
      </c>
      <c r="AF1318" s="15" t="s">
        <v>49</v>
      </c>
      <c r="AG1318" s="15" t="s">
        <v>19</v>
      </c>
      <c r="AH1318" s="15" t="s">
        <v>4475</v>
      </c>
      <c r="AI1318" s="15" t="s">
        <v>19</v>
      </c>
      <c r="AJ1318" s="15" t="s">
        <v>19</v>
      </c>
      <c r="AK1318" s="15" t="s">
        <v>19</v>
      </c>
      <c r="AL1318" s="15" t="s">
        <v>19</v>
      </c>
      <c r="AM1318" s="15" t="s">
        <v>3579</v>
      </c>
      <c r="AN1318" s="15" t="s">
        <v>6298</v>
      </c>
    </row>
    <row r="1319" spans="1:40" ht="15.45" x14ac:dyDescent="0.4">
      <c r="A1319" s="15" t="s">
        <v>299</v>
      </c>
      <c r="B1319" s="15" t="e">
        <f t="shared" si="20"/>
        <v>#N/A</v>
      </c>
      <c r="C1319" s="15" t="s">
        <v>3610</v>
      </c>
      <c r="D1319" s="15"/>
      <c r="E1319" s="15" t="s">
        <v>19</v>
      </c>
      <c r="F1319" s="33" t="s">
        <v>243</v>
      </c>
      <c r="G1319" s="15" t="s">
        <v>3611</v>
      </c>
      <c r="H1319" s="15" t="s">
        <v>19</v>
      </c>
      <c r="I1319" s="28" t="s">
        <v>3587</v>
      </c>
      <c r="J1319" s="15" t="s">
        <v>3612</v>
      </c>
      <c r="K1319" s="18">
        <v>45708</v>
      </c>
      <c r="L1319" s="18">
        <v>45672</v>
      </c>
      <c r="M1319" s="18">
        <v>45671.87222222222</v>
      </c>
      <c r="N1319" s="18">
        <v>45771.502083333333</v>
      </c>
      <c r="O1319" s="18" t="s">
        <v>19</v>
      </c>
      <c r="P1319" s="18">
        <v>45771.5</v>
      </c>
      <c r="Q1319" s="15" t="s">
        <v>5834</v>
      </c>
      <c r="R1319" s="15" t="s">
        <v>6301</v>
      </c>
      <c r="S1319" s="15" t="s">
        <v>3603</v>
      </c>
      <c r="T1319" s="18" t="s">
        <v>19</v>
      </c>
      <c r="U1319" s="18" t="s">
        <v>19</v>
      </c>
      <c r="V1319" s="15" t="s">
        <v>19</v>
      </c>
      <c r="W1319" s="18" t="s">
        <v>19</v>
      </c>
      <c r="X1319" s="18" t="s">
        <v>19</v>
      </c>
      <c r="Y1319" s="19">
        <v>1</v>
      </c>
      <c r="Z1319" s="34" t="s">
        <v>244</v>
      </c>
      <c r="AA1319" s="18" t="s">
        <v>19</v>
      </c>
      <c r="AB1319" s="15" t="s">
        <v>257</v>
      </c>
      <c r="AC1319" s="15" t="s">
        <v>3577</v>
      </c>
      <c r="AD1319" s="15" t="s">
        <v>886</v>
      </c>
      <c r="AE1319" s="15" t="s">
        <v>19</v>
      </c>
      <c r="AF1319" s="15" t="s">
        <v>49</v>
      </c>
      <c r="AG1319" s="20" t="s">
        <v>3604</v>
      </c>
      <c r="AH1319" s="15" t="s">
        <v>3614</v>
      </c>
      <c r="AI1319" s="15" t="s">
        <v>19</v>
      </c>
      <c r="AJ1319" s="18">
        <v>45771</v>
      </c>
      <c r="AK1319" s="15" t="s">
        <v>19</v>
      </c>
      <c r="AL1319" s="15" t="s">
        <v>19</v>
      </c>
      <c r="AM1319" s="15" t="s">
        <v>3579</v>
      </c>
      <c r="AN1319" s="15" t="s">
        <v>6298</v>
      </c>
    </row>
    <row r="1320" spans="1:40" ht="15.45" x14ac:dyDescent="0.4">
      <c r="A1320" s="15" t="s">
        <v>301</v>
      </c>
      <c r="B1320" s="15" t="e">
        <f t="shared" si="20"/>
        <v>#N/A</v>
      </c>
      <c r="C1320" s="15" t="s">
        <v>4042</v>
      </c>
      <c r="D1320" s="15"/>
      <c r="E1320" s="15" t="s">
        <v>19</v>
      </c>
      <c r="F1320" s="27" t="s">
        <v>122</v>
      </c>
      <c r="G1320" s="15" t="s">
        <v>3561</v>
      </c>
      <c r="H1320" s="15" t="s">
        <v>19</v>
      </c>
      <c r="I1320" s="28" t="s">
        <v>3587</v>
      </c>
      <c r="J1320" s="15" t="s">
        <v>5811</v>
      </c>
      <c r="K1320" s="18" t="s">
        <v>19</v>
      </c>
      <c r="L1320" s="18" t="s">
        <v>19</v>
      </c>
      <c r="M1320" s="18">
        <v>45672.438194444447</v>
      </c>
      <c r="N1320" s="18">
        <v>45792.357638888891</v>
      </c>
      <c r="O1320" s="18" t="s">
        <v>19</v>
      </c>
      <c r="P1320" s="18" t="s">
        <v>19</v>
      </c>
      <c r="Q1320" s="15" t="s">
        <v>5841</v>
      </c>
      <c r="R1320" s="15" t="s">
        <v>6290</v>
      </c>
      <c r="S1320" s="15" t="s">
        <v>3588</v>
      </c>
      <c r="T1320" s="15" t="s">
        <v>19</v>
      </c>
      <c r="U1320" s="15" t="s">
        <v>19</v>
      </c>
      <c r="V1320" s="15" t="s">
        <v>19</v>
      </c>
      <c r="W1320" s="15" t="s">
        <v>19</v>
      </c>
      <c r="X1320" s="15" t="s">
        <v>19</v>
      </c>
      <c r="Y1320" s="19">
        <v>0</v>
      </c>
      <c r="Z1320" s="29" t="s">
        <v>123</v>
      </c>
      <c r="AA1320" s="15" t="s">
        <v>19</v>
      </c>
      <c r="AB1320" s="15" t="s">
        <v>24</v>
      </c>
      <c r="AC1320" s="15" t="s">
        <v>3963</v>
      </c>
      <c r="AD1320" s="15" t="s">
        <v>1117</v>
      </c>
      <c r="AE1320" s="15" t="s">
        <v>19</v>
      </c>
      <c r="AF1320" s="15" t="s">
        <v>49</v>
      </c>
      <c r="AG1320" s="15" t="s">
        <v>19</v>
      </c>
      <c r="AH1320" s="15" t="s">
        <v>4044</v>
      </c>
      <c r="AI1320" s="15" t="s">
        <v>19</v>
      </c>
      <c r="AJ1320" s="15" t="s">
        <v>19</v>
      </c>
      <c r="AK1320" s="15" t="s">
        <v>19</v>
      </c>
      <c r="AL1320" s="15" t="s">
        <v>19</v>
      </c>
      <c r="AM1320" s="15" t="s">
        <v>3275</v>
      </c>
      <c r="AN1320" s="15" t="s">
        <v>6269</v>
      </c>
    </row>
    <row r="1321" spans="1:40" ht="15.45" x14ac:dyDescent="0.4">
      <c r="A1321" s="15" t="s">
        <v>303</v>
      </c>
      <c r="B1321" s="15" t="e">
        <f t="shared" si="20"/>
        <v>#N/A</v>
      </c>
      <c r="C1321" s="15" t="s">
        <v>4045</v>
      </c>
      <c r="D1321" s="15"/>
      <c r="E1321" s="15" t="s">
        <v>19</v>
      </c>
      <c r="F1321" s="27" t="s">
        <v>122</v>
      </c>
      <c r="G1321" s="15" t="s">
        <v>3561</v>
      </c>
      <c r="H1321" s="15" t="s">
        <v>19</v>
      </c>
      <c r="I1321" s="28" t="s">
        <v>3587</v>
      </c>
      <c r="J1321" s="15" t="s">
        <v>5811</v>
      </c>
      <c r="K1321" s="18" t="s">
        <v>19</v>
      </c>
      <c r="L1321" s="18" t="s">
        <v>19</v>
      </c>
      <c r="M1321" s="18">
        <v>45672.440972222219</v>
      </c>
      <c r="N1321" s="18">
        <v>45792.357638888891</v>
      </c>
      <c r="O1321" s="18" t="s">
        <v>19</v>
      </c>
      <c r="P1321" s="18" t="s">
        <v>19</v>
      </c>
      <c r="Q1321" s="15" t="s">
        <v>5841</v>
      </c>
      <c r="R1321" s="15" t="s">
        <v>6290</v>
      </c>
      <c r="S1321" s="15" t="s">
        <v>3588</v>
      </c>
      <c r="T1321" s="15" t="s">
        <v>19</v>
      </c>
      <c r="U1321" s="15" t="s">
        <v>19</v>
      </c>
      <c r="V1321" s="15" t="s">
        <v>19</v>
      </c>
      <c r="W1321" s="15" t="s">
        <v>19</v>
      </c>
      <c r="X1321" s="15" t="s">
        <v>19</v>
      </c>
      <c r="Y1321" s="19">
        <v>0</v>
      </c>
      <c r="Z1321" s="29" t="s">
        <v>123</v>
      </c>
      <c r="AA1321" s="15" t="s">
        <v>19</v>
      </c>
      <c r="AB1321" s="15" t="s">
        <v>24</v>
      </c>
      <c r="AC1321" s="15" t="s">
        <v>3963</v>
      </c>
      <c r="AD1321" s="15" t="s">
        <v>1117</v>
      </c>
      <c r="AE1321" s="15" t="s">
        <v>19</v>
      </c>
      <c r="AF1321" s="15" t="s">
        <v>49</v>
      </c>
      <c r="AG1321" s="15" t="s">
        <v>19</v>
      </c>
      <c r="AH1321" s="15" t="s">
        <v>4047</v>
      </c>
      <c r="AI1321" s="15" t="s">
        <v>19</v>
      </c>
      <c r="AJ1321" s="15" t="s">
        <v>19</v>
      </c>
      <c r="AK1321" s="15" t="s">
        <v>19</v>
      </c>
      <c r="AL1321" s="15" t="s">
        <v>19</v>
      </c>
      <c r="AM1321" s="15" t="s">
        <v>3275</v>
      </c>
      <c r="AN1321" s="15" t="s">
        <v>6269</v>
      </c>
    </row>
    <row r="1322" spans="1:40" ht="15.45" x14ac:dyDescent="0.4">
      <c r="A1322" s="15" t="s">
        <v>305</v>
      </c>
      <c r="B1322" s="15" t="e">
        <f t="shared" si="20"/>
        <v>#N/A</v>
      </c>
      <c r="C1322" s="15" t="s">
        <v>4048</v>
      </c>
      <c r="D1322" s="15"/>
      <c r="E1322" s="15" t="s">
        <v>19</v>
      </c>
      <c r="F1322" s="27" t="s">
        <v>122</v>
      </c>
      <c r="G1322" s="15" t="s">
        <v>3561</v>
      </c>
      <c r="H1322" s="15" t="s">
        <v>19</v>
      </c>
      <c r="I1322" s="28" t="s">
        <v>3587</v>
      </c>
      <c r="J1322" s="15" t="s">
        <v>5811</v>
      </c>
      <c r="K1322" s="18">
        <v>45863</v>
      </c>
      <c r="L1322" s="18" t="s">
        <v>19</v>
      </c>
      <c r="M1322" s="18">
        <v>45672.445833333331</v>
      </c>
      <c r="N1322" s="18">
        <v>45792.357638888891</v>
      </c>
      <c r="O1322" s="18" t="s">
        <v>19</v>
      </c>
      <c r="P1322" s="18" t="s">
        <v>19</v>
      </c>
      <c r="Q1322" s="15" t="s">
        <v>5842</v>
      </c>
      <c r="R1322" s="15" t="s">
        <v>6290</v>
      </c>
      <c r="S1322" s="15" t="s">
        <v>3588</v>
      </c>
      <c r="T1322" s="15" t="s">
        <v>19</v>
      </c>
      <c r="U1322" s="15" t="s">
        <v>19</v>
      </c>
      <c r="V1322" s="15" t="s">
        <v>19</v>
      </c>
      <c r="W1322" s="15" t="s">
        <v>19</v>
      </c>
      <c r="X1322" s="15" t="s">
        <v>19</v>
      </c>
      <c r="Y1322" s="19">
        <v>0</v>
      </c>
      <c r="Z1322" s="29" t="s">
        <v>123</v>
      </c>
      <c r="AA1322" s="15" t="s">
        <v>19</v>
      </c>
      <c r="AB1322" s="15" t="s">
        <v>24</v>
      </c>
      <c r="AC1322" s="15" t="s">
        <v>3963</v>
      </c>
      <c r="AD1322" s="15" t="s">
        <v>1117</v>
      </c>
      <c r="AE1322" s="15" t="s">
        <v>19</v>
      </c>
      <c r="AF1322" s="15" t="s">
        <v>49</v>
      </c>
      <c r="AG1322" s="15" t="s">
        <v>19</v>
      </c>
      <c r="AH1322" s="15" t="s">
        <v>4047</v>
      </c>
      <c r="AI1322" s="15" t="s">
        <v>19</v>
      </c>
      <c r="AJ1322" s="15" t="s">
        <v>19</v>
      </c>
      <c r="AK1322" s="15" t="s">
        <v>19</v>
      </c>
      <c r="AL1322" s="15" t="s">
        <v>19</v>
      </c>
      <c r="AM1322" s="15" t="s">
        <v>3275</v>
      </c>
      <c r="AN1322" s="15" t="s">
        <v>6269</v>
      </c>
    </row>
    <row r="1323" spans="1:40" ht="15.45" x14ac:dyDescent="0.4">
      <c r="A1323" s="15" t="s">
        <v>308</v>
      </c>
      <c r="B1323" s="15" t="e">
        <f t="shared" si="20"/>
        <v>#N/A</v>
      </c>
      <c r="C1323" s="15" t="s">
        <v>4051</v>
      </c>
      <c r="D1323" s="15"/>
      <c r="E1323" s="15" t="s">
        <v>19</v>
      </c>
      <c r="F1323" s="27" t="s">
        <v>122</v>
      </c>
      <c r="G1323" s="15" t="s">
        <v>3561</v>
      </c>
      <c r="H1323" s="15" t="s">
        <v>19</v>
      </c>
      <c r="I1323" s="28" t="s">
        <v>3587</v>
      </c>
      <c r="J1323" s="15" t="s">
        <v>5811</v>
      </c>
      <c r="K1323" s="18" t="s">
        <v>19</v>
      </c>
      <c r="L1323" s="18" t="s">
        <v>19</v>
      </c>
      <c r="M1323" s="18">
        <v>45672.454861111109</v>
      </c>
      <c r="N1323" s="18">
        <v>45792.357638888891</v>
      </c>
      <c r="O1323" s="18" t="s">
        <v>19</v>
      </c>
      <c r="P1323" s="18" t="s">
        <v>19</v>
      </c>
      <c r="Q1323" s="15" t="s">
        <v>5841</v>
      </c>
      <c r="R1323" s="15" t="s">
        <v>6280</v>
      </c>
      <c r="S1323" s="15" t="s">
        <v>6147</v>
      </c>
      <c r="T1323" s="15" t="s">
        <v>19</v>
      </c>
      <c r="U1323" s="15" t="s">
        <v>19</v>
      </c>
      <c r="V1323" s="15" t="s">
        <v>19</v>
      </c>
      <c r="W1323" s="15" t="s">
        <v>19</v>
      </c>
      <c r="X1323" s="15" t="s">
        <v>19</v>
      </c>
      <c r="Y1323" s="19">
        <v>0</v>
      </c>
      <c r="Z1323" s="29" t="s">
        <v>123</v>
      </c>
      <c r="AA1323" s="15" t="s">
        <v>19</v>
      </c>
      <c r="AB1323" s="15" t="s">
        <v>24</v>
      </c>
      <c r="AC1323" s="15" t="s">
        <v>3963</v>
      </c>
      <c r="AD1323" s="15" t="s">
        <v>1117</v>
      </c>
      <c r="AE1323" s="15" t="s">
        <v>19</v>
      </c>
      <c r="AF1323" s="15" t="s">
        <v>49</v>
      </c>
      <c r="AG1323" s="15" t="s">
        <v>19</v>
      </c>
      <c r="AH1323" s="15" t="s">
        <v>4053</v>
      </c>
      <c r="AI1323" s="15" t="s">
        <v>19</v>
      </c>
      <c r="AJ1323" s="15" t="s">
        <v>19</v>
      </c>
      <c r="AK1323" s="15" t="s">
        <v>19</v>
      </c>
      <c r="AL1323" s="15" t="s">
        <v>19</v>
      </c>
      <c r="AM1323" s="15" t="s">
        <v>3275</v>
      </c>
      <c r="AN1323" s="15" t="s">
        <v>6269</v>
      </c>
    </row>
    <row r="1324" spans="1:40" ht="15.45" x14ac:dyDescent="0.4">
      <c r="A1324" s="15" t="s">
        <v>310</v>
      </c>
      <c r="B1324" s="15" t="e">
        <f t="shared" si="20"/>
        <v>#N/A</v>
      </c>
      <c r="C1324" s="15" t="s">
        <v>4054</v>
      </c>
      <c r="D1324" s="15"/>
      <c r="E1324" s="15" t="s">
        <v>19</v>
      </c>
      <c r="F1324" s="27" t="s">
        <v>122</v>
      </c>
      <c r="G1324" s="15" t="s">
        <v>3561</v>
      </c>
      <c r="H1324" s="15" t="s">
        <v>19</v>
      </c>
      <c r="I1324" s="28" t="s">
        <v>3587</v>
      </c>
      <c r="J1324" s="15" t="s">
        <v>5811</v>
      </c>
      <c r="K1324" s="18">
        <v>45863</v>
      </c>
      <c r="L1324" s="18" t="s">
        <v>19</v>
      </c>
      <c r="M1324" s="18">
        <v>45672.458333333328</v>
      </c>
      <c r="N1324" s="18">
        <v>45792.357638888891</v>
      </c>
      <c r="O1324" s="18" t="s">
        <v>19</v>
      </c>
      <c r="P1324" s="18" t="s">
        <v>19</v>
      </c>
      <c r="Q1324" s="15" t="s">
        <v>5842</v>
      </c>
      <c r="R1324" s="15" t="s">
        <v>6280</v>
      </c>
      <c r="S1324" s="15" t="s">
        <v>6147</v>
      </c>
      <c r="T1324" s="15" t="s">
        <v>19</v>
      </c>
      <c r="U1324" s="15" t="s">
        <v>19</v>
      </c>
      <c r="V1324" s="15" t="s">
        <v>19</v>
      </c>
      <c r="W1324" s="15" t="s">
        <v>19</v>
      </c>
      <c r="X1324" s="15" t="s">
        <v>19</v>
      </c>
      <c r="Y1324" s="19">
        <v>0</v>
      </c>
      <c r="Z1324" s="29" t="s">
        <v>123</v>
      </c>
      <c r="AA1324" s="15" t="s">
        <v>19</v>
      </c>
      <c r="AB1324" s="15" t="s">
        <v>24</v>
      </c>
      <c r="AC1324" s="15" t="s">
        <v>3963</v>
      </c>
      <c r="AD1324" s="15" t="s">
        <v>1117</v>
      </c>
      <c r="AE1324" s="15" t="s">
        <v>19</v>
      </c>
      <c r="AF1324" s="15" t="s">
        <v>49</v>
      </c>
      <c r="AG1324" s="15" t="s">
        <v>19</v>
      </c>
      <c r="AH1324" s="15" t="s">
        <v>4047</v>
      </c>
      <c r="AI1324" s="15" t="s">
        <v>19</v>
      </c>
      <c r="AJ1324" s="15" t="s">
        <v>19</v>
      </c>
      <c r="AK1324" s="15" t="s">
        <v>19</v>
      </c>
      <c r="AL1324" s="15" t="s">
        <v>19</v>
      </c>
      <c r="AM1324" s="15" t="s">
        <v>3275</v>
      </c>
      <c r="AN1324" s="15" t="s">
        <v>6269</v>
      </c>
    </row>
    <row r="1325" spans="1:40" ht="15.45" x14ac:dyDescent="0.4">
      <c r="A1325" s="15" t="s">
        <v>311</v>
      </c>
      <c r="B1325" s="15" t="e">
        <f t="shared" si="20"/>
        <v>#N/A</v>
      </c>
      <c r="C1325" s="15" t="s">
        <v>5845</v>
      </c>
      <c r="D1325" s="15"/>
      <c r="E1325" s="15" t="s">
        <v>19</v>
      </c>
      <c r="F1325" s="21" t="s">
        <v>28</v>
      </c>
      <c r="G1325" s="15" t="s">
        <v>4587</v>
      </c>
      <c r="H1325" s="15" t="s">
        <v>3941</v>
      </c>
      <c r="I1325" s="28" t="s">
        <v>3587</v>
      </c>
      <c r="J1325" s="15" t="s">
        <v>6695</v>
      </c>
      <c r="K1325" s="18">
        <v>45751</v>
      </c>
      <c r="L1325" s="18">
        <v>45737</v>
      </c>
      <c r="M1325" s="18">
        <v>45672.463888888888</v>
      </c>
      <c r="N1325" s="18">
        <v>45806.568749999999</v>
      </c>
      <c r="O1325" s="18" t="s">
        <v>19</v>
      </c>
      <c r="P1325" s="18" t="s">
        <v>19</v>
      </c>
      <c r="Q1325" s="15" t="s">
        <v>6696</v>
      </c>
      <c r="R1325" s="15" t="s">
        <v>6290</v>
      </c>
      <c r="S1325" s="15" t="s">
        <v>3588</v>
      </c>
      <c r="T1325" s="18">
        <v>45792</v>
      </c>
      <c r="U1325" s="18">
        <v>45741</v>
      </c>
      <c r="V1325" s="15" t="s">
        <v>19</v>
      </c>
      <c r="W1325" s="18" t="s">
        <v>19</v>
      </c>
      <c r="X1325" s="18" t="s">
        <v>19</v>
      </c>
      <c r="Y1325" s="19">
        <v>0</v>
      </c>
      <c r="Z1325" s="32" t="s">
        <v>66</v>
      </c>
      <c r="AA1325" s="18" t="s">
        <v>19</v>
      </c>
      <c r="AB1325" s="15" t="s">
        <v>24</v>
      </c>
      <c r="AC1325" s="15" t="s">
        <v>3963</v>
      </c>
      <c r="AD1325" s="15" t="s">
        <v>1678</v>
      </c>
      <c r="AE1325" s="15" t="s">
        <v>19</v>
      </c>
      <c r="AF1325" s="15" t="s">
        <v>17</v>
      </c>
      <c r="AG1325" s="20" t="s">
        <v>3604</v>
      </c>
      <c r="AH1325" s="15" t="s">
        <v>4588</v>
      </c>
      <c r="AI1325" s="15" t="s">
        <v>19</v>
      </c>
      <c r="AJ1325" s="18" t="s">
        <v>19</v>
      </c>
      <c r="AK1325" s="15" t="s">
        <v>19</v>
      </c>
      <c r="AL1325" s="15" t="s">
        <v>19</v>
      </c>
      <c r="AM1325" s="15" t="s">
        <v>3275</v>
      </c>
      <c r="AN1325" s="15" t="s">
        <v>6269</v>
      </c>
    </row>
    <row r="1326" spans="1:40" ht="15.45" x14ac:dyDescent="0.4">
      <c r="A1326" s="15" t="s">
        <v>312</v>
      </c>
      <c r="B1326" s="15" t="e">
        <f t="shared" si="20"/>
        <v>#N/A</v>
      </c>
      <c r="C1326" s="15" t="s">
        <v>6116</v>
      </c>
      <c r="D1326" s="15"/>
      <c r="E1326" s="15" t="s">
        <v>19</v>
      </c>
      <c r="F1326" s="21" t="s">
        <v>28</v>
      </c>
      <c r="G1326" s="15" t="s">
        <v>3561</v>
      </c>
      <c r="H1326" s="15" t="s">
        <v>3941</v>
      </c>
      <c r="I1326" s="28" t="s">
        <v>3587</v>
      </c>
      <c r="J1326" s="15" t="s">
        <v>6697</v>
      </c>
      <c r="K1326" s="18" t="s">
        <v>19</v>
      </c>
      <c r="L1326" s="18">
        <v>45810</v>
      </c>
      <c r="M1326" s="18">
        <v>45672.470138888893</v>
      </c>
      <c r="N1326" s="18">
        <v>45810.575694444444</v>
      </c>
      <c r="O1326" s="18" t="s">
        <v>19</v>
      </c>
      <c r="P1326" s="18" t="s">
        <v>19</v>
      </c>
      <c r="Q1326" s="15" t="s">
        <v>6696</v>
      </c>
      <c r="R1326" s="15" t="s">
        <v>6290</v>
      </c>
      <c r="S1326" s="15" t="s">
        <v>3588</v>
      </c>
      <c r="T1326" s="18">
        <v>45810</v>
      </c>
      <c r="U1326" s="15" t="s">
        <v>19</v>
      </c>
      <c r="V1326" s="15" t="s">
        <v>19</v>
      </c>
      <c r="W1326" s="15" t="s">
        <v>19</v>
      </c>
      <c r="X1326" s="15" t="s">
        <v>19</v>
      </c>
      <c r="Y1326" s="19">
        <v>0</v>
      </c>
      <c r="Z1326" s="32" t="s">
        <v>66</v>
      </c>
      <c r="AA1326" s="15" t="s">
        <v>19</v>
      </c>
      <c r="AB1326" s="15" t="s">
        <v>24</v>
      </c>
      <c r="AC1326" s="15" t="s">
        <v>3963</v>
      </c>
      <c r="AD1326" s="15" t="s">
        <v>1678</v>
      </c>
      <c r="AE1326" s="15" t="s">
        <v>19</v>
      </c>
      <c r="AF1326" s="15" t="s">
        <v>17</v>
      </c>
      <c r="AG1326" s="15" t="s">
        <v>19</v>
      </c>
      <c r="AH1326" s="15" t="s">
        <v>4588</v>
      </c>
      <c r="AI1326" s="15" t="s">
        <v>19</v>
      </c>
      <c r="AJ1326" s="15" t="s">
        <v>19</v>
      </c>
      <c r="AK1326" s="15" t="s">
        <v>19</v>
      </c>
      <c r="AL1326" s="15" t="s">
        <v>19</v>
      </c>
      <c r="AM1326" s="15" t="s">
        <v>3275</v>
      </c>
      <c r="AN1326" s="15" t="s">
        <v>6269</v>
      </c>
    </row>
    <row r="1327" spans="1:40" ht="15.45" x14ac:dyDescent="0.4">
      <c r="A1327" s="15" t="s">
        <v>314</v>
      </c>
      <c r="B1327" s="15" t="e">
        <f t="shared" si="20"/>
        <v>#N/A</v>
      </c>
      <c r="C1327" s="15" t="s">
        <v>3615</v>
      </c>
      <c r="D1327" s="15"/>
      <c r="E1327" s="15" t="s">
        <v>19</v>
      </c>
      <c r="F1327" s="33" t="s">
        <v>243</v>
      </c>
      <c r="G1327" s="15" t="s">
        <v>3616</v>
      </c>
      <c r="H1327" s="15" t="s">
        <v>19</v>
      </c>
      <c r="I1327" s="28" t="s">
        <v>3587</v>
      </c>
      <c r="J1327" s="15" t="s">
        <v>3617</v>
      </c>
      <c r="K1327" s="18">
        <v>45708</v>
      </c>
      <c r="L1327" s="18" t="s">
        <v>19</v>
      </c>
      <c r="M1327" s="18">
        <v>45672.506249999999</v>
      </c>
      <c r="N1327" s="18">
        <v>45771.50277777778</v>
      </c>
      <c r="O1327" s="18" t="s">
        <v>19</v>
      </c>
      <c r="P1327" s="18">
        <v>45771.502083333333</v>
      </c>
      <c r="Q1327" s="15" t="s">
        <v>5895</v>
      </c>
      <c r="R1327" s="15" t="s">
        <v>6301</v>
      </c>
      <c r="S1327" s="15" t="s">
        <v>3603</v>
      </c>
      <c r="T1327" s="18" t="s">
        <v>19</v>
      </c>
      <c r="U1327" s="18" t="s">
        <v>19</v>
      </c>
      <c r="V1327" s="15" t="s">
        <v>19</v>
      </c>
      <c r="W1327" s="18" t="s">
        <v>19</v>
      </c>
      <c r="X1327" s="18" t="s">
        <v>19</v>
      </c>
      <c r="Y1327" s="19">
        <v>1</v>
      </c>
      <c r="Z1327" s="34" t="s">
        <v>244</v>
      </c>
      <c r="AA1327" s="18" t="s">
        <v>19</v>
      </c>
      <c r="AB1327" s="15" t="s">
        <v>257</v>
      </c>
      <c r="AC1327" s="15" t="s">
        <v>3577</v>
      </c>
      <c r="AD1327" s="15" t="s">
        <v>897</v>
      </c>
      <c r="AE1327" s="15" t="s">
        <v>19</v>
      </c>
      <c r="AF1327" s="15" t="s">
        <v>49</v>
      </c>
      <c r="AG1327" s="20" t="s">
        <v>3604</v>
      </c>
      <c r="AH1327" s="15" t="s">
        <v>3605</v>
      </c>
      <c r="AI1327" s="15" t="s">
        <v>19</v>
      </c>
      <c r="AJ1327" s="18">
        <v>45771</v>
      </c>
      <c r="AK1327" s="15" t="s">
        <v>19</v>
      </c>
      <c r="AL1327" s="15" t="s">
        <v>19</v>
      </c>
      <c r="AM1327" s="15" t="s">
        <v>3579</v>
      </c>
      <c r="AN1327" s="15" t="s">
        <v>6298</v>
      </c>
    </row>
    <row r="1328" spans="1:40" ht="15.45" x14ac:dyDescent="0.4">
      <c r="A1328" s="15" t="s">
        <v>316</v>
      </c>
      <c r="B1328" s="15" t="e">
        <f t="shared" si="20"/>
        <v>#N/A</v>
      </c>
      <c r="C1328" s="15" t="s">
        <v>3680</v>
      </c>
      <c r="D1328" s="15"/>
      <c r="E1328" s="15" t="s">
        <v>19</v>
      </c>
      <c r="F1328" s="33" t="s">
        <v>243</v>
      </c>
      <c r="G1328" s="15" t="s">
        <v>3681</v>
      </c>
      <c r="H1328" s="15" t="s">
        <v>19</v>
      </c>
      <c r="I1328" s="16" t="s">
        <v>658</v>
      </c>
      <c r="J1328" s="15" t="s">
        <v>3682</v>
      </c>
      <c r="K1328" s="18">
        <v>45785</v>
      </c>
      <c r="L1328" s="18">
        <v>45713</v>
      </c>
      <c r="M1328" s="18">
        <v>45672.518055555556</v>
      </c>
      <c r="N1328" s="18">
        <v>45786.166666666672</v>
      </c>
      <c r="O1328" s="18" t="s">
        <v>19</v>
      </c>
      <c r="P1328" s="18">
        <v>45777.443055555559</v>
      </c>
      <c r="Q1328" s="15" t="s">
        <v>5833</v>
      </c>
      <c r="R1328" s="15" t="s">
        <v>6310</v>
      </c>
      <c r="S1328" s="15" t="s">
        <v>3603</v>
      </c>
      <c r="T1328" s="18">
        <v>45756</v>
      </c>
      <c r="U1328" s="18" t="s">
        <v>19</v>
      </c>
      <c r="V1328" s="15" t="b">
        <v>1</v>
      </c>
      <c r="W1328" s="18" t="s">
        <v>19</v>
      </c>
      <c r="X1328" s="18" t="s">
        <v>19</v>
      </c>
      <c r="Y1328" s="19">
        <v>1</v>
      </c>
      <c r="Z1328" s="34" t="s">
        <v>244</v>
      </c>
      <c r="AA1328" s="18" t="s">
        <v>19</v>
      </c>
      <c r="AB1328" s="15" t="s">
        <v>65</v>
      </c>
      <c r="AC1328" s="15" t="s">
        <v>3577</v>
      </c>
      <c r="AD1328" s="15" t="s">
        <v>970</v>
      </c>
      <c r="AE1328" s="15" t="s">
        <v>19</v>
      </c>
      <c r="AF1328" s="15" t="s">
        <v>49</v>
      </c>
      <c r="AG1328" s="20" t="s">
        <v>3604</v>
      </c>
      <c r="AH1328" s="15" t="s">
        <v>3684</v>
      </c>
      <c r="AI1328" s="15" t="s">
        <v>19</v>
      </c>
      <c r="AJ1328" s="18">
        <v>45777</v>
      </c>
      <c r="AK1328" s="15" t="s">
        <v>19</v>
      </c>
      <c r="AL1328" s="15" t="s">
        <v>19</v>
      </c>
      <c r="AM1328" s="15" t="s">
        <v>3579</v>
      </c>
      <c r="AN1328" s="15" t="s">
        <v>6298</v>
      </c>
    </row>
    <row r="1329" spans="1:40" ht="15.45" x14ac:dyDescent="0.4">
      <c r="A1329" s="15" t="s">
        <v>318</v>
      </c>
      <c r="B1329" s="15" t="e">
        <f t="shared" si="20"/>
        <v>#N/A</v>
      </c>
      <c r="C1329" s="15" t="s">
        <v>5848</v>
      </c>
      <c r="D1329" s="15"/>
      <c r="E1329" s="15" t="s">
        <v>19</v>
      </c>
      <c r="F1329" s="21" t="s">
        <v>28</v>
      </c>
      <c r="G1329" s="15" t="s">
        <v>3561</v>
      </c>
      <c r="H1329" s="15" t="s">
        <v>3585</v>
      </c>
      <c r="I1329" s="28" t="s">
        <v>3587</v>
      </c>
      <c r="J1329" s="15" t="s">
        <v>4572</v>
      </c>
      <c r="K1329" s="18">
        <v>45863</v>
      </c>
      <c r="L1329" s="18" t="s">
        <v>19</v>
      </c>
      <c r="M1329" s="18">
        <v>45672.51944444445</v>
      </c>
      <c r="N1329" s="18">
        <v>45805.472222222219</v>
      </c>
      <c r="O1329" s="18" t="s">
        <v>19</v>
      </c>
      <c r="P1329" s="18" t="s">
        <v>19</v>
      </c>
      <c r="Q1329" s="15" t="s">
        <v>6858</v>
      </c>
      <c r="R1329" s="15" t="s">
        <v>6290</v>
      </c>
      <c r="S1329" s="15" t="s">
        <v>3588</v>
      </c>
      <c r="T1329" s="15" t="s">
        <v>19</v>
      </c>
      <c r="U1329" s="15" t="s">
        <v>19</v>
      </c>
      <c r="V1329" s="15" t="s">
        <v>19</v>
      </c>
      <c r="W1329" s="15" t="s">
        <v>19</v>
      </c>
      <c r="X1329" s="15" t="s">
        <v>19</v>
      </c>
      <c r="Y1329" s="19">
        <v>0</v>
      </c>
      <c r="Z1329" s="31" t="s">
        <v>29</v>
      </c>
      <c r="AA1329" s="15" t="s">
        <v>19</v>
      </c>
      <c r="AB1329" s="15" t="s">
        <v>24</v>
      </c>
      <c r="AC1329" s="15" t="s">
        <v>3963</v>
      </c>
      <c r="AD1329" s="15" t="s">
        <v>1678</v>
      </c>
      <c r="AE1329" s="15" t="s">
        <v>19</v>
      </c>
      <c r="AF1329" s="15" t="s">
        <v>49</v>
      </c>
      <c r="AG1329" s="15" t="s">
        <v>19</v>
      </c>
      <c r="AH1329" s="15" t="s">
        <v>4588</v>
      </c>
      <c r="AI1329" s="15" t="s">
        <v>19</v>
      </c>
      <c r="AJ1329" s="15" t="s">
        <v>19</v>
      </c>
      <c r="AK1329" s="15" t="s">
        <v>19</v>
      </c>
      <c r="AL1329" s="15" t="s">
        <v>19</v>
      </c>
      <c r="AM1329" s="15" t="s">
        <v>3275</v>
      </c>
      <c r="AN1329" s="15" t="s">
        <v>6269</v>
      </c>
    </row>
    <row r="1330" spans="1:40" ht="15.45" x14ac:dyDescent="0.4">
      <c r="A1330" s="15" t="s">
        <v>320</v>
      </c>
      <c r="B1330" s="15" t="e">
        <f t="shared" si="20"/>
        <v>#N/A</v>
      </c>
      <c r="C1330" s="15" t="s">
        <v>3685</v>
      </c>
      <c r="D1330" s="15"/>
      <c r="E1330" s="15" t="s">
        <v>19</v>
      </c>
      <c r="F1330" s="33" t="s">
        <v>243</v>
      </c>
      <c r="G1330" s="15" t="s">
        <v>3686</v>
      </c>
      <c r="H1330" s="15" t="s">
        <v>19</v>
      </c>
      <c r="I1330" s="16" t="s">
        <v>658</v>
      </c>
      <c r="J1330" s="15" t="s">
        <v>3687</v>
      </c>
      <c r="K1330" s="18">
        <v>45759</v>
      </c>
      <c r="L1330" s="18">
        <v>45714</v>
      </c>
      <c r="M1330" s="18">
        <v>45672.522916666669</v>
      </c>
      <c r="N1330" s="18">
        <v>45778.643055555556</v>
      </c>
      <c r="O1330" s="18" t="s">
        <v>19</v>
      </c>
      <c r="P1330" s="18">
        <v>45778.507638888885</v>
      </c>
      <c r="Q1330" s="15" t="s">
        <v>5833</v>
      </c>
      <c r="R1330" s="15" t="s">
        <v>6859</v>
      </c>
      <c r="S1330" s="15" t="s">
        <v>3603</v>
      </c>
      <c r="T1330" s="18">
        <v>45748</v>
      </c>
      <c r="U1330" s="18">
        <v>45749</v>
      </c>
      <c r="V1330" s="15" t="b">
        <v>1</v>
      </c>
      <c r="W1330" s="18" t="s">
        <v>19</v>
      </c>
      <c r="X1330" s="18" t="s">
        <v>19</v>
      </c>
      <c r="Y1330" s="19">
        <v>1</v>
      </c>
      <c r="Z1330" s="34" t="s">
        <v>244</v>
      </c>
      <c r="AA1330" s="18" t="s">
        <v>19</v>
      </c>
      <c r="AB1330" s="15" t="s">
        <v>65</v>
      </c>
      <c r="AC1330" s="15" t="s">
        <v>3577</v>
      </c>
      <c r="AD1330" s="15" t="s">
        <v>945</v>
      </c>
      <c r="AE1330" s="15" t="s">
        <v>19</v>
      </c>
      <c r="AF1330" s="15" t="s">
        <v>49</v>
      </c>
      <c r="AG1330" s="20" t="s">
        <v>3604</v>
      </c>
      <c r="AH1330" s="15" t="s">
        <v>3688</v>
      </c>
      <c r="AI1330" s="15" t="s">
        <v>19</v>
      </c>
      <c r="AJ1330" s="18">
        <v>45778</v>
      </c>
      <c r="AK1330" s="15" t="s">
        <v>19</v>
      </c>
      <c r="AL1330" s="15" t="s">
        <v>19</v>
      </c>
      <c r="AM1330" s="15" t="s">
        <v>3579</v>
      </c>
      <c r="AN1330" s="15" t="s">
        <v>6298</v>
      </c>
    </row>
    <row r="1331" spans="1:40" ht="11.5" customHeight="1" x14ac:dyDescent="0.4">
      <c r="A1331" s="15" t="s">
        <v>322</v>
      </c>
      <c r="B1331" s="15" t="e">
        <f t="shared" si="20"/>
        <v>#N/A</v>
      </c>
      <c r="C1331" s="15" t="s">
        <v>4590</v>
      </c>
      <c r="D1331" s="15"/>
      <c r="E1331" s="15" t="s">
        <v>19</v>
      </c>
      <c r="F1331" s="24" t="s">
        <v>42</v>
      </c>
      <c r="G1331" s="15" t="s">
        <v>6700</v>
      </c>
      <c r="H1331" s="15" t="s">
        <v>3657</v>
      </c>
      <c r="I1331" s="17" t="s">
        <v>3562</v>
      </c>
      <c r="J1331" s="15" t="s">
        <v>19</v>
      </c>
      <c r="K1331" s="18" t="s">
        <v>19</v>
      </c>
      <c r="L1331" s="18" t="s">
        <v>19</v>
      </c>
      <c r="M1331" s="18">
        <v>45672.53125</v>
      </c>
      <c r="N1331" s="18">
        <v>45807.542361111111</v>
      </c>
      <c r="O1331" s="18" t="s">
        <v>19</v>
      </c>
      <c r="P1331" s="18" t="s">
        <v>19</v>
      </c>
      <c r="Q1331" s="15" t="s">
        <v>5833</v>
      </c>
      <c r="R1331" s="15" t="s">
        <v>6784</v>
      </c>
      <c r="S1331" s="15" t="s">
        <v>3588</v>
      </c>
      <c r="T1331" s="15" t="s">
        <v>19</v>
      </c>
      <c r="U1331" s="15" t="s">
        <v>19</v>
      </c>
      <c r="V1331" s="15" t="b">
        <v>1</v>
      </c>
      <c r="W1331" s="15" t="s">
        <v>19</v>
      </c>
      <c r="X1331" s="15" t="s">
        <v>19</v>
      </c>
      <c r="Y1331" s="19">
        <v>0</v>
      </c>
      <c r="Z1331" s="29" t="s">
        <v>123</v>
      </c>
      <c r="AA1331" s="15" t="s">
        <v>19</v>
      </c>
      <c r="AB1331" s="15" t="s">
        <v>24</v>
      </c>
      <c r="AC1331" s="15" t="s">
        <v>3577</v>
      </c>
      <c r="AD1331" s="15" t="s">
        <v>1658</v>
      </c>
      <c r="AE1331" s="15" t="s">
        <v>19</v>
      </c>
      <c r="AF1331" s="15" t="s">
        <v>49</v>
      </c>
      <c r="AG1331" s="15" t="s">
        <v>19</v>
      </c>
      <c r="AH1331" s="15" t="s">
        <v>3578</v>
      </c>
      <c r="AI1331" s="15" t="s">
        <v>19</v>
      </c>
      <c r="AJ1331" s="15" t="s">
        <v>19</v>
      </c>
      <c r="AK1331" s="15" t="s">
        <v>19</v>
      </c>
      <c r="AL1331" s="15" t="s">
        <v>19</v>
      </c>
      <c r="AM1331" s="15" t="s">
        <v>3579</v>
      </c>
      <c r="AN1331" s="15" t="s">
        <v>6298</v>
      </c>
    </row>
    <row r="1332" spans="1:40" ht="15.45" x14ac:dyDescent="0.4">
      <c r="A1332" s="15" t="s">
        <v>324</v>
      </c>
      <c r="B1332" s="15" t="e">
        <f t="shared" si="20"/>
        <v>#N/A</v>
      </c>
      <c r="C1332" s="15" t="s">
        <v>5124</v>
      </c>
      <c r="D1332" s="15"/>
      <c r="E1332" s="15" t="s">
        <v>19</v>
      </c>
      <c r="F1332" s="24" t="s">
        <v>42</v>
      </c>
      <c r="G1332" s="15" t="s">
        <v>3561</v>
      </c>
      <c r="H1332" s="15" t="s">
        <v>19</v>
      </c>
      <c r="I1332" s="25" t="s">
        <v>3583</v>
      </c>
      <c r="J1332" s="15" t="s">
        <v>19</v>
      </c>
      <c r="K1332" s="18">
        <v>45912</v>
      </c>
      <c r="L1332" s="18" t="s">
        <v>19</v>
      </c>
      <c r="M1332" s="18">
        <v>45672.532638888893</v>
      </c>
      <c r="N1332" s="18">
        <v>45778.407638888893</v>
      </c>
      <c r="O1332" s="18" t="s">
        <v>19</v>
      </c>
      <c r="P1332" s="18" t="s">
        <v>19</v>
      </c>
      <c r="Q1332" s="15" t="s">
        <v>5849</v>
      </c>
      <c r="R1332" s="15" t="s">
        <v>6287</v>
      </c>
      <c r="S1332" s="15" t="s">
        <v>6148</v>
      </c>
      <c r="T1332" s="15" t="s">
        <v>19</v>
      </c>
      <c r="U1332" s="15" t="s">
        <v>19</v>
      </c>
      <c r="V1332" s="15" t="s">
        <v>19</v>
      </c>
      <c r="W1332" s="15" t="s">
        <v>19</v>
      </c>
      <c r="X1332" s="15" t="s">
        <v>19</v>
      </c>
      <c r="Y1332" s="19">
        <v>0</v>
      </c>
      <c r="Z1332" s="15" t="s">
        <v>133</v>
      </c>
      <c r="AA1332" s="15" t="s">
        <v>19</v>
      </c>
      <c r="AB1332" s="15" t="s">
        <v>77</v>
      </c>
      <c r="AC1332" s="15" t="s">
        <v>3577</v>
      </c>
      <c r="AD1332" s="15" t="s">
        <v>2137</v>
      </c>
      <c r="AE1332" s="15" t="s">
        <v>19</v>
      </c>
      <c r="AF1332" s="15" t="s">
        <v>49</v>
      </c>
      <c r="AG1332" s="15" t="s">
        <v>19</v>
      </c>
      <c r="AH1332" s="15" t="s">
        <v>3600</v>
      </c>
      <c r="AI1332" s="15" t="s">
        <v>19</v>
      </c>
      <c r="AJ1332" s="15" t="s">
        <v>19</v>
      </c>
      <c r="AK1332" s="15" t="s">
        <v>19</v>
      </c>
      <c r="AL1332" s="15" t="s">
        <v>19</v>
      </c>
      <c r="AM1332" s="15" t="s">
        <v>3579</v>
      </c>
      <c r="AN1332" s="15" t="s">
        <v>6298</v>
      </c>
    </row>
    <row r="1333" spans="1:40" ht="15.45" x14ac:dyDescent="0.4">
      <c r="A1333" s="15" t="s">
        <v>327</v>
      </c>
      <c r="B1333" s="15" t="e">
        <f t="shared" si="20"/>
        <v>#N/A</v>
      </c>
      <c r="C1333" s="15" t="s">
        <v>5126</v>
      </c>
      <c r="D1333" s="15"/>
      <c r="E1333" s="15" t="s">
        <v>19</v>
      </c>
      <c r="F1333" s="24" t="s">
        <v>42</v>
      </c>
      <c r="G1333" s="15" t="s">
        <v>3561</v>
      </c>
      <c r="H1333" s="15" t="s">
        <v>19</v>
      </c>
      <c r="I1333" s="25" t="s">
        <v>3583</v>
      </c>
      <c r="J1333" s="15" t="s">
        <v>19</v>
      </c>
      <c r="K1333" s="18">
        <v>45912</v>
      </c>
      <c r="L1333" s="18" t="s">
        <v>19</v>
      </c>
      <c r="M1333" s="18">
        <v>45672.535416666666</v>
      </c>
      <c r="N1333" s="18">
        <v>45749.498611111107</v>
      </c>
      <c r="O1333" s="18" t="s">
        <v>19</v>
      </c>
      <c r="P1333" s="18" t="s">
        <v>19</v>
      </c>
      <c r="Q1333" s="15" t="s">
        <v>5850</v>
      </c>
      <c r="R1333" s="15" t="s">
        <v>6287</v>
      </c>
      <c r="S1333" s="15" t="s">
        <v>6148</v>
      </c>
      <c r="T1333" s="15" t="s">
        <v>19</v>
      </c>
      <c r="U1333" s="15" t="s">
        <v>19</v>
      </c>
      <c r="V1333" s="15" t="s">
        <v>19</v>
      </c>
      <c r="W1333" s="15" t="s">
        <v>19</v>
      </c>
      <c r="X1333" s="15" t="s">
        <v>19</v>
      </c>
      <c r="Y1333" s="19">
        <v>0</v>
      </c>
      <c r="Z1333" s="15" t="s">
        <v>133</v>
      </c>
      <c r="AA1333" s="15" t="s">
        <v>19</v>
      </c>
      <c r="AB1333" s="15" t="s">
        <v>77</v>
      </c>
      <c r="AC1333" s="15" t="s">
        <v>3577</v>
      </c>
      <c r="AD1333" s="15" t="s">
        <v>2137</v>
      </c>
      <c r="AE1333" s="15" t="s">
        <v>19</v>
      </c>
      <c r="AF1333" s="15" t="s">
        <v>49</v>
      </c>
      <c r="AG1333" s="15" t="s">
        <v>19</v>
      </c>
      <c r="AH1333" s="15" t="s">
        <v>3600</v>
      </c>
      <c r="AI1333" s="15" t="s">
        <v>19</v>
      </c>
      <c r="AJ1333" s="15" t="s">
        <v>19</v>
      </c>
      <c r="AK1333" s="15" t="s">
        <v>19</v>
      </c>
      <c r="AL1333" s="15" t="s">
        <v>19</v>
      </c>
      <c r="AM1333" s="15" t="s">
        <v>3579</v>
      </c>
      <c r="AN1333" s="15" t="s">
        <v>6298</v>
      </c>
    </row>
    <row r="1334" spans="1:40" ht="15.45" x14ac:dyDescent="0.4">
      <c r="A1334" s="15" t="s">
        <v>329</v>
      </c>
      <c r="B1334" s="15" t="e">
        <f t="shared" si="20"/>
        <v>#N/A</v>
      </c>
      <c r="C1334" s="15" t="s">
        <v>3598</v>
      </c>
      <c r="D1334" s="15"/>
      <c r="E1334" s="15" t="s">
        <v>19</v>
      </c>
      <c r="F1334" s="21" t="s">
        <v>28</v>
      </c>
      <c r="G1334" s="15" t="s">
        <v>4055</v>
      </c>
      <c r="H1334" s="15" t="s">
        <v>3657</v>
      </c>
      <c r="I1334" s="17" t="s">
        <v>3562</v>
      </c>
      <c r="J1334" s="15" t="s">
        <v>6701</v>
      </c>
      <c r="K1334" s="18">
        <v>45863</v>
      </c>
      <c r="L1334" s="18">
        <v>45782</v>
      </c>
      <c r="M1334" s="18">
        <v>45672.536805555559</v>
      </c>
      <c r="N1334" s="18">
        <v>45807.693749999999</v>
      </c>
      <c r="O1334" s="18" t="s">
        <v>19</v>
      </c>
      <c r="P1334" s="18" t="s">
        <v>19</v>
      </c>
      <c r="Q1334" s="15" t="s">
        <v>5851</v>
      </c>
      <c r="R1334" s="15" t="s">
        <v>6280</v>
      </c>
      <c r="S1334" s="15" t="s">
        <v>6147</v>
      </c>
      <c r="T1334" s="15" t="s">
        <v>19</v>
      </c>
      <c r="U1334" s="15" t="s">
        <v>19</v>
      </c>
      <c r="V1334" s="15" t="s">
        <v>19</v>
      </c>
      <c r="W1334" s="15" t="s">
        <v>19</v>
      </c>
      <c r="X1334" s="15" t="s">
        <v>19</v>
      </c>
      <c r="Y1334" s="19">
        <v>0</v>
      </c>
      <c r="Z1334" s="31" t="s">
        <v>29</v>
      </c>
      <c r="AA1334" s="15" t="s">
        <v>19</v>
      </c>
      <c r="AB1334" s="15" t="s">
        <v>43</v>
      </c>
      <c r="AC1334" s="15" t="s">
        <v>3577</v>
      </c>
      <c r="AD1334" s="15" t="s">
        <v>1155</v>
      </c>
      <c r="AE1334" s="15" t="s">
        <v>19</v>
      </c>
      <c r="AF1334" s="15" t="s">
        <v>49</v>
      </c>
      <c r="AG1334" s="15" t="s">
        <v>19</v>
      </c>
      <c r="AH1334" s="15" t="s">
        <v>3600</v>
      </c>
      <c r="AI1334" s="15" t="s">
        <v>19</v>
      </c>
      <c r="AJ1334" s="15" t="s">
        <v>19</v>
      </c>
      <c r="AK1334" s="15" t="s">
        <v>19</v>
      </c>
      <c r="AL1334" s="15" t="s">
        <v>19</v>
      </c>
      <c r="AM1334" s="15" t="s">
        <v>3579</v>
      </c>
      <c r="AN1334" s="15" t="s">
        <v>6298</v>
      </c>
    </row>
    <row r="1335" spans="1:40" ht="15.45" x14ac:dyDescent="0.4">
      <c r="A1335" s="15" t="s">
        <v>331</v>
      </c>
      <c r="B1335" s="15" t="e">
        <f t="shared" si="20"/>
        <v>#N/A</v>
      </c>
      <c r="C1335" s="15" t="s">
        <v>5128</v>
      </c>
      <c r="D1335" s="15"/>
      <c r="E1335" s="15" t="s">
        <v>19</v>
      </c>
      <c r="F1335" s="24" t="s">
        <v>42</v>
      </c>
      <c r="G1335" s="15" t="s">
        <v>3561</v>
      </c>
      <c r="H1335" s="15" t="s">
        <v>19</v>
      </c>
      <c r="I1335" s="25" t="s">
        <v>3583</v>
      </c>
      <c r="J1335" s="15" t="s">
        <v>19</v>
      </c>
      <c r="K1335" s="18">
        <v>45912</v>
      </c>
      <c r="L1335" s="18" t="s">
        <v>19</v>
      </c>
      <c r="M1335" s="18">
        <v>45672.538194444445</v>
      </c>
      <c r="N1335" s="18">
        <v>45749.501388888893</v>
      </c>
      <c r="O1335" s="18" t="s">
        <v>19</v>
      </c>
      <c r="P1335" s="18" t="s">
        <v>19</v>
      </c>
      <c r="Q1335" s="15" t="s">
        <v>6860</v>
      </c>
      <c r="R1335" s="15" t="s">
        <v>6287</v>
      </c>
      <c r="S1335" s="15" t="s">
        <v>6148</v>
      </c>
      <c r="T1335" s="15" t="s">
        <v>19</v>
      </c>
      <c r="U1335" s="15" t="s">
        <v>19</v>
      </c>
      <c r="V1335" s="15" t="s">
        <v>19</v>
      </c>
      <c r="W1335" s="15" t="s">
        <v>19</v>
      </c>
      <c r="X1335" s="15" t="s">
        <v>19</v>
      </c>
      <c r="Y1335" s="19">
        <v>0</v>
      </c>
      <c r="Z1335" s="15" t="s">
        <v>133</v>
      </c>
      <c r="AA1335" s="15" t="s">
        <v>19</v>
      </c>
      <c r="AB1335" s="15" t="s">
        <v>77</v>
      </c>
      <c r="AC1335" s="15" t="s">
        <v>3577</v>
      </c>
      <c r="AD1335" s="15" t="s">
        <v>2159</v>
      </c>
      <c r="AE1335" s="15" t="s">
        <v>19</v>
      </c>
      <c r="AF1335" s="15" t="s">
        <v>49</v>
      </c>
      <c r="AG1335" s="15" t="s">
        <v>19</v>
      </c>
      <c r="AH1335" s="15" t="s">
        <v>5130</v>
      </c>
      <c r="AI1335" s="15" t="s">
        <v>19</v>
      </c>
      <c r="AJ1335" s="15" t="s">
        <v>19</v>
      </c>
      <c r="AK1335" s="15" t="s">
        <v>19</v>
      </c>
      <c r="AL1335" s="15" t="s">
        <v>19</v>
      </c>
      <c r="AM1335" s="15" t="s">
        <v>3579</v>
      </c>
      <c r="AN1335" s="15" t="s">
        <v>6298</v>
      </c>
    </row>
    <row r="1336" spans="1:40" ht="15.45" x14ac:dyDescent="0.4">
      <c r="A1336" s="15" t="s">
        <v>333</v>
      </c>
      <c r="B1336" s="15" t="e">
        <f t="shared" si="20"/>
        <v>#N/A</v>
      </c>
      <c r="C1336" s="15" t="s">
        <v>4592</v>
      </c>
      <c r="D1336" s="15"/>
      <c r="E1336" s="15" t="s">
        <v>19</v>
      </c>
      <c r="F1336" s="27" t="s">
        <v>122</v>
      </c>
      <c r="G1336" s="15" t="s">
        <v>3561</v>
      </c>
      <c r="H1336" s="15" t="s">
        <v>19</v>
      </c>
      <c r="I1336" s="17" t="s">
        <v>3562</v>
      </c>
      <c r="J1336" s="15" t="s">
        <v>19</v>
      </c>
      <c r="K1336" s="18">
        <v>45863</v>
      </c>
      <c r="L1336" s="18" t="s">
        <v>19</v>
      </c>
      <c r="M1336" s="18">
        <v>45672.548611111109</v>
      </c>
      <c r="N1336" s="18">
        <v>45756.579166666663</v>
      </c>
      <c r="O1336" s="18" t="s">
        <v>19</v>
      </c>
      <c r="P1336" s="18" t="s">
        <v>19</v>
      </c>
      <c r="Q1336" s="15" t="s">
        <v>5852</v>
      </c>
      <c r="R1336" s="15" t="s">
        <v>6268</v>
      </c>
      <c r="S1336" s="15" t="s">
        <v>6154</v>
      </c>
      <c r="T1336" s="15" t="s">
        <v>19</v>
      </c>
      <c r="U1336" s="15" t="s">
        <v>19</v>
      </c>
      <c r="V1336" s="15" t="s">
        <v>19</v>
      </c>
      <c r="W1336" s="15" t="s">
        <v>19</v>
      </c>
      <c r="X1336" s="15" t="s">
        <v>19</v>
      </c>
      <c r="Y1336" s="19">
        <v>0</v>
      </c>
      <c r="Z1336" s="15" t="s">
        <v>19</v>
      </c>
      <c r="AA1336" s="15" t="s">
        <v>19</v>
      </c>
      <c r="AB1336" s="15" t="s">
        <v>24</v>
      </c>
      <c r="AC1336" s="15" t="s">
        <v>3584</v>
      </c>
      <c r="AD1336" s="15" t="s">
        <v>1886</v>
      </c>
      <c r="AE1336" s="15" t="s">
        <v>19</v>
      </c>
      <c r="AF1336" s="15" t="s">
        <v>17</v>
      </c>
      <c r="AG1336" s="15" t="s">
        <v>19</v>
      </c>
      <c r="AH1336" s="15" t="s">
        <v>19</v>
      </c>
      <c r="AI1336" s="15" t="s">
        <v>19</v>
      </c>
      <c r="AJ1336" s="15" t="s">
        <v>19</v>
      </c>
      <c r="AK1336" s="15" t="s">
        <v>19</v>
      </c>
      <c r="AL1336" s="15" t="s">
        <v>19</v>
      </c>
      <c r="AM1336" s="15" t="s">
        <v>3215</v>
      </c>
      <c r="AN1336" s="15" t="s">
        <v>6312</v>
      </c>
    </row>
    <row r="1337" spans="1:40" ht="15.45" x14ac:dyDescent="0.4">
      <c r="A1337" s="15" t="s">
        <v>335</v>
      </c>
      <c r="B1337" s="15" t="e">
        <f t="shared" si="20"/>
        <v>#N/A</v>
      </c>
      <c r="C1337" s="15" t="s">
        <v>4057</v>
      </c>
      <c r="D1337" s="15"/>
      <c r="E1337" s="15" t="s">
        <v>19</v>
      </c>
      <c r="F1337" s="27" t="s">
        <v>122</v>
      </c>
      <c r="G1337" s="15" t="s">
        <v>3561</v>
      </c>
      <c r="H1337" s="15" t="s">
        <v>19</v>
      </c>
      <c r="I1337" s="16" t="s">
        <v>658</v>
      </c>
      <c r="J1337" s="15" t="s">
        <v>19</v>
      </c>
      <c r="K1337" s="18">
        <v>45863</v>
      </c>
      <c r="L1337" s="18" t="s">
        <v>19</v>
      </c>
      <c r="M1337" s="18">
        <v>45672.577083333337</v>
      </c>
      <c r="N1337" s="18">
        <v>45810.475694444445</v>
      </c>
      <c r="O1337" s="18" t="s">
        <v>19</v>
      </c>
      <c r="P1337" s="18" t="s">
        <v>19</v>
      </c>
      <c r="Q1337" s="15" t="s">
        <v>5852</v>
      </c>
      <c r="R1337" s="15" t="s">
        <v>6280</v>
      </c>
      <c r="S1337" s="15" t="s">
        <v>6147</v>
      </c>
      <c r="T1337" s="15" t="s">
        <v>19</v>
      </c>
      <c r="U1337" s="15" t="s">
        <v>19</v>
      </c>
      <c r="V1337" s="15" t="s">
        <v>19</v>
      </c>
      <c r="W1337" s="15" t="s">
        <v>19</v>
      </c>
      <c r="X1337" s="15" t="s">
        <v>19</v>
      </c>
      <c r="Y1337" s="19">
        <v>0</v>
      </c>
      <c r="Z1337" s="15" t="s">
        <v>19</v>
      </c>
      <c r="AA1337" s="15" t="s">
        <v>19</v>
      </c>
      <c r="AB1337" s="15" t="s">
        <v>43</v>
      </c>
      <c r="AC1337" s="15" t="s">
        <v>4059</v>
      </c>
      <c r="AD1337" s="15" t="s">
        <v>1157</v>
      </c>
      <c r="AE1337" s="15" t="s">
        <v>19</v>
      </c>
      <c r="AF1337" s="15" t="s">
        <v>17</v>
      </c>
      <c r="AG1337" s="15" t="s">
        <v>19</v>
      </c>
      <c r="AH1337" s="15" t="s">
        <v>19</v>
      </c>
      <c r="AI1337" s="15" t="s">
        <v>19</v>
      </c>
      <c r="AJ1337" s="15" t="s">
        <v>19</v>
      </c>
      <c r="AK1337" s="15" t="s">
        <v>19</v>
      </c>
      <c r="AL1337" s="15" t="s">
        <v>19</v>
      </c>
      <c r="AM1337" s="15" t="s">
        <v>3215</v>
      </c>
      <c r="AN1337" s="15" t="s">
        <v>6312</v>
      </c>
    </row>
    <row r="1338" spans="1:40" ht="11.5" customHeight="1" x14ac:dyDescent="0.4">
      <c r="A1338" s="15" t="s">
        <v>337</v>
      </c>
      <c r="B1338" s="15" t="e">
        <f t="shared" si="20"/>
        <v>#N/A</v>
      </c>
      <c r="C1338" s="15" t="s">
        <v>4060</v>
      </c>
      <c r="D1338" s="15"/>
      <c r="E1338" s="15" t="s">
        <v>19</v>
      </c>
      <c r="F1338" s="27" t="s">
        <v>122</v>
      </c>
      <c r="G1338" s="15" t="s">
        <v>3561</v>
      </c>
      <c r="H1338" s="15" t="s">
        <v>19</v>
      </c>
      <c r="I1338" s="16" t="s">
        <v>658</v>
      </c>
      <c r="J1338" s="15" t="s">
        <v>19</v>
      </c>
      <c r="K1338" s="18">
        <v>45863</v>
      </c>
      <c r="L1338" s="18" t="s">
        <v>19</v>
      </c>
      <c r="M1338" s="18">
        <v>45672.577083333337</v>
      </c>
      <c r="N1338" s="18">
        <v>45810.475694444445</v>
      </c>
      <c r="O1338" s="18" t="s">
        <v>19</v>
      </c>
      <c r="P1338" s="18" t="s">
        <v>19</v>
      </c>
      <c r="Q1338" s="15" t="s">
        <v>5852</v>
      </c>
      <c r="R1338" s="15" t="s">
        <v>6280</v>
      </c>
      <c r="S1338" s="15" t="s">
        <v>6147</v>
      </c>
      <c r="T1338" s="15" t="s">
        <v>19</v>
      </c>
      <c r="U1338" s="15" t="s">
        <v>19</v>
      </c>
      <c r="V1338" s="15" t="s">
        <v>19</v>
      </c>
      <c r="W1338" s="15" t="s">
        <v>19</v>
      </c>
      <c r="X1338" s="15" t="s">
        <v>19</v>
      </c>
      <c r="Y1338" s="19">
        <v>0</v>
      </c>
      <c r="Z1338" s="15" t="s">
        <v>19</v>
      </c>
      <c r="AA1338" s="15" t="s">
        <v>19</v>
      </c>
      <c r="AB1338" s="15" t="s">
        <v>43</v>
      </c>
      <c r="AC1338" s="15" t="s">
        <v>4059</v>
      </c>
      <c r="AD1338" s="15" t="s">
        <v>1157</v>
      </c>
      <c r="AE1338" s="15" t="s">
        <v>19</v>
      </c>
      <c r="AF1338" s="15" t="s">
        <v>17</v>
      </c>
      <c r="AG1338" s="15" t="s">
        <v>19</v>
      </c>
      <c r="AH1338" s="15" t="s">
        <v>19</v>
      </c>
      <c r="AI1338" s="15" t="s">
        <v>19</v>
      </c>
      <c r="AJ1338" s="15" t="s">
        <v>19</v>
      </c>
      <c r="AK1338" s="15" t="s">
        <v>19</v>
      </c>
      <c r="AL1338" s="15" t="s">
        <v>19</v>
      </c>
      <c r="AM1338" s="15" t="s">
        <v>3215</v>
      </c>
      <c r="AN1338" s="15" t="s">
        <v>6312</v>
      </c>
    </row>
    <row r="1339" spans="1:40" ht="15.45" x14ac:dyDescent="0.4">
      <c r="A1339" s="15" t="s">
        <v>338</v>
      </c>
      <c r="B1339" s="15" t="e">
        <f t="shared" si="20"/>
        <v>#N/A</v>
      </c>
      <c r="C1339" s="15" t="s">
        <v>4062</v>
      </c>
      <c r="D1339" s="15"/>
      <c r="E1339" s="15" t="s">
        <v>19</v>
      </c>
      <c r="F1339" s="27" t="s">
        <v>122</v>
      </c>
      <c r="G1339" s="15" t="s">
        <v>3561</v>
      </c>
      <c r="H1339" s="15" t="s">
        <v>19</v>
      </c>
      <c r="I1339" s="16" t="s">
        <v>658</v>
      </c>
      <c r="J1339" s="15" t="s">
        <v>19</v>
      </c>
      <c r="K1339" s="18">
        <v>45863</v>
      </c>
      <c r="L1339" s="18" t="s">
        <v>19</v>
      </c>
      <c r="M1339" s="18">
        <v>45672.579166666663</v>
      </c>
      <c r="N1339" s="18">
        <v>45810.475694444445</v>
      </c>
      <c r="O1339" s="18" t="s">
        <v>19</v>
      </c>
      <c r="P1339" s="18" t="s">
        <v>19</v>
      </c>
      <c r="Q1339" s="15" t="s">
        <v>5852</v>
      </c>
      <c r="R1339" s="15" t="s">
        <v>6280</v>
      </c>
      <c r="S1339" s="15" t="s">
        <v>6147</v>
      </c>
      <c r="T1339" s="15" t="s">
        <v>19</v>
      </c>
      <c r="U1339" s="15" t="s">
        <v>19</v>
      </c>
      <c r="V1339" s="15" t="s">
        <v>19</v>
      </c>
      <c r="W1339" s="15" t="s">
        <v>19</v>
      </c>
      <c r="X1339" s="15" t="s">
        <v>19</v>
      </c>
      <c r="Y1339" s="19">
        <v>0</v>
      </c>
      <c r="Z1339" s="15" t="s">
        <v>19</v>
      </c>
      <c r="AA1339" s="15" t="s">
        <v>19</v>
      </c>
      <c r="AB1339" s="15" t="s">
        <v>43</v>
      </c>
      <c r="AC1339" s="15" t="s">
        <v>4059</v>
      </c>
      <c r="AD1339" s="15" t="s">
        <v>1157</v>
      </c>
      <c r="AE1339" s="15" t="s">
        <v>19</v>
      </c>
      <c r="AF1339" s="15" t="s">
        <v>17</v>
      </c>
      <c r="AG1339" s="15" t="s">
        <v>19</v>
      </c>
      <c r="AH1339" s="15" t="s">
        <v>19</v>
      </c>
      <c r="AI1339" s="15" t="s">
        <v>19</v>
      </c>
      <c r="AJ1339" s="15" t="s">
        <v>19</v>
      </c>
      <c r="AK1339" s="15" t="s">
        <v>19</v>
      </c>
      <c r="AL1339" s="15" t="s">
        <v>19</v>
      </c>
      <c r="AM1339" s="15" t="s">
        <v>3215</v>
      </c>
      <c r="AN1339" s="15" t="s">
        <v>6312</v>
      </c>
    </row>
    <row r="1340" spans="1:40" ht="15.45" x14ac:dyDescent="0.4">
      <c r="A1340" s="15" t="s">
        <v>340</v>
      </c>
      <c r="B1340" s="15" t="e">
        <f t="shared" si="20"/>
        <v>#N/A</v>
      </c>
      <c r="C1340" s="15" t="s">
        <v>4064</v>
      </c>
      <c r="D1340" s="15"/>
      <c r="E1340" s="15" t="s">
        <v>19</v>
      </c>
      <c r="F1340" s="27" t="s">
        <v>122</v>
      </c>
      <c r="G1340" s="15" t="s">
        <v>3561</v>
      </c>
      <c r="H1340" s="15" t="s">
        <v>19</v>
      </c>
      <c r="I1340" s="25" t="s">
        <v>3583</v>
      </c>
      <c r="J1340" s="15" t="s">
        <v>19</v>
      </c>
      <c r="K1340" s="18">
        <v>45863</v>
      </c>
      <c r="L1340" s="18" t="s">
        <v>19</v>
      </c>
      <c r="M1340" s="18">
        <v>45672.579861111109</v>
      </c>
      <c r="N1340" s="18">
        <v>45810.475694444445</v>
      </c>
      <c r="O1340" s="18" t="s">
        <v>19</v>
      </c>
      <c r="P1340" s="18" t="s">
        <v>19</v>
      </c>
      <c r="Q1340" s="15" t="s">
        <v>5853</v>
      </c>
      <c r="R1340" s="15" t="s">
        <v>6268</v>
      </c>
      <c r="S1340" s="15" t="s">
        <v>6154</v>
      </c>
      <c r="T1340" s="15" t="s">
        <v>19</v>
      </c>
      <c r="U1340" s="15" t="s">
        <v>19</v>
      </c>
      <c r="V1340" s="15" t="s">
        <v>19</v>
      </c>
      <c r="W1340" s="15" t="s">
        <v>19</v>
      </c>
      <c r="X1340" s="15" t="s">
        <v>19</v>
      </c>
      <c r="Y1340" s="19">
        <v>0</v>
      </c>
      <c r="Z1340" s="15" t="s">
        <v>19</v>
      </c>
      <c r="AA1340" s="15" t="s">
        <v>19</v>
      </c>
      <c r="AB1340" s="15" t="s">
        <v>43</v>
      </c>
      <c r="AC1340" s="15" t="s">
        <v>4059</v>
      </c>
      <c r="AD1340" s="15" t="s">
        <v>1249</v>
      </c>
      <c r="AE1340" s="15" t="s">
        <v>19</v>
      </c>
      <c r="AF1340" s="15" t="s">
        <v>49</v>
      </c>
      <c r="AG1340" s="15" t="s">
        <v>19</v>
      </c>
      <c r="AH1340" s="15" t="s">
        <v>19</v>
      </c>
      <c r="AI1340" s="15" t="s">
        <v>19</v>
      </c>
      <c r="AJ1340" s="15" t="s">
        <v>19</v>
      </c>
      <c r="AK1340" s="15" t="s">
        <v>19</v>
      </c>
      <c r="AL1340" s="15" t="s">
        <v>19</v>
      </c>
      <c r="AM1340" s="15" t="s">
        <v>3215</v>
      </c>
      <c r="AN1340" s="15" t="s">
        <v>6312</v>
      </c>
    </row>
    <row r="1341" spans="1:40" ht="15.45" x14ac:dyDescent="0.4">
      <c r="A1341" s="15" t="s">
        <v>342</v>
      </c>
      <c r="B1341" s="15" t="e">
        <f t="shared" si="20"/>
        <v>#N/A</v>
      </c>
      <c r="C1341" s="15" t="s">
        <v>4594</v>
      </c>
      <c r="D1341" s="15"/>
      <c r="E1341" s="15" t="s">
        <v>19</v>
      </c>
      <c r="F1341" s="27" t="s">
        <v>122</v>
      </c>
      <c r="G1341" s="15" t="s">
        <v>3561</v>
      </c>
      <c r="H1341" s="15" t="s">
        <v>19</v>
      </c>
      <c r="I1341" s="16" t="s">
        <v>658</v>
      </c>
      <c r="J1341" s="15" t="s">
        <v>19</v>
      </c>
      <c r="K1341" s="18">
        <v>45863</v>
      </c>
      <c r="L1341" s="18" t="s">
        <v>19</v>
      </c>
      <c r="M1341" s="18">
        <v>45672.580555555556</v>
      </c>
      <c r="N1341" s="18">
        <v>45810.475694444445</v>
      </c>
      <c r="O1341" s="18" t="s">
        <v>19</v>
      </c>
      <c r="P1341" s="18" t="s">
        <v>19</v>
      </c>
      <c r="Q1341" s="15" t="s">
        <v>5852</v>
      </c>
      <c r="R1341" s="15" t="s">
        <v>6288</v>
      </c>
      <c r="S1341" s="15" t="s">
        <v>6157</v>
      </c>
      <c r="T1341" s="15" t="s">
        <v>19</v>
      </c>
      <c r="U1341" s="15" t="s">
        <v>19</v>
      </c>
      <c r="V1341" s="15" t="s">
        <v>19</v>
      </c>
      <c r="W1341" s="15" t="s">
        <v>19</v>
      </c>
      <c r="X1341" s="15" t="s">
        <v>19</v>
      </c>
      <c r="Y1341" s="19">
        <v>0</v>
      </c>
      <c r="Z1341" s="15" t="s">
        <v>19</v>
      </c>
      <c r="AA1341" s="15" t="s">
        <v>19</v>
      </c>
      <c r="AB1341" s="15" t="s">
        <v>24</v>
      </c>
      <c r="AC1341" s="15" t="s">
        <v>4059</v>
      </c>
      <c r="AD1341" s="15" t="s">
        <v>1247</v>
      </c>
      <c r="AE1341" s="15" t="s">
        <v>19</v>
      </c>
      <c r="AF1341" s="15" t="s">
        <v>17</v>
      </c>
      <c r="AG1341" s="15" t="s">
        <v>19</v>
      </c>
      <c r="AH1341" s="15" t="s">
        <v>19</v>
      </c>
      <c r="AI1341" s="15" t="s">
        <v>19</v>
      </c>
      <c r="AJ1341" s="15" t="s">
        <v>19</v>
      </c>
      <c r="AK1341" s="15" t="s">
        <v>19</v>
      </c>
      <c r="AL1341" s="15" t="s">
        <v>19</v>
      </c>
      <c r="AM1341" s="15" t="s">
        <v>3215</v>
      </c>
      <c r="AN1341" s="15" t="s">
        <v>6312</v>
      </c>
    </row>
    <row r="1342" spans="1:40" ht="15.45" x14ac:dyDescent="0.4">
      <c r="A1342" s="15" t="s">
        <v>344</v>
      </c>
      <c r="B1342" s="15" t="e">
        <f t="shared" si="20"/>
        <v>#N/A</v>
      </c>
      <c r="C1342" s="15" t="s">
        <v>4250</v>
      </c>
      <c r="D1342" s="15"/>
      <c r="E1342" s="15" t="s">
        <v>19</v>
      </c>
      <c r="F1342" s="21" t="s">
        <v>28</v>
      </c>
      <c r="G1342" s="15" t="s">
        <v>3561</v>
      </c>
      <c r="H1342" s="15" t="s">
        <v>6864</v>
      </c>
      <c r="I1342" s="16" t="s">
        <v>658</v>
      </c>
      <c r="J1342" s="15" t="s">
        <v>6702</v>
      </c>
      <c r="K1342" s="18">
        <v>45863</v>
      </c>
      <c r="L1342" s="18">
        <v>45806</v>
      </c>
      <c r="M1342" s="18">
        <v>45672.586111111115</v>
      </c>
      <c r="N1342" s="18">
        <v>45810.533333333333</v>
      </c>
      <c r="O1342" s="18" t="s">
        <v>19</v>
      </c>
      <c r="P1342" s="18" t="s">
        <v>19</v>
      </c>
      <c r="Q1342" s="15" t="s">
        <v>5852</v>
      </c>
      <c r="R1342" s="15" t="s">
        <v>6290</v>
      </c>
      <c r="S1342" s="15" t="s">
        <v>3588</v>
      </c>
      <c r="T1342" s="18">
        <v>45806</v>
      </c>
      <c r="U1342" s="15" t="s">
        <v>19</v>
      </c>
      <c r="V1342" s="15" t="s">
        <v>19</v>
      </c>
      <c r="W1342" s="15" t="s">
        <v>19</v>
      </c>
      <c r="X1342" s="15" t="s">
        <v>19</v>
      </c>
      <c r="Y1342" s="19">
        <v>0</v>
      </c>
      <c r="Z1342" s="15" t="s">
        <v>287</v>
      </c>
      <c r="AA1342" s="15" t="s">
        <v>19</v>
      </c>
      <c r="AB1342" s="15" t="s">
        <v>24</v>
      </c>
      <c r="AC1342" s="15" t="s">
        <v>4066</v>
      </c>
      <c r="AD1342" s="15" t="s">
        <v>1703</v>
      </c>
      <c r="AE1342" s="15" t="s">
        <v>19</v>
      </c>
      <c r="AF1342" s="15" t="s">
        <v>17</v>
      </c>
      <c r="AG1342" s="15" t="s">
        <v>19</v>
      </c>
      <c r="AH1342" s="15" t="s">
        <v>19</v>
      </c>
      <c r="AI1342" s="15" t="s">
        <v>19</v>
      </c>
      <c r="AJ1342" s="15" t="s">
        <v>19</v>
      </c>
      <c r="AK1342" s="15" t="s">
        <v>19</v>
      </c>
      <c r="AL1342" s="15" t="s">
        <v>19</v>
      </c>
      <c r="AM1342" s="15" t="s">
        <v>3215</v>
      </c>
      <c r="AN1342" s="15" t="s">
        <v>6312</v>
      </c>
    </row>
    <row r="1343" spans="1:40" ht="15.45" x14ac:dyDescent="0.4">
      <c r="A1343" s="15" t="s">
        <v>346</v>
      </c>
      <c r="B1343" s="15" t="e">
        <f t="shared" si="20"/>
        <v>#N/A</v>
      </c>
      <c r="C1343" s="15" t="s">
        <v>3568</v>
      </c>
      <c r="D1343" s="15"/>
      <c r="E1343" s="15" t="s">
        <v>19</v>
      </c>
      <c r="F1343" s="21" t="s">
        <v>28</v>
      </c>
      <c r="G1343" s="15" t="s">
        <v>3561</v>
      </c>
      <c r="H1343" s="15" t="s">
        <v>6864</v>
      </c>
      <c r="I1343" s="16" t="s">
        <v>658</v>
      </c>
      <c r="J1343" s="15" t="s">
        <v>19</v>
      </c>
      <c r="K1343" s="18">
        <v>45863</v>
      </c>
      <c r="L1343" s="18">
        <v>45807</v>
      </c>
      <c r="M1343" s="18">
        <v>45672.586805555555</v>
      </c>
      <c r="N1343" s="18">
        <v>45810.533333333333</v>
      </c>
      <c r="O1343" s="18" t="s">
        <v>19</v>
      </c>
      <c r="P1343" s="18" t="s">
        <v>19</v>
      </c>
      <c r="Q1343" s="15" t="s">
        <v>5852</v>
      </c>
      <c r="R1343" s="15" t="s">
        <v>6280</v>
      </c>
      <c r="S1343" s="15" t="s">
        <v>6147</v>
      </c>
      <c r="T1343" s="18">
        <v>45806</v>
      </c>
      <c r="U1343" s="15" t="s">
        <v>19</v>
      </c>
      <c r="V1343" s="15" t="s">
        <v>19</v>
      </c>
      <c r="W1343" s="15" t="s">
        <v>19</v>
      </c>
      <c r="X1343" s="15" t="s">
        <v>19</v>
      </c>
      <c r="Y1343" s="19">
        <v>0</v>
      </c>
      <c r="Z1343" s="32" t="s">
        <v>66</v>
      </c>
      <c r="AA1343" s="15" t="s">
        <v>19</v>
      </c>
      <c r="AB1343" s="15" t="s">
        <v>43</v>
      </c>
      <c r="AC1343" s="15" t="s">
        <v>4066</v>
      </c>
      <c r="AD1343" s="15" t="s">
        <v>1185</v>
      </c>
      <c r="AE1343" s="15" t="s">
        <v>19</v>
      </c>
      <c r="AF1343" s="15" t="s">
        <v>17</v>
      </c>
      <c r="AG1343" s="15" t="s">
        <v>19</v>
      </c>
      <c r="AH1343" s="15" t="s">
        <v>19</v>
      </c>
      <c r="AI1343" s="15" t="s">
        <v>19</v>
      </c>
      <c r="AJ1343" s="15" t="s">
        <v>19</v>
      </c>
      <c r="AK1343" s="15" t="s">
        <v>19</v>
      </c>
      <c r="AL1343" s="15" t="s">
        <v>19</v>
      </c>
      <c r="AM1343" s="15" t="s">
        <v>3215</v>
      </c>
      <c r="AN1343" s="15" t="s">
        <v>6312</v>
      </c>
    </row>
    <row r="1344" spans="1:40" ht="15.45" x14ac:dyDescent="0.4">
      <c r="A1344" s="15" t="s">
        <v>348</v>
      </c>
      <c r="B1344" s="15" t="e">
        <f t="shared" si="20"/>
        <v>#N/A</v>
      </c>
      <c r="C1344" s="15" t="s">
        <v>4067</v>
      </c>
      <c r="D1344" s="15"/>
      <c r="E1344" s="15" t="s">
        <v>19</v>
      </c>
      <c r="F1344" s="21" t="s">
        <v>28</v>
      </c>
      <c r="G1344" s="15" t="s">
        <v>3561</v>
      </c>
      <c r="H1344" s="15" t="s">
        <v>6865</v>
      </c>
      <c r="I1344" s="28" t="s">
        <v>3587</v>
      </c>
      <c r="J1344" s="15" t="s">
        <v>19</v>
      </c>
      <c r="K1344" s="18">
        <v>45863</v>
      </c>
      <c r="L1344" s="18">
        <v>45799</v>
      </c>
      <c r="M1344" s="18">
        <v>45672.586805555555</v>
      </c>
      <c r="N1344" s="18">
        <v>45810.55</v>
      </c>
      <c r="O1344" s="18" t="s">
        <v>19</v>
      </c>
      <c r="P1344" s="18" t="s">
        <v>19</v>
      </c>
      <c r="Q1344" s="15" t="s">
        <v>5852</v>
      </c>
      <c r="R1344" s="15" t="s">
        <v>6280</v>
      </c>
      <c r="S1344" s="15" t="s">
        <v>6147</v>
      </c>
      <c r="T1344" s="15" t="s">
        <v>19</v>
      </c>
      <c r="U1344" s="15" t="s">
        <v>19</v>
      </c>
      <c r="V1344" s="15" t="s">
        <v>19</v>
      </c>
      <c r="W1344" s="15" t="s">
        <v>19</v>
      </c>
      <c r="X1344" s="15" t="s">
        <v>19</v>
      </c>
      <c r="Y1344" s="19">
        <v>0</v>
      </c>
      <c r="Z1344" s="31" t="s">
        <v>29</v>
      </c>
      <c r="AA1344" s="15" t="s">
        <v>19</v>
      </c>
      <c r="AB1344" s="15" t="s">
        <v>43</v>
      </c>
      <c r="AC1344" s="15" t="s">
        <v>4066</v>
      </c>
      <c r="AD1344" s="15" t="s">
        <v>1185</v>
      </c>
      <c r="AE1344" s="15" t="s">
        <v>19</v>
      </c>
      <c r="AF1344" s="15" t="s">
        <v>17</v>
      </c>
      <c r="AG1344" s="36" t="s">
        <v>5909</v>
      </c>
      <c r="AH1344" s="15" t="s">
        <v>19</v>
      </c>
      <c r="AI1344" s="15" t="s">
        <v>19</v>
      </c>
      <c r="AJ1344" s="15" t="s">
        <v>19</v>
      </c>
      <c r="AK1344" s="15" t="s">
        <v>19</v>
      </c>
      <c r="AL1344" s="15" t="s">
        <v>19</v>
      </c>
      <c r="AM1344" s="15" t="s">
        <v>3215</v>
      </c>
      <c r="AN1344" s="15" t="s">
        <v>6312</v>
      </c>
    </row>
    <row r="1345" spans="1:40" ht="15.45" x14ac:dyDescent="0.4">
      <c r="A1345" s="15" t="s">
        <v>350</v>
      </c>
      <c r="B1345" s="15" t="e">
        <f t="shared" si="20"/>
        <v>#N/A</v>
      </c>
      <c r="C1345" s="15" t="s">
        <v>4069</v>
      </c>
      <c r="D1345" s="15"/>
      <c r="E1345" s="15" t="s">
        <v>19</v>
      </c>
      <c r="F1345" s="21" t="s">
        <v>28</v>
      </c>
      <c r="G1345" s="15" t="s">
        <v>3561</v>
      </c>
      <c r="H1345" s="15" t="s">
        <v>3917</v>
      </c>
      <c r="I1345" s="28" t="s">
        <v>3587</v>
      </c>
      <c r="J1345" s="15" t="s">
        <v>19</v>
      </c>
      <c r="K1345" s="18">
        <v>45863</v>
      </c>
      <c r="L1345" s="18">
        <v>45810</v>
      </c>
      <c r="M1345" s="18">
        <v>45672.588194444441</v>
      </c>
      <c r="N1345" s="18">
        <v>45807.375</v>
      </c>
      <c r="O1345" s="18" t="s">
        <v>19</v>
      </c>
      <c r="P1345" s="18" t="s">
        <v>19</v>
      </c>
      <c r="Q1345" s="15" t="s">
        <v>5852</v>
      </c>
      <c r="R1345" s="15" t="s">
        <v>6290</v>
      </c>
      <c r="S1345" s="15" t="s">
        <v>3588</v>
      </c>
      <c r="T1345" s="15" t="s">
        <v>19</v>
      </c>
      <c r="U1345" s="15" t="s">
        <v>19</v>
      </c>
      <c r="V1345" s="15" t="s">
        <v>19</v>
      </c>
      <c r="W1345" s="15" t="s">
        <v>19</v>
      </c>
      <c r="X1345" s="15" t="s">
        <v>19</v>
      </c>
      <c r="Y1345" s="19">
        <v>0</v>
      </c>
      <c r="Z1345" s="31" t="s">
        <v>29</v>
      </c>
      <c r="AA1345" s="15" t="s">
        <v>19</v>
      </c>
      <c r="AB1345" s="15" t="s">
        <v>43</v>
      </c>
      <c r="AC1345" s="15" t="s">
        <v>4066</v>
      </c>
      <c r="AD1345" s="15" t="s">
        <v>1136</v>
      </c>
      <c r="AE1345" s="15" t="s">
        <v>19</v>
      </c>
      <c r="AF1345" s="15" t="s">
        <v>17</v>
      </c>
      <c r="AG1345" s="15" t="s">
        <v>19</v>
      </c>
      <c r="AH1345" s="15" t="s">
        <v>19</v>
      </c>
      <c r="AI1345" s="15" t="s">
        <v>19</v>
      </c>
      <c r="AJ1345" s="15" t="s">
        <v>19</v>
      </c>
      <c r="AK1345" s="15" t="s">
        <v>19</v>
      </c>
      <c r="AL1345" s="15" t="s">
        <v>19</v>
      </c>
      <c r="AM1345" s="15" t="s">
        <v>3215</v>
      </c>
      <c r="AN1345" s="15" t="s">
        <v>6312</v>
      </c>
    </row>
    <row r="1346" spans="1:40" ht="15.45" x14ac:dyDescent="0.4">
      <c r="A1346" s="15" t="s">
        <v>351</v>
      </c>
      <c r="B1346" s="15" t="e">
        <f t="shared" ref="B1346:B1409" si="21">VLOOKUP(A1346,ModCode,1,FALSE)</f>
        <v>#N/A</v>
      </c>
      <c r="C1346" s="15" t="s">
        <v>4071</v>
      </c>
      <c r="D1346" s="15"/>
      <c r="E1346" s="15" t="s">
        <v>19</v>
      </c>
      <c r="F1346" s="21" t="s">
        <v>28</v>
      </c>
      <c r="G1346" s="15" t="s">
        <v>3561</v>
      </c>
      <c r="H1346" s="15" t="s">
        <v>6865</v>
      </c>
      <c r="I1346" s="28" t="s">
        <v>3587</v>
      </c>
      <c r="J1346" s="15" t="s">
        <v>6703</v>
      </c>
      <c r="K1346" s="18">
        <v>45863</v>
      </c>
      <c r="L1346" s="18">
        <v>45805</v>
      </c>
      <c r="M1346" s="18">
        <v>45672.588888888888</v>
      </c>
      <c r="N1346" s="18">
        <v>45810.55</v>
      </c>
      <c r="O1346" s="18" t="s">
        <v>19</v>
      </c>
      <c r="P1346" s="18" t="s">
        <v>19</v>
      </c>
      <c r="Q1346" s="15" t="s">
        <v>5852</v>
      </c>
      <c r="R1346" s="15" t="s">
        <v>6290</v>
      </c>
      <c r="S1346" s="15" t="s">
        <v>3588</v>
      </c>
      <c r="T1346" s="18">
        <v>45805</v>
      </c>
      <c r="U1346" s="15" t="s">
        <v>19</v>
      </c>
      <c r="V1346" s="15" t="s">
        <v>19</v>
      </c>
      <c r="W1346" s="15" t="s">
        <v>19</v>
      </c>
      <c r="X1346" s="15" t="s">
        <v>19</v>
      </c>
      <c r="Y1346" s="19">
        <v>0</v>
      </c>
      <c r="Z1346" s="31" t="s">
        <v>29</v>
      </c>
      <c r="AA1346" s="15" t="s">
        <v>19</v>
      </c>
      <c r="AB1346" s="15" t="s">
        <v>43</v>
      </c>
      <c r="AC1346" s="15" t="s">
        <v>4066</v>
      </c>
      <c r="AD1346" s="15" t="s">
        <v>1122</v>
      </c>
      <c r="AE1346" s="15" t="s">
        <v>19</v>
      </c>
      <c r="AF1346" s="15" t="s">
        <v>17</v>
      </c>
      <c r="AG1346" s="15" t="s">
        <v>19</v>
      </c>
      <c r="AH1346" s="15" t="s">
        <v>19</v>
      </c>
      <c r="AI1346" s="15" t="s">
        <v>19</v>
      </c>
      <c r="AJ1346" s="15" t="s">
        <v>19</v>
      </c>
      <c r="AK1346" s="15" t="s">
        <v>19</v>
      </c>
      <c r="AL1346" s="15" t="s">
        <v>19</v>
      </c>
      <c r="AM1346" s="15" t="s">
        <v>3215</v>
      </c>
      <c r="AN1346" s="15" t="s">
        <v>6312</v>
      </c>
    </row>
    <row r="1347" spans="1:40" ht="15.45" x14ac:dyDescent="0.4">
      <c r="A1347" s="15" t="s">
        <v>352</v>
      </c>
      <c r="B1347" s="15" t="e">
        <f t="shared" si="21"/>
        <v>#N/A</v>
      </c>
      <c r="C1347" s="15" t="s">
        <v>4073</v>
      </c>
      <c r="D1347" s="15"/>
      <c r="E1347" s="15" t="s">
        <v>19</v>
      </c>
      <c r="F1347" s="21" t="s">
        <v>28</v>
      </c>
      <c r="G1347" s="15" t="s">
        <v>3561</v>
      </c>
      <c r="H1347" s="15" t="s">
        <v>3917</v>
      </c>
      <c r="I1347" s="28" t="s">
        <v>3587</v>
      </c>
      <c r="J1347" s="15" t="s">
        <v>19</v>
      </c>
      <c r="K1347" s="18">
        <v>45863</v>
      </c>
      <c r="L1347" s="18">
        <v>45810</v>
      </c>
      <c r="M1347" s="18">
        <v>45672.588888888888</v>
      </c>
      <c r="N1347" s="18">
        <v>45807.373611111107</v>
      </c>
      <c r="O1347" s="18" t="s">
        <v>19</v>
      </c>
      <c r="P1347" s="18" t="s">
        <v>19</v>
      </c>
      <c r="Q1347" s="15" t="s">
        <v>5852</v>
      </c>
      <c r="R1347" s="15" t="s">
        <v>6280</v>
      </c>
      <c r="S1347" s="15" t="s">
        <v>6147</v>
      </c>
      <c r="T1347" s="18">
        <v>45807</v>
      </c>
      <c r="U1347" s="15" t="s">
        <v>19</v>
      </c>
      <c r="V1347" s="15" t="s">
        <v>19</v>
      </c>
      <c r="W1347" s="15" t="s">
        <v>19</v>
      </c>
      <c r="X1347" s="15" t="s">
        <v>19</v>
      </c>
      <c r="Y1347" s="19">
        <v>0</v>
      </c>
      <c r="Z1347" s="32" t="s">
        <v>66</v>
      </c>
      <c r="AA1347" s="15" t="s">
        <v>19</v>
      </c>
      <c r="AB1347" s="15" t="s">
        <v>43</v>
      </c>
      <c r="AC1347" s="15" t="s">
        <v>4075</v>
      </c>
      <c r="AD1347" s="15" t="s">
        <v>1109</v>
      </c>
      <c r="AE1347" s="15" t="s">
        <v>19</v>
      </c>
      <c r="AF1347" s="15" t="s">
        <v>17</v>
      </c>
      <c r="AG1347" s="15" t="s">
        <v>19</v>
      </c>
      <c r="AH1347" s="15" t="s">
        <v>19</v>
      </c>
      <c r="AI1347" s="15" t="s">
        <v>19</v>
      </c>
      <c r="AJ1347" s="15" t="s">
        <v>19</v>
      </c>
      <c r="AK1347" s="15" t="s">
        <v>19</v>
      </c>
      <c r="AL1347" s="15" t="s">
        <v>19</v>
      </c>
      <c r="AM1347" s="15" t="s">
        <v>3215</v>
      </c>
      <c r="AN1347" s="15" t="s">
        <v>6312</v>
      </c>
    </row>
    <row r="1348" spans="1:40" ht="15.45" x14ac:dyDescent="0.4">
      <c r="A1348" s="15" t="s">
        <v>353</v>
      </c>
      <c r="B1348" s="15" t="e">
        <f t="shared" si="21"/>
        <v>#N/A</v>
      </c>
      <c r="C1348" s="15" t="s">
        <v>4076</v>
      </c>
      <c r="D1348" s="15"/>
      <c r="E1348" s="15" t="s">
        <v>19</v>
      </c>
      <c r="F1348" s="21" t="s">
        <v>28</v>
      </c>
      <c r="G1348" s="15" t="s">
        <v>3561</v>
      </c>
      <c r="H1348" s="15" t="s">
        <v>3917</v>
      </c>
      <c r="I1348" s="16" t="s">
        <v>658</v>
      </c>
      <c r="J1348" s="15" t="s">
        <v>19</v>
      </c>
      <c r="K1348" s="18" t="s">
        <v>19</v>
      </c>
      <c r="L1348" s="18">
        <v>45807</v>
      </c>
      <c r="M1348" s="18">
        <v>45672.590277777781</v>
      </c>
      <c r="N1348" s="18">
        <v>45807.375</v>
      </c>
      <c r="O1348" s="18" t="s">
        <v>19</v>
      </c>
      <c r="P1348" s="18" t="s">
        <v>19</v>
      </c>
      <c r="Q1348" s="15" t="s">
        <v>5852</v>
      </c>
      <c r="R1348" s="15" t="s">
        <v>6290</v>
      </c>
      <c r="S1348" s="15" t="s">
        <v>3588</v>
      </c>
      <c r="T1348" s="15" t="s">
        <v>19</v>
      </c>
      <c r="U1348" s="15" t="s">
        <v>19</v>
      </c>
      <c r="V1348" s="15" t="s">
        <v>19</v>
      </c>
      <c r="W1348" s="15" t="s">
        <v>19</v>
      </c>
      <c r="X1348" s="15" t="s">
        <v>19</v>
      </c>
      <c r="Y1348" s="19">
        <v>0</v>
      </c>
      <c r="Z1348" s="31" t="s">
        <v>29</v>
      </c>
      <c r="AA1348" s="15" t="s">
        <v>19</v>
      </c>
      <c r="AB1348" s="15" t="s">
        <v>43</v>
      </c>
      <c r="AC1348" s="15" t="s">
        <v>4066</v>
      </c>
      <c r="AD1348" s="15" t="s">
        <v>1122</v>
      </c>
      <c r="AE1348" s="15" t="s">
        <v>19</v>
      </c>
      <c r="AF1348" s="15" t="s">
        <v>17</v>
      </c>
      <c r="AG1348" s="15" t="s">
        <v>19</v>
      </c>
      <c r="AH1348" s="15" t="s">
        <v>19</v>
      </c>
      <c r="AI1348" s="15" t="s">
        <v>19</v>
      </c>
      <c r="AJ1348" s="15" t="s">
        <v>19</v>
      </c>
      <c r="AK1348" s="15" t="s">
        <v>19</v>
      </c>
      <c r="AL1348" s="15" t="s">
        <v>19</v>
      </c>
      <c r="AM1348" s="15" t="s">
        <v>3215</v>
      </c>
      <c r="AN1348" s="15" t="s">
        <v>6312</v>
      </c>
    </row>
    <row r="1349" spans="1:40" ht="15.45" x14ac:dyDescent="0.4">
      <c r="A1349" s="15" t="s">
        <v>355</v>
      </c>
      <c r="B1349" s="15" t="e">
        <f t="shared" si="21"/>
        <v>#N/A</v>
      </c>
      <c r="C1349" s="15" t="s">
        <v>4078</v>
      </c>
      <c r="D1349" s="15"/>
      <c r="E1349" s="15" t="s">
        <v>19</v>
      </c>
      <c r="F1349" s="39" t="s">
        <v>540</v>
      </c>
      <c r="G1349" s="15" t="s">
        <v>3561</v>
      </c>
      <c r="H1349" s="15" t="s">
        <v>19</v>
      </c>
      <c r="I1349" s="28" t="s">
        <v>3587</v>
      </c>
      <c r="J1349" s="15" t="s">
        <v>19</v>
      </c>
      <c r="K1349" s="18">
        <v>45863</v>
      </c>
      <c r="L1349" s="18">
        <v>45810</v>
      </c>
      <c r="M1349" s="18">
        <v>45672.590277777781</v>
      </c>
      <c r="N1349" s="18">
        <v>45810.568055555559</v>
      </c>
      <c r="O1349" s="18" t="s">
        <v>19</v>
      </c>
      <c r="P1349" s="18" t="s">
        <v>19</v>
      </c>
      <c r="Q1349" s="15" t="s">
        <v>6114</v>
      </c>
      <c r="R1349" s="15" t="s">
        <v>6290</v>
      </c>
      <c r="S1349" s="15" t="s">
        <v>3588</v>
      </c>
      <c r="T1349" s="18">
        <v>45810</v>
      </c>
      <c r="U1349" s="15" t="s">
        <v>19</v>
      </c>
      <c r="V1349" s="15" t="s">
        <v>19</v>
      </c>
      <c r="W1349" s="15" t="s">
        <v>19</v>
      </c>
      <c r="X1349" s="15" t="s">
        <v>19</v>
      </c>
      <c r="Y1349" s="19">
        <v>0</v>
      </c>
      <c r="Z1349" s="15" t="s">
        <v>596</v>
      </c>
      <c r="AA1349" s="15" t="s">
        <v>19</v>
      </c>
      <c r="AB1349" s="15" t="s">
        <v>43</v>
      </c>
      <c r="AC1349" s="15" t="s">
        <v>4066</v>
      </c>
      <c r="AD1349" s="15" t="s">
        <v>1395</v>
      </c>
      <c r="AE1349" s="15" t="s">
        <v>19</v>
      </c>
      <c r="AF1349" s="15" t="s">
        <v>17</v>
      </c>
      <c r="AG1349" s="15" t="s">
        <v>19</v>
      </c>
      <c r="AH1349" s="15" t="s">
        <v>19</v>
      </c>
      <c r="AI1349" s="15" t="s">
        <v>19</v>
      </c>
      <c r="AJ1349" s="15" t="s">
        <v>19</v>
      </c>
      <c r="AK1349" s="15" t="s">
        <v>19</v>
      </c>
      <c r="AL1349" s="15" t="s">
        <v>19</v>
      </c>
      <c r="AM1349" s="15" t="s">
        <v>3215</v>
      </c>
      <c r="AN1349" s="15" t="s">
        <v>6312</v>
      </c>
    </row>
    <row r="1350" spans="1:40" ht="15.45" x14ac:dyDescent="0.4">
      <c r="A1350" s="15" t="s">
        <v>357</v>
      </c>
      <c r="B1350" s="15" t="e">
        <f t="shared" si="21"/>
        <v>#N/A</v>
      </c>
      <c r="C1350" s="15" t="s">
        <v>4261</v>
      </c>
      <c r="D1350" s="15"/>
      <c r="E1350" s="15" t="s">
        <v>19</v>
      </c>
      <c r="F1350" s="21" t="s">
        <v>28</v>
      </c>
      <c r="G1350" s="15" t="s">
        <v>3561</v>
      </c>
      <c r="H1350" s="15" t="s">
        <v>3917</v>
      </c>
      <c r="I1350" s="28" t="s">
        <v>3587</v>
      </c>
      <c r="J1350" s="15" t="s">
        <v>6314</v>
      </c>
      <c r="K1350" s="18">
        <v>45808</v>
      </c>
      <c r="L1350" s="18">
        <v>45796</v>
      </c>
      <c r="M1350" s="18">
        <v>45672.591666666667</v>
      </c>
      <c r="N1350" s="18">
        <v>45810.542361111111</v>
      </c>
      <c r="O1350" s="18" t="s">
        <v>19</v>
      </c>
      <c r="P1350" s="18" t="s">
        <v>19</v>
      </c>
      <c r="Q1350" s="15" t="s">
        <v>5852</v>
      </c>
      <c r="R1350" s="15" t="s">
        <v>6290</v>
      </c>
      <c r="S1350" s="15" t="s">
        <v>3588</v>
      </c>
      <c r="T1350" s="18">
        <v>45810</v>
      </c>
      <c r="U1350" s="15" t="s">
        <v>19</v>
      </c>
      <c r="V1350" s="15" t="s">
        <v>19</v>
      </c>
      <c r="W1350" s="18">
        <v>45805</v>
      </c>
      <c r="X1350" s="18">
        <v>45798</v>
      </c>
      <c r="Y1350" s="19">
        <v>0</v>
      </c>
      <c r="Z1350" s="32" t="s">
        <v>66</v>
      </c>
      <c r="AA1350" s="15" t="s">
        <v>19</v>
      </c>
      <c r="AB1350" s="15" t="s">
        <v>24</v>
      </c>
      <c r="AC1350" s="15" t="s">
        <v>4066</v>
      </c>
      <c r="AD1350" s="15" t="s">
        <v>1109</v>
      </c>
      <c r="AE1350" s="15" t="b">
        <v>1</v>
      </c>
      <c r="AF1350" s="15" t="s">
        <v>17</v>
      </c>
      <c r="AG1350" s="20" t="s">
        <v>3604</v>
      </c>
      <c r="AH1350" s="15" t="s">
        <v>19</v>
      </c>
      <c r="AI1350" s="18">
        <v>45810</v>
      </c>
      <c r="AJ1350" s="15" t="s">
        <v>19</v>
      </c>
      <c r="AK1350" s="15" t="s">
        <v>19</v>
      </c>
      <c r="AL1350" s="15" t="s">
        <v>19</v>
      </c>
      <c r="AM1350" s="15" t="s">
        <v>3215</v>
      </c>
      <c r="AN1350" s="15" t="s">
        <v>6312</v>
      </c>
    </row>
    <row r="1351" spans="1:40" ht="15.45" x14ac:dyDescent="0.4">
      <c r="A1351" s="15" t="s">
        <v>359</v>
      </c>
      <c r="B1351" s="15" t="e">
        <f t="shared" si="21"/>
        <v>#N/A</v>
      </c>
      <c r="C1351" s="15" t="s">
        <v>3566</v>
      </c>
      <c r="D1351" s="15"/>
      <c r="E1351" s="15" t="s">
        <v>19</v>
      </c>
      <c r="F1351" s="21" t="s">
        <v>28</v>
      </c>
      <c r="G1351" s="15" t="s">
        <v>3561</v>
      </c>
      <c r="H1351" s="15" t="s">
        <v>3917</v>
      </c>
      <c r="I1351" s="16" t="s">
        <v>658</v>
      </c>
      <c r="J1351" s="15" t="s">
        <v>19</v>
      </c>
      <c r="K1351" s="18">
        <v>45863</v>
      </c>
      <c r="L1351" s="18">
        <v>45807</v>
      </c>
      <c r="M1351" s="18">
        <v>45672.591666666667</v>
      </c>
      <c r="N1351" s="18">
        <v>45807.372916666667</v>
      </c>
      <c r="O1351" s="18" t="s">
        <v>19</v>
      </c>
      <c r="P1351" s="18" t="s">
        <v>19</v>
      </c>
      <c r="Q1351" s="15" t="s">
        <v>5852</v>
      </c>
      <c r="R1351" s="15" t="s">
        <v>6290</v>
      </c>
      <c r="S1351" s="15" t="s">
        <v>3588</v>
      </c>
      <c r="T1351" s="18">
        <v>45807</v>
      </c>
      <c r="U1351" s="15" t="s">
        <v>19</v>
      </c>
      <c r="V1351" s="15" t="s">
        <v>19</v>
      </c>
      <c r="W1351" s="15" t="s">
        <v>19</v>
      </c>
      <c r="X1351" s="15" t="s">
        <v>19</v>
      </c>
      <c r="Y1351" s="19">
        <v>0</v>
      </c>
      <c r="Z1351" s="32" t="s">
        <v>66</v>
      </c>
      <c r="AA1351" s="15" t="s">
        <v>19</v>
      </c>
      <c r="AB1351" s="15" t="s">
        <v>24</v>
      </c>
      <c r="AC1351" s="15" t="s">
        <v>4066</v>
      </c>
      <c r="AD1351" s="15" t="s">
        <v>1109</v>
      </c>
      <c r="AE1351" s="15" t="s">
        <v>19</v>
      </c>
      <c r="AF1351" s="15" t="s">
        <v>17</v>
      </c>
      <c r="AG1351" s="15" t="s">
        <v>19</v>
      </c>
      <c r="AH1351" s="15" t="s">
        <v>19</v>
      </c>
      <c r="AI1351" s="15" t="s">
        <v>19</v>
      </c>
      <c r="AJ1351" s="15" t="s">
        <v>19</v>
      </c>
      <c r="AK1351" s="15" t="s">
        <v>19</v>
      </c>
      <c r="AL1351" s="15" t="s">
        <v>19</v>
      </c>
      <c r="AM1351" s="15" t="s">
        <v>3215</v>
      </c>
      <c r="AN1351" s="15" t="s">
        <v>6312</v>
      </c>
    </row>
    <row r="1352" spans="1:40" ht="15.45" x14ac:dyDescent="0.4">
      <c r="A1352" s="15" t="s">
        <v>361</v>
      </c>
      <c r="B1352" s="15" t="e">
        <f t="shared" si="21"/>
        <v>#N/A</v>
      </c>
      <c r="C1352" s="15" t="s">
        <v>4599</v>
      </c>
      <c r="D1352" s="15"/>
      <c r="E1352" s="15" t="s">
        <v>19</v>
      </c>
      <c r="F1352" s="27" t="s">
        <v>122</v>
      </c>
      <c r="G1352" s="15" t="s">
        <v>4600</v>
      </c>
      <c r="H1352" s="15" t="s">
        <v>19</v>
      </c>
      <c r="I1352" s="25" t="s">
        <v>3583</v>
      </c>
      <c r="J1352" s="15" t="s">
        <v>4601</v>
      </c>
      <c r="K1352" s="18">
        <v>45723</v>
      </c>
      <c r="L1352" s="18">
        <v>45671</v>
      </c>
      <c r="M1352" s="18">
        <v>45672.603472222225</v>
      </c>
      <c r="N1352" s="18">
        <v>45768.527083333334</v>
      </c>
      <c r="O1352" s="18" t="s">
        <v>19</v>
      </c>
      <c r="P1352" s="18" t="s">
        <v>19</v>
      </c>
      <c r="Q1352" s="15" t="s">
        <v>5815</v>
      </c>
      <c r="R1352" s="15" t="s">
        <v>6267</v>
      </c>
      <c r="S1352" s="15" t="s">
        <v>19</v>
      </c>
      <c r="T1352" s="18" t="s">
        <v>19</v>
      </c>
      <c r="U1352" s="18" t="s">
        <v>19</v>
      </c>
      <c r="V1352" s="15" t="b">
        <v>1</v>
      </c>
      <c r="W1352" s="18" t="s">
        <v>19</v>
      </c>
      <c r="X1352" s="18" t="s">
        <v>19</v>
      </c>
      <c r="Y1352" s="19">
        <v>0</v>
      </c>
      <c r="Z1352" s="29" t="s">
        <v>123</v>
      </c>
      <c r="AA1352" s="18" t="s">
        <v>19</v>
      </c>
      <c r="AB1352" s="15" t="s">
        <v>24</v>
      </c>
      <c r="AC1352" s="15" t="s">
        <v>2627</v>
      </c>
      <c r="AD1352" s="15" t="s">
        <v>872</v>
      </c>
      <c r="AE1352" s="15" t="s">
        <v>19</v>
      </c>
      <c r="AF1352" s="15" t="s">
        <v>49</v>
      </c>
      <c r="AG1352" s="20" t="s">
        <v>3604</v>
      </c>
      <c r="AH1352" s="15" t="s">
        <v>19</v>
      </c>
      <c r="AI1352" s="18">
        <v>45765</v>
      </c>
      <c r="AJ1352" s="18" t="s">
        <v>19</v>
      </c>
      <c r="AK1352" s="15" t="s">
        <v>19</v>
      </c>
      <c r="AL1352" s="15" t="s">
        <v>19</v>
      </c>
      <c r="AM1352" s="15" t="s">
        <v>3620</v>
      </c>
      <c r="AN1352" s="15" t="s">
        <v>3621</v>
      </c>
    </row>
    <row r="1353" spans="1:40" ht="15.45" x14ac:dyDescent="0.4">
      <c r="A1353" s="15" t="s">
        <v>363</v>
      </c>
      <c r="B1353" s="15" t="e">
        <f t="shared" si="21"/>
        <v>#N/A</v>
      </c>
      <c r="C1353" s="15" t="s">
        <v>3618</v>
      </c>
      <c r="D1353" s="15"/>
      <c r="E1353" s="15" t="s">
        <v>19</v>
      </c>
      <c r="F1353" s="33" t="s">
        <v>243</v>
      </c>
      <c r="G1353" s="15" t="s">
        <v>3561</v>
      </c>
      <c r="H1353" s="15" t="s">
        <v>19</v>
      </c>
      <c r="I1353" s="28" t="s">
        <v>3587</v>
      </c>
      <c r="J1353" s="15" t="s">
        <v>6705</v>
      </c>
      <c r="K1353" s="18">
        <v>45688</v>
      </c>
      <c r="L1353" s="18">
        <v>45680</v>
      </c>
      <c r="M1353" s="18">
        <v>45672.606249999997</v>
      </c>
      <c r="N1353" s="18">
        <v>45805.65625</v>
      </c>
      <c r="O1353" s="18" t="s">
        <v>19</v>
      </c>
      <c r="P1353" s="18">
        <v>45728.678472222222</v>
      </c>
      <c r="Q1353" s="15" t="s">
        <v>5855</v>
      </c>
      <c r="R1353" s="15" t="s">
        <v>6267</v>
      </c>
      <c r="S1353" s="15" t="s">
        <v>19</v>
      </c>
      <c r="T1353" s="18" t="s">
        <v>19</v>
      </c>
      <c r="U1353" s="18">
        <v>45695</v>
      </c>
      <c r="V1353" s="15" t="s">
        <v>19</v>
      </c>
      <c r="W1353" s="18" t="s">
        <v>19</v>
      </c>
      <c r="X1353" s="18">
        <v>45688</v>
      </c>
      <c r="Y1353" s="19">
        <v>1</v>
      </c>
      <c r="Z1353" s="37" t="s">
        <v>365</v>
      </c>
      <c r="AA1353" s="18">
        <v>45700</v>
      </c>
      <c r="AB1353" s="15" t="s">
        <v>257</v>
      </c>
      <c r="AC1353" s="15" t="s">
        <v>2627</v>
      </c>
      <c r="AD1353" s="15" t="s">
        <v>872</v>
      </c>
      <c r="AE1353" s="15" t="b">
        <v>1</v>
      </c>
      <c r="AF1353" s="15" t="s">
        <v>49</v>
      </c>
      <c r="AG1353" s="20" t="s">
        <v>3604</v>
      </c>
      <c r="AH1353" s="15" t="s">
        <v>19</v>
      </c>
      <c r="AI1353" s="18">
        <v>45757</v>
      </c>
      <c r="AJ1353" s="18">
        <v>45715</v>
      </c>
      <c r="AK1353" s="15" t="s">
        <v>19</v>
      </c>
      <c r="AL1353" s="15" t="s">
        <v>19</v>
      </c>
      <c r="AM1353" s="15" t="s">
        <v>3620</v>
      </c>
      <c r="AN1353" s="15" t="s">
        <v>3621</v>
      </c>
    </row>
    <row r="1354" spans="1:40" ht="15.45" x14ac:dyDescent="0.4">
      <c r="A1354" s="15" t="s">
        <v>367</v>
      </c>
      <c r="B1354" s="15" t="e">
        <f t="shared" si="21"/>
        <v>#N/A</v>
      </c>
      <c r="C1354" s="15" t="s">
        <v>3622</v>
      </c>
      <c r="D1354" s="15"/>
      <c r="E1354" s="15" t="s">
        <v>19</v>
      </c>
      <c r="F1354" s="33" t="s">
        <v>243</v>
      </c>
      <c r="G1354" s="15" t="s">
        <v>3561</v>
      </c>
      <c r="H1354" s="15" t="s">
        <v>19</v>
      </c>
      <c r="I1354" s="28" t="s">
        <v>3587</v>
      </c>
      <c r="J1354" s="15" t="s">
        <v>6705</v>
      </c>
      <c r="K1354" s="18">
        <v>45688</v>
      </c>
      <c r="L1354" s="18">
        <v>45680</v>
      </c>
      <c r="M1354" s="18">
        <v>45672.606944444444</v>
      </c>
      <c r="N1354" s="18">
        <v>45805.656944444447</v>
      </c>
      <c r="O1354" s="18" t="s">
        <v>19</v>
      </c>
      <c r="P1354" s="18">
        <v>45728.542361111111</v>
      </c>
      <c r="Q1354" s="15" t="s">
        <v>5815</v>
      </c>
      <c r="R1354" s="15" t="s">
        <v>6267</v>
      </c>
      <c r="S1354" s="15" t="s">
        <v>19</v>
      </c>
      <c r="T1354" s="18" t="s">
        <v>19</v>
      </c>
      <c r="U1354" s="18" t="s">
        <v>19</v>
      </c>
      <c r="V1354" s="15" t="s">
        <v>19</v>
      </c>
      <c r="W1354" s="18" t="s">
        <v>19</v>
      </c>
      <c r="X1354" s="18">
        <v>45688</v>
      </c>
      <c r="Y1354" s="19">
        <v>1</v>
      </c>
      <c r="Z1354" s="37" t="s">
        <v>365</v>
      </c>
      <c r="AA1354" s="18">
        <v>45695</v>
      </c>
      <c r="AB1354" s="15" t="s">
        <v>257</v>
      </c>
      <c r="AC1354" s="15" t="s">
        <v>2627</v>
      </c>
      <c r="AD1354" s="15" t="s">
        <v>901</v>
      </c>
      <c r="AE1354" s="15" t="b">
        <v>1</v>
      </c>
      <c r="AF1354" s="15" t="s">
        <v>49</v>
      </c>
      <c r="AG1354" s="20" t="s">
        <v>3604</v>
      </c>
      <c r="AH1354" s="15" t="s">
        <v>19</v>
      </c>
      <c r="AI1354" s="18">
        <v>45757</v>
      </c>
      <c r="AJ1354" s="18">
        <v>45715</v>
      </c>
      <c r="AK1354" s="15" t="s">
        <v>19</v>
      </c>
      <c r="AL1354" s="15" t="s">
        <v>19</v>
      </c>
      <c r="AM1354" s="15" t="s">
        <v>3620</v>
      </c>
      <c r="AN1354" s="15" t="s">
        <v>3621</v>
      </c>
    </row>
    <row r="1355" spans="1:40" ht="15.45" x14ac:dyDescent="0.4">
      <c r="A1355" s="15" t="s">
        <v>369</v>
      </c>
      <c r="B1355" s="15" t="e">
        <f t="shared" si="21"/>
        <v>#N/A</v>
      </c>
      <c r="C1355" s="15" t="s">
        <v>3689</v>
      </c>
      <c r="D1355" s="15"/>
      <c r="E1355" s="15" t="s">
        <v>19</v>
      </c>
      <c r="F1355" s="33" t="s">
        <v>243</v>
      </c>
      <c r="G1355" s="15" t="s">
        <v>3561</v>
      </c>
      <c r="H1355" s="15" t="s">
        <v>19</v>
      </c>
      <c r="I1355" s="28" t="s">
        <v>3587</v>
      </c>
      <c r="J1355" s="15" t="s">
        <v>6705</v>
      </c>
      <c r="K1355" s="18">
        <v>45758</v>
      </c>
      <c r="L1355" s="18">
        <v>45707</v>
      </c>
      <c r="M1355" s="18">
        <v>45672.613888888889</v>
      </c>
      <c r="N1355" s="18">
        <v>45805.657638888893</v>
      </c>
      <c r="O1355" s="18" t="s">
        <v>19</v>
      </c>
      <c r="P1355" s="18">
        <v>45750.664583333331</v>
      </c>
      <c r="Q1355" s="15" t="s">
        <v>5855</v>
      </c>
      <c r="R1355" s="15" t="s">
        <v>6267</v>
      </c>
      <c r="S1355" s="15" t="s">
        <v>19</v>
      </c>
      <c r="T1355" s="18">
        <v>45744</v>
      </c>
      <c r="U1355" s="18" t="s">
        <v>19</v>
      </c>
      <c r="V1355" s="15" t="s">
        <v>19</v>
      </c>
      <c r="W1355" s="18" t="s">
        <v>19</v>
      </c>
      <c r="X1355" s="18" t="s">
        <v>19</v>
      </c>
      <c r="Y1355" s="19">
        <v>0.875</v>
      </c>
      <c r="Z1355" s="37" t="s">
        <v>365</v>
      </c>
      <c r="AA1355" s="18" t="s">
        <v>19</v>
      </c>
      <c r="AB1355" s="15" t="s">
        <v>65</v>
      </c>
      <c r="AC1355" s="15" t="s">
        <v>2585</v>
      </c>
      <c r="AD1355" s="15" t="s">
        <v>920</v>
      </c>
      <c r="AE1355" s="15" t="b">
        <v>1</v>
      </c>
      <c r="AF1355" s="15" t="s">
        <v>49</v>
      </c>
      <c r="AG1355" s="20" t="s">
        <v>3604</v>
      </c>
      <c r="AH1355" s="15" t="s">
        <v>3691</v>
      </c>
      <c r="AI1355" s="18">
        <v>45757</v>
      </c>
      <c r="AJ1355" s="18">
        <v>45750</v>
      </c>
      <c r="AK1355" s="15" t="s">
        <v>19</v>
      </c>
      <c r="AL1355" s="15" t="s">
        <v>19</v>
      </c>
      <c r="AM1355" s="15" t="s">
        <v>3620</v>
      </c>
      <c r="AN1355" s="15" t="s">
        <v>3621</v>
      </c>
    </row>
    <row r="1356" spans="1:40" ht="15.45" x14ac:dyDescent="0.4">
      <c r="A1356" s="15" t="s">
        <v>371</v>
      </c>
      <c r="B1356" s="15" t="e">
        <f t="shared" si="21"/>
        <v>#N/A</v>
      </c>
      <c r="C1356" s="15" t="s">
        <v>3692</v>
      </c>
      <c r="D1356" s="15"/>
      <c r="E1356" s="15" t="s">
        <v>19</v>
      </c>
      <c r="F1356" s="33" t="s">
        <v>243</v>
      </c>
      <c r="G1356" s="15" t="s">
        <v>3561</v>
      </c>
      <c r="H1356" s="15" t="s">
        <v>19</v>
      </c>
      <c r="I1356" s="28" t="s">
        <v>3587</v>
      </c>
      <c r="J1356" s="15" t="s">
        <v>6705</v>
      </c>
      <c r="K1356" s="18">
        <v>45759</v>
      </c>
      <c r="L1356" s="18">
        <v>45710</v>
      </c>
      <c r="M1356" s="18">
        <v>45672.615972222222</v>
      </c>
      <c r="N1356" s="18">
        <v>45805.657638888893</v>
      </c>
      <c r="O1356" s="18" t="s">
        <v>19</v>
      </c>
      <c r="P1356" s="18">
        <v>45755.452777777777</v>
      </c>
      <c r="Q1356" s="15" t="s">
        <v>5855</v>
      </c>
      <c r="R1356" s="15" t="s">
        <v>6315</v>
      </c>
      <c r="S1356" s="15" t="s">
        <v>19</v>
      </c>
      <c r="T1356" s="18">
        <v>45748</v>
      </c>
      <c r="U1356" s="18" t="s">
        <v>19</v>
      </c>
      <c r="V1356" s="15" t="s">
        <v>19</v>
      </c>
      <c r="W1356" s="18" t="s">
        <v>19</v>
      </c>
      <c r="X1356" s="18" t="s">
        <v>19</v>
      </c>
      <c r="Y1356" s="19">
        <v>0.5714285714285714</v>
      </c>
      <c r="Z1356" s="37" t="s">
        <v>365</v>
      </c>
      <c r="AA1356" s="18" t="s">
        <v>19</v>
      </c>
      <c r="AB1356" s="15" t="s">
        <v>65</v>
      </c>
      <c r="AC1356" s="15" t="s">
        <v>2585</v>
      </c>
      <c r="AD1356" s="15" t="s">
        <v>908</v>
      </c>
      <c r="AE1356" s="15" t="b">
        <v>1</v>
      </c>
      <c r="AF1356" s="15" t="s">
        <v>49</v>
      </c>
      <c r="AG1356" s="20" t="s">
        <v>3604</v>
      </c>
      <c r="AH1356" s="15" t="s">
        <v>3694</v>
      </c>
      <c r="AI1356" s="18">
        <v>45757</v>
      </c>
      <c r="AJ1356" s="18">
        <v>45755</v>
      </c>
      <c r="AK1356" s="15" t="s">
        <v>19</v>
      </c>
      <c r="AL1356" s="15" t="s">
        <v>19</v>
      </c>
      <c r="AM1356" s="15" t="s">
        <v>3620</v>
      </c>
      <c r="AN1356" s="15" t="s">
        <v>3621</v>
      </c>
    </row>
    <row r="1357" spans="1:40" ht="15.45" x14ac:dyDescent="0.4">
      <c r="A1357" s="15" t="s">
        <v>373</v>
      </c>
      <c r="B1357" s="15" t="e">
        <f t="shared" si="21"/>
        <v>#N/A</v>
      </c>
      <c r="C1357" s="15" t="s">
        <v>3695</v>
      </c>
      <c r="D1357" s="15"/>
      <c r="E1357" s="15" t="s">
        <v>19</v>
      </c>
      <c r="F1357" s="33" t="s">
        <v>243</v>
      </c>
      <c r="G1357" s="15" t="s">
        <v>3561</v>
      </c>
      <c r="H1357" s="15" t="s">
        <v>19</v>
      </c>
      <c r="I1357" s="28" t="s">
        <v>3587</v>
      </c>
      <c r="J1357" s="15" t="s">
        <v>6705</v>
      </c>
      <c r="K1357" s="18">
        <v>45759</v>
      </c>
      <c r="L1357" s="18">
        <v>45714</v>
      </c>
      <c r="M1357" s="18">
        <v>45672.623611111107</v>
      </c>
      <c r="N1357" s="18">
        <v>45805.657638888893</v>
      </c>
      <c r="O1357" s="18" t="s">
        <v>19</v>
      </c>
      <c r="P1357" s="18">
        <v>45750.745138888888</v>
      </c>
      <c r="Q1357" s="15" t="s">
        <v>5855</v>
      </c>
      <c r="R1357" s="15" t="s">
        <v>6315</v>
      </c>
      <c r="S1357" s="15" t="s">
        <v>19</v>
      </c>
      <c r="T1357" s="18">
        <v>45748</v>
      </c>
      <c r="U1357" s="18">
        <v>45749</v>
      </c>
      <c r="V1357" s="15" t="s">
        <v>19</v>
      </c>
      <c r="W1357" s="18" t="s">
        <v>19</v>
      </c>
      <c r="X1357" s="18" t="s">
        <v>19</v>
      </c>
      <c r="Y1357" s="19">
        <v>0.5</v>
      </c>
      <c r="Z1357" s="37" t="s">
        <v>365</v>
      </c>
      <c r="AA1357" s="18" t="s">
        <v>19</v>
      </c>
      <c r="AB1357" s="15" t="s">
        <v>65</v>
      </c>
      <c r="AC1357" s="15" t="s">
        <v>2585</v>
      </c>
      <c r="AD1357" s="15" t="s">
        <v>908</v>
      </c>
      <c r="AE1357" s="15" t="b">
        <v>1</v>
      </c>
      <c r="AF1357" s="15" t="s">
        <v>49</v>
      </c>
      <c r="AG1357" s="20" t="s">
        <v>3604</v>
      </c>
      <c r="AH1357" s="15" t="s">
        <v>3697</v>
      </c>
      <c r="AI1357" s="18">
        <v>45757</v>
      </c>
      <c r="AJ1357" s="18">
        <v>45750</v>
      </c>
      <c r="AK1357" s="15" t="s">
        <v>19</v>
      </c>
      <c r="AL1357" s="15" t="s">
        <v>19</v>
      </c>
      <c r="AM1357" s="15" t="s">
        <v>3620</v>
      </c>
      <c r="AN1357" s="15" t="s">
        <v>3621</v>
      </c>
    </row>
    <row r="1358" spans="1:40" ht="15.45" x14ac:dyDescent="0.4">
      <c r="A1358" s="15" t="s">
        <v>375</v>
      </c>
      <c r="B1358" s="15" t="e">
        <f t="shared" si="21"/>
        <v>#N/A</v>
      </c>
      <c r="C1358" s="15" t="s">
        <v>3698</v>
      </c>
      <c r="D1358" s="15"/>
      <c r="E1358" s="15" t="s">
        <v>19</v>
      </c>
      <c r="F1358" s="33" t="s">
        <v>243</v>
      </c>
      <c r="G1358" s="15" t="s">
        <v>3561</v>
      </c>
      <c r="H1358" s="15" t="s">
        <v>19</v>
      </c>
      <c r="I1358" s="28" t="s">
        <v>3587</v>
      </c>
      <c r="J1358" s="15" t="s">
        <v>6705</v>
      </c>
      <c r="K1358" s="18">
        <v>45761</v>
      </c>
      <c r="L1358" s="18">
        <v>45714</v>
      </c>
      <c r="M1358" s="18">
        <v>45672.624305555553</v>
      </c>
      <c r="N1358" s="18">
        <v>45805.658333333333</v>
      </c>
      <c r="O1358" s="18" t="s">
        <v>19</v>
      </c>
      <c r="P1358" s="18">
        <v>45755.734027777777</v>
      </c>
      <c r="Q1358" s="15" t="s">
        <v>5855</v>
      </c>
      <c r="R1358" s="15" t="s">
        <v>6315</v>
      </c>
      <c r="S1358" s="15" t="s">
        <v>19</v>
      </c>
      <c r="T1358" s="18">
        <v>45744</v>
      </c>
      <c r="U1358" s="18" t="s">
        <v>19</v>
      </c>
      <c r="V1358" s="15" t="s">
        <v>19</v>
      </c>
      <c r="W1358" s="18" t="s">
        <v>19</v>
      </c>
      <c r="X1358" s="18" t="s">
        <v>19</v>
      </c>
      <c r="Y1358" s="19">
        <v>0.5</v>
      </c>
      <c r="Z1358" s="37" t="s">
        <v>365</v>
      </c>
      <c r="AA1358" s="18" t="s">
        <v>19</v>
      </c>
      <c r="AB1358" s="15" t="s">
        <v>65</v>
      </c>
      <c r="AC1358" s="15" t="s">
        <v>2585</v>
      </c>
      <c r="AD1358" s="15" t="s">
        <v>908</v>
      </c>
      <c r="AE1358" s="15" t="b">
        <v>1</v>
      </c>
      <c r="AF1358" s="15" t="s">
        <v>49</v>
      </c>
      <c r="AG1358" s="20" t="s">
        <v>3604</v>
      </c>
      <c r="AH1358" s="15" t="s">
        <v>3700</v>
      </c>
      <c r="AI1358" s="18">
        <v>45757</v>
      </c>
      <c r="AJ1358" s="18">
        <v>45755</v>
      </c>
      <c r="AK1358" s="15" t="s">
        <v>19</v>
      </c>
      <c r="AL1358" s="15" t="s">
        <v>19</v>
      </c>
      <c r="AM1358" s="15" t="s">
        <v>3620</v>
      </c>
      <c r="AN1358" s="15" t="s">
        <v>3621</v>
      </c>
    </row>
    <row r="1359" spans="1:40" ht="15.45" x14ac:dyDescent="0.4">
      <c r="A1359" s="15" t="s">
        <v>377</v>
      </c>
      <c r="B1359" s="15" t="e">
        <f t="shared" si="21"/>
        <v>#N/A</v>
      </c>
      <c r="C1359" s="15" t="s">
        <v>4603</v>
      </c>
      <c r="D1359" s="15"/>
      <c r="E1359" s="15" t="s">
        <v>19</v>
      </c>
      <c r="F1359" s="27" t="s">
        <v>122</v>
      </c>
      <c r="G1359" s="15" t="s">
        <v>3561</v>
      </c>
      <c r="H1359" s="15" t="s">
        <v>19</v>
      </c>
      <c r="I1359" s="25" t="s">
        <v>3583</v>
      </c>
      <c r="J1359" s="15" t="s">
        <v>4604</v>
      </c>
      <c r="K1359" s="18">
        <v>45717</v>
      </c>
      <c r="L1359" s="18">
        <v>45702</v>
      </c>
      <c r="M1359" s="18">
        <v>45672.627083333333</v>
      </c>
      <c r="N1359" s="18">
        <v>45764.552777777775</v>
      </c>
      <c r="O1359" s="18" t="s">
        <v>19</v>
      </c>
      <c r="P1359" s="18" t="s">
        <v>19</v>
      </c>
      <c r="Q1359" s="15" t="s">
        <v>5855</v>
      </c>
      <c r="R1359" s="15" t="s">
        <v>6315</v>
      </c>
      <c r="S1359" s="15" t="s">
        <v>19</v>
      </c>
      <c r="T1359" s="18">
        <v>45714</v>
      </c>
      <c r="U1359" s="15" t="s">
        <v>19</v>
      </c>
      <c r="V1359" s="15" t="b">
        <v>1</v>
      </c>
      <c r="W1359" s="15" t="s">
        <v>19</v>
      </c>
      <c r="X1359" s="15" t="s">
        <v>19</v>
      </c>
      <c r="Y1359" s="19">
        <v>0</v>
      </c>
      <c r="Z1359" s="29" t="s">
        <v>123</v>
      </c>
      <c r="AA1359" s="15" t="s">
        <v>19</v>
      </c>
      <c r="AB1359" s="15" t="s">
        <v>24</v>
      </c>
      <c r="AC1359" s="15" t="s">
        <v>2585</v>
      </c>
      <c r="AD1359" s="15" t="s">
        <v>1661</v>
      </c>
      <c r="AE1359" s="15" t="s">
        <v>19</v>
      </c>
      <c r="AF1359" s="15" t="s">
        <v>49</v>
      </c>
      <c r="AG1359" s="20" t="s">
        <v>3604</v>
      </c>
      <c r="AH1359" s="15" t="s">
        <v>3691</v>
      </c>
      <c r="AI1359" s="15" t="s">
        <v>19</v>
      </c>
      <c r="AJ1359" s="15" t="s">
        <v>19</v>
      </c>
      <c r="AK1359" s="15" t="s">
        <v>19</v>
      </c>
      <c r="AL1359" s="15" t="s">
        <v>19</v>
      </c>
      <c r="AM1359" s="15" t="s">
        <v>3620</v>
      </c>
      <c r="AN1359" s="15" t="s">
        <v>3621</v>
      </c>
    </row>
    <row r="1360" spans="1:40" ht="15.45" x14ac:dyDescent="0.4">
      <c r="A1360" s="15" t="s">
        <v>379</v>
      </c>
      <c r="B1360" s="15" t="e">
        <f t="shared" si="21"/>
        <v>#N/A</v>
      </c>
      <c r="C1360" s="15" t="s">
        <v>3701</v>
      </c>
      <c r="D1360" s="15"/>
      <c r="E1360" s="15" t="s">
        <v>19</v>
      </c>
      <c r="F1360" s="33" t="s">
        <v>243</v>
      </c>
      <c r="G1360" s="15" t="s">
        <v>3561</v>
      </c>
      <c r="H1360" s="15" t="s">
        <v>19</v>
      </c>
      <c r="I1360" s="28" t="s">
        <v>3587</v>
      </c>
      <c r="J1360" s="15" t="s">
        <v>6705</v>
      </c>
      <c r="K1360" s="18">
        <v>45753</v>
      </c>
      <c r="L1360" s="18">
        <v>45715</v>
      </c>
      <c r="M1360" s="18">
        <v>45672.62777777778</v>
      </c>
      <c r="N1360" s="18">
        <v>45805.657638888893</v>
      </c>
      <c r="O1360" s="18" t="s">
        <v>19</v>
      </c>
      <c r="P1360" s="18">
        <v>45747.692361111112</v>
      </c>
      <c r="Q1360" s="15" t="s">
        <v>5855</v>
      </c>
      <c r="R1360" s="15" t="s">
        <v>6315</v>
      </c>
      <c r="S1360" s="15" t="s">
        <v>19</v>
      </c>
      <c r="T1360" s="18">
        <v>45737</v>
      </c>
      <c r="U1360" s="18" t="s">
        <v>19</v>
      </c>
      <c r="V1360" s="15" t="s">
        <v>19</v>
      </c>
      <c r="W1360" s="18" t="s">
        <v>19</v>
      </c>
      <c r="X1360" s="18" t="s">
        <v>19</v>
      </c>
      <c r="Y1360" s="19">
        <v>0.70000000000000007</v>
      </c>
      <c r="Z1360" s="37" t="s">
        <v>365</v>
      </c>
      <c r="AA1360" s="18" t="s">
        <v>19</v>
      </c>
      <c r="AB1360" s="15" t="s">
        <v>65</v>
      </c>
      <c r="AC1360" s="15" t="s">
        <v>2585</v>
      </c>
      <c r="AD1360" s="15" t="s">
        <v>908</v>
      </c>
      <c r="AE1360" s="15" t="b">
        <v>1</v>
      </c>
      <c r="AF1360" s="15" t="s">
        <v>49</v>
      </c>
      <c r="AG1360" s="20" t="s">
        <v>3604</v>
      </c>
      <c r="AH1360" s="15" t="s">
        <v>3703</v>
      </c>
      <c r="AI1360" s="15" t="s">
        <v>19</v>
      </c>
      <c r="AJ1360" s="18">
        <v>45747</v>
      </c>
      <c r="AK1360" s="15" t="s">
        <v>19</v>
      </c>
      <c r="AL1360" s="15" t="s">
        <v>19</v>
      </c>
      <c r="AM1360" s="15" t="s">
        <v>3620</v>
      </c>
      <c r="AN1360" s="15" t="s">
        <v>3621</v>
      </c>
    </row>
    <row r="1361" spans="1:40" ht="15.45" x14ac:dyDescent="0.4">
      <c r="A1361" s="15" t="s">
        <v>381</v>
      </c>
      <c r="B1361" s="15" t="e">
        <f t="shared" si="21"/>
        <v>#N/A</v>
      </c>
      <c r="C1361" s="15" t="s">
        <v>4606</v>
      </c>
      <c r="D1361" s="15"/>
      <c r="E1361" s="15" t="s">
        <v>19</v>
      </c>
      <c r="F1361" s="27" t="s">
        <v>122</v>
      </c>
      <c r="G1361" s="15" t="s">
        <v>3561</v>
      </c>
      <c r="H1361" s="15" t="s">
        <v>19</v>
      </c>
      <c r="I1361" s="25" t="s">
        <v>3583</v>
      </c>
      <c r="J1361" s="15" t="s">
        <v>4604</v>
      </c>
      <c r="K1361" s="18">
        <v>45710</v>
      </c>
      <c r="L1361" s="18">
        <v>45701</v>
      </c>
      <c r="M1361" s="18">
        <v>45672.62777777778</v>
      </c>
      <c r="N1361" s="18">
        <v>45764.552777777775</v>
      </c>
      <c r="O1361" s="18" t="s">
        <v>19</v>
      </c>
      <c r="P1361" s="18" t="s">
        <v>19</v>
      </c>
      <c r="Q1361" s="15" t="s">
        <v>5855</v>
      </c>
      <c r="R1361" s="15" t="s">
        <v>6315</v>
      </c>
      <c r="S1361" s="15" t="s">
        <v>19</v>
      </c>
      <c r="T1361" s="18">
        <v>45707</v>
      </c>
      <c r="U1361" s="15" t="s">
        <v>19</v>
      </c>
      <c r="V1361" s="15" t="b">
        <v>1</v>
      </c>
      <c r="W1361" s="15" t="s">
        <v>19</v>
      </c>
      <c r="X1361" s="15" t="s">
        <v>19</v>
      </c>
      <c r="Y1361" s="19">
        <v>0</v>
      </c>
      <c r="Z1361" s="29" t="s">
        <v>123</v>
      </c>
      <c r="AA1361" s="15" t="s">
        <v>19</v>
      </c>
      <c r="AB1361" s="15" t="s">
        <v>24</v>
      </c>
      <c r="AC1361" s="15" t="s">
        <v>2585</v>
      </c>
      <c r="AD1361" s="15" t="s">
        <v>1661</v>
      </c>
      <c r="AE1361" s="15" t="s">
        <v>19</v>
      </c>
      <c r="AF1361" s="15" t="s">
        <v>49</v>
      </c>
      <c r="AG1361" s="20" t="s">
        <v>3604</v>
      </c>
      <c r="AH1361" s="15" t="s">
        <v>4608</v>
      </c>
      <c r="AI1361" s="18">
        <v>45751</v>
      </c>
      <c r="AJ1361" s="15" t="s">
        <v>19</v>
      </c>
      <c r="AK1361" s="15" t="s">
        <v>19</v>
      </c>
      <c r="AL1361" s="15" t="s">
        <v>19</v>
      </c>
      <c r="AM1361" s="15" t="s">
        <v>3620</v>
      </c>
      <c r="AN1361" s="15" t="s">
        <v>3621</v>
      </c>
    </row>
    <row r="1362" spans="1:40" ht="15.45" x14ac:dyDescent="0.4">
      <c r="A1362" s="15" t="s">
        <v>383</v>
      </c>
      <c r="B1362" s="15" t="e">
        <f t="shared" si="21"/>
        <v>#N/A</v>
      </c>
      <c r="C1362" s="15" t="s">
        <v>3704</v>
      </c>
      <c r="D1362" s="15"/>
      <c r="E1362" s="15" t="s">
        <v>19</v>
      </c>
      <c r="F1362" s="33" t="s">
        <v>243</v>
      </c>
      <c r="G1362" s="15" t="s">
        <v>3561</v>
      </c>
      <c r="H1362" s="15" t="s">
        <v>19</v>
      </c>
      <c r="I1362" s="28" t="s">
        <v>3587</v>
      </c>
      <c r="J1362" s="15" t="s">
        <v>6705</v>
      </c>
      <c r="K1362" s="18">
        <v>45761</v>
      </c>
      <c r="L1362" s="18">
        <v>45714</v>
      </c>
      <c r="M1362" s="18">
        <v>45672.629861111112</v>
      </c>
      <c r="N1362" s="18">
        <v>45805.658333333333</v>
      </c>
      <c r="O1362" s="18" t="s">
        <v>19</v>
      </c>
      <c r="P1362" s="18">
        <v>45755.572222222225</v>
      </c>
      <c r="Q1362" s="15" t="s">
        <v>5855</v>
      </c>
      <c r="R1362" s="15" t="s">
        <v>6315</v>
      </c>
      <c r="S1362" s="15" t="s">
        <v>19</v>
      </c>
      <c r="T1362" s="18">
        <v>45744</v>
      </c>
      <c r="U1362" s="18" t="s">
        <v>19</v>
      </c>
      <c r="V1362" s="15" t="s">
        <v>19</v>
      </c>
      <c r="W1362" s="18" t="s">
        <v>19</v>
      </c>
      <c r="X1362" s="18" t="s">
        <v>19</v>
      </c>
      <c r="Y1362" s="19">
        <v>0.5</v>
      </c>
      <c r="Z1362" s="37" t="s">
        <v>365</v>
      </c>
      <c r="AA1362" s="18" t="s">
        <v>19</v>
      </c>
      <c r="AB1362" s="15" t="s">
        <v>65</v>
      </c>
      <c r="AC1362" s="15" t="s">
        <v>2585</v>
      </c>
      <c r="AD1362" s="15" t="s">
        <v>908</v>
      </c>
      <c r="AE1362" s="15" t="b">
        <v>1</v>
      </c>
      <c r="AF1362" s="15" t="s">
        <v>49</v>
      </c>
      <c r="AG1362" s="20" t="s">
        <v>3604</v>
      </c>
      <c r="AH1362" s="15" t="s">
        <v>3706</v>
      </c>
      <c r="AI1362" s="18">
        <v>45757</v>
      </c>
      <c r="AJ1362" s="18">
        <v>45755</v>
      </c>
      <c r="AK1362" s="15" t="s">
        <v>19</v>
      </c>
      <c r="AL1362" s="15" t="s">
        <v>19</v>
      </c>
      <c r="AM1362" s="15" t="s">
        <v>3620</v>
      </c>
      <c r="AN1362" s="15" t="s">
        <v>3621</v>
      </c>
    </row>
    <row r="1363" spans="1:40" ht="15.45" x14ac:dyDescent="0.4">
      <c r="A1363" s="15" t="s">
        <v>385</v>
      </c>
      <c r="B1363" s="15" t="e">
        <f t="shared" si="21"/>
        <v>#N/A</v>
      </c>
      <c r="C1363" s="15" t="s">
        <v>3707</v>
      </c>
      <c r="D1363" s="15"/>
      <c r="E1363" s="15" t="s">
        <v>19</v>
      </c>
      <c r="F1363" s="33" t="s">
        <v>243</v>
      </c>
      <c r="G1363" s="15" t="s">
        <v>3708</v>
      </c>
      <c r="H1363" s="15" t="s">
        <v>19</v>
      </c>
      <c r="I1363" s="28" t="s">
        <v>3587</v>
      </c>
      <c r="J1363" s="15" t="s">
        <v>6705</v>
      </c>
      <c r="K1363" s="18">
        <v>45750</v>
      </c>
      <c r="L1363" s="18">
        <v>45707</v>
      </c>
      <c r="M1363" s="18">
        <v>45672.630555555559</v>
      </c>
      <c r="N1363" s="18">
        <v>45805.656944444447</v>
      </c>
      <c r="O1363" s="18" t="s">
        <v>19</v>
      </c>
      <c r="P1363" s="18">
        <v>45742.564583333333</v>
      </c>
      <c r="Q1363" s="15" t="s">
        <v>5855</v>
      </c>
      <c r="R1363" s="15" t="s">
        <v>6267</v>
      </c>
      <c r="S1363" s="15" t="s">
        <v>19</v>
      </c>
      <c r="T1363" s="18">
        <v>45734</v>
      </c>
      <c r="U1363" s="18">
        <v>45740</v>
      </c>
      <c r="V1363" s="15" t="s">
        <v>19</v>
      </c>
      <c r="W1363" s="18" t="s">
        <v>19</v>
      </c>
      <c r="X1363" s="18" t="s">
        <v>19</v>
      </c>
      <c r="Y1363" s="19">
        <v>0.7272727272727274</v>
      </c>
      <c r="Z1363" s="37" t="s">
        <v>365</v>
      </c>
      <c r="AA1363" s="18" t="s">
        <v>19</v>
      </c>
      <c r="AB1363" s="15" t="s">
        <v>65</v>
      </c>
      <c r="AC1363" s="15" t="s">
        <v>2585</v>
      </c>
      <c r="AD1363" s="15" t="s">
        <v>912</v>
      </c>
      <c r="AE1363" s="15" t="b">
        <v>1</v>
      </c>
      <c r="AF1363" s="15" t="s">
        <v>49</v>
      </c>
      <c r="AG1363" s="20" t="s">
        <v>3604</v>
      </c>
      <c r="AH1363" s="15" t="s">
        <v>3710</v>
      </c>
      <c r="AI1363" s="18">
        <v>45757</v>
      </c>
      <c r="AJ1363" s="18">
        <v>45742</v>
      </c>
      <c r="AK1363" s="15" t="s">
        <v>19</v>
      </c>
      <c r="AL1363" s="15" t="s">
        <v>19</v>
      </c>
      <c r="AM1363" s="15" t="s">
        <v>3620</v>
      </c>
      <c r="AN1363" s="15" t="s">
        <v>3621</v>
      </c>
    </row>
    <row r="1364" spans="1:40" ht="15.45" x14ac:dyDescent="0.4">
      <c r="A1364" s="15" t="s">
        <v>386</v>
      </c>
      <c r="B1364" s="15" t="e">
        <f t="shared" si="21"/>
        <v>#N/A</v>
      </c>
      <c r="C1364" s="15" t="s">
        <v>5131</v>
      </c>
      <c r="D1364" s="15"/>
      <c r="E1364" s="15" t="s">
        <v>19</v>
      </c>
      <c r="F1364" s="24" t="s">
        <v>42</v>
      </c>
      <c r="G1364" s="15" t="s">
        <v>3561</v>
      </c>
      <c r="H1364" s="15" t="s">
        <v>19</v>
      </c>
      <c r="I1364" s="28" t="s">
        <v>3587</v>
      </c>
      <c r="J1364" s="15" t="s">
        <v>19</v>
      </c>
      <c r="K1364" s="18" t="s">
        <v>19</v>
      </c>
      <c r="L1364" s="18" t="s">
        <v>19</v>
      </c>
      <c r="M1364" s="18">
        <v>45672.639583333337</v>
      </c>
      <c r="N1364" s="18">
        <v>45775.429861111115</v>
      </c>
      <c r="O1364" s="18" t="s">
        <v>19</v>
      </c>
      <c r="P1364" s="18" t="s">
        <v>19</v>
      </c>
      <c r="Q1364" s="15" t="s">
        <v>5856</v>
      </c>
      <c r="R1364" s="15" t="s">
        <v>6289</v>
      </c>
      <c r="S1364" s="15" t="s">
        <v>6150</v>
      </c>
      <c r="T1364" s="15" t="s">
        <v>19</v>
      </c>
      <c r="U1364" s="15" t="s">
        <v>19</v>
      </c>
      <c r="V1364" s="15" t="s">
        <v>19</v>
      </c>
      <c r="W1364" s="15" t="s">
        <v>19</v>
      </c>
      <c r="X1364" s="15" t="s">
        <v>19</v>
      </c>
      <c r="Y1364" s="19">
        <v>0</v>
      </c>
      <c r="Z1364" s="15" t="s">
        <v>19</v>
      </c>
      <c r="AA1364" s="15" t="s">
        <v>19</v>
      </c>
      <c r="AB1364" s="15" t="s">
        <v>77</v>
      </c>
      <c r="AC1364" s="15" t="s">
        <v>3932</v>
      </c>
      <c r="AD1364" s="15" t="s">
        <v>2188</v>
      </c>
      <c r="AE1364" s="15" t="s">
        <v>19</v>
      </c>
      <c r="AF1364" s="15" t="s">
        <v>49</v>
      </c>
      <c r="AG1364" s="15" t="s">
        <v>19</v>
      </c>
      <c r="AH1364" s="15" t="s">
        <v>5076</v>
      </c>
      <c r="AI1364" s="15" t="s">
        <v>19</v>
      </c>
      <c r="AJ1364" s="15" t="s">
        <v>19</v>
      </c>
      <c r="AK1364" s="15" t="s">
        <v>19</v>
      </c>
      <c r="AL1364" s="15" t="s">
        <v>19</v>
      </c>
      <c r="AM1364" s="15" t="s">
        <v>3325</v>
      </c>
      <c r="AN1364" s="15" t="s">
        <v>6275</v>
      </c>
    </row>
    <row r="1365" spans="1:40" ht="15.45" x14ac:dyDescent="0.4">
      <c r="A1365" s="15" t="s">
        <v>390</v>
      </c>
      <c r="B1365" s="15" t="e">
        <f t="shared" si="21"/>
        <v>#N/A</v>
      </c>
      <c r="C1365" s="15" t="s">
        <v>4609</v>
      </c>
      <c r="D1365" s="15"/>
      <c r="E1365" s="15" t="s">
        <v>19</v>
      </c>
      <c r="F1365" s="27" t="s">
        <v>122</v>
      </c>
      <c r="G1365" s="15" t="s">
        <v>3561</v>
      </c>
      <c r="H1365" s="15" t="s">
        <v>19</v>
      </c>
      <c r="I1365" s="17" t="s">
        <v>3562</v>
      </c>
      <c r="J1365" s="15" t="s">
        <v>4604</v>
      </c>
      <c r="K1365" s="18">
        <v>45744</v>
      </c>
      <c r="L1365" s="18" t="s">
        <v>19</v>
      </c>
      <c r="M1365" s="18">
        <v>45672.648611111115</v>
      </c>
      <c r="N1365" s="18">
        <v>45764.553472222222</v>
      </c>
      <c r="O1365" s="18" t="s">
        <v>19</v>
      </c>
      <c r="P1365" s="18" t="s">
        <v>19</v>
      </c>
      <c r="Q1365" s="15" t="s">
        <v>5855</v>
      </c>
      <c r="R1365" s="15" t="s">
        <v>6315</v>
      </c>
      <c r="S1365" s="15" t="s">
        <v>19</v>
      </c>
      <c r="T1365" s="15" t="s">
        <v>19</v>
      </c>
      <c r="U1365" s="15" t="s">
        <v>19</v>
      </c>
      <c r="V1365" s="15" t="b">
        <v>1</v>
      </c>
      <c r="W1365" s="15" t="s">
        <v>19</v>
      </c>
      <c r="X1365" s="15" t="s">
        <v>19</v>
      </c>
      <c r="Y1365" s="19">
        <v>0</v>
      </c>
      <c r="Z1365" s="29" t="s">
        <v>123</v>
      </c>
      <c r="AA1365" s="15" t="s">
        <v>19</v>
      </c>
      <c r="AB1365" s="15" t="s">
        <v>24</v>
      </c>
      <c r="AC1365" s="15" t="s">
        <v>2585</v>
      </c>
      <c r="AD1365" s="15" t="s">
        <v>1661</v>
      </c>
      <c r="AE1365" s="15" t="s">
        <v>19</v>
      </c>
      <c r="AF1365" s="15" t="s">
        <v>49</v>
      </c>
      <c r="AG1365" s="20" t="s">
        <v>3604</v>
      </c>
      <c r="AH1365" s="15" t="s">
        <v>3703</v>
      </c>
      <c r="AI1365" s="15" t="s">
        <v>19</v>
      </c>
      <c r="AJ1365" s="15" t="s">
        <v>19</v>
      </c>
      <c r="AK1365" s="15" t="s">
        <v>19</v>
      </c>
      <c r="AL1365" s="15" t="s">
        <v>19</v>
      </c>
      <c r="AM1365" s="15" t="s">
        <v>3620</v>
      </c>
      <c r="AN1365" s="15" t="s">
        <v>3621</v>
      </c>
    </row>
    <row r="1366" spans="1:40" ht="15.45" x14ac:dyDescent="0.4">
      <c r="A1366" s="15" t="s">
        <v>392</v>
      </c>
      <c r="B1366" s="15" t="e">
        <f t="shared" si="21"/>
        <v>#N/A</v>
      </c>
      <c r="C1366" s="15" t="s">
        <v>3711</v>
      </c>
      <c r="D1366" s="15"/>
      <c r="E1366" s="15" t="s">
        <v>19</v>
      </c>
      <c r="F1366" s="33" t="s">
        <v>243</v>
      </c>
      <c r="G1366" s="15" t="s">
        <v>3561</v>
      </c>
      <c r="H1366" s="15" t="s">
        <v>19</v>
      </c>
      <c r="I1366" s="28" t="s">
        <v>3587</v>
      </c>
      <c r="J1366" s="15" t="s">
        <v>6705</v>
      </c>
      <c r="K1366" s="18">
        <v>45759</v>
      </c>
      <c r="L1366" s="18">
        <v>45714</v>
      </c>
      <c r="M1366" s="18">
        <v>45672.649305555555</v>
      </c>
      <c r="N1366" s="18">
        <v>45805.657638888893</v>
      </c>
      <c r="O1366" s="18" t="s">
        <v>19</v>
      </c>
      <c r="P1366" s="18">
        <v>45750.740277777775</v>
      </c>
      <c r="Q1366" s="15" t="s">
        <v>5855</v>
      </c>
      <c r="R1366" s="15" t="s">
        <v>6267</v>
      </c>
      <c r="S1366" s="15" t="s">
        <v>19</v>
      </c>
      <c r="T1366" s="18">
        <v>45748</v>
      </c>
      <c r="U1366" s="18">
        <v>45749</v>
      </c>
      <c r="V1366" s="15" t="s">
        <v>19</v>
      </c>
      <c r="W1366" s="18" t="s">
        <v>19</v>
      </c>
      <c r="X1366" s="18" t="s">
        <v>19</v>
      </c>
      <c r="Y1366" s="19">
        <v>0.5714285714285714</v>
      </c>
      <c r="Z1366" s="37" t="s">
        <v>365</v>
      </c>
      <c r="AA1366" s="18" t="s">
        <v>19</v>
      </c>
      <c r="AB1366" s="15" t="s">
        <v>65</v>
      </c>
      <c r="AC1366" s="15" t="s">
        <v>2585</v>
      </c>
      <c r="AD1366" s="15" t="s">
        <v>908</v>
      </c>
      <c r="AE1366" s="15" t="b">
        <v>1</v>
      </c>
      <c r="AF1366" s="15" t="s">
        <v>49</v>
      </c>
      <c r="AG1366" s="20" t="s">
        <v>3604</v>
      </c>
      <c r="AH1366" s="15" t="s">
        <v>3710</v>
      </c>
      <c r="AI1366" s="18">
        <v>45757</v>
      </c>
      <c r="AJ1366" s="18">
        <v>45750</v>
      </c>
      <c r="AK1366" s="15" t="s">
        <v>19</v>
      </c>
      <c r="AL1366" s="15" t="s">
        <v>19</v>
      </c>
      <c r="AM1366" s="15" t="s">
        <v>3620</v>
      </c>
      <c r="AN1366" s="15" t="s">
        <v>3621</v>
      </c>
    </row>
    <row r="1367" spans="1:40" ht="15.45" x14ac:dyDescent="0.4">
      <c r="A1367" s="15" t="s">
        <v>394</v>
      </c>
      <c r="B1367" s="15" t="e">
        <f t="shared" si="21"/>
        <v>#N/A</v>
      </c>
      <c r="C1367" s="15" t="s">
        <v>4611</v>
      </c>
      <c r="D1367" s="15"/>
      <c r="E1367" s="15" t="s">
        <v>19</v>
      </c>
      <c r="F1367" s="27" t="s">
        <v>122</v>
      </c>
      <c r="G1367" s="15" t="s">
        <v>3561</v>
      </c>
      <c r="H1367" s="15" t="s">
        <v>19</v>
      </c>
      <c r="I1367" s="25" t="s">
        <v>3583</v>
      </c>
      <c r="J1367" s="15" t="s">
        <v>4604</v>
      </c>
      <c r="K1367" s="18">
        <v>45744</v>
      </c>
      <c r="L1367" s="18" t="s">
        <v>19</v>
      </c>
      <c r="M1367" s="18">
        <v>45672.65</v>
      </c>
      <c r="N1367" s="18">
        <v>45764.553472222222</v>
      </c>
      <c r="O1367" s="18" t="s">
        <v>19</v>
      </c>
      <c r="P1367" s="18" t="s">
        <v>19</v>
      </c>
      <c r="Q1367" s="15" t="s">
        <v>5855</v>
      </c>
      <c r="R1367" s="15" t="s">
        <v>6315</v>
      </c>
      <c r="S1367" s="15" t="s">
        <v>19</v>
      </c>
      <c r="T1367" s="15" t="s">
        <v>19</v>
      </c>
      <c r="U1367" s="15" t="s">
        <v>19</v>
      </c>
      <c r="V1367" s="15" t="b">
        <v>1</v>
      </c>
      <c r="W1367" s="15" t="s">
        <v>19</v>
      </c>
      <c r="X1367" s="15" t="s">
        <v>19</v>
      </c>
      <c r="Y1367" s="19">
        <v>0.5</v>
      </c>
      <c r="Z1367" s="29" t="s">
        <v>123</v>
      </c>
      <c r="AA1367" s="15" t="s">
        <v>19</v>
      </c>
      <c r="AB1367" s="15" t="s">
        <v>24</v>
      </c>
      <c r="AC1367" s="15" t="s">
        <v>2585</v>
      </c>
      <c r="AD1367" s="15" t="s">
        <v>1661</v>
      </c>
      <c r="AE1367" s="15" t="s">
        <v>19</v>
      </c>
      <c r="AF1367" s="15" t="s">
        <v>49</v>
      </c>
      <c r="AG1367" s="20" t="s">
        <v>3604</v>
      </c>
      <c r="AH1367" s="15" t="s">
        <v>3703</v>
      </c>
      <c r="AI1367" s="15" t="s">
        <v>19</v>
      </c>
      <c r="AJ1367" s="15" t="s">
        <v>19</v>
      </c>
      <c r="AK1367" s="15" t="s">
        <v>19</v>
      </c>
      <c r="AL1367" s="15" t="s">
        <v>19</v>
      </c>
      <c r="AM1367" s="15" t="s">
        <v>3620</v>
      </c>
      <c r="AN1367" s="15" t="s">
        <v>3621</v>
      </c>
    </row>
    <row r="1368" spans="1:40" ht="15.45" x14ac:dyDescent="0.4">
      <c r="A1368" s="15" t="s">
        <v>396</v>
      </c>
      <c r="B1368" s="15" t="e">
        <f t="shared" si="21"/>
        <v>#N/A</v>
      </c>
      <c r="C1368" s="15" t="s">
        <v>4612</v>
      </c>
      <c r="D1368" s="15"/>
      <c r="E1368" s="15" t="s">
        <v>19</v>
      </c>
      <c r="F1368" s="33" t="s">
        <v>243</v>
      </c>
      <c r="G1368" s="15" t="s">
        <v>3561</v>
      </c>
      <c r="H1368" s="15" t="s">
        <v>19</v>
      </c>
      <c r="I1368" s="28" t="s">
        <v>3587</v>
      </c>
      <c r="J1368" s="15" t="s">
        <v>6113</v>
      </c>
      <c r="K1368" s="18">
        <v>45787</v>
      </c>
      <c r="L1368" s="18">
        <v>45764</v>
      </c>
      <c r="M1368" s="18">
        <v>45672.654166666667</v>
      </c>
      <c r="N1368" s="18">
        <v>45792.587500000001</v>
      </c>
      <c r="O1368" s="18" t="s">
        <v>19</v>
      </c>
      <c r="P1368" s="18">
        <v>45792.534722222219</v>
      </c>
      <c r="Q1368" s="15" t="s">
        <v>5855</v>
      </c>
      <c r="R1368" s="15" t="s">
        <v>6274</v>
      </c>
      <c r="S1368" s="15" t="s">
        <v>3919</v>
      </c>
      <c r="T1368" s="18">
        <v>45776</v>
      </c>
      <c r="U1368" s="18" t="s">
        <v>19</v>
      </c>
      <c r="V1368" s="15" t="s">
        <v>19</v>
      </c>
      <c r="W1368" s="18">
        <v>45782</v>
      </c>
      <c r="X1368" s="18">
        <v>45782</v>
      </c>
      <c r="Y1368" s="19">
        <v>0</v>
      </c>
      <c r="Z1368" s="37" t="s">
        <v>365</v>
      </c>
      <c r="AA1368" s="18">
        <v>45783</v>
      </c>
      <c r="AB1368" s="15" t="s">
        <v>24</v>
      </c>
      <c r="AC1368" s="15" t="s">
        <v>2603</v>
      </c>
      <c r="AD1368" s="15" t="s">
        <v>1145</v>
      </c>
      <c r="AE1368" s="15" t="b">
        <v>1</v>
      </c>
      <c r="AF1368" s="15" t="s">
        <v>49</v>
      </c>
      <c r="AG1368" s="20" t="s">
        <v>3604</v>
      </c>
      <c r="AH1368" s="15" t="s">
        <v>3715</v>
      </c>
      <c r="AI1368" s="18">
        <v>45755</v>
      </c>
      <c r="AJ1368" s="18">
        <v>45792</v>
      </c>
      <c r="AK1368" s="15" t="s">
        <v>19</v>
      </c>
      <c r="AL1368" s="15" t="s">
        <v>19</v>
      </c>
      <c r="AM1368" s="15" t="s">
        <v>3620</v>
      </c>
      <c r="AN1368" s="15" t="s">
        <v>3621</v>
      </c>
    </row>
    <row r="1369" spans="1:40" ht="15.45" x14ac:dyDescent="0.4">
      <c r="A1369" s="15" t="s">
        <v>398</v>
      </c>
      <c r="B1369" s="15" t="e">
        <f t="shared" si="21"/>
        <v>#N/A</v>
      </c>
      <c r="C1369" s="15" t="s">
        <v>4614</v>
      </c>
      <c r="D1369" s="15"/>
      <c r="E1369" s="15" t="s">
        <v>19</v>
      </c>
      <c r="F1369" s="27" t="s">
        <v>122</v>
      </c>
      <c r="G1369" s="15" t="s">
        <v>3561</v>
      </c>
      <c r="H1369" s="15" t="s">
        <v>19</v>
      </c>
      <c r="I1369" s="25" t="s">
        <v>3583</v>
      </c>
      <c r="J1369" s="15" t="s">
        <v>4604</v>
      </c>
      <c r="K1369" s="18">
        <v>45744</v>
      </c>
      <c r="L1369" s="18" t="s">
        <v>19</v>
      </c>
      <c r="M1369" s="18">
        <v>45672.681250000001</v>
      </c>
      <c r="N1369" s="18">
        <v>45764.553472222222</v>
      </c>
      <c r="O1369" s="18" t="s">
        <v>19</v>
      </c>
      <c r="P1369" s="18" t="s">
        <v>19</v>
      </c>
      <c r="Q1369" s="15" t="s">
        <v>5815</v>
      </c>
      <c r="R1369" s="15" t="s">
        <v>6315</v>
      </c>
      <c r="S1369" s="15" t="s">
        <v>19</v>
      </c>
      <c r="T1369" s="18" t="s">
        <v>19</v>
      </c>
      <c r="U1369" s="18" t="s">
        <v>19</v>
      </c>
      <c r="V1369" s="15" t="b">
        <v>1</v>
      </c>
      <c r="W1369" s="18" t="s">
        <v>19</v>
      </c>
      <c r="X1369" s="18" t="s">
        <v>19</v>
      </c>
      <c r="Y1369" s="19">
        <v>0</v>
      </c>
      <c r="Z1369" s="29" t="s">
        <v>123</v>
      </c>
      <c r="AA1369" s="18" t="s">
        <v>19</v>
      </c>
      <c r="AB1369" s="15" t="s">
        <v>24</v>
      </c>
      <c r="AC1369" s="15" t="s">
        <v>2585</v>
      </c>
      <c r="AD1369" s="15" t="s">
        <v>1661</v>
      </c>
      <c r="AE1369" s="15" t="s">
        <v>19</v>
      </c>
      <c r="AF1369" s="15" t="s">
        <v>49</v>
      </c>
      <c r="AG1369" s="20" t="s">
        <v>3604</v>
      </c>
      <c r="AH1369" s="15" t="s">
        <v>3703</v>
      </c>
      <c r="AI1369" s="15" t="s">
        <v>19</v>
      </c>
      <c r="AJ1369" s="18" t="s">
        <v>19</v>
      </c>
      <c r="AK1369" s="15" t="s">
        <v>19</v>
      </c>
      <c r="AL1369" s="15" t="s">
        <v>19</v>
      </c>
      <c r="AM1369" s="15" t="s">
        <v>3620</v>
      </c>
      <c r="AN1369" s="15" t="s">
        <v>3621</v>
      </c>
    </row>
    <row r="1370" spans="1:40" ht="15.45" x14ac:dyDescent="0.4">
      <c r="A1370" s="15" t="s">
        <v>400</v>
      </c>
      <c r="B1370" s="15" t="e">
        <f t="shared" si="21"/>
        <v>#N/A</v>
      </c>
      <c r="C1370" s="15" t="s">
        <v>4615</v>
      </c>
      <c r="D1370" s="15"/>
      <c r="E1370" s="15" t="s">
        <v>19</v>
      </c>
      <c r="F1370" s="33" t="s">
        <v>243</v>
      </c>
      <c r="G1370" s="15" t="s">
        <v>3561</v>
      </c>
      <c r="H1370" s="15" t="s">
        <v>19</v>
      </c>
      <c r="I1370" s="28" t="s">
        <v>3587</v>
      </c>
      <c r="J1370" s="15" t="s">
        <v>6112</v>
      </c>
      <c r="K1370" s="18">
        <v>45863</v>
      </c>
      <c r="L1370" s="18">
        <v>45762</v>
      </c>
      <c r="M1370" s="18">
        <v>45672.68472222222</v>
      </c>
      <c r="N1370" s="18">
        <v>45792.645138888889</v>
      </c>
      <c r="O1370" s="18" t="s">
        <v>19</v>
      </c>
      <c r="P1370" s="18">
        <v>45792.356944444444</v>
      </c>
      <c r="Q1370" s="15" t="s">
        <v>5855</v>
      </c>
      <c r="R1370" s="15" t="s">
        <v>6274</v>
      </c>
      <c r="S1370" s="15" t="s">
        <v>3919</v>
      </c>
      <c r="T1370" s="18">
        <v>45789</v>
      </c>
      <c r="U1370" s="18" t="s">
        <v>19</v>
      </c>
      <c r="V1370" s="15" t="s">
        <v>19</v>
      </c>
      <c r="W1370" s="18" t="s">
        <v>19</v>
      </c>
      <c r="X1370" s="18" t="s">
        <v>19</v>
      </c>
      <c r="Y1370" s="19">
        <v>0</v>
      </c>
      <c r="Z1370" s="37" t="s">
        <v>365</v>
      </c>
      <c r="AA1370" s="18" t="s">
        <v>19</v>
      </c>
      <c r="AB1370" s="15" t="s">
        <v>24</v>
      </c>
      <c r="AC1370" s="15" t="s">
        <v>2603</v>
      </c>
      <c r="AD1370" s="15" t="s">
        <v>1145</v>
      </c>
      <c r="AE1370" s="15" t="b">
        <v>1</v>
      </c>
      <c r="AF1370" s="15" t="s">
        <v>49</v>
      </c>
      <c r="AG1370" s="15" t="s">
        <v>19</v>
      </c>
      <c r="AH1370" s="15" t="s">
        <v>4617</v>
      </c>
      <c r="AI1370" s="18">
        <v>45755</v>
      </c>
      <c r="AJ1370" s="18">
        <v>45792</v>
      </c>
      <c r="AK1370" s="15" t="s">
        <v>19</v>
      </c>
      <c r="AL1370" s="15" t="s">
        <v>19</v>
      </c>
      <c r="AM1370" s="15" t="s">
        <v>3620</v>
      </c>
      <c r="AN1370" s="15" t="s">
        <v>3621</v>
      </c>
    </row>
    <row r="1371" spans="1:40" ht="15.45" x14ac:dyDescent="0.4">
      <c r="A1371" s="15" t="s">
        <v>402</v>
      </c>
      <c r="B1371" s="15" t="e">
        <f t="shared" si="21"/>
        <v>#N/A</v>
      </c>
      <c r="C1371" s="15" t="s">
        <v>5133</v>
      </c>
      <c r="D1371" s="15"/>
      <c r="E1371" s="15" t="s">
        <v>19</v>
      </c>
      <c r="F1371" s="24" t="s">
        <v>42</v>
      </c>
      <c r="G1371" s="15" t="s">
        <v>3561</v>
      </c>
      <c r="H1371" s="15" t="s">
        <v>19</v>
      </c>
      <c r="I1371" s="17" t="s">
        <v>3562</v>
      </c>
      <c r="J1371" s="15" t="s">
        <v>19</v>
      </c>
      <c r="K1371" s="18">
        <v>45863</v>
      </c>
      <c r="L1371" s="18" t="s">
        <v>19</v>
      </c>
      <c r="M1371" s="18">
        <v>45672.797222222223</v>
      </c>
      <c r="N1371" s="18">
        <v>45768.521527777775</v>
      </c>
      <c r="O1371" s="18" t="s">
        <v>19</v>
      </c>
      <c r="P1371" s="18" t="s">
        <v>19</v>
      </c>
      <c r="Q1371" s="15" t="s">
        <v>5855</v>
      </c>
      <c r="R1371" s="15" t="s">
        <v>6287</v>
      </c>
      <c r="S1371" s="15" t="s">
        <v>6148</v>
      </c>
      <c r="T1371" s="15" t="s">
        <v>19</v>
      </c>
      <c r="U1371" s="15" t="s">
        <v>19</v>
      </c>
      <c r="V1371" s="15" t="s">
        <v>19</v>
      </c>
      <c r="W1371" s="15" t="s">
        <v>19</v>
      </c>
      <c r="X1371" s="15" t="s">
        <v>19</v>
      </c>
      <c r="Y1371" s="19">
        <v>0</v>
      </c>
      <c r="Z1371" s="15" t="s">
        <v>133</v>
      </c>
      <c r="AA1371" s="15" t="s">
        <v>19</v>
      </c>
      <c r="AB1371" s="15" t="s">
        <v>77</v>
      </c>
      <c r="AC1371" s="15" t="s">
        <v>5088</v>
      </c>
      <c r="AD1371" s="15" t="s">
        <v>816</v>
      </c>
      <c r="AE1371" s="15" t="s">
        <v>19</v>
      </c>
      <c r="AF1371" s="15" t="s">
        <v>49</v>
      </c>
      <c r="AG1371" s="15" t="s">
        <v>19</v>
      </c>
      <c r="AH1371" s="15" t="s">
        <v>5135</v>
      </c>
      <c r="AI1371" s="18">
        <v>45768</v>
      </c>
      <c r="AJ1371" s="15" t="s">
        <v>19</v>
      </c>
      <c r="AK1371" s="15" t="s">
        <v>19</v>
      </c>
      <c r="AL1371" s="15" t="s">
        <v>19</v>
      </c>
      <c r="AM1371" s="15" t="s">
        <v>3620</v>
      </c>
      <c r="AN1371" s="15" t="s">
        <v>3621</v>
      </c>
    </row>
    <row r="1372" spans="1:40" ht="15.45" x14ac:dyDescent="0.4">
      <c r="A1372" s="15" t="s">
        <v>404</v>
      </c>
      <c r="B1372" s="15" t="e">
        <f t="shared" si="21"/>
        <v>#N/A</v>
      </c>
      <c r="C1372" s="15" t="s">
        <v>4177</v>
      </c>
      <c r="D1372" s="15"/>
      <c r="E1372" s="15" t="s">
        <v>19</v>
      </c>
      <c r="F1372" s="33" t="s">
        <v>243</v>
      </c>
      <c r="G1372" s="15" t="s">
        <v>3561</v>
      </c>
      <c r="H1372" s="15" t="s">
        <v>19</v>
      </c>
      <c r="I1372" s="28" t="s">
        <v>3587</v>
      </c>
      <c r="J1372" s="15" t="s">
        <v>6111</v>
      </c>
      <c r="K1372" s="18">
        <v>45792</v>
      </c>
      <c r="L1372" s="18">
        <v>45765</v>
      </c>
      <c r="M1372" s="18">
        <v>45672.798611111109</v>
      </c>
      <c r="N1372" s="18">
        <v>45793.167361111111</v>
      </c>
      <c r="O1372" s="18" t="s">
        <v>19</v>
      </c>
      <c r="P1372" s="18">
        <v>45792.357638888891</v>
      </c>
      <c r="Q1372" s="15" t="s">
        <v>5855</v>
      </c>
      <c r="R1372" s="15" t="s">
        <v>6274</v>
      </c>
      <c r="S1372" s="15" t="s">
        <v>3919</v>
      </c>
      <c r="T1372" s="18">
        <v>45783</v>
      </c>
      <c r="U1372" s="18" t="s">
        <v>19</v>
      </c>
      <c r="V1372" s="15" t="s">
        <v>19</v>
      </c>
      <c r="W1372" s="18" t="s">
        <v>19</v>
      </c>
      <c r="X1372" s="18" t="s">
        <v>19</v>
      </c>
      <c r="Y1372" s="19">
        <v>0</v>
      </c>
      <c r="Z1372" s="37" t="s">
        <v>365</v>
      </c>
      <c r="AA1372" s="18" t="s">
        <v>19</v>
      </c>
      <c r="AB1372" s="15" t="s">
        <v>24</v>
      </c>
      <c r="AC1372" s="15" t="s">
        <v>2603</v>
      </c>
      <c r="AD1372" s="15" t="s">
        <v>1145</v>
      </c>
      <c r="AE1372" s="15" t="b">
        <v>1</v>
      </c>
      <c r="AF1372" s="15" t="s">
        <v>49</v>
      </c>
      <c r="AG1372" s="20" t="s">
        <v>3604</v>
      </c>
      <c r="AH1372" s="15" t="s">
        <v>4082</v>
      </c>
      <c r="AI1372" s="18">
        <v>45755</v>
      </c>
      <c r="AJ1372" s="18">
        <v>45792</v>
      </c>
      <c r="AK1372" s="15" t="s">
        <v>19</v>
      </c>
      <c r="AL1372" s="15" t="s">
        <v>19</v>
      </c>
      <c r="AM1372" s="15" t="s">
        <v>3620</v>
      </c>
      <c r="AN1372" s="15" t="s">
        <v>3621</v>
      </c>
    </row>
    <row r="1373" spans="1:40" ht="15.45" x14ac:dyDescent="0.4">
      <c r="A1373" s="15" t="s">
        <v>406</v>
      </c>
      <c r="B1373" s="15" t="e">
        <f t="shared" si="21"/>
        <v>#N/A</v>
      </c>
      <c r="C1373" s="15" t="s">
        <v>4080</v>
      </c>
      <c r="D1373" s="15"/>
      <c r="E1373" s="15" t="s">
        <v>19</v>
      </c>
      <c r="F1373" s="24" t="s">
        <v>42</v>
      </c>
      <c r="G1373" s="15" t="s">
        <v>3561</v>
      </c>
      <c r="H1373" s="15" t="s">
        <v>3599</v>
      </c>
      <c r="I1373" s="28" t="s">
        <v>3587</v>
      </c>
      <c r="J1373" s="15" t="s">
        <v>19</v>
      </c>
      <c r="K1373" s="18">
        <v>45863</v>
      </c>
      <c r="L1373" s="18" t="s">
        <v>19</v>
      </c>
      <c r="M1373" s="18">
        <v>45672.800000000003</v>
      </c>
      <c r="N1373" s="18">
        <v>45806.397222222222</v>
      </c>
      <c r="O1373" s="18" t="s">
        <v>19</v>
      </c>
      <c r="P1373" s="18" t="s">
        <v>19</v>
      </c>
      <c r="Q1373" s="15" t="s">
        <v>5855</v>
      </c>
      <c r="R1373" s="15" t="s">
        <v>6290</v>
      </c>
      <c r="S1373" s="15" t="s">
        <v>3588</v>
      </c>
      <c r="T1373" s="15" t="s">
        <v>19</v>
      </c>
      <c r="U1373" s="15" t="s">
        <v>19</v>
      </c>
      <c r="V1373" s="15" t="s">
        <v>19</v>
      </c>
      <c r="W1373" s="15" t="s">
        <v>19</v>
      </c>
      <c r="X1373" s="15" t="s">
        <v>19</v>
      </c>
      <c r="Y1373" s="19">
        <v>0</v>
      </c>
      <c r="Z1373" s="15" t="s">
        <v>133</v>
      </c>
      <c r="AA1373" s="15" t="s">
        <v>19</v>
      </c>
      <c r="AB1373" s="15" t="s">
        <v>43</v>
      </c>
      <c r="AC1373" s="15" t="s">
        <v>2603</v>
      </c>
      <c r="AD1373" s="15" t="s">
        <v>1351</v>
      </c>
      <c r="AE1373" s="15" t="s">
        <v>19</v>
      </c>
      <c r="AF1373" s="15" t="s">
        <v>49</v>
      </c>
      <c r="AG1373" s="15" t="s">
        <v>19</v>
      </c>
      <c r="AH1373" s="15" t="s">
        <v>4082</v>
      </c>
      <c r="AI1373" s="18">
        <v>45755</v>
      </c>
      <c r="AJ1373" s="15" t="s">
        <v>19</v>
      </c>
      <c r="AK1373" s="15" t="s">
        <v>19</v>
      </c>
      <c r="AL1373" s="15" t="s">
        <v>19</v>
      </c>
      <c r="AM1373" s="15" t="s">
        <v>3620</v>
      </c>
      <c r="AN1373" s="15" t="s">
        <v>3621</v>
      </c>
    </row>
    <row r="1374" spans="1:40" ht="15.45" x14ac:dyDescent="0.4">
      <c r="A1374" s="15" t="s">
        <v>408</v>
      </c>
      <c r="B1374" s="15" t="e">
        <f t="shared" si="21"/>
        <v>#N/A</v>
      </c>
      <c r="C1374" s="15" t="s">
        <v>4207</v>
      </c>
      <c r="D1374" s="15"/>
      <c r="E1374" s="15" t="s">
        <v>19</v>
      </c>
      <c r="F1374" s="24" t="s">
        <v>42</v>
      </c>
      <c r="G1374" s="15" t="s">
        <v>3561</v>
      </c>
      <c r="H1374" s="15" t="s">
        <v>3599</v>
      </c>
      <c r="I1374" s="16" t="s">
        <v>658</v>
      </c>
      <c r="J1374" s="15" t="s">
        <v>19</v>
      </c>
      <c r="K1374" s="18">
        <v>45863</v>
      </c>
      <c r="L1374" s="18" t="s">
        <v>19</v>
      </c>
      <c r="M1374" s="18">
        <v>45672.80069444445</v>
      </c>
      <c r="N1374" s="18">
        <v>45806.397222222222</v>
      </c>
      <c r="O1374" s="18" t="s">
        <v>19</v>
      </c>
      <c r="P1374" s="18" t="s">
        <v>19</v>
      </c>
      <c r="Q1374" s="15" t="s">
        <v>5855</v>
      </c>
      <c r="R1374" s="15" t="s">
        <v>6290</v>
      </c>
      <c r="S1374" s="15" t="s">
        <v>3588</v>
      </c>
      <c r="T1374" s="15" t="s">
        <v>19</v>
      </c>
      <c r="U1374" s="15" t="s">
        <v>19</v>
      </c>
      <c r="V1374" s="15" t="s">
        <v>19</v>
      </c>
      <c r="W1374" s="15" t="s">
        <v>19</v>
      </c>
      <c r="X1374" s="15" t="s">
        <v>19</v>
      </c>
      <c r="Y1374" s="19">
        <v>0</v>
      </c>
      <c r="Z1374" s="15" t="s">
        <v>133</v>
      </c>
      <c r="AA1374" s="15" t="s">
        <v>19</v>
      </c>
      <c r="AB1374" s="15" t="s">
        <v>24</v>
      </c>
      <c r="AC1374" s="15" t="s">
        <v>2603</v>
      </c>
      <c r="AD1374" s="15" t="s">
        <v>1861</v>
      </c>
      <c r="AE1374" s="15" t="s">
        <v>19</v>
      </c>
      <c r="AF1374" s="15" t="s">
        <v>49</v>
      </c>
      <c r="AG1374" s="15" t="s">
        <v>19</v>
      </c>
      <c r="AH1374" s="15" t="s">
        <v>4619</v>
      </c>
      <c r="AI1374" s="18">
        <v>45755</v>
      </c>
      <c r="AJ1374" s="15" t="s">
        <v>19</v>
      </c>
      <c r="AK1374" s="15" t="s">
        <v>19</v>
      </c>
      <c r="AL1374" s="15" t="s">
        <v>19</v>
      </c>
      <c r="AM1374" s="15" t="s">
        <v>3620</v>
      </c>
      <c r="AN1374" s="15" t="s">
        <v>3621</v>
      </c>
    </row>
    <row r="1375" spans="1:40" ht="15.45" x14ac:dyDescent="0.4">
      <c r="A1375" s="15" t="s">
        <v>410</v>
      </c>
      <c r="B1375" s="15" t="e">
        <f t="shared" si="21"/>
        <v>#N/A</v>
      </c>
      <c r="C1375" s="15" t="s">
        <v>4215</v>
      </c>
      <c r="D1375" s="15"/>
      <c r="E1375" s="15" t="s">
        <v>19</v>
      </c>
      <c r="F1375" s="24" t="s">
        <v>42</v>
      </c>
      <c r="G1375" s="15" t="s">
        <v>3561</v>
      </c>
      <c r="H1375" s="15" t="s">
        <v>3599</v>
      </c>
      <c r="I1375" s="28" t="s">
        <v>3587</v>
      </c>
      <c r="J1375" s="15" t="s">
        <v>19</v>
      </c>
      <c r="K1375" s="18">
        <v>45863</v>
      </c>
      <c r="L1375" s="18" t="s">
        <v>19</v>
      </c>
      <c r="M1375" s="18">
        <v>45672.801388888889</v>
      </c>
      <c r="N1375" s="18">
        <v>45804.809027777781</v>
      </c>
      <c r="O1375" s="18" t="s">
        <v>19</v>
      </c>
      <c r="P1375" s="18" t="s">
        <v>19</v>
      </c>
      <c r="Q1375" s="15" t="s">
        <v>5855</v>
      </c>
      <c r="R1375" s="15" t="s">
        <v>6290</v>
      </c>
      <c r="S1375" s="15" t="s">
        <v>3588</v>
      </c>
      <c r="T1375" s="15" t="s">
        <v>19</v>
      </c>
      <c r="U1375" s="15" t="s">
        <v>19</v>
      </c>
      <c r="V1375" s="15" t="s">
        <v>19</v>
      </c>
      <c r="W1375" s="15" t="s">
        <v>19</v>
      </c>
      <c r="X1375" s="15" t="s">
        <v>19</v>
      </c>
      <c r="Y1375" s="19">
        <v>0</v>
      </c>
      <c r="Z1375" s="15" t="s">
        <v>133</v>
      </c>
      <c r="AA1375" s="15" t="s">
        <v>19</v>
      </c>
      <c r="AB1375" s="15" t="s">
        <v>24</v>
      </c>
      <c r="AC1375" s="15" t="s">
        <v>2603</v>
      </c>
      <c r="AD1375" s="15" t="s">
        <v>1638</v>
      </c>
      <c r="AE1375" s="15" t="s">
        <v>19</v>
      </c>
      <c r="AF1375" s="15" t="s">
        <v>49</v>
      </c>
      <c r="AG1375" s="15" t="s">
        <v>19</v>
      </c>
      <c r="AH1375" s="15" t="s">
        <v>4082</v>
      </c>
      <c r="AI1375" s="18">
        <v>45755</v>
      </c>
      <c r="AJ1375" s="15" t="s">
        <v>19</v>
      </c>
      <c r="AK1375" s="15" t="s">
        <v>19</v>
      </c>
      <c r="AL1375" s="15" t="s">
        <v>19</v>
      </c>
      <c r="AM1375" s="15" t="s">
        <v>3620</v>
      </c>
      <c r="AN1375" s="15" t="s">
        <v>3621</v>
      </c>
    </row>
    <row r="1376" spans="1:40" ht="15.45" x14ac:dyDescent="0.4">
      <c r="A1376" s="15" t="s">
        <v>412</v>
      </c>
      <c r="B1376" s="15" t="e">
        <f t="shared" si="21"/>
        <v>#N/A</v>
      </c>
      <c r="C1376" s="15" t="s">
        <v>4172</v>
      </c>
      <c r="D1376" s="15"/>
      <c r="E1376" s="15" t="s">
        <v>19</v>
      </c>
      <c r="F1376" s="24" t="s">
        <v>42</v>
      </c>
      <c r="G1376" s="15" t="s">
        <v>3561</v>
      </c>
      <c r="H1376" s="15" t="s">
        <v>3599</v>
      </c>
      <c r="I1376" s="28" t="s">
        <v>3587</v>
      </c>
      <c r="J1376" s="15" t="s">
        <v>19</v>
      </c>
      <c r="K1376" s="18">
        <v>45863</v>
      </c>
      <c r="L1376" s="18" t="s">
        <v>19</v>
      </c>
      <c r="M1376" s="18">
        <v>45672.804166666669</v>
      </c>
      <c r="N1376" s="18">
        <v>45804.809027777781</v>
      </c>
      <c r="O1376" s="18" t="s">
        <v>19</v>
      </c>
      <c r="P1376" s="18" t="s">
        <v>19</v>
      </c>
      <c r="Q1376" s="15" t="s">
        <v>5855</v>
      </c>
      <c r="R1376" s="15" t="s">
        <v>6290</v>
      </c>
      <c r="S1376" s="15" t="s">
        <v>3588</v>
      </c>
      <c r="T1376" s="15" t="s">
        <v>19</v>
      </c>
      <c r="U1376" s="15" t="s">
        <v>19</v>
      </c>
      <c r="V1376" s="15" t="s">
        <v>19</v>
      </c>
      <c r="W1376" s="15" t="s">
        <v>19</v>
      </c>
      <c r="X1376" s="15" t="s">
        <v>19</v>
      </c>
      <c r="Y1376" s="19">
        <v>0</v>
      </c>
      <c r="Z1376" s="15" t="s">
        <v>133</v>
      </c>
      <c r="AA1376" s="15" t="s">
        <v>19</v>
      </c>
      <c r="AB1376" s="15" t="s">
        <v>24</v>
      </c>
      <c r="AC1376" s="15" t="s">
        <v>2603</v>
      </c>
      <c r="AD1376" s="15" t="s">
        <v>1638</v>
      </c>
      <c r="AE1376" s="15" t="s">
        <v>19</v>
      </c>
      <c r="AF1376" s="15" t="s">
        <v>49</v>
      </c>
      <c r="AG1376" s="15" t="s">
        <v>19</v>
      </c>
      <c r="AH1376" s="15" t="s">
        <v>4082</v>
      </c>
      <c r="AI1376" s="18">
        <v>45755</v>
      </c>
      <c r="AJ1376" s="15" t="s">
        <v>19</v>
      </c>
      <c r="AK1376" s="15" t="s">
        <v>19</v>
      </c>
      <c r="AL1376" s="15" t="s">
        <v>19</v>
      </c>
      <c r="AM1376" s="15" t="s">
        <v>3620</v>
      </c>
      <c r="AN1376" s="15" t="s">
        <v>3621</v>
      </c>
    </row>
    <row r="1377" spans="1:40" ht="15.45" x14ac:dyDescent="0.4">
      <c r="A1377" s="15" t="s">
        <v>414</v>
      </c>
      <c r="B1377" s="15" t="e">
        <f t="shared" si="21"/>
        <v>#N/A</v>
      </c>
      <c r="C1377" s="15" t="s">
        <v>4209</v>
      </c>
      <c r="D1377" s="15"/>
      <c r="E1377" s="15" t="s">
        <v>19</v>
      </c>
      <c r="F1377" s="24" t="s">
        <v>42</v>
      </c>
      <c r="G1377" s="15" t="s">
        <v>3561</v>
      </c>
      <c r="H1377" s="15" t="s">
        <v>3599</v>
      </c>
      <c r="I1377" s="28" t="s">
        <v>3587</v>
      </c>
      <c r="J1377" s="15" t="s">
        <v>19</v>
      </c>
      <c r="K1377" s="18">
        <v>45863</v>
      </c>
      <c r="L1377" s="18" t="s">
        <v>19</v>
      </c>
      <c r="M1377" s="18">
        <v>45672.805555555555</v>
      </c>
      <c r="N1377" s="18">
        <v>45806.396527777775</v>
      </c>
      <c r="O1377" s="18" t="s">
        <v>19</v>
      </c>
      <c r="P1377" s="18" t="s">
        <v>19</v>
      </c>
      <c r="Q1377" s="15" t="s">
        <v>5855</v>
      </c>
      <c r="R1377" s="15" t="s">
        <v>6290</v>
      </c>
      <c r="S1377" s="15" t="s">
        <v>3588</v>
      </c>
      <c r="T1377" s="15" t="s">
        <v>19</v>
      </c>
      <c r="U1377" s="15" t="s">
        <v>19</v>
      </c>
      <c r="V1377" s="15" t="s">
        <v>19</v>
      </c>
      <c r="W1377" s="15" t="s">
        <v>19</v>
      </c>
      <c r="X1377" s="15" t="s">
        <v>19</v>
      </c>
      <c r="Y1377" s="19">
        <v>0</v>
      </c>
      <c r="Z1377" s="15" t="s">
        <v>133</v>
      </c>
      <c r="AA1377" s="15" t="s">
        <v>19</v>
      </c>
      <c r="AB1377" s="15" t="s">
        <v>24</v>
      </c>
      <c r="AC1377" s="15" t="s">
        <v>2603</v>
      </c>
      <c r="AD1377" s="15" t="s">
        <v>1638</v>
      </c>
      <c r="AE1377" s="15" t="s">
        <v>19</v>
      </c>
      <c r="AF1377" s="15" t="s">
        <v>49</v>
      </c>
      <c r="AG1377" s="15" t="s">
        <v>19</v>
      </c>
      <c r="AH1377" s="15" t="s">
        <v>4623</v>
      </c>
      <c r="AI1377" s="18">
        <v>45755</v>
      </c>
      <c r="AJ1377" s="15" t="s">
        <v>19</v>
      </c>
      <c r="AK1377" s="15" t="s">
        <v>19</v>
      </c>
      <c r="AL1377" s="15" t="s">
        <v>19</v>
      </c>
      <c r="AM1377" s="15" t="s">
        <v>3620</v>
      </c>
      <c r="AN1377" s="15" t="s">
        <v>3621</v>
      </c>
    </row>
    <row r="1378" spans="1:40" ht="15.45" x14ac:dyDescent="0.4">
      <c r="A1378" s="15" t="s">
        <v>416</v>
      </c>
      <c r="B1378" s="15" t="e">
        <f t="shared" si="21"/>
        <v>#N/A</v>
      </c>
      <c r="C1378" s="15" t="s">
        <v>4624</v>
      </c>
      <c r="D1378" s="15"/>
      <c r="E1378" s="15" t="s">
        <v>19</v>
      </c>
      <c r="F1378" s="24" t="s">
        <v>42</v>
      </c>
      <c r="G1378" s="15" t="s">
        <v>3561</v>
      </c>
      <c r="H1378" s="15" t="s">
        <v>3599</v>
      </c>
      <c r="I1378" s="28" t="s">
        <v>3587</v>
      </c>
      <c r="J1378" s="15" t="s">
        <v>19</v>
      </c>
      <c r="K1378" s="18">
        <v>45863</v>
      </c>
      <c r="L1378" s="18" t="s">
        <v>19</v>
      </c>
      <c r="M1378" s="18">
        <v>45672.806250000001</v>
      </c>
      <c r="N1378" s="18">
        <v>45806.396527777775</v>
      </c>
      <c r="O1378" s="18" t="s">
        <v>19</v>
      </c>
      <c r="P1378" s="18" t="s">
        <v>19</v>
      </c>
      <c r="Q1378" s="15" t="s">
        <v>5855</v>
      </c>
      <c r="R1378" s="15" t="s">
        <v>6290</v>
      </c>
      <c r="S1378" s="15" t="s">
        <v>3588</v>
      </c>
      <c r="T1378" s="15" t="s">
        <v>19</v>
      </c>
      <c r="U1378" s="15" t="s">
        <v>19</v>
      </c>
      <c r="V1378" s="15" t="s">
        <v>19</v>
      </c>
      <c r="W1378" s="15" t="s">
        <v>19</v>
      </c>
      <c r="X1378" s="15" t="s">
        <v>19</v>
      </c>
      <c r="Y1378" s="19">
        <v>0</v>
      </c>
      <c r="Z1378" s="15" t="s">
        <v>133</v>
      </c>
      <c r="AA1378" s="15" t="s">
        <v>19</v>
      </c>
      <c r="AB1378" s="15" t="s">
        <v>24</v>
      </c>
      <c r="AC1378" s="15" t="s">
        <v>2603</v>
      </c>
      <c r="AD1378" s="15" t="s">
        <v>1638</v>
      </c>
      <c r="AE1378" s="15" t="s">
        <v>19</v>
      </c>
      <c r="AF1378" s="15" t="s">
        <v>49</v>
      </c>
      <c r="AG1378" s="15" t="s">
        <v>19</v>
      </c>
      <c r="AH1378" s="15" t="s">
        <v>4626</v>
      </c>
      <c r="AI1378" s="18">
        <v>45755</v>
      </c>
      <c r="AJ1378" s="15" t="s">
        <v>19</v>
      </c>
      <c r="AK1378" s="15" t="s">
        <v>19</v>
      </c>
      <c r="AL1378" s="15" t="s">
        <v>19</v>
      </c>
      <c r="AM1378" s="15" t="s">
        <v>3620</v>
      </c>
      <c r="AN1378" s="15" t="s">
        <v>3621</v>
      </c>
    </row>
    <row r="1379" spans="1:40" ht="15.45" x14ac:dyDescent="0.4">
      <c r="A1379" s="15" t="s">
        <v>418</v>
      </c>
      <c r="B1379" s="15" t="e">
        <f t="shared" si="21"/>
        <v>#N/A</v>
      </c>
      <c r="C1379" s="15" t="s">
        <v>4160</v>
      </c>
      <c r="D1379" s="15"/>
      <c r="E1379" s="15" t="s">
        <v>19</v>
      </c>
      <c r="F1379" s="24" t="s">
        <v>42</v>
      </c>
      <c r="G1379" s="15" t="s">
        <v>3561</v>
      </c>
      <c r="H1379" s="15" t="s">
        <v>3599</v>
      </c>
      <c r="I1379" s="28" t="s">
        <v>3587</v>
      </c>
      <c r="J1379" s="15" t="s">
        <v>19</v>
      </c>
      <c r="K1379" s="18">
        <v>45863</v>
      </c>
      <c r="L1379" s="18" t="s">
        <v>19</v>
      </c>
      <c r="M1379" s="18">
        <v>45672.807638888888</v>
      </c>
      <c r="N1379" s="18">
        <v>45806.397222222222</v>
      </c>
      <c r="O1379" s="18" t="s">
        <v>19</v>
      </c>
      <c r="P1379" s="18" t="s">
        <v>19</v>
      </c>
      <c r="Q1379" s="15" t="s">
        <v>5855</v>
      </c>
      <c r="R1379" s="15" t="s">
        <v>6290</v>
      </c>
      <c r="S1379" s="15" t="s">
        <v>3588</v>
      </c>
      <c r="T1379" s="15" t="s">
        <v>19</v>
      </c>
      <c r="U1379" s="15" t="s">
        <v>19</v>
      </c>
      <c r="V1379" s="15" t="s">
        <v>19</v>
      </c>
      <c r="W1379" s="15" t="s">
        <v>19</v>
      </c>
      <c r="X1379" s="15" t="s">
        <v>19</v>
      </c>
      <c r="Y1379" s="19">
        <v>0</v>
      </c>
      <c r="Z1379" s="15" t="s">
        <v>133</v>
      </c>
      <c r="AA1379" s="15" t="s">
        <v>19</v>
      </c>
      <c r="AB1379" s="15" t="s">
        <v>24</v>
      </c>
      <c r="AC1379" s="15" t="s">
        <v>2603</v>
      </c>
      <c r="AD1379" s="15" t="s">
        <v>1638</v>
      </c>
      <c r="AE1379" s="15" t="s">
        <v>19</v>
      </c>
      <c r="AF1379" s="15" t="s">
        <v>49</v>
      </c>
      <c r="AG1379" s="15" t="s">
        <v>19</v>
      </c>
      <c r="AH1379" s="15" t="s">
        <v>4628</v>
      </c>
      <c r="AI1379" s="18">
        <v>45755</v>
      </c>
      <c r="AJ1379" s="15" t="s">
        <v>19</v>
      </c>
      <c r="AK1379" s="15" t="s">
        <v>19</v>
      </c>
      <c r="AL1379" s="15" t="s">
        <v>19</v>
      </c>
      <c r="AM1379" s="15" t="s">
        <v>3620</v>
      </c>
      <c r="AN1379" s="15" t="s">
        <v>3621</v>
      </c>
    </row>
    <row r="1380" spans="1:40" ht="15.45" x14ac:dyDescent="0.4">
      <c r="A1380" s="15" t="s">
        <v>420</v>
      </c>
      <c r="B1380" s="15" t="e">
        <f t="shared" si="21"/>
        <v>#N/A</v>
      </c>
      <c r="C1380" s="15" t="s">
        <v>4221</v>
      </c>
      <c r="D1380" s="15"/>
      <c r="E1380" s="15" t="s">
        <v>19</v>
      </c>
      <c r="F1380" s="24" t="s">
        <v>42</v>
      </c>
      <c r="G1380" s="15" t="s">
        <v>3561</v>
      </c>
      <c r="H1380" s="15" t="s">
        <v>3599</v>
      </c>
      <c r="I1380" s="28" t="s">
        <v>3587</v>
      </c>
      <c r="J1380" s="15" t="s">
        <v>19</v>
      </c>
      <c r="K1380" s="18">
        <v>45863</v>
      </c>
      <c r="L1380" s="18" t="s">
        <v>19</v>
      </c>
      <c r="M1380" s="18">
        <v>45672.808333333334</v>
      </c>
      <c r="N1380" s="18">
        <v>45806.397222222222</v>
      </c>
      <c r="O1380" s="18" t="s">
        <v>19</v>
      </c>
      <c r="P1380" s="18" t="s">
        <v>19</v>
      </c>
      <c r="Q1380" s="15" t="s">
        <v>5855</v>
      </c>
      <c r="R1380" s="15" t="s">
        <v>6290</v>
      </c>
      <c r="S1380" s="15" t="s">
        <v>3588</v>
      </c>
      <c r="T1380" s="15" t="s">
        <v>19</v>
      </c>
      <c r="U1380" s="15" t="s">
        <v>19</v>
      </c>
      <c r="V1380" s="15" t="s">
        <v>19</v>
      </c>
      <c r="W1380" s="15" t="s">
        <v>19</v>
      </c>
      <c r="X1380" s="15" t="s">
        <v>19</v>
      </c>
      <c r="Y1380" s="19">
        <v>0</v>
      </c>
      <c r="Z1380" s="15" t="s">
        <v>133</v>
      </c>
      <c r="AA1380" s="15" t="s">
        <v>19</v>
      </c>
      <c r="AB1380" s="15" t="s">
        <v>24</v>
      </c>
      <c r="AC1380" s="15" t="s">
        <v>2603</v>
      </c>
      <c r="AD1380" s="15" t="s">
        <v>1638</v>
      </c>
      <c r="AE1380" s="15" t="s">
        <v>19</v>
      </c>
      <c r="AF1380" s="15" t="s">
        <v>49</v>
      </c>
      <c r="AG1380" s="15" t="s">
        <v>19</v>
      </c>
      <c r="AH1380" s="15" t="s">
        <v>4630</v>
      </c>
      <c r="AI1380" s="18">
        <v>45755</v>
      </c>
      <c r="AJ1380" s="15" t="s">
        <v>19</v>
      </c>
      <c r="AK1380" s="15" t="s">
        <v>19</v>
      </c>
      <c r="AL1380" s="15" t="s">
        <v>19</v>
      </c>
      <c r="AM1380" s="15" t="s">
        <v>3620</v>
      </c>
      <c r="AN1380" s="15" t="s">
        <v>3621</v>
      </c>
    </row>
    <row r="1381" spans="1:40" ht="15.45" x14ac:dyDescent="0.4">
      <c r="A1381" s="15" t="s">
        <v>422</v>
      </c>
      <c r="B1381" s="15" t="e">
        <f t="shared" si="21"/>
        <v>#N/A</v>
      </c>
      <c r="C1381" s="15" t="s">
        <v>4179</v>
      </c>
      <c r="D1381" s="15"/>
      <c r="E1381" s="15" t="s">
        <v>19</v>
      </c>
      <c r="F1381" s="24" t="s">
        <v>42</v>
      </c>
      <c r="G1381" s="15" t="s">
        <v>3561</v>
      </c>
      <c r="H1381" s="15" t="s">
        <v>3599</v>
      </c>
      <c r="I1381" s="28" t="s">
        <v>3587</v>
      </c>
      <c r="J1381" s="15" t="s">
        <v>19</v>
      </c>
      <c r="K1381" s="18">
        <v>45863</v>
      </c>
      <c r="L1381" s="18" t="s">
        <v>19</v>
      </c>
      <c r="M1381" s="18">
        <v>45672.809027777781</v>
      </c>
      <c r="N1381" s="18">
        <v>45806.397222222222</v>
      </c>
      <c r="O1381" s="18" t="s">
        <v>19</v>
      </c>
      <c r="P1381" s="18" t="s">
        <v>19</v>
      </c>
      <c r="Q1381" s="15" t="s">
        <v>5855</v>
      </c>
      <c r="R1381" s="15" t="s">
        <v>6290</v>
      </c>
      <c r="S1381" s="15" t="s">
        <v>3588</v>
      </c>
      <c r="T1381" s="15" t="s">
        <v>19</v>
      </c>
      <c r="U1381" s="15" t="s">
        <v>19</v>
      </c>
      <c r="V1381" s="15" t="s">
        <v>19</v>
      </c>
      <c r="W1381" s="15" t="s">
        <v>19</v>
      </c>
      <c r="X1381" s="15" t="s">
        <v>19</v>
      </c>
      <c r="Y1381" s="19">
        <v>0</v>
      </c>
      <c r="Z1381" s="15" t="s">
        <v>133</v>
      </c>
      <c r="AA1381" s="15" t="s">
        <v>19</v>
      </c>
      <c r="AB1381" s="15" t="s">
        <v>24</v>
      </c>
      <c r="AC1381" s="15" t="s">
        <v>2603</v>
      </c>
      <c r="AD1381" s="15" t="s">
        <v>1638</v>
      </c>
      <c r="AE1381" s="15" t="s">
        <v>19</v>
      </c>
      <c r="AF1381" s="15" t="s">
        <v>49</v>
      </c>
      <c r="AG1381" s="15" t="s">
        <v>19</v>
      </c>
      <c r="AH1381" s="15" t="s">
        <v>4632</v>
      </c>
      <c r="AI1381" s="18">
        <v>45755</v>
      </c>
      <c r="AJ1381" s="15" t="s">
        <v>19</v>
      </c>
      <c r="AK1381" s="15" t="s">
        <v>19</v>
      </c>
      <c r="AL1381" s="15" t="s">
        <v>19</v>
      </c>
      <c r="AM1381" s="15" t="s">
        <v>3620</v>
      </c>
      <c r="AN1381" s="15" t="s">
        <v>3621</v>
      </c>
    </row>
    <row r="1382" spans="1:40" ht="15.45" x14ac:dyDescent="0.4">
      <c r="A1382" s="15" t="s">
        <v>424</v>
      </c>
      <c r="B1382" s="15" t="e">
        <f t="shared" si="21"/>
        <v>#N/A</v>
      </c>
      <c r="C1382" s="15" t="s">
        <v>4193</v>
      </c>
      <c r="D1382" s="15"/>
      <c r="E1382" s="15" t="s">
        <v>19</v>
      </c>
      <c r="F1382" s="24" t="s">
        <v>42</v>
      </c>
      <c r="G1382" s="15" t="s">
        <v>3561</v>
      </c>
      <c r="H1382" s="15" t="s">
        <v>3599</v>
      </c>
      <c r="I1382" s="28" t="s">
        <v>3587</v>
      </c>
      <c r="J1382" s="15" t="s">
        <v>19</v>
      </c>
      <c r="K1382" s="18">
        <v>45863</v>
      </c>
      <c r="L1382" s="18" t="s">
        <v>19</v>
      </c>
      <c r="M1382" s="18">
        <v>45672.80972222222</v>
      </c>
      <c r="N1382" s="18">
        <v>45806.397222222222</v>
      </c>
      <c r="O1382" s="18" t="s">
        <v>19</v>
      </c>
      <c r="P1382" s="18" t="s">
        <v>19</v>
      </c>
      <c r="Q1382" s="15" t="s">
        <v>5855</v>
      </c>
      <c r="R1382" s="15" t="s">
        <v>6290</v>
      </c>
      <c r="S1382" s="15" t="s">
        <v>3588</v>
      </c>
      <c r="T1382" s="15" t="s">
        <v>19</v>
      </c>
      <c r="U1382" s="15" t="s">
        <v>19</v>
      </c>
      <c r="V1382" s="15" t="s">
        <v>19</v>
      </c>
      <c r="W1382" s="15" t="s">
        <v>19</v>
      </c>
      <c r="X1382" s="15" t="s">
        <v>19</v>
      </c>
      <c r="Y1382" s="19">
        <v>0</v>
      </c>
      <c r="Z1382" s="15" t="s">
        <v>133</v>
      </c>
      <c r="AA1382" s="15" t="s">
        <v>19</v>
      </c>
      <c r="AB1382" s="15" t="s">
        <v>24</v>
      </c>
      <c r="AC1382" s="15" t="s">
        <v>2603</v>
      </c>
      <c r="AD1382" s="15" t="s">
        <v>1638</v>
      </c>
      <c r="AE1382" s="15" t="s">
        <v>19</v>
      </c>
      <c r="AF1382" s="15" t="s">
        <v>49</v>
      </c>
      <c r="AG1382" s="15" t="s">
        <v>19</v>
      </c>
      <c r="AH1382" s="15" t="s">
        <v>4634</v>
      </c>
      <c r="AI1382" s="18">
        <v>45755</v>
      </c>
      <c r="AJ1382" s="15" t="s">
        <v>19</v>
      </c>
      <c r="AK1382" s="15" t="s">
        <v>19</v>
      </c>
      <c r="AL1382" s="15" t="s">
        <v>19</v>
      </c>
      <c r="AM1382" s="15" t="s">
        <v>3620</v>
      </c>
      <c r="AN1382" s="15" t="s">
        <v>3621</v>
      </c>
    </row>
    <row r="1383" spans="1:40" ht="15.45" x14ac:dyDescent="0.4">
      <c r="A1383" s="15" t="s">
        <v>426</v>
      </c>
      <c r="B1383" s="15" t="e">
        <f t="shared" si="21"/>
        <v>#N/A</v>
      </c>
      <c r="C1383" s="15" t="s">
        <v>4186</v>
      </c>
      <c r="D1383" s="15"/>
      <c r="E1383" s="15" t="s">
        <v>19</v>
      </c>
      <c r="F1383" s="24" t="s">
        <v>42</v>
      </c>
      <c r="G1383" s="15" t="s">
        <v>3561</v>
      </c>
      <c r="H1383" s="15" t="s">
        <v>3599</v>
      </c>
      <c r="I1383" s="28" t="s">
        <v>3587</v>
      </c>
      <c r="J1383" s="15" t="s">
        <v>19</v>
      </c>
      <c r="K1383" s="18">
        <v>45863</v>
      </c>
      <c r="L1383" s="18" t="s">
        <v>19</v>
      </c>
      <c r="M1383" s="18">
        <v>45672.810416666667</v>
      </c>
      <c r="N1383" s="18">
        <v>45804.809027777781</v>
      </c>
      <c r="O1383" s="18" t="s">
        <v>19</v>
      </c>
      <c r="P1383" s="18" t="s">
        <v>19</v>
      </c>
      <c r="Q1383" s="15" t="s">
        <v>5855</v>
      </c>
      <c r="R1383" s="15" t="s">
        <v>6290</v>
      </c>
      <c r="S1383" s="15" t="s">
        <v>3588</v>
      </c>
      <c r="T1383" s="15" t="s">
        <v>19</v>
      </c>
      <c r="U1383" s="15" t="s">
        <v>19</v>
      </c>
      <c r="V1383" s="15" t="s">
        <v>19</v>
      </c>
      <c r="W1383" s="15" t="s">
        <v>19</v>
      </c>
      <c r="X1383" s="15" t="s">
        <v>19</v>
      </c>
      <c r="Y1383" s="19">
        <v>0</v>
      </c>
      <c r="Z1383" s="15" t="s">
        <v>133</v>
      </c>
      <c r="AA1383" s="15" t="s">
        <v>19</v>
      </c>
      <c r="AB1383" s="15" t="s">
        <v>24</v>
      </c>
      <c r="AC1383" s="15" t="s">
        <v>2603</v>
      </c>
      <c r="AD1383" s="15" t="s">
        <v>1638</v>
      </c>
      <c r="AE1383" s="15" t="s">
        <v>19</v>
      </c>
      <c r="AF1383" s="15" t="s">
        <v>49</v>
      </c>
      <c r="AG1383" s="15" t="s">
        <v>19</v>
      </c>
      <c r="AH1383" s="15" t="s">
        <v>4636</v>
      </c>
      <c r="AI1383" s="18">
        <v>45755</v>
      </c>
      <c r="AJ1383" s="15" t="s">
        <v>19</v>
      </c>
      <c r="AK1383" s="15" t="s">
        <v>19</v>
      </c>
      <c r="AL1383" s="15" t="s">
        <v>19</v>
      </c>
      <c r="AM1383" s="15" t="s">
        <v>3620</v>
      </c>
      <c r="AN1383" s="15" t="s">
        <v>3621</v>
      </c>
    </row>
    <row r="1384" spans="1:40" ht="15.45" x14ac:dyDescent="0.4">
      <c r="A1384" s="15" t="s">
        <v>428</v>
      </c>
      <c r="B1384" s="15" t="e">
        <f t="shared" si="21"/>
        <v>#N/A</v>
      </c>
      <c r="C1384" s="15" t="s">
        <v>4190</v>
      </c>
      <c r="D1384" s="15"/>
      <c r="E1384" s="15" t="s">
        <v>19</v>
      </c>
      <c r="F1384" s="24" t="s">
        <v>42</v>
      </c>
      <c r="G1384" s="15" t="s">
        <v>3561</v>
      </c>
      <c r="H1384" s="15" t="s">
        <v>3599</v>
      </c>
      <c r="I1384" s="28" t="s">
        <v>3587</v>
      </c>
      <c r="J1384" s="15" t="s">
        <v>19</v>
      </c>
      <c r="K1384" s="18">
        <v>45863</v>
      </c>
      <c r="L1384" s="18" t="s">
        <v>19</v>
      </c>
      <c r="M1384" s="18">
        <v>45672.811805555553</v>
      </c>
      <c r="N1384" s="18">
        <v>45804.809027777781</v>
      </c>
      <c r="O1384" s="18" t="s">
        <v>19</v>
      </c>
      <c r="P1384" s="18" t="s">
        <v>19</v>
      </c>
      <c r="Q1384" s="15" t="s">
        <v>5855</v>
      </c>
      <c r="R1384" s="15" t="s">
        <v>6290</v>
      </c>
      <c r="S1384" s="15" t="s">
        <v>3588</v>
      </c>
      <c r="T1384" s="15" t="s">
        <v>19</v>
      </c>
      <c r="U1384" s="15" t="s">
        <v>19</v>
      </c>
      <c r="V1384" s="15" t="s">
        <v>19</v>
      </c>
      <c r="W1384" s="15" t="s">
        <v>19</v>
      </c>
      <c r="X1384" s="15" t="s">
        <v>19</v>
      </c>
      <c r="Y1384" s="19">
        <v>0</v>
      </c>
      <c r="Z1384" s="15" t="s">
        <v>133</v>
      </c>
      <c r="AA1384" s="15" t="s">
        <v>19</v>
      </c>
      <c r="AB1384" s="15" t="s">
        <v>24</v>
      </c>
      <c r="AC1384" s="15" t="s">
        <v>2603</v>
      </c>
      <c r="AD1384" s="15" t="s">
        <v>1638</v>
      </c>
      <c r="AE1384" s="15" t="s">
        <v>19</v>
      </c>
      <c r="AF1384" s="15" t="s">
        <v>49</v>
      </c>
      <c r="AG1384" s="15" t="s">
        <v>19</v>
      </c>
      <c r="AH1384" s="15" t="s">
        <v>4638</v>
      </c>
      <c r="AI1384" s="18">
        <v>45755</v>
      </c>
      <c r="AJ1384" s="15" t="s">
        <v>19</v>
      </c>
      <c r="AK1384" s="15" t="s">
        <v>19</v>
      </c>
      <c r="AL1384" s="15" t="s">
        <v>19</v>
      </c>
      <c r="AM1384" s="15" t="s">
        <v>3620</v>
      </c>
      <c r="AN1384" s="15" t="s">
        <v>3621</v>
      </c>
    </row>
    <row r="1385" spans="1:40" ht="15.45" x14ac:dyDescent="0.4">
      <c r="A1385" s="15" t="s">
        <v>430</v>
      </c>
      <c r="B1385" s="15" t="e">
        <f t="shared" si="21"/>
        <v>#N/A</v>
      </c>
      <c r="C1385" s="15" t="s">
        <v>4196</v>
      </c>
      <c r="D1385" s="15"/>
      <c r="E1385" s="15" t="s">
        <v>19</v>
      </c>
      <c r="F1385" s="24" t="s">
        <v>42</v>
      </c>
      <c r="G1385" s="15" t="s">
        <v>3561</v>
      </c>
      <c r="H1385" s="15" t="s">
        <v>19</v>
      </c>
      <c r="I1385" s="28" t="s">
        <v>3587</v>
      </c>
      <c r="J1385" s="15" t="s">
        <v>6706</v>
      </c>
      <c r="K1385" s="18">
        <v>45863</v>
      </c>
      <c r="L1385" s="18" t="s">
        <v>19</v>
      </c>
      <c r="M1385" s="18">
        <v>45672.8125</v>
      </c>
      <c r="N1385" s="18">
        <v>45810.686111111107</v>
      </c>
      <c r="O1385" s="18" t="s">
        <v>19</v>
      </c>
      <c r="P1385" s="18" t="s">
        <v>19</v>
      </c>
      <c r="Q1385" s="15" t="s">
        <v>5855</v>
      </c>
      <c r="R1385" s="15" t="s">
        <v>6290</v>
      </c>
      <c r="S1385" s="15" t="s">
        <v>3588</v>
      </c>
      <c r="T1385" s="15" t="s">
        <v>19</v>
      </c>
      <c r="U1385" s="15" t="s">
        <v>19</v>
      </c>
      <c r="V1385" s="15" t="s">
        <v>19</v>
      </c>
      <c r="W1385" s="15" t="s">
        <v>19</v>
      </c>
      <c r="X1385" s="15" t="s">
        <v>19</v>
      </c>
      <c r="Y1385" s="19">
        <v>0</v>
      </c>
      <c r="Z1385" s="15" t="s">
        <v>133</v>
      </c>
      <c r="AA1385" s="15" t="s">
        <v>19</v>
      </c>
      <c r="AB1385" s="15" t="s">
        <v>24</v>
      </c>
      <c r="AC1385" s="15" t="s">
        <v>2603</v>
      </c>
      <c r="AD1385" s="15" t="s">
        <v>1638</v>
      </c>
      <c r="AE1385" s="15" t="s">
        <v>19</v>
      </c>
      <c r="AF1385" s="15" t="s">
        <v>49</v>
      </c>
      <c r="AG1385" s="15" t="s">
        <v>19</v>
      </c>
      <c r="AH1385" s="15" t="s">
        <v>4640</v>
      </c>
      <c r="AI1385" s="18">
        <v>45755</v>
      </c>
      <c r="AJ1385" s="15" t="s">
        <v>19</v>
      </c>
      <c r="AK1385" s="15" t="s">
        <v>19</v>
      </c>
      <c r="AL1385" s="15" t="s">
        <v>19</v>
      </c>
      <c r="AM1385" s="15" t="s">
        <v>3620</v>
      </c>
      <c r="AN1385" s="15" t="s">
        <v>3621</v>
      </c>
    </row>
    <row r="1386" spans="1:40" ht="15.45" x14ac:dyDescent="0.4">
      <c r="A1386" s="15" t="s">
        <v>431</v>
      </c>
      <c r="B1386" s="15" t="e">
        <f t="shared" si="21"/>
        <v>#N/A</v>
      </c>
      <c r="C1386" s="15" t="s">
        <v>4083</v>
      </c>
      <c r="D1386" s="15"/>
      <c r="E1386" s="15" t="s">
        <v>19</v>
      </c>
      <c r="F1386" s="16" t="s">
        <v>23</v>
      </c>
      <c r="G1386" s="15" t="s">
        <v>3561</v>
      </c>
      <c r="H1386" s="15" t="s">
        <v>3619</v>
      </c>
      <c r="I1386" s="28" t="s">
        <v>3587</v>
      </c>
      <c r="J1386" s="15" t="s">
        <v>6707</v>
      </c>
      <c r="K1386" s="18">
        <v>45818</v>
      </c>
      <c r="L1386" s="18">
        <v>45769</v>
      </c>
      <c r="M1386" s="18">
        <v>45672.814583333333</v>
      </c>
      <c r="N1386" s="18">
        <v>45810.525000000001</v>
      </c>
      <c r="O1386" s="18" t="s">
        <v>19</v>
      </c>
      <c r="P1386" s="18" t="s">
        <v>19</v>
      </c>
      <c r="Q1386" s="15" t="s">
        <v>5855</v>
      </c>
      <c r="R1386" s="15" t="s">
        <v>6290</v>
      </c>
      <c r="S1386" s="15" t="s">
        <v>3588</v>
      </c>
      <c r="T1386" s="18">
        <v>45807</v>
      </c>
      <c r="U1386" s="18" t="s">
        <v>19</v>
      </c>
      <c r="V1386" s="15" t="s">
        <v>19</v>
      </c>
      <c r="W1386" s="18" t="s">
        <v>19</v>
      </c>
      <c r="X1386" s="18" t="s">
        <v>19</v>
      </c>
      <c r="Y1386" s="19">
        <v>0</v>
      </c>
      <c r="Z1386" s="26" t="s">
        <v>88</v>
      </c>
      <c r="AA1386" s="18" t="s">
        <v>19</v>
      </c>
      <c r="AB1386" s="15" t="s">
        <v>43</v>
      </c>
      <c r="AC1386" s="15" t="s">
        <v>1110</v>
      </c>
      <c r="AD1386" s="15" t="s">
        <v>1138</v>
      </c>
      <c r="AE1386" s="15" t="s">
        <v>19</v>
      </c>
      <c r="AF1386" s="15" t="s">
        <v>49</v>
      </c>
      <c r="AG1386" s="15" t="s">
        <v>19</v>
      </c>
      <c r="AH1386" s="15" t="s">
        <v>4084</v>
      </c>
      <c r="AI1386" s="18">
        <v>45768</v>
      </c>
      <c r="AJ1386" s="18" t="s">
        <v>19</v>
      </c>
      <c r="AK1386" s="15" t="s">
        <v>19</v>
      </c>
      <c r="AL1386" s="15" t="s">
        <v>19</v>
      </c>
      <c r="AM1386" s="15" t="s">
        <v>3620</v>
      </c>
      <c r="AN1386" s="15" t="s">
        <v>3621</v>
      </c>
    </row>
    <row r="1387" spans="1:40" ht="15.45" x14ac:dyDescent="0.4">
      <c r="A1387" s="15" t="s">
        <v>433</v>
      </c>
      <c r="B1387" s="15" t="e">
        <f t="shared" si="21"/>
        <v>#N/A</v>
      </c>
      <c r="C1387" s="15" t="s">
        <v>4085</v>
      </c>
      <c r="D1387" s="15"/>
      <c r="E1387" s="15" t="s">
        <v>19</v>
      </c>
      <c r="F1387" s="16" t="s">
        <v>23</v>
      </c>
      <c r="G1387" s="15" t="s">
        <v>3561</v>
      </c>
      <c r="H1387" s="15" t="s">
        <v>3619</v>
      </c>
      <c r="I1387" s="28" t="s">
        <v>3587</v>
      </c>
      <c r="J1387" s="15" t="s">
        <v>6708</v>
      </c>
      <c r="K1387" s="18">
        <v>45863</v>
      </c>
      <c r="L1387" s="18">
        <v>45782</v>
      </c>
      <c r="M1387" s="18">
        <v>45672.815972222219</v>
      </c>
      <c r="N1387" s="18">
        <v>45810.642361111109</v>
      </c>
      <c r="O1387" s="18" t="s">
        <v>19</v>
      </c>
      <c r="P1387" s="18" t="s">
        <v>19</v>
      </c>
      <c r="Q1387" s="15" t="s">
        <v>5855</v>
      </c>
      <c r="R1387" s="15" t="s">
        <v>6290</v>
      </c>
      <c r="S1387" s="15" t="s">
        <v>3588</v>
      </c>
      <c r="T1387" s="18">
        <v>45810</v>
      </c>
      <c r="U1387" s="18" t="s">
        <v>19</v>
      </c>
      <c r="V1387" s="15" t="s">
        <v>19</v>
      </c>
      <c r="W1387" s="18" t="s">
        <v>19</v>
      </c>
      <c r="X1387" s="18" t="s">
        <v>19</v>
      </c>
      <c r="Y1387" s="19">
        <v>0</v>
      </c>
      <c r="Z1387" s="32" t="s">
        <v>66</v>
      </c>
      <c r="AA1387" s="18" t="s">
        <v>19</v>
      </c>
      <c r="AB1387" s="15" t="s">
        <v>43</v>
      </c>
      <c r="AC1387" s="15" t="s">
        <v>1110</v>
      </c>
      <c r="AD1387" s="15" t="s">
        <v>1112</v>
      </c>
      <c r="AE1387" s="15" t="s">
        <v>19</v>
      </c>
      <c r="AF1387" s="15" t="s">
        <v>49</v>
      </c>
      <c r="AG1387" s="15" t="s">
        <v>19</v>
      </c>
      <c r="AH1387" s="15" t="s">
        <v>4084</v>
      </c>
      <c r="AI1387" s="18">
        <v>45778</v>
      </c>
      <c r="AJ1387" s="18" t="s">
        <v>19</v>
      </c>
      <c r="AK1387" s="15" t="s">
        <v>19</v>
      </c>
      <c r="AL1387" s="15" t="s">
        <v>19</v>
      </c>
      <c r="AM1387" s="15" t="s">
        <v>3620</v>
      </c>
      <c r="AN1387" s="15" t="s">
        <v>3621</v>
      </c>
    </row>
    <row r="1388" spans="1:40" ht="15.45" x14ac:dyDescent="0.4">
      <c r="A1388" s="15" t="s">
        <v>435</v>
      </c>
      <c r="B1388" s="15" t="e">
        <f t="shared" si="21"/>
        <v>#N/A</v>
      </c>
      <c r="C1388" s="15" t="s">
        <v>4086</v>
      </c>
      <c r="D1388" s="15"/>
      <c r="E1388" s="15" t="s">
        <v>19</v>
      </c>
      <c r="F1388" s="16" t="s">
        <v>23</v>
      </c>
      <c r="G1388" s="15" t="s">
        <v>3561</v>
      </c>
      <c r="H1388" s="15" t="s">
        <v>3619</v>
      </c>
      <c r="I1388" s="28" t="s">
        <v>3587</v>
      </c>
      <c r="J1388" s="15" t="s">
        <v>6709</v>
      </c>
      <c r="K1388" s="18">
        <v>45796</v>
      </c>
      <c r="L1388" s="18">
        <v>45782</v>
      </c>
      <c r="M1388" s="18">
        <v>45672.818055555559</v>
      </c>
      <c r="N1388" s="18">
        <v>45810.78125</v>
      </c>
      <c r="O1388" s="18" t="s">
        <v>19</v>
      </c>
      <c r="P1388" s="18" t="s">
        <v>19</v>
      </c>
      <c r="Q1388" s="15" t="s">
        <v>5855</v>
      </c>
      <c r="R1388" s="15" t="s">
        <v>6290</v>
      </c>
      <c r="S1388" s="15" t="s">
        <v>3588</v>
      </c>
      <c r="T1388" s="18">
        <v>45807</v>
      </c>
      <c r="U1388" s="18" t="s">
        <v>19</v>
      </c>
      <c r="V1388" s="15" t="s">
        <v>19</v>
      </c>
      <c r="W1388" s="18" t="s">
        <v>19</v>
      </c>
      <c r="X1388" s="18" t="s">
        <v>19</v>
      </c>
      <c r="Y1388" s="19">
        <v>0</v>
      </c>
      <c r="Z1388" s="15" t="s">
        <v>25</v>
      </c>
      <c r="AA1388" s="18" t="s">
        <v>19</v>
      </c>
      <c r="AB1388" s="15" t="s">
        <v>43</v>
      </c>
      <c r="AC1388" s="15" t="s">
        <v>1110</v>
      </c>
      <c r="AD1388" s="15" t="s">
        <v>1112</v>
      </c>
      <c r="AE1388" s="15" t="s">
        <v>19</v>
      </c>
      <c r="AF1388" s="15" t="s">
        <v>49</v>
      </c>
      <c r="AG1388" s="20" t="s">
        <v>3604</v>
      </c>
      <c r="AH1388" s="15" t="s">
        <v>4084</v>
      </c>
      <c r="AI1388" s="18">
        <v>45778</v>
      </c>
      <c r="AJ1388" s="18" t="s">
        <v>19</v>
      </c>
      <c r="AK1388" s="15" t="s">
        <v>19</v>
      </c>
      <c r="AL1388" s="15" t="s">
        <v>19</v>
      </c>
      <c r="AM1388" s="15" t="s">
        <v>3620</v>
      </c>
      <c r="AN1388" s="15" t="s">
        <v>3621</v>
      </c>
    </row>
    <row r="1389" spans="1:40" ht="15.45" x14ac:dyDescent="0.4">
      <c r="A1389" s="15" t="s">
        <v>437</v>
      </c>
      <c r="B1389" s="15" t="e">
        <f t="shared" si="21"/>
        <v>#N/A</v>
      </c>
      <c r="C1389" s="15" t="s">
        <v>4087</v>
      </c>
      <c r="D1389" s="15"/>
      <c r="E1389" s="15" t="s">
        <v>19</v>
      </c>
      <c r="F1389" s="16" t="s">
        <v>23</v>
      </c>
      <c r="G1389" s="15" t="s">
        <v>4088</v>
      </c>
      <c r="H1389" s="15" t="s">
        <v>3599</v>
      </c>
      <c r="I1389" s="28" t="s">
        <v>3587</v>
      </c>
      <c r="J1389" s="15" t="s">
        <v>6710</v>
      </c>
      <c r="K1389" s="18">
        <v>45818</v>
      </c>
      <c r="L1389" s="18">
        <v>45798</v>
      </c>
      <c r="M1389" s="18">
        <v>45672.820138888885</v>
      </c>
      <c r="N1389" s="18">
        <v>45810.764583333337</v>
      </c>
      <c r="O1389" s="18" t="s">
        <v>19</v>
      </c>
      <c r="P1389" s="18" t="s">
        <v>19</v>
      </c>
      <c r="Q1389" s="15" t="s">
        <v>5855</v>
      </c>
      <c r="R1389" s="15" t="s">
        <v>6290</v>
      </c>
      <c r="S1389" s="15" t="s">
        <v>3588</v>
      </c>
      <c r="T1389" s="18">
        <v>45804</v>
      </c>
      <c r="U1389" s="18" t="s">
        <v>19</v>
      </c>
      <c r="V1389" s="15" t="s">
        <v>19</v>
      </c>
      <c r="W1389" s="18" t="s">
        <v>19</v>
      </c>
      <c r="X1389" s="18" t="s">
        <v>19</v>
      </c>
      <c r="Y1389" s="19">
        <v>0</v>
      </c>
      <c r="Z1389" s="26" t="s">
        <v>88</v>
      </c>
      <c r="AA1389" s="18" t="s">
        <v>19</v>
      </c>
      <c r="AB1389" s="15" t="s">
        <v>43</v>
      </c>
      <c r="AC1389" s="15" t="s">
        <v>1110</v>
      </c>
      <c r="AD1389" s="15" t="s">
        <v>1112</v>
      </c>
      <c r="AE1389" s="15" t="s">
        <v>19</v>
      </c>
      <c r="AF1389" s="15" t="s">
        <v>49</v>
      </c>
      <c r="AG1389" s="15" t="s">
        <v>19</v>
      </c>
      <c r="AH1389" s="15" t="s">
        <v>4084</v>
      </c>
      <c r="AI1389" s="18">
        <v>45768</v>
      </c>
      <c r="AJ1389" s="18" t="s">
        <v>19</v>
      </c>
      <c r="AK1389" s="15" t="s">
        <v>19</v>
      </c>
      <c r="AL1389" s="15" t="s">
        <v>19</v>
      </c>
      <c r="AM1389" s="15" t="s">
        <v>3620</v>
      </c>
      <c r="AN1389" s="15" t="s">
        <v>3621</v>
      </c>
    </row>
    <row r="1390" spans="1:40" ht="15.45" x14ac:dyDescent="0.4">
      <c r="A1390" s="15" t="s">
        <v>439</v>
      </c>
      <c r="B1390" s="15" t="e">
        <f t="shared" si="21"/>
        <v>#N/A</v>
      </c>
      <c r="C1390" s="15" t="s">
        <v>4089</v>
      </c>
      <c r="D1390" s="15"/>
      <c r="E1390" s="15" t="s">
        <v>19</v>
      </c>
      <c r="F1390" s="16" t="s">
        <v>23</v>
      </c>
      <c r="G1390" s="15" t="s">
        <v>3561</v>
      </c>
      <c r="H1390" s="15" t="s">
        <v>3619</v>
      </c>
      <c r="I1390" s="28" t="s">
        <v>3587</v>
      </c>
      <c r="J1390" s="15" t="s">
        <v>6711</v>
      </c>
      <c r="K1390" s="18">
        <v>45863</v>
      </c>
      <c r="L1390" s="18">
        <v>45769</v>
      </c>
      <c r="M1390" s="18">
        <v>45672.820833333331</v>
      </c>
      <c r="N1390" s="18">
        <v>45806.759722222225</v>
      </c>
      <c r="O1390" s="18" t="s">
        <v>19</v>
      </c>
      <c r="P1390" s="18" t="s">
        <v>19</v>
      </c>
      <c r="Q1390" s="15" t="s">
        <v>5855</v>
      </c>
      <c r="R1390" s="15" t="s">
        <v>6290</v>
      </c>
      <c r="S1390" s="15" t="s">
        <v>3588</v>
      </c>
      <c r="T1390" s="18">
        <v>45806</v>
      </c>
      <c r="U1390" s="18" t="s">
        <v>19</v>
      </c>
      <c r="V1390" s="15" t="s">
        <v>19</v>
      </c>
      <c r="W1390" s="18" t="s">
        <v>19</v>
      </c>
      <c r="X1390" s="18" t="s">
        <v>19</v>
      </c>
      <c r="Y1390" s="19">
        <v>0</v>
      </c>
      <c r="Z1390" s="32" t="s">
        <v>66</v>
      </c>
      <c r="AA1390" s="18" t="s">
        <v>19</v>
      </c>
      <c r="AB1390" s="15" t="s">
        <v>43</v>
      </c>
      <c r="AC1390" s="15" t="s">
        <v>1110</v>
      </c>
      <c r="AD1390" s="15" t="s">
        <v>1112</v>
      </c>
      <c r="AE1390" s="15" t="s">
        <v>19</v>
      </c>
      <c r="AF1390" s="15" t="s">
        <v>49</v>
      </c>
      <c r="AG1390" s="15" t="s">
        <v>19</v>
      </c>
      <c r="AH1390" s="15" t="s">
        <v>4084</v>
      </c>
      <c r="AI1390" s="18">
        <v>45768</v>
      </c>
      <c r="AJ1390" s="18" t="s">
        <v>19</v>
      </c>
      <c r="AK1390" s="15" t="s">
        <v>19</v>
      </c>
      <c r="AL1390" s="15" t="s">
        <v>19</v>
      </c>
      <c r="AM1390" s="15" t="s">
        <v>3620</v>
      </c>
      <c r="AN1390" s="15" t="s">
        <v>3621</v>
      </c>
    </row>
    <row r="1391" spans="1:40" ht="15.45" x14ac:dyDescent="0.4">
      <c r="A1391" s="15" t="s">
        <v>440</v>
      </c>
      <c r="B1391" s="15" t="e">
        <f t="shared" si="21"/>
        <v>#N/A</v>
      </c>
      <c r="C1391" s="15" t="s">
        <v>4090</v>
      </c>
      <c r="D1391" s="15"/>
      <c r="E1391" s="15" t="s">
        <v>19</v>
      </c>
      <c r="F1391" s="16" t="s">
        <v>23</v>
      </c>
      <c r="G1391" s="15" t="s">
        <v>3561</v>
      </c>
      <c r="H1391" s="15" t="s">
        <v>3619</v>
      </c>
      <c r="I1391" s="28" t="s">
        <v>3587</v>
      </c>
      <c r="J1391" s="15" t="s">
        <v>6712</v>
      </c>
      <c r="K1391" s="18">
        <v>45815</v>
      </c>
      <c r="L1391" s="18">
        <v>45757</v>
      </c>
      <c r="M1391" s="18">
        <v>45672.822916666672</v>
      </c>
      <c r="N1391" s="18">
        <v>45807.663194444445</v>
      </c>
      <c r="O1391" s="18" t="s">
        <v>19</v>
      </c>
      <c r="P1391" s="18" t="s">
        <v>19</v>
      </c>
      <c r="Q1391" s="15" t="s">
        <v>5855</v>
      </c>
      <c r="R1391" s="15" t="s">
        <v>6290</v>
      </c>
      <c r="S1391" s="15" t="s">
        <v>3588</v>
      </c>
      <c r="T1391" s="18">
        <v>45800</v>
      </c>
      <c r="U1391" s="18" t="s">
        <v>19</v>
      </c>
      <c r="V1391" s="15" t="s">
        <v>19</v>
      </c>
      <c r="W1391" s="18">
        <v>45807</v>
      </c>
      <c r="X1391" s="18">
        <v>45807</v>
      </c>
      <c r="Y1391" s="19">
        <v>0</v>
      </c>
      <c r="Z1391" s="30" t="s">
        <v>3633</v>
      </c>
      <c r="AA1391" s="18" t="s">
        <v>19</v>
      </c>
      <c r="AB1391" s="15" t="s">
        <v>43</v>
      </c>
      <c r="AC1391" s="15" t="s">
        <v>1110</v>
      </c>
      <c r="AD1391" s="15" t="s">
        <v>1112</v>
      </c>
      <c r="AE1391" s="15" t="b">
        <v>1</v>
      </c>
      <c r="AF1391" s="15" t="s">
        <v>49</v>
      </c>
      <c r="AG1391" s="15" t="s">
        <v>19</v>
      </c>
      <c r="AH1391" s="15" t="s">
        <v>4084</v>
      </c>
      <c r="AI1391" s="18">
        <v>45757</v>
      </c>
      <c r="AJ1391" s="18" t="s">
        <v>19</v>
      </c>
      <c r="AK1391" s="15" t="s">
        <v>19</v>
      </c>
      <c r="AL1391" s="15" t="s">
        <v>19</v>
      </c>
      <c r="AM1391" s="15" t="s">
        <v>3620</v>
      </c>
      <c r="AN1391" s="15" t="s">
        <v>3621</v>
      </c>
    </row>
    <row r="1392" spans="1:40" ht="15.45" x14ac:dyDescent="0.4">
      <c r="A1392" s="15" t="s">
        <v>442</v>
      </c>
      <c r="B1392" s="15" t="e">
        <f t="shared" si="21"/>
        <v>#N/A</v>
      </c>
      <c r="C1392" s="15" t="s">
        <v>4092</v>
      </c>
      <c r="D1392" s="15"/>
      <c r="E1392" s="15" t="s">
        <v>19</v>
      </c>
      <c r="F1392" s="16" t="s">
        <v>23</v>
      </c>
      <c r="G1392" s="15" t="s">
        <v>3561</v>
      </c>
      <c r="H1392" s="15" t="s">
        <v>3619</v>
      </c>
      <c r="I1392" s="28" t="s">
        <v>3587</v>
      </c>
      <c r="J1392" s="15" t="s">
        <v>6713</v>
      </c>
      <c r="K1392" s="18">
        <v>45815</v>
      </c>
      <c r="L1392" s="18">
        <v>45775</v>
      </c>
      <c r="M1392" s="18">
        <v>45672.827083333337</v>
      </c>
      <c r="N1392" s="18">
        <v>45807.630555555559</v>
      </c>
      <c r="O1392" s="18" t="s">
        <v>19</v>
      </c>
      <c r="P1392" s="18" t="s">
        <v>19</v>
      </c>
      <c r="Q1392" s="15" t="s">
        <v>5855</v>
      </c>
      <c r="R1392" s="15" t="s">
        <v>6290</v>
      </c>
      <c r="S1392" s="15" t="s">
        <v>3588</v>
      </c>
      <c r="T1392" s="18">
        <v>45796</v>
      </c>
      <c r="U1392" s="18" t="s">
        <v>19</v>
      </c>
      <c r="V1392" s="15" t="s">
        <v>19</v>
      </c>
      <c r="W1392" s="18">
        <v>45807</v>
      </c>
      <c r="X1392" s="18">
        <v>45806</v>
      </c>
      <c r="Y1392" s="19">
        <v>0</v>
      </c>
      <c r="Z1392" s="30" t="s">
        <v>3633</v>
      </c>
      <c r="AA1392" s="18" t="s">
        <v>19</v>
      </c>
      <c r="AB1392" s="15" t="s">
        <v>43</v>
      </c>
      <c r="AC1392" s="15" t="s">
        <v>1110</v>
      </c>
      <c r="AD1392" s="15" t="s">
        <v>1112</v>
      </c>
      <c r="AE1392" s="15" t="b">
        <v>1</v>
      </c>
      <c r="AF1392" s="15" t="s">
        <v>49</v>
      </c>
      <c r="AG1392" s="15" t="s">
        <v>19</v>
      </c>
      <c r="AH1392" s="15" t="s">
        <v>4084</v>
      </c>
      <c r="AI1392" s="18">
        <v>45756</v>
      </c>
      <c r="AJ1392" s="18" t="s">
        <v>19</v>
      </c>
      <c r="AK1392" s="15" t="s">
        <v>19</v>
      </c>
      <c r="AL1392" s="15" t="s">
        <v>19</v>
      </c>
      <c r="AM1392" s="15" t="s">
        <v>3620</v>
      </c>
      <c r="AN1392" s="15" t="s">
        <v>3621</v>
      </c>
    </row>
    <row r="1393" spans="1:40" ht="15.45" x14ac:dyDescent="0.4">
      <c r="A1393" s="15" t="s">
        <v>444</v>
      </c>
      <c r="B1393" s="15" t="e">
        <f t="shared" si="21"/>
        <v>#N/A</v>
      </c>
      <c r="C1393" s="15" t="s">
        <v>4093</v>
      </c>
      <c r="D1393" s="15"/>
      <c r="E1393" s="15" t="s">
        <v>19</v>
      </c>
      <c r="F1393" s="16" t="s">
        <v>23</v>
      </c>
      <c r="G1393" s="15" t="s">
        <v>3561</v>
      </c>
      <c r="H1393" s="15" t="s">
        <v>3619</v>
      </c>
      <c r="I1393" s="25" t="s">
        <v>3583</v>
      </c>
      <c r="J1393" s="15" t="s">
        <v>6714</v>
      </c>
      <c r="K1393" s="18">
        <v>45815</v>
      </c>
      <c r="L1393" s="18">
        <v>45785</v>
      </c>
      <c r="M1393" s="18">
        <v>45672.828472222223</v>
      </c>
      <c r="N1393" s="18">
        <v>45807.638194444444</v>
      </c>
      <c r="O1393" s="18" t="s">
        <v>19</v>
      </c>
      <c r="P1393" s="18" t="s">
        <v>19</v>
      </c>
      <c r="Q1393" s="15" t="s">
        <v>5855</v>
      </c>
      <c r="R1393" s="15" t="s">
        <v>6290</v>
      </c>
      <c r="S1393" s="15" t="s">
        <v>3588</v>
      </c>
      <c r="T1393" s="18">
        <v>45798</v>
      </c>
      <c r="U1393" s="18" t="s">
        <v>19</v>
      </c>
      <c r="V1393" s="15" t="s">
        <v>19</v>
      </c>
      <c r="W1393" s="18">
        <v>45807</v>
      </c>
      <c r="X1393" s="18">
        <v>45807</v>
      </c>
      <c r="Y1393" s="19">
        <v>0</v>
      </c>
      <c r="Z1393" s="30" t="s">
        <v>3633</v>
      </c>
      <c r="AA1393" s="18" t="s">
        <v>19</v>
      </c>
      <c r="AB1393" s="15" t="s">
        <v>43</v>
      </c>
      <c r="AC1393" s="15" t="s">
        <v>1110</v>
      </c>
      <c r="AD1393" s="15" t="s">
        <v>1112</v>
      </c>
      <c r="AE1393" s="15" t="b">
        <v>1</v>
      </c>
      <c r="AF1393" s="15" t="s">
        <v>49</v>
      </c>
      <c r="AG1393" s="15" t="s">
        <v>19</v>
      </c>
      <c r="AH1393" s="15" t="s">
        <v>4084</v>
      </c>
      <c r="AI1393" s="18">
        <v>45756</v>
      </c>
      <c r="AJ1393" s="18" t="s">
        <v>19</v>
      </c>
      <c r="AK1393" s="15" t="s">
        <v>19</v>
      </c>
      <c r="AL1393" s="15" t="s">
        <v>19</v>
      </c>
      <c r="AM1393" s="15" t="s">
        <v>3620</v>
      </c>
      <c r="AN1393" s="15" t="s">
        <v>3621</v>
      </c>
    </row>
    <row r="1394" spans="1:40" ht="15.45" x14ac:dyDescent="0.4">
      <c r="A1394" s="15" t="s">
        <v>446</v>
      </c>
      <c r="B1394" s="15" t="e">
        <f t="shared" si="21"/>
        <v>#N/A</v>
      </c>
      <c r="C1394" s="15" t="s">
        <v>4641</v>
      </c>
      <c r="D1394" s="15"/>
      <c r="E1394" s="15" t="s">
        <v>19</v>
      </c>
      <c r="F1394" s="27" t="s">
        <v>122</v>
      </c>
      <c r="G1394" s="15" t="s">
        <v>3561</v>
      </c>
      <c r="H1394" s="15" t="s">
        <v>19</v>
      </c>
      <c r="I1394" s="25" t="s">
        <v>3583</v>
      </c>
      <c r="J1394" s="15" t="s">
        <v>4604</v>
      </c>
      <c r="K1394" s="18">
        <v>45708</v>
      </c>
      <c r="L1394" s="18" t="s">
        <v>19</v>
      </c>
      <c r="M1394" s="18">
        <v>45672.829166666663</v>
      </c>
      <c r="N1394" s="18">
        <v>45764.553472222222</v>
      </c>
      <c r="O1394" s="18" t="s">
        <v>19</v>
      </c>
      <c r="P1394" s="18" t="s">
        <v>19</v>
      </c>
      <c r="Q1394" s="15" t="s">
        <v>5855</v>
      </c>
      <c r="R1394" s="15" t="s">
        <v>6315</v>
      </c>
      <c r="S1394" s="15" t="s">
        <v>19</v>
      </c>
      <c r="T1394" s="15" t="s">
        <v>19</v>
      </c>
      <c r="U1394" s="15" t="s">
        <v>19</v>
      </c>
      <c r="V1394" s="15" t="b">
        <v>1</v>
      </c>
      <c r="W1394" s="15" t="s">
        <v>19</v>
      </c>
      <c r="X1394" s="15" t="s">
        <v>19</v>
      </c>
      <c r="Y1394" s="19">
        <v>0</v>
      </c>
      <c r="Z1394" s="29" t="s">
        <v>123</v>
      </c>
      <c r="AA1394" s="18">
        <v>45707</v>
      </c>
      <c r="AB1394" s="15" t="s">
        <v>24</v>
      </c>
      <c r="AC1394" s="15" t="s">
        <v>2585</v>
      </c>
      <c r="AD1394" s="15" t="s">
        <v>1661</v>
      </c>
      <c r="AE1394" s="15" t="s">
        <v>19</v>
      </c>
      <c r="AF1394" s="15" t="s">
        <v>49</v>
      </c>
      <c r="AG1394" s="20" t="s">
        <v>3604</v>
      </c>
      <c r="AH1394" s="15" t="s">
        <v>4643</v>
      </c>
      <c r="AI1394" s="15" t="s">
        <v>19</v>
      </c>
      <c r="AJ1394" s="15" t="s">
        <v>19</v>
      </c>
      <c r="AK1394" s="15" t="s">
        <v>19</v>
      </c>
      <c r="AL1394" s="15" t="s">
        <v>19</v>
      </c>
      <c r="AM1394" s="15" t="s">
        <v>3620</v>
      </c>
      <c r="AN1394" s="15" t="s">
        <v>3621</v>
      </c>
    </row>
    <row r="1395" spans="1:40" ht="15.45" x14ac:dyDescent="0.4">
      <c r="A1395" s="15" t="s">
        <v>448</v>
      </c>
      <c r="B1395" s="15" t="e">
        <f t="shared" si="21"/>
        <v>#N/A</v>
      </c>
      <c r="C1395" s="15" t="s">
        <v>4644</v>
      </c>
      <c r="D1395" s="15"/>
      <c r="E1395" s="15" t="s">
        <v>19</v>
      </c>
      <c r="F1395" s="27" t="s">
        <v>122</v>
      </c>
      <c r="G1395" s="15" t="s">
        <v>3561</v>
      </c>
      <c r="H1395" s="15" t="s">
        <v>19</v>
      </c>
      <c r="I1395" s="25" t="s">
        <v>3583</v>
      </c>
      <c r="J1395" s="15" t="s">
        <v>4604</v>
      </c>
      <c r="K1395" s="18">
        <v>45744</v>
      </c>
      <c r="L1395" s="18" t="s">
        <v>19</v>
      </c>
      <c r="M1395" s="18">
        <v>45672.831250000003</v>
      </c>
      <c r="N1395" s="18">
        <v>45764.553472222222</v>
      </c>
      <c r="O1395" s="18" t="s">
        <v>19</v>
      </c>
      <c r="P1395" s="18" t="s">
        <v>19</v>
      </c>
      <c r="Q1395" s="15" t="s">
        <v>5855</v>
      </c>
      <c r="R1395" s="15" t="s">
        <v>6315</v>
      </c>
      <c r="S1395" s="15" t="s">
        <v>19</v>
      </c>
      <c r="T1395" s="15" t="s">
        <v>19</v>
      </c>
      <c r="U1395" s="15" t="s">
        <v>19</v>
      </c>
      <c r="V1395" s="15" t="b">
        <v>1</v>
      </c>
      <c r="W1395" s="15" t="s">
        <v>19</v>
      </c>
      <c r="X1395" s="15" t="s">
        <v>19</v>
      </c>
      <c r="Y1395" s="19">
        <v>0</v>
      </c>
      <c r="Z1395" s="29" t="s">
        <v>123</v>
      </c>
      <c r="AA1395" s="15" t="s">
        <v>19</v>
      </c>
      <c r="AB1395" s="15" t="s">
        <v>24</v>
      </c>
      <c r="AC1395" s="15" t="s">
        <v>2585</v>
      </c>
      <c r="AD1395" s="15" t="s">
        <v>1661</v>
      </c>
      <c r="AE1395" s="15" t="s">
        <v>19</v>
      </c>
      <c r="AF1395" s="15" t="s">
        <v>49</v>
      </c>
      <c r="AG1395" s="20" t="s">
        <v>3604</v>
      </c>
      <c r="AH1395" s="15" t="s">
        <v>3703</v>
      </c>
      <c r="AI1395" s="15" t="s">
        <v>19</v>
      </c>
      <c r="AJ1395" s="15" t="s">
        <v>19</v>
      </c>
      <c r="AK1395" s="15" t="s">
        <v>19</v>
      </c>
      <c r="AL1395" s="15" t="s">
        <v>19</v>
      </c>
      <c r="AM1395" s="15" t="s">
        <v>3620</v>
      </c>
      <c r="AN1395" s="15" t="s">
        <v>3621</v>
      </c>
    </row>
    <row r="1396" spans="1:40" ht="15.45" x14ac:dyDescent="0.4">
      <c r="A1396" s="15" t="s">
        <v>450</v>
      </c>
      <c r="B1396" s="15" t="e">
        <f t="shared" si="21"/>
        <v>#N/A</v>
      </c>
      <c r="C1396" s="15" t="s">
        <v>4646</v>
      </c>
      <c r="D1396" s="15"/>
      <c r="E1396" s="15" t="s">
        <v>19</v>
      </c>
      <c r="F1396" s="27" t="s">
        <v>122</v>
      </c>
      <c r="G1396" s="15" t="s">
        <v>3561</v>
      </c>
      <c r="H1396" s="15" t="s">
        <v>19</v>
      </c>
      <c r="I1396" s="25" t="s">
        <v>3583</v>
      </c>
      <c r="J1396" s="15" t="s">
        <v>4604</v>
      </c>
      <c r="K1396" s="18">
        <v>45719</v>
      </c>
      <c r="L1396" s="18">
        <v>45714</v>
      </c>
      <c r="M1396" s="18">
        <v>45672.832638888889</v>
      </c>
      <c r="N1396" s="18">
        <v>45764.552777777775</v>
      </c>
      <c r="O1396" s="18" t="s">
        <v>19</v>
      </c>
      <c r="P1396" s="18" t="s">
        <v>19</v>
      </c>
      <c r="Q1396" s="15" t="s">
        <v>5855</v>
      </c>
      <c r="R1396" s="15" t="s">
        <v>6315</v>
      </c>
      <c r="S1396" s="15" t="s">
        <v>19</v>
      </c>
      <c r="T1396" s="18">
        <v>45714</v>
      </c>
      <c r="U1396" s="15" t="s">
        <v>19</v>
      </c>
      <c r="V1396" s="15" t="b">
        <v>1</v>
      </c>
      <c r="W1396" s="15" t="s">
        <v>19</v>
      </c>
      <c r="X1396" s="15" t="s">
        <v>19</v>
      </c>
      <c r="Y1396" s="19">
        <v>0</v>
      </c>
      <c r="Z1396" s="29" t="s">
        <v>123</v>
      </c>
      <c r="AA1396" s="15" t="s">
        <v>19</v>
      </c>
      <c r="AB1396" s="15" t="s">
        <v>24</v>
      </c>
      <c r="AC1396" s="15" t="s">
        <v>2585</v>
      </c>
      <c r="AD1396" s="15" t="s">
        <v>1661</v>
      </c>
      <c r="AE1396" s="15" t="s">
        <v>19</v>
      </c>
      <c r="AF1396" s="15" t="s">
        <v>49</v>
      </c>
      <c r="AG1396" s="20" t="s">
        <v>3604</v>
      </c>
      <c r="AH1396" s="15" t="s">
        <v>3706</v>
      </c>
      <c r="AI1396" s="15" t="s">
        <v>19</v>
      </c>
      <c r="AJ1396" s="15" t="s">
        <v>19</v>
      </c>
      <c r="AK1396" s="15" t="s">
        <v>19</v>
      </c>
      <c r="AL1396" s="15" t="s">
        <v>19</v>
      </c>
      <c r="AM1396" s="15" t="s">
        <v>3620</v>
      </c>
      <c r="AN1396" s="15" t="s">
        <v>3621</v>
      </c>
    </row>
    <row r="1397" spans="1:40" ht="15.45" x14ac:dyDescent="0.4">
      <c r="A1397" s="15" t="s">
        <v>452</v>
      </c>
      <c r="B1397" s="15" t="e">
        <f t="shared" si="21"/>
        <v>#N/A</v>
      </c>
      <c r="C1397" s="15" t="s">
        <v>4647</v>
      </c>
      <c r="D1397" s="15"/>
      <c r="E1397" s="15" t="s">
        <v>19</v>
      </c>
      <c r="F1397" s="24" t="s">
        <v>42</v>
      </c>
      <c r="G1397" s="15" t="s">
        <v>3561</v>
      </c>
      <c r="H1397" s="15" t="s">
        <v>19</v>
      </c>
      <c r="I1397" s="28" t="s">
        <v>3587</v>
      </c>
      <c r="J1397" s="15" t="s">
        <v>6715</v>
      </c>
      <c r="K1397" s="18" t="s">
        <v>19</v>
      </c>
      <c r="L1397" s="18" t="s">
        <v>19</v>
      </c>
      <c r="M1397" s="18">
        <v>45672.834722222222</v>
      </c>
      <c r="N1397" s="18">
        <v>45810.718055555553</v>
      </c>
      <c r="O1397" s="18" t="s">
        <v>19</v>
      </c>
      <c r="P1397" s="18" t="s">
        <v>19</v>
      </c>
      <c r="Q1397" s="15" t="s">
        <v>5855</v>
      </c>
      <c r="R1397" s="15" t="s">
        <v>6290</v>
      </c>
      <c r="S1397" s="15" t="s">
        <v>3588</v>
      </c>
      <c r="T1397" s="15" t="s">
        <v>19</v>
      </c>
      <c r="U1397" s="15" t="s">
        <v>19</v>
      </c>
      <c r="V1397" s="15" t="s">
        <v>19</v>
      </c>
      <c r="W1397" s="15" t="s">
        <v>19</v>
      </c>
      <c r="X1397" s="15" t="s">
        <v>19</v>
      </c>
      <c r="Y1397" s="19">
        <v>0</v>
      </c>
      <c r="Z1397" s="15" t="s">
        <v>133</v>
      </c>
      <c r="AA1397" s="15" t="s">
        <v>19</v>
      </c>
      <c r="AB1397" s="15" t="s">
        <v>24</v>
      </c>
      <c r="AC1397" s="15" t="s">
        <v>2603</v>
      </c>
      <c r="AD1397" s="15" t="s">
        <v>760</v>
      </c>
      <c r="AE1397" s="15" t="s">
        <v>19</v>
      </c>
      <c r="AF1397" s="15" t="s">
        <v>49</v>
      </c>
      <c r="AG1397" s="15" t="s">
        <v>19</v>
      </c>
      <c r="AH1397" s="15" t="s">
        <v>4619</v>
      </c>
      <c r="AI1397" s="18">
        <v>45768</v>
      </c>
      <c r="AJ1397" s="15" t="s">
        <v>19</v>
      </c>
      <c r="AK1397" s="15" t="s">
        <v>19</v>
      </c>
      <c r="AL1397" s="15" t="s">
        <v>19</v>
      </c>
      <c r="AM1397" s="15" t="s">
        <v>3620</v>
      </c>
      <c r="AN1397" s="15" t="s">
        <v>3621</v>
      </c>
    </row>
    <row r="1398" spans="1:40" ht="15.45" x14ac:dyDescent="0.4">
      <c r="A1398" s="15" t="s">
        <v>453</v>
      </c>
      <c r="B1398" s="15" t="e">
        <f t="shared" si="21"/>
        <v>#N/A</v>
      </c>
      <c r="C1398" s="15" t="s">
        <v>4649</v>
      </c>
      <c r="D1398" s="15"/>
      <c r="E1398" s="15" t="s">
        <v>19</v>
      </c>
      <c r="F1398" s="27" t="s">
        <v>122</v>
      </c>
      <c r="G1398" s="15" t="s">
        <v>3561</v>
      </c>
      <c r="H1398" s="15" t="s">
        <v>19</v>
      </c>
      <c r="I1398" s="28" t="s">
        <v>3587</v>
      </c>
      <c r="J1398" s="15" t="s">
        <v>6716</v>
      </c>
      <c r="K1398" s="18">
        <v>45863</v>
      </c>
      <c r="L1398" s="18">
        <v>45796</v>
      </c>
      <c r="M1398" s="18">
        <v>45673.369444444441</v>
      </c>
      <c r="N1398" s="18">
        <v>45810.61319444445</v>
      </c>
      <c r="O1398" s="18" t="s">
        <v>19</v>
      </c>
      <c r="P1398" s="18" t="s">
        <v>19</v>
      </c>
      <c r="Q1398" s="15" t="s">
        <v>5855</v>
      </c>
      <c r="R1398" s="15" t="s">
        <v>6290</v>
      </c>
      <c r="S1398" s="15" t="s">
        <v>3588</v>
      </c>
      <c r="T1398" s="18" t="s">
        <v>19</v>
      </c>
      <c r="U1398" s="18" t="s">
        <v>19</v>
      </c>
      <c r="V1398" s="15" t="s">
        <v>19</v>
      </c>
      <c r="W1398" s="18" t="s">
        <v>19</v>
      </c>
      <c r="X1398" s="18" t="s">
        <v>19</v>
      </c>
      <c r="Y1398" s="19">
        <v>0</v>
      </c>
      <c r="Z1398" s="15" t="s">
        <v>25</v>
      </c>
      <c r="AA1398" s="18" t="s">
        <v>19</v>
      </c>
      <c r="AB1398" s="15" t="s">
        <v>24</v>
      </c>
      <c r="AC1398" s="15" t="s">
        <v>4651</v>
      </c>
      <c r="AD1398" s="15" t="s">
        <v>1715</v>
      </c>
      <c r="AE1398" s="15" t="s">
        <v>19</v>
      </c>
      <c r="AF1398" s="15" t="s">
        <v>49</v>
      </c>
      <c r="AG1398" s="15" t="s">
        <v>19</v>
      </c>
      <c r="AH1398" s="15" t="s">
        <v>4652</v>
      </c>
      <c r="AI1398" s="18">
        <v>45761</v>
      </c>
      <c r="AJ1398" s="18" t="s">
        <v>19</v>
      </c>
      <c r="AK1398" s="15" t="s">
        <v>19</v>
      </c>
      <c r="AL1398" s="15" t="s">
        <v>19</v>
      </c>
      <c r="AM1398" s="15" t="s">
        <v>3620</v>
      </c>
      <c r="AN1398" s="15" t="s">
        <v>3621</v>
      </c>
    </row>
    <row r="1399" spans="1:40" ht="15.45" x14ac:dyDescent="0.4">
      <c r="A1399" s="15" t="s">
        <v>455</v>
      </c>
      <c r="B1399" s="15" t="e">
        <f t="shared" si="21"/>
        <v>#N/A</v>
      </c>
      <c r="C1399" s="15" t="s">
        <v>5136</v>
      </c>
      <c r="D1399" s="15"/>
      <c r="E1399" s="15" t="s">
        <v>19</v>
      </c>
      <c r="F1399" s="24" t="s">
        <v>42</v>
      </c>
      <c r="G1399" s="15" t="s">
        <v>3561</v>
      </c>
      <c r="H1399" s="15" t="s">
        <v>19</v>
      </c>
      <c r="I1399" s="28" t="s">
        <v>3587</v>
      </c>
      <c r="J1399" s="15" t="s">
        <v>19</v>
      </c>
      <c r="K1399" s="18">
        <v>45912</v>
      </c>
      <c r="L1399" s="18" t="s">
        <v>19</v>
      </c>
      <c r="M1399" s="18">
        <v>45673.37222222222</v>
      </c>
      <c r="N1399" s="18">
        <v>45768.521527777775</v>
      </c>
      <c r="O1399" s="18" t="s">
        <v>19</v>
      </c>
      <c r="P1399" s="18" t="s">
        <v>19</v>
      </c>
      <c r="Q1399" s="15" t="s">
        <v>5855</v>
      </c>
      <c r="R1399" s="15" t="s">
        <v>6279</v>
      </c>
      <c r="S1399" s="15" t="s">
        <v>6152</v>
      </c>
      <c r="T1399" s="15" t="s">
        <v>19</v>
      </c>
      <c r="U1399" s="15" t="s">
        <v>19</v>
      </c>
      <c r="V1399" s="15" t="s">
        <v>19</v>
      </c>
      <c r="W1399" s="15" t="s">
        <v>19</v>
      </c>
      <c r="X1399" s="15" t="s">
        <v>19</v>
      </c>
      <c r="Y1399" s="19">
        <v>0</v>
      </c>
      <c r="Z1399" s="15" t="s">
        <v>133</v>
      </c>
      <c r="AA1399" s="15" t="s">
        <v>19</v>
      </c>
      <c r="AB1399" s="15" t="s">
        <v>77</v>
      </c>
      <c r="AC1399" s="15" t="s">
        <v>5088</v>
      </c>
      <c r="AD1399" s="15" t="s">
        <v>2149</v>
      </c>
      <c r="AE1399" s="15" t="s">
        <v>19</v>
      </c>
      <c r="AF1399" s="15" t="s">
        <v>49</v>
      </c>
      <c r="AG1399" s="15" t="s">
        <v>19</v>
      </c>
      <c r="AH1399" s="15" t="s">
        <v>5135</v>
      </c>
      <c r="AI1399" s="18">
        <v>45765</v>
      </c>
      <c r="AJ1399" s="15" t="s">
        <v>19</v>
      </c>
      <c r="AK1399" s="15" t="s">
        <v>19</v>
      </c>
      <c r="AL1399" s="15" t="s">
        <v>19</v>
      </c>
      <c r="AM1399" s="15" t="s">
        <v>3620</v>
      </c>
      <c r="AN1399" s="15" t="s">
        <v>3621</v>
      </c>
    </row>
    <row r="1400" spans="1:40" ht="15.45" x14ac:dyDescent="0.4">
      <c r="A1400" s="15" t="s">
        <v>457</v>
      </c>
      <c r="B1400" s="15" t="e">
        <f t="shared" si="21"/>
        <v>#N/A</v>
      </c>
      <c r="C1400" s="15" t="s">
        <v>5138</v>
      </c>
      <c r="D1400" s="15"/>
      <c r="E1400" s="15" t="s">
        <v>19</v>
      </c>
      <c r="F1400" s="24" t="s">
        <v>42</v>
      </c>
      <c r="G1400" s="15" t="s">
        <v>3561</v>
      </c>
      <c r="H1400" s="15" t="s">
        <v>19</v>
      </c>
      <c r="I1400" s="28" t="s">
        <v>3587</v>
      </c>
      <c r="J1400" s="15" t="s">
        <v>19</v>
      </c>
      <c r="K1400" s="18">
        <v>45912</v>
      </c>
      <c r="L1400" s="18" t="s">
        <v>19</v>
      </c>
      <c r="M1400" s="18">
        <v>45673.409722222219</v>
      </c>
      <c r="N1400" s="18">
        <v>45768.521527777775</v>
      </c>
      <c r="O1400" s="18" t="s">
        <v>19</v>
      </c>
      <c r="P1400" s="18" t="s">
        <v>19</v>
      </c>
      <c r="Q1400" s="15" t="s">
        <v>5855</v>
      </c>
      <c r="R1400" s="15" t="s">
        <v>6279</v>
      </c>
      <c r="S1400" s="15" t="s">
        <v>6152</v>
      </c>
      <c r="T1400" s="15" t="s">
        <v>19</v>
      </c>
      <c r="U1400" s="15" t="s">
        <v>19</v>
      </c>
      <c r="V1400" s="15" t="s">
        <v>19</v>
      </c>
      <c r="W1400" s="15" t="s">
        <v>19</v>
      </c>
      <c r="X1400" s="15" t="s">
        <v>19</v>
      </c>
      <c r="Y1400" s="19">
        <v>0</v>
      </c>
      <c r="Z1400" s="15" t="s">
        <v>133</v>
      </c>
      <c r="AA1400" s="15" t="s">
        <v>19</v>
      </c>
      <c r="AB1400" s="15" t="s">
        <v>77</v>
      </c>
      <c r="AC1400" s="15" t="s">
        <v>5088</v>
      </c>
      <c r="AD1400" s="15" t="s">
        <v>2149</v>
      </c>
      <c r="AE1400" s="15" t="s">
        <v>19</v>
      </c>
      <c r="AF1400" s="15" t="s">
        <v>49</v>
      </c>
      <c r="AG1400" s="15" t="s">
        <v>19</v>
      </c>
      <c r="AH1400" s="15" t="s">
        <v>5140</v>
      </c>
      <c r="AI1400" s="18">
        <v>45765</v>
      </c>
      <c r="AJ1400" s="15" t="s">
        <v>19</v>
      </c>
      <c r="AK1400" s="15" t="s">
        <v>19</v>
      </c>
      <c r="AL1400" s="15" t="s">
        <v>19</v>
      </c>
      <c r="AM1400" s="15" t="s">
        <v>3620</v>
      </c>
      <c r="AN1400" s="15" t="s">
        <v>3621</v>
      </c>
    </row>
    <row r="1401" spans="1:40" ht="15.45" x14ac:dyDescent="0.4">
      <c r="A1401" s="15" t="s">
        <v>459</v>
      </c>
      <c r="B1401" s="15" t="e">
        <f t="shared" si="21"/>
        <v>#N/A</v>
      </c>
      <c r="C1401" s="15" t="s">
        <v>5141</v>
      </c>
      <c r="D1401" s="15"/>
      <c r="E1401" s="15" t="s">
        <v>19</v>
      </c>
      <c r="F1401" s="24" t="s">
        <v>42</v>
      </c>
      <c r="G1401" s="15" t="s">
        <v>3561</v>
      </c>
      <c r="H1401" s="15" t="s">
        <v>19</v>
      </c>
      <c r="I1401" s="25" t="s">
        <v>3583</v>
      </c>
      <c r="J1401" s="15" t="s">
        <v>19</v>
      </c>
      <c r="K1401" s="18">
        <v>45912</v>
      </c>
      <c r="L1401" s="18" t="s">
        <v>19</v>
      </c>
      <c r="M1401" s="18">
        <v>45673.411111111112</v>
      </c>
      <c r="N1401" s="18">
        <v>45777.540277777778</v>
      </c>
      <c r="O1401" s="18" t="s">
        <v>19</v>
      </c>
      <c r="P1401" s="18" t="s">
        <v>19</v>
      </c>
      <c r="Q1401" s="15" t="s">
        <v>5857</v>
      </c>
      <c r="R1401" s="15" t="s">
        <v>6279</v>
      </c>
      <c r="S1401" s="15" t="s">
        <v>6152</v>
      </c>
      <c r="T1401" s="15" t="s">
        <v>19</v>
      </c>
      <c r="U1401" s="15" t="s">
        <v>19</v>
      </c>
      <c r="V1401" s="15" t="s">
        <v>19</v>
      </c>
      <c r="W1401" s="15" t="s">
        <v>19</v>
      </c>
      <c r="X1401" s="15" t="s">
        <v>19</v>
      </c>
      <c r="Y1401" s="19">
        <v>0</v>
      </c>
      <c r="Z1401" s="15" t="s">
        <v>133</v>
      </c>
      <c r="AA1401" s="15" t="s">
        <v>19</v>
      </c>
      <c r="AB1401" s="15" t="s">
        <v>77</v>
      </c>
      <c r="AC1401" s="15" t="s">
        <v>5088</v>
      </c>
      <c r="AD1401" s="15" t="s">
        <v>2149</v>
      </c>
      <c r="AE1401" s="15" t="b">
        <v>1</v>
      </c>
      <c r="AF1401" s="15" t="s">
        <v>49</v>
      </c>
      <c r="AG1401" s="15" t="s">
        <v>19</v>
      </c>
      <c r="AH1401" s="15" t="s">
        <v>5143</v>
      </c>
      <c r="AI1401" s="18">
        <v>45777</v>
      </c>
      <c r="AJ1401" s="15" t="s">
        <v>19</v>
      </c>
      <c r="AK1401" s="15" t="s">
        <v>19</v>
      </c>
      <c r="AL1401" s="15" t="s">
        <v>19</v>
      </c>
      <c r="AM1401" s="15" t="s">
        <v>3620</v>
      </c>
      <c r="AN1401" s="15" t="s">
        <v>3621</v>
      </c>
    </row>
    <row r="1402" spans="1:40" ht="15.45" x14ac:dyDescent="0.4">
      <c r="A1402" s="15" t="s">
        <v>461</v>
      </c>
      <c r="B1402" s="15" t="e">
        <f t="shared" si="21"/>
        <v>#N/A</v>
      </c>
      <c r="C1402" s="15" t="s">
        <v>5144</v>
      </c>
      <c r="D1402" s="15"/>
      <c r="E1402" s="15" t="s">
        <v>19</v>
      </c>
      <c r="F1402" s="24" t="s">
        <v>42</v>
      </c>
      <c r="G1402" s="15" t="s">
        <v>3561</v>
      </c>
      <c r="H1402" s="15" t="s">
        <v>19</v>
      </c>
      <c r="I1402" s="28" t="s">
        <v>3587</v>
      </c>
      <c r="J1402" s="15" t="s">
        <v>19</v>
      </c>
      <c r="K1402" s="18">
        <v>45912</v>
      </c>
      <c r="L1402" s="18" t="s">
        <v>19</v>
      </c>
      <c r="M1402" s="18">
        <v>45673.411805555559</v>
      </c>
      <c r="N1402" s="18">
        <v>45777.538888888885</v>
      </c>
      <c r="O1402" s="18" t="s">
        <v>19</v>
      </c>
      <c r="P1402" s="18" t="s">
        <v>19</v>
      </c>
      <c r="Q1402" s="15" t="s">
        <v>5857</v>
      </c>
      <c r="R1402" s="15" t="s">
        <v>6279</v>
      </c>
      <c r="S1402" s="15" t="s">
        <v>6152</v>
      </c>
      <c r="T1402" s="15" t="s">
        <v>19</v>
      </c>
      <c r="U1402" s="15" t="s">
        <v>19</v>
      </c>
      <c r="V1402" s="15" t="s">
        <v>19</v>
      </c>
      <c r="W1402" s="15" t="s">
        <v>19</v>
      </c>
      <c r="X1402" s="15" t="s">
        <v>19</v>
      </c>
      <c r="Y1402" s="19">
        <v>0</v>
      </c>
      <c r="Z1402" s="15" t="s">
        <v>133</v>
      </c>
      <c r="AA1402" s="15" t="s">
        <v>19</v>
      </c>
      <c r="AB1402" s="15" t="s">
        <v>77</v>
      </c>
      <c r="AC1402" s="15" t="s">
        <v>5088</v>
      </c>
      <c r="AD1402" s="15" t="s">
        <v>2149</v>
      </c>
      <c r="AE1402" s="15" t="b">
        <v>1</v>
      </c>
      <c r="AF1402" s="15" t="s">
        <v>49</v>
      </c>
      <c r="AG1402" s="15" t="s">
        <v>19</v>
      </c>
      <c r="AH1402" s="15" t="s">
        <v>5143</v>
      </c>
      <c r="AI1402" s="18">
        <v>45777</v>
      </c>
      <c r="AJ1402" s="15" t="s">
        <v>19</v>
      </c>
      <c r="AK1402" s="15" t="s">
        <v>19</v>
      </c>
      <c r="AL1402" s="15" t="s">
        <v>19</v>
      </c>
      <c r="AM1402" s="15" t="s">
        <v>3620</v>
      </c>
      <c r="AN1402" s="15" t="s">
        <v>3621</v>
      </c>
    </row>
    <row r="1403" spans="1:40" ht="15.45" x14ac:dyDescent="0.4">
      <c r="A1403" s="15" t="s">
        <v>463</v>
      </c>
      <c r="B1403" s="15" t="e">
        <f t="shared" si="21"/>
        <v>#N/A</v>
      </c>
      <c r="C1403" s="15" t="s">
        <v>5146</v>
      </c>
      <c r="D1403" s="15"/>
      <c r="E1403" s="15" t="s">
        <v>19</v>
      </c>
      <c r="F1403" s="24" t="s">
        <v>42</v>
      </c>
      <c r="G1403" s="15" t="s">
        <v>3561</v>
      </c>
      <c r="H1403" s="15" t="s">
        <v>19</v>
      </c>
      <c r="I1403" s="28" t="s">
        <v>3587</v>
      </c>
      <c r="J1403" s="15" t="s">
        <v>19</v>
      </c>
      <c r="K1403" s="18">
        <v>45912</v>
      </c>
      <c r="L1403" s="18" t="s">
        <v>19</v>
      </c>
      <c r="M1403" s="18">
        <v>45673.412499999999</v>
      </c>
      <c r="N1403" s="18">
        <v>45777.538194444445</v>
      </c>
      <c r="O1403" s="18" t="s">
        <v>19</v>
      </c>
      <c r="P1403" s="18" t="s">
        <v>19</v>
      </c>
      <c r="Q1403" s="15" t="s">
        <v>5857</v>
      </c>
      <c r="R1403" s="15" t="s">
        <v>6279</v>
      </c>
      <c r="S1403" s="15" t="s">
        <v>6152</v>
      </c>
      <c r="T1403" s="15" t="s">
        <v>19</v>
      </c>
      <c r="U1403" s="15" t="s">
        <v>19</v>
      </c>
      <c r="V1403" s="15" t="s">
        <v>19</v>
      </c>
      <c r="W1403" s="15" t="s">
        <v>19</v>
      </c>
      <c r="X1403" s="15" t="s">
        <v>19</v>
      </c>
      <c r="Y1403" s="19">
        <v>0</v>
      </c>
      <c r="Z1403" s="15" t="s">
        <v>133</v>
      </c>
      <c r="AA1403" s="15" t="s">
        <v>19</v>
      </c>
      <c r="AB1403" s="15" t="s">
        <v>77</v>
      </c>
      <c r="AC1403" s="15" t="s">
        <v>5088</v>
      </c>
      <c r="AD1403" s="15" t="s">
        <v>2149</v>
      </c>
      <c r="AE1403" s="15" t="b">
        <v>1</v>
      </c>
      <c r="AF1403" s="15" t="s">
        <v>49</v>
      </c>
      <c r="AG1403" s="15" t="s">
        <v>19</v>
      </c>
      <c r="AH1403" s="15" t="s">
        <v>5143</v>
      </c>
      <c r="AI1403" s="18">
        <v>45777</v>
      </c>
      <c r="AJ1403" s="15" t="s">
        <v>19</v>
      </c>
      <c r="AK1403" s="15" t="s">
        <v>19</v>
      </c>
      <c r="AL1403" s="15" t="s">
        <v>19</v>
      </c>
      <c r="AM1403" s="15" t="s">
        <v>3620</v>
      </c>
      <c r="AN1403" s="15" t="s">
        <v>3621</v>
      </c>
    </row>
    <row r="1404" spans="1:40" ht="15.45" x14ac:dyDescent="0.4">
      <c r="A1404" s="15" t="s">
        <v>465</v>
      </c>
      <c r="B1404" s="15" t="e">
        <f t="shared" si="21"/>
        <v>#N/A</v>
      </c>
      <c r="C1404" s="15" t="s">
        <v>5148</v>
      </c>
      <c r="D1404" s="15"/>
      <c r="E1404" s="15" t="s">
        <v>19</v>
      </c>
      <c r="F1404" s="24" t="s">
        <v>42</v>
      </c>
      <c r="G1404" s="15" t="s">
        <v>3561</v>
      </c>
      <c r="H1404" s="15" t="s">
        <v>19</v>
      </c>
      <c r="I1404" s="28" t="s">
        <v>3587</v>
      </c>
      <c r="J1404" s="15" t="s">
        <v>19</v>
      </c>
      <c r="K1404" s="18">
        <v>45912</v>
      </c>
      <c r="L1404" s="18">
        <v>45592</v>
      </c>
      <c r="M1404" s="18">
        <v>45673.414583333331</v>
      </c>
      <c r="N1404" s="18">
        <v>45807.495833333334</v>
      </c>
      <c r="O1404" s="18" t="s">
        <v>19</v>
      </c>
      <c r="P1404" s="18" t="s">
        <v>19</v>
      </c>
      <c r="Q1404" s="15" t="s">
        <v>5857</v>
      </c>
      <c r="R1404" s="15" t="s">
        <v>6279</v>
      </c>
      <c r="S1404" s="15" t="s">
        <v>6152</v>
      </c>
      <c r="T1404" s="15" t="s">
        <v>19</v>
      </c>
      <c r="U1404" s="15" t="s">
        <v>19</v>
      </c>
      <c r="V1404" s="15" t="s">
        <v>19</v>
      </c>
      <c r="W1404" s="15" t="s">
        <v>19</v>
      </c>
      <c r="X1404" s="15" t="s">
        <v>19</v>
      </c>
      <c r="Y1404" s="19">
        <v>0</v>
      </c>
      <c r="Z1404" s="15" t="s">
        <v>133</v>
      </c>
      <c r="AA1404" s="15" t="s">
        <v>19</v>
      </c>
      <c r="AB1404" s="15" t="s">
        <v>77</v>
      </c>
      <c r="AC1404" s="15" t="s">
        <v>5088</v>
      </c>
      <c r="AD1404" s="15" t="s">
        <v>2149</v>
      </c>
      <c r="AE1404" s="15" t="b">
        <v>1</v>
      </c>
      <c r="AF1404" s="15" t="s">
        <v>49</v>
      </c>
      <c r="AG1404" s="15" t="s">
        <v>19</v>
      </c>
      <c r="AH1404" s="15" t="s">
        <v>19</v>
      </c>
      <c r="AI1404" s="18">
        <v>45777</v>
      </c>
      <c r="AJ1404" s="15" t="s">
        <v>19</v>
      </c>
      <c r="AK1404" s="15" t="s">
        <v>19</v>
      </c>
      <c r="AL1404" s="15" t="s">
        <v>19</v>
      </c>
      <c r="AM1404" s="15" t="s">
        <v>3620</v>
      </c>
      <c r="AN1404" s="15" t="s">
        <v>3621</v>
      </c>
    </row>
    <row r="1405" spans="1:40" ht="15.45" x14ac:dyDescent="0.4">
      <c r="A1405" s="15" t="s">
        <v>467</v>
      </c>
      <c r="B1405" s="15" t="e">
        <f t="shared" si="21"/>
        <v>#N/A</v>
      </c>
      <c r="C1405" s="15" t="s">
        <v>5150</v>
      </c>
      <c r="D1405" s="15"/>
      <c r="E1405" s="15" t="s">
        <v>19</v>
      </c>
      <c r="F1405" s="24" t="s">
        <v>42</v>
      </c>
      <c r="G1405" s="15" t="s">
        <v>3561</v>
      </c>
      <c r="H1405" s="15" t="s">
        <v>19</v>
      </c>
      <c r="I1405" s="28" t="s">
        <v>3587</v>
      </c>
      <c r="J1405" s="15" t="s">
        <v>19</v>
      </c>
      <c r="K1405" s="18">
        <v>45912</v>
      </c>
      <c r="L1405" s="18" t="s">
        <v>19</v>
      </c>
      <c r="M1405" s="18">
        <v>45673.415972222225</v>
      </c>
      <c r="N1405" s="18">
        <v>45777.537499999999</v>
      </c>
      <c r="O1405" s="18" t="s">
        <v>19</v>
      </c>
      <c r="P1405" s="18" t="s">
        <v>19</v>
      </c>
      <c r="Q1405" s="15" t="s">
        <v>5857</v>
      </c>
      <c r="R1405" s="15" t="s">
        <v>6279</v>
      </c>
      <c r="S1405" s="15" t="s">
        <v>6152</v>
      </c>
      <c r="T1405" s="15" t="s">
        <v>19</v>
      </c>
      <c r="U1405" s="15" t="s">
        <v>19</v>
      </c>
      <c r="V1405" s="15" t="s">
        <v>19</v>
      </c>
      <c r="W1405" s="15" t="s">
        <v>19</v>
      </c>
      <c r="X1405" s="15" t="s">
        <v>19</v>
      </c>
      <c r="Y1405" s="19">
        <v>0</v>
      </c>
      <c r="Z1405" s="15" t="s">
        <v>133</v>
      </c>
      <c r="AA1405" s="15" t="s">
        <v>19</v>
      </c>
      <c r="AB1405" s="15" t="s">
        <v>77</v>
      </c>
      <c r="AC1405" s="15" t="s">
        <v>5088</v>
      </c>
      <c r="AD1405" s="15" t="s">
        <v>2149</v>
      </c>
      <c r="AE1405" s="15" t="b">
        <v>1</v>
      </c>
      <c r="AF1405" s="15" t="s">
        <v>49</v>
      </c>
      <c r="AG1405" s="15" t="s">
        <v>19</v>
      </c>
      <c r="AH1405" s="15" t="s">
        <v>5143</v>
      </c>
      <c r="AI1405" s="18">
        <v>45777</v>
      </c>
      <c r="AJ1405" s="15" t="s">
        <v>19</v>
      </c>
      <c r="AK1405" s="15" t="s">
        <v>19</v>
      </c>
      <c r="AL1405" s="15" t="s">
        <v>19</v>
      </c>
      <c r="AM1405" s="15" t="s">
        <v>3620</v>
      </c>
      <c r="AN1405" s="15" t="s">
        <v>3621</v>
      </c>
    </row>
    <row r="1406" spans="1:40" ht="15.45" x14ac:dyDescent="0.4">
      <c r="A1406" s="15" t="s">
        <v>469</v>
      </c>
      <c r="B1406" s="15" t="e">
        <f t="shared" si="21"/>
        <v>#N/A</v>
      </c>
      <c r="C1406" s="15" t="s">
        <v>5152</v>
      </c>
      <c r="D1406" s="15"/>
      <c r="E1406" s="15" t="s">
        <v>19</v>
      </c>
      <c r="F1406" s="24" t="s">
        <v>42</v>
      </c>
      <c r="G1406" s="15" t="s">
        <v>3561</v>
      </c>
      <c r="H1406" s="15" t="s">
        <v>19</v>
      </c>
      <c r="I1406" s="28" t="s">
        <v>3587</v>
      </c>
      <c r="J1406" s="15" t="s">
        <v>19</v>
      </c>
      <c r="K1406" s="18">
        <v>45912</v>
      </c>
      <c r="L1406" s="18" t="s">
        <v>19</v>
      </c>
      <c r="M1406" s="18">
        <v>45673.417361111111</v>
      </c>
      <c r="N1406" s="18">
        <v>45777.537499999999</v>
      </c>
      <c r="O1406" s="18" t="s">
        <v>19</v>
      </c>
      <c r="P1406" s="18" t="s">
        <v>19</v>
      </c>
      <c r="Q1406" s="15" t="s">
        <v>5857</v>
      </c>
      <c r="R1406" s="15" t="s">
        <v>6279</v>
      </c>
      <c r="S1406" s="15" t="s">
        <v>6152</v>
      </c>
      <c r="T1406" s="15" t="s">
        <v>19</v>
      </c>
      <c r="U1406" s="15" t="s">
        <v>19</v>
      </c>
      <c r="V1406" s="15" t="s">
        <v>19</v>
      </c>
      <c r="W1406" s="15" t="s">
        <v>19</v>
      </c>
      <c r="X1406" s="15" t="s">
        <v>19</v>
      </c>
      <c r="Y1406" s="19">
        <v>0</v>
      </c>
      <c r="Z1406" s="15" t="s">
        <v>133</v>
      </c>
      <c r="AA1406" s="15" t="s">
        <v>19</v>
      </c>
      <c r="AB1406" s="15" t="s">
        <v>77</v>
      </c>
      <c r="AC1406" s="15" t="s">
        <v>5088</v>
      </c>
      <c r="AD1406" s="15" t="s">
        <v>2149</v>
      </c>
      <c r="AE1406" s="15" t="b">
        <v>1</v>
      </c>
      <c r="AF1406" s="15" t="s">
        <v>49</v>
      </c>
      <c r="AG1406" s="15" t="s">
        <v>19</v>
      </c>
      <c r="AH1406" s="15" t="s">
        <v>5143</v>
      </c>
      <c r="AI1406" s="18">
        <v>45777</v>
      </c>
      <c r="AJ1406" s="15" t="s">
        <v>19</v>
      </c>
      <c r="AK1406" s="15" t="s">
        <v>19</v>
      </c>
      <c r="AL1406" s="15" t="s">
        <v>19</v>
      </c>
      <c r="AM1406" s="15" t="s">
        <v>3620</v>
      </c>
      <c r="AN1406" s="15" t="s">
        <v>3621</v>
      </c>
    </row>
    <row r="1407" spans="1:40" ht="15.45" x14ac:dyDescent="0.4">
      <c r="A1407" s="15" t="s">
        <v>470</v>
      </c>
      <c r="B1407" s="15" t="e">
        <f t="shared" si="21"/>
        <v>#N/A</v>
      </c>
      <c r="C1407" s="15" t="s">
        <v>4653</v>
      </c>
      <c r="D1407" s="15"/>
      <c r="E1407" s="15" t="s">
        <v>19</v>
      </c>
      <c r="F1407" s="27" t="s">
        <v>122</v>
      </c>
      <c r="G1407" s="15" t="s">
        <v>3561</v>
      </c>
      <c r="H1407" s="15" t="s">
        <v>3599</v>
      </c>
      <c r="I1407" s="17" t="s">
        <v>3562</v>
      </c>
      <c r="J1407" s="15" t="s">
        <v>4654</v>
      </c>
      <c r="K1407" s="18">
        <v>45863</v>
      </c>
      <c r="L1407" s="18" t="s">
        <v>19</v>
      </c>
      <c r="M1407" s="18">
        <v>45673.41805555555</v>
      </c>
      <c r="N1407" s="18">
        <v>45810.615277777775</v>
      </c>
      <c r="O1407" s="18" t="s">
        <v>19</v>
      </c>
      <c r="P1407" s="18" t="s">
        <v>19</v>
      </c>
      <c r="Q1407" s="15" t="s">
        <v>5855</v>
      </c>
      <c r="R1407" s="15" t="s">
        <v>6290</v>
      </c>
      <c r="S1407" s="15" t="s">
        <v>3588</v>
      </c>
      <c r="T1407" s="15" t="s">
        <v>19</v>
      </c>
      <c r="U1407" s="15" t="s">
        <v>19</v>
      </c>
      <c r="V1407" s="15" t="s">
        <v>19</v>
      </c>
      <c r="W1407" s="15" t="s">
        <v>19</v>
      </c>
      <c r="X1407" s="15" t="s">
        <v>19</v>
      </c>
      <c r="Y1407" s="19">
        <v>0</v>
      </c>
      <c r="Z1407" s="15" t="s">
        <v>133</v>
      </c>
      <c r="AA1407" s="15" t="s">
        <v>19</v>
      </c>
      <c r="AB1407" s="15" t="s">
        <v>24</v>
      </c>
      <c r="AC1407" s="15" t="s">
        <v>4651</v>
      </c>
      <c r="AD1407" s="15" t="s">
        <v>1775</v>
      </c>
      <c r="AE1407" s="15" t="s">
        <v>19</v>
      </c>
      <c r="AF1407" s="15" t="s">
        <v>49</v>
      </c>
      <c r="AG1407" s="15" t="s">
        <v>19</v>
      </c>
      <c r="AH1407" s="15" t="s">
        <v>19</v>
      </c>
      <c r="AI1407" s="18">
        <v>45776</v>
      </c>
      <c r="AJ1407" s="15" t="s">
        <v>19</v>
      </c>
      <c r="AK1407" s="15" t="s">
        <v>19</v>
      </c>
      <c r="AL1407" s="15" t="s">
        <v>19</v>
      </c>
      <c r="AM1407" s="15" t="s">
        <v>3620</v>
      </c>
      <c r="AN1407" s="15" t="s">
        <v>3621</v>
      </c>
    </row>
    <row r="1408" spans="1:40" ht="15.45" x14ac:dyDescent="0.4">
      <c r="A1408" s="15" t="s">
        <v>472</v>
      </c>
      <c r="B1408" s="15" t="e">
        <f t="shared" si="21"/>
        <v>#N/A</v>
      </c>
      <c r="C1408" s="15" t="s">
        <v>4656</v>
      </c>
      <c r="D1408" s="15"/>
      <c r="E1408" s="15" t="s">
        <v>19</v>
      </c>
      <c r="F1408" s="27" t="s">
        <v>122</v>
      </c>
      <c r="G1408" s="15" t="s">
        <v>3561</v>
      </c>
      <c r="H1408" s="15" t="s">
        <v>3599</v>
      </c>
      <c r="I1408" s="28" t="s">
        <v>3587</v>
      </c>
      <c r="J1408" s="15" t="s">
        <v>19</v>
      </c>
      <c r="K1408" s="18">
        <v>45863</v>
      </c>
      <c r="L1408" s="18" t="s">
        <v>19</v>
      </c>
      <c r="M1408" s="18">
        <v>45673.418749999997</v>
      </c>
      <c r="N1408" s="18">
        <v>45810.615277777775</v>
      </c>
      <c r="O1408" s="18" t="s">
        <v>19</v>
      </c>
      <c r="P1408" s="18" t="s">
        <v>19</v>
      </c>
      <c r="Q1408" s="15" t="s">
        <v>5855</v>
      </c>
      <c r="R1408" s="15" t="s">
        <v>6290</v>
      </c>
      <c r="S1408" s="15" t="s">
        <v>3588</v>
      </c>
      <c r="T1408" s="15" t="s">
        <v>19</v>
      </c>
      <c r="U1408" s="15" t="s">
        <v>19</v>
      </c>
      <c r="V1408" s="15" t="s">
        <v>19</v>
      </c>
      <c r="W1408" s="15" t="s">
        <v>19</v>
      </c>
      <c r="X1408" s="15" t="s">
        <v>19</v>
      </c>
      <c r="Y1408" s="19">
        <v>0</v>
      </c>
      <c r="Z1408" s="15" t="s">
        <v>133</v>
      </c>
      <c r="AA1408" s="15" t="s">
        <v>19</v>
      </c>
      <c r="AB1408" s="15" t="s">
        <v>24</v>
      </c>
      <c r="AC1408" s="15" t="s">
        <v>4651</v>
      </c>
      <c r="AD1408" s="15" t="s">
        <v>1872</v>
      </c>
      <c r="AE1408" s="15" t="s">
        <v>19</v>
      </c>
      <c r="AF1408" s="15" t="s">
        <v>49</v>
      </c>
      <c r="AG1408" s="15" t="s">
        <v>19</v>
      </c>
      <c r="AH1408" s="15" t="s">
        <v>19</v>
      </c>
      <c r="AI1408" s="18">
        <v>45776</v>
      </c>
      <c r="AJ1408" s="15" t="s">
        <v>19</v>
      </c>
      <c r="AK1408" s="15" t="s">
        <v>19</v>
      </c>
      <c r="AL1408" s="15" t="s">
        <v>19</v>
      </c>
      <c r="AM1408" s="15" t="s">
        <v>3620</v>
      </c>
      <c r="AN1408" s="15" t="s">
        <v>3621</v>
      </c>
    </row>
    <row r="1409" spans="1:40" ht="15.45" x14ac:dyDescent="0.4">
      <c r="A1409" s="15" t="s">
        <v>473</v>
      </c>
      <c r="B1409" s="15" t="e">
        <f t="shared" si="21"/>
        <v>#N/A</v>
      </c>
      <c r="C1409" s="15" t="s">
        <v>4658</v>
      </c>
      <c r="D1409" s="15"/>
      <c r="E1409" s="15" t="s">
        <v>19</v>
      </c>
      <c r="F1409" s="27" t="s">
        <v>122</v>
      </c>
      <c r="G1409" s="15" t="s">
        <v>3561</v>
      </c>
      <c r="H1409" s="15" t="s">
        <v>3599</v>
      </c>
      <c r="I1409" s="25" t="s">
        <v>3583</v>
      </c>
      <c r="J1409" s="15" t="s">
        <v>19</v>
      </c>
      <c r="K1409" s="18">
        <v>45863</v>
      </c>
      <c r="L1409" s="18" t="s">
        <v>19</v>
      </c>
      <c r="M1409" s="18">
        <v>45673.420138888891</v>
      </c>
      <c r="N1409" s="18">
        <v>45810.615277777775</v>
      </c>
      <c r="O1409" s="18" t="s">
        <v>19</v>
      </c>
      <c r="P1409" s="18" t="s">
        <v>19</v>
      </c>
      <c r="Q1409" s="15" t="s">
        <v>5855</v>
      </c>
      <c r="R1409" s="15" t="s">
        <v>6290</v>
      </c>
      <c r="S1409" s="15" t="s">
        <v>3588</v>
      </c>
      <c r="T1409" s="15" t="s">
        <v>19</v>
      </c>
      <c r="U1409" s="15" t="s">
        <v>19</v>
      </c>
      <c r="V1409" s="15" t="s">
        <v>19</v>
      </c>
      <c r="W1409" s="15" t="s">
        <v>19</v>
      </c>
      <c r="X1409" s="15" t="s">
        <v>19</v>
      </c>
      <c r="Y1409" s="19">
        <v>0</v>
      </c>
      <c r="Z1409" s="15" t="s">
        <v>133</v>
      </c>
      <c r="AA1409" s="15" t="s">
        <v>19</v>
      </c>
      <c r="AB1409" s="15" t="s">
        <v>24</v>
      </c>
      <c r="AC1409" s="15" t="s">
        <v>4651</v>
      </c>
      <c r="AD1409" s="15" t="s">
        <v>2002</v>
      </c>
      <c r="AE1409" s="15" t="s">
        <v>19</v>
      </c>
      <c r="AF1409" s="15" t="s">
        <v>49</v>
      </c>
      <c r="AG1409" s="15" t="s">
        <v>19</v>
      </c>
      <c r="AH1409" s="15" t="s">
        <v>19</v>
      </c>
      <c r="AI1409" s="18">
        <v>45776</v>
      </c>
      <c r="AJ1409" s="15" t="s">
        <v>19</v>
      </c>
      <c r="AK1409" s="15" t="s">
        <v>19</v>
      </c>
      <c r="AL1409" s="15" t="s">
        <v>19</v>
      </c>
      <c r="AM1409" s="15" t="s">
        <v>3620</v>
      </c>
      <c r="AN1409" s="15" t="s">
        <v>3621</v>
      </c>
    </row>
    <row r="1410" spans="1:40" ht="15.45" x14ac:dyDescent="0.4">
      <c r="A1410" s="15" t="s">
        <v>474</v>
      </c>
      <c r="B1410" s="15" t="e">
        <f t="shared" ref="B1410:B1473" si="22">VLOOKUP(A1410,ModCode,1,FALSE)</f>
        <v>#N/A</v>
      </c>
      <c r="C1410" s="15" t="s">
        <v>4659</v>
      </c>
      <c r="D1410" s="15"/>
      <c r="E1410" s="15" t="s">
        <v>19</v>
      </c>
      <c r="F1410" s="27" t="s">
        <v>122</v>
      </c>
      <c r="G1410" s="15" t="s">
        <v>3561</v>
      </c>
      <c r="H1410" s="15" t="s">
        <v>19</v>
      </c>
      <c r="I1410" s="28" t="s">
        <v>3587</v>
      </c>
      <c r="J1410" s="15" t="s">
        <v>19</v>
      </c>
      <c r="K1410" s="18">
        <v>45863</v>
      </c>
      <c r="L1410" s="18" t="s">
        <v>19</v>
      </c>
      <c r="M1410" s="18">
        <v>45673.420833333337</v>
      </c>
      <c r="N1410" s="18">
        <v>45810.615277777775</v>
      </c>
      <c r="O1410" s="18" t="s">
        <v>19</v>
      </c>
      <c r="P1410" s="18" t="s">
        <v>19</v>
      </c>
      <c r="Q1410" s="15" t="s">
        <v>5855</v>
      </c>
      <c r="R1410" s="15" t="s">
        <v>6290</v>
      </c>
      <c r="S1410" s="15" t="s">
        <v>3588</v>
      </c>
      <c r="T1410" s="15" t="s">
        <v>19</v>
      </c>
      <c r="U1410" s="15" t="s">
        <v>19</v>
      </c>
      <c r="V1410" s="15" t="s">
        <v>19</v>
      </c>
      <c r="W1410" s="15" t="s">
        <v>19</v>
      </c>
      <c r="X1410" s="15" t="s">
        <v>19</v>
      </c>
      <c r="Y1410" s="19">
        <v>0</v>
      </c>
      <c r="Z1410" s="15" t="s">
        <v>133</v>
      </c>
      <c r="AA1410" s="15" t="s">
        <v>19</v>
      </c>
      <c r="AB1410" s="15" t="s">
        <v>24</v>
      </c>
      <c r="AC1410" s="15" t="s">
        <v>4651</v>
      </c>
      <c r="AD1410" s="15" t="s">
        <v>1758</v>
      </c>
      <c r="AE1410" s="15" t="s">
        <v>19</v>
      </c>
      <c r="AF1410" s="15" t="s">
        <v>49</v>
      </c>
      <c r="AG1410" s="15" t="s">
        <v>19</v>
      </c>
      <c r="AH1410" s="15" t="s">
        <v>19</v>
      </c>
      <c r="AI1410" s="15" t="s">
        <v>19</v>
      </c>
      <c r="AJ1410" s="15" t="s">
        <v>19</v>
      </c>
      <c r="AK1410" s="15" t="s">
        <v>19</v>
      </c>
      <c r="AL1410" s="15" t="s">
        <v>19</v>
      </c>
      <c r="AM1410" s="15" t="s">
        <v>3620</v>
      </c>
      <c r="AN1410" s="15" t="s">
        <v>3621</v>
      </c>
    </row>
    <row r="1411" spans="1:40" ht="15.45" x14ac:dyDescent="0.4">
      <c r="A1411" s="15" t="s">
        <v>476</v>
      </c>
      <c r="B1411" s="15" t="e">
        <f t="shared" si="22"/>
        <v>#N/A</v>
      </c>
      <c r="C1411" s="15" t="s">
        <v>4663</v>
      </c>
      <c r="D1411" s="15"/>
      <c r="E1411" s="15" t="s">
        <v>19</v>
      </c>
      <c r="F1411" s="27" t="s">
        <v>122</v>
      </c>
      <c r="G1411" s="15" t="s">
        <v>3561</v>
      </c>
      <c r="H1411" s="15" t="s">
        <v>3599</v>
      </c>
      <c r="I1411" s="28" t="s">
        <v>3587</v>
      </c>
      <c r="J1411" s="15" t="s">
        <v>19</v>
      </c>
      <c r="K1411" s="18">
        <v>45863</v>
      </c>
      <c r="L1411" s="18" t="s">
        <v>19</v>
      </c>
      <c r="M1411" s="18">
        <v>45673.427083333328</v>
      </c>
      <c r="N1411" s="18">
        <v>45810.615277777775</v>
      </c>
      <c r="O1411" s="18" t="s">
        <v>19</v>
      </c>
      <c r="P1411" s="18" t="s">
        <v>19</v>
      </c>
      <c r="Q1411" s="15" t="s">
        <v>5855</v>
      </c>
      <c r="R1411" s="15" t="s">
        <v>6290</v>
      </c>
      <c r="S1411" s="15" t="s">
        <v>3588</v>
      </c>
      <c r="T1411" s="15" t="s">
        <v>19</v>
      </c>
      <c r="U1411" s="15" t="s">
        <v>19</v>
      </c>
      <c r="V1411" s="15" t="s">
        <v>19</v>
      </c>
      <c r="W1411" s="15" t="s">
        <v>19</v>
      </c>
      <c r="X1411" s="15" t="s">
        <v>19</v>
      </c>
      <c r="Y1411" s="19">
        <v>0</v>
      </c>
      <c r="Z1411" s="15" t="s">
        <v>133</v>
      </c>
      <c r="AA1411" s="15" t="s">
        <v>19</v>
      </c>
      <c r="AB1411" s="15" t="s">
        <v>24</v>
      </c>
      <c r="AC1411" s="15" t="s">
        <v>4651</v>
      </c>
      <c r="AD1411" s="15" t="s">
        <v>1927</v>
      </c>
      <c r="AE1411" s="15" t="s">
        <v>19</v>
      </c>
      <c r="AF1411" s="15" t="s">
        <v>49</v>
      </c>
      <c r="AG1411" s="15" t="s">
        <v>19</v>
      </c>
      <c r="AH1411" s="15" t="s">
        <v>4652</v>
      </c>
      <c r="AI1411" s="18">
        <v>45768</v>
      </c>
      <c r="AJ1411" s="15" t="s">
        <v>19</v>
      </c>
      <c r="AK1411" s="15" t="s">
        <v>19</v>
      </c>
      <c r="AL1411" s="15" t="s">
        <v>19</v>
      </c>
      <c r="AM1411" s="15" t="s">
        <v>3620</v>
      </c>
      <c r="AN1411" s="15" t="s">
        <v>3621</v>
      </c>
    </row>
    <row r="1412" spans="1:40" ht="15.45" x14ac:dyDescent="0.4">
      <c r="A1412" s="15" t="s">
        <v>477</v>
      </c>
      <c r="B1412" s="15" t="e">
        <f t="shared" si="22"/>
        <v>#N/A</v>
      </c>
      <c r="C1412" s="15" t="s">
        <v>6110</v>
      </c>
      <c r="D1412" s="15"/>
      <c r="E1412" s="15" t="s">
        <v>19</v>
      </c>
      <c r="F1412" s="33" t="s">
        <v>243</v>
      </c>
      <c r="G1412" s="15" t="s">
        <v>3561</v>
      </c>
      <c r="H1412" s="15" t="s">
        <v>19</v>
      </c>
      <c r="I1412" s="28" t="s">
        <v>3587</v>
      </c>
      <c r="J1412" s="15" t="s">
        <v>6320</v>
      </c>
      <c r="K1412" s="18">
        <v>45801</v>
      </c>
      <c r="L1412" s="18">
        <v>45779</v>
      </c>
      <c r="M1412" s="18">
        <v>45673.427777777775</v>
      </c>
      <c r="N1412" s="18">
        <v>45810.620138888888</v>
      </c>
      <c r="O1412" s="18" t="s">
        <v>19</v>
      </c>
      <c r="P1412" s="18">
        <v>45799.720833333333</v>
      </c>
      <c r="Q1412" s="15" t="s">
        <v>5855</v>
      </c>
      <c r="R1412" s="15" t="s">
        <v>6290</v>
      </c>
      <c r="S1412" s="15" t="s">
        <v>3588</v>
      </c>
      <c r="T1412" s="18">
        <v>45786</v>
      </c>
      <c r="U1412" s="18" t="s">
        <v>19</v>
      </c>
      <c r="V1412" s="15" t="s">
        <v>19</v>
      </c>
      <c r="W1412" s="18" t="s">
        <v>19</v>
      </c>
      <c r="X1412" s="18">
        <v>45792</v>
      </c>
      <c r="Y1412" s="19">
        <v>0</v>
      </c>
      <c r="Z1412" s="37" t="s">
        <v>365</v>
      </c>
      <c r="AA1412" s="18" t="s">
        <v>19</v>
      </c>
      <c r="AB1412" s="15" t="s">
        <v>24</v>
      </c>
      <c r="AC1412" s="15" t="s">
        <v>4651</v>
      </c>
      <c r="AD1412" s="15" t="s">
        <v>1761</v>
      </c>
      <c r="AE1412" s="15" t="b">
        <v>1</v>
      </c>
      <c r="AF1412" s="15" t="s">
        <v>49</v>
      </c>
      <c r="AG1412" s="20" t="s">
        <v>3604</v>
      </c>
      <c r="AH1412" s="15" t="s">
        <v>4665</v>
      </c>
      <c r="AI1412" s="18">
        <v>45810</v>
      </c>
      <c r="AJ1412" s="18">
        <v>45799</v>
      </c>
      <c r="AK1412" s="15" t="s">
        <v>19</v>
      </c>
      <c r="AL1412" s="15" t="s">
        <v>19</v>
      </c>
      <c r="AM1412" s="15" t="s">
        <v>3620</v>
      </c>
      <c r="AN1412" s="15" t="s">
        <v>3621</v>
      </c>
    </row>
    <row r="1413" spans="1:40" ht="15.45" x14ac:dyDescent="0.4">
      <c r="A1413" s="15" t="s">
        <v>479</v>
      </c>
      <c r="B1413" s="15" t="e">
        <f t="shared" si="22"/>
        <v>#N/A</v>
      </c>
      <c r="C1413" s="15" t="s">
        <v>5153</v>
      </c>
      <c r="D1413" s="15"/>
      <c r="E1413" s="15" t="s">
        <v>19</v>
      </c>
      <c r="F1413" s="24" t="s">
        <v>42</v>
      </c>
      <c r="G1413" s="15" t="s">
        <v>3561</v>
      </c>
      <c r="H1413" s="15" t="s">
        <v>19</v>
      </c>
      <c r="I1413" s="17" t="s">
        <v>3562</v>
      </c>
      <c r="J1413" s="15" t="s">
        <v>19</v>
      </c>
      <c r="K1413" s="18">
        <v>45912</v>
      </c>
      <c r="L1413" s="18" t="s">
        <v>19</v>
      </c>
      <c r="M1413" s="18">
        <v>45673.429861111115</v>
      </c>
      <c r="N1413" s="18">
        <v>45768.513888888891</v>
      </c>
      <c r="O1413" s="18" t="s">
        <v>19</v>
      </c>
      <c r="P1413" s="18" t="s">
        <v>19</v>
      </c>
      <c r="Q1413" s="15" t="s">
        <v>5815</v>
      </c>
      <c r="R1413" s="15" t="s">
        <v>6287</v>
      </c>
      <c r="S1413" s="15" t="s">
        <v>6148</v>
      </c>
      <c r="T1413" s="15" t="s">
        <v>19</v>
      </c>
      <c r="U1413" s="15" t="s">
        <v>19</v>
      </c>
      <c r="V1413" s="15" t="s">
        <v>19</v>
      </c>
      <c r="W1413" s="15" t="s">
        <v>19</v>
      </c>
      <c r="X1413" s="15" t="s">
        <v>19</v>
      </c>
      <c r="Y1413" s="19">
        <v>0</v>
      </c>
      <c r="Z1413" s="15" t="s">
        <v>133</v>
      </c>
      <c r="AA1413" s="15" t="s">
        <v>19</v>
      </c>
      <c r="AB1413" s="15" t="s">
        <v>77</v>
      </c>
      <c r="AC1413" s="15" t="s">
        <v>5088</v>
      </c>
      <c r="AD1413" s="15" t="s">
        <v>2149</v>
      </c>
      <c r="AE1413" s="15" t="s">
        <v>19</v>
      </c>
      <c r="AF1413" s="15" t="s">
        <v>49</v>
      </c>
      <c r="AG1413" s="15" t="s">
        <v>19</v>
      </c>
      <c r="AH1413" s="15" t="s">
        <v>5155</v>
      </c>
      <c r="AI1413" s="18">
        <v>45768</v>
      </c>
      <c r="AJ1413" s="15" t="s">
        <v>19</v>
      </c>
      <c r="AK1413" s="15" t="s">
        <v>19</v>
      </c>
      <c r="AL1413" s="15" t="s">
        <v>19</v>
      </c>
      <c r="AM1413" s="15" t="s">
        <v>3620</v>
      </c>
      <c r="AN1413" s="15" t="s">
        <v>3621</v>
      </c>
    </row>
    <row r="1414" spans="1:40" ht="15.45" x14ac:dyDescent="0.4">
      <c r="A1414" s="15" t="s">
        <v>481</v>
      </c>
      <c r="B1414" s="15" t="e">
        <f t="shared" si="22"/>
        <v>#N/A</v>
      </c>
      <c r="C1414" s="15" t="s">
        <v>5156</v>
      </c>
      <c r="D1414" s="15"/>
      <c r="E1414" s="15" t="s">
        <v>19</v>
      </c>
      <c r="F1414" s="24" t="s">
        <v>42</v>
      </c>
      <c r="G1414" s="15" t="s">
        <v>3561</v>
      </c>
      <c r="H1414" s="15" t="s">
        <v>19</v>
      </c>
      <c r="I1414" s="28" t="s">
        <v>3587</v>
      </c>
      <c r="J1414" s="15" t="s">
        <v>19</v>
      </c>
      <c r="K1414" s="18">
        <v>45912</v>
      </c>
      <c r="L1414" s="18" t="s">
        <v>19</v>
      </c>
      <c r="M1414" s="18">
        <v>45673.431250000001</v>
      </c>
      <c r="N1414" s="18">
        <v>45768.521527777775</v>
      </c>
      <c r="O1414" s="18" t="s">
        <v>19</v>
      </c>
      <c r="P1414" s="18" t="s">
        <v>19</v>
      </c>
      <c r="Q1414" s="15" t="s">
        <v>5855</v>
      </c>
      <c r="R1414" s="15" t="s">
        <v>6279</v>
      </c>
      <c r="S1414" s="15" t="s">
        <v>6152</v>
      </c>
      <c r="T1414" s="15" t="s">
        <v>19</v>
      </c>
      <c r="U1414" s="15" t="s">
        <v>19</v>
      </c>
      <c r="V1414" s="15" t="s">
        <v>19</v>
      </c>
      <c r="W1414" s="15" t="s">
        <v>19</v>
      </c>
      <c r="X1414" s="15" t="s">
        <v>19</v>
      </c>
      <c r="Y1414" s="19">
        <v>0</v>
      </c>
      <c r="Z1414" s="15" t="s">
        <v>133</v>
      </c>
      <c r="AA1414" s="15" t="s">
        <v>19</v>
      </c>
      <c r="AB1414" s="15" t="s">
        <v>77</v>
      </c>
      <c r="AC1414" s="15" t="s">
        <v>5088</v>
      </c>
      <c r="AD1414" s="15" t="s">
        <v>2149</v>
      </c>
      <c r="AE1414" s="15" t="s">
        <v>19</v>
      </c>
      <c r="AF1414" s="15" t="s">
        <v>49</v>
      </c>
      <c r="AG1414" s="15" t="s">
        <v>19</v>
      </c>
      <c r="AH1414" s="15" t="s">
        <v>5140</v>
      </c>
      <c r="AI1414" s="18">
        <v>45765</v>
      </c>
      <c r="AJ1414" s="15" t="s">
        <v>19</v>
      </c>
      <c r="AK1414" s="15" t="s">
        <v>19</v>
      </c>
      <c r="AL1414" s="15" t="s">
        <v>19</v>
      </c>
      <c r="AM1414" s="15" t="s">
        <v>3620</v>
      </c>
      <c r="AN1414" s="15" t="s">
        <v>3621</v>
      </c>
    </row>
    <row r="1415" spans="1:40" ht="15.45" x14ac:dyDescent="0.4">
      <c r="A1415" s="15" t="s">
        <v>482</v>
      </c>
      <c r="B1415" s="15" t="e">
        <f t="shared" si="22"/>
        <v>#N/A</v>
      </c>
      <c r="C1415" s="15" t="s">
        <v>4666</v>
      </c>
      <c r="D1415" s="15"/>
      <c r="E1415" s="15" t="s">
        <v>19</v>
      </c>
      <c r="F1415" s="27" t="s">
        <v>122</v>
      </c>
      <c r="G1415" s="15" t="s">
        <v>3561</v>
      </c>
      <c r="H1415" s="15" t="s">
        <v>3599</v>
      </c>
      <c r="I1415" s="28" t="s">
        <v>3587</v>
      </c>
      <c r="J1415" s="15" t="s">
        <v>4667</v>
      </c>
      <c r="K1415" s="18">
        <v>45863</v>
      </c>
      <c r="L1415" s="18" t="s">
        <v>19</v>
      </c>
      <c r="M1415" s="18">
        <v>45673.431944444441</v>
      </c>
      <c r="N1415" s="18">
        <v>45810.615277777775</v>
      </c>
      <c r="O1415" s="18" t="s">
        <v>19</v>
      </c>
      <c r="P1415" s="18" t="s">
        <v>19</v>
      </c>
      <c r="Q1415" s="15" t="s">
        <v>5855</v>
      </c>
      <c r="R1415" s="15" t="s">
        <v>6290</v>
      </c>
      <c r="S1415" s="15" t="s">
        <v>3588</v>
      </c>
      <c r="T1415" s="15" t="s">
        <v>19</v>
      </c>
      <c r="U1415" s="15" t="s">
        <v>19</v>
      </c>
      <c r="V1415" s="15" t="s">
        <v>19</v>
      </c>
      <c r="W1415" s="15" t="s">
        <v>19</v>
      </c>
      <c r="X1415" s="15" t="s">
        <v>19</v>
      </c>
      <c r="Y1415" s="19">
        <v>0</v>
      </c>
      <c r="Z1415" s="15" t="s">
        <v>133</v>
      </c>
      <c r="AA1415" s="15" t="s">
        <v>19</v>
      </c>
      <c r="AB1415" s="15" t="s">
        <v>24</v>
      </c>
      <c r="AC1415" s="15" t="s">
        <v>4651</v>
      </c>
      <c r="AD1415" s="15" t="s">
        <v>1872</v>
      </c>
      <c r="AE1415" s="15" t="s">
        <v>19</v>
      </c>
      <c r="AF1415" s="15" t="s">
        <v>49</v>
      </c>
      <c r="AG1415" s="15" t="s">
        <v>19</v>
      </c>
      <c r="AH1415" s="15" t="s">
        <v>19</v>
      </c>
      <c r="AI1415" s="15" t="s">
        <v>19</v>
      </c>
      <c r="AJ1415" s="15" t="s">
        <v>19</v>
      </c>
      <c r="AK1415" s="15" t="s">
        <v>19</v>
      </c>
      <c r="AL1415" s="15" t="s">
        <v>19</v>
      </c>
      <c r="AM1415" s="15" t="s">
        <v>3620</v>
      </c>
      <c r="AN1415" s="15" t="s">
        <v>3621</v>
      </c>
    </row>
    <row r="1416" spans="1:40" ht="15.45" x14ac:dyDescent="0.4">
      <c r="A1416" s="15" t="s">
        <v>484</v>
      </c>
      <c r="B1416" s="15" t="e">
        <f t="shared" si="22"/>
        <v>#N/A</v>
      </c>
      <c r="C1416" s="15" t="s">
        <v>5158</v>
      </c>
      <c r="D1416" s="15"/>
      <c r="E1416" s="15" t="s">
        <v>19</v>
      </c>
      <c r="F1416" s="24" t="s">
        <v>42</v>
      </c>
      <c r="G1416" s="15" t="s">
        <v>3561</v>
      </c>
      <c r="H1416" s="15" t="s">
        <v>19</v>
      </c>
      <c r="I1416" s="28" t="s">
        <v>3587</v>
      </c>
      <c r="J1416" s="15" t="s">
        <v>19</v>
      </c>
      <c r="K1416" s="18" t="s">
        <v>19</v>
      </c>
      <c r="L1416" s="18" t="s">
        <v>19</v>
      </c>
      <c r="M1416" s="18">
        <v>45673.463888888888</v>
      </c>
      <c r="N1416" s="18">
        <v>45750.438194444447</v>
      </c>
      <c r="O1416" s="18" t="s">
        <v>19</v>
      </c>
      <c r="P1416" s="18" t="s">
        <v>19</v>
      </c>
      <c r="Q1416" s="15" t="s">
        <v>5807</v>
      </c>
      <c r="R1416" s="15" t="s">
        <v>6279</v>
      </c>
      <c r="S1416" s="15" t="s">
        <v>6152</v>
      </c>
      <c r="T1416" s="15" t="s">
        <v>19</v>
      </c>
      <c r="U1416" s="15" t="s">
        <v>19</v>
      </c>
      <c r="V1416" s="15" t="s">
        <v>19</v>
      </c>
      <c r="W1416" s="15" t="s">
        <v>19</v>
      </c>
      <c r="X1416" s="15" t="s">
        <v>19</v>
      </c>
      <c r="Y1416" s="19">
        <v>0</v>
      </c>
      <c r="Z1416" s="15" t="s">
        <v>19</v>
      </c>
      <c r="AA1416" s="15" t="s">
        <v>19</v>
      </c>
      <c r="AB1416" s="15" t="s">
        <v>77</v>
      </c>
      <c r="AC1416" s="15" t="s">
        <v>3932</v>
      </c>
      <c r="AD1416" s="15" t="s">
        <v>1407</v>
      </c>
      <c r="AE1416" s="15" t="s">
        <v>19</v>
      </c>
      <c r="AF1416" s="15" t="s">
        <v>49</v>
      </c>
      <c r="AG1416" s="15" t="s">
        <v>19</v>
      </c>
      <c r="AH1416" s="15" t="s">
        <v>5160</v>
      </c>
      <c r="AI1416" s="15" t="s">
        <v>19</v>
      </c>
      <c r="AJ1416" s="15" t="s">
        <v>19</v>
      </c>
      <c r="AK1416" s="15" t="s">
        <v>19</v>
      </c>
      <c r="AL1416" s="15" t="s">
        <v>19</v>
      </c>
      <c r="AM1416" s="15" t="s">
        <v>3325</v>
      </c>
      <c r="AN1416" s="15" t="s">
        <v>6275</v>
      </c>
    </row>
    <row r="1417" spans="1:40" ht="15.45" x14ac:dyDescent="0.4">
      <c r="A1417" s="15" t="s">
        <v>487</v>
      </c>
      <c r="B1417" s="15" t="e">
        <f t="shared" si="22"/>
        <v>#N/A</v>
      </c>
      <c r="C1417" s="15" t="s">
        <v>4669</v>
      </c>
      <c r="D1417" s="15"/>
      <c r="E1417" s="15" t="s">
        <v>19</v>
      </c>
      <c r="F1417" s="24" t="s">
        <v>42</v>
      </c>
      <c r="G1417" s="15" t="s">
        <v>3561</v>
      </c>
      <c r="H1417" s="15" t="s">
        <v>19</v>
      </c>
      <c r="I1417" s="25" t="s">
        <v>3583</v>
      </c>
      <c r="J1417" s="15" t="s">
        <v>19</v>
      </c>
      <c r="K1417" s="18">
        <v>45863</v>
      </c>
      <c r="L1417" s="18" t="s">
        <v>19</v>
      </c>
      <c r="M1417" s="18">
        <v>45673.472916666666</v>
      </c>
      <c r="N1417" s="18">
        <v>45749.496527777781</v>
      </c>
      <c r="O1417" s="18" t="s">
        <v>19</v>
      </c>
      <c r="P1417" s="18" t="s">
        <v>19</v>
      </c>
      <c r="Q1417" s="15" t="s">
        <v>5807</v>
      </c>
      <c r="R1417" s="15" t="s">
        <v>6268</v>
      </c>
      <c r="S1417" s="15" t="s">
        <v>6154</v>
      </c>
      <c r="T1417" s="15" t="s">
        <v>19</v>
      </c>
      <c r="U1417" s="15" t="s">
        <v>19</v>
      </c>
      <c r="V1417" s="15" t="s">
        <v>19</v>
      </c>
      <c r="W1417" s="15" t="s">
        <v>19</v>
      </c>
      <c r="X1417" s="15" t="s">
        <v>19</v>
      </c>
      <c r="Y1417" s="19">
        <v>0</v>
      </c>
      <c r="Z1417" s="15" t="s">
        <v>19</v>
      </c>
      <c r="AA1417" s="15" t="s">
        <v>19</v>
      </c>
      <c r="AB1417" s="15" t="s">
        <v>24</v>
      </c>
      <c r="AC1417" s="15" t="s">
        <v>3932</v>
      </c>
      <c r="AD1417" s="15" t="s">
        <v>1839</v>
      </c>
      <c r="AE1417" s="15" t="s">
        <v>19</v>
      </c>
      <c r="AF1417" s="15" t="s">
        <v>49</v>
      </c>
      <c r="AG1417" s="15" t="s">
        <v>19</v>
      </c>
      <c r="AH1417" s="15" t="s">
        <v>4671</v>
      </c>
      <c r="AI1417" s="15" t="s">
        <v>19</v>
      </c>
      <c r="AJ1417" s="15" t="s">
        <v>19</v>
      </c>
      <c r="AK1417" s="15" t="s">
        <v>19</v>
      </c>
      <c r="AL1417" s="15" t="s">
        <v>19</v>
      </c>
      <c r="AM1417" s="15" t="s">
        <v>3325</v>
      </c>
      <c r="AN1417" s="15" t="s">
        <v>6275</v>
      </c>
    </row>
    <row r="1418" spans="1:40" ht="15.45" x14ac:dyDescent="0.4">
      <c r="A1418" s="15" t="s">
        <v>488</v>
      </c>
      <c r="B1418" s="15" t="e">
        <f t="shared" si="22"/>
        <v>#N/A</v>
      </c>
      <c r="C1418" s="15" t="s">
        <v>5443</v>
      </c>
      <c r="D1418" s="15"/>
      <c r="E1418" s="15" t="s">
        <v>19</v>
      </c>
      <c r="F1418" s="27" t="s">
        <v>122</v>
      </c>
      <c r="G1418" s="15" t="s">
        <v>3561</v>
      </c>
      <c r="H1418" s="15" t="s">
        <v>3599</v>
      </c>
      <c r="I1418" s="25" t="s">
        <v>3583</v>
      </c>
      <c r="J1418" s="15" t="s">
        <v>19</v>
      </c>
      <c r="K1418" s="18" t="s">
        <v>19</v>
      </c>
      <c r="L1418" s="18" t="s">
        <v>19</v>
      </c>
      <c r="M1418" s="18">
        <v>45673.477083333331</v>
      </c>
      <c r="N1418" s="18">
        <v>45810.615277777775</v>
      </c>
      <c r="O1418" s="18" t="s">
        <v>19</v>
      </c>
      <c r="P1418" s="18" t="s">
        <v>19</v>
      </c>
      <c r="Q1418" s="15" t="s">
        <v>5815</v>
      </c>
      <c r="R1418" s="15" t="s">
        <v>6290</v>
      </c>
      <c r="S1418" s="15" t="s">
        <v>3588</v>
      </c>
      <c r="T1418" s="15" t="s">
        <v>19</v>
      </c>
      <c r="U1418" s="15" t="s">
        <v>19</v>
      </c>
      <c r="V1418" s="15" t="s">
        <v>19</v>
      </c>
      <c r="W1418" s="15" t="s">
        <v>19</v>
      </c>
      <c r="X1418" s="15" t="s">
        <v>19</v>
      </c>
      <c r="Y1418" s="19">
        <v>0</v>
      </c>
      <c r="Z1418" s="15" t="s">
        <v>133</v>
      </c>
      <c r="AA1418" s="15" t="s">
        <v>19</v>
      </c>
      <c r="AB1418" s="15" t="s">
        <v>142</v>
      </c>
      <c r="AC1418" s="15" t="s">
        <v>4651</v>
      </c>
      <c r="AD1418" s="15" t="s">
        <v>816</v>
      </c>
      <c r="AE1418" s="15" t="s">
        <v>19</v>
      </c>
      <c r="AF1418" s="15" t="s">
        <v>49</v>
      </c>
      <c r="AG1418" s="15" t="s">
        <v>19</v>
      </c>
      <c r="AH1418" s="15" t="s">
        <v>4652</v>
      </c>
      <c r="AI1418" s="15" t="s">
        <v>19</v>
      </c>
      <c r="AJ1418" s="15" t="s">
        <v>19</v>
      </c>
      <c r="AK1418" s="15" t="s">
        <v>19</v>
      </c>
      <c r="AL1418" s="15" t="s">
        <v>19</v>
      </c>
      <c r="AM1418" s="15" t="s">
        <v>3620</v>
      </c>
      <c r="AN1418" s="15" t="s">
        <v>3621</v>
      </c>
    </row>
    <row r="1419" spans="1:40" ht="15.45" x14ac:dyDescent="0.4">
      <c r="A1419" s="15" t="s">
        <v>490</v>
      </c>
      <c r="B1419" s="15" t="e">
        <f t="shared" si="22"/>
        <v>#N/A</v>
      </c>
      <c r="C1419" s="15" t="s">
        <v>4953</v>
      </c>
      <c r="D1419" s="15"/>
      <c r="E1419" s="15" t="s">
        <v>19</v>
      </c>
      <c r="F1419" s="24" t="s">
        <v>42</v>
      </c>
      <c r="G1419" s="15" t="s">
        <v>3561</v>
      </c>
      <c r="H1419" s="15" t="s">
        <v>19</v>
      </c>
      <c r="I1419" s="25" t="s">
        <v>3583</v>
      </c>
      <c r="J1419" s="15" t="s">
        <v>19</v>
      </c>
      <c r="K1419" s="18" t="s">
        <v>19</v>
      </c>
      <c r="L1419" s="18" t="s">
        <v>19</v>
      </c>
      <c r="M1419" s="18">
        <v>45673.701388888891</v>
      </c>
      <c r="N1419" s="18">
        <v>45782.726388888885</v>
      </c>
      <c r="O1419" s="18" t="s">
        <v>19</v>
      </c>
      <c r="P1419" s="18" t="s">
        <v>19</v>
      </c>
      <c r="Q1419" s="15" t="s">
        <v>6155</v>
      </c>
      <c r="R1419" s="15" t="s">
        <v>6268</v>
      </c>
      <c r="S1419" s="15" t="s">
        <v>6154</v>
      </c>
      <c r="T1419" s="15" t="s">
        <v>19</v>
      </c>
      <c r="U1419" s="15" t="s">
        <v>19</v>
      </c>
      <c r="V1419" s="15" t="s">
        <v>19</v>
      </c>
      <c r="W1419" s="15" t="s">
        <v>19</v>
      </c>
      <c r="X1419" s="15" t="s">
        <v>19</v>
      </c>
      <c r="Y1419" s="19">
        <v>0</v>
      </c>
      <c r="Z1419" s="15" t="s">
        <v>19</v>
      </c>
      <c r="AA1419" s="15" t="s">
        <v>19</v>
      </c>
      <c r="AB1419" s="15" t="s">
        <v>77</v>
      </c>
      <c r="AC1419" s="15" t="s">
        <v>3932</v>
      </c>
      <c r="AD1419" s="15" t="s">
        <v>682</v>
      </c>
      <c r="AE1419" s="15" t="s">
        <v>19</v>
      </c>
      <c r="AF1419" s="15" t="s">
        <v>17</v>
      </c>
      <c r="AG1419" s="15" t="s">
        <v>19</v>
      </c>
      <c r="AH1419" s="15" t="s">
        <v>5162</v>
      </c>
      <c r="AI1419" s="15" t="s">
        <v>19</v>
      </c>
      <c r="AJ1419" s="15" t="s">
        <v>19</v>
      </c>
      <c r="AK1419" s="15" t="s">
        <v>19</v>
      </c>
      <c r="AL1419" s="15" t="s">
        <v>19</v>
      </c>
      <c r="AM1419" s="15" t="s">
        <v>3325</v>
      </c>
      <c r="AN1419" s="15" t="s">
        <v>6275</v>
      </c>
    </row>
    <row r="1420" spans="1:40" ht="15.45" x14ac:dyDescent="0.4">
      <c r="A1420" s="15" t="s">
        <v>492</v>
      </c>
      <c r="B1420" s="15" t="e">
        <f t="shared" si="22"/>
        <v>#N/A</v>
      </c>
      <c r="C1420" s="15" t="s">
        <v>4672</v>
      </c>
      <c r="D1420" s="15"/>
      <c r="E1420" s="15" t="s">
        <v>19</v>
      </c>
      <c r="F1420" s="24" t="s">
        <v>42</v>
      </c>
      <c r="G1420" s="15" t="s">
        <v>3561</v>
      </c>
      <c r="H1420" s="15" t="s">
        <v>19</v>
      </c>
      <c r="I1420" s="25" t="s">
        <v>3583</v>
      </c>
      <c r="J1420" s="15" t="s">
        <v>19</v>
      </c>
      <c r="K1420" s="18">
        <v>45863</v>
      </c>
      <c r="L1420" s="18" t="s">
        <v>19</v>
      </c>
      <c r="M1420" s="18">
        <v>45673.705555555556</v>
      </c>
      <c r="N1420" s="18">
        <v>45749.496527777781</v>
      </c>
      <c r="O1420" s="18" t="s">
        <v>19</v>
      </c>
      <c r="P1420" s="18" t="s">
        <v>19</v>
      </c>
      <c r="Q1420" s="15" t="s">
        <v>5859</v>
      </c>
      <c r="R1420" s="15" t="s">
        <v>6268</v>
      </c>
      <c r="S1420" s="15" t="s">
        <v>6154</v>
      </c>
      <c r="T1420" s="15" t="s">
        <v>19</v>
      </c>
      <c r="U1420" s="15" t="s">
        <v>19</v>
      </c>
      <c r="V1420" s="15" t="s">
        <v>19</v>
      </c>
      <c r="W1420" s="15" t="s">
        <v>19</v>
      </c>
      <c r="X1420" s="15" t="s">
        <v>19</v>
      </c>
      <c r="Y1420" s="19">
        <v>0</v>
      </c>
      <c r="Z1420" s="15" t="s">
        <v>19</v>
      </c>
      <c r="AA1420" s="15" t="s">
        <v>19</v>
      </c>
      <c r="AB1420" s="15" t="s">
        <v>24</v>
      </c>
      <c r="AC1420" s="15" t="s">
        <v>3932</v>
      </c>
      <c r="AD1420" s="15" t="s">
        <v>1839</v>
      </c>
      <c r="AE1420" s="15" t="s">
        <v>19</v>
      </c>
      <c r="AF1420" s="15" t="s">
        <v>49</v>
      </c>
      <c r="AG1420" s="15" t="s">
        <v>19</v>
      </c>
      <c r="AH1420" s="15" t="s">
        <v>4674</v>
      </c>
      <c r="AI1420" s="15" t="s">
        <v>19</v>
      </c>
      <c r="AJ1420" s="15" t="s">
        <v>19</v>
      </c>
      <c r="AK1420" s="15" t="s">
        <v>19</v>
      </c>
      <c r="AL1420" s="15" t="s">
        <v>19</v>
      </c>
      <c r="AM1420" s="15" t="s">
        <v>3325</v>
      </c>
      <c r="AN1420" s="15" t="s">
        <v>6275</v>
      </c>
    </row>
    <row r="1421" spans="1:40" ht="15.45" x14ac:dyDescent="0.4">
      <c r="A1421" s="15" t="s">
        <v>495</v>
      </c>
      <c r="B1421" s="15" t="e">
        <f t="shared" si="22"/>
        <v>#N/A</v>
      </c>
      <c r="C1421" s="15" t="s">
        <v>4675</v>
      </c>
      <c r="D1421" s="15"/>
      <c r="E1421" s="15" t="s">
        <v>19</v>
      </c>
      <c r="F1421" s="24" t="s">
        <v>42</v>
      </c>
      <c r="G1421" s="15" t="s">
        <v>3561</v>
      </c>
      <c r="H1421" s="15" t="s">
        <v>19</v>
      </c>
      <c r="I1421" s="25" t="s">
        <v>3583</v>
      </c>
      <c r="J1421" s="15" t="s">
        <v>19</v>
      </c>
      <c r="K1421" s="18">
        <v>45863</v>
      </c>
      <c r="L1421" s="18" t="s">
        <v>19</v>
      </c>
      <c r="M1421" s="18">
        <v>45673.708333333328</v>
      </c>
      <c r="N1421" s="18">
        <v>45749.496527777781</v>
      </c>
      <c r="O1421" s="18" t="s">
        <v>19</v>
      </c>
      <c r="P1421" s="18" t="s">
        <v>19</v>
      </c>
      <c r="Q1421" s="15" t="s">
        <v>5860</v>
      </c>
      <c r="R1421" s="15" t="s">
        <v>6268</v>
      </c>
      <c r="S1421" s="15" t="s">
        <v>6154</v>
      </c>
      <c r="T1421" s="15" t="s">
        <v>19</v>
      </c>
      <c r="U1421" s="15" t="s">
        <v>19</v>
      </c>
      <c r="V1421" s="15" t="s">
        <v>19</v>
      </c>
      <c r="W1421" s="15" t="s">
        <v>19</v>
      </c>
      <c r="X1421" s="15" t="s">
        <v>19</v>
      </c>
      <c r="Y1421" s="19">
        <v>0</v>
      </c>
      <c r="Z1421" s="15" t="s">
        <v>19</v>
      </c>
      <c r="AA1421" s="15" t="s">
        <v>19</v>
      </c>
      <c r="AB1421" s="15" t="s">
        <v>24</v>
      </c>
      <c r="AC1421" s="15" t="s">
        <v>3932</v>
      </c>
      <c r="AD1421" s="15" t="s">
        <v>1839</v>
      </c>
      <c r="AE1421" s="15" t="s">
        <v>19</v>
      </c>
      <c r="AF1421" s="15" t="s">
        <v>98</v>
      </c>
      <c r="AG1421" s="15" t="s">
        <v>19</v>
      </c>
      <c r="AH1421" s="15" t="s">
        <v>4677</v>
      </c>
      <c r="AI1421" s="15" t="s">
        <v>19</v>
      </c>
      <c r="AJ1421" s="15" t="s">
        <v>19</v>
      </c>
      <c r="AK1421" s="15" t="s">
        <v>19</v>
      </c>
      <c r="AL1421" s="15" t="s">
        <v>19</v>
      </c>
      <c r="AM1421" s="15" t="s">
        <v>3325</v>
      </c>
      <c r="AN1421" s="15" t="s">
        <v>6275</v>
      </c>
    </row>
    <row r="1422" spans="1:40" ht="15.45" x14ac:dyDescent="0.4">
      <c r="A1422" s="15" t="s">
        <v>498</v>
      </c>
      <c r="B1422" s="15" t="e">
        <f t="shared" si="22"/>
        <v>#N/A</v>
      </c>
      <c r="C1422" s="15" t="s">
        <v>4095</v>
      </c>
      <c r="D1422" s="15"/>
      <c r="E1422" s="15" t="s">
        <v>19</v>
      </c>
      <c r="F1422" s="21" t="s">
        <v>28</v>
      </c>
      <c r="G1422" s="15" t="s">
        <v>3561</v>
      </c>
      <c r="H1422" s="15" t="s">
        <v>3941</v>
      </c>
      <c r="I1422" s="28" t="s">
        <v>3587</v>
      </c>
      <c r="J1422" s="15" t="s">
        <v>5861</v>
      </c>
      <c r="K1422" s="18">
        <v>45793</v>
      </c>
      <c r="L1422" s="18">
        <v>45782</v>
      </c>
      <c r="M1422" s="18">
        <v>45674.465277777781</v>
      </c>
      <c r="N1422" s="18">
        <v>45804.754861111112</v>
      </c>
      <c r="O1422" s="18" t="s">
        <v>19</v>
      </c>
      <c r="P1422" s="18" t="s">
        <v>19</v>
      </c>
      <c r="Q1422" s="15" t="s">
        <v>5807</v>
      </c>
      <c r="R1422" s="15" t="s">
        <v>6784</v>
      </c>
      <c r="S1422" s="15" t="s">
        <v>3588</v>
      </c>
      <c r="T1422" s="18">
        <v>45783</v>
      </c>
      <c r="U1422" s="18">
        <v>45783</v>
      </c>
      <c r="V1422" s="15" t="b">
        <v>1</v>
      </c>
      <c r="W1422" s="15" t="s">
        <v>19</v>
      </c>
      <c r="X1422" s="15" t="s">
        <v>19</v>
      </c>
      <c r="Y1422" s="19">
        <v>0</v>
      </c>
      <c r="Z1422" s="30" t="s">
        <v>3633</v>
      </c>
      <c r="AA1422" s="15" t="s">
        <v>19</v>
      </c>
      <c r="AB1422" s="15" t="s">
        <v>43</v>
      </c>
      <c r="AC1422" s="15" t="s">
        <v>3575</v>
      </c>
      <c r="AD1422" s="15" t="s">
        <v>1130</v>
      </c>
      <c r="AE1422" s="15" t="b">
        <v>1</v>
      </c>
      <c r="AF1422" s="15" t="s">
        <v>49</v>
      </c>
      <c r="AG1422" s="20" t="s">
        <v>3604</v>
      </c>
      <c r="AH1422" s="15" t="s">
        <v>3576</v>
      </c>
      <c r="AI1422" s="18">
        <v>45779</v>
      </c>
      <c r="AJ1422" s="15" t="s">
        <v>19</v>
      </c>
      <c r="AK1422" s="15" t="s">
        <v>19</v>
      </c>
      <c r="AL1422" s="15" t="s">
        <v>19</v>
      </c>
      <c r="AM1422" s="15" t="s">
        <v>3325</v>
      </c>
      <c r="AN1422" s="15" t="s">
        <v>6275</v>
      </c>
    </row>
    <row r="1423" spans="1:40" ht="15.45" x14ac:dyDescent="0.4">
      <c r="A1423" s="15" t="s">
        <v>500</v>
      </c>
      <c r="B1423" s="15" t="e">
        <f t="shared" si="22"/>
        <v>#N/A</v>
      </c>
      <c r="C1423" s="15" t="s">
        <v>4097</v>
      </c>
      <c r="D1423" s="15"/>
      <c r="E1423" s="15" t="s">
        <v>19</v>
      </c>
      <c r="F1423" s="21" t="s">
        <v>28</v>
      </c>
      <c r="G1423" s="15" t="s">
        <v>3561</v>
      </c>
      <c r="H1423" s="15" t="s">
        <v>3818</v>
      </c>
      <c r="I1423" s="28" t="s">
        <v>3587</v>
      </c>
      <c r="J1423" s="15" t="s">
        <v>5862</v>
      </c>
      <c r="K1423" s="18" t="s">
        <v>19</v>
      </c>
      <c r="L1423" s="18" t="s">
        <v>19</v>
      </c>
      <c r="M1423" s="18">
        <v>45674.474999999999</v>
      </c>
      <c r="N1423" s="18">
        <v>45806.453472222223</v>
      </c>
      <c r="O1423" s="18" t="s">
        <v>19</v>
      </c>
      <c r="P1423" s="18" t="s">
        <v>19</v>
      </c>
      <c r="Q1423" s="15" t="s">
        <v>5807</v>
      </c>
      <c r="R1423" s="15" t="s">
        <v>6753</v>
      </c>
      <c r="S1423" s="15" t="s">
        <v>3588</v>
      </c>
      <c r="T1423" s="18">
        <v>45800</v>
      </c>
      <c r="U1423" s="15" t="s">
        <v>19</v>
      </c>
      <c r="V1423" s="15" t="b">
        <v>1</v>
      </c>
      <c r="W1423" s="15" t="s">
        <v>19</v>
      </c>
      <c r="X1423" s="15" t="s">
        <v>19</v>
      </c>
      <c r="Y1423" s="19">
        <v>0</v>
      </c>
      <c r="Z1423" s="32" t="s">
        <v>66</v>
      </c>
      <c r="AA1423" s="15" t="s">
        <v>19</v>
      </c>
      <c r="AB1423" s="15" t="s">
        <v>43</v>
      </c>
      <c r="AC1423" s="15" t="s">
        <v>3575</v>
      </c>
      <c r="AD1423" s="15" t="s">
        <v>1130</v>
      </c>
      <c r="AE1423" s="15" t="b">
        <v>1</v>
      </c>
      <c r="AF1423" s="15" t="s">
        <v>49</v>
      </c>
      <c r="AG1423" s="15" t="s">
        <v>19</v>
      </c>
      <c r="AH1423" s="15" t="s">
        <v>3576</v>
      </c>
      <c r="AI1423" s="18">
        <v>45779</v>
      </c>
      <c r="AJ1423" s="15" t="s">
        <v>19</v>
      </c>
      <c r="AK1423" s="15" t="s">
        <v>19</v>
      </c>
      <c r="AL1423" s="15" t="s">
        <v>19</v>
      </c>
      <c r="AM1423" s="15" t="s">
        <v>3325</v>
      </c>
      <c r="AN1423" s="15" t="s">
        <v>6275</v>
      </c>
    </row>
    <row r="1424" spans="1:40" ht="11.5" customHeight="1" x14ac:dyDescent="0.4">
      <c r="A1424" s="15" t="s">
        <v>502</v>
      </c>
      <c r="B1424" s="15" t="e">
        <f t="shared" si="22"/>
        <v>#N/A</v>
      </c>
      <c r="C1424" s="15" t="s">
        <v>4099</v>
      </c>
      <c r="D1424" s="15"/>
      <c r="E1424" s="15" t="s">
        <v>19</v>
      </c>
      <c r="F1424" s="21" t="s">
        <v>28</v>
      </c>
      <c r="G1424" s="15" t="s">
        <v>3561</v>
      </c>
      <c r="H1424" s="15" t="s">
        <v>3941</v>
      </c>
      <c r="I1424" s="28" t="s">
        <v>3587</v>
      </c>
      <c r="J1424" s="15" t="s">
        <v>5863</v>
      </c>
      <c r="K1424" s="18">
        <v>45793</v>
      </c>
      <c r="L1424" s="18" t="s">
        <v>19</v>
      </c>
      <c r="M1424" s="18">
        <v>45674.55069444445</v>
      </c>
      <c r="N1424" s="18">
        <v>45807.654861111107</v>
      </c>
      <c r="O1424" s="18" t="s">
        <v>19</v>
      </c>
      <c r="P1424" s="18" t="s">
        <v>19</v>
      </c>
      <c r="Q1424" s="15" t="s">
        <v>5800</v>
      </c>
      <c r="R1424" s="15" t="s">
        <v>6784</v>
      </c>
      <c r="S1424" s="15" t="s">
        <v>3588</v>
      </c>
      <c r="T1424" s="15" t="s">
        <v>19</v>
      </c>
      <c r="U1424" s="15" t="s">
        <v>19</v>
      </c>
      <c r="V1424" s="15" t="b">
        <v>1</v>
      </c>
      <c r="W1424" s="15" t="s">
        <v>19</v>
      </c>
      <c r="X1424" s="18">
        <v>45804</v>
      </c>
      <c r="Y1424" s="19">
        <v>0</v>
      </c>
      <c r="Z1424" s="30" t="s">
        <v>3633</v>
      </c>
      <c r="AA1424" s="15" t="s">
        <v>19</v>
      </c>
      <c r="AB1424" s="15" t="s">
        <v>43</v>
      </c>
      <c r="AC1424" s="15" t="s">
        <v>3575</v>
      </c>
      <c r="AD1424" s="15" t="s">
        <v>684</v>
      </c>
      <c r="AE1424" s="15" t="b">
        <v>1</v>
      </c>
      <c r="AF1424" s="15" t="s">
        <v>49</v>
      </c>
      <c r="AG1424" s="20" t="s">
        <v>3604</v>
      </c>
      <c r="AH1424" s="15" t="s">
        <v>3576</v>
      </c>
      <c r="AI1424" s="18">
        <v>45779</v>
      </c>
      <c r="AJ1424" s="15" t="s">
        <v>19</v>
      </c>
      <c r="AK1424" s="15" t="s">
        <v>19</v>
      </c>
      <c r="AL1424" s="15" t="s">
        <v>19</v>
      </c>
      <c r="AM1424" s="15" t="s">
        <v>3325</v>
      </c>
      <c r="AN1424" s="15" t="s">
        <v>6275</v>
      </c>
    </row>
    <row r="1425" spans="1:40" ht="15.45" x14ac:dyDescent="0.4">
      <c r="A1425" s="15" t="s">
        <v>504</v>
      </c>
      <c r="B1425" s="15" t="e">
        <f t="shared" si="22"/>
        <v>#N/A</v>
      </c>
      <c r="C1425" s="15" t="s">
        <v>4101</v>
      </c>
      <c r="D1425" s="15"/>
      <c r="E1425" s="15" t="s">
        <v>19</v>
      </c>
      <c r="F1425" s="16" t="s">
        <v>23</v>
      </c>
      <c r="G1425" s="15" t="s">
        <v>3561</v>
      </c>
      <c r="H1425" s="15" t="s">
        <v>6871</v>
      </c>
      <c r="I1425" s="28" t="s">
        <v>3587</v>
      </c>
      <c r="J1425" s="15" t="s">
        <v>6717</v>
      </c>
      <c r="K1425" s="18">
        <v>45802</v>
      </c>
      <c r="L1425" s="18">
        <v>45790</v>
      </c>
      <c r="M1425" s="18">
        <v>45674.552083333328</v>
      </c>
      <c r="N1425" s="18">
        <v>45810.648611111115</v>
      </c>
      <c r="O1425" s="18" t="s">
        <v>19</v>
      </c>
      <c r="P1425" s="18" t="s">
        <v>19</v>
      </c>
      <c r="Q1425" s="15" t="s">
        <v>5800</v>
      </c>
      <c r="R1425" s="15" t="s">
        <v>6784</v>
      </c>
      <c r="S1425" s="15" t="s">
        <v>3588</v>
      </c>
      <c r="T1425" s="18" t="s">
        <v>19</v>
      </c>
      <c r="U1425" s="18" t="s">
        <v>19</v>
      </c>
      <c r="V1425" s="15" t="b">
        <v>1</v>
      </c>
      <c r="W1425" s="18" t="s">
        <v>19</v>
      </c>
      <c r="X1425" s="18" t="s">
        <v>19</v>
      </c>
      <c r="Y1425" s="19">
        <v>0</v>
      </c>
      <c r="Z1425" s="15" t="s">
        <v>25</v>
      </c>
      <c r="AA1425" s="18" t="s">
        <v>19</v>
      </c>
      <c r="AB1425" s="15" t="s">
        <v>43</v>
      </c>
      <c r="AC1425" s="15" t="s">
        <v>3575</v>
      </c>
      <c r="AD1425" s="15" t="s">
        <v>684</v>
      </c>
      <c r="AE1425" s="15" t="b">
        <v>1</v>
      </c>
      <c r="AF1425" s="15" t="s">
        <v>49</v>
      </c>
      <c r="AG1425" s="20" t="s">
        <v>3604</v>
      </c>
      <c r="AH1425" s="15" t="s">
        <v>3576</v>
      </c>
      <c r="AI1425" s="18">
        <v>45779</v>
      </c>
      <c r="AJ1425" s="18" t="s">
        <v>19</v>
      </c>
      <c r="AK1425" s="15" t="s">
        <v>19</v>
      </c>
      <c r="AL1425" s="15" t="s">
        <v>19</v>
      </c>
      <c r="AM1425" s="15" t="s">
        <v>3325</v>
      </c>
      <c r="AN1425" s="15" t="s">
        <v>6275</v>
      </c>
    </row>
    <row r="1426" spans="1:40" ht="15.45" x14ac:dyDescent="0.4">
      <c r="A1426" s="15" t="s">
        <v>506</v>
      </c>
      <c r="B1426" s="15" t="e">
        <f t="shared" si="22"/>
        <v>#N/A</v>
      </c>
      <c r="C1426" s="15" t="s">
        <v>4103</v>
      </c>
      <c r="D1426" s="15"/>
      <c r="E1426" s="15" t="s">
        <v>19</v>
      </c>
      <c r="F1426" s="21" t="s">
        <v>28</v>
      </c>
      <c r="G1426" s="15" t="s">
        <v>3561</v>
      </c>
      <c r="H1426" s="15" t="s">
        <v>6384</v>
      </c>
      <c r="I1426" s="28" t="s">
        <v>3587</v>
      </c>
      <c r="J1426" s="15" t="s">
        <v>6718</v>
      </c>
      <c r="K1426" s="18" t="s">
        <v>19</v>
      </c>
      <c r="L1426" s="18">
        <v>45810</v>
      </c>
      <c r="M1426" s="18">
        <v>45674.552777777775</v>
      </c>
      <c r="N1426" s="18">
        <v>45810.867361111115</v>
      </c>
      <c r="O1426" s="18" t="s">
        <v>19</v>
      </c>
      <c r="P1426" s="18" t="s">
        <v>19</v>
      </c>
      <c r="Q1426" s="15" t="s">
        <v>5864</v>
      </c>
      <c r="R1426" s="15" t="s">
        <v>6280</v>
      </c>
      <c r="S1426" s="15" t="s">
        <v>6147</v>
      </c>
      <c r="T1426" s="18" t="s">
        <v>19</v>
      </c>
      <c r="U1426" s="18" t="s">
        <v>19</v>
      </c>
      <c r="V1426" s="15" t="s">
        <v>19</v>
      </c>
      <c r="W1426" s="18" t="s">
        <v>19</v>
      </c>
      <c r="X1426" s="18" t="s">
        <v>19</v>
      </c>
      <c r="Y1426" s="19">
        <v>0</v>
      </c>
      <c r="Z1426" s="15" t="s">
        <v>287</v>
      </c>
      <c r="AA1426" s="18" t="s">
        <v>19</v>
      </c>
      <c r="AB1426" s="15" t="s">
        <v>43</v>
      </c>
      <c r="AC1426" s="15" t="s">
        <v>3575</v>
      </c>
      <c r="AD1426" s="15" t="s">
        <v>684</v>
      </c>
      <c r="AE1426" s="15" t="b">
        <v>1</v>
      </c>
      <c r="AF1426" s="15" t="s">
        <v>98</v>
      </c>
      <c r="AG1426" s="15" t="s">
        <v>19</v>
      </c>
      <c r="AH1426" s="15" t="s">
        <v>3576</v>
      </c>
      <c r="AI1426" s="18">
        <v>45806</v>
      </c>
      <c r="AJ1426" s="18" t="s">
        <v>19</v>
      </c>
      <c r="AK1426" s="15" t="s">
        <v>19</v>
      </c>
      <c r="AL1426" s="15" t="s">
        <v>19</v>
      </c>
      <c r="AM1426" s="15" t="s">
        <v>3325</v>
      </c>
      <c r="AN1426" s="15" t="s">
        <v>6275</v>
      </c>
    </row>
    <row r="1427" spans="1:40" ht="15.45" x14ac:dyDescent="0.4">
      <c r="A1427" s="15" t="s">
        <v>508</v>
      </c>
      <c r="B1427" s="15" t="e">
        <f t="shared" si="22"/>
        <v>#N/A</v>
      </c>
      <c r="C1427" s="15" t="s">
        <v>4678</v>
      </c>
      <c r="D1427" s="15"/>
      <c r="E1427" s="15" t="s">
        <v>19</v>
      </c>
      <c r="F1427" s="21" t="s">
        <v>28</v>
      </c>
      <c r="G1427" s="15" t="s">
        <v>3561</v>
      </c>
      <c r="H1427" s="15" t="s">
        <v>3941</v>
      </c>
      <c r="I1427" s="25" t="s">
        <v>3583</v>
      </c>
      <c r="J1427" s="15" t="s">
        <v>6668</v>
      </c>
      <c r="K1427" s="18">
        <v>45863</v>
      </c>
      <c r="L1427" s="18" t="s">
        <v>19</v>
      </c>
      <c r="M1427" s="18">
        <v>45674.555555555555</v>
      </c>
      <c r="N1427" s="18">
        <v>45806.751388888893</v>
      </c>
      <c r="O1427" s="18" t="s">
        <v>19</v>
      </c>
      <c r="P1427" s="18" t="s">
        <v>19</v>
      </c>
      <c r="Q1427" s="15" t="s">
        <v>5865</v>
      </c>
      <c r="R1427" s="15" t="s">
        <v>6280</v>
      </c>
      <c r="S1427" s="15" t="s">
        <v>6147</v>
      </c>
      <c r="T1427" s="15" t="s">
        <v>19</v>
      </c>
      <c r="U1427" s="15" t="s">
        <v>19</v>
      </c>
      <c r="V1427" s="15" t="s">
        <v>19</v>
      </c>
      <c r="W1427" s="15" t="s">
        <v>19</v>
      </c>
      <c r="X1427" s="15" t="s">
        <v>19</v>
      </c>
      <c r="Y1427" s="19">
        <v>0</v>
      </c>
      <c r="Z1427" s="31" t="s">
        <v>29</v>
      </c>
      <c r="AA1427" s="15" t="s">
        <v>19</v>
      </c>
      <c r="AB1427" s="15" t="s">
        <v>24</v>
      </c>
      <c r="AC1427" s="15" t="s">
        <v>3365</v>
      </c>
      <c r="AD1427" s="15" t="s">
        <v>698</v>
      </c>
      <c r="AE1427" s="15" t="b">
        <v>1</v>
      </c>
      <c r="AF1427" s="15" t="s">
        <v>49</v>
      </c>
      <c r="AG1427" s="15" t="s">
        <v>19</v>
      </c>
      <c r="AH1427" s="15" t="s">
        <v>4679</v>
      </c>
      <c r="AI1427" s="18">
        <v>45779</v>
      </c>
      <c r="AJ1427" s="15" t="s">
        <v>19</v>
      </c>
      <c r="AK1427" s="15" t="s">
        <v>19</v>
      </c>
      <c r="AL1427" s="15" t="s">
        <v>19</v>
      </c>
      <c r="AM1427" s="15" t="s">
        <v>3325</v>
      </c>
      <c r="AN1427" s="15" t="s">
        <v>6275</v>
      </c>
    </row>
    <row r="1428" spans="1:40" ht="15.45" x14ac:dyDescent="0.4">
      <c r="A1428" s="15" t="s">
        <v>510</v>
      </c>
      <c r="B1428" s="15" t="e">
        <f t="shared" si="22"/>
        <v>#N/A</v>
      </c>
      <c r="C1428" s="15" t="s">
        <v>4680</v>
      </c>
      <c r="D1428" s="15"/>
      <c r="E1428" s="15" t="s">
        <v>19</v>
      </c>
      <c r="F1428" s="24" t="s">
        <v>42</v>
      </c>
      <c r="G1428" s="15" t="s">
        <v>3561</v>
      </c>
      <c r="H1428" s="15" t="s">
        <v>19</v>
      </c>
      <c r="I1428" s="25" t="s">
        <v>3583</v>
      </c>
      <c r="J1428" s="15" t="s">
        <v>19</v>
      </c>
      <c r="K1428" s="18">
        <v>45863</v>
      </c>
      <c r="L1428" s="18" t="s">
        <v>19</v>
      </c>
      <c r="M1428" s="18">
        <v>45674.55972222222</v>
      </c>
      <c r="N1428" s="18">
        <v>45805.476388888885</v>
      </c>
      <c r="O1428" s="18" t="s">
        <v>19</v>
      </c>
      <c r="P1428" s="18" t="s">
        <v>19</v>
      </c>
      <c r="Q1428" s="15" t="s">
        <v>6720</v>
      </c>
      <c r="R1428" s="15" t="s">
        <v>6268</v>
      </c>
      <c r="S1428" s="15" t="s">
        <v>6154</v>
      </c>
      <c r="T1428" s="15" t="s">
        <v>19</v>
      </c>
      <c r="U1428" s="15" t="s">
        <v>19</v>
      </c>
      <c r="V1428" s="15" t="s">
        <v>19</v>
      </c>
      <c r="W1428" s="15" t="s">
        <v>19</v>
      </c>
      <c r="X1428" s="15" t="s">
        <v>19</v>
      </c>
      <c r="Y1428" s="19">
        <v>0</v>
      </c>
      <c r="Z1428" s="15" t="s">
        <v>19</v>
      </c>
      <c r="AA1428" s="15" t="s">
        <v>19</v>
      </c>
      <c r="AB1428" s="15" t="s">
        <v>24</v>
      </c>
      <c r="AC1428" s="15" t="s">
        <v>3365</v>
      </c>
      <c r="AD1428" s="15" t="s">
        <v>698</v>
      </c>
      <c r="AE1428" s="15" t="b">
        <v>1</v>
      </c>
      <c r="AF1428" s="15" t="s">
        <v>49</v>
      </c>
      <c r="AG1428" s="15" t="s">
        <v>19</v>
      </c>
      <c r="AH1428" s="15" t="s">
        <v>4682</v>
      </c>
      <c r="AI1428" s="18">
        <v>45779</v>
      </c>
      <c r="AJ1428" s="15" t="s">
        <v>19</v>
      </c>
      <c r="AK1428" s="15" t="s">
        <v>19</v>
      </c>
      <c r="AL1428" s="15" t="s">
        <v>19</v>
      </c>
      <c r="AM1428" s="15" t="s">
        <v>3325</v>
      </c>
      <c r="AN1428" s="15" t="s">
        <v>6275</v>
      </c>
    </row>
    <row r="1429" spans="1:40" ht="15.45" x14ac:dyDescent="0.4">
      <c r="A1429" s="15" t="s">
        <v>512</v>
      </c>
      <c r="B1429" s="15" t="e">
        <f t="shared" si="22"/>
        <v>#N/A</v>
      </c>
      <c r="C1429" s="15" t="s">
        <v>4683</v>
      </c>
      <c r="D1429" s="15"/>
      <c r="E1429" s="15" t="s">
        <v>19</v>
      </c>
      <c r="F1429" s="21" t="s">
        <v>28</v>
      </c>
      <c r="G1429" s="15" t="s">
        <v>3561</v>
      </c>
      <c r="H1429" s="15" t="s">
        <v>3666</v>
      </c>
      <c r="I1429" s="25" t="s">
        <v>3583</v>
      </c>
      <c r="J1429" s="15" t="s">
        <v>6721</v>
      </c>
      <c r="K1429" s="18">
        <v>45805</v>
      </c>
      <c r="L1429" s="18">
        <v>45805</v>
      </c>
      <c r="M1429" s="18">
        <v>45674.561111111107</v>
      </c>
      <c r="N1429" s="18">
        <v>45810.523611111115</v>
      </c>
      <c r="O1429" s="18" t="s">
        <v>19</v>
      </c>
      <c r="P1429" s="18" t="s">
        <v>19</v>
      </c>
      <c r="Q1429" s="15" t="s">
        <v>5817</v>
      </c>
      <c r="R1429" s="15" t="s">
        <v>6280</v>
      </c>
      <c r="S1429" s="15" t="s">
        <v>6147</v>
      </c>
      <c r="T1429" s="18">
        <v>45810</v>
      </c>
      <c r="U1429" s="15" t="s">
        <v>19</v>
      </c>
      <c r="V1429" s="15" t="s">
        <v>19</v>
      </c>
      <c r="W1429" s="15" t="s">
        <v>19</v>
      </c>
      <c r="X1429" s="15" t="s">
        <v>19</v>
      </c>
      <c r="Y1429" s="19">
        <v>0</v>
      </c>
      <c r="Z1429" s="32" t="s">
        <v>66</v>
      </c>
      <c r="AA1429" s="15" t="s">
        <v>19</v>
      </c>
      <c r="AB1429" s="15" t="s">
        <v>24</v>
      </c>
      <c r="AC1429" s="15" t="s">
        <v>3365</v>
      </c>
      <c r="AD1429" s="15" t="s">
        <v>698</v>
      </c>
      <c r="AE1429" s="15" t="b">
        <v>1</v>
      </c>
      <c r="AF1429" s="15" t="s">
        <v>49</v>
      </c>
      <c r="AG1429" s="15" t="s">
        <v>19</v>
      </c>
      <c r="AH1429" s="15" t="s">
        <v>4564</v>
      </c>
      <c r="AI1429" s="18">
        <v>45779</v>
      </c>
      <c r="AJ1429" s="15" t="s">
        <v>19</v>
      </c>
      <c r="AK1429" s="15" t="s">
        <v>19</v>
      </c>
      <c r="AL1429" s="15" t="s">
        <v>19</v>
      </c>
      <c r="AM1429" s="15" t="s">
        <v>3325</v>
      </c>
      <c r="AN1429" s="15" t="s">
        <v>6275</v>
      </c>
    </row>
    <row r="1430" spans="1:40" ht="15.45" x14ac:dyDescent="0.4">
      <c r="A1430" s="15" t="s">
        <v>514</v>
      </c>
      <c r="B1430" s="15" t="e">
        <f t="shared" si="22"/>
        <v>#N/A</v>
      </c>
      <c r="C1430" s="15" t="s">
        <v>4684</v>
      </c>
      <c r="D1430" s="15"/>
      <c r="E1430" s="15" t="s">
        <v>19</v>
      </c>
      <c r="F1430" s="21" t="s">
        <v>28</v>
      </c>
      <c r="G1430" s="15" t="s">
        <v>3561</v>
      </c>
      <c r="H1430" s="15" t="s">
        <v>3666</v>
      </c>
      <c r="I1430" s="25" t="s">
        <v>3583</v>
      </c>
      <c r="J1430" s="15" t="s">
        <v>6321</v>
      </c>
      <c r="K1430" s="18">
        <v>45808</v>
      </c>
      <c r="L1430" s="18">
        <v>45808</v>
      </c>
      <c r="M1430" s="18">
        <v>45674.561805555553</v>
      </c>
      <c r="N1430" s="18">
        <v>45810.523611111115</v>
      </c>
      <c r="O1430" s="18" t="s">
        <v>19</v>
      </c>
      <c r="P1430" s="18" t="s">
        <v>19</v>
      </c>
      <c r="Q1430" s="15" t="s">
        <v>5817</v>
      </c>
      <c r="R1430" s="15" t="s">
        <v>6280</v>
      </c>
      <c r="S1430" s="15" t="s">
        <v>6147</v>
      </c>
      <c r="T1430" s="18">
        <v>45810</v>
      </c>
      <c r="U1430" s="15" t="s">
        <v>19</v>
      </c>
      <c r="V1430" s="15" t="s">
        <v>19</v>
      </c>
      <c r="W1430" s="15" t="s">
        <v>19</v>
      </c>
      <c r="X1430" s="15" t="s">
        <v>19</v>
      </c>
      <c r="Y1430" s="19">
        <v>0</v>
      </c>
      <c r="Z1430" s="32" t="s">
        <v>66</v>
      </c>
      <c r="AA1430" s="15" t="s">
        <v>19</v>
      </c>
      <c r="AB1430" s="15" t="s">
        <v>24</v>
      </c>
      <c r="AC1430" s="15" t="s">
        <v>3365</v>
      </c>
      <c r="AD1430" s="15" t="s">
        <v>698</v>
      </c>
      <c r="AE1430" s="15" t="b">
        <v>1</v>
      </c>
      <c r="AF1430" s="15" t="s">
        <v>49</v>
      </c>
      <c r="AG1430" s="15" t="s">
        <v>19</v>
      </c>
      <c r="AH1430" s="15" t="s">
        <v>4564</v>
      </c>
      <c r="AI1430" s="18">
        <v>45779</v>
      </c>
      <c r="AJ1430" s="15" t="s">
        <v>19</v>
      </c>
      <c r="AK1430" s="15" t="s">
        <v>19</v>
      </c>
      <c r="AL1430" s="15" t="s">
        <v>19</v>
      </c>
      <c r="AM1430" s="15" t="s">
        <v>3325</v>
      </c>
      <c r="AN1430" s="15" t="s">
        <v>6275</v>
      </c>
    </row>
    <row r="1431" spans="1:40" ht="15.45" x14ac:dyDescent="0.4">
      <c r="A1431" s="15" t="s">
        <v>516</v>
      </c>
      <c r="B1431" s="15" t="e">
        <f t="shared" si="22"/>
        <v>#N/A</v>
      </c>
      <c r="C1431" s="15" t="s">
        <v>4685</v>
      </c>
      <c r="D1431" s="15"/>
      <c r="E1431" s="15" t="s">
        <v>19</v>
      </c>
      <c r="F1431" s="21" t="s">
        <v>28</v>
      </c>
      <c r="G1431" s="15" t="s">
        <v>3561</v>
      </c>
      <c r="H1431" s="15" t="s">
        <v>3941</v>
      </c>
      <c r="I1431" s="25" t="s">
        <v>3583</v>
      </c>
      <c r="J1431" s="15" t="s">
        <v>6722</v>
      </c>
      <c r="K1431" s="18">
        <v>45815</v>
      </c>
      <c r="L1431" s="18">
        <v>45810</v>
      </c>
      <c r="M1431" s="18">
        <v>45674.563194444447</v>
      </c>
      <c r="N1431" s="18">
        <v>45811.322222222225</v>
      </c>
      <c r="O1431" s="18" t="s">
        <v>19</v>
      </c>
      <c r="P1431" s="18" t="s">
        <v>19</v>
      </c>
      <c r="Q1431" s="15" t="s">
        <v>5866</v>
      </c>
      <c r="R1431" s="15" t="s">
        <v>6280</v>
      </c>
      <c r="S1431" s="15" t="s">
        <v>6147</v>
      </c>
      <c r="T1431" s="18">
        <v>45811</v>
      </c>
      <c r="U1431" s="15" t="s">
        <v>19</v>
      </c>
      <c r="V1431" s="15" t="s">
        <v>19</v>
      </c>
      <c r="W1431" s="15" t="s">
        <v>19</v>
      </c>
      <c r="X1431" s="15" t="s">
        <v>19</v>
      </c>
      <c r="Y1431" s="19">
        <v>0</v>
      </c>
      <c r="Z1431" s="15" t="s">
        <v>287</v>
      </c>
      <c r="AA1431" s="15" t="s">
        <v>19</v>
      </c>
      <c r="AB1431" s="15" t="s">
        <v>24</v>
      </c>
      <c r="AC1431" s="15" t="s">
        <v>3365</v>
      </c>
      <c r="AD1431" s="15" t="s">
        <v>698</v>
      </c>
      <c r="AE1431" s="15" t="b">
        <v>1</v>
      </c>
      <c r="AF1431" s="15" t="s">
        <v>49</v>
      </c>
      <c r="AG1431" s="15" t="s">
        <v>19</v>
      </c>
      <c r="AH1431" s="15" t="s">
        <v>4564</v>
      </c>
      <c r="AI1431" s="18">
        <v>45779</v>
      </c>
      <c r="AJ1431" s="15" t="s">
        <v>19</v>
      </c>
      <c r="AK1431" s="15" t="s">
        <v>19</v>
      </c>
      <c r="AL1431" s="15" t="s">
        <v>19</v>
      </c>
      <c r="AM1431" s="15" t="s">
        <v>3325</v>
      </c>
      <c r="AN1431" s="15" t="s">
        <v>6275</v>
      </c>
    </row>
    <row r="1432" spans="1:40" ht="15.45" x14ac:dyDescent="0.4">
      <c r="A1432" s="15" t="s">
        <v>518</v>
      </c>
      <c r="B1432" s="15" t="e">
        <f t="shared" si="22"/>
        <v>#N/A</v>
      </c>
      <c r="C1432" s="15" t="s">
        <v>4686</v>
      </c>
      <c r="D1432" s="15"/>
      <c r="E1432" s="15" t="s">
        <v>19</v>
      </c>
      <c r="F1432" s="21" t="s">
        <v>28</v>
      </c>
      <c r="G1432" s="15" t="s">
        <v>3561</v>
      </c>
      <c r="H1432" s="15" t="s">
        <v>3941</v>
      </c>
      <c r="I1432" s="25" t="s">
        <v>3583</v>
      </c>
      <c r="J1432" s="15" t="s">
        <v>6322</v>
      </c>
      <c r="K1432" s="18">
        <v>45863</v>
      </c>
      <c r="L1432" s="18">
        <v>45811</v>
      </c>
      <c r="M1432" s="18">
        <v>45674.564583333333</v>
      </c>
      <c r="N1432" s="18">
        <v>45811.322916666672</v>
      </c>
      <c r="O1432" s="18" t="s">
        <v>19</v>
      </c>
      <c r="P1432" s="18" t="s">
        <v>19</v>
      </c>
      <c r="Q1432" s="15" t="s">
        <v>5800</v>
      </c>
      <c r="R1432" s="15" t="s">
        <v>6280</v>
      </c>
      <c r="S1432" s="15" t="s">
        <v>6147</v>
      </c>
      <c r="T1432" s="18">
        <v>45811</v>
      </c>
      <c r="U1432" s="15" t="s">
        <v>19</v>
      </c>
      <c r="V1432" s="15" t="s">
        <v>19</v>
      </c>
      <c r="W1432" s="15" t="s">
        <v>19</v>
      </c>
      <c r="X1432" s="15" t="s">
        <v>19</v>
      </c>
      <c r="Y1432" s="19">
        <v>0</v>
      </c>
      <c r="Z1432" s="31" t="s">
        <v>29</v>
      </c>
      <c r="AA1432" s="15" t="s">
        <v>19</v>
      </c>
      <c r="AB1432" s="15" t="s">
        <v>24</v>
      </c>
      <c r="AC1432" s="15" t="s">
        <v>3365</v>
      </c>
      <c r="AD1432" s="15" t="s">
        <v>698</v>
      </c>
      <c r="AE1432" s="15" t="b">
        <v>1</v>
      </c>
      <c r="AF1432" s="15" t="s">
        <v>49</v>
      </c>
      <c r="AG1432" s="15" t="s">
        <v>19</v>
      </c>
      <c r="AH1432" s="15" t="s">
        <v>4687</v>
      </c>
      <c r="AI1432" s="18">
        <v>45779</v>
      </c>
      <c r="AJ1432" s="15" t="s">
        <v>19</v>
      </c>
      <c r="AK1432" s="15" t="s">
        <v>19</v>
      </c>
      <c r="AL1432" s="15" t="s">
        <v>19</v>
      </c>
      <c r="AM1432" s="15" t="s">
        <v>3325</v>
      </c>
      <c r="AN1432" s="15" t="s">
        <v>6275</v>
      </c>
    </row>
    <row r="1433" spans="1:40" ht="15.45" x14ac:dyDescent="0.4">
      <c r="A1433" s="15" t="s">
        <v>520</v>
      </c>
      <c r="B1433" s="15" t="e">
        <f t="shared" si="22"/>
        <v>#N/A</v>
      </c>
      <c r="C1433" s="15" t="s">
        <v>4688</v>
      </c>
      <c r="D1433" s="15"/>
      <c r="E1433" s="15" t="s">
        <v>19</v>
      </c>
      <c r="F1433" s="21" t="s">
        <v>28</v>
      </c>
      <c r="G1433" s="15" t="s">
        <v>3561</v>
      </c>
      <c r="H1433" s="15" t="s">
        <v>3941</v>
      </c>
      <c r="I1433" s="25" t="s">
        <v>3583</v>
      </c>
      <c r="J1433" s="15" t="s">
        <v>6723</v>
      </c>
      <c r="K1433" s="18">
        <v>45817</v>
      </c>
      <c r="L1433" s="18" t="s">
        <v>19</v>
      </c>
      <c r="M1433" s="18">
        <v>45674.56527777778</v>
      </c>
      <c r="N1433" s="18">
        <v>45810.529861111107</v>
      </c>
      <c r="O1433" s="18" t="s">
        <v>19</v>
      </c>
      <c r="P1433" s="18" t="s">
        <v>19</v>
      </c>
      <c r="Q1433" s="15" t="s">
        <v>5866</v>
      </c>
      <c r="R1433" s="15" t="s">
        <v>6280</v>
      </c>
      <c r="S1433" s="15" t="s">
        <v>6147</v>
      </c>
      <c r="T1433" s="15" t="s">
        <v>19</v>
      </c>
      <c r="U1433" s="15" t="s">
        <v>19</v>
      </c>
      <c r="V1433" s="15" t="s">
        <v>19</v>
      </c>
      <c r="W1433" s="15" t="s">
        <v>19</v>
      </c>
      <c r="X1433" s="15" t="s">
        <v>19</v>
      </c>
      <c r="Y1433" s="19">
        <v>0</v>
      </c>
      <c r="Z1433" s="26" t="s">
        <v>88</v>
      </c>
      <c r="AA1433" s="15" t="s">
        <v>19</v>
      </c>
      <c r="AB1433" s="15" t="s">
        <v>24</v>
      </c>
      <c r="AC1433" s="15" t="s">
        <v>3365</v>
      </c>
      <c r="AD1433" s="15" t="s">
        <v>698</v>
      </c>
      <c r="AE1433" s="15" t="b">
        <v>1</v>
      </c>
      <c r="AF1433" s="15" t="s">
        <v>49</v>
      </c>
      <c r="AG1433" s="15" t="s">
        <v>19</v>
      </c>
      <c r="AH1433" s="15" t="s">
        <v>4689</v>
      </c>
      <c r="AI1433" s="18">
        <v>45779</v>
      </c>
      <c r="AJ1433" s="15" t="s">
        <v>19</v>
      </c>
      <c r="AK1433" s="15" t="s">
        <v>19</v>
      </c>
      <c r="AL1433" s="15" t="s">
        <v>19</v>
      </c>
      <c r="AM1433" s="15" t="s">
        <v>3325</v>
      </c>
      <c r="AN1433" s="15" t="s">
        <v>6275</v>
      </c>
    </row>
    <row r="1434" spans="1:40" ht="15.45" x14ac:dyDescent="0.4">
      <c r="A1434" s="15" t="s">
        <v>522</v>
      </c>
      <c r="B1434" s="15" t="e">
        <f t="shared" si="22"/>
        <v>#N/A</v>
      </c>
      <c r="C1434" s="15" t="s">
        <v>4690</v>
      </c>
      <c r="D1434" s="15"/>
      <c r="E1434" s="15" t="s">
        <v>19</v>
      </c>
      <c r="F1434" s="21" t="s">
        <v>28</v>
      </c>
      <c r="G1434" s="15" t="s">
        <v>3561</v>
      </c>
      <c r="H1434" s="15" t="s">
        <v>3666</v>
      </c>
      <c r="I1434" s="25" t="s">
        <v>3583</v>
      </c>
      <c r="J1434" s="15" t="s">
        <v>6323</v>
      </c>
      <c r="K1434" s="18">
        <v>45810</v>
      </c>
      <c r="L1434" s="18">
        <v>45810</v>
      </c>
      <c r="M1434" s="18">
        <v>45674.567361111112</v>
      </c>
      <c r="N1434" s="18">
        <v>45811.291666666672</v>
      </c>
      <c r="O1434" s="18" t="s">
        <v>19</v>
      </c>
      <c r="P1434" s="18" t="s">
        <v>19</v>
      </c>
      <c r="Q1434" s="15" t="s">
        <v>5800</v>
      </c>
      <c r="R1434" s="15" t="s">
        <v>6280</v>
      </c>
      <c r="S1434" s="15" t="s">
        <v>6147</v>
      </c>
      <c r="T1434" s="18">
        <v>45810</v>
      </c>
      <c r="U1434" s="15" t="s">
        <v>19</v>
      </c>
      <c r="V1434" s="15" t="s">
        <v>19</v>
      </c>
      <c r="W1434" s="15" t="s">
        <v>19</v>
      </c>
      <c r="X1434" s="15" t="s">
        <v>19</v>
      </c>
      <c r="Y1434" s="19">
        <v>0</v>
      </c>
      <c r="Z1434" s="32" t="s">
        <v>66</v>
      </c>
      <c r="AA1434" s="15" t="s">
        <v>19</v>
      </c>
      <c r="AB1434" s="15" t="s">
        <v>24</v>
      </c>
      <c r="AC1434" s="15" t="s">
        <v>3365</v>
      </c>
      <c r="AD1434" s="15" t="s">
        <v>698</v>
      </c>
      <c r="AE1434" s="15" t="b">
        <v>1</v>
      </c>
      <c r="AF1434" s="15" t="s">
        <v>49</v>
      </c>
      <c r="AG1434" s="20" t="s">
        <v>3604</v>
      </c>
      <c r="AH1434" s="15" t="s">
        <v>4691</v>
      </c>
      <c r="AI1434" s="18">
        <v>45779</v>
      </c>
      <c r="AJ1434" s="15" t="s">
        <v>19</v>
      </c>
      <c r="AK1434" s="15" t="s">
        <v>19</v>
      </c>
      <c r="AL1434" s="15" t="s">
        <v>19</v>
      </c>
      <c r="AM1434" s="15" t="s">
        <v>3325</v>
      </c>
      <c r="AN1434" s="15" t="s">
        <v>6324</v>
      </c>
    </row>
    <row r="1435" spans="1:40" ht="15.45" x14ac:dyDescent="0.4">
      <c r="A1435" s="15" t="s">
        <v>524</v>
      </c>
      <c r="B1435" s="15" t="e">
        <f t="shared" si="22"/>
        <v>#N/A</v>
      </c>
      <c r="C1435" s="15" t="s">
        <v>4104</v>
      </c>
      <c r="D1435" s="15"/>
      <c r="E1435" s="15" t="s">
        <v>19</v>
      </c>
      <c r="F1435" s="24" t="s">
        <v>42</v>
      </c>
      <c r="G1435" s="15" t="s">
        <v>3561</v>
      </c>
      <c r="H1435" s="15" t="s">
        <v>19</v>
      </c>
      <c r="I1435" s="17" t="s">
        <v>3562</v>
      </c>
      <c r="J1435" s="15" t="s">
        <v>19</v>
      </c>
      <c r="K1435" s="18">
        <v>45863</v>
      </c>
      <c r="L1435" s="18" t="s">
        <v>19</v>
      </c>
      <c r="M1435" s="18">
        <v>45674.572916666672</v>
      </c>
      <c r="N1435" s="18">
        <v>45779.557638888888</v>
      </c>
      <c r="O1435" s="18" t="s">
        <v>19</v>
      </c>
      <c r="P1435" s="18" t="s">
        <v>19</v>
      </c>
      <c r="Q1435" s="15" t="s">
        <v>5807</v>
      </c>
      <c r="R1435" s="15" t="s">
        <v>6291</v>
      </c>
      <c r="S1435" s="15" t="s">
        <v>6213</v>
      </c>
      <c r="T1435" s="15" t="s">
        <v>19</v>
      </c>
      <c r="U1435" s="15" t="s">
        <v>19</v>
      </c>
      <c r="V1435" s="15" t="s">
        <v>19</v>
      </c>
      <c r="W1435" s="15" t="s">
        <v>19</v>
      </c>
      <c r="X1435" s="15" t="s">
        <v>19</v>
      </c>
      <c r="Y1435" s="19">
        <v>0</v>
      </c>
      <c r="Z1435" s="15" t="s">
        <v>19</v>
      </c>
      <c r="AA1435" s="15" t="s">
        <v>19</v>
      </c>
      <c r="AB1435" s="15" t="s">
        <v>43</v>
      </c>
      <c r="AC1435" s="15" t="s">
        <v>3365</v>
      </c>
      <c r="AD1435" s="15" t="s">
        <v>690</v>
      </c>
      <c r="AE1435" s="15" t="b">
        <v>1</v>
      </c>
      <c r="AF1435" s="15" t="s">
        <v>49</v>
      </c>
      <c r="AG1435" s="15" t="s">
        <v>19</v>
      </c>
      <c r="AH1435" s="15" t="s">
        <v>3987</v>
      </c>
      <c r="AI1435" s="18">
        <v>45779</v>
      </c>
      <c r="AJ1435" s="15" t="s">
        <v>19</v>
      </c>
      <c r="AK1435" s="15" t="s">
        <v>19</v>
      </c>
      <c r="AL1435" s="15" t="s">
        <v>19</v>
      </c>
      <c r="AM1435" s="15" t="s">
        <v>3325</v>
      </c>
      <c r="AN1435" s="15" t="s">
        <v>6275</v>
      </c>
    </row>
    <row r="1436" spans="1:40" ht="15.45" x14ac:dyDescent="0.4">
      <c r="A1436" s="15" t="s">
        <v>526</v>
      </c>
      <c r="B1436" s="15" t="e">
        <f t="shared" si="22"/>
        <v>#N/A</v>
      </c>
      <c r="C1436" s="15" t="s">
        <v>4106</v>
      </c>
      <c r="D1436" s="15"/>
      <c r="E1436" s="15" t="s">
        <v>19</v>
      </c>
      <c r="F1436" s="24" t="s">
        <v>42</v>
      </c>
      <c r="G1436" s="15" t="s">
        <v>3561</v>
      </c>
      <c r="H1436" s="15" t="s">
        <v>19</v>
      </c>
      <c r="I1436" s="17" t="s">
        <v>3562</v>
      </c>
      <c r="J1436" s="15" t="s">
        <v>19</v>
      </c>
      <c r="K1436" s="18">
        <v>45863</v>
      </c>
      <c r="L1436" s="18" t="s">
        <v>19</v>
      </c>
      <c r="M1436" s="18">
        <v>45674.578472222223</v>
      </c>
      <c r="N1436" s="18">
        <v>45779.557638888888</v>
      </c>
      <c r="O1436" s="18" t="s">
        <v>19</v>
      </c>
      <c r="P1436" s="18" t="s">
        <v>19</v>
      </c>
      <c r="Q1436" s="15" t="s">
        <v>5807</v>
      </c>
      <c r="R1436" s="15" t="s">
        <v>6291</v>
      </c>
      <c r="S1436" s="15" t="s">
        <v>6213</v>
      </c>
      <c r="T1436" s="15" t="s">
        <v>19</v>
      </c>
      <c r="U1436" s="15" t="s">
        <v>19</v>
      </c>
      <c r="V1436" s="15" t="s">
        <v>19</v>
      </c>
      <c r="W1436" s="15" t="s">
        <v>19</v>
      </c>
      <c r="X1436" s="15" t="s">
        <v>19</v>
      </c>
      <c r="Y1436" s="19">
        <v>0</v>
      </c>
      <c r="Z1436" s="15" t="s">
        <v>19</v>
      </c>
      <c r="AA1436" s="15" t="s">
        <v>19</v>
      </c>
      <c r="AB1436" s="15" t="s">
        <v>43</v>
      </c>
      <c r="AC1436" s="15" t="s">
        <v>3365</v>
      </c>
      <c r="AD1436" s="15" t="s">
        <v>690</v>
      </c>
      <c r="AE1436" s="15" t="b">
        <v>1</v>
      </c>
      <c r="AF1436" s="15" t="s">
        <v>49</v>
      </c>
      <c r="AG1436" s="15" t="s">
        <v>19</v>
      </c>
      <c r="AH1436" s="15" t="s">
        <v>4108</v>
      </c>
      <c r="AI1436" s="18">
        <v>45779</v>
      </c>
      <c r="AJ1436" s="15" t="s">
        <v>19</v>
      </c>
      <c r="AK1436" s="15" t="s">
        <v>19</v>
      </c>
      <c r="AL1436" s="15" t="s">
        <v>19</v>
      </c>
      <c r="AM1436" s="15" t="s">
        <v>3325</v>
      </c>
      <c r="AN1436" s="15" t="s">
        <v>6275</v>
      </c>
    </row>
    <row r="1437" spans="1:40" ht="15.45" x14ac:dyDescent="0.4">
      <c r="A1437" s="15" t="s">
        <v>528</v>
      </c>
      <c r="B1437" s="15" t="e">
        <f t="shared" si="22"/>
        <v>#N/A</v>
      </c>
      <c r="C1437" s="15" t="s">
        <v>4109</v>
      </c>
      <c r="D1437" s="15"/>
      <c r="E1437" s="15" t="s">
        <v>19</v>
      </c>
      <c r="F1437" s="24" t="s">
        <v>42</v>
      </c>
      <c r="G1437" s="15" t="s">
        <v>3561</v>
      </c>
      <c r="H1437" s="15" t="s">
        <v>19</v>
      </c>
      <c r="I1437" s="17" t="s">
        <v>3562</v>
      </c>
      <c r="J1437" s="15" t="s">
        <v>19</v>
      </c>
      <c r="K1437" s="18">
        <v>45863</v>
      </c>
      <c r="L1437" s="18" t="s">
        <v>19</v>
      </c>
      <c r="M1437" s="18">
        <v>45674.580555555556</v>
      </c>
      <c r="N1437" s="18">
        <v>45779.557638888888</v>
      </c>
      <c r="O1437" s="18" t="s">
        <v>19</v>
      </c>
      <c r="P1437" s="18" t="s">
        <v>19</v>
      </c>
      <c r="Q1437" s="15" t="s">
        <v>5800</v>
      </c>
      <c r="R1437" s="15" t="s">
        <v>6291</v>
      </c>
      <c r="S1437" s="15" t="s">
        <v>6213</v>
      </c>
      <c r="T1437" s="15" t="s">
        <v>19</v>
      </c>
      <c r="U1437" s="15" t="s">
        <v>19</v>
      </c>
      <c r="V1437" s="15" t="s">
        <v>19</v>
      </c>
      <c r="W1437" s="15" t="s">
        <v>19</v>
      </c>
      <c r="X1437" s="15" t="s">
        <v>19</v>
      </c>
      <c r="Y1437" s="19">
        <v>0</v>
      </c>
      <c r="Z1437" s="15" t="s">
        <v>19</v>
      </c>
      <c r="AA1437" s="15" t="s">
        <v>19</v>
      </c>
      <c r="AB1437" s="15" t="s">
        <v>43</v>
      </c>
      <c r="AC1437" s="15" t="s">
        <v>3365</v>
      </c>
      <c r="AD1437" s="15" t="s">
        <v>690</v>
      </c>
      <c r="AE1437" s="15" t="b">
        <v>1</v>
      </c>
      <c r="AF1437" s="15" t="s">
        <v>49</v>
      </c>
      <c r="AG1437" s="15" t="s">
        <v>19</v>
      </c>
      <c r="AH1437" s="15" t="s">
        <v>4111</v>
      </c>
      <c r="AI1437" s="18">
        <v>45779</v>
      </c>
      <c r="AJ1437" s="15" t="s">
        <v>19</v>
      </c>
      <c r="AK1437" s="15" t="s">
        <v>19</v>
      </c>
      <c r="AL1437" s="15" t="s">
        <v>19</v>
      </c>
      <c r="AM1437" s="15" t="s">
        <v>3325</v>
      </c>
      <c r="AN1437" s="15" t="s">
        <v>6275</v>
      </c>
    </row>
    <row r="1438" spans="1:40" ht="15.45" x14ac:dyDescent="0.4">
      <c r="A1438" s="15" t="s">
        <v>530</v>
      </c>
      <c r="B1438" s="15" t="e">
        <f t="shared" si="22"/>
        <v>#N/A</v>
      </c>
      <c r="C1438" s="15" t="s">
        <v>4112</v>
      </c>
      <c r="D1438" s="15"/>
      <c r="E1438" s="15" t="s">
        <v>19</v>
      </c>
      <c r="F1438" s="24" t="s">
        <v>42</v>
      </c>
      <c r="G1438" s="15" t="s">
        <v>3561</v>
      </c>
      <c r="H1438" s="15" t="s">
        <v>19</v>
      </c>
      <c r="I1438" s="17" t="s">
        <v>3562</v>
      </c>
      <c r="J1438" s="15" t="s">
        <v>19</v>
      </c>
      <c r="K1438" s="18">
        <v>45863</v>
      </c>
      <c r="L1438" s="18" t="s">
        <v>19</v>
      </c>
      <c r="M1438" s="18">
        <v>45674.58194444445</v>
      </c>
      <c r="N1438" s="18">
        <v>45779.557638888888</v>
      </c>
      <c r="O1438" s="18" t="s">
        <v>19</v>
      </c>
      <c r="P1438" s="18" t="s">
        <v>19</v>
      </c>
      <c r="Q1438" s="15" t="s">
        <v>5800</v>
      </c>
      <c r="R1438" s="15" t="s">
        <v>6291</v>
      </c>
      <c r="S1438" s="15" t="s">
        <v>6213</v>
      </c>
      <c r="T1438" s="15" t="s">
        <v>19</v>
      </c>
      <c r="U1438" s="15" t="s">
        <v>19</v>
      </c>
      <c r="V1438" s="15" t="s">
        <v>19</v>
      </c>
      <c r="W1438" s="15" t="s">
        <v>19</v>
      </c>
      <c r="X1438" s="15" t="s">
        <v>19</v>
      </c>
      <c r="Y1438" s="19">
        <v>0</v>
      </c>
      <c r="Z1438" s="15" t="s">
        <v>19</v>
      </c>
      <c r="AA1438" s="15" t="s">
        <v>19</v>
      </c>
      <c r="AB1438" s="15" t="s">
        <v>43</v>
      </c>
      <c r="AC1438" s="15" t="s">
        <v>3365</v>
      </c>
      <c r="AD1438" s="15" t="s">
        <v>690</v>
      </c>
      <c r="AE1438" s="15" t="b">
        <v>1</v>
      </c>
      <c r="AF1438" s="15" t="s">
        <v>49</v>
      </c>
      <c r="AG1438" s="15" t="s">
        <v>19</v>
      </c>
      <c r="AH1438" s="15" t="s">
        <v>4114</v>
      </c>
      <c r="AI1438" s="18">
        <v>45779</v>
      </c>
      <c r="AJ1438" s="15" t="s">
        <v>19</v>
      </c>
      <c r="AK1438" s="15" t="s">
        <v>19</v>
      </c>
      <c r="AL1438" s="15" t="s">
        <v>19</v>
      </c>
      <c r="AM1438" s="15" t="s">
        <v>3325</v>
      </c>
      <c r="AN1438" s="15" t="s">
        <v>6275</v>
      </c>
    </row>
    <row r="1439" spans="1:40" ht="15.45" x14ac:dyDescent="0.4">
      <c r="A1439" s="15" t="s">
        <v>532</v>
      </c>
      <c r="B1439" s="15" t="e">
        <f t="shared" si="22"/>
        <v>#N/A</v>
      </c>
      <c r="C1439" s="15" t="s">
        <v>4115</v>
      </c>
      <c r="D1439" s="15"/>
      <c r="E1439" s="15" t="s">
        <v>19</v>
      </c>
      <c r="F1439" s="24" t="s">
        <v>42</v>
      </c>
      <c r="G1439" s="15" t="s">
        <v>3561</v>
      </c>
      <c r="H1439" s="15" t="s">
        <v>19</v>
      </c>
      <c r="I1439" s="17" t="s">
        <v>3562</v>
      </c>
      <c r="J1439" s="15" t="s">
        <v>19</v>
      </c>
      <c r="K1439" s="18">
        <v>45863</v>
      </c>
      <c r="L1439" s="18" t="s">
        <v>19</v>
      </c>
      <c r="M1439" s="18">
        <v>45674.584722222222</v>
      </c>
      <c r="N1439" s="18">
        <v>45779.557638888888</v>
      </c>
      <c r="O1439" s="18" t="s">
        <v>19</v>
      </c>
      <c r="P1439" s="18" t="s">
        <v>19</v>
      </c>
      <c r="Q1439" s="15" t="s">
        <v>5800</v>
      </c>
      <c r="R1439" s="15" t="s">
        <v>6286</v>
      </c>
      <c r="S1439" s="15" t="s">
        <v>6193</v>
      </c>
      <c r="T1439" s="15" t="s">
        <v>19</v>
      </c>
      <c r="U1439" s="15" t="s">
        <v>19</v>
      </c>
      <c r="V1439" s="15" t="s">
        <v>19</v>
      </c>
      <c r="W1439" s="15" t="s">
        <v>19</v>
      </c>
      <c r="X1439" s="15" t="s">
        <v>19</v>
      </c>
      <c r="Y1439" s="19">
        <v>0</v>
      </c>
      <c r="Z1439" s="15" t="s">
        <v>19</v>
      </c>
      <c r="AA1439" s="15" t="s">
        <v>19</v>
      </c>
      <c r="AB1439" s="15" t="s">
        <v>43</v>
      </c>
      <c r="AC1439" s="15" t="s">
        <v>3365</v>
      </c>
      <c r="AD1439" s="15" t="s">
        <v>690</v>
      </c>
      <c r="AE1439" s="15" t="b">
        <v>1</v>
      </c>
      <c r="AF1439" s="15" t="s">
        <v>49</v>
      </c>
      <c r="AG1439" s="15" t="s">
        <v>19</v>
      </c>
      <c r="AH1439" s="15" t="s">
        <v>4003</v>
      </c>
      <c r="AI1439" s="18">
        <v>45779</v>
      </c>
      <c r="AJ1439" s="15" t="s">
        <v>19</v>
      </c>
      <c r="AK1439" s="15" t="s">
        <v>19</v>
      </c>
      <c r="AL1439" s="15" t="s">
        <v>19</v>
      </c>
      <c r="AM1439" s="15" t="s">
        <v>3325</v>
      </c>
      <c r="AN1439" s="15" t="s">
        <v>6275</v>
      </c>
    </row>
    <row r="1440" spans="1:40" ht="15.45" x14ac:dyDescent="0.4">
      <c r="A1440" s="15" t="s">
        <v>534</v>
      </c>
      <c r="B1440" s="15" t="e">
        <f t="shared" si="22"/>
        <v>#N/A</v>
      </c>
      <c r="C1440" s="15" t="s">
        <v>4117</v>
      </c>
      <c r="D1440" s="15"/>
      <c r="E1440" s="15" t="s">
        <v>19</v>
      </c>
      <c r="F1440" s="24" t="s">
        <v>42</v>
      </c>
      <c r="G1440" s="15" t="s">
        <v>3561</v>
      </c>
      <c r="H1440" s="15" t="s">
        <v>19</v>
      </c>
      <c r="I1440" s="17" t="s">
        <v>3562</v>
      </c>
      <c r="J1440" s="15" t="s">
        <v>19</v>
      </c>
      <c r="K1440" s="18">
        <v>45863</v>
      </c>
      <c r="L1440" s="18" t="s">
        <v>19</v>
      </c>
      <c r="M1440" s="18">
        <v>45674.586805555555</v>
      </c>
      <c r="N1440" s="18">
        <v>45779.557638888888</v>
      </c>
      <c r="O1440" s="18" t="s">
        <v>19</v>
      </c>
      <c r="P1440" s="18" t="s">
        <v>19</v>
      </c>
      <c r="Q1440" s="15" t="s">
        <v>5807</v>
      </c>
      <c r="R1440" s="15" t="s">
        <v>6286</v>
      </c>
      <c r="S1440" s="15" t="s">
        <v>6193</v>
      </c>
      <c r="T1440" s="15" t="s">
        <v>19</v>
      </c>
      <c r="U1440" s="15" t="s">
        <v>19</v>
      </c>
      <c r="V1440" s="15" t="s">
        <v>19</v>
      </c>
      <c r="W1440" s="15" t="s">
        <v>19</v>
      </c>
      <c r="X1440" s="15" t="s">
        <v>19</v>
      </c>
      <c r="Y1440" s="19">
        <v>0</v>
      </c>
      <c r="Z1440" s="15" t="s">
        <v>19</v>
      </c>
      <c r="AA1440" s="15" t="s">
        <v>19</v>
      </c>
      <c r="AB1440" s="15" t="s">
        <v>43</v>
      </c>
      <c r="AC1440" s="15" t="s">
        <v>3365</v>
      </c>
      <c r="AD1440" s="15" t="s">
        <v>704</v>
      </c>
      <c r="AE1440" s="15" t="b">
        <v>1</v>
      </c>
      <c r="AF1440" s="15" t="s">
        <v>49</v>
      </c>
      <c r="AG1440" s="15" t="s">
        <v>19</v>
      </c>
      <c r="AH1440" s="15" t="s">
        <v>4119</v>
      </c>
      <c r="AI1440" s="18">
        <v>45779</v>
      </c>
      <c r="AJ1440" s="15" t="s">
        <v>19</v>
      </c>
      <c r="AK1440" s="15" t="s">
        <v>19</v>
      </c>
      <c r="AL1440" s="15" t="s">
        <v>19</v>
      </c>
      <c r="AM1440" s="15" t="s">
        <v>3325</v>
      </c>
      <c r="AN1440" s="15" t="s">
        <v>6275</v>
      </c>
    </row>
    <row r="1441" spans="1:40" ht="15.45" x14ac:dyDescent="0.4">
      <c r="A1441" s="15" t="s">
        <v>536</v>
      </c>
      <c r="B1441" s="15" t="e">
        <f t="shared" si="22"/>
        <v>#N/A</v>
      </c>
      <c r="C1441" s="15" t="s">
        <v>4120</v>
      </c>
      <c r="D1441" s="15"/>
      <c r="E1441" s="15" t="s">
        <v>19</v>
      </c>
      <c r="F1441" s="24" t="s">
        <v>42</v>
      </c>
      <c r="G1441" s="15" t="s">
        <v>3561</v>
      </c>
      <c r="H1441" s="15" t="s">
        <v>19</v>
      </c>
      <c r="I1441" s="17" t="s">
        <v>3562</v>
      </c>
      <c r="J1441" s="15" t="s">
        <v>19</v>
      </c>
      <c r="K1441" s="18">
        <v>45863</v>
      </c>
      <c r="L1441" s="18" t="s">
        <v>19</v>
      </c>
      <c r="M1441" s="18">
        <v>45674.587500000001</v>
      </c>
      <c r="N1441" s="18">
        <v>45779.557638888888</v>
      </c>
      <c r="O1441" s="18" t="s">
        <v>19</v>
      </c>
      <c r="P1441" s="18" t="s">
        <v>19</v>
      </c>
      <c r="Q1441" s="15" t="s">
        <v>5807</v>
      </c>
      <c r="R1441" s="15" t="s">
        <v>6286</v>
      </c>
      <c r="S1441" s="15" t="s">
        <v>6193</v>
      </c>
      <c r="T1441" s="15" t="s">
        <v>19</v>
      </c>
      <c r="U1441" s="15" t="s">
        <v>19</v>
      </c>
      <c r="V1441" s="15" t="s">
        <v>19</v>
      </c>
      <c r="W1441" s="15" t="s">
        <v>19</v>
      </c>
      <c r="X1441" s="15" t="s">
        <v>19</v>
      </c>
      <c r="Y1441" s="19">
        <v>0</v>
      </c>
      <c r="Z1441" s="15" t="s">
        <v>19</v>
      </c>
      <c r="AA1441" s="15" t="s">
        <v>19</v>
      </c>
      <c r="AB1441" s="15" t="s">
        <v>43</v>
      </c>
      <c r="AC1441" s="15" t="s">
        <v>3365</v>
      </c>
      <c r="AD1441" s="15" t="s">
        <v>704</v>
      </c>
      <c r="AE1441" s="15" t="b">
        <v>1</v>
      </c>
      <c r="AF1441" s="15" t="s">
        <v>49</v>
      </c>
      <c r="AG1441" s="15" t="s">
        <v>19</v>
      </c>
      <c r="AH1441" s="15" t="s">
        <v>4122</v>
      </c>
      <c r="AI1441" s="18">
        <v>45779</v>
      </c>
      <c r="AJ1441" s="15" t="s">
        <v>19</v>
      </c>
      <c r="AK1441" s="15" t="s">
        <v>19</v>
      </c>
      <c r="AL1441" s="15" t="s">
        <v>19</v>
      </c>
      <c r="AM1441" s="15" t="s">
        <v>3325</v>
      </c>
      <c r="AN1441" s="15" t="s">
        <v>6275</v>
      </c>
    </row>
    <row r="1442" spans="1:40" ht="15.45" x14ac:dyDescent="0.4">
      <c r="A1442" s="15" t="s">
        <v>538</v>
      </c>
      <c r="B1442" s="15" t="e">
        <f t="shared" si="22"/>
        <v>#N/A</v>
      </c>
      <c r="C1442" s="15" t="s">
        <v>4123</v>
      </c>
      <c r="D1442" s="15"/>
      <c r="E1442" s="15" t="s">
        <v>19</v>
      </c>
      <c r="F1442" s="24" t="s">
        <v>42</v>
      </c>
      <c r="G1442" s="15" t="s">
        <v>3561</v>
      </c>
      <c r="H1442" s="15" t="s">
        <v>19</v>
      </c>
      <c r="I1442" s="17" t="s">
        <v>3562</v>
      </c>
      <c r="J1442" s="15" t="s">
        <v>19</v>
      </c>
      <c r="K1442" s="18">
        <v>45863</v>
      </c>
      <c r="L1442" s="18" t="s">
        <v>19</v>
      </c>
      <c r="M1442" s="18">
        <v>45674.588888888888</v>
      </c>
      <c r="N1442" s="18">
        <v>45779.557638888888</v>
      </c>
      <c r="O1442" s="18" t="s">
        <v>19</v>
      </c>
      <c r="P1442" s="18" t="s">
        <v>19</v>
      </c>
      <c r="Q1442" s="15" t="s">
        <v>5800</v>
      </c>
      <c r="R1442" s="15" t="s">
        <v>6286</v>
      </c>
      <c r="S1442" s="15" t="s">
        <v>6193</v>
      </c>
      <c r="T1442" s="15" t="s">
        <v>19</v>
      </c>
      <c r="U1442" s="15" t="s">
        <v>19</v>
      </c>
      <c r="V1442" s="15" t="s">
        <v>19</v>
      </c>
      <c r="W1442" s="15" t="s">
        <v>19</v>
      </c>
      <c r="X1442" s="15" t="s">
        <v>19</v>
      </c>
      <c r="Y1442" s="19">
        <v>0</v>
      </c>
      <c r="Z1442" s="31" t="s">
        <v>29</v>
      </c>
      <c r="AA1442" s="15" t="s">
        <v>19</v>
      </c>
      <c r="AB1442" s="15" t="s">
        <v>43</v>
      </c>
      <c r="AC1442" s="15" t="s">
        <v>3365</v>
      </c>
      <c r="AD1442" s="15" t="s">
        <v>704</v>
      </c>
      <c r="AE1442" s="15" t="b">
        <v>1</v>
      </c>
      <c r="AF1442" s="15" t="s">
        <v>49</v>
      </c>
      <c r="AG1442" s="15" t="s">
        <v>19</v>
      </c>
      <c r="AH1442" s="15" t="s">
        <v>4125</v>
      </c>
      <c r="AI1442" s="18">
        <v>45779</v>
      </c>
      <c r="AJ1442" s="15" t="s">
        <v>19</v>
      </c>
      <c r="AK1442" s="15" t="s">
        <v>19</v>
      </c>
      <c r="AL1442" s="15" t="s">
        <v>19</v>
      </c>
      <c r="AM1442" s="15" t="s">
        <v>3325</v>
      </c>
      <c r="AN1442" s="15" t="s">
        <v>6275</v>
      </c>
    </row>
    <row r="1443" spans="1:40" ht="15.45" x14ac:dyDescent="0.4">
      <c r="A1443" s="15" t="s">
        <v>539</v>
      </c>
      <c r="B1443" s="15" t="e">
        <f t="shared" si="22"/>
        <v>#N/A</v>
      </c>
      <c r="C1443" s="15" t="s">
        <v>5870</v>
      </c>
      <c r="D1443" s="15"/>
      <c r="E1443" s="15" t="s">
        <v>19</v>
      </c>
      <c r="F1443" s="21" t="s">
        <v>28</v>
      </c>
      <c r="G1443" s="15" t="s">
        <v>3561</v>
      </c>
      <c r="H1443" s="15" t="s">
        <v>3941</v>
      </c>
      <c r="I1443" s="28" t="s">
        <v>3587</v>
      </c>
      <c r="J1443" s="15" t="s">
        <v>5871</v>
      </c>
      <c r="K1443" s="18">
        <v>45799</v>
      </c>
      <c r="L1443" s="18">
        <v>45754</v>
      </c>
      <c r="M1443" s="18">
        <v>45674.593055555553</v>
      </c>
      <c r="N1443" s="18">
        <v>45804.484722222223</v>
      </c>
      <c r="O1443" s="18" t="s">
        <v>19</v>
      </c>
      <c r="P1443" s="18" t="s">
        <v>19</v>
      </c>
      <c r="Q1443" s="15" t="s">
        <v>5800</v>
      </c>
      <c r="R1443" s="15" t="s">
        <v>6753</v>
      </c>
      <c r="S1443" s="15" t="s">
        <v>3588</v>
      </c>
      <c r="T1443" s="18" t="s">
        <v>19</v>
      </c>
      <c r="U1443" s="18" t="s">
        <v>19</v>
      </c>
      <c r="V1443" s="15" t="b">
        <v>1</v>
      </c>
      <c r="W1443" s="18" t="s">
        <v>19</v>
      </c>
      <c r="X1443" s="18">
        <v>45792</v>
      </c>
      <c r="Y1443" s="19">
        <v>0</v>
      </c>
      <c r="Z1443" s="23" t="s">
        <v>291</v>
      </c>
      <c r="AA1443" s="18" t="s">
        <v>19</v>
      </c>
      <c r="AB1443" s="15" t="s">
        <v>43</v>
      </c>
      <c r="AC1443" s="15" t="s">
        <v>3365</v>
      </c>
      <c r="AD1443" s="15" t="s">
        <v>678</v>
      </c>
      <c r="AE1443" s="15" t="b">
        <v>1</v>
      </c>
      <c r="AF1443" s="15" t="s">
        <v>49</v>
      </c>
      <c r="AG1443" s="20" t="s">
        <v>3604</v>
      </c>
      <c r="AH1443" s="15" t="s">
        <v>4007</v>
      </c>
      <c r="AI1443" s="18">
        <v>45786</v>
      </c>
      <c r="AJ1443" s="18" t="s">
        <v>19</v>
      </c>
      <c r="AK1443" s="15" t="s">
        <v>19</v>
      </c>
      <c r="AL1443" s="15" t="s">
        <v>19</v>
      </c>
      <c r="AM1443" s="15" t="s">
        <v>3325</v>
      </c>
      <c r="AN1443" s="15" t="s">
        <v>6275</v>
      </c>
    </row>
    <row r="1444" spans="1:40" ht="15.45" x14ac:dyDescent="0.4">
      <c r="A1444" s="15" t="s">
        <v>542</v>
      </c>
      <c r="B1444" s="15" t="e">
        <f t="shared" si="22"/>
        <v>#N/A</v>
      </c>
      <c r="C1444" s="15" t="s">
        <v>4127</v>
      </c>
      <c r="D1444" s="15"/>
      <c r="E1444" s="15" t="s">
        <v>19</v>
      </c>
      <c r="F1444" s="21" t="s">
        <v>28</v>
      </c>
      <c r="G1444" s="15" t="s">
        <v>3561</v>
      </c>
      <c r="H1444" s="15" t="s">
        <v>3941</v>
      </c>
      <c r="I1444" s="28" t="s">
        <v>3587</v>
      </c>
      <c r="J1444" s="15" t="s">
        <v>6109</v>
      </c>
      <c r="K1444" s="18">
        <v>45809</v>
      </c>
      <c r="L1444" s="18">
        <v>45789</v>
      </c>
      <c r="M1444" s="18">
        <v>45674.594444444447</v>
      </c>
      <c r="N1444" s="18">
        <v>45810.166666666672</v>
      </c>
      <c r="O1444" s="18" t="s">
        <v>19</v>
      </c>
      <c r="P1444" s="18" t="s">
        <v>19</v>
      </c>
      <c r="Q1444" s="15" t="s">
        <v>5807</v>
      </c>
      <c r="R1444" s="15" t="s">
        <v>6753</v>
      </c>
      <c r="S1444" s="15" t="s">
        <v>3588</v>
      </c>
      <c r="T1444" s="18">
        <v>45791</v>
      </c>
      <c r="U1444" s="15" t="s">
        <v>19</v>
      </c>
      <c r="V1444" s="15" t="b">
        <v>1</v>
      </c>
      <c r="W1444" s="15" t="s">
        <v>19</v>
      </c>
      <c r="X1444" s="15" t="s">
        <v>19</v>
      </c>
      <c r="Y1444" s="19">
        <v>0</v>
      </c>
      <c r="Z1444" s="26" t="s">
        <v>88</v>
      </c>
      <c r="AA1444" s="15" t="s">
        <v>19</v>
      </c>
      <c r="AB1444" s="15" t="s">
        <v>43</v>
      </c>
      <c r="AC1444" s="15" t="s">
        <v>3365</v>
      </c>
      <c r="AD1444" s="15" t="s">
        <v>678</v>
      </c>
      <c r="AE1444" s="15" t="b">
        <v>1</v>
      </c>
      <c r="AF1444" s="15" t="s">
        <v>49</v>
      </c>
      <c r="AG1444" s="20" t="s">
        <v>3604</v>
      </c>
      <c r="AH1444" s="15" t="s">
        <v>4007</v>
      </c>
      <c r="AI1444" s="18">
        <v>45786</v>
      </c>
      <c r="AJ1444" s="15" t="s">
        <v>19</v>
      </c>
      <c r="AK1444" s="15" t="s">
        <v>19</v>
      </c>
      <c r="AL1444" s="15" t="s">
        <v>19</v>
      </c>
      <c r="AM1444" s="15" t="s">
        <v>3325</v>
      </c>
      <c r="AN1444" s="15" t="s">
        <v>6275</v>
      </c>
    </row>
    <row r="1445" spans="1:40" ht="15.45" x14ac:dyDescent="0.4">
      <c r="A1445" s="15" t="s">
        <v>544</v>
      </c>
      <c r="B1445" s="15" t="e">
        <f t="shared" si="22"/>
        <v>#N/A</v>
      </c>
      <c r="C1445" s="15" t="s">
        <v>4128</v>
      </c>
      <c r="D1445" s="15"/>
      <c r="E1445" s="15" t="s">
        <v>19</v>
      </c>
      <c r="F1445" s="21" t="s">
        <v>28</v>
      </c>
      <c r="G1445" s="15" t="s">
        <v>3561</v>
      </c>
      <c r="H1445" s="15" t="s">
        <v>3941</v>
      </c>
      <c r="I1445" s="28" t="s">
        <v>3587</v>
      </c>
      <c r="J1445" s="15" t="s">
        <v>6108</v>
      </c>
      <c r="K1445" s="18">
        <v>45800</v>
      </c>
      <c r="L1445" s="18">
        <v>45790</v>
      </c>
      <c r="M1445" s="18">
        <v>45674.595138888893</v>
      </c>
      <c r="N1445" s="18">
        <v>45806.453472222223</v>
      </c>
      <c r="O1445" s="18" t="s">
        <v>19</v>
      </c>
      <c r="P1445" s="18" t="s">
        <v>19</v>
      </c>
      <c r="Q1445" s="15" t="s">
        <v>5800</v>
      </c>
      <c r="R1445" s="15" t="s">
        <v>6784</v>
      </c>
      <c r="S1445" s="15" t="s">
        <v>3588</v>
      </c>
      <c r="T1445" s="15" t="s">
        <v>19</v>
      </c>
      <c r="U1445" s="15" t="s">
        <v>19</v>
      </c>
      <c r="V1445" s="15" t="b">
        <v>1</v>
      </c>
      <c r="W1445" s="15" t="s">
        <v>19</v>
      </c>
      <c r="X1445" s="15" t="s">
        <v>19</v>
      </c>
      <c r="Y1445" s="19">
        <v>0</v>
      </c>
      <c r="Z1445" s="26" t="s">
        <v>88</v>
      </c>
      <c r="AA1445" s="15" t="s">
        <v>19</v>
      </c>
      <c r="AB1445" s="15" t="s">
        <v>43</v>
      </c>
      <c r="AC1445" s="15" t="s">
        <v>3365</v>
      </c>
      <c r="AD1445" s="15" t="s">
        <v>678</v>
      </c>
      <c r="AE1445" s="15" t="b">
        <v>1</v>
      </c>
      <c r="AF1445" s="15" t="s">
        <v>49</v>
      </c>
      <c r="AG1445" s="20" t="s">
        <v>3604</v>
      </c>
      <c r="AH1445" s="15" t="s">
        <v>4007</v>
      </c>
      <c r="AI1445" s="18">
        <v>45789</v>
      </c>
      <c r="AJ1445" s="15" t="s">
        <v>19</v>
      </c>
      <c r="AK1445" s="15" t="s">
        <v>19</v>
      </c>
      <c r="AL1445" s="15" t="s">
        <v>19</v>
      </c>
      <c r="AM1445" s="15" t="s">
        <v>3325</v>
      </c>
      <c r="AN1445" s="15" t="s">
        <v>6275</v>
      </c>
    </row>
    <row r="1446" spans="1:40" ht="15.45" x14ac:dyDescent="0.4">
      <c r="A1446" s="15" t="s">
        <v>545</v>
      </c>
      <c r="B1446" s="15" t="e">
        <f t="shared" si="22"/>
        <v>#N/A</v>
      </c>
      <c r="C1446" s="15" t="s">
        <v>5874</v>
      </c>
      <c r="D1446" s="15"/>
      <c r="E1446" s="15" t="s">
        <v>19</v>
      </c>
      <c r="F1446" s="21" t="s">
        <v>28</v>
      </c>
      <c r="G1446" s="15" t="s">
        <v>3561</v>
      </c>
      <c r="H1446" s="15" t="s">
        <v>3818</v>
      </c>
      <c r="I1446" s="28" t="s">
        <v>3587</v>
      </c>
      <c r="J1446" s="15" t="s">
        <v>5875</v>
      </c>
      <c r="K1446" s="18">
        <v>45863</v>
      </c>
      <c r="L1446" s="18" t="s">
        <v>19</v>
      </c>
      <c r="M1446" s="18">
        <v>45674.598611111112</v>
      </c>
      <c r="N1446" s="18">
        <v>45804.484722222223</v>
      </c>
      <c r="O1446" s="18" t="s">
        <v>19</v>
      </c>
      <c r="P1446" s="18" t="s">
        <v>19</v>
      </c>
      <c r="Q1446" s="15" t="s">
        <v>5807</v>
      </c>
      <c r="R1446" s="15" t="s">
        <v>6784</v>
      </c>
      <c r="S1446" s="15" t="s">
        <v>3588</v>
      </c>
      <c r="T1446" s="18">
        <v>45800</v>
      </c>
      <c r="U1446" s="15" t="s">
        <v>19</v>
      </c>
      <c r="V1446" s="15" t="b">
        <v>1</v>
      </c>
      <c r="W1446" s="15" t="s">
        <v>19</v>
      </c>
      <c r="X1446" s="15" t="s">
        <v>19</v>
      </c>
      <c r="Y1446" s="19">
        <v>0</v>
      </c>
      <c r="Z1446" s="32" t="s">
        <v>66</v>
      </c>
      <c r="AA1446" s="15" t="s">
        <v>19</v>
      </c>
      <c r="AB1446" s="15" t="s">
        <v>43</v>
      </c>
      <c r="AC1446" s="15" t="s">
        <v>3365</v>
      </c>
      <c r="AD1446" s="15" t="s">
        <v>678</v>
      </c>
      <c r="AE1446" s="15" t="b">
        <v>1</v>
      </c>
      <c r="AF1446" s="15" t="s">
        <v>49</v>
      </c>
      <c r="AG1446" s="15" t="s">
        <v>19</v>
      </c>
      <c r="AH1446" s="15" t="s">
        <v>4129</v>
      </c>
      <c r="AI1446" s="18">
        <v>45789</v>
      </c>
      <c r="AJ1446" s="15" t="s">
        <v>19</v>
      </c>
      <c r="AK1446" s="15" t="s">
        <v>19</v>
      </c>
      <c r="AL1446" s="15" t="s">
        <v>19</v>
      </c>
      <c r="AM1446" s="15" t="s">
        <v>3325</v>
      </c>
      <c r="AN1446" s="15" t="s">
        <v>6275</v>
      </c>
    </row>
    <row r="1447" spans="1:40" ht="15.45" x14ac:dyDescent="0.4">
      <c r="A1447" s="15" t="s">
        <v>546</v>
      </c>
      <c r="B1447" s="15" t="e">
        <f t="shared" si="22"/>
        <v>#N/A</v>
      </c>
      <c r="C1447" s="15" t="s">
        <v>5877</v>
      </c>
      <c r="D1447" s="15"/>
      <c r="E1447" s="15" t="s">
        <v>19</v>
      </c>
      <c r="F1447" s="21" t="s">
        <v>28</v>
      </c>
      <c r="G1447" s="15" t="s">
        <v>3561</v>
      </c>
      <c r="H1447" s="15" t="s">
        <v>3941</v>
      </c>
      <c r="I1447" s="28" t="s">
        <v>3587</v>
      </c>
      <c r="J1447" s="15" t="s">
        <v>6724</v>
      </c>
      <c r="K1447" s="18">
        <v>45817</v>
      </c>
      <c r="L1447" s="18">
        <v>45800</v>
      </c>
      <c r="M1447" s="18">
        <v>45674.6</v>
      </c>
      <c r="N1447" s="18">
        <v>45810.529166666667</v>
      </c>
      <c r="O1447" s="18" t="s">
        <v>19</v>
      </c>
      <c r="P1447" s="18" t="s">
        <v>19</v>
      </c>
      <c r="Q1447" s="15" t="s">
        <v>5807</v>
      </c>
      <c r="R1447" s="15" t="s">
        <v>6784</v>
      </c>
      <c r="S1447" s="15" t="s">
        <v>3588</v>
      </c>
      <c r="T1447" s="18">
        <v>45800</v>
      </c>
      <c r="U1447" s="15" t="s">
        <v>19</v>
      </c>
      <c r="V1447" s="15" t="b">
        <v>1</v>
      </c>
      <c r="W1447" s="15" t="s">
        <v>19</v>
      </c>
      <c r="X1447" s="15" t="s">
        <v>19</v>
      </c>
      <c r="Y1447" s="19">
        <v>0</v>
      </c>
      <c r="Z1447" s="26" t="s">
        <v>88</v>
      </c>
      <c r="AA1447" s="15" t="s">
        <v>19</v>
      </c>
      <c r="AB1447" s="15" t="s">
        <v>43</v>
      </c>
      <c r="AC1447" s="15" t="s">
        <v>3365</v>
      </c>
      <c r="AD1447" s="15" t="s">
        <v>678</v>
      </c>
      <c r="AE1447" s="15" t="b">
        <v>1</v>
      </c>
      <c r="AF1447" s="15" t="s">
        <v>49</v>
      </c>
      <c r="AG1447" s="15" t="s">
        <v>19</v>
      </c>
      <c r="AH1447" s="15" t="s">
        <v>4007</v>
      </c>
      <c r="AI1447" s="18">
        <v>45789</v>
      </c>
      <c r="AJ1447" s="15" t="s">
        <v>19</v>
      </c>
      <c r="AK1447" s="15" t="s">
        <v>19</v>
      </c>
      <c r="AL1447" s="15" t="s">
        <v>19</v>
      </c>
      <c r="AM1447" s="15" t="s">
        <v>3325</v>
      </c>
      <c r="AN1447" s="15" t="s">
        <v>6275</v>
      </c>
    </row>
    <row r="1448" spans="1:40" ht="15.45" x14ac:dyDescent="0.4">
      <c r="A1448" s="15" t="s">
        <v>547</v>
      </c>
      <c r="B1448" s="15" t="e">
        <f t="shared" si="22"/>
        <v>#N/A</v>
      </c>
      <c r="C1448" s="15" t="s">
        <v>5880</v>
      </c>
      <c r="D1448" s="15"/>
      <c r="E1448" s="15" t="s">
        <v>19</v>
      </c>
      <c r="F1448" s="21" t="s">
        <v>28</v>
      </c>
      <c r="G1448" s="15" t="s">
        <v>3561</v>
      </c>
      <c r="H1448" s="15" t="s">
        <v>3941</v>
      </c>
      <c r="I1448" s="28" t="s">
        <v>3587</v>
      </c>
      <c r="J1448" s="15" t="s">
        <v>6107</v>
      </c>
      <c r="K1448" s="18">
        <v>45806</v>
      </c>
      <c r="L1448" s="18">
        <v>45792</v>
      </c>
      <c r="M1448" s="18">
        <v>45674.6</v>
      </c>
      <c r="N1448" s="18">
        <v>45808.000694444447</v>
      </c>
      <c r="O1448" s="18" t="s">
        <v>19</v>
      </c>
      <c r="P1448" s="18" t="s">
        <v>19</v>
      </c>
      <c r="Q1448" s="15" t="s">
        <v>5800</v>
      </c>
      <c r="R1448" s="15" t="s">
        <v>6784</v>
      </c>
      <c r="S1448" s="15" t="s">
        <v>3588</v>
      </c>
      <c r="T1448" s="18">
        <v>45792</v>
      </c>
      <c r="U1448" s="15" t="s">
        <v>19</v>
      </c>
      <c r="V1448" s="15" t="b">
        <v>1</v>
      </c>
      <c r="W1448" s="15" t="s">
        <v>19</v>
      </c>
      <c r="X1448" s="15" t="s">
        <v>19</v>
      </c>
      <c r="Y1448" s="19">
        <v>0</v>
      </c>
      <c r="Z1448" s="26" t="s">
        <v>88</v>
      </c>
      <c r="AA1448" s="15" t="s">
        <v>19</v>
      </c>
      <c r="AB1448" s="15" t="s">
        <v>43</v>
      </c>
      <c r="AC1448" s="15" t="s">
        <v>3365</v>
      </c>
      <c r="AD1448" s="15" t="s">
        <v>678</v>
      </c>
      <c r="AE1448" s="15" t="b">
        <v>1</v>
      </c>
      <c r="AF1448" s="15" t="s">
        <v>49</v>
      </c>
      <c r="AG1448" s="20" t="s">
        <v>3604</v>
      </c>
      <c r="AH1448" s="15" t="s">
        <v>4007</v>
      </c>
      <c r="AI1448" s="18">
        <v>45789</v>
      </c>
      <c r="AJ1448" s="15" t="s">
        <v>19</v>
      </c>
      <c r="AK1448" s="15" t="s">
        <v>19</v>
      </c>
      <c r="AL1448" s="15" t="s">
        <v>19</v>
      </c>
      <c r="AM1448" s="15" t="s">
        <v>3325</v>
      </c>
      <c r="AN1448" s="15" t="s">
        <v>6275</v>
      </c>
    </row>
    <row r="1449" spans="1:40" ht="15.45" x14ac:dyDescent="0.4">
      <c r="A1449" s="15" t="s">
        <v>548</v>
      </c>
      <c r="B1449" s="15" t="e">
        <f t="shared" si="22"/>
        <v>#N/A</v>
      </c>
      <c r="C1449" s="15" t="s">
        <v>5881</v>
      </c>
      <c r="D1449" s="15"/>
      <c r="E1449" s="15" t="s">
        <v>19</v>
      </c>
      <c r="F1449" s="21" t="s">
        <v>28</v>
      </c>
      <c r="G1449" s="15" t="s">
        <v>3561</v>
      </c>
      <c r="H1449" s="15" t="s">
        <v>3818</v>
      </c>
      <c r="I1449" s="28" t="s">
        <v>3587</v>
      </c>
      <c r="J1449" s="15" t="s">
        <v>5878</v>
      </c>
      <c r="K1449" s="18">
        <v>45863</v>
      </c>
      <c r="L1449" s="18" t="s">
        <v>19</v>
      </c>
      <c r="M1449" s="18">
        <v>45674.600694444445</v>
      </c>
      <c r="N1449" s="18">
        <v>45806.453472222223</v>
      </c>
      <c r="O1449" s="18" t="s">
        <v>19</v>
      </c>
      <c r="P1449" s="18" t="s">
        <v>19</v>
      </c>
      <c r="Q1449" s="15" t="s">
        <v>5800</v>
      </c>
      <c r="R1449" s="15" t="s">
        <v>6315</v>
      </c>
      <c r="S1449" s="15" t="s">
        <v>19</v>
      </c>
      <c r="T1449" s="18">
        <v>45804</v>
      </c>
      <c r="U1449" s="15" t="s">
        <v>19</v>
      </c>
      <c r="V1449" s="15" t="b">
        <v>1</v>
      </c>
      <c r="W1449" s="15" t="s">
        <v>19</v>
      </c>
      <c r="X1449" s="15" t="s">
        <v>19</v>
      </c>
      <c r="Y1449" s="19">
        <v>0</v>
      </c>
      <c r="Z1449" s="32" t="s">
        <v>66</v>
      </c>
      <c r="AA1449" s="15" t="s">
        <v>19</v>
      </c>
      <c r="AB1449" s="15" t="s">
        <v>43</v>
      </c>
      <c r="AC1449" s="15" t="s">
        <v>3365</v>
      </c>
      <c r="AD1449" s="15" t="s">
        <v>678</v>
      </c>
      <c r="AE1449" s="15" t="b">
        <v>1</v>
      </c>
      <c r="AF1449" s="15" t="s">
        <v>49</v>
      </c>
      <c r="AG1449" s="15" t="s">
        <v>19</v>
      </c>
      <c r="AH1449" s="15" t="s">
        <v>4007</v>
      </c>
      <c r="AI1449" s="18">
        <v>45789</v>
      </c>
      <c r="AJ1449" s="15" t="s">
        <v>19</v>
      </c>
      <c r="AK1449" s="15" t="s">
        <v>19</v>
      </c>
      <c r="AL1449" s="15" t="s">
        <v>19</v>
      </c>
      <c r="AM1449" s="15" t="s">
        <v>3325</v>
      </c>
      <c r="AN1449" s="15" t="s">
        <v>6275</v>
      </c>
    </row>
    <row r="1450" spans="1:40" ht="15.45" x14ac:dyDescent="0.4">
      <c r="A1450" s="15" t="s">
        <v>549</v>
      </c>
      <c r="B1450" s="15" t="e">
        <f t="shared" si="22"/>
        <v>#N/A</v>
      </c>
      <c r="C1450" s="15" t="s">
        <v>6106</v>
      </c>
      <c r="D1450" s="15"/>
      <c r="E1450" s="15" t="s">
        <v>19</v>
      </c>
      <c r="F1450" s="27" t="s">
        <v>122</v>
      </c>
      <c r="G1450" s="15" t="s">
        <v>3561</v>
      </c>
      <c r="H1450" s="15" t="s">
        <v>19</v>
      </c>
      <c r="I1450" s="28" t="s">
        <v>3587</v>
      </c>
      <c r="J1450" s="15" t="s">
        <v>6277</v>
      </c>
      <c r="K1450" s="18">
        <v>45863</v>
      </c>
      <c r="L1450" s="18" t="s">
        <v>19</v>
      </c>
      <c r="M1450" s="18">
        <v>45674.607638888891</v>
      </c>
      <c r="N1450" s="18">
        <v>45810.583333333328</v>
      </c>
      <c r="O1450" s="18" t="s">
        <v>19</v>
      </c>
      <c r="P1450" s="18" t="s">
        <v>19</v>
      </c>
      <c r="Q1450" s="15" t="s">
        <v>6325</v>
      </c>
      <c r="R1450" s="15" t="s">
        <v>6267</v>
      </c>
      <c r="S1450" s="15" t="s">
        <v>19</v>
      </c>
      <c r="T1450" s="15" t="s">
        <v>19</v>
      </c>
      <c r="U1450" s="15" t="s">
        <v>19</v>
      </c>
      <c r="V1450" s="15" t="s">
        <v>19</v>
      </c>
      <c r="W1450" s="15" t="s">
        <v>19</v>
      </c>
      <c r="X1450" s="15" t="s">
        <v>19</v>
      </c>
      <c r="Y1450" s="19">
        <v>0</v>
      </c>
      <c r="Z1450" s="29" t="s">
        <v>123</v>
      </c>
      <c r="AA1450" s="15" t="s">
        <v>19</v>
      </c>
      <c r="AB1450" s="15" t="s">
        <v>77</v>
      </c>
      <c r="AC1450" s="15" t="s">
        <v>3365</v>
      </c>
      <c r="AD1450" s="15" t="s">
        <v>729</v>
      </c>
      <c r="AE1450" s="15" t="s">
        <v>19</v>
      </c>
      <c r="AF1450" s="15" t="s">
        <v>49</v>
      </c>
      <c r="AG1450" s="15" t="s">
        <v>19</v>
      </c>
      <c r="AH1450" s="15" t="s">
        <v>5163</v>
      </c>
      <c r="AI1450" s="18">
        <v>45779</v>
      </c>
      <c r="AJ1450" s="15" t="s">
        <v>19</v>
      </c>
      <c r="AK1450" s="15" t="s">
        <v>19</v>
      </c>
      <c r="AL1450" s="15" t="s">
        <v>19</v>
      </c>
      <c r="AM1450" s="15" t="s">
        <v>3325</v>
      </c>
      <c r="AN1450" s="15" t="s">
        <v>6275</v>
      </c>
    </row>
    <row r="1451" spans="1:40" ht="15.45" x14ac:dyDescent="0.4">
      <c r="A1451" s="15" t="s">
        <v>550</v>
      </c>
      <c r="B1451" s="15" t="e">
        <f t="shared" si="22"/>
        <v>#N/A</v>
      </c>
      <c r="C1451" s="15" t="s">
        <v>6105</v>
      </c>
      <c r="D1451" s="15"/>
      <c r="E1451" s="15" t="s">
        <v>19</v>
      </c>
      <c r="F1451" s="27" t="s">
        <v>122</v>
      </c>
      <c r="G1451" s="15" t="s">
        <v>3561</v>
      </c>
      <c r="H1451" s="15" t="s">
        <v>19</v>
      </c>
      <c r="I1451" s="28" t="s">
        <v>3587</v>
      </c>
      <c r="J1451" s="15" t="s">
        <v>6277</v>
      </c>
      <c r="K1451" s="18">
        <v>45863</v>
      </c>
      <c r="L1451" s="18" t="s">
        <v>19</v>
      </c>
      <c r="M1451" s="18">
        <v>45674.611805555556</v>
      </c>
      <c r="N1451" s="18">
        <v>45800.536805555559</v>
      </c>
      <c r="O1451" s="18" t="s">
        <v>19</v>
      </c>
      <c r="P1451" s="18" t="s">
        <v>19</v>
      </c>
      <c r="Q1451" s="15" t="s">
        <v>6104</v>
      </c>
      <c r="R1451" s="15" t="s">
        <v>6267</v>
      </c>
      <c r="S1451" s="15" t="s">
        <v>19</v>
      </c>
      <c r="T1451" s="15" t="s">
        <v>19</v>
      </c>
      <c r="U1451" s="15" t="s">
        <v>19</v>
      </c>
      <c r="V1451" s="15" t="s">
        <v>19</v>
      </c>
      <c r="W1451" s="15" t="s">
        <v>19</v>
      </c>
      <c r="X1451" s="15" t="s">
        <v>19</v>
      </c>
      <c r="Y1451" s="19">
        <v>0</v>
      </c>
      <c r="Z1451" s="29" t="s">
        <v>123</v>
      </c>
      <c r="AA1451" s="15" t="s">
        <v>19</v>
      </c>
      <c r="AB1451" s="15" t="s">
        <v>43</v>
      </c>
      <c r="AC1451" s="15" t="s">
        <v>3932</v>
      </c>
      <c r="AD1451" s="15" t="s">
        <v>729</v>
      </c>
      <c r="AE1451" s="15" t="s">
        <v>19</v>
      </c>
      <c r="AF1451" s="15" t="s">
        <v>17</v>
      </c>
      <c r="AG1451" s="15" t="s">
        <v>19</v>
      </c>
      <c r="AH1451" s="15" t="s">
        <v>3933</v>
      </c>
      <c r="AI1451" s="15" t="s">
        <v>19</v>
      </c>
      <c r="AJ1451" s="15" t="s">
        <v>19</v>
      </c>
      <c r="AK1451" s="15" t="s">
        <v>19</v>
      </c>
      <c r="AL1451" s="15" t="s">
        <v>19</v>
      </c>
      <c r="AM1451" s="15" t="s">
        <v>3325</v>
      </c>
      <c r="AN1451" s="15" t="s">
        <v>6275</v>
      </c>
    </row>
    <row r="1452" spans="1:40" ht="15.45" x14ac:dyDescent="0.4">
      <c r="A1452" s="15" t="s">
        <v>551</v>
      </c>
      <c r="B1452" s="15" t="e">
        <f t="shared" si="22"/>
        <v>#N/A</v>
      </c>
      <c r="C1452" s="15" t="s">
        <v>6103</v>
      </c>
      <c r="D1452" s="15"/>
      <c r="E1452" s="15" t="s">
        <v>19</v>
      </c>
      <c r="F1452" s="27" t="s">
        <v>122</v>
      </c>
      <c r="G1452" s="15" t="s">
        <v>3561</v>
      </c>
      <c r="H1452" s="15" t="s">
        <v>19</v>
      </c>
      <c r="I1452" s="28" t="s">
        <v>3587</v>
      </c>
      <c r="J1452" s="15" t="s">
        <v>6102</v>
      </c>
      <c r="K1452" s="18">
        <v>45786</v>
      </c>
      <c r="L1452" s="18">
        <v>45748</v>
      </c>
      <c r="M1452" s="18">
        <v>45674.613888888889</v>
      </c>
      <c r="N1452" s="18">
        <v>45810.583333333328</v>
      </c>
      <c r="O1452" s="18" t="s">
        <v>19</v>
      </c>
      <c r="P1452" s="18" t="s">
        <v>19</v>
      </c>
      <c r="Q1452" s="15" t="s">
        <v>5800</v>
      </c>
      <c r="R1452" s="15" t="s">
        <v>6315</v>
      </c>
      <c r="S1452" s="15" t="s">
        <v>19</v>
      </c>
      <c r="T1452" s="18">
        <v>45776</v>
      </c>
      <c r="U1452" s="18">
        <v>45776</v>
      </c>
      <c r="V1452" s="15" t="b">
        <v>1</v>
      </c>
      <c r="W1452" s="15" t="s">
        <v>19</v>
      </c>
      <c r="X1452" s="18">
        <v>45772</v>
      </c>
      <c r="Y1452" s="19">
        <v>0</v>
      </c>
      <c r="Z1452" s="29" t="s">
        <v>123</v>
      </c>
      <c r="AA1452" s="15" t="s">
        <v>19</v>
      </c>
      <c r="AB1452" s="15" t="s">
        <v>43</v>
      </c>
      <c r="AC1452" s="15" t="s">
        <v>3365</v>
      </c>
      <c r="AD1452" s="15" t="s">
        <v>729</v>
      </c>
      <c r="AE1452" s="15" t="s">
        <v>19</v>
      </c>
      <c r="AF1452" s="15" t="s">
        <v>49</v>
      </c>
      <c r="AG1452" s="20" t="s">
        <v>3604</v>
      </c>
      <c r="AH1452" s="15" t="s">
        <v>4131</v>
      </c>
      <c r="AI1452" s="18">
        <v>45779</v>
      </c>
      <c r="AJ1452" s="15" t="s">
        <v>19</v>
      </c>
      <c r="AK1452" s="15" t="s">
        <v>19</v>
      </c>
      <c r="AL1452" s="15" t="s">
        <v>19</v>
      </c>
      <c r="AM1452" s="15" t="s">
        <v>3325</v>
      </c>
      <c r="AN1452" s="15" t="s">
        <v>6275</v>
      </c>
    </row>
    <row r="1453" spans="1:40" ht="15.45" x14ac:dyDescent="0.4">
      <c r="A1453" s="15" t="s">
        <v>553</v>
      </c>
      <c r="B1453" s="15" t="e">
        <f t="shared" si="22"/>
        <v>#N/A</v>
      </c>
      <c r="C1453" s="15" t="s">
        <v>5164</v>
      </c>
      <c r="D1453" s="15"/>
      <c r="E1453" s="15" t="s">
        <v>19</v>
      </c>
      <c r="F1453" s="24" t="s">
        <v>42</v>
      </c>
      <c r="G1453" s="15" t="s">
        <v>3561</v>
      </c>
      <c r="H1453" s="15" t="s">
        <v>19</v>
      </c>
      <c r="I1453" s="16" t="s">
        <v>658</v>
      </c>
      <c r="J1453" s="15" t="s">
        <v>5098</v>
      </c>
      <c r="K1453" s="18" t="s">
        <v>19</v>
      </c>
      <c r="L1453" s="18" t="s">
        <v>19</v>
      </c>
      <c r="M1453" s="18">
        <v>45674.628472222219</v>
      </c>
      <c r="N1453" s="18">
        <v>45790.477083333331</v>
      </c>
      <c r="O1453" s="18" t="s">
        <v>19</v>
      </c>
      <c r="P1453" s="18" t="s">
        <v>19</v>
      </c>
      <c r="Q1453" s="15" t="s">
        <v>5820</v>
      </c>
      <c r="R1453" s="15" t="s">
        <v>6289</v>
      </c>
      <c r="S1453" s="15" t="s">
        <v>6150</v>
      </c>
      <c r="T1453" s="15" t="s">
        <v>19</v>
      </c>
      <c r="U1453" s="15" t="s">
        <v>19</v>
      </c>
      <c r="V1453" s="15" t="s">
        <v>19</v>
      </c>
      <c r="W1453" s="15" t="s">
        <v>19</v>
      </c>
      <c r="X1453" s="15" t="s">
        <v>19</v>
      </c>
      <c r="Y1453" s="19">
        <v>0</v>
      </c>
      <c r="Z1453" s="15" t="s">
        <v>19</v>
      </c>
      <c r="AA1453" s="15" t="s">
        <v>19</v>
      </c>
      <c r="AB1453" s="15" t="s">
        <v>77</v>
      </c>
      <c r="AC1453" s="15" t="s">
        <v>3649</v>
      </c>
      <c r="AD1453" s="15" t="s">
        <v>820</v>
      </c>
      <c r="AE1453" s="15" t="s">
        <v>19</v>
      </c>
      <c r="AF1453" s="15" t="s">
        <v>49</v>
      </c>
      <c r="AG1453" s="15" t="s">
        <v>19</v>
      </c>
      <c r="AH1453" s="15" t="s">
        <v>4009</v>
      </c>
      <c r="AI1453" s="15" t="s">
        <v>19</v>
      </c>
      <c r="AJ1453" s="15" t="s">
        <v>19</v>
      </c>
      <c r="AK1453" s="15" t="s">
        <v>19</v>
      </c>
      <c r="AL1453" s="15" t="s">
        <v>19</v>
      </c>
      <c r="AM1453" s="15" t="s">
        <v>3182</v>
      </c>
      <c r="AN1453" s="15" t="s">
        <v>6281</v>
      </c>
    </row>
    <row r="1454" spans="1:40" ht="15.45" x14ac:dyDescent="0.4">
      <c r="A1454" s="15" t="s">
        <v>555</v>
      </c>
      <c r="B1454" s="15" t="e">
        <f t="shared" si="22"/>
        <v>#N/A</v>
      </c>
      <c r="C1454" s="15" t="s">
        <v>6101</v>
      </c>
      <c r="D1454" s="15"/>
      <c r="E1454" s="15" t="s">
        <v>19</v>
      </c>
      <c r="F1454" s="24" t="s">
        <v>42</v>
      </c>
      <c r="G1454" s="15" t="s">
        <v>3561</v>
      </c>
      <c r="H1454" s="15" t="s">
        <v>19</v>
      </c>
      <c r="I1454" s="25" t="s">
        <v>3583</v>
      </c>
      <c r="J1454" s="15" t="s">
        <v>19</v>
      </c>
      <c r="K1454" s="18" t="s">
        <v>19</v>
      </c>
      <c r="L1454" s="18" t="s">
        <v>19</v>
      </c>
      <c r="M1454" s="18">
        <v>45674.63680555555</v>
      </c>
      <c r="N1454" s="18">
        <v>45790.479861111111</v>
      </c>
      <c r="O1454" s="18" t="s">
        <v>19</v>
      </c>
      <c r="P1454" s="18" t="s">
        <v>19</v>
      </c>
      <c r="Q1454" s="15" t="s">
        <v>5820</v>
      </c>
      <c r="R1454" s="15" t="s">
        <v>6279</v>
      </c>
      <c r="S1454" s="15" t="s">
        <v>6152</v>
      </c>
      <c r="T1454" s="15" t="s">
        <v>19</v>
      </c>
      <c r="U1454" s="15" t="s">
        <v>19</v>
      </c>
      <c r="V1454" s="15" t="s">
        <v>19</v>
      </c>
      <c r="W1454" s="15" t="s">
        <v>19</v>
      </c>
      <c r="X1454" s="15" t="s">
        <v>19</v>
      </c>
      <c r="Y1454" s="19">
        <v>0</v>
      </c>
      <c r="Z1454" s="15" t="s">
        <v>19</v>
      </c>
      <c r="AA1454" s="15" t="s">
        <v>19</v>
      </c>
      <c r="AB1454" s="15" t="s">
        <v>77</v>
      </c>
      <c r="AC1454" s="15" t="s">
        <v>3649</v>
      </c>
      <c r="AD1454" s="15" t="s">
        <v>749</v>
      </c>
      <c r="AE1454" s="15" t="s">
        <v>19</v>
      </c>
      <c r="AF1454" s="15" t="s">
        <v>49</v>
      </c>
      <c r="AG1454" s="15" t="s">
        <v>19</v>
      </c>
      <c r="AH1454" s="15" t="s">
        <v>5167</v>
      </c>
      <c r="AI1454" s="15" t="s">
        <v>19</v>
      </c>
      <c r="AJ1454" s="15" t="s">
        <v>19</v>
      </c>
      <c r="AK1454" s="15" t="s">
        <v>19</v>
      </c>
      <c r="AL1454" s="15" t="s">
        <v>19</v>
      </c>
      <c r="AM1454" s="15" t="s">
        <v>3182</v>
      </c>
      <c r="AN1454" s="15" t="s">
        <v>6281</v>
      </c>
    </row>
    <row r="1455" spans="1:40" ht="15.45" x14ac:dyDescent="0.4">
      <c r="A1455" s="15" t="s">
        <v>557</v>
      </c>
      <c r="B1455" s="15" t="e">
        <f t="shared" si="22"/>
        <v>#N/A</v>
      </c>
      <c r="C1455" s="15" t="s">
        <v>6100</v>
      </c>
      <c r="D1455" s="15"/>
      <c r="E1455" s="15" t="s">
        <v>19</v>
      </c>
      <c r="F1455" s="21" t="s">
        <v>28</v>
      </c>
      <c r="G1455" s="15" t="s">
        <v>3561</v>
      </c>
      <c r="H1455" s="15" t="s">
        <v>19</v>
      </c>
      <c r="I1455" s="16" t="s">
        <v>658</v>
      </c>
      <c r="J1455" s="15" t="s">
        <v>6725</v>
      </c>
      <c r="K1455" s="18">
        <v>45808</v>
      </c>
      <c r="L1455" s="18">
        <v>45786</v>
      </c>
      <c r="M1455" s="18">
        <v>45674.652777777781</v>
      </c>
      <c r="N1455" s="18">
        <v>45809.166666666672</v>
      </c>
      <c r="O1455" s="18" t="s">
        <v>19</v>
      </c>
      <c r="P1455" s="18" t="s">
        <v>19</v>
      </c>
      <c r="Q1455" s="15" t="s">
        <v>5830</v>
      </c>
      <c r="R1455" s="15" t="s">
        <v>6290</v>
      </c>
      <c r="S1455" s="15" t="s">
        <v>3588</v>
      </c>
      <c r="T1455" s="18">
        <v>45795</v>
      </c>
      <c r="U1455" s="18">
        <v>45798</v>
      </c>
      <c r="V1455" s="15" t="s">
        <v>19</v>
      </c>
      <c r="W1455" s="15" t="s">
        <v>19</v>
      </c>
      <c r="X1455" s="15" t="s">
        <v>19</v>
      </c>
      <c r="Y1455" s="19">
        <v>0</v>
      </c>
      <c r="Z1455" s="29" t="s">
        <v>123</v>
      </c>
      <c r="AA1455" s="15" t="s">
        <v>19</v>
      </c>
      <c r="AB1455" s="15" t="s">
        <v>43</v>
      </c>
      <c r="AC1455" s="15" t="s">
        <v>3649</v>
      </c>
      <c r="AD1455" s="15" t="s">
        <v>743</v>
      </c>
      <c r="AE1455" s="15" t="s">
        <v>19</v>
      </c>
      <c r="AF1455" s="15" t="s">
        <v>17</v>
      </c>
      <c r="AG1455" s="20" t="s">
        <v>3604</v>
      </c>
      <c r="AH1455" s="15" t="s">
        <v>4015</v>
      </c>
      <c r="AI1455" s="15" t="s">
        <v>19</v>
      </c>
      <c r="AJ1455" s="15" t="s">
        <v>19</v>
      </c>
      <c r="AK1455" s="15" t="s">
        <v>19</v>
      </c>
      <c r="AL1455" s="15" t="s">
        <v>19</v>
      </c>
      <c r="AM1455" s="15" t="s">
        <v>3182</v>
      </c>
      <c r="AN1455" s="15" t="s">
        <v>6281</v>
      </c>
    </row>
    <row r="1456" spans="1:40" ht="15.45" x14ac:dyDescent="0.4">
      <c r="A1456" s="15" t="s">
        <v>559</v>
      </c>
      <c r="B1456" s="15" t="e">
        <f t="shared" si="22"/>
        <v>#N/A</v>
      </c>
      <c r="C1456" s="15" t="s">
        <v>4133</v>
      </c>
      <c r="D1456" s="15"/>
      <c r="E1456" s="15" t="s">
        <v>19</v>
      </c>
      <c r="F1456" s="21" t="s">
        <v>28</v>
      </c>
      <c r="G1456" s="15" t="s">
        <v>3561</v>
      </c>
      <c r="H1456" s="15" t="s">
        <v>19</v>
      </c>
      <c r="I1456" s="16" t="s">
        <v>658</v>
      </c>
      <c r="J1456" s="15" t="s">
        <v>6326</v>
      </c>
      <c r="K1456" s="18">
        <v>45808</v>
      </c>
      <c r="L1456" s="18">
        <v>45789</v>
      </c>
      <c r="M1456" s="18">
        <v>45674.65902777778</v>
      </c>
      <c r="N1456" s="18">
        <v>45809.166666666672</v>
      </c>
      <c r="O1456" s="18" t="s">
        <v>19</v>
      </c>
      <c r="P1456" s="18" t="s">
        <v>19</v>
      </c>
      <c r="Q1456" s="15" t="s">
        <v>5820</v>
      </c>
      <c r="R1456" s="15" t="s">
        <v>6276</v>
      </c>
      <c r="S1456" s="15" t="s">
        <v>6156</v>
      </c>
      <c r="T1456" s="18">
        <v>45789</v>
      </c>
      <c r="U1456" s="18">
        <v>45798</v>
      </c>
      <c r="V1456" s="15" t="s">
        <v>19</v>
      </c>
      <c r="W1456" s="15" t="s">
        <v>19</v>
      </c>
      <c r="X1456" s="15" t="s">
        <v>19</v>
      </c>
      <c r="Y1456" s="19">
        <v>0</v>
      </c>
      <c r="Z1456" s="26" t="s">
        <v>88</v>
      </c>
      <c r="AA1456" s="15" t="s">
        <v>19</v>
      </c>
      <c r="AB1456" s="15" t="s">
        <v>77</v>
      </c>
      <c r="AC1456" s="15" t="s">
        <v>3649</v>
      </c>
      <c r="AD1456" s="15" t="s">
        <v>743</v>
      </c>
      <c r="AE1456" s="15" t="s">
        <v>19</v>
      </c>
      <c r="AF1456" s="15" t="s">
        <v>49</v>
      </c>
      <c r="AG1456" s="20" t="s">
        <v>3604</v>
      </c>
      <c r="AH1456" s="15" t="s">
        <v>4135</v>
      </c>
      <c r="AI1456" s="15" t="s">
        <v>19</v>
      </c>
      <c r="AJ1456" s="15" t="s">
        <v>19</v>
      </c>
      <c r="AK1456" s="15" t="s">
        <v>19</v>
      </c>
      <c r="AL1456" s="15" t="s">
        <v>19</v>
      </c>
      <c r="AM1456" s="15" t="s">
        <v>3182</v>
      </c>
      <c r="AN1456" s="15" t="s">
        <v>6281</v>
      </c>
    </row>
    <row r="1457" spans="1:40" ht="15.45" x14ac:dyDescent="0.4">
      <c r="A1457" s="15" t="s">
        <v>561</v>
      </c>
      <c r="B1457" s="15" t="e">
        <f t="shared" si="22"/>
        <v>#N/A</v>
      </c>
      <c r="C1457" s="15" t="s">
        <v>6099</v>
      </c>
      <c r="D1457" s="15"/>
      <c r="E1457" s="15" t="s">
        <v>19</v>
      </c>
      <c r="F1457" s="21" t="s">
        <v>28</v>
      </c>
      <c r="G1457" s="15" t="s">
        <v>3561</v>
      </c>
      <c r="H1457" s="15" t="s">
        <v>19</v>
      </c>
      <c r="I1457" s="16" t="s">
        <v>658</v>
      </c>
      <c r="J1457" s="15" t="s">
        <v>6327</v>
      </c>
      <c r="K1457" s="18">
        <v>45808</v>
      </c>
      <c r="L1457" s="18">
        <v>45789</v>
      </c>
      <c r="M1457" s="18">
        <v>45674.659722222219</v>
      </c>
      <c r="N1457" s="18">
        <v>45809.166666666672</v>
      </c>
      <c r="O1457" s="18" t="s">
        <v>19</v>
      </c>
      <c r="P1457" s="18" t="s">
        <v>19</v>
      </c>
      <c r="Q1457" s="15" t="s">
        <v>5884</v>
      </c>
      <c r="R1457" s="15" t="s">
        <v>6290</v>
      </c>
      <c r="S1457" s="15" t="s">
        <v>3588</v>
      </c>
      <c r="T1457" s="18">
        <v>45786</v>
      </c>
      <c r="U1457" s="18">
        <v>45798</v>
      </c>
      <c r="V1457" s="15" t="s">
        <v>19</v>
      </c>
      <c r="W1457" s="15" t="s">
        <v>19</v>
      </c>
      <c r="X1457" s="15" t="s">
        <v>19</v>
      </c>
      <c r="Y1457" s="19">
        <v>0</v>
      </c>
      <c r="Z1457" s="26" t="s">
        <v>88</v>
      </c>
      <c r="AA1457" s="15" t="s">
        <v>19</v>
      </c>
      <c r="AB1457" s="15" t="s">
        <v>43</v>
      </c>
      <c r="AC1457" s="15" t="s">
        <v>3649</v>
      </c>
      <c r="AD1457" s="15" t="s">
        <v>743</v>
      </c>
      <c r="AE1457" s="15" t="s">
        <v>19</v>
      </c>
      <c r="AF1457" s="15" t="s">
        <v>49</v>
      </c>
      <c r="AG1457" s="20" t="s">
        <v>3604</v>
      </c>
      <c r="AH1457" s="15" t="s">
        <v>3951</v>
      </c>
      <c r="AI1457" s="15" t="s">
        <v>19</v>
      </c>
      <c r="AJ1457" s="15" t="s">
        <v>19</v>
      </c>
      <c r="AK1457" s="15" t="s">
        <v>19</v>
      </c>
      <c r="AL1457" s="15" t="s">
        <v>19</v>
      </c>
      <c r="AM1457" s="15" t="s">
        <v>3182</v>
      </c>
      <c r="AN1457" s="15" t="s">
        <v>6281</v>
      </c>
    </row>
    <row r="1458" spans="1:40" ht="15.45" x14ac:dyDescent="0.4">
      <c r="A1458" s="15" t="s">
        <v>563</v>
      </c>
      <c r="B1458" s="15" t="e">
        <f t="shared" si="22"/>
        <v>#N/A</v>
      </c>
      <c r="C1458" s="15" t="s">
        <v>5445</v>
      </c>
      <c r="D1458" s="15"/>
      <c r="E1458" s="15" t="s">
        <v>19</v>
      </c>
      <c r="F1458" s="27" t="s">
        <v>122</v>
      </c>
      <c r="G1458" s="15" t="s">
        <v>3561</v>
      </c>
      <c r="H1458" s="15" t="s">
        <v>19</v>
      </c>
      <c r="I1458" s="28" t="s">
        <v>3587</v>
      </c>
      <c r="J1458" s="15" t="s">
        <v>5808</v>
      </c>
      <c r="K1458" s="18" t="s">
        <v>19</v>
      </c>
      <c r="L1458" s="18" t="s">
        <v>19</v>
      </c>
      <c r="M1458" s="18">
        <v>45674.670138888891</v>
      </c>
      <c r="N1458" s="18">
        <v>45789.482638888891</v>
      </c>
      <c r="O1458" s="18" t="s">
        <v>19</v>
      </c>
      <c r="P1458" s="18" t="s">
        <v>19</v>
      </c>
      <c r="Q1458" s="15" t="s">
        <v>5820</v>
      </c>
      <c r="R1458" s="15" t="s">
        <v>6290</v>
      </c>
      <c r="S1458" s="15" t="s">
        <v>3588</v>
      </c>
      <c r="T1458" s="15" t="s">
        <v>19</v>
      </c>
      <c r="U1458" s="15" t="s">
        <v>19</v>
      </c>
      <c r="V1458" s="15" t="s">
        <v>19</v>
      </c>
      <c r="W1458" s="15" t="s">
        <v>19</v>
      </c>
      <c r="X1458" s="15" t="s">
        <v>19</v>
      </c>
      <c r="Y1458" s="19">
        <v>0</v>
      </c>
      <c r="Z1458" s="29" t="s">
        <v>123</v>
      </c>
      <c r="AA1458" s="15" t="s">
        <v>19</v>
      </c>
      <c r="AB1458" s="15" t="s">
        <v>142</v>
      </c>
      <c r="AC1458" s="15" t="s">
        <v>3649</v>
      </c>
      <c r="AD1458" s="15" t="s">
        <v>688</v>
      </c>
      <c r="AE1458" s="15" t="s">
        <v>19</v>
      </c>
      <c r="AF1458" s="15" t="s">
        <v>49</v>
      </c>
      <c r="AG1458" s="15" t="s">
        <v>19</v>
      </c>
      <c r="AH1458" s="15" t="s">
        <v>4009</v>
      </c>
      <c r="AI1458" s="15" t="s">
        <v>19</v>
      </c>
      <c r="AJ1458" s="15" t="s">
        <v>19</v>
      </c>
      <c r="AK1458" s="15" t="s">
        <v>19</v>
      </c>
      <c r="AL1458" s="15" t="s">
        <v>19</v>
      </c>
      <c r="AM1458" s="15" t="s">
        <v>3182</v>
      </c>
      <c r="AN1458" s="15" t="s">
        <v>6281</v>
      </c>
    </row>
    <row r="1459" spans="1:40" ht="15.45" x14ac:dyDescent="0.4">
      <c r="A1459" s="15" t="s">
        <v>565</v>
      </c>
      <c r="B1459" s="15" t="e">
        <f t="shared" si="22"/>
        <v>#N/A</v>
      </c>
      <c r="C1459" s="15" t="s">
        <v>6098</v>
      </c>
      <c r="D1459" s="15"/>
      <c r="E1459" s="15" t="s">
        <v>19</v>
      </c>
      <c r="F1459" s="27" t="s">
        <v>122</v>
      </c>
      <c r="G1459" s="15" t="s">
        <v>3561</v>
      </c>
      <c r="H1459" s="15" t="s">
        <v>19</v>
      </c>
      <c r="I1459" s="16" t="s">
        <v>658</v>
      </c>
      <c r="J1459" s="15" t="s">
        <v>4692</v>
      </c>
      <c r="K1459" s="18">
        <v>45863</v>
      </c>
      <c r="L1459" s="18" t="s">
        <v>19</v>
      </c>
      <c r="M1459" s="18">
        <v>45674.671527777777</v>
      </c>
      <c r="N1459" s="18">
        <v>45805.486805555556</v>
      </c>
      <c r="O1459" s="18" t="s">
        <v>19</v>
      </c>
      <c r="P1459" s="18" t="s">
        <v>19</v>
      </c>
      <c r="Q1459" s="15" t="s">
        <v>6873</v>
      </c>
      <c r="R1459" s="15" t="s">
        <v>6280</v>
      </c>
      <c r="S1459" s="15" t="s">
        <v>6147</v>
      </c>
      <c r="T1459" s="15" t="s">
        <v>19</v>
      </c>
      <c r="U1459" s="15" t="s">
        <v>19</v>
      </c>
      <c r="V1459" s="15" t="s">
        <v>19</v>
      </c>
      <c r="W1459" s="15" t="s">
        <v>19</v>
      </c>
      <c r="X1459" s="15" t="s">
        <v>19</v>
      </c>
      <c r="Y1459" s="19">
        <v>0</v>
      </c>
      <c r="Z1459" s="29" t="s">
        <v>123</v>
      </c>
      <c r="AA1459" s="15" t="s">
        <v>19</v>
      </c>
      <c r="AB1459" s="15" t="s">
        <v>24</v>
      </c>
      <c r="AC1459" s="15" t="s">
        <v>3649</v>
      </c>
      <c r="AD1459" s="15" t="s">
        <v>719</v>
      </c>
      <c r="AE1459" s="15" t="s">
        <v>19</v>
      </c>
      <c r="AF1459" s="15" t="s">
        <v>49</v>
      </c>
      <c r="AG1459" s="15" t="s">
        <v>19</v>
      </c>
      <c r="AH1459" s="15" t="s">
        <v>4694</v>
      </c>
      <c r="AI1459" s="15" t="s">
        <v>19</v>
      </c>
      <c r="AJ1459" s="15" t="s">
        <v>19</v>
      </c>
      <c r="AK1459" s="15" t="s">
        <v>19</v>
      </c>
      <c r="AL1459" s="15" t="s">
        <v>19</v>
      </c>
      <c r="AM1459" s="15" t="s">
        <v>3182</v>
      </c>
      <c r="AN1459" s="15" t="s">
        <v>6281</v>
      </c>
    </row>
    <row r="1460" spans="1:40" ht="15.45" x14ac:dyDescent="0.4">
      <c r="A1460" s="15" t="s">
        <v>567</v>
      </c>
      <c r="B1460" s="15" t="e">
        <f t="shared" si="22"/>
        <v>#N/A</v>
      </c>
      <c r="C1460" s="15" t="s">
        <v>5168</v>
      </c>
      <c r="D1460" s="15"/>
      <c r="E1460" s="15" t="s">
        <v>19</v>
      </c>
      <c r="F1460" s="24" t="s">
        <v>42</v>
      </c>
      <c r="G1460" s="15" t="s">
        <v>3561</v>
      </c>
      <c r="H1460" s="15" t="s">
        <v>19</v>
      </c>
      <c r="I1460" s="16" t="s">
        <v>658</v>
      </c>
      <c r="J1460" s="15" t="s">
        <v>5098</v>
      </c>
      <c r="K1460" s="18" t="s">
        <v>19</v>
      </c>
      <c r="L1460" s="18" t="s">
        <v>19</v>
      </c>
      <c r="M1460" s="18">
        <v>45674.672222222223</v>
      </c>
      <c r="N1460" s="18">
        <v>45749.504861111112</v>
      </c>
      <c r="O1460" s="18" t="s">
        <v>19</v>
      </c>
      <c r="P1460" s="18" t="s">
        <v>19</v>
      </c>
      <c r="Q1460" s="15" t="s">
        <v>5884</v>
      </c>
      <c r="R1460" s="15" t="s">
        <v>6289</v>
      </c>
      <c r="S1460" s="15" t="s">
        <v>6150</v>
      </c>
      <c r="T1460" s="15" t="s">
        <v>19</v>
      </c>
      <c r="U1460" s="15" t="s">
        <v>19</v>
      </c>
      <c r="V1460" s="15" t="s">
        <v>19</v>
      </c>
      <c r="W1460" s="15" t="s">
        <v>19</v>
      </c>
      <c r="X1460" s="15" t="s">
        <v>19</v>
      </c>
      <c r="Y1460" s="19">
        <v>0</v>
      </c>
      <c r="Z1460" s="15" t="s">
        <v>19</v>
      </c>
      <c r="AA1460" s="15" t="s">
        <v>19</v>
      </c>
      <c r="AB1460" s="15" t="s">
        <v>77</v>
      </c>
      <c r="AC1460" s="15" t="s">
        <v>3649</v>
      </c>
      <c r="AD1460" s="15" t="s">
        <v>693</v>
      </c>
      <c r="AE1460" s="15" t="s">
        <v>19</v>
      </c>
      <c r="AF1460" s="15" t="s">
        <v>49</v>
      </c>
      <c r="AG1460" s="15" t="s">
        <v>19</v>
      </c>
      <c r="AH1460" s="15" t="s">
        <v>5170</v>
      </c>
      <c r="AI1460" s="15" t="s">
        <v>19</v>
      </c>
      <c r="AJ1460" s="15" t="s">
        <v>19</v>
      </c>
      <c r="AK1460" s="15" t="s">
        <v>19</v>
      </c>
      <c r="AL1460" s="15" t="s">
        <v>19</v>
      </c>
      <c r="AM1460" s="15" t="s">
        <v>3182</v>
      </c>
      <c r="AN1460" s="15" t="s">
        <v>6281</v>
      </c>
    </row>
    <row r="1461" spans="1:40" ht="15.45" x14ac:dyDescent="0.4">
      <c r="A1461" s="15" t="s">
        <v>569</v>
      </c>
      <c r="B1461" s="15" t="e">
        <f t="shared" si="22"/>
        <v>#N/A</v>
      </c>
      <c r="C1461" s="15" t="s">
        <v>6097</v>
      </c>
      <c r="D1461" s="15"/>
      <c r="E1461" s="15" t="s">
        <v>19</v>
      </c>
      <c r="F1461" s="27" t="s">
        <v>122</v>
      </c>
      <c r="G1461" s="15" t="s">
        <v>3561</v>
      </c>
      <c r="H1461" s="15" t="s">
        <v>3917</v>
      </c>
      <c r="I1461" s="16" t="s">
        <v>658</v>
      </c>
      <c r="J1461" s="15" t="s">
        <v>6328</v>
      </c>
      <c r="K1461" s="18">
        <v>45863</v>
      </c>
      <c r="L1461" s="18">
        <v>45786</v>
      </c>
      <c r="M1461" s="18">
        <v>45674.672222222223</v>
      </c>
      <c r="N1461" s="18">
        <v>45798.632638888885</v>
      </c>
      <c r="O1461" s="18" t="s">
        <v>19</v>
      </c>
      <c r="P1461" s="18" t="s">
        <v>19</v>
      </c>
      <c r="Q1461" s="15" t="s">
        <v>5820</v>
      </c>
      <c r="R1461" s="15" t="s">
        <v>6290</v>
      </c>
      <c r="S1461" s="15" t="s">
        <v>3588</v>
      </c>
      <c r="T1461" s="18" t="s">
        <v>19</v>
      </c>
      <c r="U1461" s="18" t="s">
        <v>19</v>
      </c>
      <c r="V1461" s="15" t="s">
        <v>19</v>
      </c>
      <c r="W1461" s="18" t="s">
        <v>19</v>
      </c>
      <c r="X1461" s="18" t="s">
        <v>19</v>
      </c>
      <c r="Y1461" s="19">
        <v>0</v>
      </c>
      <c r="Z1461" s="29" t="s">
        <v>123</v>
      </c>
      <c r="AA1461" s="18" t="s">
        <v>19</v>
      </c>
      <c r="AB1461" s="15" t="s">
        <v>24</v>
      </c>
      <c r="AC1461" s="15" t="s">
        <v>3649</v>
      </c>
      <c r="AD1461" s="15" t="s">
        <v>723</v>
      </c>
      <c r="AE1461" s="15" t="s">
        <v>19</v>
      </c>
      <c r="AF1461" s="15" t="s">
        <v>49</v>
      </c>
      <c r="AG1461" s="15" t="s">
        <v>19</v>
      </c>
      <c r="AH1461" s="15" t="s">
        <v>4696</v>
      </c>
      <c r="AI1461" s="15" t="s">
        <v>19</v>
      </c>
      <c r="AJ1461" s="18" t="s">
        <v>19</v>
      </c>
      <c r="AK1461" s="15" t="s">
        <v>19</v>
      </c>
      <c r="AL1461" s="15" t="s">
        <v>19</v>
      </c>
      <c r="AM1461" s="15" t="s">
        <v>3182</v>
      </c>
      <c r="AN1461" s="15" t="s">
        <v>6281</v>
      </c>
    </row>
    <row r="1462" spans="1:40" ht="15.45" x14ac:dyDescent="0.4">
      <c r="A1462" s="15" t="s">
        <v>571</v>
      </c>
      <c r="B1462" s="15" t="e">
        <f t="shared" si="22"/>
        <v>#N/A</v>
      </c>
      <c r="C1462" s="15" t="s">
        <v>4434</v>
      </c>
      <c r="D1462" s="15"/>
      <c r="E1462" s="15" t="s">
        <v>19</v>
      </c>
      <c r="F1462" s="24" t="s">
        <v>42</v>
      </c>
      <c r="G1462" s="15" t="s">
        <v>3561</v>
      </c>
      <c r="H1462" s="15" t="s">
        <v>6356</v>
      </c>
      <c r="I1462" s="16" t="s">
        <v>658</v>
      </c>
      <c r="J1462" s="15" t="s">
        <v>6727</v>
      </c>
      <c r="K1462" s="18" t="s">
        <v>19</v>
      </c>
      <c r="L1462" s="18" t="s">
        <v>19</v>
      </c>
      <c r="M1462" s="18">
        <v>45674.675000000003</v>
      </c>
      <c r="N1462" s="18">
        <v>45807.542361111111</v>
      </c>
      <c r="O1462" s="18" t="s">
        <v>19</v>
      </c>
      <c r="P1462" s="18" t="s">
        <v>19</v>
      </c>
      <c r="Q1462" s="15" t="s">
        <v>5820</v>
      </c>
      <c r="R1462" s="15" t="s">
        <v>6280</v>
      </c>
      <c r="S1462" s="15" t="s">
        <v>6147</v>
      </c>
      <c r="T1462" s="18">
        <v>45807</v>
      </c>
      <c r="U1462" s="15" t="s">
        <v>19</v>
      </c>
      <c r="V1462" s="15" t="s">
        <v>19</v>
      </c>
      <c r="W1462" s="15" t="s">
        <v>19</v>
      </c>
      <c r="X1462" s="15" t="s">
        <v>19</v>
      </c>
      <c r="Y1462" s="19">
        <v>0</v>
      </c>
      <c r="Z1462" s="32" t="s">
        <v>66</v>
      </c>
      <c r="AA1462" s="15" t="s">
        <v>19</v>
      </c>
      <c r="AB1462" s="15" t="s">
        <v>24</v>
      </c>
      <c r="AC1462" s="15" t="s">
        <v>3649</v>
      </c>
      <c r="AD1462" s="15" t="s">
        <v>723</v>
      </c>
      <c r="AE1462" s="15" t="b">
        <v>1</v>
      </c>
      <c r="AF1462" s="15" t="s">
        <v>49</v>
      </c>
      <c r="AG1462" s="15" t="s">
        <v>19</v>
      </c>
      <c r="AH1462" s="15" t="s">
        <v>4009</v>
      </c>
      <c r="AI1462" s="18">
        <v>45807</v>
      </c>
      <c r="AJ1462" s="15" t="s">
        <v>19</v>
      </c>
      <c r="AK1462" s="15" t="s">
        <v>19</v>
      </c>
      <c r="AL1462" s="15" t="s">
        <v>19</v>
      </c>
      <c r="AM1462" s="15" t="s">
        <v>3182</v>
      </c>
      <c r="AN1462" s="15" t="s">
        <v>6281</v>
      </c>
    </row>
    <row r="1463" spans="1:40" ht="15.45" x14ac:dyDescent="0.4">
      <c r="A1463" s="15" t="s">
        <v>573</v>
      </c>
      <c r="B1463" s="15" t="e">
        <f t="shared" si="22"/>
        <v>#N/A</v>
      </c>
      <c r="C1463" s="15" t="s">
        <v>6096</v>
      </c>
      <c r="D1463" s="15"/>
      <c r="E1463" s="15" t="s">
        <v>19</v>
      </c>
      <c r="F1463" s="21" t="s">
        <v>28</v>
      </c>
      <c r="G1463" s="15" t="s">
        <v>3561</v>
      </c>
      <c r="H1463" s="15" t="s">
        <v>3666</v>
      </c>
      <c r="I1463" s="16" t="s">
        <v>658</v>
      </c>
      <c r="J1463" s="15" t="s">
        <v>4698</v>
      </c>
      <c r="K1463" s="18">
        <v>45810</v>
      </c>
      <c r="L1463" s="18">
        <v>45810</v>
      </c>
      <c r="M1463" s="18">
        <v>45674.67569444445</v>
      </c>
      <c r="N1463" s="18">
        <v>45811.291666666672</v>
      </c>
      <c r="O1463" s="18" t="s">
        <v>19</v>
      </c>
      <c r="P1463" s="18" t="s">
        <v>19</v>
      </c>
      <c r="Q1463" s="15" t="s">
        <v>5820</v>
      </c>
      <c r="R1463" s="15" t="s">
        <v>6280</v>
      </c>
      <c r="S1463" s="15" t="s">
        <v>6147</v>
      </c>
      <c r="T1463" s="15" t="s">
        <v>19</v>
      </c>
      <c r="U1463" s="15" t="s">
        <v>19</v>
      </c>
      <c r="V1463" s="15" t="s">
        <v>19</v>
      </c>
      <c r="W1463" s="15" t="s">
        <v>19</v>
      </c>
      <c r="X1463" s="15" t="s">
        <v>19</v>
      </c>
      <c r="Y1463" s="19">
        <v>0</v>
      </c>
      <c r="Z1463" s="31" t="s">
        <v>29</v>
      </c>
      <c r="AA1463" s="15" t="s">
        <v>19</v>
      </c>
      <c r="AB1463" s="15" t="s">
        <v>24</v>
      </c>
      <c r="AC1463" s="15" t="s">
        <v>3649</v>
      </c>
      <c r="AD1463" s="15" t="s">
        <v>770</v>
      </c>
      <c r="AE1463" s="15" t="s">
        <v>19</v>
      </c>
      <c r="AF1463" s="15" t="s">
        <v>49</v>
      </c>
      <c r="AG1463" s="20" t="s">
        <v>3604</v>
      </c>
      <c r="AH1463" s="15" t="s">
        <v>4009</v>
      </c>
      <c r="AI1463" s="15" t="s">
        <v>19</v>
      </c>
      <c r="AJ1463" s="15" t="s">
        <v>19</v>
      </c>
      <c r="AK1463" s="15" t="s">
        <v>19</v>
      </c>
      <c r="AL1463" s="15" t="s">
        <v>19</v>
      </c>
      <c r="AM1463" s="15" t="s">
        <v>3182</v>
      </c>
      <c r="AN1463" s="15" t="s">
        <v>6281</v>
      </c>
    </row>
    <row r="1464" spans="1:40" ht="15.45" x14ac:dyDescent="0.4">
      <c r="A1464" s="15" t="s">
        <v>575</v>
      </c>
      <c r="B1464" s="15" t="e">
        <f t="shared" si="22"/>
        <v>#N/A</v>
      </c>
      <c r="C1464" s="15" t="s">
        <v>3713</v>
      </c>
      <c r="D1464" s="15"/>
      <c r="E1464" s="15" t="s">
        <v>19</v>
      </c>
      <c r="F1464" s="33" t="s">
        <v>243</v>
      </c>
      <c r="G1464" s="15" t="s">
        <v>3561</v>
      </c>
      <c r="H1464" s="15" t="s">
        <v>19</v>
      </c>
      <c r="I1464" s="28" t="s">
        <v>3587</v>
      </c>
      <c r="J1464" s="15" t="s">
        <v>6705</v>
      </c>
      <c r="K1464" s="18">
        <v>45771</v>
      </c>
      <c r="L1464" s="18">
        <v>45722</v>
      </c>
      <c r="M1464" s="18">
        <v>45677.630555555559</v>
      </c>
      <c r="N1464" s="18">
        <v>45805.658333333333</v>
      </c>
      <c r="O1464" s="18" t="s">
        <v>19</v>
      </c>
      <c r="P1464" s="18">
        <v>45762.681944444441</v>
      </c>
      <c r="Q1464" s="15" t="s">
        <v>5855</v>
      </c>
      <c r="R1464" s="15" t="s">
        <v>6315</v>
      </c>
      <c r="S1464" s="15" t="s">
        <v>19</v>
      </c>
      <c r="T1464" s="18">
        <v>45742</v>
      </c>
      <c r="U1464" s="18" t="s">
        <v>19</v>
      </c>
      <c r="V1464" s="15" t="b">
        <v>1</v>
      </c>
      <c r="W1464" s="18">
        <v>45762</v>
      </c>
      <c r="X1464" s="18">
        <v>45762</v>
      </c>
      <c r="Y1464" s="19">
        <v>0</v>
      </c>
      <c r="Z1464" s="37" t="s">
        <v>365</v>
      </c>
      <c r="AA1464" s="18">
        <v>45762</v>
      </c>
      <c r="AB1464" s="15" t="s">
        <v>65</v>
      </c>
      <c r="AC1464" s="15" t="s">
        <v>2603</v>
      </c>
      <c r="AD1464" s="15" t="s">
        <v>760</v>
      </c>
      <c r="AE1464" s="15" t="b">
        <v>1</v>
      </c>
      <c r="AF1464" s="15" t="s">
        <v>49</v>
      </c>
      <c r="AG1464" s="20" t="s">
        <v>3604</v>
      </c>
      <c r="AH1464" s="15" t="s">
        <v>3715</v>
      </c>
      <c r="AI1464" s="18">
        <v>45755</v>
      </c>
      <c r="AJ1464" s="18">
        <v>45762</v>
      </c>
      <c r="AK1464" s="15" t="s">
        <v>19</v>
      </c>
      <c r="AL1464" s="15" t="s">
        <v>19</v>
      </c>
      <c r="AM1464" s="15" t="s">
        <v>3620</v>
      </c>
      <c r="AN1464" s="15" t="s">
        <v>3621</v>
      </c>
    </row>
    <row r="1465" spans="1:40" ht="15.45" x14ac:dyDescent="0.4">
      <c r="A1465" s="15" t="s">
        <v>577</v>
      </c>
      <c r="B1465" s="15" t="e">
        <f t="shared" si="22"/>
        <v>#N/A</v>
      </c>
      <c r="C1465" s="15" t="s">
        <v>576</v>
      </c>
      <c r="D1465" s="15"/>
      <c r="E1465" s="15" t="s">
        <v>19</v>
      </c>
      <c r="F1465" s="24" t="s">
        <v>42</v>
      </c>
      <c r="G1465" s="15" t="s">
        <v>3561</v>
      </c>
      <c r="H1465" s="15" t="s">
        <v>19</v>
      </c>
      <c r="I1465" s="25" t="s">
        <v>3583</v>
      </c>
      <c r="J1465" s="15" t="s">
        <v>19</v>
      </c>
      <c r="K1465" s="18" t="s">
        <v>19</v>
      </c>
      <c r="L1465" s="18" t="s">
        <v>19</v>
      </c>
      <c r="M1465" s="18">
        <v>45681.511111111111</v>
      </c>
      <c r="N1465" s="18">
        <v>45765.515277777777</v>
      </c>
      <c r="O1465" s="18" t="s">
        <v>19</v>
      </c>
      <c r="P1465" s="18" t="s">
        <v>19</v>
      </c>
      <c r="Q1465" s="15" t="s">
        <v>5885</v>
      </c>
      <c r="R1465" s="15" t="s">
        <v>6287</v>
      </c>
      <c r="S1465" s="15" t="s">
        <v>6148</v>
      </c>
      <c r="T1465" s="15" t="s">
        <v>19</v>
      </c>
      <c r="U1465" s="15" t="s">
        <v>19</v>
      </c>
      <c r="V1465" s="15" t="s">
        <v>19</v>
      </c>
      <c r="W1465" s="15" t="s">
        <v>19</v>
      </c>
      <c r="X1465" s="15" t="s">
        <v>19</v>
      </c>
      <c r="Y1465" s="19">
        <v>0</v>
      </c>
      <c r="Z1465" s="15" t="s">
        <v>133</v>
      </c>
      <c r="AA1465" s="15" t="s">
        <v>19</v>
      </c>
      <c r="AB1465" s="15" t="s">
        <v>142</v>
      </c>
      <c r="AC1465" s="15" t="s">
        <v>19</v>
      </c>
      <c r="AD1465" s="15" t="s">
        <v>817</v>
      </c>
      <c r="AE1465" s="15" t="s">
        <v>19</v>
      </c>
      <c r="AF1465" s="15" t="s">
        <v>49</v>
      </c>
      <c r="AG1465" s="15" t="s">
        <v>19</v>
      </c>
      <c r="AH1465" s="15" t="s">
        <v>19</v>
      </c>
      <c r="AI1465" s="15" t="s">
        <v>19</v>
      </c>
      <c r="AJ1465" s="15" t="s">
        <v>19</v>
      </c>
      <c r="AK1465" s="15" t="s">
        <v>19</v>
      </c>
      <c r="AL1465" s="15" t="s">
        <v>19</v>
      </c>
      <c r="AM1465" s="15" t="s">
        <v>19</v>
      </c>
      <c r="AN1465" s="15" t="s">
        <v>6329</v>
      </c>
    </row>
    <row r="1466" spans="1:40" ht="15.45" x14ac:dyDescent="0.4">
      <c r="A1466" s="15" t="s">
        <v>5447</v>
      </c>
      <c r="B1466" s="15" t="e">
        <f t="shared" si="22"/>
        <v>#N/A</v>
      </c>
      <c r="C1466" s="15" t="s">
        <v>5448</v>
      </c>
      <c r="D1466" s="15"/>
      <c r="E1466" s="15" t="s">
        <v>19</v>
      </c>
      <c r="F1466" s="33" t="s">
        <v>243</v>
      </c>
      <c r="G1466" s="15" t="s">
        <v>5449</v>
      </c>
      <c r="H1466" s="15" t="s">
        <v>19</v>
      </c>
      <c r="I1466" s="15" t="s">
        <v>19</v>
      </c>
      <c r="J1466" s="15" t="s">
        <v>5450</v>
      </c>
      <c r="K1466" s="18">
        <v>45688</v>
      </c>
      <c r="L1466" s="18">
        <v>45684</v>
      </c>
      <c r="M1466" s="18">
        <v>45681.663888888885</v>
      </c>
      <c r="N1466" s="18">
        <v>45761.524305555555</v>
      </c>
      <c r="O1466" s="18" t="s">
        <v>19</v>
      </c>
      <c r="P1466" s="18">
        <v>45709.652777777781</v>
      </c>
      <c r="Q1466" s="15" t="s">
        <v>5885</v>
      </c>
      <c r="R1466" s="15" t="s">
        <v>6267</v>
      </c>
      <c r="S1466" s="15" t="s">
        <v>19</v>
      </c>
      <c r="T1466" s="18" t="s">
        <v>19</v>
      </c>
      <c r="U1466" s="18" t="s">
        <v>19</v>
      </c>
      <c r="V1466" s="15" t="s">
        <v>19</v>
      </c>
      <c r="W1466" s="18" t="s">
        <v>19</v>
      </c>
      <c r="X1466" s="18" t="s">
        <v>19</v>
      </c>
      <c r="Y1466" s="19">
        <v>1</v>
      </c>
      <c r="Z1466" s="37" t="s">
        <v>365</v>
      </c>
      <c r="AA1466" s="18" t="s">
        <v>19</v>
      </c>
      <c r="AB1466" s="15" t="s">
        <v>142</v>
      </c>
      <c r="AC1466" s="15" t="s">
        <v>19</v>
      </c>
      <c r="AD1466" s="15" t="s">
        <v>816</v>
      </c>
      <c r="AE1466" s="15" t="s">
        <v>19</v>
      </c>
      <c r="AF1466" s="15" t="s">
        <v>49</v>
      </c>
      <c r="AG1466" s="20" t="s">
        <v>3604</v>
      </c>
      <c r="AH1466" s="15" t="s">
        <v>19</v>
      </c>
      <c r="AI1466" s="15" t="s">
        <v>19</v>
      </c>
      <c r="AJ1466" s="18" t="s">
        <v>19</v>
      </c>
      <c r="AK1466" s="15" t="s">
        <v>19</v>
      </c>
      <c r="AL1466" s="15" t="s">
        <v>19</v>
      </c>
      <c r="AM1466" s="15" t="s">
        <v>19</v>
      </c>
      <c r="AN1466" s="15" t="s">
        <v>19</v>
      </c>
    </row>
    <row r="1467" spans="1:40" ht="15.45" x14ac:dyDescent="0.4">
      <c r="A1467" s="15" t="s">
        <v>579</v>
      </c>
      <c r="B1467" s="15" t="e">
        <f t="shared" si="22"/>
        <v>#N/A</v>
      </c>
      <c r="C1467" s="15" t="s">
        <v>4137</v>
      </c>
      <c r="D1467" s="15"/>
      <c r="E1467" s="15" t="s">
        <v>19</v>
      </c>
      <c r="F1467" s="21" t="s">
        <v>28</v>
      </c>
      <c r="G1467" s="15" t="s">
        <v>4138</v>
      </c>
      <c r="H1467" s="15" t="s">
        <v>19</v>
      </c>
      <c r="I1467" s="28" t="s">
        <v>3587</v>
      </c>
      <c r="J1467" s="15" t="s">
        <v>6728</v>
      </c>
      <c r="K1467" s="18">
        <v>45808</v>
      </c>
      <c r="L1467" s="18">
        <v>45754</v>
      </c>
      <c r="M1467" s="18">
        <v>45687.454861111109</v>
      </c>
      <c r="N1467" s="18">
        <v>45810.540277777778</v>
      </c>
      <c r="O1467" s="18" t="s">
        <v>19</v>
      </c>
      <c r="P1467" s="18" t="s">
        <v>19</v>
      </c>
      <c r="Q1467" s="15" t="s">
        <v>6192</v>
      </c>
      <c r="R1467" s="15" t="s">
        <v>6290</v>
      </c>
      <c r="S1467" s="15" t="s">
        <v>3588</v>
      </c>
      <c r="T1467" s="18" t="s">
        <v>19</v>
      </c>
      <c r="U1467" s="18">
        <v>45798</v>
      </c>
      <c r="V1467" s="15" t="s">
        <v>19</v>
      </c>
      <c r="W1467" s="18" t="s">
        <v>19</v>
      </c>
      <c r="X1467" s="18" t="s">
        <v>19</v>
      </c>
      <c r="Y1467" s="19">
        <v>0.33333333333333331</v>
      </c>
      <c r="Z1467" s="26" t="s">
        <v>88</v>
      </c>
      <c r="AA1467" s="18" t="s">
        <v>19</v>
      </c>
      <c r="AB1467" s="15" t="s">
        <v>43</v>
      </c>
      <c r="AC1467" s="15" t="s">
        <v>3649</v>
      </c>
      <c r="AD1467" s="15" t="s">
        <v>712</v>
      </c>
      <c r="AE1467" s="15" t="s">
        <v>19</v>
      </c>
      <c r="AF1467" s="15" t="s">
        <v>49</v>
      </c>
      <c r="AG1467" s="20" t="s">
        <v>3604</v>
      </c>
      <c r="AH1467" s="15" t="s">
        <v>3650</v>
      </c>
      <c r="AI1467" s="15" t="s">
        <v>19</v>
      </c>
      <c r="AJ1467" s="18" t="s">
        <v>19</v>
      </c>
      <c r="AK1467" s="15" t="s">
        <v>19</v>
      </c>
      <c r="AL1467" s="15" t="s">
        <v>19</v>
      </c>
      <c r="AM1467" s="15" t="s">
        <v>3182</v>
      </c>
      <c r="AN1467" s="15" t="s">
        <v>6281</v>
      </c>
    </row>
    <row r="1468" spans="1:40" ht="15.45" x14ac:dyDescent="0.4">
      <c r="A1468" s="15" t="s">
        <v>581</v>
      </c>
      <c r="B1468" s="15" t="e">
        <f t="shared" si="22"/>
        <v>#N/A</v>
      </c>
      <c r="C1468" s="15" t="s">
        <v>4140</v>
      </c>
      <c r="D1468" s="15"/>
      <c r="E1468" s="15" t="s">
        <v>19</v>
      </c>
      <c r="F1468" s="21" t="s">
        <v>28</v>
      </c>
      <c r="G1468" s="15" t="s">
        <v>3561</v>
      </c>
      <c r="H1468" s="15" t="s">
        <v>3941</v>
      </c>
      <c r="I1468" s="28" t="s">
        <v>3587</v>
      </c>
      <c r="J1468" s="15" t="s">
        <v>4141</v>
      </c>
      <c r="K1468" s="18">
        <v>45779</v>
      </c>
      <c r="L1468" s="18">
        <v>45743</v>
      </c>
      <c r="M1468" s="18">
        <v>45691.640972222223</v>
      </c>
      <c r="N1468" s="18">
        <v>45804.481249999997</v>
      </c>
      <c r="O1468" s="18" t="s">
        <v>19</v>
      </c>
      <c r="P1468" s="18" t="s">
        <v>19</v>
      </c>
      <c r="Q1468" s="15" t="s">
        <v>5807</v>
      </c>
      <c r="R1468" s="15" t="s">
        <v>6753</v>
      </c>
      <c r="S1468" s="15" t="s">
        <v>3588</v>
      </c>
      <c r="T1468" s="15" t="s">
        <v>19</v>
      </c>
      <c r="U1468" s="15" t="s">
        <v>19</v>
      </c>
      <c r="V1468" s="15" t="s">
        <v>19</v>
      </c>
      <c r="W1468" s="15" t="s">
        <v>19</v>
      </c>
      <c r="X1468" s="15" t="s">
        <v>19</v>
      </c>
      <c r="Y1468" s="19">
        <v>0</v>
      </c>
      <c r="Z1468" s="23" t="s">
        <v>291</v>
      </c>
      <c r="AA1468" s="15" t="s">
        <v>19</v>
      </c>
      <c r="AB1468" s="15" t="s">
        <v>43</v>
      </c>
      <c r="AC1468" s="15" t="s">
        <v>3575</v>
      </c>
      <c r="AD1468" s="15" t="s">
        <v>1130</v>
      </c>
      <c r="AE1468" s="15" t="b">
        <v>1</v>
      </c>
      <c r="AF1468" s="15" t="s">
        <v>49</v>
      </c>
      <c r="AG1468" s="20" t="s">
        <v>3604</v>
      </c>
      <c r="AH1468" s="15" t="s">
        <v>3576</v>
      </c>
      <c r="AI1468" s="18">
        <v>45792</v>
      </c>
      <c r="AJ1468" s="15" t="s">
        <v>19</v>
      </c>
      <c r="AK1468" s="15" t="s">
        <v>19</v>
      </c>
      <c r="AL1468" s="15" t="s">
        <v>19</v>
      </c>
      <c r="AM1468" s="15" t="s">
        <v>3325</v>
      </c>
      <c r="AN1468" s="15" t="s">
        <v>6275</v>
      </c>
    </row>
    <row r="1469" spans="1:40" ht="15.45" x14ac:dyDescent="0.4">
      <c r="A1469" s="15" t="s">
        <v>583</v>
      </c>
      <c r="B1469" s="15" t="e">
        <f t="shared" si="22"/>
        <v>#N/A</v>
      </c>
      <c r="C1469" s="15" t="s">
        <v>4142</v>
      </c>
      <c r="D1469" s="15"/>
      <c r="E1469" s="15" t="s">
        <v>19</v>
      </c>
      <c r="F1469" s="21" t="s">
        <v>28</v>
      </c>
      <c r="G1469" s="15" t="s">
        <v>3561</v>
      </c>
      <c r="H1469" s="15" t="s">
        <v>3941</v>
      </c>
      <c r="I1469" s="28" t="s">
        <v>3587</v>
      </c>
      <c r="J1469" s="15" t="s">
        <v>6095</v>
      </c>
      <c r="K1469" s="18">
        <v>45802</v>
      </c>
      <c r="L1469" s="18">
        <v>45783</v>
      </c>
      <c r="M1469" s="18">
        <v>45691.642361111109</v>
      </c>
      <c r="N1469" s="18">
        <v>45807.654861111107</v>
      </c>
      <c r="O1469" s="18" t="s">
        <v>19</v>
      </c>
      <c r="P1469" s="18" t="s">
        <v>19</v>
      </c>
      <c r="Q1469" s="15" t="s">
        <v>5800</v>
      </c>
      <c r="R1469" s="15" t="s">
        <v>6753</v>
      </c>
      <c r="S1469" s="15" t="s">
        <v>3588</v>
      </c>
      <c r="T1469" s="18">
        <v>45792</v>
      </c>
      <c r="U1469" s="15" t="s">
        <v>19</v>
      </c>
      <c r="V1469" s="15" t="b">
        <v>1</v>
      </c>
      <c r="W1469" s="15" t="s">
        <v>19</v>
      </c>
      <c r="X1469" s="18">
        <v>45804</v>
      </c>
      <c r="Y1469" s="19">
        <v>0</v>
      </c>
      <c r="Z1469" s="30" t="s">
        <v>3633</v>
      </c>
      <c r="AA1469" s="15" t="s">
        <v>19</v>
      </c>
      <c r="AB1469" s="15" t="s">
        <v>43</v>
      </c>
      <c r="AC1469" s="15" t="s">
        <v>3575</v>
      </c>
      <c r="AD1469" s="15" t="s">
        <v>1130</v>
      </c>
      <c r="AE1469" s="15" t="b">
        <v>1</v>
      </c>
      <c r="AF1469" s="15" t="s">
        <v>49</v>
      </c>
      <c r="AG1469" s="20" t="s">
        <v>3604</v>
      </c>
      <c r="AH1469" s="15" t="s">
        <v>3576</v>
      </c>
      <c r="AI1469" s="18">
        <v>45779</v>
      </c>
      <c r="AJ1469" s="15" t="s">
        <v>19</v>
      </c>
      <c r="AK1469" s="15" t="s">
        <v>19</v>
      </c>
      <c r="AL1469" s="15" t="s">
        <v>19</v>
      </c>
      <c r="AM1469" s="15" t="s">
        <v>3325</v>
      </c>
      <c r="AN1469" s="15" t="s">
        <v>6275</v>
      </c>
    </row>
    <row r="1470" spans="1:40" ht="15.45" x14ac:dyDescent="0.4">
      <c r="A1470" s="15" t="s">
        <v>584</v>
      </c>
      <c r="B1470" s="15" t="e">
        <f t="shared" si="22"/>
        <v>#N/A</v>
      </c>
      <c r="C1470" s="15" t="s">
        <v>6332</v>
      </c>
      <c r="D1470" s="15"/>
      <c r="E1470" s="15" t="s">
        <v>19</v>
      </c>
      <c r="F1470" s="21" t="s">
        <v>28</v>
      </c>
      <c r="G1470" s="15" t="s">
        <v>3561</v>
      </c>
      <c r="H1470" s="15" t="s">
        <v>3941</v>
      </c>
      <c r="I1470" s="28" t="s">
        <v>3587</v>
      </c>
      <c r="J1470" s="15" t="s">
        <v>6333</v>
      </c>
      <c r="K1470" s="18">
        <v>45807</v>
      </c>
      <c r="L1470" s="18">
        <v>45785</v>
      </c>
      <c r="M1470" s="18">
        <v>45691.643750000003</v>
      </c>
      <c r="N1470" s="18">
        <v>45808.166666666672</v>
      </c>
      <c r="O1470" s="18" t="s">
        <v>19</v>
      </c>
      <c r="P1470" s="18" t="s">
        <v>19</v>
      </c>
      <c r="Q1470" s="15" t="s">
        <v>5807</v>
      </c>
      <c r="R1470" s="15" t="s">
        <v>6855</v>
      </c>
      <c r="S1470" s="15" t="s">
        <v>6147</v>
      </c>
      <c r="T1470" s="18">
        <v>45786</v>
      </c>
      <c r="U1470" s="15" t="s">
        <v>19</v>
      </c>
      <c r="V1470" s="15" t="b">
        <v>1</v>
      </c>
      <c r="W1470" s="18">
        <v>45807</v>
      </c>
      <c r="X1470" s="18">
        <v>45804</v>
      </c>
      <c r="Y1470" s="19">
        <v>0</v>
      </c>
      <c r="Z1470" s="30" t="s">
        <v>3633</v>
      </c>
      <c r="AA1470" s="15" t="s">
        <v>19</v>
      </c>
      <c r="AB1470" s="15" t="s">
        <v>43</v>
      </c>
      <c r="AC1470" s="15" t="s">
        <v>3575</v>
      </c>
      <c r="AD1470" s="15" t="s">
        <v>1130</v>
      </c>
      <c r="AE1470" s="15" t="b">
        <v>1</v>
      </c>
      <c r="AF1470" s="15" t="s">
        <v>49</v>
      </c>
      <c r="AG1470" s="20" t="s">
        <v>3604</v>
      </c>
      <c r="AH1470" s="15" t="s">
        <v>3576</v>
      </c>
      <c r="AI1470" s="18">
        <v>45779</v>
      </c>
      <c r="AJ1470" s="15" t="s">
        <v>19</v>
      </c>
      <c r="AK1470" s="15" t="s">
        <v>19</v>
      </c>
      <c r="AL1470" s="15" t="s">
        <v>19</v>
      </c>
      <c r="AM1470" s="15" t="s">
        <v>3325</v>
      </c>
      <c r="AN1470" s="15" t="s">
        <v>6275</v>
      </c>
    </row>
    <row r="1471" spans="1:40" ht="15.45" x14ac:dyDescent="0.4">
      <c r="A1471" s="15" t="s">
        <v>586</v>
      </c>
      <c r="B1471" s="15" t="e">
        <f t="shared" si="22"/>
        <v>#N/A</v>
      </c>
      <c r="C1471" s="15" t="s">
        <v>4144</v>
      </c>
      <c r="D1471" s="15"/>
      <c r="E1471" s="15" t="s">
        <v>19</v>
      </c>
      <c r="F1471" s="21" t="s">
        <v>28</v>
      </c>
      <c r="G1471" s="15" t="s">
        <v>3561</v>
      </c>
      <c r="H1471" s="15" t="s">
        <v>3941</v>
      </c>
      <c r="I1471" s="28" t="s">
        <v>3587</v>
      </c>
      <c r="J1471" s="15" t="s">
        <v>6724</v>
      </c>
      <c r="K1471" s="18">
        <v>45817</v>
      </c>
      <c r="L1471" s="18" t="s">
        <v>19</v>
      </c>
      <c r="M1471" s="18">
        <v>45691.645138888889</v>
      </c>
      <c r="N1471" s="18">
        <v>45810.529166666667</v>
      </c>
      <c r="O1471" s="18" t="s">
        <v>19</v>
      </c>
      <c r="P1471" s="18" t="s">
        <v>19</v>
      </c>
      <c r="Q1471" s="15" t="s">
        <v>5800</v>
      </c>
      <c r="R1471" s="15" t="s">
        <v>6280</v>
      </c>
      <c r="S1471" s="15" t="s">
        <v>6147</v>
      </c>
      <c r="T1471" s="15" t="s">
        <v>19</v>
      </c>
      <c r="U1471" s="15" t="s">
        <v>19</v>
      </c>
      <c r="V1471" s="15" t="s">
        <v>19</v>
      </c>
      <c r="W1471" s="15" t="s">
        <v>19</v>
      </c>
      <c r="X1471" s="15" t="s">
        <v>19</v>
      </c>
      <c r="Y1471" s="19">
        <v>0</v>
      </c>
      <c r="Z1471" s="26" t="s">
        <v>88</v>
      </c>
      <c r="AA1471" s="15" t="s">
        <v>19</v>
      </c>
      <c r="AB1471" s="15" t="s">
        <v>43</v>
      </c>
      <c r="AC1471" s="15" t="s">
        <v>3575</v>
      </c>
      <c r="AD1471" s="15" t="s">
        <v>1130</v>
      </c>
      <c r="AE1471" s="15" t="b">
        <v>1</v>
      </c>
      <c r="AF1471" s="15" t="s">
        <v>49</v>
      </c>
      <c r="AG1471" s="15" t="s">
        <v>19</v>
      </c>
      <c r="AH1471" s="15" t="s">
        <v>4145</v>
      </c>
      <c r="AI1471" s="18">
        <v>45779</v>
      </c>
      <c r="AJ1471" s="15" t="s">
        <v>19</v>
      </c>
      <c r="AK1471" s="15" t="s">
        <v>19</v>
      </c>
      <c r="AL1471" s="15" t="s">
        <v>19</v>
      </c>
      <c r="AM1471" s="15" t="s">
        <v>3325</v>
      </c>
      <c r="AN1471" s="15" t="s">
        <v>6275</v>
      </c>
    </row>
    <row r="1472" spans="1:40" ht="15.45" x14ac:dyDescent="0.4">
      <c r="A1472" s="15" t="s">
        <v>588</v>
      </c>
      <c r="B1472" s="15" t="e">
        <f t="shared" si="22"/>
        <v>#N/A</v>
      </c>
      <c r="C1472" s="15" t="s">
        <v>4146</v>
      </c>
      <c r="D1472" s="15"/>
      <c r="E1472" s="15" t="s">
        <v>19</v>
      </c>
      <c r="F1472" s="21" t="s">
        <v>28</v>
      </c>
      <c r="G1472" s="15" t="s">
        <v>3561</v>
      </c>
      <c r="H1472" s="15" t="s">
        <v>6384</v>
      </c>
      <c r="I1472" s="28" t="s">
        <v>3587</v>
      </c>
      <c r="J1472" s="15" t="s">
        <v>6729</v>
      </c>
      <c r="K1472" s="18" t="s">
        <v>19</v>
      </c>
      <c r="L1472" s="18" t="s">
        <v>19</v>
      </c>
      <c r="M1472" s="18">
        <v>45691.647222222222</v>
      </c>
      <c r="N1472" s="18">
        <v>45806.751388888893</v>
      </c>
      <c r="O1472" s="18" t="s">
        <v>19</v>
      </c>
      <c r="P1472" s="18" t="s">
        <v>19</v>
      </c>
      <c r="Q1472" s="15" t="s">
        <v>5886</v>
      </c>
      <c r="R1472" s="15" t="s">
        <v>6280</v>
      </c>
      <c r="S1472" s="15" t="s">
        <v>6147</v>
      </c>
      <c r="T1472" s="15" t="s">
        <v>19</v>
      </c>
      <c r="U1472" s="15" t="s">
        <v>19</v>
      </c>
      <c r="V1472" s="15" t="s">
        <v>19</v>
      </c>
      <c r="W1472" s="15" t="s">
        <v>19</v>
      </c>
      <c r="X1472" s="15" t="s">
        <v>19</v>
      </c>
      <c r="Y1472" s="19">
        <v>0</v>
      </c>
      <c r="Z1472" s="31" t="s">
        <v>29</v>
      </c>
      <c r="AA1472" s="15" t="s">
        <v>19</v>
      </c>
      <c r="AB1472" s="15" t="s">
        <v>43</v>
      </c>
      <c r="AC1472" s="15" t="s">
        <v>3575</v>
      </c>
      <c r="AD1472" s="15" t="s">
        <v>684</v>
      </c>
      <c r="AE1472" s="15" t="b">
        <v>1</v>
      </c>
      <c r="AF1472" s="15" t="s">
        <v>98</v>
      </c>
      <c r="AG1472" s="15" t="s">
        <v>19</v>
      </c>
      <c r="AH1472" s="15" t="s">
        <v>3576</v>
      </c>
      <c r="AI1472" s="18">
        <v>45806</v>
      </c>
      <c r="AJ1472" s="15" t="s">
        <v>19</v>
      </c>
      <c r="AK1472" s="15" t="s">
        <v>19</v>
      </c>
      <c r="AL1472" s="15" t="s">
        <v>19</v>
      </c>
      <c r="AM1472" s="15" t="s">
        <v>3325</v>
      </c>
      <c r="AN1472" s="15" t="s">
        <v>6275</v>
      </c>
    </row>
    <row r="1473" spans="1:40" ht="15.45" x14ac:dyDescent="0.4">
      <c r="A1473" s="15" t="s">
        <v>589</v>
      </c>
      <c r="B1473" s="15" t="e">
        <f t="shared" si="22"/>
        <v>#N/A</v>
      </c>
      <c r="C1473" s="15" t="s">
        <v>6094</v>
      </c>
      <c r="D1473" s="15"/>
      <c r="E1473" s="15" t="s">
        <v>19</v>
      </c>
      <c r="F1473" s="21" t="s">
        <v>28</v>
      </c>
      <c r="G1473" s="15" t="s">
        <v>3561</v>
      </c>
      <c r="H1473" s="15" t="s">
        <v>3941</v>
      </c>
      <c r="I1473" s="28" t="s">
        <v>3587</v>
      </c>
      <c r="J1473" s="15" t="s">
        <v>6334</v>
      </c>
      <c r="K1473" s="18">
        <v>45814</v>
      </c>
      <c r="L1473" s="18">
        <v>45796</v>
      </c>
      <c r="M1473" s="18">
        <v>45691.647222222222</v>
      </c>
      <c r="N1473" s="18">
        <v>45807.655555555553</v>
      </c>
      <c r="O1473" s="18" t="s">
        <v>19</v>
      </c>
      <c r="P1473" s="18" t="s">
        <v>19</v>
      </c>
      <c r="Q1473" s="15" t="s">
        <v>5807</v>
      </c>
      <c r="R1473" s="15" t="s">
        <v>6280</v>
      </c>
      <c r="S1473" s="15" t="s">
        <v>6147</v>
      </c>
      <c r="T1473" s="18">
        <v>45796</v>
      </c>
      <c r="U1473" s="15" t="s">
        <v>19</v>
      </c>
      <c r="V1473" s="15" t="s">
        <v>19</v>
      </c>
      <c r="W1473" s="15" t="s">
        <v>19</v>
      </c>
      <c r="X1473" s="15" t="s">
        <v>19</v>
      </c>
      <c r="Y1473" s="19">
        <v>0</v>
      </c>
      <c r="Z1473" s="30" t="s">
        <v>3633</v>
      </c>
      <c r="AA1473" s="15" t="s">
        <v>19</v>
      </c>
      <c r="AB1473" s="15" t="s">
        <v>43</v>
      </c>
      <c r="AC1473" s="15" t="s">
        <v>3575</v>
      </c>
      <c r="AD1473" s="15" t="s">
        <v>684</v>
      </c>
      <c r="AE1473" s="15" t="b">
        <v>1</v>
      </c>
      <c r="AF1473" s="15" t="s">
        <v>49</v>
      </c>
      <c r="AG1473" s="15" t="s">
        <v>19</v>
      </c>
      <c r="AH1473" s="15" t="s">
        <v>3576</v>
      </c>
      <c r="AI1473" s="18">
        <v>45790</v>
      </c>
      <c r="AJ1473" s="15" t="s">
        <v>19</v>
      </c>
      <c r="AK1473" s="15" t="s">
        <v>19</v>
      </c>
      <c r="AL1473" s="15" t="s">
        <v>19</v>
      </c>
      <c r="AM1473" s="15" t="s">
        <v>3325</v>
      </c>
      <c r="AN1473" s="15" t="s">
        <v>6275</v>
      </c>
    </row>
    <row r="1474" spans="1:40" ht="15.45" x14ac:dyDescent="0.4">
      <c r="A1474" s="15" t="s">
        <v>591</v>
      </c>
      <c r="B1474" s="15" t="e">
        <f t="shared" ref="B1474:B1537" si="23">VLOOKUP(A1474,ModCode,1,FALSE)</f>
        <v>#N/A</v>
      </c>
      <c r="C1474" s="15" t="s">
        <v>4147</v>
      </c>
      <c r="D1474" s="15"/>
      <c r="E1474" s="15" t="s">
        <v>19</v>
      </c>
      <c r="F1474" s="24" t="s">
        <v>42</v>
      </c>
      <c r="G1474" s="15" t="s">
        <v>3561</v>
      </c>
      <c r="H1474" s="15" t="s">
        <v>19</v>
      </c>
      <c r="I1474" s="16" t="s">
        <v>658</v>
      </c>
      <c r="J1474" s="15" t="s">
        <v>4143</v>
      </c>
      <c r="K1474" s="18" t="s">
        <v>19</v>
      </c>
      <c r="L1474" s="18" t="s">
        <v>19</v>
      </c>
      <c r="M1474" s="18">
        <v>45691.652083333334</v>
      </c>
      <c r="N1474" s="18">
        <v>45797.711805555555</v>
      </c>
      <c r="O1474" s="18" t="s">
        <v>19</v>
      </c>
      <c r="P1474" s="18" t="s">
        <v>19</v>
      </c>
      <c r="Q1474" s="15" t="s">
        <v>5800</v>
      </c>
      <c r="R1474" s="15" t="s">
        <v>6285</v>
      </c>
      <c r="S1474" s="15" t="s">
        <v>6159</v>
      </c>
      <c r="T1474" s="15" t="s">
        <v>19</v>
      </c>
      <c r="U1474" s="15" t="s">
        <v>19</v>
      </c>
      <c r="V1474" s="15" t="s">
        <v>19</v>
      </c>
      <c r="W1474" s="15" t="s">
        <v>19</v>
      </c>
      <c r="X1474" s="15" t="s">
        <v>19</v>
      </c>
      <c r="Y1474" s="19">
        <v>0</v>
      </c>
      <c r="Z1474" s="15" t="s">
        <v>19</v>
      </c>
      <c r="AA1474" s="15" t="s">
        <v>19</v>
      </c>
      <c r="AB1474" s="15" t="s">
        <v>43</v>
      </c>
      <c r="AC1474" s="15" t="s">
        <v>3575</v>
      </c>
      <c r="AD1474" s="15" t="s">
        <v>816</v>
      </c>
      <c r="AE1474" s="15" t="b">
        <v>1</v>
      </c>
      <c r="AF1474" s="15" t="s">
        <v>49</v>
      </c>
      <c r="AG1474" s="15" t="s">
        <v>19</v>
      </c>
      <c r="AH1474" s="15" t="s">
        <v>3576</v>
      </c>
      <c r="AI1474" s="18">
        <v>45779</v>
      </c>
      <c r="AJ1474" s="15" t="s">
        <v>19</v>
      </c>
      <c r="AK1474" s="15" t="s">
        <v>19</v>
      </c>
      <c r="AL1474" s="15" t="s">
        <v>19</v>
      </c>
      <c r="AM1474" s="15" t="s">
        <v>3325</v>
      </c>
      <c r="AN1474" s="15" t="s">
        <v>6275</v>
      </c>
    </row>
    <row r="1475" spans="1:40" ht="15.45" x14ac:dyDescent="0.4">
      <c r="A1475" s="15" t="s">
        <v>593</v>
      </c>
      <c r="B1475" s="15" t="e">
        <f t="shared" si="23"/>
        <v>#N/A</v>
      </c>
      <c r="C1475" s="15" t="s">
        <v>4149</v>
      </c>
      <c r="D1475" s="15"/>
      <c r="E1475" s="15" t="s">
        <v>19</v>
      </c>
      <c r="F1475" s="21" t="s">
        <v>28</v>
      </c>
      <c r="G1475" s="15" t="s">
        <v>3561</v>
      </c>
      <c r="H1475" s="15" t="s">
        <v>3818</v>
      </c>
      <c r="I1475" s="28" t="s">
        <v>3587</v>
      </c>
      <c r="J1475" s="15" t="s">
        <v>4349</v>
      </c>
      <c r="K1475" s="18">
        <v>45814</v>
      </c>
      <c r="L1475" s="18">
        <v>45786</v>
      </c>
      <c r="M1475" s="18">
        <v>45691.654861111107</v>
      </c>
      <c r="N1475" s="18">
        <v>45804.689583333333</v>
      </c>
      <c r="O1475" s="18" t="s">
        <v>19</v>
      </c>
      <c r="P1475" s="18" t="s">
        <v>19</v>
      </c>
      <c r="Q1475" s="15" t="s">
        <v>5800</v>
      </c>
      <c r="R1475" s="15" t="s">
        <v>6784</v>
      </c>
      <c r="S1475" s="15" t="s">
        <v>3588</v>
      </c>
      <c r="T1475" s="18">
        <v>45793</v>
      </c>
      <c r="U1475" s="18">
        <v>45804</v>
      </c>
      <c r="V1475" s="15" t="b">
        <v>1</v>
      </c>
      <c r="W1475" s="15" t="s">
        <v>19</v>
      </c>
      <c r="X1475" s="15" t="s">
        <v>19</v>
      </c>
      <c r="Y1475" s="19">
        <v>0</v>
      </c>
      <c r="Z1475" s="26" t="s">
        <v>88</v>
      </c>
      <c r="AA1475" s="15" t="s">
        <v>19</v>
      </c>
      <c r="AB1475" s="15" t="s">
        <v>43</v>
      </c>
      <c r="AC1475" s="15" t="s">
        <v>3575</v>
      </c>
      <c r="AD1475" s="15" t="s">
        <v>816</v>
      </c>
      <c r="AE1475" s="15" t="b">
        <v>1</v>
      </c>
      <c r="AF1475" s="15" t="s">
        <v>49</v>
      </c>
      <c r="AG1475" s="20" t="s">
        <v>3604</v>
      </c>
      <c r="AH1475" s="15" t="s">
        <v>3576</v>
      </c>
      <c r="AI1475" s="18">
        <v>45779</v>
      </c>
      <c r="AJ1475" s="15" t="s">
        <v>19</v>
      </c>
      <c r="AK1475" s="15" t="s">
        <v>19</v>
      </c>
      <c r="AL1475" s="15" t="s">
        <v>19</v>
      </c>
      <c r="AM1475" s="15" t="s">
        <v>3325</v>
      </c>
      <c r="AN1475" s="15" t="s">
        <v>6275</v>
      </c>
    </row>
    <row r="1476" spans="1:40" ht="15.45" x14ac:dyDescent="0.4">
      <c r="A1476" s="15" t="s">
        <v>595</v>
      </c>
      <c r="B1476" s="15" t="e">
        <f t="shared" si="23"/>
        <v>#N/A</v>
      </c>
      <c r="C1476" s="15" t="s">
        <v>6092</v>
      </c>
      <c r="D1476" s="15"/>
      <c r="E1476" s="15" t="s">
        <v>19</v>
      </c>
      <c r="F1476" s="24" t="s">
        <v>42</v>
      </c>
      <c r="G1476" s="15" t="s">
        <v>3561</v>
      </c>
      <c r="H1476" s="15" t="s">
        <v>19</v>
      </c>
      <c r="I1476" s="28" t="s">
        <v>3587</v>
      </c>
      <c r="J1476" s="15" t="s">
        <v>5171</v>
      </c>
      <c r="K1476" s="18">
        <v>45912</v>
      </c>
      <c r="L1476" s="18" t="s">
        <v>19</v>
      </c>
      <c r="M1476" s="18">
        <v>45700.441666666666</v>
      </c>
      <c r="N1476" s="18">
        <v>45796.754166666666</v>
      </c>
      <c r="O1476" s="18" t="s">
        <v>19</v>
      </c>
      <c r="P1476" s="18" t="s">
        <v>19</v>
      </c>
      <c r="Q1476" s="15" t="s">
        <v>5820</v>
      </c>
      <c r="R1476" s="15" t="s">
        <v>6279</v>
      </c>
      <c r="S1476" s="15" t="s">
        <v>6152</v>
      </c>
      <c r="T1476" s="18" t="s">
        <v>19</v>
      </c>
      <c r="U1476" s="18" t="s">
        <v>19</v>
      </c>
      <c r="V1476" s="15" t="s">
        <v>19</v>
      </c>
      <c r="W1476" s="18" t="s">
        <v>19</v>
      </c>
      <c r="X1476" s="18" t="s">
        <v>19</v>
      </c>
      <c r="Y1476" s="19">
        <v>0.33333333333333331</v>
      </c>
      <c r="Z1476" s="31" t="s">
        <v>29</v>
      </c>
      <c r="AA1476" s="18" t="s">
        <v>19</v>
      </c>
      <c r="AB1476" s="15" t="s">
        <v>77</v>
      </c>
      <c r="AC1476" s="15" t="s">
        <v>3649</v>
      </c>
      <c r="AD1476" s="15" t="s">
        <v>2443</v>
      </c>
      <c r="AE1476" s="15" t="s">
        <v>19</v>
      </c>
      <c r="AF1476" s="15" t="s">
        <v>49</v>
      </c>
      <c r="AG1476" s="15" t="s">
        <v>19</v>
      </c>
      <c r="AH1476" s="15" t="s">
        <v>5172</v>
      </c>
      <c r="AI1476" s="15" t="s">
        <v>19</v>
      </c>
      <c r="AJ1476" s="18" t="s">
        <v>19</v>
      </c>
      <c r="AK1476" s="15" t="s">
        <v>19</v>
      </c>
      <c r="AL1476" s="15" t="s">
        <v>19</v>
      </c>
      <c r="AM1476" s="15" t="s">
        <v>3182</v>
      </c>
      <c r="AN1476" s="15" t="s">
        <v>6281</v>
      </c>
    </row>
    <row r="1477" spans="1:40" ht="15.45" x14ac:dyDescent="0.4">
      <c r="A1477" s="15" t="s">
        <v>598</v>
      </c>
      <c r="B1477" s="15" t="e">
        <f t="shared" si="23"/>
        <v>#N/A</v>
      </c>
      <c r="C1477" s="15" t="s">
        <v>5173</v>
      </c>
      <c r="D1477" s="15"/>
      <c r="E1477" s="15" t="s">
        <v>19</v>
      </c>
      <c r="F1477" s="24" t="s">
        <v>42</v>
      </c>
      <c r="G1477" s="15" t="s">
        <v>3561</v>
      </c>
      <c r="H1477" s="15" t="s">
        <v>19</v>
      </c>
      <c r="I1477" s="16" t="s">
        <v>658</v>
      </c>
      <c r="J1477" s="15" t="s">
        <v>19</v>
      </c>
      <c r="K1477" s="18" t="s">
        <v>19</v>
      </c>
      <c r="L1477" s="18" t="s">
        <v>19</v>
      </c>
      <c r="M1477" s="18">
        <v>45700.676388888889</v>
      </c>
      <c r="N1477" s="18">
        <v>45749.499305555553</v>
      </c>
      <c r="O1477" s="18" t="s">
        <v>19</v>
      </c>
      <c r="P1477" s="18" t="s">
        <v>19</v>
      </c>
      <c r="Q1477" s="15" t="s">
        <v>5832</v>
      </c>
      <c r="R1477" s="15" t="s">
        <v>6289</v>
      </c>
      <c r="S1477" s="15" t="s">
        <v>6150</v>
      </c>
      <c r="T1477" s="15" t="s">
        <v>19</v>
      </c>
      <c r="U1477" s="15" t="s">
        <v>19</v>
      </c>
      <c r="V1477" s="15" t="s">
        <v>19</v>
      </c>
      <c r="W1477" s="15" t="s">
        <v>19</v>
      </c>
      <c r="X1477" s="15" t="s">
        <v>19</v>
      </c>
      <c r="Y1477" s="19">
        <v>0</v>
      </c>
      <c r="Z1477" s="15" t="s">
        <v>19</v>
      </c>
      <c r="AA1477" s="15" t="s">
        <v>19</v>
      </c>
      <c r="AB1477" s="15" t="s">
        <v>77</v>
      </c>
      <c r="AC1477" s="15" t="s">
        <v>5091</v>
      </c>
      <c r="AD1477" s="15" t="s">
        <v>2340</v>
      </c>
      <c r="AE1477" s="15" t="s">
        <v>19</v>
      </c>
      <c r="AF1477" s="15" t="s">
        <v>49</v>
      </c>
      <c r="AG1477" s="15" t="s">
        <v>19</v>
      </c>
      <c r="AH1477" s="15" t="s">
        <v>5092</v>
      </c>
      <c r="AI1477" s="15" t="s">
        <v>19</v>
      </c>
      <c r="AJ1477" s="15" t="s">
        <v>19</v>
      </c>
      <c r="AK1477" s="15" t="s">
        <v>19</v>
      </c>
      <c r="AL1477" s="15" t="s">
        <v>19</v>
      </c>
      <c r="AM1477" s="15" t="s">
        <v>3182</v>
      </c>
      <c r="AN1477" s="15" t="s">
        <v>6281</v>
      </c>
    </row>
    <row r="1478" spans="1:40" ht="15.45" x14ac:dyDescent="0.4">
      <c r="A1478" s="15" t="s">
        <v>600</v>
      </c>
      <c r="B1478" s="15" t="e">
        <f t="shared" si="23"/>
        <v>#N/A</v>
      </c>
      <c r="C1478" s="15" t="s">
        <v>3716</v>
      </c>
      <c r="D1478" s="15"/>
      <c r="E1478" s="15" t="s">
        <v>19</v>
      </c>
      <c r="F1478" s="33" t="s">
        <v>243</v>
      </c>
      <c r="G1478" s="15" t="s">
        <v>3561</v>
      </c>
      <c r="H1478" s="15" t="s">
        <v>19</v>
      </c>
      <c r="I1478" s="28" t="s">
        <v>3587</v>
      </c>
      <c r="J1478" s="15" t="s">
        <v>6731</v>
      </c>
      <c r="K1478" s="18">
        <v>45726</v>
      </c>
      <c r="L1478" s="18">
        <v>45701</v>
      </c>
      <c r="M1478" s="18">
        <v>45701.613888888889</v>
      </c>
      <c r="N1478" s="18">
        <v>45805.655555555553</v>
      </c>
      <c r="O1478" s="18" t="s">
        <v>19</v>
      </c>
      <c r="P1478" s="18">
        <v>45736.664583333331</v>
      </c>
      <c r="Q1478" s="15" t="s">
        <v>5855</v>
      </c>
      <c r="R1478" s="15" t="s">
        <v>6267</v>
      </c>
      <c r="S1478" s="15" t="s">
        <v>19</v>
      </c>
      <c r="T1478" s="18">
        <v>45721</v>
      </c>
      <c r="U1478" s="18">
        <v>45733</v>
      </c>
      <c r="V1478" s="15" t="s">
        <v>19</v>
      </c>
      <c r="W1478" s="18" t="s">
        <v>19</v>
      </c>
      <c r="X1478" s="18" t="s">
        <v>19</v>
      </c>
      <c r="Y1478" s="19">
        <v>1</v>
      </c>
      <c r="Z1478" s="37" t="s">
        <v>365</v>
      </c>
      <c r="AA1478" s="18">
        <v>45736</v>
      </c>
      <c r="AB1478" s="15" t="s">
        <v>65</v>
      </c>
      <c r="AC1478" s="15" t="s">
        <v>19</v>
      </c>
      <c r="AD1478" s="15" t="s">
        <v>920</v>
      </c>
      <c r="AE1478" s="15" t="b">
        <v>1</v>
      </c>
      <c r="AF1478" s="15" t="s">
        <v>49</v>
      </c>
      <c r="AG1478" s="20" t="s">
        <v>3604</v>
      </c>
      <c r="AH1478" s="15" t="s">
        <v>3710</v>
      </c>
      <c r="AI1478" s="18">
        <v>45757</v>
      </c>
      <c r="AJ1478" s="18">
        <v>45736</v>
      </c>
      <c r="AK1478" s="15" t="s">
        <v>19</v>
      </c>
      <c r="AL1478" s="15" t="s">
        <v>19</v>
      </c>
      <c r="AM1478" s="15" t="s">
        <v>3620</v>
      </c>
      <c r="AN1478" s="15" t="s">
        <v>3621</v>
      </c>
    </row>
    <row r="1479" spans="1:40" ht="15.45" x14ac:dyDescent="0.4">
      <c r="A1479" s="15" t="s">
        <v>601</v>
      </c>
      <c r="B1479" s="15" t="e">
        <f t="shared" si="23"/>
        <v>#N/A</v>
      </c>
      <c r="C1479" s="15" t="s">
        <v>3718</v>
      </c>
      <c r="D1479" s="15"/>
      <c r="E1479" s="15" t="s">
        <v>19</v>
      </c>
      <c r="F1479" s="16" t="s">
        <v>23</v>
      </c>
      <c r="G1479" s="15" t="s">
        <v>3561</v>
      </c>
      <c r="H1479" s="15" t="s">
        <v>3646</v>
      </c>
      <c r="I1479" s="25" t="s">
        <v>3583</v>
      </c>
      <c r="J1479" s="15" t="s">
        <v>3719</v>
      </c>
      <c r="K1479" s="18">
        <v>45800</v>
      </c>
      <c r="L1479" s="18">
        <v>45733</v>
      </c>
      <c r="M1479" s="18">
        <v>45701.678472222222</v>
      </c>
      <c r="N1479" s="18">
        <v>45801.166666666672</v>
      </c>
      <c r="O1479" s="18" t="s">
        <v>19</v>
      </c>
      <c r="P1479" s="18" t="s">
        <v>19</v>
      </c>
      <c r="Q1479" s="15" t="s">
        <v>5820</v>
      </c>
      <c r="R1479" s="15" t="s">
        <v>6784</v>
      </c>
      <c r="S1479" s="15" t="s">
        <v>3588</v>
      </c>
      <c r="T1479" s="18" t="s">
        <v>19</v>
      </c>
      <c r="U1479" s="18" t="s">
        <v>19</v>
      </c>
      <c r="V1479" s="15" t="s">
        <v>19</v>
      </c>
      <c r="W1479" s="18" t="s">
        <v>19</v>
      </c>
      <c r="X1479" s="18">
        <v>45797</v>
      </c>
      <c r="Y1479" s="19">
        <v>0.16666666666666666</v>
      </c>
      <c r="Z1479" s="22" t="s">
        <v>33</v>
      </c>
      <c r="AA1479" s="18" t="s">
        <v>19</v>
      </c>
      <c r="AB1479" s="15" t="s">
        <v>65</v>
      </c>
      <c r="AC1479" s="15" t="s">
        <v>3649</v>
      </c>
      <c r="AD1479" s="15" t="s">
        <v>1099</v>
      </c>
      <c r="AE1479" s="15" t="s">
        <v>19</v>
      </c>
      <c r="AF1479" s="15" t="s">
        <v>49</v>
      </c>
      <c r="AG1479" s="20" t="s">
        <v>3604</v>
      </c>
      <c r="AH1479" s="15" t="s">
        <v>3721</v>
      </c>
      <c r="AI1479" s="15" t="s">
        <v>19</v>
      </c>
      <c r="AJ1479" s="18" t="s">
        <v>19</v>
      </c>
      <c r="AK1479" s="15" t="s">
        <v>19</v>
      </c>
      <c r="AL1479" s="15" t="s">
        <v>19</v>
      </c>
      <c r="AM1479" s="15" t="s">
        <v>3182</v>
      </c>
      <c r="AN1479" s="15" t="s">
        <v>6281</v>
      </c>
    </row>
    <row r="1480" spans="1:40" ht="15.45" x14ac:dyDescent="0.4">
      <c r="A1480" s="15" t="s">
        <v>603</v>
      </c>
      <c r="B1480" s="15" t="e">
        <f t="shared" si="23"/>
        <v>#N/A</v>
      </c>
      <c r="C1480" s="15" t="s">
        <v>6091</v>
      </c>
      <c r="D1480" s="15"/>
      <c r="E1480" s="15" t="s">
        <v>19</v>
      </c>
      <c r="F1480" s="24" t="s">
        <v>42</v>
      </c>
      <c r="G1480" s="15" t="s">
        <v>3561</v>
      </c>
      <c r="H1480" s="15" t="s">
        <v>19</v>
      </c>
      <c r="I1480" s="25" t="s">
        <v>3583</v>
      </c>
      <c r="J1480" s="15" t="s">
        <v>19</v>
      </c>
      <c r="K1480" s="18" t="s">
        <v>19</v>
      </c>
      <c r="L1480" s="18" t="s">
        <v>19</v>
      </c>
      <c r="M1480" s="18">
        <v>45709.572916666672</v>
      </c>
      <c r="N1480" s="18">
        <v>45790.483333333337</v>
      </c>
      <c r="O1480" s="18" t="s">
        <v>19</v>
      </c>
      <c r="P1480" s="18" t="s">
        <v>19</v>
      </c>
      <c r="Q1480" s="15" t="s">
        <v>5820</v>
      </c>
      <c r="R1480" s="15" t="s">
        <v>6287</v>
      </c>
      <c r="S1480" s="15" t="s">
        <v>6148</v>
      </c>
      <c r="T1480" s="15" t="s">
        <v>19</v>
      </c>
      <c r="U1480" s="15" t="s">
        <v>19</v>
      </c>
      <c r="V1480" s="15" t="s">
        <v>19</v>
      </c>
      <c r="W1480" s="15" t="s">
        <v>19</v>
      </c>
      <c r="X1480" s="15" t="s">
        <v>19</v>
      </c>
      <c r="Y1480" s="19">
        <v>0</v>
      </c>
      <c r="Z1480" s="15" t="s">
        <v>19</v>
      </c>
      <c r="AA1480" s="15" t="s">
        <v>19</v>
      </c>
      <c r="AB1480" s="15" t="s">
        <v>77</v>
      </c>
      <c r="AC1480" s="15" t="s">
        <v>3649</v>
      </c>
      <c r="AD1480" s="15" t="s">
        <v>749</v>
      </c>
      <c r="AE1480" s="15" t="s">
        <v>19</v>
      </c>
      <c r="AF1480" s="15" t="s">
        <v>49</v>
      </c>
      <c r="AG1480" s="15" t="s">
        <v>19</v>
      </c>
      <c r="AH1480" s="15" t="s">
        <v>5167</v>
      </c>
      <c r="AI1480" s="15" t="s">
        <v>19</v>
      </c>
      <c r="AJ1480" s="15" t="s">
        <v>19</v>
      </c>
      <c r="AK1480" s="15" t="s">
        <v>19</v>
      </c>
      <c r="AL1480" s="15" t="s">
        <v>19</v>
      </c>
      <c r="AM1480" s="15" t="s">
        <v>3182</v>
      </c>
      <c r="AN1480" s="15" t="s">
        <v>6281</v>
      </c>
    </row>
    <row r="1481" spans="1:40" ht="15.45" x14ac:dyDescent="0.4">
      <c r="A1481" s="15" t="s">
        <v>6732</v>
      </c>
      <c r="B1481" s="15" t="e">
        <f t="shared" si="23"/>
        <v>#N/A</v>
      </c>
      <c r="C1481" s="15" t="s">
        <v>6733</v>
      </c>
      <c r="D1481" s="15"/>
      <c r="E1481" s="15" t="s">
        <v>19</v>
      </c>
      <c r="F1481" s="24" t="s">
        <v>42</v>
      </c>
      <c r="G1481" s="15" t="s">
        <v>3561</v>
      </c>
      <c r="H1481" s="15" t="s">
        <v>19</v>
      </c>
      <c r="I1481" s="17" t="s">
        <v>3562</v>
      </c>
      <c r="J1481" s="15" t="s">
        <v>19</v>
      </c>
      <c r="K1481" s="18" t="s">
        <v>19</v>
      </c>
      <c r="L1481" s="18" t="s">
        <v>19</v>
      </c>
      <c r="M1481" s="18">
        <v>45729.407638888893</v>
      </c>
      <c r="N1481" s="18">
        <v>45756.565972222219</v>
      </c>
      <c r="O1481" s="18" t="s">
        <v>19</v>
      </c>
      <c r="P1481" s="18" t="s">
        <v>19</v>
      </c>
      <c r="Q1481" s="15" t="s">
        <v>19</v>
      </c>
      <c r="R1481" s="15" t="s">
        <v>6267</v>
      </c>
      <c r="S1481" s="15" t="s">
        <v>19</v>
      </c>
      <c r="T1481" s="15" t="s">
        <v>19</v>
      </c>
      <c r="U1481" s="15" t="s">
        <v>19</v>
      </c>
      <c r="V1481" s="15" t="s">
        <v>19</v>
      </c>
      <c r="W1481" s="15" t="s">
        <v>19</v>
      </c>
      <c r="X1481" s="15" t="s">
        <v>19</v>
      </c>
      <c r="Y1481" s="19">
        <v>0</v>
      </c>
      <c r="Z1481" s="15" t="s">
        <v>19</v>
      </c>
      <c r="AA1481" s="15" t="s">
        <v>19</v>
      </c>
      <c r="AB1481" s="15" t="s">
        <v>19</v>
      </c>
      <c r="AC1481" s="15" t="s">
        <v>19</v>
      </c>
      <c r="AD1481" s="15" t="s">
        <v>19</v>
      </c>
      <c r="AE1481" s="15" t="s">
        <v>19</v>
      </c>
      <c r="AF1481" s="15" t="s">
        <v>19</v>
      </c>
      <c r="AG1481" s="37" t="s">
        <v>3563</v>
      </c>
      <c r="AH1481" s="15" t="s">
        <v>19</v>
      </c>
      <c r="AI1481" s="15" t="s">
        <v>19</v>
      </c>
      <c r="AJ1481" s="15" t="s">
        <v>19</v>
      </c>
      <c r="AK1481" s="15" t="s">
        <v>19</v>
      </c>
      <c r="AL1481" s="15" t="s">
        <v>19</v>
      </c>
      <c r="AM1481" s="15" t="s">
        <v>19</v>
      </c>
      <c r="AN1481" s="15" t="s">
        <v>3564</v>
      </c>
    </row>
    <row r="1482" spans="1:40" ht="15.45" x14ac:dyDescent="0.4">
      <c r="A1482" s="15" t="s">
        <v>6734</v>
      </c>
      <c r="B1482" s="15" t="e">
        <f t="shared" si="23"/>
        <v>#N/A</v>
      </c>
      <c r="C1482" s="15" t="s">
        <v>6735</v>
      </c>
      <c r="D1482" s="15"/>
      <c r="E1482" s="15" t="s">
        <v>19</v>
      </c>
      <c r="F1482" s="24" t="s">
        <v>42</v>
      </c>
      <c r="G1482" s="15" t="s">
        <v>3561</v>
      </c>
      <c r="H1482" s="15" t="s">
        <v>19</v>
      </c>
      <c r="I1482" s="17" t="s">
        <v>3562</v>
      </c>
      <c r="J1482" s="15" t="s">
        <v>19</v>
      </c>
      <c r="K1482" s="18" t="s">
        <v>19</v>
      </c>
      <c r="L1482" s="18" t="s">
        <v>19</v>
      </c>
      <c r="M1482" s="18">
        <v>45729.408333333333</v>
      </c>
      <c r="N1482" s="18">
        <v>45756.565972222219</v>
      </c>
      <c r="O1482" s="18" t="s">
        <v>19</v>
      </c>
      <c r="P1482" s="18" t="s">
        <v>19</v>
      </c>
      <c r="Q1482" s="15" t="s">
        <v>19</v>
      </c>
      <c r="R1482" s="15" t="s">
        <v>6267</v>
      </c>
      <c r="S1482" s="15" t="s">
        <v>19</v>
      </c>
      <c r="T1482" s="15" t="s">
        <v>19</v>
      </c>
      <c r="U1482" s="15" t="s">
        <v>19</v>
      </c>
      <c r="V1482" s="15" t="s">
        <v>19</v>
      </c>
      <c r="W1482" s="15" t="s">
        <v>19</v>
      </c>
      <c r="X1482" s="15" t="s">
        <v>19</v>
      </c>
      <c r="Y1482" s="19">
        <v>0</v>
      </c>
      <c r="Z1482" s="15" t="s">
        <v>19</v>
      </c>
      <c r="AA1482" s="15" t="s">
        <v>19</v>
      </c>
      <c r="AB1482" s="15" t="s">
        <v>19</v>
      </c>
      <c r="AC1482" s="15" t="s">
        <v>19</v>
      </c>
      <c r="AD1482" s="15" t="s">
        <v>19</v>
      </c>
      <c r="AE1482" s="15" t="s">
        <v>19</v>
      </c>
      <c r="AF1482" s="15" t="s">
        <v>19</v>
      </c>
      <c r="AG1482" s="37" t="s">
        <v>3563</v>
      </c>
      <c r="AH1482" s="15" t="s">
        <v>19</v>
      </c>
      <c r="AI1482" s="15" t="s">
        <v>19</v>
      </c>
      <c r="AJ1482" s="15" t="s">
        <v>19</v>
      </c>
      <c r="AK1482" s="15" t="s">
        <v>19</v>
      </c>
      <c r="AL1482" s="15" t="s">
        <v>19</v>
      </c>
      <c r="AM1482" s="15" t="s">
        <v>19</v>
      </c>
      <c r="AN1482" s="15" t="s">
        <v>3564</v>
      </c>
    </row>
    <row r="1483" spans="1:40" ht="15.45" x14ac:dyDescent="0.4">
      <c r="A1483" s="15" t="s">
        <v>6736</v>
      </c>
      <c r="B1483" s="15" t="e">
        <f t="shared" si="23"/>
        <v>#N/A</v>
      </c>
      <c r="C1483" s="15" t="s">
        <v>6737</v>
      </c>
      <c r="D1483" s="15"/>
      <c r="E1483" s="15" t="s">
        <v>19</v>
      </c>
      <c r="F1483" s="24" t="s">
        <v>42</v>
      </c>
      <c r="G1483" s="15" t="s">
        <v>3561</v>
      </c>
      <c r="H1483" s="15" t="s">
        <v>19</v>
      </c>
      <c r="I1483" s="17" t="s">
        <v>3562</v>
      </c>
      <c r="J1483" s="15" t="s">
        <v>19</v>
      </c>
      <c r="K1483" s="18" t="s">
        <v>19</v>
      </c>
      <c r="L1483" s="18" t="s">
        <v>19</v>
      </c>
      <c r="M1483" s="18">
        <v>45729.410416666666</v>
      </c>
      <c r="N1483" s="18">
        <v>45756.565972222219</v>
      </c>
      <c r="O1483" s="18" t="s">
        <v>19</v>
      </c>
      <c r="P1483" s="18" t="s">
        <v>19</v>
      </c>
      <c r="Q1483" s="15" t="s">
        <v>19</v>
      </c>
      <c r="R1483" s="15" t="s">
        <v>6267</v>
      </c>
      <c r="S1483" s="15" t="s">
        <v>19</v>
      </c>
      <c r="T1483" s="15" t="s">
        <v>19</v>
      </c>
      <c r="U1483" s="15" t="s">
        <v>19</v>
      </c>
      <c r="V1483" s="15" t="s">
        <v>19</v>
      </c>
      <c r="W1483" s="15" t="s">
        <v>19</v>
      </c>
      <c r="X1483" s="15" t="s">
        <v>19</v>
      </c>
      <c r="Y1483" s="19">
        <v>0</v>
      </c>
      <c r="Z1483" s="15" t="s">
        <v>19</v>
      </c>
      <c r="AA1483" s="15" t="s">
        <v>19</v>
      </c>
      <c r="AB1483" s="15" t="s">
        <v>19</v>
      </c>
      <c r="AC1483" s="15" t="s">
        <v>19</v>
      </c>
      <c r="AD1483" s="15" t="s">
        <v>19</v>
      </c>
      <c r="AE1483" s="15" t="s">
        <v>19</v>
      </c>
      <c r="AF1483" s="15" t="s">
        <v>19</v>
      </c>
      <c r="AG1483" s="37" t="s">
        <v>3563</v>
      </c>
      <c r="AH1483" s="15" t="s">
        <v>19</v>
      </c>
      <c r="AI1483" s="15" t="s">
        <v>19</v>
      </c>
      <c r="AJ1483" s="15" t="s">
        <v>19</v>
      </c>
      <c r="AK1483" s="15" t="s">
        <v>19</v>
      </c>
      <c r="AL1483" s="15" t="s">
        <v>19</v>
      </c>
      <c r="AM1483" s="15" t="s">
        <v>19</v>
      </c>
      <c r="AN1483" s="15" t="s">
        <v>3564</v>
      </c>
    </row>
    <row r="1484" spans="1:40" ht="15.45" x14ac:dyDescent="0.4">
      <c r="A1484" s="15" t="s">
        <v>607</v>
      </c>
      <c r="B1484" s="15" t="e">
        <f t="shared" si="23"/>
        <v>#N/A</v>
      </c>
      <c r="C1484" s="15" t="s">
        <v>5176</v>
      </c>
      <c r="D1484" s="15"/>
      <c r="E1484" s="15" t="s">
        <v>19</v>
      </c>
      <c r="F1484" s="24" t="s">
        <v>42</v>
      </c>
      <c r="G1484" s="15" t="s">
        <v>3561</v>
      </c>
      <c r="H1484" s="15" t="s">
        <v>19</v>
      </c>
      <c r="I1484" s="25" t="s">
        <v>3583</v>
      </c>
      <c r="J1484" s="15" t="s">
        <v>19</v>
      </c>
      <c r="K1484" s="18" t="s">
        <v>19</v>
      </c>
      <c r="L1484" s="18" t="s">
        <v>19</v>
      </c>
      <c r="M1484" s="18">
        <v>45734.764583333337</v>
      </c>
      <c r="N1484" s="18">
        <v>45749.498611111107</v>
      </c>
      <c r="O1484" s="18" t="s">
        <v>19</v>
      </c>
      <c r="P1484" s="18" t="s">
        <v>19</v>
      </c>
      <c r="Q1484" s="15" t="s">
        <v>6879</v>
      </c>
      <c r="R1484" s="15" t="s">
        <v>6287</v>
      </c>
      <c r="S1484" s="15" t="s">
        <v>6148</v>
      </c>
      <c r="T1484" s="15" t="s">
        <v>19</v>
      </c>
      <c r="U1484" s="15" t="s">
        <v>19</v>
      </c>
      <c r="V1484" s="15" t="s">
        <v>19</v>
      </c>
      <c r="W1484" s="15" t="s">
        <v>19</v>
      </c>
      <c r="X1484" s="15" t="s">
        <v>19</v>
      </c>
      <c r="Y1484" s="19">
        <v>0</v>
      </c>
      <c r="Z1484" s="15" t="s">
        <v>133</v>
      </c>
      <c r="AA1484" s="15" t="s">
        <v>19</v>
      </c>
      <c r="AB1484" s="15" t="s">
        <v>77</v>
      </c>
      <c r="AC1484" s="15" t="s">
        <v>3577</v>
      </c>
      <c r="AD1484" s="15" t="s">
        <v>2137</v>
      </c>
      <c r="AE1484" s="15" t="s">
        <v>19</v>
      </c>
      <c r="AF1484" s="15" t="s">
        <v>17</v>
      </c>
      <c r="AG1484" s="37" t="s">
        <v>3563</v>
      </c>
      <c r="AH1484" s="15" t="s">
        <v>5178</v>
      </c>
      <c r="AI1484" s="15" t="s">
        <v>19</v>
      </c>
      <c r="AJ1484" s="15" t="s">
        <v>19</v>
      </c>
      <c r="AK1484" s="15" t="s">
        <v>19</v>
      </c>
      <c r="AL1484" s="15" t="s">
        <v>19</v>
      </c>
      <c r="AM1484" s="15" t="s">
        <v>3579</v>
      </c>
      <c r="AN1484" s="15" t="s">
        <v>6298</v>
      </c>
    </row>
    <row r="1485" spans="1:40" ht="15.45" x14ac:dyDescent="0.4">
      <c r="A1485" s="15" t="s">
        <v>608</v>
      </c>
      <c r="B1485" s="15" t="e">
        <f t="shared" si="23"/>
        <v>#N/A</v>
      </c>
      <c r="C1485" s="15" t="s">
        <v>4700</v>
      </c>
      <c r="D1485" s="15"/>
      <c r="E1485" s="15" t="s">
        <v>19</v>
      </c>
      <c r="F1485" s="27" t="s">
        <v>122</v>
      </c>
      <c r="G1485" s="15" t="s">
        <v>3561</v>
      </c>
      <c r="H1485" s="15" t="s">
        <v>19</v>
      </c>
      <c r="I1485" s="16" t="s">
        <v>658</v>
      </c>
      <c r="J1485" s="15" t="s">
        <v>4701</v>
      </c>
      <c r="K1485" s="18">
        <v>45863</v>
      </c>
      <c r="L1485" s="18" t="s">
        <v>19</v>
      </c>
      <c r="M1485" s="18">
        <v>45754.494444444441</v>
      </c>
      <c r="N1485" s="18">
        <v>45810.615277777775</v>
      </c>
      <c r="O1485" s="18" t="s">
        <v>19</v>
      </c>
      <c r="P1485" s="18" t="s">
        <v>19</v>
      </c>
      <c r="Q1485" s="15" t="s">
        <v>5855</v>
      </c>
      <c r="R1485" s="15" t="s">
        <v>6290</v>
      </c>
      <c r="S1485" s="15" t="s">
        <v>3588</v>
      </c>
      <c r="T1485" s="15" t="s">
        <v>19</v>
      </c>
      <c r="U1485" s="15" t="s">
        <v>19</v>
      </c>
      <c r="V1485" s="15" t="s">
        <v>19</v>
      </c>
      <c r="W1485" s="15" t="s">
        <v>19</v>
      </c>
      <c r="X1485" s="15" t="s">
        <v>19</v>
      </c>
      <c r="Y1485" s="19">
        <v>0</v>
      </c>
      <c r="Z1485" s="15" t="s">
        <v>133</v>
      </c>
      <c r="AA1485" s="15" t="s">
        <v>19</v>
      </c>
      <c r="AB1485" s="15" t="s">
        <v>24</v>
      </c>
      <c r="AC1485" s="15" t="s">
        <v>4651</v>
      </c>
      <c r="AD1485" s="15" t="s">
        <v>1715</v>
      </c>
      <c r="AE1485" s="15" t="s">
        <v>19</v>
      </c>
      <c r="AF1485" s="15" t="s">
        <v>49</v>
      </c>
      <c r="AG1485" s="37" t="s">
        <v>3563</v>
      </c>
      <c r="AH1485" s="15" t="s">
        <v>19</v>
      </c>
      <c r="AI1485" s="18">
        <v>45776</v>
      </c>
      <c r="AJ1485" s="15" t="s">
        <v>19</v>
      </c>
      <c r="AK1485" s="15" t="s">
        <v>19</v>
      </c>
      <c r="AL1485" s="15" t="s">
        <v>19</v>
      </c>
      <c r="AM1485" s="15" t="s">
        <v>3620</v>
      </c>
      <c r="AN1485" s="15" t="s">
        <v>3621</v>
      </c>
    </row>
    <row r="1486" spans="1:40" ht="15.45" x14ac:dyDescent="0.4">
      <c r="A1486" s="15" t="s">
        <v>609</v>
      </c>
      <c r="B1486" s="15" t="e">
        <f t="shared" si="23"/>
        <v>#N/A</v>
      </c>
      <c r="C1486" s="15" t="s">
        <v>4702</v>
      </c>
      <c r="D1486" s="15"/>
      <c r="E1486" s="15" t="s">
        <v>19</v>
      </c>
      <c r="F1486" s="27" t="s">
        <v>122</v>
      </c>
      <c r="G1486" s="15" t="s">
        <v>3561</v>
      </c>
      <c r="H1486" s="15" t="s">
        <v>3599</v>
      </c>
      <c r="I1486" s="28" t="s">
        <v>3587</v>
      </c>
      <c r="J1486" s="15" t="s">
        <v>19</v>
      </c>
      <c r="K1486" s="18">
        <v>45863</v>
      </c>
      <c r="L1486" s="18" t="s">
        <v>19</v>
      </c>
      <c r="M1486" s="18">
        <v>45754.500694444447</v>
      </c>
      <c r="N1486" s="18">
        <v>45810.615277777775</v>
      </c>
      <c r="O1486" s="18" t="s">
        <v>19</v>
      </c>
      <c r="P1486" s="18" t="s">
        <v>19</v>
      </c>
      <c r="Q1486" s="15" t="s">
        <v>5815</v>
      </c>
      <c r="R1486" s="15" t="s">
        <v>6290</v>
      </c>
      <c r="S1486" s="15" t="s">
        <v>3588</v>
      </c>
      <c r="T1486" s="15" t="s">
        <v>19</v>
      </c>
      <c r="U1486" s="15" t="s">
        <v>19</v>
      </c>
      <c r="V1486" s="15" t="s">
        <v>19</v>
      </c>
      <c r="W1486" s="15" t="s">
        <v>19</v>
      </c>
      <c r="X1486" s="15" t="s">
        <v>19</v>
      </c>
      <c r="Y1486" s="19">
        <v>0</v>
      </c>
      <c r="Z1486" s="15" t="s">
        <v>133</v>
      </c>
      <c r="AA1486" s="15" t="s">
        <v>19</v>
      </c>
      <c r="AB1486" s="15" t="s">
        <v>24</v>
      </c>
      <c r="AC1486" s="15" t="s">
        <v>4651</v>
      </c>
      <c r="AD1486" s="15" t="s">
        <v>1927</v>
      </c>
      <c r="AE1486" s="15" t="s">
        <v>19</v>
      </c>
      <c r="AF1486" s="15" t="s">
        <v>49</v>
      </c>
      <c r="AG1486" s="15" t="s">
        <v>19</v>
      </c>
      <c r="AH1486" s="15" t="s">
        <v>19</v>
      </c>
      <c r="AI1486" s="18">
        <v>45765</v>
      </c>
      <c r="AJ1486" s="15" t="s">
        <v>19</v>
      </c>
      <c r="AK1486" s="15" t="s">
        <v>19</v>
      </c>
      <c r="AL1486" s="15" t="s">
        <v>19</v>
      </c>
      <c r="AM1486" s="15" t="s">
        <v>3620</v>
      </c>
      <c r="AN1486" s="15" t="s">
        <v>3621</v>
      </c>
    </row>
    <row r="1487" spans="1:40" ht="15.45" x14ac:dyDescent="0.4">
      <c r="A1487" s="15" t="s">
        <v>610</v>
      </c>
      <c r="B1487" s="15" t="e">
        <f t="shared" si="23"/>
        <v>#N/A</v>
      </c>
      <c r="C1487" s="15" t="s">
        <v>4704</v>
      </c>
      <c r="D1487" s="15"/>
      <c r="E1487" s="15" t="s">
        <v>19</v>
      </c>
      <c r="F1487" s="27" t="s">
        <v>122</v>
      </c>
      <c r="G1487" s="15" t="s">
        <v>3561</v>
      </c>
      <c r="H1487" s="15" t="s">
        <v>3599</v>
      </c>
      <c r="I1487" s="28" t="s">
        <v>3587</v>
      </c>
      <c r="J1487" s="15" t="s">
        <v>19</v>
      </c>
      <c r="K1487" s="18">
        <v>45863</v>
      </c>
      <c r="L1487" s="18" t="s">
        <v>19</v>
      </c>
      <c r="M1487" s="18">
        <v>45754.506249999999</v>
      </c>
      <c r="N1487" s="18">
        <v>45810.615277777775</v>
      </c>
      <c r="O1487" s="18" t="s">
        <v>19</v>
      </c>
      <c r="P1487" s="18" t="s">
        <v>19</v>
      </c>
      <c r="Q1487" s="15" t="s">
        <v>5855</v>
      </c>
      <c r="R1487" s="15" t="s">
        <v>6290</v>
      </c>
      <c r="S1487" s="15" t="s">
        <v>3588</v>
      </c>
      <c r="T1487" s="15" t="s">
        <v>19</v>
      </c>
      <c r="U1487" s="15" t="s">
        <v>19</v>
      </c>
      <c r="V1487" s="15" t="s">
        <v>19</v>
      </c>
      <c r="W1487" s="15" t="s">
        <v>19</v>
      </c>
      <c r="X1487" s="15" t="s">
        <v>19</v>
      </c>
      <c r="Y1487" s="19">
        <v>0</v>
      </c>
      <c r="Z1487" s="15" t="s">
        <v>133</v>
      </c>
      <c r="AA1487" s="15" t="s">
        <v>19</v>
      </c>
      <c r="AB1487" s="15" t="s">
        <v>24</v>
      </c>
      <c r="AC1487" s="15" t="s">
        <v>4651</v>
      </c>
      <c r="AD1487" s="15" t="s">
        <v>1758</v>
      </c>
      <c r="AE1487" s="15" t="s">
        <v>19</v>
      </c>
      <c r="AF1487" s="15" t="s">
        <v>49</v>
      </c>
      <c r="AG1487" s="37" t="s">
        <v>3563</v>
      </c>
      <c r="AH1487" s="15" t="s">
        <v>19</v>
      </c>
      <c r="AI1487" s="18">
        <v>45776</v>
      </c>
      <c r="AJ1487" s="15" t="s">
        <v>19</v>
      </c>
      <c r="AK1487" s="15" t="s">
        <v>19</v>
      </c>
      <c r="AL1487" s="15" t="s">
        <v>19</v>
      </c>
      <c r="AM1487" s="15" t="s">
        <v>3620</v>
      </c>
      <c r="AN1487" s="15" t="s">
        <v>3621</v>
      </c>
    </row>
    <row r="1488" spans="1:40" ht="15.45" x14ac:dyDescent="0.4">
      <c r="A1488" s="15" t="s">
        <v>611</v>
      </c>
      <c r="B1488" s="15" t="e">
        <f t="shared" si="23"/>
        <v>#N/A</v>
      </c>
      <c r="C1488" s="15" t="s">
        <v>4706</v>
      </c>
      <c r="D1488" s="15"/>
      <c r="E1488" s="15" t="s">
        <v>19</v>
      </c>
      <c r="F1488" s="27" t="s">
        <v>122</v>
      </c>
      <c r="G1488" s="15" t="s">
        <v>3561</v>
      </c>
      <c r="H1488" s="15" t="s">
        <v>3599</v>
      </c>
      <c r="I1488" s="28" t="s">
        <v>3587</v>
      </c>
      <c r="J1488" s="15" t="s">
        <v>19</v>
      </c>
      <c r="K1488" s="18">
        <v>45863</v>
      </c>
      <c r="L1488" s="18" t="s">
        <v>19</v>
      </c>
      <c r="M1488" s="18">
        <v>45754.512499999997</v>
      </c>
      <c r="N1488" s="18">
        <v>45810.615277777775</v>
      </c>
      <c r="O1488" s="18" t="s">
        <v>19</v>
      </c>
      <c r="P1488" s="18" t="s">
        <v>19</v>
      </c>
      <c r="Q1488" s="15" t="s">
        <v>5855</v>
      </c>
      <c r="R1488" s="15" t="s">
        <v>6290</v>
      </c>
      <c r="S1488" s="15" t="s">
        <v>3588</v>
      </c>
      <c r="T1488" s="15" t="s">
        <v>19</v>
      </c>
      <c r="U1488" s="15" t="s">
        <v>19</v>
      </c>
      <c r="V1488" s="15" t="s">
        <v>19</v>
      </c>
      <c r="W1488" s="15" t="s">
        <v>19</v>
      </c>
      <c r="X1488" s="15" t="s">
        <v>19</v>
      </c>
      <c r="Y1488" s="19">
        <v>0</v>
      </c>
      <c r="Z1488" s="15" t="s">
        <v>133</v>
      </c>
      <c r="AA1488" s="15" t="s">
        <v>19</v>
      </c>
      <c r="AB1488" s="15" t="s">
        <v>24</v>
      </c>
      <c r="AC1488" s="15" t="s">
        <v>4651</v>
      </c>
      <c r="AD1488" s="15" t="s">
        <v>1872</v>
      </c>
      <c r="AE1488" s="15" t="s">
        <v>19</v>
      </c>
      <c r="AF1488" s="15" t="s">
        <v>49</v>
      </c>
      <c r="AG1488" s="37" t="s">
        <v>3563</v>
      </c>
      <c r="AH1488" s="15" t="s">
        <v>19</v>
      </c>
      <c r="AI1488" s="18">
        <v>45776</v>
      </c>
      <c r="AJ1488" s="15" t="s">
        <v>19</v>
      </c>
      <c r="AK1488" s="15" t="s">
        <v>19</v>
      </c>
      <c r="AL1488" s="15" t="s">
        <v>19</v>
      </c>
      <c r="AM1488" s="15" t="s">
        <v>3620</v>
      </c>
      <c r="AN1488" s="15" t="s">
        <v>3621</v>
      </c>
    </row>
    <row r="1489" spans="1:40" ht="15.45" x14ac:dyDescent="0.4">
      <c r="A1489" s="15" t="s">
        <v>612</v>
      </c>
      <c r="B1489" s="15" t="e">
        <f t="shared" si="23"/>
        <v>#N/A</v>
      </c>
      <c r="C1489" s="15" t="s">
        <v>4708</v>
      </c>
      <c r="D1489" s="15"/>
      <c r="E1489" s="15" t="s">
        <v>19</v>
      </c>
      <c r="F1489" s="27" t="s">
        <v>122</v>
      </c>
      <c r="G1489" s="15" t="s">
        <v>3561</v>
      </c>
      <c r="H1489" s="15" t="s">
        <v>3599</v>
      </c>
      <c r="I1489" s="28" t="s">
        <v>3587</v>
      </c>
      <c r="J1489" s="15" t="s">
        <v>19</v>
      </c>
      <c r="K1489" s="18">
        <v>45863</v>
      </c>
      <c r="L1489" s="18" t="s">
        <v>19</v>
      </c>
      <c r="M1489" s="18">
        <v>45754.515277777777</v>
      </c>
      <c r="N1489" s="18">
        <v>45810.615277777775</v>
      </c>
      <c r="O1489" s="18" t="s">
        <v>19</v>
      </c>
      <c r="P1489" s="18" t="s">
        <v>19</v>
      </c>
      <c r="Q1489" s="15" t="s">
        <v>5855</v>
      </c>
      <c r="R1489" s="15" t="s">
        <v>6290</v>
      </c>
      <c r="S1489" s="15" t="s">
        <v>3588</v>
      </c>
      <c r="T1489" s="15" t="s">
        <v>19</v>
      </c>
      <c r="U1489" s="15" t="s">
        <v>19</v>
      </c>
      <c r="V1489" s="15" t="s">
        <v>19</v>
      </c>
      <c r="W1489" s="15" t="s">
        <v>19</v>
      </c>
      <c r="X1489" s="15" t="s">
        <v>19</v>
      </c>
      <c r="Y1489" s="19">
        <v>0</v>
      </c>
      <c r="Z1489" s="15" t="s">
        <v>133</v>
      </c>
      <c r="AA1489" s="15" t="s">
        <v>19</v>
      </c>
      <c r="AB1489" s="15" t="s">
        <v>24</v>
      </c>
      <c r="AC1489" s="15" t="s">
        <v>4651</v>
      </c>
      <c r="AD1489" s="15" t="s">
        <v>1758</v>
      </c>
      <c r="AE1489" s="15" t="s">
        <v>19</v>
      </c>
      <c r="AF1489" s="15" t="s">
        <v>49</v>
      </c>
      <c r="AG1489" s="37" t="s">
        <v>3563</v>
      </c>
      <c r="AH1489" s="15" t="s">
        <v>19</v>
      </c>
      <c r="AI1489" s="18">
        <v>45776</v>
      </c>
      <c r="AJ1489" s="15" t="s">
        <v>19</v>
      </c>
      <c r="AK1489" s="15" t="s">
        <v>19</v>
      </c>
      <c r="AL1489" s="15" t="s">
        <v>19</v>
      </c>
      <c r="AM1489" s="15" t="s">
        <v>3620</v>
      </c>
      <c r="AN1489" s="15" t="s">
        <v>3621</v>
      </c>
    </row>
    <row r="1490" spans="1:40" ht="15.45" x14ac:dyDescent="0.4">
      <c r="A1490" s="15" t="s">
        <v>613</v>
      </c>
      <c r="B1490" s="15" t="e">
        <f t="shared" si="23"/>
        <v>#N/A</v>
      </c>
      <c r="C1490" s="15" t="s">
        <v>4710</v>
      </c>
      <c r="D1490" s="15"/>
      <c r="E1490" s="15" t="s">
        <v>19</v>
      </c>
      <c r="F1490" s="27" t="s">
        <v>122</v>
      </c>
      <c r="G1490" s="15" t="s">
        <v>3561</v>
      </c>
      <c r="H1490" s="15" t="s">
        <v>3569</v>
      </c>
      <c r="I1490" s="28" t="s">
        <v>3587</v>
      </c>
      <c r="J1490" s="15" t="s">
        <v>6739</v>
      </c>
      <c r="K1490" s="18">
        <v>45811</v>
      </c>
      <c r="L1490" s="18">
        <v>45805</v>
      </c>
      <c r="M1490" s="18">
        <v>45754.517361111109</v>
      </c>
      <c r="N1490" s="18">
        <v>45810.612500000003</v>
      </c>
      <c r="O1490" s="18" t="s">
        <v>19</v>
      </c>
      <c r="P1490" s="18" t="s">
        <v>19</v>
      </c>
      <c r="Q1490" s="15" t="s">
        <v>5855</v>
      </c>
      <c r="R1490" s="15" t="s">
        <v>6290</v>
      </c>
      <c r="S1490" s="15" t="s">
        <v>3588</v>
      </c>
      <c r="T1490" s="15" t="s">
        <v>19</v>
      </c>
      <c r="U1490" s="15" t="s">
        <v>19</v>
      </c>
      <c r="V1490" s="15" t="s">
        <v>19</v>
      </c>
      <c r="W1490" s="15" t="s">
        <v>19</v>
      </c>
      <c r="X1490" s="15" t="s">
        <v>19</v>
      </c>
      <c r="Y1490" s="19">
        <v>0</v>
      </c>
      <c r="Z1490" s="31" t="s">
        <v>29</v>
      </c>
      <c r="AA1490" s="15" t="s">
        <v>19</v>
      </c>
      <c r="AB1490" s="15" t="s">
        <v>24</v>
      </c>
      <c r="AC1490" s="15" t="s">
        <v>4651</v>
      </c>
      <c r="AD1490" s="15" t="s">
        <v>1872</v>
      </c>
      <c r="AE1490" s="15" t="s">
        <v>19</v>
      </c>
      <c r="AF1490" s="15" t="s">
        <v>49</v>
      </c>
      <c r="AG1490" s="36" t="s">
        <v>5909</v>
      </c>
      <c r="AH1490" s="15" t="s">
        <v>19</v>
      </c>
      <c r="AI1490" s="18">
        <v>45776</v>
      </c>
      <c r="AJ1490" s="15" t="s">
        <v>19</v>
      </c>
      <c r="AK1490" s="15" t="s">
        <v>19</v>
      </c>
      <c r="AL1490" s="15" t="s">
        <v>19</v>
      </c>
      <c r="AM1490" s="15" t="s">
        <v>3620</v>
      </c>
      <c r="AN1490" s="15" t="s">
        <v>3621</v>
      </c>
    </row>
    <row r="1491" spans="1:40" ht="15.45" x14ac:dyDescent="0.4">
      <c r="A1491" s="15" t="s">
        <v>614</v>
      </c>
      <c r="B1491" s="15" t="e">
        <f t="shared" si="23"/>
        <v>#N/A</v>
      </c>
      <c r="C1491" s="15" t="s">
        <v>6740</v>
      </c>
      <c r="D1491" s="15"/>
      <c r="E1491" s="15" t="s">
        <v>19</v>
      </c>
      <c r="F1491" s="27" t="s">
        <v>122</v>
      </c>
      <c r="G1491" s="15" t="s">
        <v>3561</v>
      </c>
      <c r="H1491" s="15" t="s">
        <v>3599</v>
      </c>
      <c r="I1491" s="28" t="s">
        <v>3587</v>
      </c>
      <c r="J1491" s="15" t="s">
        <v>19</v>
      </c>
      <c r="K1491" s="18">
        <v>45863</v>
      </c>
      <c r="L1491" s="18">
        <v>45806</v>
      </c>
      <c r="M1491" s="18">
        <v>45754.517361111109</v>
      </c>
      <c r="N1491" s="18">
        <v>45810.617361111115</v>
      </c>
      <c r="O1491" s="18" t="s">
        <v>19</v>
      </c>
      <c r="P1491" s="18" t="s">
        <v>19</v>
      </c>
      <c r="Q1491" s="15" t="s">
        <v>5855</v>
      </c>
      <c r="R1491" s="15" t="s">
        <v>6290</v>
      </c>
      <c r="S1491" s="15" t="s">
        <v>3588</v>
      </c>
      <c r="T1491" s="18">
        <v>45810</v>
      </c>
      <c r="U1491" s="15" t="s">
        <v>19</v>
      </c>
      <c r="V1491" s="15" t="s">
        <v>19</v>
      </c>
      <c r="W1491" s="15" t="s">
        <v>19</v>
      </c>
      <c r="X1491" s="15" t="s">
        <v>19</v>
      </c>
      <c r="Y1491" s="19">
        <v>0</v>
      </c>
      <c r="Z1491" s="15" t="s">
        <v>287</v>
      </c>
      <c r="AA1491" s="15" t="s">
        <v>19</v>
      </c>
      <c r="AB1491" s="15" t="s">
        <v>24</v>
      </c>
      <c r="AC1491" s="15" t="s">
        <v>4651</v>
      </c>
      <c r="AD1491" s="15" t="s">
        <v>1872</v>
      </c>
      <c r="AE1491" s="15" t="s">
        <v>19</v>
      </c>
      <c r="AF1491" s="15" t="s">
        <v>49</v>
      </c>
      <c r="AG1491" s="37" t="s">
        <v>3563</v>
      </c>
      <c r="AH1491" s="15" t="s">
        <v>19</v>
      </c>
      <c r="AI1491" s="18">
        <v>45776</v>
      </c>
      <c r="AJ1491" s="15" t="s">
        <v>19</v>
      </c>
      <c r="AK1491" s="15" t="s">
        <v>19</v>
      </c>
      <c r="AL1491" s="15" t="s">
        <v>19</v>
      </c>
      <c r="AM1491" s="15" t="s">
        <v>3620</v>
      </c>
      <c r="AN1491" s="15" t="s">
        <v>3621</v>
      </c>
    </row>
    <row r="1492" spans="1:40" ht="15.45" x14ac:dyDescent="0.4">
      <c r="A1492" s="15" t="s">
        <v>615</v>
      </c>
      <c r="B1492" s="15" t="e">
        <f t="shared" si="23"/>
        <v>#N/A</v>
      </c>
      <c r="C1492" s="15" t="s">
        <v>4713</v>
      </c>
      <c r="D1492" s="15"/>
      <c r="E1492" s="15" t="s">
        <v>19</v>
      </c>
      <c r="F1492" s="27" t="s">
        <v>122</v>
      </c>
      <c r="G1492" s="15" t="s">
        <v>3561</v>
      </c>
      <c r="H1492" s="15" t="s">
        <v>3599</v>
      </c>
      <c r="I1492" s="28" t="s">
        <v>3587</v>
      </c>
      <c r="J1492" s="15" t="s">
        <v>19</v>
      </c>
      <c r="K1492" s="18">
        <v>45863</v>
      </c>
      <c r="L1492" s="18" t="s">
        <v>19</v>
      </c>
      <c r="M1492" s="18">
        <v>45754.51944444445</v>
      </c>
      <c r="N1492" s="18">
        <v>45810.615277777775</v>
      </c>
      <c r="O1492" s="18" t="s">
        <v>19</v>
      </c>
      <c r="P1492" s="18" t="s">
        <v>19</v>
      </c>
      <c r="Q1492" s="15" t="s">
        <v>5855</v>
      </c>
      <c r="R1492" s="15" t="s">
        <v>6290</v>
      </c>
      <c r="S1492" s="15" t="s">
        <v>3588</v>
      </c>
      <c r="T1492" s="15" t="s">
        <v>19</v>
      </c>
      <c r="U1492" s="15" t="s">
        <v>19</v>
      </c>
      <c r="V1492" s="15" t="s">
        <v>19</v>
      </c>
      <c r="W1492" s="15" t="s">
        <v>19</v>
      </c>
      <c r="X1492" s="15" t="s">
        <v>19</v>
      </c>
      <c r="Y1492" s="19">
        <v>0</v>
      </c>
      <c r="Z1492" s="15" t="s">
        <v>133</v>
      </c>
      <c r="AA1492" s="15" t="s">
        <v>19</v>
      </c>
      <c r="AB1492" s="15" t="s">
        <v>24</v>
      </c>
      <c r="AC1492" s="15" t="s">
        <v>4651</v>
      </c>
      <c r="AD1492" s="15" t="s">
        <v>1872</v>
      </c>
      <c r="AE1492" s="15" t="s">
        <v>19</v>
      </c>
      <c r="AF1492" s="15" t="s">
        <v>49</v>
      </c>
      <c r="AG1492" s="37" t="s">
        <v>3563</v>
      </c>
      <c r="AH1492" s="15" t="s">
        <v>19</v>
      </c>
      <c r="AI1492" s="18">
        <v>45776</v>
      </c>
      <c r="AJ1492" s="15" t="s">
        <v>19</v>
      </c>
      <c r="AK1492" s="15" t="s">
        <v>19</v>
      </c>
      <c r="AL1492" s="15" t="s">
        <v>19</v>
      </c>
      <c r="AM1492" s="15" t="s">
        <v>3620</v>
      </c>
      <c r="AN1492" s="15" t="s">
        <v>3621</v>
      </c>
    </row>
    <row r="1493" spans="1:40" ht="15.45" x14ac:dyDescent="0.4">
      <c r="A1493" s="15" t="s">
        <v>616</v>
      </c>
      <c r="B1493" s="15" t="e">
        <f t="shared" si="23"/>
        <v>#N/A</v>
      </c>
      <c r="C1493" s="15" t="s">
        <v>4715</v>
      </c>
      <c r="D1493" s="15"/>
      <c r="E1493" s="15" t="s">
        <v>19</v>
      </c>
      <c r="F1493" s="27" t="s">
        <v>122</v>
      </c>
      <c r="G1493" s="15" t="s">
        <v>3561</v>
      </c>
      <c r="H1493" s="15" t="s">
        <v>3599</v>
      </c>
      <c r="I1493" s="28" t="s">
        <v>3587</v>
      </c>
      <c r="J1493" s="15" t="s">
        <v>19</v>
      </c>
      <c r="K1493" s="18">
        <v>45863</v>
      </c>
      <c r="L1493" s="18" t="s">
        <v>19</v>
      </c>
      <c r="M1493" s="18">
        <v>45754.522222222222</v>
      </c>
      <c r="N1493" s="18">
        <v>45810.615277777775</v>
      </c>
      <c r="O1493" s="18" t="s">
        <v>19</v>
      </c>
      <c r="P1493" s="18" t="s">
        <v>19</v>
      </c>
      <c r="Q1493" s="15" t="s">
        <v>5855</v>
      </c>
      <c r="R1493" s="15" t="s">
        <v>6290</v>
      </c>
      <c r="S1493" s="15" t="s">
        <v>3588</v>
      </c>
      <c r="T1493" s="15" t="s">
        <v>19</v>
      </c>
      <c r="U1493" s="15" t="s">
        <v>19</v>
      </c>
      <c r="V1493" s="15" t="s">
        <v>19</v>
      </c>
      <c r="W1493" s="15" t="s">
        <v>19</v>
      </c>
      <c r="X1493" s="15" t="s">
        <v>19</v>
      </c>
      <c r="Y1493" s="19">
        <v>0</v>
      </c>
      <c r="Z1493" s="15" t="s">
        <v>133</v>
      </c>
      <c r="AA1493" s="15" t="s">
        <v>19</v>
      </c>
      <c r="AB1493" s="15" t="s">
        <v>24</v>
      </c>
      <c r="AC1493" s="15" t="s">
        <v>4651</v>
      </c>
      <c r="AD1493" s="15" t="s">
        <v>1872</v>
      </c>
      <c r="AE1493" s="15" t="s">
        <v>19</v>
      </c>
      <c r="AF1493" s="15" t="s">
        <v>49</v>
      </c>
      <c r="AG1493" s="37" t="s">
        <v>3563</v>
      </c>
      <c r="AH1493" s="15" t="s">
        <v>19</v>
      </c>
      <c r="AI1493" s="18">
        <v>45776</v>
      </c>
      <c r="AJ1493" s="15" t="s">
        <v>19</v>
      </c>
      <c r="AK1493" s="15" t="s">
        <v>19</v>
      </c>
      <c r="AL1493" s="15" t="s">
        <v>19</v>
      </c>
      <c r="AM1493" s="15" t="s">
        <v>3620</v>
      </c>
      <c r="AN1493" s="15" t="s">
        <v>3621</v>
      </c>
    </row>
    <row r="1494" spans="1:40" ht="15.45" x14ac:dyDescent="0.4">
      <c r="A1494" s="15" t="s">
        <v>617</v>
      </c>
      <c r="B1494" s="15" t="e">
        <f t="shared" si="23"/>
        <v>#N/A</v>
      </c>
      <c r="C1494" s="15" t="s">
        <v>4717</v>
      </c>
      <c r="D1494" s="15"/>
      <c r="E1494" s="15" t="s">
        <v>19</v>
      </c>
      <c r="F1494" s="27" t="s">
        <v>122</v>
      </c>
      <c r="G1494" s="15" t="s">
        <v>3561</v>
      </c>
      <c r="H1494" s="15" t="s">
        <v>3599</v>
      </c>
      <c r="I1494" s="28" t="s">
        <v>3587</v>
      </c>
      <c r="J1494" s="15" t="s">
        <v>19</v>
      </c>
      <c r="K1494" s="18">
        <v>45863</v>
      </c>
      <c r="L1494" s="18" t="s">
        <v>19</v>
      </c>
      <c r="M1494" s="18">
        <v>45754.524305555555</v>
      </c>
      <c r="N1494" s="18">
        <v>45810.615277777775</v>
      </c>
      <c r="O1494" s="18" t="s">
        <v>19</v>
      </c>
      <c r="P1494" s="18" t="s">
        <v>19</v>
      </c>
      <c r="Q1494" s="15" t="s">
        <v>5855</v>
      </c>
      <c r="R1494" s="15" t="s">
        <v>6290</v>
      </c>
      <c r="S1494" s="15" t="s">
        <v>3588</v>
      </c>
      <c r="T1494" s="15" t="s">
        <v>19</v>
      </c>
      <c r="U1494" s="15" t="s">
        <v>19</v>
      </c>
      <c r="V1494" s="15" t="s">
        <v>19</v>
      </c>
      <c r="W1494" s="15" t="s">
        <v>19</v>
      </c>
      <c r="X1494" s="15" t="s">
        <v>19</v>
      </c>
      <c r="Y1494" s="19">
        <v>0</v>
      </c>
      <c r="Z1494" s="15" t="s">
        <v>133</v>
      </c>
      <c r="AA1494" s="15" t="s">
        <v>19</v>
      </c>
      <c r="AB1494" s="15" t="s">
        <v>24</v>
      </c>
      <c r="AC1494" s="15" t="s">
        <v>4651</v>
      </c>
      <c r="AD1494" s="15" t="s">
        <v>1758</v>
      </c>
      <c r="AE1494" s="15" t="s">
        <v>19</v>
      </c>
      <c r="AF1494" s="15" t="s">
        <v>49</v>
      </c>
      <c r="AG1494" s="37" t="s">
        <v>3563</v>
      </c>
      <c r="AH1494" s="15" t="s">
        <v>19</v>
      </c>
      <c r="AI1494" s="18">
        <v>45776</v>
      </c>
      <c r="AJ1494" s="15" t="s">
        <v>19</v>
      </c>
      <c r="AK1494" s="15" t="s">
        <v>19</v>
      </c>
      <c r="AL1494" s="15" t="s">
        <v>19</v>
      </c>
      <c r="AM1494" s="15" t="s">
        <v>3620</v>
      </c>
      <c r="AN1494" s="15" t="s">
        <v>3621</v>
      </c>
    </row>
    <row r="1495" spans="1:40" ht="15.45" x14ac:dyDescent="0.4">
      <c r="A1495" s="15" t="s">
        <v>618</v>
      </c>
      <c r="B1495" s="15" t="e">
        <f t="shared" si="23"/>
        <v>#N/A</v>
      </c>
      <c r="C1495" s="15" t="s">
        <v>4719</v>
      </c>
      <c r="D1495" s="15"/>
      <c r="E1495" s="15" t="s">
        <v>19</v>
      </c>
      <c r="F1495" s="27" t="s">
        <v>122</v>
      </c>
      <c r="G1495" s="15" t="s">
        <v>3561</v>
      </c>
      <c r="H1495" s="15" t="s">
        <v>3599</v>
      </c>
      <c r="I1495" s="28" t="s">
        <v>3587</v>
      </c>
      <c r="J1495" s="15" t="s">
        <v>19</v>
      </c>
      <c r="K1495" s="18">
        <v>45863</v>
      </c>
      <c r="L1495" s="18" t="s">
        <v>19</v>
      </c>
      <c r="M1495" s="18">
        <v>45754.525000000001</v>
      </c>
      <c r="N1495" s="18">
        <v>45810.615277777775</v>
      </c>
      <c r="O1495" s="18" t="s">
        <v>19</v>
      </c>
      <c r="P1495" s="18" t="s">
        <v>19</v>
      </c>
      <c r="Q1495" s="15" t="s">
        <v>5855</v>
      </c>
      <c r="R1495" s="15" t="s">
        <v>6290</v>
      </c>
      <c r="S1495" s="15" t="s">
        <v>3588</v>
      </c>
      <c r="T1495" s="15" t="s">
        <v>19</v>
      </c>
      <c r="U1495" s="15" t="s">
        <v>19</v>
      </c>
      <c r="V1495" s="15" t="s">
        <v>19</v>
      </c>
      <c r="W1495" s="15" t="s">
        <v>19</v>
      </c>
      <c r="X1495" s="15" t="s">
        <v>19</v>
      </c>
      <c r="Y1495" s="19">
        <v>0</v>
      </c>
      <c r="Z1495" s="15" t="s">
        <v>133</v>
      </c>
      <c r="AA1495" s="15" t="s">
        <v>19</v>
      </c>
      <c r="AB1495" s="15" t="s">
        <v>24</v>
      </c>
      <c r="AC1495" s="15" t="s">
        <v>4651</v>
      </c>
      <c r="AD1495" s="15" t="s">
        <v>1758</v>
      </c>
      <c r="AE1495" s="15" t="s">
        <v>19</v>
      </c>
      <c r="AF1495" s="15" t="s">
        <v>49</v>
      </c>
      <c r="AG1495" s="37" t="s">
        <v>3563</v>
      </c>
      <c r="AH1495" s="15" t="s">
        <v>19</v>
      </c>
      <c r="AI1495" s="18">
        <v>45776</v>
      </c>
      <c r="AJ1495" s="15" t="s">
        <v>19</v>
      </c>
      <c r="AK1495" s="15" t="s">
        <v>19</v>
      </c>
      <c r="AL1495" s="15" t="s">
        <v>19</v>
      </c>
      <c r="AM1495" s="15" t="s">
        <v>3620</v>
      </c>
      <c r="AN1495" s="15" t="s">
        <v>3621</v>
      </c>
    </row>
    <row r="1496" spans="1:40" ht="15.45" x14ac:dyDescent="0.4">
      <c r="A1496" s="15" t="s">
        <v>619</v>
      </c>
      <c r="B1496" s="15" t="e">
        <f t="shared" si="23"/>
        <v>#N/A</v>
      </c>
      <c r="C1496" s="15" t="s">
        <v>4721</v>
      </c>
      <c r="D1496" s="15"/>
      <c r="E1496" s="15" t="s">
        <v>19</v>
      </c>
      <c r="F1496" s="27" t="s">
        <v>122</v>
      </c>
      <c r="G1496" s="15" t="s">
        <v>3561</v>
      </c>
      <c r="H1496" s="15" t="s">
        <v>3599</v>
      </c>
      <c r="I1496" s="28" t="s">
        <v>3587</v>
      </c>
      <c r="J1496" s="15" t="s">
        <v>19</v>
      </c>
      <c r="K1496" s="18">
        <v>45863</v>
      </c>
      <c r="L1496" s="18" t="s">
        <v>19</v>
      </c>
      <c r="M1496" s="18">
        <v>45754.53402777778</v>
      </c>
      <c r="N1496" s="18">
        <v>45810.615277777775</v>
      </c>
      <c r="O1496" s="18" t="s">
        <v>19</v>
      </c>
      <c r="P1496" s="18" t="s">
        <v>19</v>
      </c>
      <c r="Q1496" s="15" t="s">
        <v>5855</v>
      </c>
      <c r="R1496" s="15" t="s">
        <v>6290</v>
      </c>
      <c r="S1496" s="15" t="s">
        <v>3588</v>
      </c>
      <c r="T1496" s="15" t="s">
        <v>19</v>
      </c>
      <c r="U1496" s="15" t="s">
        <v>19</v>
      </c>
      <c r="V1496" s="15" t="s">
        <v>19</v>
      </c>
      <c r="W1496" s="15" t="s">
        <v>19</v>
      </c>
      <c r="X1496" s="15" t="s">
        <v>19</v>
      </c>
      <c r="Y1496" s="19">
        <v>0</v>
      </c>
      <c r="Z1496" s="15" t="s">
        <v>133</v>
      </c>
      <c r="AA1496" s="15" t="s">
        <v>19</v>
      </c>
      <c r="AB1496" s="15" t="s">
        <v>24</v>
      </c>
      <c r="AC1496" s="15" t="s">
        <v>4651</v>
      </c>
      <c r="AD1496" s="15" t="s">
        <v>1715</v>
      </c>
      <c r="AE1496" s="15" t="s">
        <v>19</v>
      </c>
      <c r="AF1496" s="15" t="s">
        <v>49</v>
      </c>
      <c r="AG1496" s="37" t="s">
        <v>3563</v>
      </c>
      <c r="AH1496" s="15" t="s">
        <v>19</v>
      </c>
      <c r="AI1496" s="18">
        <v>45776</v>
      </c>
      <c r="AJ1496" s="15" t="s">
        <v>19</v>
      </c>
      <c r="AK1496" s="15" t="s">
        <v>19</v>
      </c>
      <c r="AL1496" s="15" t="s">
        <v>19</v>
      </c>
      <c r="AM1496" s="15" t="s">
        <v>3620</v>
      </c>
      <c r="AN1496" s="15" t="s">
        <v>3621</v>
      </c>
    </row>
    <row r="1497" spans="1:40" ht="15.45" x14ac:dyDescent="0.4">
      <c r="A1497" s="15" t="s">
        <v>620</v>
      </c>
      <c r="B1497" s="15" t="e">
        <f t="shared" si="23"/>
        <v>#N/A</v>
      </c>
      <c r="C1497" s="15" t="s">
        <v>4722</v>
      </c>
      <c r="D1497" s="15"/>
      <c r="E1497" s="15" t="s">
        <v>19</v>
      </c>
      <c r="F1497" s="27" t="s">
        <v>122</v>
      </c>
      <c r="G1497" s="15" t="s">
        <v>3561</v>
      </c>
      <c r="H1497" s="15" t="s">
        <v>3599</v>
      </c>
      <c r="I1497" s="28" t="s">
        <v>3587</v>
      </c>
      <c r="J1497" s="15" t="s">
        <v>19</v>
      </c>
      <c r="K1497" s="18">
        <v>45863</v>
      </c>
      <c r="L1497" s="18" t="s">
        <v>19</v>
      </c>
      <c r="M1497" s="18">
        <v>45754.572222222225</v>
      </c>
      <c r="N1497" s="18">
        <v>45810.615277777775</v>
      </c>
      <c r="O1497" s="18" t="s">
        <v>19</v>
      </c>
      <c r="P1497" s="18" t="s">
        <v>19</v>
      </c>
      <c r="Q1497" s="15" t="s">
        <v>5855</v>
      </c>
      <c r="R1497" s="15" t="s">
        <v>6290</v>
      </c>
      <c r="S1497" s="15" t="s">
        <v>3588</v>
      </c>
      <c r="T1497" s="15" t="s">
        <v>19</v>
      </c>
      <c r="U1497" s="15" t="s">
        <v>19</v>
      </c>
      <c r="V1497" s="15" t="s">
        <v>19</v>
      </c>
      <c r="W1497" s="15" t="s">
        <v>19</v>
      </c>
      <c r="X1497" s="15" t="s">
        <v>19</v>
      </c>
      <c r="Y1497" s="19">
        <v>0</v>
      </c>
      <c r="Z1497" s="15" t="s">
        <v>133</v>
      </c>
      <c r="AA1497" s="15" t="s">
        <v>19</v>
      </c>
      <c r="AB1497" s="15" t="s">
        <v>24</v>
      </c>
      <c r="AC1497" s="15" t="s">
        <v>4651</v>
      </c>
      <c r="AD1497" s="15" t="s">
        <v>1715</v>
      </c>
      <c r="AE1497" s="15" t="s">
        <v>19</v>
      </c>
      <c r="AF1497" s="15" t="s">
        <v>49</v>
      </c>
      <c r="AG1497" s="37" t="s">
        <v>3563</v>
      </c>
      <c r="AH1497" s="15" t="s">
        <v>19</v>
      </c>
      <c r="AI1497" s="18">
        <v>45776</v>
      </c>
      <c r="AJ1497" s="15" t="s">
        <v>19</v>
      </c>
      <c r="AK1497" s="15" t="s">
        <v>19</v>
      </c>
      <c r="AL1497" s="15" t="s">
        <v>19</v>
      </c>
      <c r="AM1497" s="15" t="s">
        <v>3620</v>
      </c>
      <c r="AN1497" s="15" t="s">
        <v>3621</v>
      </c>
    </row>
    <row r="1498" spans="1:40" ht="15.45" x14ac:dyDescent="0.4">
      <c r="A1498" s="15" t="s">
        <v>621</v>
      </c>
      <c r="B1498" s="15" t="e">
        <f t="shared" si="23"/>
        <v>#N/A</v>
      </c>
      <c r="C1498" s="15" t="s">
        <v>4724</v>
      </c>
      <c r="D1498" s="15"/>
      <c r="E1498" s="15" t="s">
        <v>19</v>
      </c>
      <c r="F1498" s="27" t="s">
        <v>122</v>
      </c>
      <c r="G1498" s="15" t="s">
        <v>3561</v>
      </c>
      <c r="H1498" s="15" t="s">
        <v>3599</v>
      </c>
      <c r="I1498" s="17" t="s">
        <v>3562</v>
      </c>
      <c r="J1498" s="15" t="s">
        <v>4654</v>
      </c>
      <c r="K1498" s="18">
        <v>45863</v>
      </c>
      <c r="L1498" s="18" t="s">
        <v>19</v>
      </c>
      <c r="M1498" s="18">
        <v>45754.574999999997</v>
      </c>
      <c r="N1498" s="18">
        <v>45810.615277777775</v>
      </c>
      <c r="O1498" s="18" t="s">
        <v>19</v>
      </c>
      <c r="P1498" s="18" t="s">
        <v>19</v>
      </c>
      <c r="Q1498" s="15" t="s">
        <v>5855</v>
      </c>
      <c r="R1498" s="15" t="s">
        <v>6290</v>
      </c>
      <c r="S1498" s="15" t="s">
        <v>3588</v>
      </c>
      <c r="T1498" s="15" t="s">
        <v>19</v>
      </c>
      <c r="U1498" s="15" t="s">
        <v>19</v>
      </c>
      <c r="V1498" s="15" t="s">
        <v>19</v>
      </c>
      <c r="W1498" s="15" t="s">
        <v>19</v>
      </c>
      <c r="X1498" s="15" t="s">
        <v>19</v>
      </c>
      <c r="Y1498" s="19">
        <v>0</v>
      </c>
      <c r="Z1498" s="15" t="s">
        <v>133</v>
      </c>
      <c r="AA1498" s="15" t="s">
        <v>19</v>
      </c>
      <c r="AB1498" s="15" t="s">
        <v>24</v>
      </c>
      <c r="AC1498" s="15" t="s">
        <v>4651</v>
      </c>
      <c r="AD1498" s="15" t="s">
        <v>1715</v>
      </c>
      <c r="AE1498" s="15" t="s">
        <v>19</v>
      </c>
      <c r="AF1498" s="15" t="s">
        <v>49</v>
      </c>
      <c r="AG1498" s="37" t="s">
        <v>3563</v>
      </c>
      <c r="AH1498" s="15" t="s">
        <v>19</v>
      </c>
      <c r="AI1498" s="18">
        <v>45776</v>
      </c>
      <c r="AJ1498" s="15" t="s">
        <v>19</v>
      </c>
      <c r="AK1498" s="15" t="s">
        <v>19</v>
      </c>
      <c r="AL1498" s="15" t="s">
        <v>19</v>
      </c>
      <c r="AM1498" s="15" t="s">
        <v>3620</v>
      </c>
      <c r="AN1498" s="15" t="s">
        <v>3621</v>
      </c>
    </row>
    <row r="1499" spans="1:40" ht="15.45" x14ac:dyDescent="0.4">
      <c r="A1499" s="15" t="s">
        <v>622</v>
      </c>
      <c r="B1499" s="15" t="e">
        <f t="shared" si="23"/>
        <v>#N/A</v>
      </c>
      <c r="C1499" s="15" t="s">
        <v>6090</v>
      </c>
      <c r="D1499" s="15"/>
      <c r="E1499" s="15" t="s">
        <v>19</v>
      </c>
      <c r="F1499" s="27" t="s">
        <v>122</v>
      </c>
      <c r="G1499" s="15" t="s">
        <v>3561</v>
      </c>
      <c r="H1499" s="15" t="s">
        <v>3599</v>
      </c>
      <c r="I1499" s="28" t="s">
        <v>3587</v>
      </c>
      <c r="J1499" s="15" t="s">
        <v>19</v>
      </c>
      <c r="K1499" s="18">
        <v>45863</v>
      </c>
      <c r="L1499" s="18" t="s">
        <v>19</v>
      </c>
      <c r="M1499" s="18">
        <v>45754.575694444444</v>
      </c>
      <c r="N1499" s="18">
        <v>45810.615277777775</v>
      </c>
      <c r="O1499" s="18" t="s">
        <v>19</v>
      </c>
      <c r="P1499" s="18" t="s">
        <v>19</v>
      </c>
      <c r="Q1499" s="15" t="s">
        <v>5855</v>
      </c>
      <c r="R1499" s="15" t="s">
        <v>6290</v>
      </c>
      <c r="S1499" s="15" t="s">
        <v>3588</v>
      </c>
      <c r="T1499" s="15" t="s">
        <v>19</v>
      </c>
      <c r="U1499" s="15" t="s">
        <v>19</v>
      </c>
      <c r="V1499" s="15" t="s">
        <v>19</v>
      </c>
      <c r="W1499" s="15" t="s">
        <v>19</v>
      </c>
      <c r="X1499" s="15" t="s">
        <v>19</v>
      </c>
      <c r="Y1499" s="19">
        <v>0</v>
      </c>
      <c r="Z1499" s="15" t="s">
        <v>133</v>
      </c>
      <c r="AA1499" s="15" t="s">
        <v>19</v>
      </c>
      <c r="AB1499" s="15" t="s">
        <v>24</v>
      </c>
      <c r="AC1499" s="15" t="s">
        <v>4651</v>
      </c>
      <c r="AD1499" s="15" t="s">
        <v>1715</v>
      </c>
      <c r="AE1499" s="15" t="s">
        <v>19</v>
      </c>
      <c r="AF1499" s="15" t="s">
        <v>49</v>
      </c>
      <c r="AG1499" s="37" t="s">
        <v>3563</v>
      </c>
      <c r="AH1499" s="15" t="s">
        <v>19</v>
      </c>
      <c r="AI1499" s="18">
        <v>45776</v>
      </c>
      <c r="AJ1499" s="15" t="s">
        <v>19</v>
      </c>
      <c r="AK1499" s="15" t="s">
        <v>19</v>
      </c>
      <c r="AL1499" s="15" t="s">
        <v>19</v>
      </c>
      <c r="AM1499" s="15" t="s">
        <v>3620</v>
      </c>
      <c r="AN1499" s="15" t="s">
        <v>3621</v>
      </c>
    </row>
    <row r="1500" spans="1:40" ht="15.45" x14ac:dyDescent="0.4">
      <c r="A1500" s="15" t="s">
        <v>623</v>
      </c>
      <c r="B1500" s="15" t="e">
        <f t="shared" si="23"/>
        <v>#N/A</v>
      </c>
      <c r="C1500" s="15" t="s">
        <v>6741</v>
      </c>
      <c r="D1500" s="15"/>
      <c r="E1500" s="15" t="s">
        <v>19</v>
      </c>
      <c r="F1500" s="27" t="s">
        <v>122</v>
      </c>
      <c r="G1500" s="15" t="s">
        <v>3561</v>
      </c>
      <c r="H1500" s="15" t="s">
        <v>3599</v>
      </c>
      <c r="I1500" s="28" t="s">
        <v>3587</v>
      </c>
      <c r="J1500" s="15" t="s">
        <v>19</v>
      </c>
      <c r="K1500" s="18">
        <v>45863</v>
      </c>
      <c r="L1500" s="18">
        <v>45806</v>
      </c>
      <c r="M1500" s="18">
        <v>45754.580555555556</v>
      </c>
      <c r="N1500" s="18">
        <v>45810.617361111115</v>
      </c>
      <c r="O1500" s="18" t="s">
        <v>19</v>
      </c>
      <c r="P1500" s="18" t="s">
        <v>19</v>
      </c>
      <c r="Q1500" s="15" t="s">
        <v>5855</v>
      </c>
      <c r="R1500" s="15" t="s">
        <v>6290</v>
      </c>
      <c r="S1500" s="15" t="s">
        <v>3588</v>
      </c>
      <c r="T1500" s="15" t="s">
        <v>19</v>
      </c>
      <c r="U1500" s="15" t="s">
        <v>19</v>
      </c>
      <c r="V1500" s="15" t="s">
        <v>19</v>
      </c>
      <c r="W1500" s="15" t="s">
        <v>19</v>
      </c>
      <c r="X1500" s="15" t="s">
        <v>19</v>
      </c>
      <c r="Y1500" s="19">
        <v>0</v>
      </c>
      <c r="Z1500" s="31" t="s">
        <v>29</v>
      </c>
      <c r="AA1500" s="15" t="s">
        <v>19</v>
      </c>
      <c r="AB1500" s="15" t="s">
        <v>24</v>
      </c>
      <c r="AC1500" s="15" t="s">
        <v>4651</v>
      </c>
      <c r="AD1500" s="15" t="s">
        <v>1872</v>
      </c>
      <c r="AE1500" s="15" t="s">
        <v>19</v>
      </c>
      <c r="AF1500" s="15" t="s">
        <v>49</v>
      </c>
      <c r="AG1500" s="37" t="s">
        <v>3563</v>
      </c>
      <c r="AH1500" s="15" t="s">
        <v>19</v>
      </c>
      <c r="AI1500" s="18">
        <v>45776</v>
      </c>
      <c r="AJ1500" s="15" t="s">
        <v>19</v>
      </c>
      <c r="AK1500" s="15" t="s">
        <v>19</v>
      </c>
      <c r="AL1500" s="15" t="s">
        <v>19</v>
      </c>
      <c r="AM1500" s="15" t="s">
        <v>3620</v>
      </c>
      <c r="AN1500" s="15" t="s">
        <v>3621</v>
      </c>
    </row>
    <row r="1501" spans="1:40" ht="15.45" x14ac:dyDescent="0.4">
      <c r="A1501" s="15" t="s">
        <v>625</v>
      </c>
      <c r="B1501" s="15" t="e">
        <f t="shared" si="23"/>
        <v>#N/A</v>
      </c>
      <c r="C1501" s="15" t="s">
        <v>5179</v>
      </c>
      <c r="D1501" s="15"/>
      <c r="E1501" s="15" t="s">
        <v>19</v>
      </c>
      <c r="F1501" s="24" t="s">
        <v>42</v>
      </c>
      <c r="G1501" s="15" t="s">
        <v>3561</v>
      </c>
      <c r="H1501" s="15" t="s">
        <v>19</v>
      </c>
      <c r="I1501" s="16" t="s">
        <v>658</v>
      </c>
      <c r="J1501" s="15" t="s">
        <v>19</v>
      </c>
      <c r="K1501" s="18" t="s">
        <v>19</v>
      </c>
      <c r="L1501" s="18" t="s">
        <v>19</v>
      </c>
      <c r="M1501" s="18">
        <v>45755.354166666672</v>
      </c>
      <c r="N1501" s="18">
        <v>45769.637499999997</v>
      </c>
      <c r="O1501" s="18" t="s">
        <v>19</v>
      </c>
      <c r="P1501" s="18" t="s">
        <v>19</v>
      </c>
      <c r="Q1501" s="15" t="s">
        <v>5889</v>
      </c>
      <c r="R1501" s="15" t="s">
        <v>6287</v>
      </c>
      <c r="S1501" s="15" t="s">
        <v>6148</v>
      </c>
      <c r="T1501" s="15" t="s">
        <v>19</v>
      </c>
      <c r="U1501" s="15" t="s">
        <v>19</v>
      </c>
      <c r="V1501" s="15" t="s">
        <v>19</v>
      </c>
      <c r="W1501" s="15" t="s">
        <v>19</v>
      </c>
      <c r="X1501" s="15" t="s">
        <v>19</v>
      </c>
      <c r="Y1501" s="19">
        <v>0</v>
      </c>
      <c r="Z1501" s="15" t="s">
        <v>19</v>
      </c>
      <c r="AA1501" s="15" t="s">
        <v>19</v>
      </c>
      <c r="AB1501" s="15" t="s">
        <v>77</v>
      </c>
      <c r="AC1501" s="15" t="s">
        <v>19</v>
      </c>
      <c r="AD1501" s="15" t="s">
        <v>2152</v>
      </c>
      <c r="AE1501" s="15" t="s">
        <v>19</v>
      </c>
      <c r="AF1501" s="15" t="s">
        <v>49</v>
      </c>
      <c r="AG1501" s="37" t="s">
        <v>3563</v>
      </c>
      <c r="AH1501" s="15" t="s">
        <v>19</v>
      </c>
      <c r="AI1501" s="15" t="s">
        <v>19</v>
      </c>
      <c r="AJ1501" s="15" t="s">
        <v>19</v>
      </c>
      <c r="AK1501" s="15" t="s">
        <v>19</v>
      </c>
      <c r="AL1501" s="15" t="s">
        <v>19</v>
      </c>
      <c r="AM1501" s="15" t="s">
        <v>3915</v>
      </c>
      <c r="AN1501" s="15" t="s">
        <v>3569</v>
      </c>
    </row>
    <row r="1502" spans="1:40" ht="15.45" x14ac:dyDescent="0.4">
      <c r="A1502" s="15" t="s">
        <v>627</v>
      </c>
      <c r="B1502" s="15" t="e">
        <f t="shared" si="23"/>
        <v>#N/A</v>
      </c>
      <c r="C1502" s="15" t="s">
        <v>3571</v>
      </c>
      <c r="D1502" s="15"/>
      <c r="E1502" s="15" t="s">
        <v>19</v>
      </c>
      <c r="F1502" s="24" t="s">
        <v>42</v>
      </c>
      <c r="G1502" s="15" t="s">
        <v>3561</v>
      </c>
      <c r="H1502" s="15" t="s">
        <v>19</v>
      </c>
      <c r="I1502" s="25" t="s">
        <v>3583</v>
      </c>
      <c r="J1502" s="15" t="s">
        <v>19</v>
      </c>
      <c r="K1502" s="18" t="s">
        <v>19</v>
      </c>
      <c r="L1502" s="18" t="s">
        <v>19</v>
      </c>
      <c r="M1502" s="18">
        <v>45755.361111111109</v>
      </c>
      <c r="N1502" s="18">
        <v>45769.637499999997</v>
      </c>
      <c r="O1502" s="18" t="s">
        <v>19</v>
      </c>
      <c r="P1502" s="18" t="s">
        <v>19</v>
      </c>
      <c r="Q1502" s="15" t="s">
        <v>5889</v>
      </c>
      <c r="R1502" s="15" t="s">
        <v>6287</v>
      </c>
      <c r="S1502" s="15" t="s">
        <v>6148</v>
      </c>
      <c r="T1502" s="15" t="s">
        <v>19</v>
      </c>
      <c r="U1502" s="15" t="s">
        <v>19</v>
      </c>
      <c r="V1502" s="15" t="s">
        <v>19</v>
      </c>
      <c r="W1502" s="15" t="s">
        <v>19</v>
      </c>
      <c r="X1502" s="15" t="s">
        <v>19</v>
      </c>
      <c r="Y1502" s="19">
        <v>0</v>
      </c>
      <c r="Z1502" s="15" t="s">
        <v>19</v>
      </c>
      <c r="AA1502" s="15" t="s">
        <v>19</v>
      </c>
      <c r="AB1502" s="15" t="s">
        <v>77</v>
      </c>
      <c r="AC1502" s="15" t="s">
        <v>19</v>
      </c>
      <c r="AD1502" s="15" t="s">
        <v>2152</v>
      </c>
      <c r="AE1502" s="15" t="s">
        <v>19</v>
      </c>
      <c r="AF1502" s="15" t="s">
        <v>49</v>
      </c>
      <c r="AG1502" s="37" t="s">
        <v>3563</v>
      </c>
      <c r="AH1502" s="15" t="s">
        <v>19</v>
      </c>
      <c r="AI1502" s="15" t="s">
        <v>19</v>
      </c>
      <c r="AJ1502" s="15" t="s">
        <v>19</v>
      </c>
      <c r="AK1502" s="15" t="s">
        <v>19</v>
      </c>
      <c r="AL1502" s="15" t="s">
        <v>19</v>
      </c>
      <c r="AM1502" s="15" t="s">
        <v>3915</v>
      </c>
      <c r="AN1502" s="15" t="s">
        <v>3569</v>
      </c>
    </row>
    <row r="1503" spans="1:40" ht="15.45" x14ac:dyDescent="0.4">
      <c r="A1503" s="15" t="s">
        <v>629</v>
      </c>
      <c r="B1503" s="15" t="e">
        <f t="shared" si="23"/>
        <v>#N/A</v>
      </c>
      <c r="C1503" s="15" t="s">
        <v>3574</v>
      </c>
      <c r="D1503" s="15"/>
      <c r="E1503" s="15" t="s">
        <v>19</v>
      </c>
      <c r="F1503" s="24" t="s">
        <v>42</v>
      </c>
      <c r="G1503" s="15" t="s">
        <v>3561</v>
      </c>
      <c r="H1503" s="15" t="s">
        <v>19</v>
      </c>
      <c r="I1503" s="25" t="s">
        <v>3583</v>
      </c>
      <c r="J1503" s="15" t="s">
        <v>19</v>
      </c>
      <c r="K1503" s="18" t="s">
        <v>19</v>
      </c>
      <c r="L1503" s="18" t="s">
        <v>19</v>
      </c>
      <c r="M1503" s="18">
        <v>45755.36319444445</v>
      </c>
      <c r="N1503" s="18">
        <v>45769.637499999997</v>
      </c>
      <c r="O1503" s="18" t="s">
        <v>19</v>
      </c>
      <c r="P1503" s="18" t="s">
        <v>19</v>
      </c>
      <c r="Q1503" s="15" t="s">
        <v>5890</v>
      </c>
      <c r="R1503" s="15" t="s">
        <v>6287</v>
      </c>
      <c r="S1503" s="15" t="s">
        <v>6148</v>
      </c>
      <c r="T1503" s="15" t="s">
        <v>19</v>
      </c>
      <c r="U1503" s="15" t="s">
        <v>19</v>
      </c>
      <c r="V1503" s="15" t="s">
        <v>19</v>
      </c>
      <c r="W1503" s="15" t="s">
        <v>19</v>
      </c>
      <c r="X1503" s="15" t="s">
        <v>19</v>
      </c>
      <c r="Y1503" s="19">
        <v>0</v>
      </c>
      <c r="Z1503" s="15" t="s">
        <v>19</v>
      </c>
      <c r="AA1503" s="15" t="s">
        <v>19</v>
      </c>
      <c r="AB1503" s="15" t="s">
        <v>77</v>
      </c>
      <c r="AC1503" s="15" t="s">
        <v>19</v>
      </c>
      <c r="AD1503" s="15" t="s">
        <v>2152</v>
      </c>
      <c r="AE1503" s="15" t="s">
        <v>19</v>
      </c>
      <c r="AF1503" s="15" t="s">
        <v>49</v>
      </c>
      <c r="AG1503" s="37" t="s">
        <v>3563</v>
      </c>
      <c r="AH1503" s="15" t="s">
        <v>19</v>
      </c>
      <c r="AI1503" s="15" t="s">
        <v>19</v>
      </c>
      <c r="AJ1503" s="15" t="s">
        <v>19</v>
      </c>
      <c r="AK1503" s="15" t="s">
        <v>19</v>
      </c>
      <c r="AL1503" s="15" t="s">
        <v>19</v>
      </c>
      <c r="AM1503" s="15" t="s">
        <v>3915</v>
      </c>
      <c r="AN1503" s="15" t="s">
        <v>3569</v>
      </c>
    </row>
    <row r="1504" spans="1:40" ht="15.45" x14ac:dyDescent="0.4">
      <c r="A1504" s="15" t="s">
        <v>631</v>
      </c>
      <c r="B1504" s="15" t="e">
        <f t="shared" si="23"/>
        <v>#N/A</v>
      </c>
      <c r="C1504" s="15" t="s">
        <v>4728</v>
      </c>
      <c r="D1504" s="15"/>
      <c r="E1504" s="15" t="s">
        <v>19</v>
      </c>
      <c r="F1504" s="33" t="s">
        <v>243</v>
      </c>
      <c r="G1504" s="15" t="s">
        <v>3561</v>
      </c>
      <c r="H1504" s="15" t="s">
        <v>19</v>
      </c>
      <c r="I1504" s="28" t="s">
        <v>3587</v>
      </c>
      <c r="J1504" s="15" t="s">
        <v>6335</v>
      </c>
      <c r="K1504" s="18">
        <v>45814</v>
      </c>
      <c r="L1504" s="18">
        <v>45765</v>
      </c>
      <c r="M1504" s="18">
        <v>45755.586805555555</v>
      </c>
      <c r="N1504" s="18">
        <v>45806.746527777781</v>
      </c>
      <c r="O1504" s="18" t="s">
        <v>19</v>
      </c>
      <c r="P1504" s="18">
        <v>45804.547916666663</v>
      </c>
      <c r="Q1504" s="15" t="s">
        <v>5855</v>
      </c>
      <c r="R1504" s="15" t="s">
        <v>6274</v>
      </c>
      <c r="S1504" s="15" t="s">
        <v>3919</v>
      </c>
      <c r="T1504" s="18">
        <v>45800</v>
      </c>
      <c r="U1504" s="18" t="s">
        <v>19</v>
      </c>
      <c r="V1504" s="15" t="s">
        <v>19</v>
      </c>
      <c r="W1504" s="18" t="s">
        <v>19</v>
      </c>
      <c r="X1504" s="18">
        <v>45804</v>
      </c>
      <c r="Y1504" s="19">
        <v>0</v>
      </c>
      <c r="Z1504" s="37" t="s">
        <v>365</v>
      </c>
      <c r="AA1504" s="18" t="s">
        <v>19</v>
      </c>
      <c r="AB1504" s="15" t="s">
        <v>24</v>
      </c>
      <c r="AC1504" s="15" t="s">
        <v>2603</v>
      </c>
      <c r="AD1504" s="15" t="s">
        <v>1638</v>
      </c>
      <c r="AE1504" s="15" t="b">
        <v>1</v>
      </c>
      <c r="AF1504" s="15" t="s">
        <v>49</v>
      </c>
      <c r="AG1504" s="37" t="s">
        <v>3563</v>
      </c>
      <c r="AH1504" s="15" t="s">
        <v>19</v>
      </c>
      <c r="AI1504" s="18">
        <v>45755</v>
      </c>
      <c r="AJ1504" s="18">
        <v>45804</v>
      </c>
      <c r="AK1504" s="15" t="s">
        <v>19</v>
      </c>
      <c r="AL1504" s="15" t="s">
        <v>19</v>
      </c>
      <c r="AM1504" s="15" t="s">
        <v>3620</v>
      </c>
      <c r="AN1504" s="15" t="s">
        <v>3621</v>
      </c>
    </row>
    <row r="1505" spans="1:40" ht="15.45" x14ac:dyDescent="0.4">
      <c r="A1505" s="15" t="s">
        <v>633</v>
      </c>
      <c r="B1505" s="15" t="e">
        <f t="shared" si="23"/>
        <v>#N/A</v>
      </c>
      <c r="C1505" s="15" t="s">
        <v>2534</v>
      </c>
      <c r="D1505" s="15"/>
      <c r="E1505" s="15" t="s">
        <v>19</v>
      </c>
      <c r="F1505" s="16" t="s">
        <v>23</v>
      </c>
      <c r="G1505" s="15" t="s">
        <v>4088</v>
      </c>
      <c r="H1505" s="15" t="s">
        <v>3619</v>
      </c>
      <c r="I1505" s="28" t="s">
        <v>3587</v>
      </c>
      <c r="J1505" s="15" t="s">
        <v>6742</v>
      </c>
      <c r="K1505" s="18">
        <v>45818</v>
      </c>
      <c r="L1505" s="18">
        <v>45771</v>
      </c>
      <c r="M1505" s="18">
        <v>45758.508333333331</v>
      </c>
      <c r="N1505" s="18">
        <v>45810.525000000001</v>
      </c>
      <c r="O1505" s="18" t="s">
        <v>19</v>
      </c>
      <c r="P1505" s="18" t="s">
        <v>19</v>
      </c>
      <c r="Q1505" s="15" t="s">
        <v>5855</v>
      </c>
      <c r="R1505" s="15" t="s">
        <v>6290</v>
      </c>
      <c r="S1505" s="15" t="s">
        <v>3588</v>
      </c>
      <c r="T1505" s="18">
        <v>45805</v>
      </c>
      <c r="U1505" s="18" t="s">
        <v>19</v>
      </c>
      <c r="V1505" s="15" t="s">
        <v>19</v>
      </c>
      <c r="W1505" s="18" t="s">
        <v>19</v>
      </c>
      <c r="X1505" s="18" t="s">
        <v>19</v>
      </c>
      <c r="Y1505" s="19">
        <v>0</v>
      </c>
      <c r="Z1505" s="26" t="s">
        <v>88</v>
      </c>
      <c r="AA1505" s="18" t="s">
        <v>19</v>
      </c>
      <c r="AB1505" s="15" t="s">
        <v>43</v>
      </c>
      <c r="AC1505" s="15" t="s">
        <v>1110</v>
      </c>
      <c r="AD1505" s="15" t="s">
        <v>1112</v>
      </c>
      <c r="AE1505" s="15" t="s">
        <v>19</v>
      </c>
      <c r="AF1505" s="15" t="s">
        <v>49</v>
      </c>
      <c r="AG1505" s="15" t="s">
        <v>19</v>
      </c>
      <c r="AH1505" s="15" t="s">
        <v>19</v>
      </c>
      <c r="AI1505" s="18">
        <v>45757</v>
      </c>
      <c r="AJ1505" s="18" t="s">
        <v>19</v>
      </c>
      <c r="AK1505" s="15" t="s">
        <v>19</v>
      </c>
      <c r="AL1505" s="15" t="s">
        <v>19</v>
      </c>
      <c r="AM1505" s="15" t="s">
        <v>3620</v>
      </c>
      <c r="AN1505" s="15" t="s">
        <v>3621</v>
      </c>
    </row>
    <row r="1506" spans="1:40" ht="15.45" x14ac:dyDescent="0.4">
      <c r="A1506" s="15" t="s">
        <v>635</v>
      </c>
      <c r="B1506" s="15" t="e">
        <f t="shared" si="23"/>
        <v>#N/A</v>
      </c>
      <c r="C1506" s="15" t="s">
        <v>4150</v>
      </c>
      <c r="D1506" s="15"/>
      <c r="E1506" s="15" t="s">
        <v>19</v>
      </c>
      <c r="F1506" s="16" t="s">
        <v>23</v>
      </c>
      <c r="G1506" s="15" t="s">
        <v>3561</v>
      </c>
      <c r="H1506" s="15" t="s">
        <v>3619</v>
      </c>
      <c r="I1506" s="28" t="s">
        <v>3587</v>
      </c>
      <c r="J1506" s="15" t="s">
        <v>6743</v>
      </c>
      <c r="K1506" s="18">
        <v>45863</v>
      </c>
      <c r="L1506" s="18">
        <v>45770</v>
      </c>
      <c r="M1506" s="18">
        <v>45758.520138888889</v>
      </c>
      <c r="N1506" s="18">
        <v>45810.749305555553</v>
      </c>
      <c r="O1506" s="18" t="s">
        <v>19</v>
      </c>
      <c r="P1506" s="18" t="s">
        <v>19</v>
      </c>
      <c r="Q1506" s="15" t="s">
        <v>5815</v>
      </c>
      <c r="R1506" s="15" t="s">
        <v>6290</v>
      </c>
      <c r="S1506" s="15" t="s">
        <v>3588</v>
      </c>
      <c r="T1506" s="18">
        <v>45803</v>
      </c>
      <c r="U1506" s="18" t="s">
        <v>19</v>
      </c>
      <c r="V1506" s="15" t="s">
        <v>19</v>
      </c>
      <c r="W1506" s="18" t="s">
        <v>19</v>
      </c>
      <c r="X1506" s="18" t="s">
        <v>19</v>
      </c>
      <c r="Y1506" s="19">
        <v>0</v>
      </c>
      <c r="Z1506" s="15" t="s">
        <v>287</v>
      </c>
      <c r="AA1506" s="18" t="s">
        <v>19</v>
      </c>
      <c r="AB1506" s="15" t="s">
        <v>43</v>
      </c>
      <c r="AC1506" s="15" t="s">
        <v>1110</v>
      </c>
      <c r="AD1506" s="15" t="s">
        <v>1138</v>
      </c>
      <c r="AE1506" s="15" t="s">
        <v>19</v>
      </c>
      <c r="AF1506" s="15" t="s">
        <v>49</v>
      </c>
      <c r="AG1506" s="15" t="s">
        <v>19</v>
      </c>
      <c r="AH1506" s="15" t="s">
        <v>19</v>
      </c>
      <c r="AI1506" s="18">
        <v>45768</v>
      </c>
      <c r="AJ1506" s="18" t="s">
        <v>19</v>
      </c>
      <c r="AK1506" s="15" t="s">
        <v>19</v>
      </c>
      <c r="AL1506" s="15" t="s">
        <v>19</v>
      </c>
      <c r="AM1506" s="15" t="s">
        <v>3620</v>
      </c>
      <c r="AN1506" s="15" t="s">
        <v>3621</v>
      </c>
    </row>
    <row r="1507" spans="1:40" ht="15.45" x14ac:dyDescent="0.4">
      <c r="A1507" s="15" t="s">
        <v>637</v>
      </c>
      <c r="B1507" s="15" t="e">
        <f t="shared" si="23"/>
        <v>#N/A</v>
      </c>
      <c r="C1507" s="15" t="s">
        <v>6744</v>
      </c>
      <c r="D1507" s="15"/>
      <c r="E1507" s="15" t="s">
        <v>19</v>
      </c>
      <c r="F1507" s="21" t="s">
        <v>28</v>
      </c>
      <c r="G1507" s="15" t="s">
        <v>3561</v>
      </c>
      <c r="H1507" s="15" t="s">
        <v>6313</v>
      </c>
      <c r="I1507" s="16" t="s">
        <v>658</v>
      </c>
      <c r="J1507" s="15" t="s">
        <v>6338</v>
      </c>
      <c r="K1507" s="18">
        <v>45816</v>
      </c>
      <c r="L1507" s="18">
        <v>45786</v>
      </c>
      <c r="M1507" s="18">
        <v>45761.73055555555</v>
      </c>
      <c r="N1507" s="18">
        <v>45806.711805555555</v>
      </c>
      <c r="O1507" s="18" t="s">
        <v>19</v>
      </c>
      <c r="P1507" s="18" t="s">
        <v>19</v>
      </c>
      <c r="Q1507" s="15" t="s">
        <v>6233</v>
      </c>
      <c r="R1507" s="15" t="s">
        <v>6280</v>
      </c>
      <c r="S1507" s="15" t="s">
        <v>6147</v>
      </c>
      <c r="T1507" s="18">
        <v>45786</v>
      </c>
      <c r="U1507" s="18">
        <v>45793</v>
      </c>
      <c r="V1507" s="15" t="s">
        <v>19</v>
      </c>
      <c r="W1507" s="18" t="s">
        <v>19</v>
      </c>
      <c r="X1507" s="18" t="s">
        <v>19</v>
      </c>
      <c r="Y1507" s="19">
        <v>0</v>
      </c>
      <c r="Z1507" s="31" t="s">
        <v>29</v>
      </c>
      <c r="AA1507" s="18" t="s">
        <v>19</v>
      </c>
      <c r="AB1507" s="15" t="s">
        <v>43</v>
      </c>
      <c r="AC1507" s="15" t="s">
        <v>4152</v>
      </c>
      <c r="AD1507" s="15" t="s">
        <v>1121</v>
      </c>
      <c r="AE1507" s="15" t="s">
        <v>19</v>
      </c>
      <c r="AF1507" s="15" t="s">
        <v>17</v>
      </c>
      <c r="AG1507" s="37" t="s">
        <v>3563</v>
      </c>
      <c r="AH1507" s="15" t="s">
        <v>5821</v>
      </c>
      <c r="AI1507" s="15" t="s">
        <v>19</v>
      </c>
      <c r="AJ1507" s="18" t="s">
        <v>19</v>
      </c>
      <c r="AK1507" s="15" t="s">
        <v>19</v>
      </c>
      <c r="AL1507" s="15" t="s">
        <v>19</v>
      </c>
      <c r="AM1507" s="15" t="s">
        <v>3215</v>
      </c>
      <c r="AN1507" s="15" t="s">
        <v>6312</v>
      </c>
    </row>
    <row r="1508" spans="1:40" ht="15.45" x14ac:dyDescent="0.4">
      <c r="A1508" s="15" t="s">
        <v>639</v>
      </c>
      <c r="B1508" s="15" t="e">
        <f t="shared" si="23"/>
        <v>#N/A</v>
      </c>
      <c r="C1508" s="15" t="s">
        <v>6745</v>
      </c>
      <c r="D1508" s="15"/>
      <c r="E1508" s="15" t="s">
        <v>19</v>
      </c>
      <c r="F1508" s="21" t="s">
        <v>28</v>
      </c>
      <c r="G1508" s="15" t="s">
        <v>3561</v>
      </c>
      <c r="H1508" s="15" t="s">
        <v>6313</v>
      </c>
      <c r="I1508" s="16" t="s">
        <v>658</v>
      </c>
      <c r="J1508" s="15" t="s">
        <v>19</v>
      </c>
      <c r="K1508" s="18">
        <v>45863</v>
      </c>
      <c r="L1508" s="18">
        <v>45793</v>
      </c>
      <c r="M1508" s="18">
        <v>45761.738888888889</v>
      </c>
      <c r="N1508" s="18">
        <v>45806.711805555555</v>
      </c>
      <c r="O1508" s="18" t="s">
        <v>19</v>
      </c>
      <c r="P1508" s="18" t="s">
        <v>19</v>
      </c>
      <c r="Q1508" s="15" t="s">
        <v>5852</v>
      </c>
      <c r="R1508" s="15" t="s">
        <v>6280</v>
      </c>
      <c r="S1508" s="15" t="s">
        <v>6147</v>
      </c>
      <c r="T1508" s="18">
        <v>45796</v>
      </c>
      <c r="U1508" s="15" t="s">
        <v>19</v>
      </c>
      <c r="V1508" s="15" t="s">
        <v>19</v>
      </c>
      <c r="W1508" s="15" t="s">
        <v>19</v>
      </c>
      <c r="X1508" s="15" t="s">
        <v>19</v>
      </c>
      <c r="Y1508" s="19">
        <v>0</v>
      </c>
      <c r="Z1508" s="31" t="s">
        <v>29</v>
      </c>
      <c r="AA1508" s="15" t="s">
        <v>19</v>
      </c>
      <c r="AB1508" s="15" t="s">
        <v>43</v>
      </c>
      <c r="AC1508" s="15" t="s">
        <v>4152</v>
      </c>
      <c r="AD1508" s="15" t="s">
        <v>1121</v>
      </c>
      <c r="AE1508" s="15" t="s">
        <v>19</v>
      </c>
      <c r="AF1508" s="15" t="s">
        <v>17</v>
      </c>
      <c r="AG1508" s="37" t="s">
        <v>3563</v>
      </c>
      <c r="AH1508" s="15" t="s">
        <v>19</v>
      </c>
      <c r="AI1508" s="15" t="s">
        <v>19</v>
      </c>
      <c r="AJ1508" s="15" t="s">
        <v>19</v>
      </c>
      <c r="AK1508" s="15" t="s">
        <v>19</v>
      </c>
      <c r="AL1508" s="15" t="s">
        <v>19</v>
      </c>
      <c r="AM1508" s="15" t="s">
        <v>3215</v>
      </c>
      <c r="AN1508" s="15" t="s">
        <v>6312</v>
      </c>
    </row>
    <row r="1509" spans="1:40" ht="15.45" x14ac:dyDescent="0.4">
      <c r="A1509" s="15" t="s">
        <v>641</v>
      </c>
      <c r="B1509" s="15" t="e">
        <f t="shared" si="23"/>
        <v>#N/A</v>
      </c>
      <c r="C1509" s="15" t="s">
        <v>6746</v>
      </c>
      <c r="D1509" s="15"/>
      <c r="E1509" s="15" t="s">
        <v>19</v>
      </c>
      <c r="F1509" s="21" t="s">
        <v>28</v>
      </c>
      <c r="G1509" s="15" t="s">
        <v>3561</v>
      </c>
      <c r="H1509" s="15" t="s">
        <v>6313</v>
      </c>
      <c r="I1509" s="16" t="s">
        <v>658</v>
      </c>
      <c r="J1509" s="15" t="s">
        <v>19</v>
      </c>
      <c r="K1509" s="18">
        <v>45863</v>
      </c>
      <c r="L1509" s="18">
        <v>45806</v>
      </c>
      <c r="M1509" s="18">
        <v>45761.743055555555</v>
      </c>
      <c r="N1509" s="18">
        <v>45806.711111111115</v>
      </c>
      <c r="O1509" s="18" t="s">
        <v>19</v>
      </c>
      <c r="P1509" s="18" t="s">
        <v>19</v>
      </c>
      <c r="Q1509" s="15" t="s">
        <v>5852</v>
      </c>
      <c r="R1509" s="15" t="s">
        <v>6280</v>
      </c>
      <c r="S1509" s="15" t="s">
        <v>6147</v>
      </c>
      <c r="T1509" s="18">
        <v>45806</v>
      </c>
      <c r="U1509" s="15" t="s">
        <v>19</v>
      </c>
      <c r="V1509" s="15" t="s">
        <v>19</v>
      </c>
      <c r="W1509" s="15" t="s">
        <v>19</v>
      </c>
      <c r="X1509" s="15" t="s">
        <v>19</v>
      </c>
      <c r="Y1509" s="19">
        <v>0</v>
      </c>
      <c r="Z1509" s="31" t="s">
        <v>29</v>
      </c>
      <c r="AA1509" s="15" t="s">
        <v>19</v>
      </c>
      <c r="AB1509" s="15" t="s">
        <v>43</v>
      </c>
      <c r="AC1509" s="15" t="s">
        <v>4152</v>
      </c>
      <c r="AD1509" s="15" t="s">
        <v>1121</v>
      </c>
      <c r="AE1509" s="15" t="s">
        <v>19</v>
      </c>
      <c r="AF1509" s="15" t="s">
        <v>17</v>
      </c>
      <c r="AG1509" s="37" t="s">
        <v>3563</v>
      </c>
      <c r="AH1509" s="15" t="s">
        <v>19</v>
      </c>
      <c r="AI1509" s="15" t="s">
        <v>19</v>
      </c>
      <c r="AJ1509" s="15" t="s">
        <v>19</v>
      </c>
      <c r="AK1509" s="15" t="s">
        <v>19</v>
      </c>
      <c r="AL1509" s="15" t="s">
        <v>19</v>
      </c>
      <c r="AM1509" s="15" t="s">
        <v>3215</v>
      </c>
      <c r="AN1509" s="15" t="s">
        <v>6312</v>
      </c>
    </row>
    <row r="1510" spans="1:40" ht="15.45" x14ac:dyDescent="0.4">
      <c r="A1510" s="15" t="s">
        <v>649</v>
      </c>
      <c r="B1510" s="15" t="e">
        <f t="shared" si="23"/>
        <v>#N/A</v>
      </c>
      <c r="C1510" s="15" t="s">
        <v>5181</v>
      </c>
      <c r="D1510" s="15"/>
      <c r="E1510" s="15" t="s">
        <v>19</v>
      </c>
      <c r="F1510" s="24" t="s">
        <v>42</v>
      </c>
      <c r="G1510" s="15" t="s">
        <v>3561</v>
      </c>
      <c r="H1510" s="15" t="s">
        <v>19</v>
      </c>
      <c r="I1510" s="28" t="s">
        <v>3587</v>
      </c>
      <c r="J1510" s="15" t="s">
        <v>19</v>
      </c>
      <c r="K1510" s="18" t="s">
        <v>19</v>
      </c>
      <c r="L1510" s="18" t="s">
        <v>19</v>
      </c>
      <c r="M1510" s="18">
        <v>45768.784722222219</v>
      </c>
      <c r="N1510" s="18">
        <v>45807.496527777781</v>
      </c>
      <c r="O1510" s="18" t="s">
        <v>19</v>
      </c>
      <c r="P1510" s="18" t="s">
        <v>19</v>
      </c>
      <c r="Q1510" s="15" t="s">
        <v>5857</v>
      </c>
      <c r="R1510" s="15" t="s">
        <v>6279</v>
      </c>
      <c r="S1510" s="15" t="s">
        <v>6152</v>
      </c>
      <c r="T1510" s="15" t="s">
        <v>19</v>
      </c>
      <c r="U1510" s="15" t="s">
        <v>19</v>
      </c>
      <c r="V1510" s="15" t="s">
        <v>19</v>
      </c>
      <c r="W1510" s="15" t="s">
        <v>19</v>
      </c>
      <c r="X1510" s="15" t="s">
        <v>19</v>
      </c>
      <c r="Y1510" s="19">
        <v>0</v>
      </c>
      <c r="Z1510" s="15" t="s">
        <v>133</v>
      </c>
      <c r="AA1510" s="15" t="s">
        <v>19</v>
      </c>
      <c r="AB1510" s="15" t="s">
        <v>77</v>
      </c>
      <c r="AC1510" s="15" t="s">
        <v>5088</v>
      </c>
      <c r="AD1510" s="15" t="s">
        <v>2149</v>
      </c>
      <c r="AE1510" s="15" t="b">
        <v>1</v>
      </c>
      <c r="AF1510" s="15" t="s">
        <v>49</v>
      </c>
      <c r="AG1510" s="37" t="s">
        <v>3563</v>
      </c>
      <c r="AH1510" s="15" t="s">
        <v>19</v>
      </c>
      <c r="AI1510" s="18">
        <v>45777</v>
      </c>
      <c r="AJ1510" s="15" t="s">
        <v>19</v>
      </c>
      <c r="AK1510" s="15" t="s">
        <v>19</v>
      </c>
      <c r="AL1510" s="15" t="s">
        <v>19</v>
      </c>
      <c r="AM1510" s="15" t="s">
        <v>3620</v>
      </c>
      <c r="AN1510" s="15" t="s">
        <v>3621</v>
      </c>
    </row>
    <row r="1511" spans="1:40" ht="15.45" x14ac:dyDescent="0.4">
      <c r="A1511" s="15" t="s">
        <v>651</v>
      </c>
      <c r="B1511" s="15" t="e">
        <f t="shared" si="23"/>
        <v>#N/A</v>
      </c>
      <c r="C1511" s="15" t="s">
        <v>5182</v>
      </c>
      <c r="D1511" s="15"/>
      <c r="E1511" s="15" t="s">
        <v>19</v>
      </c>
      <c r="F1511" s="24" t="s">
        <v>42</v>
      </c>
      <c r="G1511" s="15" t="s">
        <v>3561</v>
      </c>
      <c r="H1511" s="15" t="s">
        <v>19</v>
      </c>
      <c r="I1511" s="28" t="s">
        <v>3587</v>
      </c>
      <c r="J1511" s="15" t="s">
        <v>19</v>
      </c>
      <c r="K1511" s="18" t="s">
        <v>19</v>
      </c>
      <c r="L1511" s="18" t="s">
        <v>19</v>
      </c>
      <c r="M1511" s="18">
        <v>45775.429861111115</v>
      </c>
      <c r="N1511" s="18">
        <v>45779.568055555559</v>
      </c>
      <c r="O1511" s="18" t="s">
        <v>19</v>
      </c>
      <c r="P1511" s="18" t="s">
        <v>19</v>
      </c>
      <c r="Q1511" s="15" t="s">
        <v>5856</v>
      </c>
      <c r="R1511" s="15" t="s">
        <v>6287</v>
      </c>
      <c r="S1511" s="15" t="s">
        <v>6148</v>
      </c>
      <c r="T1511" s="15" t="s">
        <v>19</v>
      </c>
      <c r="U1511" s="15" t="s">
        <v>19</v>
      </c>
      <c r="V1511" s="15" t="s">
        <v>19</v>
      </c>
      <c r="W1511" s="15" t="s">
        <v>19</v>
      </c>
      <c r="X1511" s="15" t="s">
        <v>19</v>
      </c>
      <c r="Y1511" s="19">
        <v>0</v>
      </c>
      <c r="Z1511" s="15" t="s">
        <v>19</v>
      </c>
      <c r="AA1511" s="15" t="s">
        <v>19</v>
      </c>
      <c r="AB1511" s="15" t="s">
        <v>77</v>
      </c>
      <c r="AC1511" s="15" t="s">
        <v>3932</v>
      </c>
      <c r="AD1511" s="15" t="s">
        <v>2188</v>
      </c>
      <c r="AE1511" s="15" t="s">
        <v>19</v>
      </c>
      <c r="AF1511" s="15" t="s">
        <v>49</v>
      </c>
      <c r="AG1511" s="15" t="s">
        <v>19</v>
      </c>
      <c r="AH1511" s="15" t="s">
        <v>19</v>
      </c>
      <c r="AI1511" s="18">
        <v>45779</v>
      </c>
      <c r="AJ1511" s="15" t="s">
        <v>19</v>
      </c>
      <c r="AK1511" s="15" t="s">
        <v>19</v>
      </c>
      <c r="AL1511" s="15" t="s">
        <v>19</v>
      </c>
      <c r="AM1511" s="15" t="s">
        <v>3325</v>
      </c>
      <c r="AN1511" s="15" t="s">
        <v>6275</v>
      </c>
    </row>
    <row r="1512" spans="1:40" ht="15.45" x14ac:dyDescent="0.4">
      <c r="A1512" s="15" t="s">
        <v>653</v>
      </c>
      <c r="B1512" s="15" t="e">
        <f t="shared" si="23"/>
        <v>#N/A</v>
      </c>
      <c r="C1512" s="15" t="s">
        <v>5183</v>
      </c>
      <c r="D1512" s="15"/>
      <c r="E1512" s="15" t="s">
        <v>19</v>
      </c>
      <c r="F1512" s="24" t="s">
        <v>42</v>
      </c>
      <c r="G1512" s="15" t="s">
        <v>3561</v>
      </c>
      <c r="H1512" s="15" t="s">
        <v>19</v>
      </c>
      <c r="I1512" s="28" t="s">
        <v>3587</v>
      </c>
      <c r="J1512" s="15" t="s">
        <v>19</v>
      </c>
      <c r="K1512" s="18" t="s">
        <v>19</v>
      </c>
      <c r="L1512" s="18" t="s">
        <v>19</v>
      </c>
      <c r="M1512" s="18">
        <v>45775.490972222222</v>
      </c>
      <c r="N1512" s="18">
        <v>45775.490972222222</v>
      </c>
      <c r="O1512" s="18" t="s">
        <v>19</v>
      </c>
      <c r="P1512" s="18" t="s">
        <v>19</v>
      </c>
      <c r="Q1512" s="15" t="s">
        <v>5800</v>
      </c>
      <c r="R1512" s="15" t="s">
        <v>6289</v>
      </c>
      <c r="S1512" s="15" t="s">
        <v>6150</v>
      </c>
      <c r="T1512" s="15" t="s">
        <v>19</v>
      </c>
      <c r="U1512" s="15" t="s">
        <v>19</v>
      </c>
      <c r="V1512" s="15" t="s">
        <v>19</v>
      </c>
      <c r="W1512" s="15" t="s">
        <v>19</v>
      </c>
      <c r="X1512" s="15" t="s">
        <v>19</v>
      </c>
      <c r="Y1512" s="19">
        <v>0</v>
      </c>
      <c r="Z1512" s="15" t="s">
        <v>19</v>
      </c>
      <c r="AA1512" s="15" t="s">
        <v>19</v>
      </c>
      <c r="AB1512" s="15" t="s">
        <v>77</v>
      </c>
      <c r="AC1512" s="15" t="s">
        <v>3932</v>
      </c>
      <c r="AD1512" s="15" t="s">
        <v>2195</v>
      </c>
      <c r="AE1512" s="15" t="s">
        <v>19</v>
      </c>
      <c r="AF1512" s="15" t="s">
        <v>49</v>
      </c>
      <c r="AG1512" s="15" t="s">
        <v>19</v>
      </c>
      <c r="AH1512" s="15" t="s">
        <v>19</v>
      </c>
      <c r="AI1512" s="15" t="s">
        <v>19</v>
      </c>
      <c r="AJ1512" s="15" t="s">
        <v>19</v>
      </c>
      <c r="AK1512" s="15" t="s">
        <v>19</v>
      </c>
      <c r="AL1512" s="15" t="s">
        <v>19</v>
      </c>
      <c r="AM1512" s="15" t="s">
        <v>3325</v>
      </c>
      <c r="AN1512" s="15" t="s">
        <v>6275</v>
      </c>
    </row>
    <row r="1513" spans="1:40" ht="15.45" x14ac:dyDescent="0.4">
      <c r="A1513" s="15" t="s">
        <v>655</v>
      </c>
      <c r="B1513" s="15" t="e">
        <f t="shared" si="23"/>
        <v>#N/A</v>
      </c>
      <c r="C1513" s="15" t="s">
        <v>4155</v>
      </c>
      <c r="D1513" s="15"/>
      <c r="E1513" s="15" t="s">
        <v>19</v>
      </c>
      <c r="F1513" s="21" t="s">
        <v>28</v>
      </c>
      <c r="G1513" s="15" t="s">
        <v>3561</v>
      </c>
      <c r="H1513" s="15" t="s">
        <v>3585</v>
      </c>
      <c r="I1513" s="25" t="s">
        <v>3583</v>
      </c>
      <c r="J1513" s="15" t="s">
        <v>5863</v>
      </c>
      <c r="K1513" s="18">
        <v>45863</v>
      </c>
      <c r="L1513" s="18" t="s">
        <v>19</v>
      </c>
      <c r="M1513" s="18">
        <v>45775.49722222222</v>
      </c>
      <c r="N1513" s="18">
        <v>45810.693749999999</v>
      </c>
      <c r="O1513" s="18" t="s">
        <v>19</v>
      </c>
      <c r="P1513" s="18" t="s">
        <v>19</v>
      </c>
      <c r="Q1513" s="15" t="s">
        <v>5800</v>
      </c>
      <c r="R1513" s="15" t="s">
        <v>6280</v>
      </c>
      <c r="S1513" s="15" t="s">
        <v>6147</v>
      </c>
      <c r="T1513" s="18">
        <v>45806</v>
      </c>
      <c r="U1513" s="15" t="s">
        <v>19</v>
      </c>
      <c r="V1513" s="15" t="s">
        <v>19</v>
      </c>
      <c r="W1513" s="15" t="s">
        <v>19</v>
      </c>
      <c r="X1513" s="15" t="s">
        <v>19</v>
      </c>
      <c r="Y1513" s="19">
        <v>0</v>
      </c>
      <c r="Z1513" s="15" t="s">
        <v>196</v>
      </c>
      <c r="AA1513" s="15" t="s">
        <v>19</v>
      </c>
      <c r="AB1513" s="15" t="s">
        <v>43</v>
      </c>
      <c r="AC1513" s="15" t="s">
        <v>3932</v>
      </c>
      <c r="AD1513" s="15" t="s">
        <v>1226</v>
      </c>
      <c r="AE1513" s="15" t="b">
        <v>1</v>
      </c>
      <c r="AF1513" s="15" t="s">
        <v>49</v>
      </c>
      <c r="AG1513" s="15" t="s">
        <v>19</v>
      </c>
      <c r="AH1513" s="15" t="s">
        <v>19</v>
      </c>
      <c r="AI1513" s="18">
        <v>45800</v>
      </c>
      <c r="AJ1513" s="15" t="s">
        <v>19</v>
      </c>
      <c r="AK1513" s="15" t="s">
        <v>19</v>
      </c>
      <c r="AL1513" s="15" t="s">
        <v>19</v>
      </c>
      <c r="AM1513" s="15" t="s">
        <v>3325</v>
      </c>
      <c r="AN1513" s="15" t="s">
        <v>6275</v>
      </c>
    </row>
    <row r="1514" spans="1:40" ht="15.45" x14ac:dyDescent="0.4">
      <c r="A1514" s="15" t="s">
        <v>657</v>
      </c>
      <c r="B1514" s="15" t="e">
        <f t="shared" si="23"/>
        <v>#N/A</v>
      </c>
      <c r="C1514" s="15" t="s">
        <v>5185</v>
      </c>
      <c r="D1514" s="15"/>
      <c r="E1514" s="15" t="s">
        <v>19</v>
      </c>
      <c r="F1514" s="24" t="s">
        <v>42</v>
      </c>
      <c r="G1514" s="15" t="s">
        <v>3561</v>
      </c>
      <c r="H1514" s="15" t="s">
        <v>19</v>
      </c>
      <c r="I1514" s="16" t="s">
        <v>658</v>
      </c>
      <c r="J1514" s="15" t="s">
        <v>5186</v>
      </c>
      <c r="K1514" s="18" t="s">
        <v>19</v>
      </c>
      <c r="L1514" s="18" t="s">
        <v>19</v>
      </c>
      <c r="M1514" s="18">
        <v>45775.601388888885</v>
      </c>
      <c r="N1514" s="18">
        <v>45775.61319444445</v>
      </c>
      <c r="O1514" s="18" t="s">
        <v>19</v>
      </c>
      <c r="P1514" s="18" t="s">
        <v>19</v>
      </c>
      <c r="Q1514" s="15" t="s">
        <v>5800</v>
      </c>
      <c r="R1514" s="15" t="s">
        <v>6289</v>
      </c>
      <c r="S1514" s="15" t="s">
        <v>6150</v>
      </c>
      <c r="T1514" s="15" t="s">
        <v>19</v>
      </c>
      <c r="U1514" s="15" t="s">
        <v>19</v>
      </c>
      <c r="V1514" s="15" t="s">
        <v>19</v>
      </c>
      <c r="W1514" s="15" t="s">
        <v>19</v>
      </c>
      <c r="X1514" s="15" t="s">
        <v>19</v>
      </c>
      <c r="Y1514" s="19">
        <v>0</v>
      </c>
      <c r="Z1514" s="15" t="s">
        <v>19</v>
      </c>
      <c r="AA1514" s="15" t="s">
        <v>19</v>
      </c>
      <c r="AB1514" s="15" t="s">
        <v>77</v>
      </c>
      <c r="AC1514" s="15" t="s">
        <v>3932</v>
      </c>
      <c r="AD1514" s="15" t="s">
        <v>2312</v>
      </c>
      <c r="AE1514" s="15" t="s">
        <v>19</v>
      </c>
      <c r="AF1514" s="15" t="s">
        <v>49</v>
      </c>
      <c r="AG1514" s="15" t="s">
        <v>19</v>
      </c>
      <c r="AH1514" s="15" t="s">
        <v>19</v>
      </c>
      <c r="AI1514" s="15" t="s">
        <v>19</v>
      </c>
      <c r="AJ1514" s="15" t="s">
        <v>19</v>
      </c>
      <c r="AK1514" s="15" t="s">
        <v>19</v>
      </c>
      <c r="AL1514" s="15" t="s">
        <v>19</v>
      </c>
      <c r="AM1514" s="15" t="s">
        <v>3325</v>
      </c>
      <c r="AN1514" s="15" t="s">
        <v>6275</v>
      </c>
    </row>
    <row r="1515" spans="1:40" ht="15.45" x14ac:dyDescent="0.4">
      <c r="A1515" s="15" t="s">
        <v>660</v>
      </c>
      <c r="B1515" s="15" t="e">
        <f t="shared" si="23"/>
        <v>#N/A</v>
      </c>
      <c r="C1515" s="15" t="s">
        <v>4419</v>
      </c>
      <c r="D1515" s="15"/>
      <c r="E1515" s="15" t="s">
        <v>19</v>
      </c>
      <c r="F1515" s="24" t="s">
        <v>42</v>
      </c>
      <c r="G1515" s="15" t="s">
        <v>3561</v>
      </c>
      <c r="H1515" s="15" t="s">
        <v>19</v>
      </c>
      <c r="I1515" s="16" t="s">
        <v>658</v>
      </c>
      <c r="J1515" s="15" t="s">
        <v>5186</v>
      </c>
      <c r="K1515" s="18" t="s">
        <v>19</v>
      </c>
      <c r="L1515" s="18" t="s">
        <v>19</v>
      </c>
      <c r="M1515" s="18">
        <v>45775.612500000003</v>
      </c>
      <c r="N1515" s="18">
        <v>45775.616666666669</v>
      </c>
      <c r="O1515" s="18" t="s">
        <v>19</v>
      </c>
      <c r="P1515" s="18" t="s">
        <v>19</v>
      </c>
      <c r="Q1515" s="15" t="s">
        <v>5800</v>
      </c>
      <c r="R1515" s="15" t="s">
        <v>6289</v>
      </c>
      <c r="S1515" s="15" t="s">
        <v>6150</v>
      </c>
      <c r="T1515" s="15" t="s">
        <v>19</v>
      </c>
      <c r="U1515" s="15" t="s">
        <v>19</v>
      </c>
      <c r="V1515" s="15" t="s">
        <v>19</v>
      </c>
      <c r="W1515" s="15" t="s">
        <v>19</v>
      </c>
      <c r="X1515" s="15" t="s">
        <v>19</v>
      </c>
      <c r="Y1515" s="19">
        <v>0</v>
      </c>
      <c r="Z1515" s="15" t="s">
        <v>19</v>
      </c>
      <c r="AA1515" s="15" t="s">
        <v>19</v>
      </c>
      <c r="AB1515" s="15" t="s">
        <v>77</v>
      </c>
      <c r="AC1515" s="15" t="s">
        <v>3932</v>
      </c>
      <c r="AD1515" s="15" t="s">
        <v>2320</v>
      </c>
      <c r="AE1515" s="15" t="s">
        <v>19</v>
      </c>
      <c r="AF1515" s="15" t="s">
        <v>49</v>
      </c>
      <c r="AG1515" s="15" t="s">
        <v>19</v>
      </c>
      <c r="AH1515" s="15" t="s">
        <v>19</v>
      </c>
      <c r="AI1515" s="15" t="s">
        <v>19</v>
      </c>
      <c r="AJ1515" s="15" t="s">
        <v>19</v>
      </c>
      <c r="AK1515" s="15" t="s">
        <v>19</v>
      </c>
      <c r="AL1515" s="15" t="s">
        <v>19</v>
      </c>
      <c r="AM1515" s="15" t="s">
        <v>3325</v>
      </c>
      <c r="AN1515" s="15" t="s">
        <v>6275</v>
      </c>
    </row>
    <row r="1516" spans="1:40" ht="15.45" x14ac:dyDescent="0.4">
      <c r="A1516" s="15" t="s">
        <v>662</v>
      </c>
      <c r="B1516" s="15" t="e">
        <f t="shared" si="23"/>
        <v>#N/A</v>
      </c>
      <c r="C1516" s="15" t="s">
        <v>5189</v>
      </c>
      <c r="D1516" s="15"/>
      <c r="E1516" s="15" t="s">
        <v>19</v>
      </c>
      <c r="F1516" s="24" t="s">
        <v>42</v>
      </c>
      <c r="G1516" s="15" t="s">
        <v>3561</v>
      </c>
      <c r="H1516" s="15" t="s">
        <v>19</v>
      </c>
      <c r="I1516" s="16" t="s">
        <v>658</v>
      </c>
      <c r="J1516" s="15" t="s">
        <v>5186</v>
      </c>
      <c r="K1516" s="18" t="s">
        <v>19</v>
      </c>
      <c r="L1516" s="18" t="s">
        <v>19</v>
      </c>
      <c r="M1516" s="18">
        <v>45775.614583333328</v>
      </c>
      <c r="N1516" s="18">
        <v>45775.616666666669</v>
      </c>
      <c r="O1516" s="18" t="s">
        <v>19</v>
      </c>
      <c r="P1516" s="18" t="s">
        <v>19</v>
      </c>
      <c r="Q1516" s="15" t="s">
        <v>5807</v>
      </c>
      <c r="R1516" s="15" t="s">
        <v>6289</v>
      </c>
      <c r="S1516" s="15" t="s">
        <v>6150</v>
      </c>
      <c r="T1516" s="15" t="s">
        <v>19</v>
      </c>
      <c r="U1516" s="15" t="s">
        <v>19</v>
      </c>
      <c r="V1516" s="15" t="s">
        <v>19</v>
      </c>
      <c r="W1516" s="15" t="s">
        <v>19</v>
      </c>
      <c r="X1516" s="15" t="s">
        <v>19</v>
      </c>
      <c r="Y1516" s="19">
        <v>0</v>
      </c>
      <c r="Z1516" s="15" t="s">
        <v>19</v>
      </c>
      <c r="AA1516" s="15" t="s">
        <v>19</v>
      </c>
      <c r="AB1516" s="15" t="s">
        <v>77</v>
      </c>
      <c r="AC1516" s="15" t="s">
        <v>3932</v>
      </c>
      <c r="AD1516" s="15" t="s">
        <v>2344</v>
      </c>
      <c r="AE1516" s="15" t="s">
        <v>19</v>
      </c>
      <c r="AF1516" s="15" t="s">
        <v>49</v>
      </c>
      <c r="AG1516" s="15" t="s">
        <v>19</v>
      </c>
      <c r="AH1516" s="15" t="s">
        <v>19</v>
      </c>
      <c r="AI1516" s="15" t="s">
        <v>19</v>
      </c>
      <c r="AJ1516" s="15" t="s">
        <v>19</v>
      </c>
      <c r="AK1516" s="15" t="s">
        <v>19</v>
      </c>
      <c r="AL1516" s="15" t="s">
        <v>19</v>
      </c>
      <c r="AM1516" s="15" t="s">
        <v>3325</v>
      </c>
      <c r="AN1516" s="15" t="s">
        <v>6275</v>
      </c>
    </row>
    <row r="1517" spans="1:40" ht="15.45" x14ac:dyDescent="0.4">
      <c r="A1517" s="15" t="s">
        <v>664</v>
      </c>
      <c r="B1517" s="15" t="e">
        <f t="shared" si="23"/>
        <v>#N/A</v>
      </c>
      <c r="C1517" s="15" t="s">
        <v>5191</v>
      </c>
      <c r="D1517" s="15"/>
      <c r="E1517" s="15" t="s">
        <v>19</v>
      </c>
      <c r="F1517" s="24" t="s">
        <v>42</v>
      </c>
      <c r="G1517" s="15" t="s">
        <v>3561</v>
      </c>
      <c r="H1517" s="15" t="s">
        <v>19</v>
      </c>
      <c r="I1517" s="28" t="s">
        <v>3587</v>
      </c>
      <c r="J1517" s="15" t="s">
        <v>19</v>
      </c>
      <c r="K1517" s="18" t="s">
        <v>19</v>
      </c>
      <c r="L1517" s="18" t="s">
        <v>19</v>
      </c>
      <c r="M1517" s="18">
        <v>45775.693055555559</v>
      </c>
      <c r="N1517" s="18">
        <v>45775.693055555559</v>
      </c>
      <c r="O1517" s="18" t="s">
        <v>19</v>
      </c>
      <c r="P1517" s="18" t="s">
        <v>19</v>
      </c>
      <c r="Q1517" s="15" t="s">
        <v>5800</v>
      </c>
      <c r="R1517" s="15" t="s">
        <v>6289</v>
      </c>
      <c r="S1517" s="15" t="s">
        <v>6150</v>
      </c>
      <c r="T1517" s="15" t="s">
        <v>19</v>
      </c>
      <c r="U1517" s="15" t="s">
        <v>19</v>
      </c>
      <c r="V1517" s="15" t="s">
        <v>19</v>
      </c>
      <c r="W1517" s="15" t="s">
        <v>19</v>
      </c>
      <c r="X1517" s="15" t="s">
        <v>19</v>
      </c>
      <c r="Y1517" s="19">
        <v>0</v>
      </c>
      <c r="Z1517" s="15" t="s">
        <v>19</v>
      </c>
      <c r="AA1517" s="15" t="s">
        <v>19</v>
      </c>
      <c r="AB1517" s="15" t="s">
        <v>77</v>
      </c>
      <c r="AC1517" s="15" t="s">
        <v>3932</v>
      </c>
      <c r="AD1517" s="15" t="s">
        <v>2188</v>
      </c>
      <c r="AE1517" s="15" t="s">
        <v>19</v>
      </c>
      <c r="AF1517" s="15" t="s">
        <v>49</v>
      </c>
      <c r="AG1517" s="15" t="s">
        <v>19</v>
      </c>
      <c r="AH1517" s="15" t="s">
        <v>19</v>
      </c>
      <c r="AI1517" s="15" t="s">
        <v>19</v>
      </c>
      <c r="AJ1517" s="15" t="s">
        <v>19</v>
      </c>
      <c r="AK1517" s="15" t="s">
        <v>19</v>
      </c>
      <c r="AL1517" s="15" t="s">
        <v>19</v>
      </c>
      <c r="AM1517" s="15" t="s">
        <v>3325</v>
      </c>
      <c r="AN1517" s="15" t="s">
        <v>6275</v>
      </c>
    </row>
    <row r="1518" spans="1:40" ht="15.45" x14ac:dyDescent="0.4">
      <c r="A1518" s="15" t="s">
        <v>666</v>
      </c>
      <c r="B1518" s="15" t="e">
        <f t="shared" si="23"/>
        <v>#N/A</v>
      </c>
      <c r="C1518" s="15" t="s">
        <v>5193</v>
      </c>
      <c r="D1518" s="15"/>
      <c r="E1518" s="15" t="s">
        <v>19</v>
      </c>
      <c r="F1518" s="24" t="s">
        <v>42</v>
      </c>
      <c r="G1518" s="15" t="s">
        <v>3561</v>
      </c>
      <c r="H1518" s="15" t="s">
        <v>19</v>
      </c>
      <c r="I1518" s="28" t="s">
        <v>3587</v>
      </c>
      <c r="J1518" s="15" t="s">
        <v>19</v>
      </c>
      <c r="K1518" s="18" t="s">
        <v>19</v>
      </c>
      <c r="L1518" s="18" t="s">
        <v>19</v>
      </c>
      <c r="M1518" s="18">
        <v>45775.695138888885</v>
      </c>
      <c r="N1518" s="18">
        <v>45775.696527777778</v>
      </c>
      <c r="O1518" s="18" t="s">
        <v>19</v>
      </c>
      <c r="P1518" s="18" t="s">
        <v>19</v>
      </c>
      <c r="Q1518" s="15" t="s">
        <v>5807</v>
      </c>
      <c r="R1518" s="15" t="s">
        <v>6289</v>
      </c>
      <c r="S1518" s="15" t="s">
        <v>6150</v>
      </c>
      <c r="T1518" s="15" t="s">
        <v>19</v>
      </c>
      <c r="U1518" s="15" t="s">
        <v>19</v>
      </c>
      <c r="V1518" s="15" t="s">
        <v>19</v>
      </c>
      <c r="W1518" s="15" t="s">
        <v>19</v>
      </c>
      <c r="X1518" s="15" t="s">
        <v>19</v>
      </c>
      <c r="Y1518" s="19">
        <v>0</v>
      </c>
      <c r="Z1518" s="15" t="s">
        <v>19</v>
      </c>
      <c r="AA1518" s="15" t="s">
        <v>19</v>
      </c>
      <c r="AB1518" s="15" t="s">
        <v>77</v>
      </c>
      <c r="AC1518" s="15" t="s">
        <v>3932</v>
      </c>
      <c r="AD1518" s="15" t="s">
        <v>2185</v>
      </c>
      <c r="AE1518" s="15" t="s">
        <v>19</v>
      </c>
      <c r="AF1518" s="15" t="s">
        <v>49</v>
      </c>
      <c r="AG1518" s="15" t="s">
        <v>19</v>
      </c>
      <c r="AH1518" s="15" t="s">
        <v>19</v>
      </c>
      <c r="AI1518" s="15" t="s">
        <v>19</v>
      </c>
      <c r="AJ1518" s="15" t="s">
        <v>19</v>
      </c>
      <c r="AK1518" s="15" t="s">
        <v>19</v>
      </c>
      <c r="AL1518" s="15" t="s">
        <v>19</v>
      </c>
      <c r="AM1518" s="15" t="s">
        <v>3325</v>
      </c>
      <c r="AN1518" s="15" t="s">
        <v>6275</v>
      </c>
    </row>
    <row r="1519" spans="1:40" ht="15.45" x14ac:dyDescent="0.4">
      <c r="A1519" s="15" t="s">
        <v>671</v>
      </c>
      <c r="B1519" s="15" t="e">
        <f t="shared" si="23"/>
        <v>#N/A</v>
      </c>
      <c r="C1519" s="15" t="s">
        <v>4156</v>
      </c>
      <c r="D1519" s="15"/>
      <c r="E1519" s="15" t="s">
        <v>19</v>
      </c>
      <c r="F1519" s="21" t="s">
        <v>28</v>
      </c>
      <c r="G1519" s="15" t="s">
        <v>3561</v>
      </c>
      <c r="H1519" s="15" t="s">
        <v>6865</v>
      </c>
      <c r="I1519" s="16" t="s">
        <v>658</v>
      </c>
      <c r="J1519" s="15" t="s">
        <v>19</v>
      </c>
      <c r="K1519" s="18">
        <v>45863</v>
      </c>
      <c r="L1519" s="18">
        <v>45799</v>
      </c>
      <c r="M1519" s="18">
        <v>45777.5</v>
      </c>
      <c r="N1519" s="18">
        <v>45810.55</v>
      </c>
      <c r="O1519" s="18" t="s">
        <v>19</v>
      </c>
      <c r="P1519" s="18" t="s">
        <v>19</v>
      </c>
      <c r="Q1519" s="15" t="s">
        <v>5852</v>
      </c>
      <c r="R1519" s="15" t="s">
        <v>6290</v>
      </c>
      <c r="S1519" s="15" t="s">
        <v>3588</v>
      </c>
      <c r="T1519" s="15" t="s">
        <v>19</v>
      </c>
      <c r="U1519" s="15" t="s">
        <v>19</v>
      </c>
      <c r="V1519" s="15" t="s">
        <v>19</v>
      </c>
      <c r="W1519" s="15" t="s">
        <v>19</v>
      </c>
      <c r="X1519" s="15" t="s">
        <v>19</v>
      </c>
      <c r="Y1519" s="19">
        <v>0</v>
      </c>
      <c r="Z1519" s="31" t="s">
        <v>29</v>
      </c>
      <c r="AA1519" s="15" t="s">
        <v>19</v>
      </c>
      <c r="AB1519" s="15" t="s">
        <v>43</v>
      </c>
      <c r="AC1519" s="15" t="s">
        <v>4066</v>
      </c>
      <c r="AD1519" s="15" t="s">
        <v>1185</v>
      </c>
      <c r="AE1519" s="15" t="s">
        <v>19</v>
      </c>
      <c r="AF1519" s="15" t="s">
        <v>17</v>
      </c>
      <c r="AG1519" s="37" t="s">
        <v>3563</v>
      </c>
      <c r="AH1519" s="15" t="s">
        <v>19</v>
      </c>
      <c r="AI1519" s="15" t="s">
        <v>19</v>
      </c>
      <c r="AJ1519" s="15" t="s">
        <v>19</v>
      </c>
      <c r="AK1519" s="15" t="s">
        <v>19</v>
      </c>
      <c r="AL1519" s="15" t="s">
        <v>19</v>
      </c>
      <c r="AM1519" s="15" t="s">
        <v>3215</v>
      </c>
      <c r="AN1519" s="15" t="s">
        <v>6339</v>
      </c>
    </row>
    <row r="1520" spans="1:40" ht="15.45" x14ac:dyDescent="0.4">
      <c r="A1520" s="15" t="s">
        <v>4157</v>
      </c>
      <c r="B1520" s="15" t="e">
        <f t="shared" si="23"/>
        <v>#N/A</v>
      </c>
      <c r="C1520" s="15" t="s">
        <v>4158</v>
      </c>
      <c r="D1520" s="15"/>
      <c r="E1520" s="15" t="s">
        <v>19</v>
      </c>
      <c r="F1520" s="16" t="s">
        <v>23</v>
      </c>
      <c r="G1520" s="15" t="s">
        <v>3561</v>
      </c>
      <c r="H1520" s="15" t="s">
        <v>6340</v>
      </c>
      <c r="I1520" s="16" t="s">
        <v>658</v>
      </c>
      <c r="J1520" s="15" t="s">
        <v>6749</v>
      </c>
      <c r="K1520" s="18" t="s">
        <v>19</v>
      </c>
      <c r="L1520" s="18">
        <v>45782</v>
      </c>
      <c r="M1520" s="18">
        <v>45782.629166666666</v>
      </c>
      <c r="N1520" s="18">
        <v>45806.607638888891</v>
      </c>
      <c r="O1520" s="18" t="s">
        <v>19</v>
      </c>
      <c r="P1520" s="18" t="s">
        <v>19</v>
      </c>
      <c r="Q1520" s="15" t="s">
        <v>5892</v>
      </c>
      <c r="R1520" s="15" t="s">
        <v>6290</v>
      </c>
      <c r="S1520" s="15" t="s">
        <v>3588</v>
      </c>
      <c r="T1520" s="18" t="s">
        <v>19</v>
      </c>
      <c r="U1520" s="18" t="s">
        <v>19</v>
      </c>
      <c r="V1520" s="15" t="s">
        <v>19</v>
      </c>
      <c r="W1520" s="18" t="s">
        <v>19</v>
      </c>
      <c r="X1520" s="18" t="s">
        <v>19</v>
      </c>
      <c r="Y1520" s="19">
        <v>0</v>
      </c>
      <c r="Z1520" s="15" t="s">
        <v>287</v>
      </c>
      <c r="AA1520" s="18" t="s">
        <v>19</v>
      </c>
      <c r="AB1520" s="15" t="s">
        <v>43</v>
      </c>
      <c r="AC1520" s="15" t="s">
        <v>3920</v>
      </c>
      <c r="AD1520" s="15" t="s">
        <v>1365</v>
      </c>
      <c r="AE1520" s="15" t="s">
        <v>19</v>
      </c>
      <c r="AF1520" s="15" t="s">
        <v>49</v>
      </c>
      <c r="AG1520" s="37" t="s">
        <v>3563</v>
      </c>
      <c r="AH1520" s="15" t="s">
        <v>19</v>
      </c>
      <c r="AI1520" s="15" t="s">
        <v>19</v>
      </c>
      <c r="AJ1520" s="18" t="s">
        <v>19</v>
      </c>
      <c r="AK1520" s="15" t="s">
        <v>19</v>
      </c>
      <c r="AL1520" s="15" t="s">
        <v>19</v>
      </c>
      <c r="AM1520" s="15" t="s">
        <v>3915</v>
      </c>
      <c r="AN1520" s="15" t="s">
        <v>6273</v>
      </c>
    </row>
    <row r="1521" spans="1:40" ht="15.45" x14ac:dyDescent="0.4">
      <c r="A1521" s="15" t="s">
        <v>6087</v>
      </c>
      <c r="B1521" s="15" t="e">
        <f t="shared" si="23"/>
        <v>#N/A</v>
      </c>
      <c r="C1521" s="15" t="s">
        <v>6086</v>
      </c>
      <c r="D1521" s="15"/>
      <c r="E1521" s="15" t="s">
        <v>19</v>
      </c>
      <c r="F1521" s="24" t="s">
        <v>42</v>
      </c>
      <c r="G1521" s="15" t="s">
        <v>3561</v>
      </c>
      <c r="H1521" s="15" t="s">
        <v>19</v>
      </c>
      <c r="I1521" s="16" t="s">
        <v>658</v>
      </c>
      <c r="J1521" s="15" t="s">
        <v>19</v>
      </c>
      <c r="K1521" s="18">
        <v>45863</v>
      </c>
      <c r="L1521" s="18" t="s">
        <v>19</v>
      </c>
      <c r="M1521" s="18">
        <v>45790.56527777778</v>
      </c>
      <c r="N1521" s="18">
        <v>45810.513888888891</v>
      </c>
      <c r="O1521" s="18" t="s">
        <v>19</v>
      </c>
      <c r="P1521" s="18" t="s">
        <v>19</v>
      </c>
      <c r="Q1521" s="15" t="s">
        <v>5853</v>
      </c>
      <c r="R1521" s="15" t="s">
        <v>6290</v>
      </c>
      <c r="S1521" s="15" t="s">
        <v>3588</v>
      </c>
      <c r="T1521" s="15" t="s">
        <v>19</v>
      </c>
      <c r="U1521" s="15" t="s">
        <v>19</v>
      </c>
      <c r="V1521" s="15" t="s">
        <v>19</v>
      </c>
      <c r="W1521" s="15" t="s">
        <v>19</v>
      </c>
      <c r="X1521" s="15" t="s">
        <v>19</v>
      </c>
      <c r="Y1521" s="19">
        <v>0</v>
      </c>
      <c r="Z1521" s="15" t="s">
        <v>19</v>
      </c>
      <c r="AA1521" s="15" t="s">
        <v>19</v>
      </c>
      <c r="AB1521" s="15" t="s">
        <v>24</v>
      </c>
      <c r="AC1521" s="15" t="s">
        <v>4066</v>
      </c>
      <c r="AD1521" s="15" t="s">
        <v>19</v>
      </c>
      <c r="AE1521" s="15" t="s">
        <v>19</v>
      </c>
      <c r="AF1521" s="15" t="s">
        <v>49</v>
      </c>
      <c r="AG1521" s="37" t="s">
        <v>3563</v>
      </c>
      <c r="AH1521" s="15" t="s">
        <v>19</v>
      </c>
      <c r="AI1521" s="15" t="s">
        <v>19</v>
      </c>
      <c r="AJ1521" s="15" t="s">
        <v>19</v>
      </c>
      <c r="AK1521" s="15" t="s">
        <v>19</v>
      </c>
      <c r="AL1521" s="15" t="s">
        <v>19</v>
      </c>
      <c r="AM1521" s="15" t="s">
        <v>3215</v>
      </c>
      <c r="AN1521" s="15" t="s">
        <v>6339</v>
      </c>
    </row>
    <row r="1522" spans="1:40" ht="15.45" x14ac:dyDescent="0.4">
      <c r="A1522" s="15" t="s">
        <v>6084</v>
      </c>
      <c r="B1522" s="15" t="e">
        <f t="shared" si="23"/>
        <v>#N/A</v>
      </c>
      <c r="C1522" s="15" t="s">
        <v>6083</v>
      </c>
      <c r="D1522" s="15"/>
      <c r="E1522" s="15" t="s">
        <v>19</v>
      </c>
      <c r="F1522" s="24" t="s">
        <v>42</v>
      </c>
      <c r="G1522" s="15" t="s">
        <v>3561</v>
      </c>
      <c r="H1522" s="15" t="s">
        <v>19</v>
      </c>
      <c r="I1522" s="16" t="s">
        <v>658</v>
      </c>
      <c r="J1522" s="15" t="s">
        <v>19</v>
      </c>
      <c r="K1522" s="18">
        <v>45863</v>
      </c>
      <c r="L1522" s="18" t="s">
        <v>19</v>
      </c>
      <c r="M1522" s="18">
        <v>45790.570833333331</v>
      </c>
      <c r="N1522" s="18">
        <v>45792.545833333337</v>
      </c>
      <c r="O1522" s="18" t="s">
        <v>19</v>
      </c>
      <c r="P1522" s="18" t="s">
        <v>19</v>
      </c>
      <c r="Q1522" s="15" t="s">
        <v>5854</v>
      </c>
      <c r="R1522" s="15" t="s">
        <v>6290</v>
      </c>
      <c r="S1522" s="15" t="s">
        <v>3588</v>
      </c>
      <c r="T1522" s="15" t="s">
        <v>19</v>
      </c>
      <c r="U1522" s="15" t="s">
        <v>19</v>
      </c>
      <c r="V1522" s="15" t="s">
        <v>19</v>
      </c>
      <c r="W1522" s="15" t="s">
        <v>19</v>
      </c>
      <c r="X1522" s="15" t="s">
        <v>19</v>
      </c>
      <c r="Y1522" s="19">
        <v>0</v>
      </c>
      <c r="Z1522" s="15" t="s">
        <v>19</v>
      </c>
      <c r="AA1522" s="15" t="s">
        <v>19</v>
      </c>
      <c r="AB1522" s="15" t="s">
        <v>24</v>
      </c>
      <c r="AC1522" s="15" t="s">
        <v>4066</v>
      </c>
      <c r="AD1522" s="15" t="s">
        <v>19</v>
      </c>
      <c r="AE1522" s="15" t="s">
        <v>19</v>
      </c>
      <c r="AF1522" s="15" t="s">
        <v>49</v>
      </c>
      <c r="AG1522" s="37" t="s">
        <v>3563</v>
      </c>
      <c r="AH1522" s="15" t="s">
        <v>19</v>
      </c>
      <c r="AI1522" s="15" t="s">
        <v>19</v>
      </c>
      <c r="AJ1522" s="15" t="s">
        <v>19</v>
      </c>
      <c r="AK1522" s="15" t="s">
        <v>19</v>
      </c>
      <c r="AL1522" s="15" t="s">
        <v>19</v>
      </c>
      <c r="AM1522" s="15" t="s">
        <v>3215</v>
      </c>
      <c r="AN1522" s="15" t="s">
        <v>6339</v>
      </c>
    </row>
    <row r="1523" spans="1:40" ht="15.45" x14ac:dyDescent="0.4">
      <c r="A1523" s="15" t="s">
        <v>6081</v>
      </c>
      <c r="B1523" s="15" t="e">
        <f t="shared" si="23"/>
        <v>#N/A</v>
      </c>
      <c r="C1523" s="15" t="s">
        <v>6080</v>
      </c>
      <c r="D1523" s="15"/>
      <c r="E1523" s="15" t="s">
        <v>19</v>
      </c>
      <c r="F1523" s="24" t="s">
        <v>42</v>
      </c>
      <c r="G1523" s="15" t="s">
        <v>3561</v>
      </c>
      <c r="H1523" s="15" t="s">
        <v>6313</v>
      </c>
      <c r="I1523" s="16" t="s">
        <v>658</v>
      </c>
      <c r="J1523" s="15" t="s">
        <v>19</v>
      </c>
      <c r="K1523" s="18">
        <v>45863</v>
      </c>
      <c r="L1523" s="18" t="s">
        <v>19</v>
      </c>
      <c r="M1523" s="18">
        <v>45790.573611111111</v>
      </c>
      <c r="N1523" s="18">
        <v>45810.668749999997</v>
      </c>
      <c r="O1523" s="18" t="s">
        <v>19</v>
      </c>
      <c r="P1523" s="18" t="s">
        <v>19</v>
      </c>
      <c r="Q1523" s="15" t="s">
        <v>5853</v>
      </c>
      <c r="R1523" s="15" t="s">
        <v>6280</v>
      </c>
      <c r="S1523" s="15" t="s">
        <v>6147</v>
      </c>
      <c r="T1523" s="15" t="s">
        <v>19</v>
      </c>
      <c r="U1523" s="15" t="s">
        <v>19</v>
      </c>
      <c r="V1523" s="15" t="s">
        <v>19</v>
      </c>
      <c r="W1523" s="15" t="s">
        <v>19</v>
      </c>
      <c r="X1523" s="15" t="s">
        <v>19</v>
      </c>
      <c r="Y1523" s="19">
        <v>0</v>
      </c>
      <c r="Z1523" s="15" t="s">
        <v>19</v>
      </c>
      <c r="AA1523" s="15" t="s">
        <v>19</v>
      </c>
      <c r="AB1523" s="15" t="s">
        <v>24</v>
      </c>
      <c r="AC1523" s="15" t="s">
        <v>4066</v>
      </c>
      <c r="AD1523" s="15" t="s">
        <v>19</v>
      </c>
      <c r="AE1523" s="15" t="s">
        <v>19</v>
      </c>
      <c r="AF1523" s="15" t="s">
        <v>49</v>
      </c>
      <c r="AG1523" s="37" t="s">
        <v>3563</v>
      </c>
      <c r="AH1523" s="15" t="s">
        <v>19</v>
      </c>
      <c r="AI1523" s="15" t="s">
        <v>19</v>
      </c>
      <c r="AJ1523" s="15" t="s">
        <v>19</v>
      </c>
      <c r="AK1523" s="15" t="s">
        <v>19</v>
      </c>
      <c r="AL1523" s="15" t="s">
        <v>19</v>
      </c>
      <c r="AM1523" s="15" t="s">
        <v>3215</v>
      </c>
      <c r="AN1523" s="15" t="s">
        <v>6339</v>
      </c>
    </row>
    <row r="1524" spans="1:40" ht="15.45" x14ac:dyDescent="0.4">
      <c r="A1524" s="15" t="s">
        <v>6078</v>
      </c>
      <c r="B1524" s="15" t="e">
        <f t="shared" si="23"/>
        <v>#N/A</v>
      </c>
      <c r="C1524" s="15" t="s">
        <v>6077</v>
      </c>
      <c r="D1524" s="15"/>
      <c r="E1524" s="15" t="s">
        <v>19</v>
      </c>
      <c r="F1524" s="24" t="s">
        <v>42</v>
      </c>
      <c r="G1524" s="15" t="s">
        <v>3561</v>
      </c>
      <c r="H1524" s="15" t="s">
        <v>6313</v>
      </c>
      <c r="I1524" s="16" t="s">
        <v>658</v>
      </c>
      <c r="J1524" s="15" t="s">
        <v>19</v>
      </c>
      <c r="K1524" s="18">
        <v>45863</v>
      </c>
      <c r="L1524" s="18" t="s">
        <v>19</v>
      </c>
      <c r="M1524" s="18">
        <v>45790.577777777777</v>
      </c>
      <c r="N1524" s="18">
        <v>45810.668749999997</v>
      </c>
      <c r="O1524" s="18" t="s">
        <v>19</v>
      </c>
      <c r="P1524" s="18" t="s">
        <v>19</v>
      </c>
      <c r="Q1524" s="15" t="s">
        <v>5853</v>
      </c>
      <c r="R1524" s="15" t="s">
        <v>6280</v>
      </c>
      <c r="S1524" s="15" t="s">
        <v>6147</v>
      </c>
      <c r="T1524" s="15" t="s">
        <v>19</v>
      </c>
      <c r="U1524" s="15" t="s">
        <v>19</v>
      </c>
      <c r="V1524" s="15" t="s">
        <v>19</v>
      </c>
      <c r="W1524" s="15" t="s">
        <v>19</v>
      </c>
      <c r="X1524" s="15" t="s">
        <v>19</v>
      </c>
      <c r="Y1524" s="19">
        <v>0</v>
      </c>
      <c r="Z1524" s="15" t="s">
        <v>19</v>
      </c>
      <c r="AA1524" s="15" t="s">
        <v>19</v>
      </c>
      <c r="AB1524" s="15" t="s">
        <v>24</v>
      </c>
      <c r="AC1524" s="15" t="s">
        <v>4066</v>
      </c>
      <c r="AD1524" s="15" t="s">
        <v>19</v>
      </c>
      <c r="AE1524" s="15" t="s">
        <v>19</v>
      </c>
      <c r="AF1524" s="15" t="s">
        <v>49</v>
      </c>
      <c r="AG1524" s="37" t="s">
        <v>3563</v>
      </c>
      <c r="AH1524" s="15" t="s">
        <v>19</v>
      </c>
      <c r="AI1524" s="15" t="s">
        <v>19</v>
      </c>
      <c r="AJ1524" s="15" t="s">
        <v>19</v>
      </c>
      <c r="AK1524" s="15" t="s">
        <v>19</v>
      </c>
      <c r="AL1524" s="15" t="s">
        <v>19</v>
      </c>
      <c r="AM1524" s="15" t="s">
        <v>3215</v>
      </c>
      <c r="AN1524" s="15" t="s">
        <v>6339</v>
      </c>
    </row>
    <row r="1525" spans="1:40" ht="15.45" x14ac:dyDescent="0.4">
      <c r="A1525" s="15" t="s">
        <v>6075</v>
      </c>
      <c r="B1525" s="15" t="e">
        <f t="shared" si="23"/>
        <v>#N/A</v>
      </c>
      <c r="C1525" s="15" t="s">
        <v>6074</v>
      </c>
      <c r="D1525" s="15"/>
      <c r="E1525" s="15" t="s">
        <v>19</v>
      </c>
      <c r="F1525" s="21" t="s">
        <v>28</v>
      </c>
      <c r="G1525" s="15" t="s">
        <v>3561</v>
      </c>
      <c r="H1525" s="15" t="s">
        <v>3941</v>
      </c>
      <c r="I1525" s="28" t="s">
        <v>3587</v>
      </c>
      <c r="J1525" s="15" t="s">
        <v>6750</v>
      </c>
      <c r="K1525" s="18">
        <v>45814</v>
      </c>
      <c r="L1525" s="18" t="s">
        <v>19</v>
      </c>
      <c r="M1525" s="18">
        <v>45797.360416666663</v>
      </c>
      <c r="N1525" s="18">
        <v>45807.654861111107</v>
      </c>
      <c r="O1525" s="18" t="s">
        <v>19</v>
      </c>
      <c r="P1525" s="18" t="s">
        <v>19</v>
      </c>
      <c r="Q1525" s="15" t="s">
        <v>5800</v>
      </c>
      <c r="R1525" s="15" t="s">
        <v>6290</v>
      </c>
      <c r="S1525" s="15" t="s">
        <v>3588</v>
      </c>
      <c r="T1525" s="18">
        <v>45783</v>
      </c>
      <c r="U1525" s="18">
        <v>45783</v>
      </c>
      <c r="V1525" s="15" t="b">
        <v>1</v>
      </c>
      <c r="W1525" s="15" t="s">
        <v>19</v>
      </c>
      <c r="X1525" s="18">
        <v>45804</v>
      </c>
      <c r="Y1525" s="19">
        <v>0</v>
      </c>
      <c r="Z1525" s="30" t="s">
        <v>3633</v>
      </c>
      <c r="AA1525" s="15" t="s">
        <v>19</v>
      </c>
      <c r="AB1525" s="15" t="s">
        <v>43</v>
      </c>
      <c r="AC1525" s="15" t="s">
        <v>3575</v>
      </c>
      <c r="AD1525" s="15" t="s">
        <v>1130</v>
      </c>
      <c r="AE1525" s="15" t="b">
        <v>1</v>
      </c>
      <c r="AF1525" s="15" t="s">
        <v>49</v>
      </c>
      <c r="AG1525" s="20" t="s">
        <v>3604</v>
      </c>
      <c r="AH1525" s="15" t="s">
        <v>19</v>
      </c>
      <c r="AI1525" s="18">
        <v>45779</v>
      </c>
      <c r="AJ1525" s="15" t="s">
        <v>19</v>
      </c>
      <c r="AK1525" s="15" t="s">
        <v>19</v>
      </c>
      <c r="AL1525" s="15" t="s">
        <v>19</v>
      </c>
      <c r="AM1525" s="15" t="s">
        <v>3325</v>
      </c>
      <c r="AN1525" s="15" t="s">
        <v>6275</v>
      </c>
    </row>
    <row r="1526" spans="1:40" ht="15.45" x14ac:dyDescent="0.4">
      <c r="A1526" s="15" t="s">
        <v>6341</v>
      </c>
      <c r="B1526" s="15" t="e">
        <f t="shared" si="23"/>
        <v>#N/A</v>
      </c>
      <c r="C1526" s="15" t="s">
        <v>5910</v>
      </c>
      <c r="D1526" s="15"/>
      <c r="E1526" s="15" t="s">
        <v>19</v>
      </c>
      <c r="F1526" s="16" t="s">
        <v>23</v>
      </c>
      <c r="G1526" s="15" t="s">
        <v>3561</v>
      </c>
      <c r="H1526" s="15" t="s">
        <v>3657</v>
      </c>
      <c r="I1526" s="28" t="s">
        <v>3587</v>
      </c>
      <c r="J1526" s="15" t="s">
        <v>6751</v>
      </c>
      <c r="K1526" s="18" t="s">
        <v>19</v>
      </c>
      <c r="L1526" s="18" t="s">
        <v>19</v>
      </c>
      <c r="M1526" s="18">
        <v>45797.720138888893</v>
      </c>
      <c r="N1526" s="18">
        <v>45807.79305555555</v>
      </c>
      <c r="O1526" s="18" t="s">
        <v>19</v>
      </c>
      <c r="P1526" s="18" t="s">
        <v>19</v>
      </c>
      <c r="Q1526" s="15" t="s">
        <v>5833</v>
      </c>
      <c r="R1526" s="15" t="s">
        <v>6290</v>
      </c>
      <c r="S1526" s="15" t="s">
        <v>3588</v>
      </c>
      <c r="T1526" s="15" t="s">
        <v>19</v>
      </c>
      <c r="U1526" s="15" t="s">
        <v>19</v>
      </c>
      <c r="V1526" s="15" t="s">
        <v>19</v>
      </c>
      <c r="W1526" s="15" t="s">
        <v>19</v>
      </c>
      <c r="X1526" s="15" t="s">
        <v>19</v>
      </c>
      <c r="Y1526" s="19">
        <v>1</v>
      </c>
      <c r="Z1526" s="22" t="s">
        <v>33</v>
      </c>
      <c r="AA1526" s="15" t="s">
        <v>19</v>
      </c>
      <c r="AB1526" s="15" t="s">
        <v>65</v>
      </c>
      <c r="AC1526" s="15" t="s">
        <v>3582</v>
      </c>
      <c r="AD1526" s="15" t="s">
        <v>925</v>
      </c>
      <c r="AE1526" s="15" t="s">
        <v>19</v>
      </c>
      <c r="AF1526" s="15" t="s">
        <v>49</v>
      </c>
      <c r="AG1526" s="37" t="s">
        <v>3563</v>
      </c>
      <c r="AH1526" s="15" t="s">
        <v>19</v>
      </c>
      <c r="AI1526" s="15" t="s">
        <v>19</v>
      </c>
      <c r="AJ1526" s="15" t="s">
        <v>19</v>
      </c>
      <c r="AK1526" s="15" t="s">
        <v>19</v>
      </c>
      <c r="AL1526" s="15" t="s">
        <v>19</v>
      </c>
      <c r="AM1526" s="15" t="s">
        <v>3579</v>
      </c>
      <c r="AN1526" s="15" t="s">
        <v>6300</v>
      </c>
    </row>
    <row r="1527" spans="1:40" ht="15.45" x14ac:dyDescent="0.4">
      <c r="A1527" s="15" t="s">
        <v>6343</v>
      </c>
      <c r="B1527" s="15" t="e">
        <f t="shared" si="23"/>
        <v>#N/A</v>
      </c>
      <c r="C1527" s="15" t="s">
        <v>6344</v>
      </c>
      <c r="D1527" s="15"/>
      <c r="E1527" s="15" t="s">
        <v>19</v>
      </c>
      <c r="F1527" s="24" t="s">
        <v>42</v>
      </c>
      <c r="G1527" s="15" t="s">
        <v>6345</v>
      </c>
      <c r="H1527" s="15" t="s">
        <v>3657</v>
      </c>
      <c r="I1527" s="16" t="s">
        <v>658</v>
      </c>
      <c r="J1527" s="15" t="s">
        <v>19</v>
      </c>
      <c r="K1527" s="18">
        <v>45863</v>
      </c>
      <c r="L1527" s="18" t="s">
        <v>19</v>
      </c>
      <c r="M1527" s="18">
        <v>45797.726388888885</v>
      </c>
      <c r="N1527" s="18">
        <v>45810.668749999997</v>
      </c>
      <c r="O1527" s="18" t="s">
        <v>19</v>
      </c>
      <c r="P1527" s="18" t="s">
        <v>19</v>
      </c>
      <c r="Q1527" s="15" t="s">
        <v>5834</v>
      </c>
      <c r="R1527" s="15" t="s">
        <v>6280</v>
      </c>
      <c r="S1527" s="15" t="s">
        <v>6147</v>
      </c>
      <c r="T1527" s="15" t="s">
        <v>19</v>
      </c>
      <c r="U1527" s="15" t="s">
        <v>19</v>
      </c>
      <c r="V1527" s="15" t="s">
        <v>19</v>
      </c>
      <c r="W1527" s="15" t="s">
        <v>19</v>
      </c>
      <c r="X1527" s="15" t="s">
        <v>19</v>
      </c>
      <c r="Y1527" s="19">
        <v>0</v>
      </c>
      <c r="Z1527" s="15" t="s">
        <v>19</v>
      </c>
      <c r="AA1527" s="15" t="s">
        <v>19</v>
      </c>
      <c r="AB1527" s="15" t="s">
        <v>77</v>
      </c>
      <c r="AC1527" s="15" t="s">
        <v>3582</v>
      </c>
      <c r="AD1527" s="15" t="s">
        <v>1218</v>
      </c>
      <c r="AE1527" s="15" t="s">
        <v>19</v>
      </c>
      <c r="AF1527" s="15" t="s">
        <v>49</v>
      </c>
      <c r="AG1527" s="37" t="s">
        <v>3563</v>
      </c>
      <c r="AH1527" s="15" t="s">
        <v>19</v>
      </c>
      <c r="AI1527" s="15" t="s">
        <v>19</v>
      </c>
      <c r="AJ1527" s="15" t="s">
        <v>19</v>
      </c>
      <c r="AK1527" s="15" t="s">
        <v>19</v>
      </c>
      <c r="AL1527" s="15" t="s">
        <v>19</v>
      </c>
      <c r="AM1527" s="15" t="s">
        <v>3579</v>
      </c>
      <c r="AN1527" s="15" t="s">
        <v>6298</v>
      </c>
    </row>
    <row r="1528" spans="1:40" ht="15.45" x14ac:dyDescent="0.4">
      <c r="A1528" s="15" t="s">
        <v>6347</v>
      </c>
      <c r="B1528" s="15" t="e">
        <f t="shared" si="23"/>
        <v>#N/A</v>
      </c>
      <c r="C1528" s="15" t="s">
        <v>6348</v>
      </c>
      <c r="D1528" s="15"/>
      <c r="E1528" s="15" t="s">
        <v>19</v>
      </c>
      <c r="F1528" s="33" t="s">
        <v>243</v>
      </c>
      <c r="G1528" s="15" t="s">
        <v>6349</v>
      </c>
      <c r="H1528" s="15" t="s">
        <v>3657</v>
      </c>
      <c r="I1528" s="17" t="s">
        <v>3562</v>
      </c>
      <c r="J1528" s="15" t="s">
        <v>19</v>
      </c>
      <c r="K1528" s="18" t="s">
        <v>19</v>
      </c>
      <c r="L1528" s="18" t="s">
        <v>19</v>
      </c>
      <c r="M1528" s="18">
        <v>45798.541666666672</v>
      </c>
      <c r="N1528" s="18">
        <v>45798.658333333333</v>
      </c>
      <c r="O1528" s="18" t="s">
        <v>19</v>
      </c>
      <c r="P1528" s="18">
        <v>45798.657638888893</v>
      </c>
      <c r="Q1528" s="15" t="s">
        <v>5833</v>
      </c>
      <c r="R1528" s="15" t="s">
        <v>6267</v>
      </c>
      <c r="S1528" s="15" t="s">
        <v>19</v>
      </c>
      <c r="T1528" s="18">
        <v>45798</v>
      </c>
      <c r="U1528" s="15" t="s">
        <v>19</v>
      </c>
      <c r="V1528" s="15" t="s">
        <v>19</v>
      </c>
      <c r="W1528" s="15" t="s">
        <v>19</v>
      </c>
      <c r="X1528" s="15" t="s">
        <v>19</v>
      </c>
      <c r="Y1528" s="19">
        <v>1</v>
      </c>
      <c r="Z1528" s="34" t="s">
        <v>244</v>
      </c>
      <c r="AA1528" s="15" t="s">
        <v>19</v>
      </c>
      <c r="AB1528" s="15" t="s">
        <v>65</v>
      </c>
      <c r="AC1528" s="15" t="s">
        <v>3582</v>
      </c>
      <c r="AD1528" s="15" t="s">
        <v>6350</v>
      </c>
      <c r="AE1528" s="15" t="s">
        <v>19</v>
      </c>
      <c r="AF1528" s="15" t="s">
        <v>49</v>
      </c>
      <c r="AG1528" s="37" t="s">
        <v>3563</v>
      </c>
      <c r="AH1528" s="15" t="s">
        <v>19</v>
      </c>
      <c r="AI1528" s="15" t="s">
        <v>19</v>
      </c>
      <c r="AJ1528" s="18">
        <v>45798</v>
      </c>
      <c r="AK1528" s="15" t="s">
        <v>19</v>
      </c>
      <c r="AL1528" s="15" t="s">
        <v>19</v>
      </c>
      <c r="AM1528" s="15" t="s">
        <v>3579</v>
      </c>
      <c r="AN1528" s="15" t="s">
        <v>6298</v>
      </c>
    </row>
    <row r="1529" spans="1:40" ht="15.45" x14ac:dyDescent="0.4">
      <c r="A1529" s="15" t="s">
        <v>6840</v>
      </c>
      <c r="B1529" s="15" t="e">
        <f t="shared" si="23"/>
        <v>#N/A</v>
      </c>
      <c r="C1529" s="38" t="s">
        <v>6841</v>
      </c>
      <c r="D1529" s="15" t="s">
        <v>212</v>
      </c>
      <c r="E1529" s="15" t="s">
        <v>4017</v>
      </c>
      <c r="F1529" s="24" t="s">
        <v>42</v>
      </c>
      <c r="G1529" s="15" t="s">
        <v>3561</v>
      </c>
      <c r="H1529" s="15" t="s">
        <v>19</v>
      </c>
      <c r="I1529" s="16" t="s">
        <v>658</v>
      </c>
      <c r="J1529" s="15" t="s">
        <v>19</v>
      </c>
      <c r="K1529" s="18" t="s">
        <v>19</v>
      </c>
      <c r="L1529" s="18" t="s">
        <v>19</v>
      </c>
      <c r="M1529" s="18">
        <v>45628.617361111115</v>
      </c>
      <c r="N1529" s="18">
        <v>45796.779861111107</v>
      </c>
      <c r="O1529" s="18" t="s">
        <v>19</v>
      </c>
      <c r="P1529" s="18" t="s">
        <v>19</v>
      </c>
      <c r="Q1529" s="15" t="s">
        <v>5829</v>
      </c>
      <c r="R1529" s="15" t="s">
        <v>6276</v>
      </c>
      <c r="S1529" s="15" t="s">
        <v>6156</v>
      </c>
      <c r="T1529" s="15" t="s">
        <v>19</v>
      </c>
      <c r="U1529" s="15" t="s">
        <v>19</v>
      </c>
      <c r="V1529" s="15" t="s">
        <v>19</v>
      </c>
      <c r="W1529" s="15" t="s">
        <v>19</v>
      </c>
      <c r="X1529" s="15" t="s">
        <v>19</v>
      </c>
      <c r="Y1529" s="19">
        <v>0</v>
      </c>
      <c r="Z1529" s="15" t="s">
        <v>19</v>
      </c>
      <c r="AA1529" s="15" t="s">
        <v>19</v>
      </c>
      <c r="AB1529" s="15" t="s">
        <v>6758</v>
      </c>
      <c r="AC1529" s="15" t="s">
        <v>3649</v>
      </c>
      <c r="AD1529" s="15" t="s">
        <v>816</v>
      </c>
      <c r="AE1529" s="15" t="s">
        <v>19</v>
      </c>
      <c r="AF1529" s="15" t="s">
        <v>17</v>
      </c>
      <c r="AG1529" s="15" t="s">
        <v>19</v>
      </c>
      <c r="AH1529" s="15" t="s">
        <v>3951</v>
      </c>
      <c r="AI1529" s="15" t="s">
        <v>19</v>
      </c>
      <c r="AJ1529" s="15" t="s">
        <v>19</v>
      </c>
      <c r="AK1529" s="15" t="s">
        <v>19</v>
      </c>
      <c r="AL1529" s="15" t="s">
        <v>19</v>
      </c>
      <c r="AM1529" s="15" t="s">
        <v>3182</v>
      </c>
      <c r="AN1529" s="15" t="s">
        <v>6281</v>
      </c>
    </row>
    <row r="1530" spans="1:40" ht="15.45" x14ac:dyDescent="0.4">
      <c r="A1530" s="15" t="s">
        <v>6842</v>
      </c>
      <c r="B1530" s="15" t="e">
        <f t="shared" si="23"/>
        <v>#N/A</v>
      </c>
      <c r="C1530" s="38" t="s">
        <v>6843</v>
      </c>
      <c r="D1530" s="15" t="s">
        <v>220</v>
      </c>
      <c r="E1530" s="15" t="s">
        <v>6127</v>
      </c>
      <c r="F1530" s="24" t="s">
        <v>42</v>
      </c>
      <c r="G1530" s="15" t="s">
        <v>3561</v>
      </c>
      <c r="H1530" s="15" t="s">
        <v>19</v>
      </c>
      <c r="I1530" s="16" t="s">
        <v>658</v>
      </c>
      <c r="J1530" s="15" t="s">
        <v>19</v>
      </c>
      <c r="K1530" s="18" t="s">
        <v>19</v>
      </c>
      <c r="L1530" s="18" t="s">
        <v>19</v>
      </c>
      <c r="M1530" s="18">
        <v>45628.623611111107</v>
      </c>
      <c r="N1530" s="18">
        <v>45790.481944444444</v>
      </c>
      <c r="O1530" s="18" t="s">
        <v>19</v>
      </c>
      <c r="P1530" s="18" t="s">
        <v>19</v>
      </c>
      <c r="Q1530" s="15" t="s">
        <v>5805</v>
      </c>
      <c r="R1530" s="15" t="s">
        <v>6276</v>
      </c>
      <c r="S1530" s="15" t="s">
        <v>6156</v>
      </c>
      <c r="T1530" s="15" t="s">
        <v>19</v>
      </c>
      <c r="U1530" s="15" t="s">
        <v>19</v>
      </c>
      <c r="V1530" s="15" t="s">
        <v>19</v>
      </c>
      <c r="W1530" s="15" t="s">
        <v>19</v>
      </c>
      <c r="X1530" s="15" t="s">
        <v>19</v>
      </c>
      <c r="Y1530" s="19">
        <v>0</v>
      </c>
      <c r="Z1530" s="15" t="s">
        <v>19</v>
      </c>
      <c r="AA1530" s="15" t="s">
        <v>19</v>
      </c>
      <c r="AB1530" s="15" t="s">
        <v>6758</v>
      </c>
      <c r="AC1530" s="15" t="s">
        <v>3649</v>
      </c>
      <c r="AD1530" s="15" t="s">
        <v>743</v>
      </c>
      <c r="AE1530" s="15" t="s">
        <v>19</v>
      </c>
      <c r="AF1530" s="15" t="s">
        <v>3589</v>
      </c>
      <c r="AG1530" s="15" t="s">
        <v>19</v>
      </c>
      <c r="AH1530" s="15" t="s">
        <v>19</v>
      </c>
      <c r="AI1530" s="15" t="s">
        <v>19</v>
      </c>
      <c r="AJ1530" s="15" t="s">
        <v>19</v>
      </c>
      <c r="AK1530" s="15" t="s">
        <v>19</v>
      </c>
      <c r="AL1530" s="15" t="s">
        <v>19</v>
      </c>
      <c r="AM1530" s="15" t="s">
        <v>3182</v>
      </c>
      <c r="AN1530" s="15" t="s">
        <v>6281</v>
      </c>
    </row>
    <row r="1531" spans="1:40" ht="15.45" x14ac:dyDescent="0.4">
      <c r="A1531" s="15" t="s">
        <v>6844</v>
      </c>
      <c r="B1531" s="15" t="e">
        <f t="shared" si="23"/>
        <v>#N/A</v>
      </c>
      <c r="C1531" s="38" t="s">
        <v>6845</v>
      </c>
      <c r="D1531" s="15" t="s">
        <v>220</v>
      </c>
      <c r="E1531" s="15" t="s">
        <v>6127</v>
      </c>
      <c r="F1531" s="24" t="s">
        <v>42</v>
      </c>
      <c r="G1531" s="15" t="s">
        <v>3561</v>
      </c>
      <c r="H1531" s="15" t="s">
        <v>19</v>
      </c>
      <c r="I1531" s="16" t="s">
        <v>658</v>
      </c>
      <c r="J1531" s="15" t="s">
        <v>19</v>
      </c>
      <c r="K1531" s="18" t="s">
        <v>19</v>
      </c>
      <c r="L1531" s="18" t="s">
        <v>19</v>
      </c>
      <c r="M1531" s="18">
        <v>45628.624305555553</v>
      </c>
      <c r="N1531" s="18">
        <v>45790.481944444444</v>
      </c>
      <c r="O1531" s="18" t="s">
        <v>19</v>
      </c>
      <c r="P1531" s="18" t="s">
        <v>19</v>
      </c>
      <c r="Q1531" s="15" t="s">
        <v>5805</v>
      </c>
      <c r="R1531" s="15" t="s">
        <v>6276</v>
      </c>
      <c r="S1531" s="15" t="s">
        <v>6156</v>
      </c>
      <c r="T1531" s="15" t="s">
        <v>19</v>
      </c>
      <c r="U1531" s="15" t="s">
        <v>19</v>
      </c>
      <c r="V1531" s="15" t="s">
        <v>19</v>
      </c>
      <c r="W1531" s="15" t="s">
        <v>19</v>
      </c>
      <c r="X1531" s="15" t="s">
        <v>19</v>
      </c>
      <c r="Y1531" s="19">
        <v>0</v>
      </c>
      <c r="Z1531" s="15" t="s">
        <v>19</v>
      </c>
      <c r="AA1531" s="15" t="s">
        <v>19</v>
      </c>
      <c r="AB1531" s="15" t="s">
        <v>6758</v>
      </c>
      <c r="AC1531" s="15" t="s">
        <v>3649</v>
      </c>
      <c r="AD1531" s="15" t="s">
        <v>743</v>
      </c>
      <c r="AE1531" s="15" t="s">
        <v>19</v>
      </c>
      <c r="AF1531" s="15" t="s">
        <v>3589</v>
      </c>
      <c r="AG1531" s="15" t="s">
        <v>19</v>
      </c>
      <c r="AH1531" s="15" t="s">
        <v>19</v>
      </c>
      <c r="AI1531" s="15" t="s">
        <v>19</v>
      </c>
      <c r="AJ1531" s="15" t="s">
        <v>19</v>
      </c>
      <c r="AK1531" s="15" t="s">
        <v>19</v>
      </c>
      <c r="AL1531" s="15" t="s">
        <v>19</v>
      </c>
      <c r="AM1531" s="15" t="s">
        <v>3182</v>
      </c>
      <c r="AN1531" s="15" t="s">
        <v>6281</v>
      </c>
    </row>
    <row r="1532" spans="1:40" ht="15.45" x14ac:dyDescent="0.4">
      <c r="A1532" s="15" t="s">
        <v>6777</v>
      </c>
      <c r="B1532" s="15" t="e">
        <f t="shared" si="23"/>
        <v>#N/A</v>
      </c>
      <c r="C1532" s="38" t="s">
        <v>6778</v>
      </c>
      <c r="D1532" s="15" t="s">
        <v>228</v>
      </c>
      <c r="E1532" s="15" t="s">
        <v>4025</v>
      </c>
      <c r="F1532" s="24" t="s">
        <v>42</v>
      </c>
      <c r="G1532" s="15" t="s">
        <v>3561</v>
      </c>
      <c r="H1532" s="15" t="s">
        <v>19</v>
      </c>
      <c r="I1532" s="16" t="s">
        <v>658</v>
      </c>
      <c r="J1532" s="15" t="s">
        <v>6779</v>
      </c>
      <c r="K1532" s="18" t="s">
        <v>19</v>
      </c>
      <c r="L1532" s="18" t="s">
        <v>19</v>
      </c>
      <c r="M1532" s="18">
        <v>45568.625</v>
      </c>
      <c r="N1532" s="18">
        <v>45796.770138888889</v>
      </c>
      <c r="O1532" s="18" t="s">
        <v>19</v>
      </c>
      <c r="P1532" s="18" t="s">
        <v>19</v>
      </c>
      <c r="Q1532" s="15" t="s">
        <v>6780</v>
      </c>
      <c r="R1532" s="15" t="s">
        <v>6267</v>
      </c>
      <c r="S1532" s="15" t="s">
        <v>19</v>
      </c>
      <c r="T1532" s="15" t="s">
        <v>19</v>
      </c>
      <c r="U1532" s="15" t="s">
        <v>19</v>
      </c>
      <c r="V1532" s="15" t="s">
        <v>19</v>
      </c>
      <c r="W1532" s="15" t="s">
        <v>19</v>
      </c>
      <c r="X1532" s="15" t="s">
        <v>19</v>
      </c>
      <c r="Y1532" s="19">
        <v>0</v>
      </c>
      <c r="Z1532" s="29" t="s">
        <v>123</v>
      </c>
      <c r="AA1532" s="15" t="s">
        <v>19</v>
      </c>
      <c r="AB1532" s="15" t="s">
        <v>6758</v>
      </c>
      <c r="AC1532" s="15" t="s">
        <v>3649</v>
      </c>
      <c r="AD1532" s="15" t="s">
        <v>1572</v>
      </c>
      <c r="AE1532" s="15" t="s">
        <v>19</v>
      </c>
      <c r="AF1532" s="15" t="s">
        <v>3589</v>
      </c>
      <c r="AG1532" s="15" t="s">
        <v>19</v>
      </c>
      <c r="AH1532" s="15" t="s">
        <v>3939</v>
      </c>
      <c r="AI1532" s="15" t="s">
        <v>19</v>
      </c>
      <c r="AJ1532" s="15" t="s">
        <v>19</v>
      </c>
      <c r="AK1532" s="15" t="s">
        <v>19</v>
      </c>
      <c r="AL1532" s="15" t="s">
        <v>19</v>
      </c>
      <c r="AM1532" s="15" t="s">
        <v>3182</v>
      </c>
      <c r="AN1532" s="15" t="s">
        <v>6281</v>
      </c>
    </row>
    <row r="1533" spans="1:40" ht="15.45" x14ac:dyDescent="0.4">
      <c r="A1533" s="15" t="s">
        <v>2527</v>
      </c>
      <c r="B1533" s="15" t="e">
        <f t="shared" si="23"/>
        <v>#N/A</v>
      </c>
      <c r="C1533" s="38" t="s">
        <v>3890</v>
      </c>
      <c r="D1533" s="15" t="s">
        <v>241</v>
      </c>
      <c r="E1533" s="15" t="s">
        <v>3651</v>
      </c>
      <c r="F1533" s="40" t="s">
        <v>3891</v>
      </c>
      <c r="G1533" s="15" t="s">
        <v>6398</v>
      </c>
      <c r="H1533" s="15" t="s">
        <v>3581</v>
      </c>
      <c r="I1533" s="15" t="s">
        <v>19</v>
      </c>
      <c r="J1533" s="15" t="s">
        <v>19</v>
      </c>
      <c r="K1533" s="18">
        <v>45744</v>
      </c>
      <c r="L1533" s="18" t="s">
        <v>19</v>
      </c>
      <c r="M1533" s="18">
        <v>45568.623611111107</v>
      </c>
      <c r="N1533" s="18">
        <v>45807.436111111107</v>
      </c>
      <c r="O1533" s="18" t="s">
        <v>19</v>
      </c>
      <c r="P1533" s="18">
        <v>45695.737500000003</v>
      </c>
      <c r="Q1533" s="15" t="s">
        <v>5896</v>
      </c>
      <c r="R1533" s="15" t="s">
        <v>6768</v>
      </c>
      <c r="S1533" s="15" t="s">
        <v>19</v>
      </c>
      <c r="T1533" s="15" t="s">
        <v>19</v>
      </c>
      <c r="U1533" s="15" t="s">
        <v>19</v>
      </c>
      <c r="V1533" s="15" t="s">
        <v>19</v>
      </c>
      <c r="W1533" s="15" t="s">
        <v>19</v>
      </c>
      <c r="X1533" s="15" t="s">
        <v>19</v>
      </c>
      <c r="Y1533" s="19">
        <v>1</v>
      </c>
      <c r="Z1533" s="41" t="s">
        <v>3892</v>
      </c>
      <c r="AA1533" s="15" t="s">
        <v>19</v>
      </c>
      <c r="AB1533" s="15" t="s">
        <v>65</v>
      </c>
      <c r="AC1533" s="15" t="s">
        <v>3577</v>
      </c>
      <c r="AD1533" s="15" t="s">
        <v>3893</v>
      </c>
      <c r="AE1533" s="15" t="s">
        <v>19</v>
      </c>
      <c r="AF1533" s="15" t="s">
        <v>19</v>
      </c>
      <c r="AG1533" s="15" t="s">
        <v>19</v>
      </c>
      <c r="AH1533" s="15" t="s">
        <v>19</v>
      </c>
      <c r="AI1533" s="15" t="s">
        <v>19</v>
      </c>
      <c r="AJ1533" s="15" t="s">
        <v>19</v>
      </c>
      <c r="AK1533" s="15" t="s">
        <v>19</v>
      </c>
      <c r="AL1533" s="15" t="s">
        <v>19</v>
      </c>
      <c r="AM1533" s="15" t="s">
        <v>3579</v>
      </c>
      <c r="AN1533" s="15" t="s">
        <v>6298</v>
      </c>
    </row>
    <row r="1534" spans="1:40" ht="15.45" x14ac:dyDescent="0.4">
      <c r="A1534" s="15" t="s">
        <v>2528</v>
      </c>
      <c r="B1534" s="15" t="e">
        <f t="shared" si="23"/>
        <v>#N/A</v>
      </c>
      <c r="C1534" s="38" t="s">
        <v>3896</v>
      </c>
      <c r="D1534" s="15" t="s">
        <v>241</v>
      </c>
      <c r="E1534" s="15" t="s">
        <v>3651</v>
      </c>
      <c r="F1534" s="40" t="s">
        <v>3891</v>
      </c>
      <c r="G1534" s="15" t="s">
        <v>6410</v>
      </c>
      <c r="H1534" s="15" t="s">
        <v>3581</v>
      </c>
      <c r="I1534" s="15" t="s">
        <v>19</v>
      </c>
      <c r="J1534" s="15" t="s">
        <v>19</v>
      </c>
      <c r="K1534" s="18">
        <v>45744</v>
      </c>
      <c r="L1534" s="18">
        <v>45631</v>
      </c>
      <c r="M1534" s="18">
        <v>45568.625</v>
      </c>
      <c r="N1534" s="18">
        <v>45720.5</v>
      </c>
      <c r="O1534" s="18" t="s">
        <v>19</v>
      </c>
      <c r="P1534" s="18">
        <v>45695.737500000003</v>
      </c>
      <c r="Q1534" s="15" t="s">
        <v>5896</v>
      </c>
      <c r="R1534" s="15" t="s">
        <v>6768</v>
      </c>
      <c r="S1534" s="15" t="s">
        <v>19</v>
      </c>
      <c r="T1534" s="15" t="s">
        <v>19</v>
      </c>
      <c r="U1534" s="15" t="s">
        <v>19</v>
      </c>
      <c r="V1534" s="15" t="s">
        <v>19</v>
      </c>
      <c r="W1534" s="15" t="s">
        <v>19</v>
      </c>
      <c r="X1534" s="15" t="s">
        <v>19</v>
      </c>
      <c r="Y1534" s="19">
        <v>1</v>
      </c>
      <c r="Z1534" s="41" t="s">
        <v>3892</v>
      </c>
      <c r="AA1534" s="15" t="s">
        <v>19</v>
      </c>
      <c r="AB1534" s="15" t="s">
        <v>65</v>
      </c>
      <c r="AC1534" s="15" t="s">
        <v>3577</v>
      </c>
      <c r="AD1534" s="15" t="s">
        <v>3893</v>
      </c>
      <c r="AE1534" s="15" t="s">
        <v>19</v>
      </c>
      <c r="AF1534" s="15" t="s">
        <v>19</v>
      </c>
      <c r="AG1534" s="15" t="s">
        <v>19</v>
      </c>
      <c r="AH1534" s="15" t="s">
        <v>19</v>
      </c>
      <c r="AI1534" s="15" t="s">
        <v>19</v>
      </c>
      <c r="AJ1534" s="15" t="s">
        <v>19</v>
      </c>
      <c r="AK1534" s="15" t="s">
        <v>19</v>
      </c>
      <c r="AL1534" s="15" t="s">
        <v>19</v>
      </c>
      <c r="AM1534" s="15" t="s">
        <v>3579</v>
      </c>
      <c r="AN1534" s="15" t="s">
        <v>6298</v>
      </c>
    </row>
    <row r="1535" spans="1:40" ht="15.45" x14ac:dyDescent="0.4">
      <c r="A1535" s="15" t="s">
        <v>6833</v>
      </c>
      <c r="B1535" s="15" t="e">
        <f t="shared" si="23"/>
        <v>#N/A</v>
      </c>
      <c r="C1535" s="38" t="s">
        <v>6834</v>
      </c>
      <c r="D1535" s="15" t="s">
        <v>256</v>
      </c>
      <c r="E1535" s="15" t="s">
        <v>3602</v>
      </c>
      <c r="F1535" s="16" t="s">
        <v>23</v>
      </c>
      <c r="G1535" s="15" t="s">
        <v>6835</v>
      </c>
      <c r="H1535" s="15" t="s">
        <v>19</v>
      </c>
      <c r="I1535" s="28" t="s">
        <v>3587</v>
      </c>
      <c r="J1535" s="15" t="s">
        <v>6836</v>
      </c>
      <c r="K1535" s="18">
        <v>45688</v>
      </c>
      <c r="L1535" s="18">
        <v>45592</v>
      </c>
      <c r="M1535" s="18">
        <v>45595.615972222222</v>
      </c>
      <c r="N1535" s="18">
        <v>45756.584027777775</v>
      </c>
      <c r="O1535" s="18" t="s">
        <v>19</v>
      </c>
      <c r="P1535" s="18" t="s">
        <v>19</v>
      </c>
      <c r="Q1535" s="15" t="s">
        <v>5896</v>
      </c>
      <c r="R1535" s="15" t="s">
        <v>6290</v>
      </c>
      <c r="S1535" s="15" t="s">
        <v>3588</v>
      </c>
      <c r="T1535" s="18" t="s">
        <v>19</v>
      </c>
      <c r="U1535" s="18" t="s">
        <v>19</v>
      </c>
      <c r="V1535" s="15" t="s">
        <v>19</v>
      </c>
      <c r="W1535" s="18" t="s">
        <v>19</v>
      </c>
      <c r="X1535" s="18" t="s">
        <v>19</v>
      </c>
      <c r="Y1535" s="19">
        <v>0.5</v>
      </c>
      <c r="Z1535" s="29" t="s">
        <v>123</v>
      </c>
      <c r="AA1535" s="18" t="s">
        <v>19</v>
      </c>
      <c r="AB1535" s="15" t="s">
        <v>6775</v>
      </c>
      <c r="AC1535" s="15" t="s">
        <v>3577</v>
      </c>
      <c r="AD1535" s="15" t="s">
        <v>879</v>
      </c>
      <c r="AE1535" s="15" t="s">
        <v>19</v>
      </c>
      <c r="AF1535" s="15" t="s">
        <v>19</v>
      </c>
      <c r="AG1535" s="20" t="s">
        <v>3604</v>
      </c>
      <c r="AH1535" s="15" t="s">
        <v>3605</v>
      </c>
      <c r="AI1535" s="15" t="s">
        <v>19</v>
      </c>
      <c r="AJ1535" s="18" t="s">
        <v>19</v>
      </c>
      <c r="AK1535" s="15" t="s">
        <v>19</v>
      </c>
      <c r="AL1535" s="15" t="s">
        <v>19</v>
      </c>
      <c r="AM1535" s="15" t="s">
        <v>3579</v>
      </c>
      <c r="AN1535" s="15" t="s">
        <v>6298</v>
      </c>
    </row>
    <row r="1536" spans="1:40" ht="15.45" x14ac:dyDescent="0.4">
      <c r="A1536" s="15" t="s">
        <v>6837</v>
      </c>
      <c r="B1536" s="15" t="e">
        <f t="shared" si="23"/>
        <v>#N/A</v>
      </c>
      <c r="C1536" s="38" t="s">
        <v>6838</v>
      </c>
      <c r="D1536" s="15" t="s">
        <v>256</v>
      </c>
      <c r="E1536" s="15" t="s">
        <v>3602</v>
      </c>
      <c r="F1536" s="24" t="s">
        <v>42</v>
      </c>
      <c r="G1536" s="15" t="s">
        <v>3561</v>
      </c>
      <c r="H1536" s="15" t="s">
        <v>19</v>
      </c>
      <c r="I1536" s="28" t="s">
        <v>3587</v>
      </c>
      <c r="J1536" s="15" t="s">
        <v>6839</v>
      </c>
      <c r="K1536" s="18" t="s">
        <v>19</v>
      </c>
      <c r="L1536" s="18" t="s">
        <v>19</v>
      </c>
      <c r="M1536" s="18">
        <v>45595.625694444447</v>
      </c>
      <c r="N1536" s="18">
        <v>45796.481249999997</v>
      </c>
      <c r="O1536" s="18" t="s">
        <v>19</v>
      </c>
      <c r="P1536" s="18" t="s">
        <v>19</v>
      </c>
      <c r="Q1536" s="15" t="s">
        <v>5896</v>
      </c>
      <c r="R1536" s="15" t="s">
        <v>6290</v>
      </c>
      <c r="S1536" s="15" t="s">
        <v>3588</v>
      </c>
      <c r="T1536" s="18" t="s">
        <v>19</v>
      </c>
      <c r="U1536" s="18" t="s">
        <v>19</v>
      </c>
      <c r="V1536" s="15" t="s">
        <v>19</v>
      </c>
      <c r="W1536" s="18" t="s">
        <v>19</v>
      </c>
      <c r="X1536" s="18" t="s">
        <v>19</v>
      </c>
      <c r="Y1536" s="19">
        <v>0.5</v>
      </c>
      <c r="Z1536" s="15" t="s">
        <v>19</v>
      </c>
      <c r="AA1536" s="18" t="s">
        <v>19</v>
      </c>
      <c r="AB1536" s="15" t="s">
        <v>6758</v>
      </c>
      <c r="AC1536" s="15" t="s">
        <v>3577</v>
      </c>
      <c r="AD1536" s="15" t="s">
        <v>879</v>
      </c>
      <c r="AE1536" s="15" t="s">
        <v>19</v>
      </c>
      <c r="AF1536" s="15" t="s">
        <v>19</v>
      </c>
      <c r="AG1536" s="15" t="s">
        <v>19</v>
      </c>
      <c r="AH1536" s="15" t="s">
        <v>3605</v>
      </c>
      <c r="AI1536" s="15" t="s">
        <v>19</v>
      </c>
      <c r="AJ1536" s="18" t="s">
        <v>19</v>
      </c>
      <c r="AK1536" s="15" t="s">
        <v>19</v>
      </c>
      <c r="AL1536" s="15" t="s">
        <v>19</v>
      </c>
      <c r="AM1536" s="15" t="s">
        <v>3579</v>
      </c>
      <c r="AN1536" s="15" t="s">
        <v>6298</v>
      </c>
    </row>
    <row r="1537" spans="1:40" ht="15.45" x14ac:dyDescent="0.4">
      <c r="A1537" s="15" t="s">
        <v>6773</v>
      </c>
      <c r="B1537" s="15" t="e">
        <f t="shared" si="23"/>
        <v>#N/A</v>
      </c>
      <c r="C1537" s="38" t="s">
        <v>6774</v>
      </c>
      <c r="D1537" s="15" t="s">
        <v>289</v>
      </c>
      <c r="E1537" s="15" t="s">
        <v>3593</v>
      </c>
      <c r="F1537" s="24" t="s">
        <v>42</v>
      </c>
      <c r="G1537" s="15" t="s">
        <v>3561</v>
      </c>
      <c r="H1537" s="15" t="s">
        <v>19</v>
      </c>
      <c r="I1537" s="16" t="s">
        <v>658</v>
      </c>
      <c r="J1537" s="15" t="s">
        <v>19</v>
      </c>
      <c r="K1537" s="18" t="s">
        <v>19</v>
      </c>
      <c r="L1537" s="18" t="s">
        <v>19</v>
      </c>
      <c r="M1537" s="18">
        <v>45568.625</v>
      </c>
      <c r="N1537" s="18">
        <v>45756.585416666669</v>
      </c>
      <c r="O1537" s="18" t="s">
        <v>19</v>
      </c>
      <c r="P1537" s="18" t="s">
        <v>19</v>
      </c>
      <c r="Q1537" s="15" t="s">
        <v>5895</v>
      </c>
      <c r="R1537" s="15" t="s">
        <v>6290</v>
      </c>
      <c r="S1537" s="15" t="s">
        <v>3588</v>
      </c>
      <c r="T1537" s="15" t="s">
        <v>19</v>
      </c>
      <c r="U1537" s="15" t="s">
        <v>19</v>
      </c>
      <c r="V1537" s="15" t="s">
        <v>19</v>
      </c>
      <c r="W1537" s="15" t="s">
        <v>19</v>
      </c>
      <c r="X1537" s="15" t="s">
        <v>19</v>
      </c>
      <c r="Y1537" s="19">
        <v>0</v>
      </c>
      <c r="Z1537" s="15" t="s">
        <v>19</v>
      </c>
      <c r="AA1537" s="15" t="s">
        <v>19</v>
      </c>
      <c r="AB1537" s="15" t="s">
        <v>6775</v>
      </c>
      <c r="AC1537" s="15" t="s">
        <v>3595</v>
      </c>
      <c r="AD1537" s="15" t="s">
        <v>1310</v>
      </c>
      <c r="AE1537" s="15" t="s">
        <v>19</v>
      </c>
      <c r="AF1537" s="15" t="s">
        <v>19</v>
      </c>
      <c r="AG1537" s="15" t="s">
        <v>19</v>
      </c>
      <c r="AH1537" s="15" t="s">
        <v>6776</v>
      </c>
      <c r="AI1537" s="15" t="s">
        <v>19</v>
      </c>
      <c r="AJ1537" s="15" t="s">
        <v>19</v>
      </c>
      <c r="AK1537" s="15" t="s">
        <v>19</v>
      </c>
      <c r="AL1537" s="15" t="s">
        <v>19</v>
      </c>
      <c r="AM1537" s="15" t="s">
        <v>3579</v>
      </c>
      <c r="AN1537" s="15" t="s">
        <v>6300</v>
      </c>
    </row>
    <row r="1538" spans="1:40" ht="15.45" x14ac:dyDescent="0.4">
      <c r="A1538" s="15" t="s">
        <v>6852</v>
      </c>
      <c r="B1538" s="15" t="e">
        <f t="shared" ref="B1538:B1566" si="24">VLOOKUP(A1538,ModCode,1,FALSE)</f>
        <v>#N/A</v>
      </c>
      <c r="C1538" s="38" t="s">
        <v>6853</v>
      </c>
      <c r="D1538" s="15" t="s">
        <v>289</v>
      </c>
      <c r="E1538" s="15" t="s">
        <v>3593</v>
      </c>
      <c r="F1538" s="24" t="s">
        <v>42</v>
      </c>
      <c r="G1538" s="15" t="s">
        <v>3561</v>
      </c>
      <c r="H1538" s="15" t="s">
        <v>19</v>
      </c>
      <c r="I1538" s="16" t="s">
        <v>658</v>
      </c>
      <c r="J1538" s="15" t="s">
        <v>19</v>
      </c>
      <c r="K1538" s="18" t="s">
        <v>19</v>
      </c>
      <c r="L1538" s="18" t="s">
        <v>19</v>
      </c>
      <c r="M1538" s="18">
        <v>45637.447222222225</v>
      </c>
      <c r="N1538" s="18">
        <v>45756.585416666669</v>
      </c>
      <c r="O1538" s="18" t="s">
        <v>19</v>
      </c>
      <c r="P1538" s="18" t="s">
        <v>19</v>
      </c>
      <c r="Q1538" s="15" t="s">
        <v>5895</v>
      </c>
      <c r="R1538" s="15" t="s">
        <v>6290</v>
      </c>
      <c r="S1538" s="15" t="s">
        <v>3588</v>
      </c>
      <c r="T1538" s="15" t="s">
        <v>19</v>
      </c>
      <c r="U1538" s="15" t="s">
        <v>19</v>
      </c>
      <c r="V1538" s="15" t="s">
        <v>19</v>
      </c>
      <c r="W1538" s="15" t="s">
        <v>19</v>
      </c>
      <c r="X1538" s="15" t="s">
        <v>19</v>
      </c>
      <c r="Y1538" s="19">
        <v>0</v>
      </c>
      <c r="Z1538" s="15" t="s">
        <v>19</v>
      </c>
      <c r="AA1538" s="15" t="s">
        <v>19</v>
      </c>
      <c r="AB1538" s="15" t="s">
        <v>6775</v>
      </c>
      <c r="AC1538" s="15" t="s">
        <v>3595</v>
      </c>
      <c r="AD1538" s="15" t="s">
        <v>1310</v>
      </c>
      <c r="AE1538" s="15" t="s">
        <v>19</v>
      </c>
      <c r="AF1538" s="15" t="s">
        <v>19</v>
      </c>
      <c r="AG1538" s="15" t="s">
        <v>19</v>
      </c>
      <c r="AH1538" s="15" t="s">
        <v>6776</v>
      </c>
      <c r="AI1538" s="15" t="s">
        <v>19</v>
      </c>
      <c r="AJ1538" s="15" t="s">
        <v>19</v>
      </c>
      <c r="AK1538" s="15" t="s">
        <v>19</v>
      </c>
      <c r="AL1538" s="15" t="s">
        <v>19</v>
      </c>
      <c r="AM1538" s="15" t="s">
        <v>3579</v>
      </c>
      <c r="AN1538" s="15" t="s">
        <v>6298</v>
      </c>
    </row>
    <row r="1539" spans="1:40" ht="15.45" x14ac:dyDescent="0.4">
      <c r="A1539" s="15" t="s">
        <v>6798</v>
      </c>
      <c r="B1539" s="15" t="e">
        <f t="shared" si="24"/>
        <v>#N/A</v>
      </c>
      <c r="C1539" s="38" t="s">
        <v>6799</v>
      </c>
      <c r="D1539" s="15" t="s">
        <v>329</v>
      </c>
      <c r="E1539" s="15" t="s">
        <v>3598</v>
      </c>
      <c r="F1539" s="24" t="s">
        <v>42</v>
      </c>
      <c r="G1539" s="15" t="s">
        <v>3561</v>
      </c>
      <c r="H1539" s="15" t="s">
        <v>19</v>
      </c>
      <c r="I1539" s="17" t="s">
        <v>3562</v>
      </c>
      <c r="J1539" s="15" t="s">
        <v>19</v>
      </c>
      <c r="K1539" s="18" t="s">
        <v>19</v>
      </c>
      <c r="L1539" s="18" t="s">
        <v>19</v>
      </c>
      <c r="M1539" s="18">
        <v>45582.642361111109</v>
      </c>
      <c r="N1539" s="18">
        <v>45761.505555555559</v>
      </c>
      <c r="O1539" s="18" t="s">
        <v>19</v>
      </c>
      <c r="P1539" s="18" t="s">
        <v>19</v>
      </c>
      <c r="Q1539" s="15" t="s">
        <v>6800</v>
      </c>
      <c r="R1539" s="15" t="s">
        <v>6280</v>
      </c>
      <c r="S1539" s="15" t="s">
        <v>6147</v>
      </c>
      <c r="T1539" s="15" t="s">
        <v>19</v>
      </c>
      <c r="U1539" s="15" t="s">
        <v>19</v>
      </c>
      <c r="V1539" s="15" t="s">
        <v>19</v>
      </c>
      <c r="W1539" s="15" t="s">
        <v>19</v>
      </c>
      <c r="X1539" s="15" t="s">
        <v>19</v>
      </c>
      <c r="Y1539" s="19">
        <v>0</v>
      </c>
      <c r="Z1539" s="15" t="s">
        <v>19</v>
      </c>
      <c r="AA1539" s="15" t="s">
        <v>19</v>
      </c>
      <c r="AB1539" s="15" t="s">
        <v>6775</v>
      </c>
      <c r="AC1539" s="15" t="s">
        <v>3577</v>
      </c>
      <c r="AD1539" s="15" t="s">
        <v>1155</v>
      </c>
      <c r="AE1539" s="15" t="s">
        <v>19</v>
      </c>
      <c r="AF1539" s="15" t="s">
        <v>19</v>
      </c>
      <c r="AG1539" s="15" t="s">
        <v>19</v>
      </c>
      <c r="AH1539" s="15" t="s">
        <v>3600</v>
      </c>
      <c r="AI1539" s="15" t="s">
        <v>19</v>
      </c>
      <c r="AJ1539" s="15" t="s">
        <v>19</v>
      </c>
      <c r="AK1539" s="15" t="s">
        <v>19</v>
      </c>
      <c r="AL1539" s="15" t="s">
        <v>19</v>
      </c>
      <c r="AM1539" s="15" t="s">
        <v>3579</v>
      </c>
      <c r="AN1539" s="15" t="s">
        <v>19</v>
      </c>
    </row>
    <row r="1540" spans="1:40" ht="15.45" x14ac:dyDescent="0.4">
      <c r="A1540" s="15" t="s">
        <v>6801</v>
      </c>
      <c r="B1540" s="15" t="e">
        <f t="shared" si="24"/>
        <v>#N/A</v>
      </c>
      <c r="C1540" s="38" t="s">
        <v>6802</v>
      </c>
      <c r="D1540" s="15" t="s">
        <v>329</v>
      </c>
      <c r="E1540" s="15" t="s">
        <v>3598</v>
      </c>
      <c r="F1540" s="24" t="s">
        <v>42</v>
      </c>
      <c r="G1540" s="15" t="s">
        <v>3561</v>
      </c>
      <c r="H1540" s="15" t="s">
        <v>19</v>
      </c>
      <c r="I1540" s="17" t="s">
        <v>3562</v>
      </c>
      <c r="J1540" s="15" t="s">
        <v>19</v>
      </c>
      <c r="K1540" s="18" t="s">
        <v>19</v>
      </c>
      <c r="L1540" s="18" t="s">
        <v>19</v>
      </c>
      <c r="M1540" s="18">
        <v>45582.643055555556</v>
      </c>
      <c r="N1540" s="18">
        <v>45761.505555555559</v>
      </c>
      <c r="O1540" s="18" t="s">
        <v>19</v>
      </c>
      <c r="P1540" s="18" t="s">
        <v>19</v>
      </c>
      <c r="Q1540" s="15" t="s">
        <v>6800</v>
      </c>
      <c r="R1540" s="15" t="s">
        <v>6280</v>
      </c>
      <c r="S1540" s="15" t="s">
        <v>6147</v>
      </c>
      <c r="T1540" s="15" t="s">
        <v>19</v>
      </c>
      <c r="U1540" s="15" t="s">
        <v>19</v>
      </c>
      <c r="V1540" s="15" t="s">
        <v>19</v>
      </c>
      <c r="W1540" s="15" t="s">
        <v>19</v>
      </c>
      <c r="X1540" s="15" t="s">
        <v>19</v>
      </c>
      <c r="Y1540" s="19">
        <v>0</v>
      </c>
      <c r="Z1540" s="15" t="s">
        <v>19</v>
      </c>
      <c r="AA1540" s="15" t="s">
        <v>19</v>
      </c>
      <c r="AB1540" s="15" t="s">
        <v>6775</v>
      </c>
      <c r="AC1540" s="15" t="s">
        <v>3577</v>
      </c>
      <c r="AD1540" s="15" t="s">
        <v>1155</v>
      </c>
      <c r="AE1540" s="15" t="s">
        <v>19</v>
      </c>
      <c r="AF1540" s="15" t="s">
        <v>19</v>
      </c>
      <c r="AG1540" s="15" t="s">
        <v>19</v>
      </c>
      <c r="AH1540" s="15" t="s">
        <v>3600</v>
      </c>
      <c r="AI1540" s="15" t="s">
        <v>19</v>
      </c>
      <c r="AJ1540" s="15" t="s">
        <v>19</v>
      </c>
      <c r="AK1540" s="15" t="s">
        <v>19</v>
      </c>
      <c r="AL1540" s="15" t="s">
        <v>19</v>
      </c>
      <c r="AM1540" s="15" t="s">
        <v>3579</v>
      </c>
      <c r="AN1540" s="15" t="s">
        <v>19</v>
      </c>
    </row>
    <row r="1541" spans="1:40" ht="15.45" x14ac:dyDescent="0.4">
      <c r="A1541" s="15" t="s">
        <v>6803</v>
      </c>
      <c r="B1541" s="15" t="e">
        <f t="shared" si="24"/>
        <v>#N/A</v>
      </c>
      <c r="C1541" s="38" t="s">
        <v>6804</v>
      </c>
      <c r="D1541" s="15" t="s">
        <v>329</v>
      </c>
      <c r="E1541" s="15" t="s">
        <v>3598</v>
      </c>
      <c r="F1541" s="24" t="s">
        <v>42</v>
      </c>
      <c r="G1541" s="15" t="s">
        <v>3561</v>
      </c>
      <c r="H1541" s="15" t="s">
        <v>19</v>
      </c>
      <c r="I1541" s="17" t="s">
        <v>3562</v>
      </c>
      <c r="J1541" s="15" t="s">
        <v>19</v>
      </c>
      <c r="K1541" s="18" t="s">
        <v>19</v>
      </c>
      <c r="L1541" s="18" t="s">
        <v>19</v>
      </c>
      <c r="M1541" s="18">
        <v>45582.643055555556</v>
      </c>
      <c r="N1541" s="18">
        <v>45761.505555555559</v>
      </c>
      <c r="O1541" s="18" t="s">
        <v>19</v>
      </c>
      <c r="P1541" s="18" t="s">
        <v>19</v>
      </c>
      <c r="Q1541" s="15" t="s">
        <v>6800</v>
      </c>
      <c r="R1541" s="15" t="s">
        <v>6280</v>
      </c>
      <c r="S1541" s="15" t="s">
        <v>6147</v>
      </c>
      <c r="T1541" s="15" t="s">
        <v>19</v>
      </c>
      <c r="U1541" s="15" t="s">
        <v>19</v>
      </c>
      <c r="V1541" s="15" t="s">
        <v>19</v>
      </c>
      <c r="W1541" s="15" t="s">
        <v>19</v>
      </c>
      <c r="X1541" s="15" t="s">
        <v>19</v>
      </c>
      <c r="Y1541" s="19">
        <v>0</v>
      </c>
      <c r="Z1541" s="15" t="s">
        <v>19</v>
      </c>
      <c r="AA1541" s="15" t="s">
        <v>19</v>
      </c>
      <c r="AB1541" s="15" t="s">
        <v>6775</v>
      </c>
      <c r="AC1541" s="15" t="s">
        <v>3577</v>
      </c>
      <c r="AD1541" s="15" t="s">
        <v>1155</v>
      </c>
      <c r="AE1541" s="15" t="s">
        <v>19</v>
      </c>
      <c r="AF1541" s="15" t="s">
        <v>19</v>
      </c>
      <c r="AG1541" s="15" t="s">
        <v>19</v>
      </c>
      <c r="AH1541" s="15" t="s">
        <v>3601</v>
      </c>
      <c r="AI1541" s="15" t="s">
        <v>19</v>
      </c>
      <c r="AJ1541" s="15" t="s">
        <v>19</v>
      </c>
      <c r="AK1541" s="15" t="s">
        <v>19</v>
      </c>
      <c r="AL1541" s="15" t="s">
        <v>19</v>
      </c>
      <c r="AM1541" s="15" t="s">
        <v>3579</v>
      </c>
      <c r="AN1541" s="15" t="s">
        <v>19</v>
      </c>
    </row>
    <row r="1542" spans="1:40" ht="15.45" x14ac:dyDescent="0.4">
      <c r="A1542" s="15" t="s">
        <v>6805</v>
      </c>
      <c r="B1542" s="15" t="e">
        <f t="shared" si="24"/>
        <v>#N/A</v>
      </c>
      <c r="C1542" s="38" t="s">
        <v>6806</v>
      </c>
      <c r="D1542" s="15" t="s">
        <v>329</v>
      </c>
      <c r="E1542" s="15" t="s">
        <v>3598</v>
      </c>
      <c r="F1542" s="24" t="s">
        <v>42</v>
      </c>
      <c r="G1542" s="15" t="s">
        <v>3561</v>
      </c>
      <c r="H1542" s="15" t="s">
        <v>19</v>
      </c>
      <c r="I1542" s="17" t="s">
        <v>3562</v>
      </c>
      <c r="J1542" s="15" t="s">
        <v>19</v>
      </c>
      <c r="K1542" s="18" t="s">
        <v>19</v>
      </c>
      <c r="L1542" s="18" t="s">
        <v>19</v>
      </c>
      <c r="M1542" s="18">
        <v>45582.645138888889</v>
      </c>
      <c r="N1542" s="18">
        <v>45761.505555555559</v>
      </c>
      <c r="O1542" s="18" t="s">
        <v>19</v>
      </c>
      <c r="P1542" s="18" t="s">
        <v>19</v>
      </c>
      <c r="Q1542" s="15" t="s">
        <v>6800</v>
      </c>
      <c r="R1542" s="15" t="s">
        <v>6280</v>
      </c>
      <c r="S1542" s="15" t="s">
        <v>6147</v>
      </c>
      <c r="T1542" s="15" t="s">
        <v>19</v>
      </c>
      <c r="U1542" s="15" t="s">
        <v>19</v>
      </c>
      <c r="V1542" s="15" t="s">
        <v>19</v>
      </c>
      <c r="W1542" s="15" t="s">
        <v>19</v>
      </c>
      <c r="X1542" s="15" t="s">
        <v>19</v>
      </c>
      <c r="Y1542" s="19">
        <v>0</v>
      </c>
      <c r="Z1542" s="15" t="s">
        <v>19</v>
      </c>
      <c r="AA1542" s="15" t="s">
        <v>19</v>
      </c>
      <c r="AB1542" s="15" t="s">
        <v>6775</v>
      </c>
      <c r="AC1542" s="15" t="s">
        <v>3577</v>
      </c>
      <c r="AD1542" s="15" t="s">
        <v>1155</v>
      </c>
      <c r="AE1542" s="15" t="s">
        <v>19</v>
      </c>
      <c r="AF1542" s="15" t="s">
        <v>19</v>
      </c>
      <c r="AG1542" s="15" t="s">
        <v>19</v>
      </c>
      <c r="AH1542" s="15" t="s">
        <v>3600</v>
      </c>
      <c r="AI1542" s="15" t="s">
        <v>19</v>
      </c>
      <c r="AJ1542" s="15" t="s">
        <v>19</v>
      </c>
      <c r="AK1542" s="15" t="s">
        <v>19</v>
      </c>
      <c r="AL1542" s="15" t="s">
        <v>19</v>
      </c>
      <c r="AM1542" s="15" t="s">
        <v>3579</v>
      </c>
      <c r="AN1542" s="15" t="s">
        <v>19</v>
      </c>
    </row>
    <row r="1543" spans="1:40" ht="15.45" x14ac:dyDescent="0.4">
      <c r="A1543" s="15" t="s">
        <v>6807</v>
      </c>
      <c r="B1543" s="15" t="e">
        <f t="shared" si="24"/>
        <v>#N/A</v>
      </c>
      <c r="C1543" s="38" t="s">
        <v>6808</v>
      </c>
      <c r="D1543" s="15" t="s">
        <v>329</v>
      </c>
      <c r="E1543" s="15" t="s">
        <v>3598</v>
      </c>
      <c r="F1543" s="24" t="s">
        <v>42</v>
      </c>
      <c r="G1543" s="15" t="s">
        <v>3561</v>
      </c>
      <c r="H1543" s="15" t="s">
        <v>19</v>
      </c>
      <c r="I1543" s="17" t="s">
        <v>3562</v>
      </c>
      <c r="J1543" s="15" t="s">
        <v>19</v>
      </c>
      <c r="K1543" s="18" t="s">
        <v>19</v>
      </c>
      <c r="L1543" s="18" t="s">
        <v>19</v>
      </c>
      <c r="M1543" s="18">
        <v>45582.645833333328</v>
      </c>
      <c r="N1543" s="18">
        <v>45761.505555555559</v>
      </c>
      <c r="O1543" s="18" t="s">
        <v>19</v>
      </c>
      <c r="P1543" s="18" t="s">
        <v>19</v>
      </c>
      <c r="Q1543" s="15" t="s">
        <v>6800</v>
      </c>
      <c r="R1543" s="15" t="s">
        <v>6280</v>
      </c>
      <c r="S1543" s="15" t="s">
        <v>6147</v>
      </c>
      <c r="T1543" s="15" t="s">
        <v>19</v>
      </c>
      <c r="U1543" s="15" t="s">
        <v>19</v>
      </c>
      <c r="V1543" s="15" t="s">
        <v>19</v>
      </c>
      <c r="W1543" s="15" t="s">
        <v>19</v>
      </c>
      <c r="X1543" s="15" t="s">
        <v>19</v>
      </c>
      <c r="Y1543" s="19">
        <v>0</v>
      </c>
      <c r="Z1543" s="15" t="s">
        <v>19</v>
      </c>
      <c r="AA1543" s="15" t="s">
        <v>19</v>
      </c>
      <c r="AB1543" s="15" t="s">
        <v>6775</v>
      </c>
      <c r="AC1543" s="15" t="s">
        <v>3577</v>
      </c>
      <c r="AD1543" s="15" t="s">
        <v>1155</v>
      </c>
      <c r="AE1543" s="15" t="s">
        <v>19</v>
      </c>
      <c r="AF1543" s="15" t="s">
        <v>19</v>
      </c>
      <c r="AG1543" s="15" t="s">
        <v>19</v>
      </c>
      <c r="AH1543" s="15" t="s">
        <v>3600</v>
      </c>
      <c r="AI1543" s="15" t="s">
        <v>19</v>
      </c>
      <c r="AJ1543" s="15" t="s">
        <v>19</v>
      </c>
      <c r="AK1543" s="15" t="s">
        <v>19</v>
      </c>
      <c r="AL1543" s="15" t="s">
        <v>19</v>
      </c>
      <c r="AM1543" s="15" t="s">
        <v>3579</v>
      </c>
      <c r="AN1543" s="15" t="s">
        <v>19</v>
      </c>
    </row>
    <row r="1544" spans="1:40" ht="15.45" x14ac:dyDescent="0.4">
      <c r="A1544" s="15" t="s">
        <v>6809</v>
      </c>
      <c r="B1544" s="15" t="e">
        <f t="shared" si="24"/>
        <v>#N/A</v>
      </c>
      <c r="C1544" s="38" t="s">
        <v>6810</v>
      </c>
      <c r="D1544" s="15" t="s">
        <v>329</v>
      </c>
      <c r="E1544" s="15" t="s">
        <v>3598</v>
      </c>
      <c r="F1544" s="24" t="s">
        <v>42</v>
      </c>
      <c r="G1544" s="15" t="s">
        <v>3561</v>
      </c>
      <c r="H1544" s="15" t="s">
        <v>19</v>
      </c>
      <c r="I1544" s="17" t="s">
        <v>3562</v>
      </c>
      <c r="J1544" s="15" t="s">
        <v>19</v>
      </c>
      <c r="K1544" s="18" t="s">
        <v>19</v>
      </c>
      <c r="L1544" s="18" t="s">
        <v>19</v>
      </c>
      <c r="M1544" s="18">
        <v>45582.647222222222</v>
      </c>
      <c r="N1544" s="18">
        <v>45761.505555555559</v>
      </c>
      <c r="O1544" s="18" t="s">
        <v>19</v>
      </c>
      <c r="P1544" s="18" t="s">
        <v>19</v>
      </c>
      <c r="Q1544" s="15" t="s">
        <v>6800</v>
      </c>
      <c r="R1544" s="15" t="s">
        <v>6280</v>
      </c>
      <c r="S1544" s="15" t="s">
        <v>6147</v>
      </c>
      <c r="T1544" s="15" t="s">
        <v>19</v>
      </c>
      <c r="U1544" s="15" t="s">
        <v>19</v>
      </c>
      <c r="V1544" s="15" t="s">
        <v>19</v>
      </c>
      <c r="W1544" s="15" t="s">
        <v>19</v>
      </c>
      <c r="X1544" s="15" t="s">
        <v>19</v>
      </c>
      <c r="Y1544" s="19">
        <v>0</v>
      </c>
      <c r="Z1544" s="15" t="s">
        <v>19</v>
      </c>
      <c r="AA1544" s="15" t="s">
        <v>19</v>
      </c>
      <c r="AB1544" s="15" t="s">
        <v>6775</v>
      </c>
      <c r="AC1544" s="15" t="s">
        <v>3577</v>
      </c>
      <c r="AD1544" s="15" t="s">
        <v>1155</v>
      </c>
      <c r="AE1544" s="15" t="s">
        <v>19</v>
      </c>
      <c r="AF1544" s="15" t="s">
        <v>19</v>
      </c>
      <c r="AG1544" s="15" t="s">
        <v>19</v>
      </c>
      <c r="AH1544" s="15" t="s">
        <v>3600</v>
      </c>
      <c r="AI1544" s="15" t="s">
        <v>19</v>
      </c>
      <c r="AJ1544" s="15" t="s">
        <v>19</v>
      </c>
      <c r="AK1544" s="15" t="s">
        <v>19</v>
      </c>
      <c r="AL1544" s="15" t="s">
        <v>19</v>
      </c>
      <c r="AM1544" s="15" t="s">
        <v>3579</v>
      </c>
      <c r="AN1544" s="15" t="s">
        <v>19</v>
      </c>
    </row>
    <row r="1545" spans="1:40" ht="15.45" x14ac:dyDescent="0.4">
      <c r="A1545" s="15" t="s">
        <v>6811</v>
      </c>
      <c r="B1545" s="15" t="e">
        <f t="shared" si="24"/>
        <v>#N/A</v>
      </c>
      <c r="C1545" s="38" t="s">
        <v>6812</v>
      </c>
      <c r="D1545" s="15" t="s">
        <v>329</v>
      </c>
      <c r="E1545" s="15" t="s">
        <v>3598</v>
      </c>
      <c r="F1545" s="24" t="s">
        <v>42</v>
      </c>
      <c r="G1545" s="15" t="s">
        <v>3561</v>
      </c>
      <c r="H1545" s="15" t="s">
        <v>19</v>
      </c>
      <c r="I1545" s="17" t="s">
        <v>3562</v>
      </c>
      <c r="J1545" s="15" t="s">
        <v>19</v>
      </c>
      <c r="K1545" s="18" t="s">
        <v>19</v>
      </c>
      <c r="L1545" s="18" t="s">
        <v>19</v>
      </c>
      <c r="M1545" s="18">
        <v>45582.647916666669</v>
      </c>
      <c r="N1545" s="18">
        <v>45761.505555555559</v>
      </c>
      <c r="O1545" s="18" t="s">
        <v>19</v>
      </c>
      <c r="P1545" s="18" t="s">
        <v>19</v>
      </c>
      <c r="Q1545" s="15" t="s">
        <v>6800</v>
      </c>
      <c r="R1545" s="15" t="s">
        <v>6280</v>
      </c>
      <c r="S1545" s="15" t="s">
        <v>6147</v>
      </c>
      <c r="T1545" s="15" t="s">
        <v>19</v>
      </c>
      <c r="U1545" s="15" t="s">
        <v>19</v>
      </c>
      <c r="V1545" s="15" t="s">
        <v>19</v>
      </c>
      <c r="W1545" s="15" t="s">
        <v>19</v>
      </c>
      <c r="X1545" s="15" t="s">
        <v>19</v>
      </c>
      <c r="Y1545" s="19">
        <v>0</v>
      </c>
      <c r="Z1545" s="15" t="s">
        <v>19</v>
      </c>
      <c r="AA1545" s="15" t="s">
        <v>19</v>
      </c>
      <c r="AB1545" s="15" t="s">
        <v>6775</v>
      </c>
      <c r="AC1545" s="15" t="s">
        <v>3577</v>
      </c>
      <c r="AD1545" s="15" t="s">
        <v>1155</v>
      </c>
      <c r="AE1545" s="15" t="s">
        <v>19</v>
      </c>
      <c r="AF1545" s="15" t="s">
        <v>19</v>
      </c>
      <c r="AG1545" s="15" t="s">
        <v>19</v>
      </c>
      <c r="AH1545" s="15" t="s">
        <v>3600</v>
      </c>
      <c r="AI1545" s="15" t="s">
        <v>19</v>
      </c>
      <c r="AJ1545" s="15" t="s">
        <v>19</v>
      </c>
      <c r="AK1545" s="15" t="s">
        <v>19</v>
      </c>
      <c r="AL1545" s="15" t="s">
        <v>19</v>
      </c>
      <c r="AM1545" s="15" t="s">
        <v>3579</v>
      </c>
      <c r="AN1545" s="15" t="s">
        <v>19</v>
      </c>
    </row>
    <row r="1546" spans="1:40" ht="15.45" x14ac:dyDescent="0.4">
      <c r="A1546" s="15" t="s">
        <v>6813</v>
      </c>
      <c r="B1546" s="15" t="e">
        <f t="shared" si="24"/>
        <v>#N/A</v>
      </c>
      <c r="C1546" s="38" t="s">
        <v>6814</v>
      </c>
      <c r="D1546" s="15" t="s">
        <v>329</v>
      </c>
      <c r="E1546" s="15" t="s">
        <v>3598</v>
      </c>
      <c r="F1546" s="24" t="s">
        <v>42</v>
      </c>
      <c r="G1546" s="15" t="s">
        <v>3561</v>
      </c>
      <c r="H1546" s="15" t="s">
        <v>19</v>
      </c>
      <c r="I1546" s="17" t="s">
        <v>3562</v>
      </c>
      <c r="J1546" s="15" t="s">
        <v>19</v>
      </c>
      <c r="K1546" s="18" t="s">
        <v>19</v>
      </c>
      <c r="L1546" s="18" t="s">
        <v>19</v>
      </c>
      <c r="M1546" s="18">
        <v>45582.647916666669</v>
      </c>
      <c r="N1546" s="18">
        <v>45761.505555555559</v>
      </c>
      <c r="O1546" s="18" t="s">
        <v>19</v>
      </c>
      <c r="P1546" s="18" t="s">
        <v>19</v>
      </c>
      <c r="Q1546" s="15" t="s">
        <v>6800</v>
      </c>
      <c r="R1546" s="15" t="s">
        <v>6280</v>
      </c>
      <c r="S1546" s="15" t="s">
        <v>6147</v>
      </c>
      <c r="T1546" s="15" t="s">
        <v>19</v>
      </c>
      <c r="U1546" s="15" t="s">
        <v>19</v>
      </c>
      <c r="V1546" s="15" t="s">
        <v>19</v>
      </c>
      <c r="W1546" s="15" t="s">
        <v>19</v>
      </c>
      <c r="X1546" s="15" t="s">
        <v>19</v>
      </c>
      <c r="Y1546" s="19">
        <v>0</v>
      </c>
      <c r="Z1546" s="15" t="s">
        <v>19</v>
      </c>
      <c r="AA1546" s="15" t="s">
        <v>19</v>
      </c>
      <c r="AB1546" s="15" t="s">
        <v>6775</v>
      </c>
      <c r="AC1546" s="15" t="s">
        <v>3577</v>
      </c>
      <c r="AD1546" s="15" t="s">
        <v>1155</v>
      </c>
      <c r="AE1546" s="15" t="s">
        <v>19</v>
      </c>
      <c r="AF1546" s="15" t="s">
        <v>19</v>
      </c>
      <c r="AG1546" s="15" t="s">
        <v>19</v>
      </c>
      <c r="AH1546" s="15" t="s">
        <v>3600</v>
      </c>
      <c r="AI1546" s="15" t="s">
        <v>19</v>
      </c>
      <c r="AJ1546" s="15" t="s">
        <v>19</v>
      </c>
      <c r="AK1546" s="15" t="s">
        <v>19</v>
      </c>
      <c r="AL1546" s="15" t="s">
        <v>19</v>
      </c>
      <c r="AM1546" s="15" t="s">
        <v>3579</v>
      </c>
      <c r="AN1546" s="15" t="s">
        <v>19</v>
      </c>
    </row>
    <row r="1547" spans="1:40" ht="15.45" x14ac:dyDescent="0.4">
      <c r="A1547" s="15" t="s">
        <v>6815</v>
      </c>
      <c r="B1547" s="15" t="e">
        <f t="shared" si="24"/>
        <v>#N/A</v>
      </c>
      <c r="C1547" s="38" t="s">
        <v>6816</v>
      </c>
      <c r="D1547" s="15" t="s">
        <v>329</v>
      </c>
      <c r="E1547" s="15" t="s">
        <v>3598</v>
      </c>
      <c r="F1547" s="24" t="s">
        <v>42</v>
      </c>
      <c r="G1547" s="15" t="s">
        <v>3561</v>
      </c>
      <c r="H1547" s="15" t="s">
        <v>19</v>
      </c>
      <c r="I1547" s="17" t="s">
        <v>3562</v>
      </c>
      <c r="J1547" s="15" t="s">
        <v>19</v>
      </c>
      <c r="K1547" s="18" t="s">
        <v>19</v>
      </c>
      <c r="L1547" s="18" t="s">
        <v>19</v>
      </c>
      <c r="M1547" s="18">
        <v>45582.648611111115</v>
      </c>
      <c r="N1547" s="18">
        <v>45761.505555555559</v>
      </c>
      <c r="O1547" s="18" t="s">
        <v>19</v>
      </c>
      <c r="P1547" s="18" t="s">
        <v>19</v>
      </c>
      <c r="Q1547" s="15" t="s">
        <v>6800</v>
      </c>
      <c r="R1547" s="15" t="s">
        <v>6280</v>
      </c>
      <c r="S1547" s="15" t="s">
        <v>6147</v>
      </c>
      <c r="T1547" s="15" t="s">
        <v>19</v>
      </c>
      <c r="U1547" s="15" t="s">
        <v>19</v>
      </c>
      <c r="V1547" s="15" t="s">
        <v>19</v>
      </c>
      <c r="W1547" s="15" t="s">
        <v>19</v>
      </c>
      <c r="X1547" s="15" t="s">
        <v>19</v>
      </c>
      <c r="Y1547" s="19">
        <v>0</v>
      </c>
      <c r="Z1547" s="15" t="s">
        <v>19</v>
      </c>
      <c r="AA1547" s="15" t="s">
        <v>19</v>
      </c>
      <c r="AB1547" s="15" t="s">
        <v>6775</v>
      </c>
      <c r="AC1547" s="15" t="s">
        <v>3577</v>
      </c>
      <c r="AD1547" s="15" t="s">
        <v>1155</v>
      </c>
      <c r="AE1547" s="15" t="s">
        <v>19</v>
      </c>
      <c r="AF1547" s="15" t="s">
        <v>19</v>
      </c>
      <c r="AG1547" s="15" t="s">
        <v>19</v>
      </c>
      <c r="AH1547" s="15" t="s">
        <v>3600</v>
      </c>
      <c r="AI1547" s="15" t="s">
        <v>19</v>
      </c>
      <c r="AJ1547" s="15" t="s">
        <v>19</v>
      </c>
      <c r="AK1547" s="15" t="s">
        <v>19</v>
      </c>
      <c r="AL1547" s="15" t="s">
        <v>19</v>
      </c>
      <c r="AM1547" s="15" t="s">
        <v>3579</v>
      </c>
      <c r="AN1547" s="15" t="s">
        <v>19</v>
      </c>
    </row>
    <row r="1548" spans="1:40" ht="15.45" x14ac:dyDescent="0.4">
      <c r="A1548" s="15" t="s">
        <v>6817</v>
      </c>
      <c r="B1548" s="15" t="e">
        <f t="shared" si="24"/>
        <v>#N/A</v>
      </c>
      <c r="C1548" s="38" t="s">
        <v>6818</v>
      </c>
      <c r="D1548" s="15" t="s">
        <v>329</v>
      </c>
      <c r="E1548" s="15" t="s">
        <v>3598</v>
      </c>
      <c r="F1548" s="24" t="s">
        <v>42</v>
      </c>
      <c r="G1548" s="15" t="s">
        <v>3561</v>
      </c>
      <c r="H1548" s="15" t="s">
        <v>19</v>
      </c>
      <c r="I1548" s="17" t="s">
        <v>3562</v>
      </c>
      <c r="J1548" s="15" t="s">
        <v>19</v>
      </c>
      <c r="K1548" s="18" t="s">
        <v>19</v>
      </c>
      <c r="L1548" s="18" t="s">
        <v>19</v>
      </c>
      <c r="M1548" s="18">
        <v>45582.649305555555</v>
      </c>
      <c r="N1548" s="18">
        <v>45761.505555555559</v>
      </c>
      <c r="O1548" s="18" t="s">
        <v>19</v>
      </c>
      <c r="P1548" s="18" t="s">
        <v>19</v>
      </c>
      <c r="Q1548" s="15" t="s">
        <v>6800</v>
      </c>
      <c r="R1548" s="15" t="s">
        <v>6280</v>
      </c>
      <c r="S1548" s="15" t="s">
        <v>6147</v>
      </c>
      <c r="T1548" s="15" t="s">
        <v>19</v>
      </c>
      <c r="U1548" s="15" t="s">
        <v>19</v>
      </c>
      <c r="V1548" s="15" t="s">
        <v>19</v>
      </c>
      <c r="W1548" s="15" t="s">
        <v>19</v>
      </c>
      <c r="X1548" s="15" t="s">
        <v>19</v>
      </c>
      <c r="Y1548" s="19">
        <v>0</v>
      </c>
      <c r="Z1548" s="15" t="s">
        <v>19</v>
      </c>
      <c r="AA1548" s="15" t="s">
        <v>19</v>
      </c>
      <c r="AB1548" s="15" t="s">
        <v>6775</v>
      </c>
      <c r="AC1548" s="15" t="s">
        <v>3577</v>
      </c>
      <c r="AD1548" s="15" t="s">
        <v>1155</v>
      </c>
      <c r="AE1548" s="15" t="s">
        <v>19</v>
      </c>
      <c r="AF1548" s="15" t="s">
        <v>19</v>
      </c>
      <c r="AG1548" s="15" t="s">
        <v>19</v>
      </c>
      <c r="AH1548" s="15" t="s">
        <v>3600</v>
      </c>
      <c r="AI1548" s="15" t="s">
        <v>19</v>
      </c>
      <c r="AJ1548" s="15" t="s">
        <v>19</v>
      </c>
      <c r="AK1548" s="15" t="s">
        <v>19</v>
      </c>
      <c r="AL1548" s="15" t="s">
        <v>19</v>
      </c>
      <c r="AM1548" s="15" t="s">
        <v>3579</v>
      </c>
      <c r="AN1548" s="15" t="s">
        <v>19</v>
      </c>
    </row>
    <row r="1549" spans="1:40" ht="15.45" x14ac:dyDescent="0.4">
      <c r="A1549" s="15" t="s">
        <v>6819</v>
      </c>
      <c r="B1549" s="15" t="e">
        <f t="shared" si="24"/>
        <v>#N/A</v>
      </c>
      <c r="C1549" s="38" t="s">
        <v>6820</v>
      </c>
      <c r="D1549" s="15" t="s">
        <v>329</v>
      </c>
      <c r="E1549" s="15" t="s">
        <v>3598</v>
      </c>
      <c r="F1549" s="24" t="s">
        <v>42</v>
      </c>
      <c r="G1549" s="15" t="s">
        <v>3561</v>
      </c>
      <c r="H1549" s="15" t="s">
        <v>19</v>
      </c>
      <c r="I1549" s="17" t="s">
        <v>3562</v>
      </c>
      <c r="J1549" s="15" t="s">
        <v>19</v>
      </c>
      <c r="K1549" s="18" t="s">
        <v>19</v>
      </c>
      <c r="L1549" s="18" t="s">
        <v>19</v>
      </c>
      <c r="M1549" s="18">
        <v>45582.65</v>
      </c>
      <c r="N1549" s="18">
        <v>45761.505555555559</v>
      </c>
      <c r="O1549" s="18" t="s">
        <v>19</v>
      </c>
      <c r="P1549" s="18" t="s">
        <v>19</v>
      </c>
      <c r="Q1549" s="15" t="s">
        <v>6800</v>
      </c>
      <c r="R1549" s="15" t="s">
        <v>6280</v>
      </c>
      <c r="S1549" s="15" t="s">
        <v>6147</v>
      </c>
      <c r="T1549" s="15" t="s">
        <v>19</v>
      </c>
      <c r="U1549" s="15" t="s">
        <v>19</v>
      </c>
      <c r="V1549" s="15" t="s">
        <v>19</v>
      </c>
      <c r="W1549" s="15" t="s">
        <v>19</v>
      </c>
      <c r="X1549" s="15" t="s">
        <v>19</v>
      </c>
      <c r="Y1549" s="19">
        <v>0</v>
      </c>
      <c r="Z1549" s="15" t="s">
        <v>19</v>
      </c>
      <c r="AA1549" s="15" t="s">
        <v>19</v>
      </c>
      <c r="AB1549" s="15" t="s">
        <v>6775</v>
      </c>
      <c r="AC1549" s="15" t="s">
        <v>3577</v>
      </c>
      <c r="AD1549" s="15" t="s">
        <v>1155</v>
      </c>
      <c r="AE1549" s="15" t="s">
        <v>19</v>
      </c>
      <c r="AF1549" s="15" t="s">
        <v>19</v>
      </c>
      <c r="AG1549" s="15" t="s">
        <v>19</v>
      </c>
      <c r="AH1549" s="15" t="s">
        <v>3600</v>
      </c>
      <c r="AI1549" s="15" t="s">
        <v>19</v>
      </c>
      <c r="AJ1549" s="15" t="s">
        <v>19</v>
      </c>
      <c r="AK1549" s="15" t="s">
        <v>19</v>
      </c>
      <c r="AL1549" s="15" t="s">
        <v>19</v>
      </c>
      <c r="AM1549" s="15" t="s">
        <v>3579</v>
      </c>
      <c r="AN1549" s="15" t="s">
        <v>19</v>
      </c>
    </row>
    <row r="1550" spans="1:40" ht="15.45" x14ac:dyDescent="0.4">
      <c r="A1550" s="15" t="s">
        <v>6821</v>
      </c>
      <c r="B1550" s="15" t="e">
        <f t="shared" si="24"/>
        <v>#N/A</v>
      </c>
      <c r="C1550" s="38" t="s">
        <v>6822</v>
      </c>
      <c r="D1550" s="15" t="s">
        <v>329</v>
      </c>
      <c r="E1550" s="15" t="s">
        <v>3598</v>
      </c>
      <c r="F1550" s="24" t="s">
        <v>42</v>
      </c>
      <c r="G1550" s="15" t="s">
        <v>3561</v>
      </c>
      <c r="H1550" s="15" t="s">
        <v>19</v>
      </c>
      <c r="I1550" s="17" t="s">
        <v>3562</v>
      </c>
      <c r="J1550" s="15" t="s">
        <v>19</v>
      </c>
      <c r="K1550" s="18" t="s">
        <v>19</v>
      </c>
      <c r="L1550" s="18" t="s">
        <v>19</v>
      </c>
      <c r="M1550" s="18">
        <v>45582.65</v>
      </c>
      <c r="N1550" s="18">
        <v>45761.505555555559</v>
      </c>
      <c r="O1550" s="18" t="s">
        <v>19</v>
      </c>
      <c r="P1550" s="18" t="s">
        <v>19</v>
      </c>
      <c r="Q1550" s="15" t="s">
        <v>6800</v>
      </c>
      <c r="R1550" s="15" t="s">
        <v>6280</v>
      </c>
      <c r="S1550" s="15" t="s">
        <v>6147</v>
      </c>
      <c r="T1550" s="15" t="s">
        <v>19</v>
      </c>
      <c r="U1550" s="15" t="s">
        <v>19</v>
      </c>
      <c r="V1550" s="15" t="s">
        <v>19</v>
      </c>
      <c r="W1550" s="15" t="s">
        <v>19</v>
      </c>
      <c r="X1550" s="15" t="s">
        <v>19</v>
      </c>
      <c r="Y1550" s="19">
        <v>0</v>
      </c>
      <c r="Z1550" s="15" t="s">
        <v>19</v>
      </c>
      <c r="AA1550" s="15" t="s">
        <v>19</v>
      </c>
      <c r="AB1550" s="15" t="s">
        <v>6775</v>
      </c>
      <c r="AC1550" s="15" t="s">
        <v>3577</v>
      </c>
      <c r="AD1550" s="15" t="s">
        <v>1155</v>
      </c>
      <c r="AE1550" s="15" t="s">
        <v>19</v>
      </c>
      <c r="AF1550" s="15" t="s">
        <v>19</v>
      </c>
      <c r="AG1550" s="15" t="s">
        <v>19</v>
      </c>
      <c r="AH1550" s="15" t="s">
        <v>3600</v>
      </c>
      <c r="AI1550" s="15" t="s">
        <v>19</v>
      </c>
      <c r="AJ1550" s="15" t="s">
        <v>19</v>
      </c>
      <c r="AK1550" s="15" t="s">
        <v>19</v>
      </c>
      <c r="AL1550" s="15" t="s">
        <v>19</v>
      </c>
      <c r="AM1550" s="15" t="s">
        <v>3579</v>
      </c>
      <c r="AN1550" s="15" t="s">
        <v>19</v>
      </c>
    </row>
    <row r="1551" spans="1:40" ht="15.45" x14ac:dyDescent="0.4">
      <c r="A1551" s="15" t="s">
        <v>6823</v>
      </c>
      <c r="B1551" s="15" t="e">
        <f t="shared" si="24"/>
        <v>#N/A</v>
      </c>
      <c r="C1551" s="38" t="s">
        <v>6824</v>
      </c>
      <c r="D1551" s="15" t="s">
        <v>329</v>
      </c>
      <c r="E1551" s="15" t="s">
        <v>3598</v>
      </c>
      <c r="F1551" s="24" t="s">
        <v>42</v>
      </c>
      <c r="G1551" s="15" t="s">
        <v>3561</v>
      </c>
      <c r="H1551" s="15" t="s">
        <v>19</v>
      </c>
      <c r="I1551" s="17" t="s">
        <v>3562</v>
      </c>
      <c r="J1551" s="15" t="s">
        <v>19</v>
      </c>
      <c r="K1551" s="18" t="s">
        <v>19</v>
      </c>
      <c r="L1551" s="18" t="s">
        <v>19</v>
      </c>
      <c r="M1551" s="18">
        <v>45582.651388888888</v>
      </c>
      <c r="N1551" s="18">
        <v>45761.505555555559</v>
      </c>
      <c r="O1551" s="18" t="s">
        <v>19</v>
      </c>
      <c r="P1551" s="18" t="s">
        <v>19</v>
      </c>
      <c r="Q1551" s="15" t="s">
        <v>6800</v>
      </c>
      <c r="R1551" s="15" t="s">
        <v>6280</v>
      </c>
      <c r="S1551" s="15" t="s">
        <v>6147</v>
      </c>
      <c r="T1551" s="15" t="s">
        <v>19</v>
      </c>
      <c r="U1551" s="15" t="s">
        <v>19</v>
      </c>
      <c r="V1551" s="15" t="s">
        <v>19</v>
      </c>
      <c r="W1551" s="15" t="s">
        <v>19</v>
      </c>
      <c r="X1551" s="15" t="s">
        <v>19</v>
      </c>
      <c r="Y1551" s="19">
        <v>0</v>
      </c>
      <c r="Z1551" s="15" t="s">
        <v>19</v>
      </c>
      <c r="AA1551" s="15" t="s">
        <v>19</v>
      </c>
      <c r="AB1551" s="15" t="s">
        <v>6775</v>
      </c>
      <c r="AC1551" s="15" t="s">
        <v>3577</v>
      </c>
      <c r="AD1551" s="15" t="s">
        <v>1155</v>
      </c>
      <c r="AE1551" s="15" t="s">
        <v>19</v>
      </c>
      <c r="AF1551" s="15" t="s">
        <v>19</v>
      </c>
      <c r="AG1551" s="15" t="s">
        <v>19</v>
      </c>
      <c r="AH1551" s="15" t="s">
        <v>3600</v>
      </c>
      <c r="AI1551" s="15" t="s">
        <v>19</v>
      </c>
      <c r="AJ1551" s="15" t="s">
        <v>19</v>
      </c>
      <c r="AK1551" s="15" t="s">
        <v>19</v>
      </c>
      <c r="AL1551" s="15" t="s">
        <v>19</v>
      </c>
      <c r="AM1551" s="15" t="s">
        <v>3579</v>
      </c>
      <c r="AN1551" s="15" t="s">
        <v>19</v>
      </c>
    </row>
    <row r="1552" spans="1:40" ht="15.45" x14ac:dyDescent="0.4">
      <c r="A1552" s="15" t="s">
        <v>6825</v>
      </c>
      <c r="B1552" s="15" t="e">
        <f t="shared" si="24"/>
        <v>#N/A</v>
      </c>
      <c r="C1552" s="38" t="s">
        <v>6826</v>
      </c>
      <c r="D1552" s="15" t="s">
        <v>329</v>
      </c>
      <c r="E1552" s="15" t="s">
        <v>3598</v>
      </c>
      <c r="F1552" s="24" t="s">
        <v>42</v>
      </c>
      <c r="G1552" s="15" t="s">
        <v>3561</v>
      </c>
      <c r="H1552" s="15" t="s">
        <v>19</v>
      </c>
      <c r="I1552" s="17" t="s">
        <v>3562</v>
      </c>
      <c r="J1552" s="15" t="s">
        <v>19</v>
      </c>
      <c r="K1552" s="18" t="s">
        <v>19</v>
      </c>
      <c r="L1552" s="18" t="s">
        <v>19</v>
      </c>
      <c r="M1552" s="18">
        <v>45582.651388888888</v>
      </c>
      <c r="N1552" s="18">
        <v>45761.505555555559</v>
      </c>
      <c r="O1552" s="18" t="s">
        <v>19</v>
      </c>
      <c r="P1552" s="18" t="s">
        <v>19</v>
      </c>
      <c r="Q1552" s="15" t="s">
        <v>6800</v>
      </c>
      <c r="R1552" s="15" t="s">
        <v>6280</v>
      </c>
      <c r="S1552" s="15" t="s">
        <v>6147</v>
      </c>
      <c r="T1552" s="15" t="s">
        <v>19</v>
      </c>
      <c r="U1552" s="15" t="s">
        <v>19</v>
      </c>
      <c r="V1552" s="15" t="s">
        <v>19</v>
      </c>
      <c r="W1552" s="15" t="s">
        <v>19</v>
      </c>
      <c r="X1552" s="15" t="s">
        <v>19</v>
      </c>
      <c r="Y1552" s="19">
        <v>0</v>
      </c>
      <c r="Z1552" s="15" t="s">
        <v>19</v>
      </c>
      <c r="AA1552" s="15" t="s">
        <v>19</v>
      </c>
      <c r="AB1552" s="15" t="s">
        <v>6775</v>
      </c>
      <c r="AC1552" s="15" t="s">
        <v>3577</v>
      </c>
      <c r="AD1552" s="15" t="s">
        <v>1155</v>
      </c>
      <c r="AE1552" s="15" t="s">
        <v>19</v>
      </c>
      <c r="AF1552" s="15" t="s">
        <v>19</v>
      </c>
      <c r="AG1552" s="15" t="s">
        <v>19</v>
      </c>
      <c r="AH1552" s="15" t="s">
        <v>3600</v>
      </c>
      <c r="AI1552" s="15" t="s">
        <v>19</v>
      </c>
      <c r="AJ1552" s="15" t="s">
        <v>19</v>
      </c>
      <c r="AK1552" s="15" t="s">
        <v>19</v>
      </c>
      <c r="AL1552" s="15" t="s">
        <v>19</v>
      </c>
      <c r="AM1552" s="15" t="s">
        <v>3579</v>
      </c>
      <c r="AN1552" s="15" t="s">
        <v>19</v>
      </c>
    </row>
    <row r="1553" spans="1:40" ht="15.45" x14ac:dyDescent="0.4">
      <c r="A1553" s="15" t="s">
        <v>6827</v>
      </c>
      <c r="B1553" s="15" t="e">
        <f t="shared" si="24"/>
        <v>#N/A</v>
      </c>
      <c r="C1553" s="38" t="s">
        <v>6828</v>
      </c>
      <c r="D1553" s="15" t="s">
        <v>329</v>
      </c>
      <c r="E1553" s="15" t="s">
        <v>3598</v>
      </c>
      <c r="F1553" s="24" t="s">
        <v>42</v>
      </c>
      <c r="G1553" s="15" t="s">
        <v>3561</v>
      </c>
      <c r="H1553" s="15" t="s">
        <v>19</v>
      </c>
      <c r="I1553" s="17" t="s">
        <v>3562</v>
      </c>
      <c r="J1553" s="15" t="s">
        <v>19</v>
      </c>
      <c r="K1553" s="18" t="s">
        <v>19</v>
      </c>
      <c r="L1553" s="18" t="s">
        <v>19</v>
      </c>
      <c r="M1553" s="18">
        <v>45582.652083333334</v>
      </c>
      <c r="N1553" s="18">
        <v>45761.506249999999</v>
      </c>
      <c r="O1553" s="18" t="s">
        <v>19</v>
      </c>
      <c r="P1553" s="18" t="s">
        <v>19</v>
      </c>
      <c r="Q1553" s="15" t="s">
        <v>6800</v>
      </c>
      <c r="R1553" s="15" t="s">
        <v>6280</v>
      </c>
      <c r="S1553" s="15" t="s">
        <v>6147</v>
      </c>
      <c r="T1553" s="15" t="s">
        <v>19</v>
      </c>
      <c r="U1553" s="15" t="s">
        <v>19</v>
      </c>
      <c r="V1553" s="15" t="s">
        <v>19</v>
      </c>
      <c r="W1553" s="15" t="s">
        <v>19</v>
      </c>
      <c r="X1553" s="15" t="s">
        <v>19</v>
      </c>
      <c r="Y1553" s="19">
        <v>0</v>
      </c>
      <c r="Z1553" s="15" t="s">
        <v>19</v>
      </c>
      <c r="AA1553" s="15" t="s">
        <v>19</v>
      </c>
      <c r="AB1553" s="15" t="s">
        <v>6775</v>
      </c>
      <c r="AC1553" s="15" t="s">
        <v>3577</v>
      </c>
      <c r="AD1553" s="15" t="s">
        <v>1155</v>
      </c>
      <c r="AE1553" s="15" t="s">
        <v>19</v>
      </c>
      <c r="AF1553" s="15" t="s">
        <v>19</v>
      </c>
      <c r="AG1553" s="15" t="s">
        <v>19</v>
      </c>
      <c r="AH1553" s="15" t="s">
        <v>3600</v>
      </c>
      <c r="AI1553" s="15" t="s">
        <v>19</v>
      </c>
      <c r="AJ1553" s="15" t="s">
        <v>19</v>
      </c>
      <c r="AK1553" s="15" t="s">
        <v>19</v>
      </c>
      <c r="AL1553" s="15" t="s">
        <v>19</v>
      </c>
      <c r="AM1553" s="15" t="s">
        <v>3579</v>
      </c>
      <c r="AN1553" s="15" t="s">
        <v>19</v>
      </c>
    </row>
    <row r="1554" spans="1:40" ht="15.45" x14ac:dyDescent="0.4">
      <c r="A1554" s="15" t="s">
        <v>6829</v>
      </c>
      <c r="B1554" s="15" t="e">
        <f t="shared" si="24"/>
        <v>#N/A</v>
      </c>
      <c r="C1554" s="38" t="s">
        <v>6830</v>
      </c>
      <c r="D1554" s="15" t="s">
        <v>329</v>
      </c>
      <c r="E1554" s="15" t="s">
        <v>3598</v>
      </c>
      <c r="F1554" s="24" t="s">
        <v>42</v>
      </c>
      <c r="G1554" s="15" t="s">
        <v>3561</v>
      </c>
      <c r="H1554" s="15" t="s">
        <v>19</v>
      </c>
      <c r="I1554" s="17" t="s">
        <v>3562</v>
      </c>
      <c r="J1554" s="15" t="s">
        <v>19</v>
      </c>
      <c r="K1554" s="18" t="s">
        <v>19</v>
      </c>
      <c r="L1554" s="18" t="s">
        <v>19</v>
      </c>
      <c r="M1554" s="18">
        <v>45582.652083333334</v>
      </c>
      <c r="N1554" s="18">
        <v>45761.506249999999</v>
      </c>
      <c r="O1554" s="18" t="s">
        <v>19</v>
      </c>
      <c r="P1554" s="18" t="s">
        <v>19</v>
      </c>
      <c r="Q1554" s="15" t="s">
        <v>6800</v>
      </c>
      <c r="R1554" s="15" t="s">
        <v>6280</v>
      </c>
      <c r="S1554" s="15" t="s">
        <v>6147</v>
      </c>
      <c r="T1554" s="15" t="s">
        <v>19</v>
      </c>
      <c r="U1554" s="15" t="s">
        <v>19</v>
      </c>
      <c r="V1554" s="15" t="s">
        <v>19</v>
      </c>
      <c r="W1554" s="15" t="s">
        <v>19</v>
      </c>
      <c r="X1554" s="15" t="s">
        <v>19</v>
      </c>
      <c r="Y1554" s="19">
        <v>0</v>
      </c>
      <c r="Z1554" s="15" t="s">
        <v>19</v>
      </c>
      <c r="AA1554" s="15" t="s">
        <v>19</v>
      </c>
      <c r="AB1554" s="15" t="s">
        <v>6775</v>
      </c>
      <c r="AC1554" s="15" t="s">
        <v>3577</v>
      </c>
      <c r="AD1554" s="15" t="s">
        <v>1155</v>
      </c>
      <c r="AE1554" s="15" t="s">
        <v>19</v>
      </c>
      <c r="AF1554" s="15" t="s">
        <v>19</v>
      </c>
      <c r="AG1554" s="15" t="s">
        <v>19</v>
      </c>
      <c r="AH1554" s="15" t="s">
        <v>3600</v>
      </c>
      <c r="AI1554" s="15" t="s">
        <v>19</v>
      </c>
      <c r="AJ1554" s="15" t="s">
        <v>19</v>
      </c>
      <c r="AK1554" s="15" t="s">
        <v>19</v>
      </c>
      <c r="AL1554" s="15" t="s">
        <v>19</v>
      </c>
      <c r="AM1554" s="15" t="s">
        <v>3579</v>
      </c>
      <c r="AN1554" s="15" t="s">
        <v>19</v>
      </c>
    </row>
    <row r="1555" spans="1:40" ht="15.45" x14ac:dyDescent="0.4">
      <c r="A1555" s="15" t="s">
        <v>6831</v>
      </c>
      <c r="B1555" s="15" t="e">
        <f t="shared" si="24"/>
        <v>#N/A</v>
      </c>
      <c r="C1555" s="38" t="s">
        <v>6832</v>
      </c>
      <c r="D1555" s="15" t="s">
        <v>329</v>
      </c>
      <c r="E1555" s="15" t="s">
        <v>3598</v>
      </c>
      <c r="F1555" s="24" t="s">
        <v>42</v>
      </c>
      <c r="G1555" s="15" t="s">
        <v>3561</v>
      </c>
      <c r="H1555" s="15" t="s">
        <v>19</v>
      </c>
      <c r="I1555" s="17" t="s">
        <v>3562</v>
      </c>
      <c r="J1555" s="15" t="s">
        <v>19</v>
      </c>
      <c r="K1555" s="18" t="s">
        <v>19</v>
      </c>
      <c r="L1555" s="18" t="s">
        <v>19</v>
      </c>
      <c r="M1555" s="18">
        <v>45582.652777777781</v>
      </c>
      <c r="N1555" s="18">
        <v>45761.506249999999</v>
      </c>
      <c r="O1555" s="18" t="s">
        <v>19</v>
      </c>
      <c r="P1555" s="18" t="s">
        <v>19</v>
      </c>
      <c r="Q1555" s="15" t="s">
        <v>6800</v>
      </c>
      <c r="R1555" s="15" t="s">
        <v>6280</v>
      </c>
      <c r="S1555" s="15" t="s">
        <v>6147</v>
      </c>
      <c r="T1555" s="15" t="s">
        <v>19</v>
      </c>
      <c r="U1555" s="15" t="s">
        <v>19</v>
      </c>
      <c r="V1555" s="15" t="s">
        <v>19</v>
      </c>
      <c r="W1555" s="15" t="s">
        <v>19</v>
      </c>
      <c r="X1555" s="15" t="s">
        <v>19</v>
      </c>
      <c r="Y1555" s="19">
        <v>0</v>
      </c>
      <c r="Z1555" s="15" t="s">
        <v>19</v>
      </c>
      <c r="AA1555" s="15" t="s">
        <v>19</v>
      </c>
      <c r="AB1555" s="15" t="s">
        <v>6775</v>
      </c>
      <c r="AC1555" s="15" t="s">
        <v>3577</v>
      </c>
      <c r="AD1555" s="15" t="s">
        <v>1155</v>
      </c>
      <c r="AE1555" s="15" t="s">
        <v>19</v>
      </c>
      <c r="AF1555" s="15" t="s">
        <v>19</v>
      </c>
      <c r="AG1555" s="15" t="s">
        <v>19</v>
      </c>
      <c r="AH1555" s="15" t="s">
        <v>3600</v>
      </c>
      <c r="AI1555" s="15" t="s">
        <v>19</v>
      </c>
      <c r="AJ1555" s="15" t="s">
        <v>19</v>
      </c>
      <c r="AK1555" s="15" t="s">
        <v>19</v>
      </c>
      <c r="AL1555" s="15" t="s">
        <v>19</v>
      </c>
      <c r="AM1555" s="15" t="s">
        <v>3579</v>
      </c>
      <c r="AN1555" s="15" t="s">
        <v>19</v>
      </c>
    </row>
    <row r="1556" spans="1:40" ht="15.45" x14ac:dyDescent="0.4">
      <c r="A1556" s="15" t="s">
        <v>6756</v>
      </c>
      <c r="B1556" s="15" t="e">
        <f t="shared" si="24"/>
        <v>#N/A</v>
      </c>
      <c r="C1556" s="38" t="s">
        <v>6757</v>
      </c>
      <c r="D1556" s="15" t="s">
        <v>481</v>
      </c>
      <c r="E1556" s="15" t="s">
        <v>5156</v>
      </c>
      <c r="F1556" s="39" t="s">
        <v>540</v>
      </c>
      <c r="G1556" s="15" t="s">
        <v>3561</v>
      </c>
      <c r="H1556" s="15" t="s">
        <v>3599</v>
      </c>
      <c r="I1556" s="28" t="s">
        <v>3587</v>
      </c>
      <c r="J1556" s="15" t="s">
        <v>19</v>
      </c>
      <c r="K1556" s="18">
        <v>45912</v>
      </c>
      <c r="L1556" s="18">
        <v>45587</v>
      </c>
      <c r="M1556" s="18">
        <v>45568.621527777781</v>
      </c>
      <c r="N1556" s="18">
        <v>45777.554166666669</v>
      </c>
      <c r="O1556" s="18" t="s">
        <v>19</v>
      </c>
      <c r="P1556" s="18" t="s">
        <v>19</v>
      </c>
      <c r="Q1556" s="15" t="s">
        <v>5902</v>
      </c>
      <c r="R1556" s="15" t="s">
        <v>6279</v>
      </c>
      <c r="S1556" s="15" t="s">
        <v>6152</v>
      </c>
      <c r="T1556" s="18">
        <v>45595</v>
      </c>
      <c r="U1556" s="15" t="s">
        <v>19</v>
      </c>
      <c r="V1556" s="15" t="s">
        <v>19</v>
      </c>
      <c r="W1556" s="15" t="s">
        <v>19</v>
      </c>
      <c r="X1556" s="15" t="s">
        <v>19</v>
      </c>
      <c r="Y1556" s="19">
        <v>0</v>
      </c>
      <c r="Z1556" s="32" t="s">
        <v>66</v>
      </c>
      <c r="AA1556" s="15" t="s">
        <v>19</v>
      </c>
      <c r="AB1556" s="15" t="s">
        <v>6758</v>
      </c>
      <c r="AC1556" s="15" t="s">
        <v>5088</v>
      </c>
      <c r="AD1556" s="15" t="s">
        <v>2149</v>
      </c>
      <c r="AE1556" s="15" t="s">
        <v>19</v>
      </c>
      <c r="AF1556" s="15" t="s">
        <v>19</v>
      </c>
      <c r="AG1556" s="15" t="s">
        <v>19</v>
      </c>
      <c r="AH1556" s="15" t="s">
        <v>19</v>
      </c>
      <c r="AI1556" s="18">
        <v>45768</v>
      </c>
      <c r="AJ1556" s="15" t="s">
        <v>19</v>
      </c>
      <c r="AK1556" s="15" t="s">
        <v>19</v>
      </c>
      <c r="AL1556" s="15" t="s">
        <v>19</v>
      </c>
      <c r="AM1556" s="15" t="s">
        <v>3620</v>
      </c>
      <c r="AN1556" s="15" t="s">
        <v>3564</v>
      </c>
    </row>
    <row r="1557" spans="1:40" ht="15.45" x14ac:dyDescent="0.4">
      <c r="A1557" s="15" t="s">
        <v>6901</v>
      </c>
      <c r="B1557" s="15" t="e">
        <f t="shared" si="24"/>
        <v>#N/A</v>
      </c>
      <c r="C1557" s="38" t="s">
        <v>3570</v>
      </c>
      <c r="D1557" s="15" t="s">
        <v>627</v>
      </c>
      <c r="E1557" s="15" t="s">
        <v>3571</v>
      </c>
      <c r="F1557" s="24" t="s">
        <v>42</v>
      </c>
      <c r="G1557" s="15" t="s">
        <v>3561</v>
      </c>
      <c r="H1557" s="15" t="s">
        <v>19</v>
      </c>
      <c r="I1557" s="15" t="s">
        <v>19</v>
      </c>
      <c r="J1557" s="15" t="s">
        <v>19</v>
      </c>
      <c r="K1557" s="18" t="s">
        <v>19</v>
      </c>
      <c r="L1557" s="18" t="s">
        <v>19</v>
      </c>
      <c r="M1557" s="18">
        <v>45755.361111111109</v>
      </c>
      <c r="N1557" s="18">
        <v>45755.36319444445</v>
      </c>
      <c r="O1557" s="18" t="s">
        <v>19</v>
      </c>
      <c r="P1557" s="18" t="s">
        <v>19</v>
      </c>
      <c r="Q1557" s="15" t="s">
        <v>6902</v>
      </c>
      <c r="R1557" s="15" t="s">
        <v>6267</v>
      </c>
      <c r="S1557" s="15" t="s">
        <v>19</v>
      </c>
      <c r="T1557" s="15" t="s">
        <v>19</v>
      </c>
      <c r="U1557" s="15" t="s">
        <v>19</v>
      </c>
      <c r="V1557" s="15" t="s">
        <v>19</v>
      </c>
      <c r="W1557" s="15" t="s">
        <v>19</v>
      </c>
      <c r="X1557" s="15" t="s">
        <v>19</v>
      </c>
      <c r="Y1557" s="19">
        <v>0</v>
      </c>
      <c r="Z1557" s="15" t="s">
        <v>19</v>
      </c>
      <c r="AA1557" s="15" t="s">
        <v>19</v>
      </c>
      <c r="AB1557" s="15" t="s">
        <v>19</v>
      </c>
      <c r="AC1557" s="15" t="s">
        <v>19</v>
      </c>
      <c r="AD1557" s="15" t="s">
        <v>19</v>
      </c>
      <c r="AE1557" s="15" t="s">
        <v>19</v>
      </c>
      <c r="AF1557" s="15" t="s">
        <v>19</v>
      </c>
      <c r="AG1557" s="37" t="s">
        <v>3563</v>
      </c>
      <c r="AH1557" s="15" t="s">
        <v>19</v>
      </c>
      <c r="AI1557" s="15" t="s">
        <v>19</v>
      </c>
      <c r="AJ1557" s="15" t="s">
        <v>19</v>
      </c>
      <c r="AK1557" s="15" t="s">
        <v>19</v>
      </c>
      <c r="AL1557" s="15" t="s">
        <v>19</v>
      </c>
      <c r="AM1557" s="15" t="s">
        <v>19</v>
      </c>
      <c r="AN1557" s="15" t="s">
        <v>6273</v>
      </c>
    </row>
    <row r="1558" spans="1:40" ht="15.45" x14ac:dyDescent="0.4">
      <c r="A1558" s="15" t="s">
        <v>6903</v>
      </c>
      <c r="B1558" s="15" t="e">
        <f t="shared" si="24"/>
        <v>#N/A</v>
      </c>
      <c r="C1558" s="38" t="s">
        <v>6904</v>
      </c>
      <c r="D1558" s="15" t="s">
        <v>627</v>
      </c>
      <c r="E1558" s="15" t="s">
        <v>3571</v>
      </c>
      <c r="F1558" s="24" t="s">
        <v>42</v>
      </c>
      <c r="G1558" s="15" t="s">
        <v>3561</v>
      </c>
      <c r="H1558" s="15" t="s">
        <v>19</v>
      </c>
      <c r="I1558" s="15" t="s">
        <v>19</v>
      </c>
      <c r="J1558" s="15" t="s">
        <v>19</v>
      </c>
      <c r="K1558" s="18" t="s">
        <v>19</v>
      </c>
      <c r="L1558" s="18" t="s">
        <v>19</v>
      </c>
      <c r="M1558" s="18">
        <v>45755.361111111109</v>
      </c>
      <c r="N1558" s="18">
        <v>45755.36319444445</v>
      </c>
      <c r="O1558" s="18" t="s">
        <v>19</v>
      </c>
      <c r="P1558" s="18" t="s">
        <v>19</v>
      </c>
      <c r="Q1558" s="15" t="s">
        <v>6905</v>
      </c>
      <c r="R1558" s="15" t="s">
        <v>6267</v>
      </c>
      <c r="S1558" s="15" t="s">
        <v>19</v>
      </c>
      <c r="T1558" s="15" t="s">
        <v>19</v>
      </c>
      <c r="U1558" s="15" t="s">
        <v>19</v>
      </c>
      <c r="V1558" s="15" t="s">
        <v>19</v>
      </c>
      <c r="W1558" s="15" t="s">
        <v>19</v>
      </c>
      <c r="X1558" s="15" t="s">
        <v>19</v>
      </c>
      <c r="Y1558" s="19">
        <v>0</v>
      </c>
      <c r="Z1558" s="15" t="s">
        <v>19</v>
      </c>
      <c r="AA1558" s="15" t="s">
        <v>19</v>
      </c>
      <c r="AB1558" s="15" t="s">
        <v>19</v>
      </c>
      <c r="AC1558" s="15" t="s">
        <v>19</v>
      </c>
      <c r="AD1558" s="15" t="s">
        <v>19</v>
      </c>
      <c r="AE1558" s="15" t="s">
        <v>19</v>
      </c>
      <c r="AF1558" s="15" t="s">
        <v>49</v>
      </c>
      <c r="AG1558" s="37" t="s">
        <v>3563</v>
      </c>
      <c r="AH1558" s="15" t="s">
        <v>19</v>
      </c>
      <c r="AI1558" s="15" t="s">
        <v>19</v>
      </c>
      <c r="AJ1558" s="15" t="s">
        <v>19</v>
      </c>
      <c r="AK1558" s="15" t="s">
        <v>19</v>
      </c>
      <c r="AL1558" s="15" t="s">
        <v>19</v>
      </c>
      <c r="AM1558" s="15" t="s">
        <v>19</v>
      </c>
      <c r="AN1558" s="15" t="s">
        <v>3569</v>
      </c>
    </row>
    <row r="1559" spans="1:40" ht="15.45" x14ac:dyDescent="0.4">
      <c r="A1559" s="15" t="s">
        <v>6906</v>
      </c>
      <c r="B1559" s="15" t="e">
        <f t="shared" si="24"/>
        <v>#N/A</v>
      </c>
      <c r="C1559" s="38" t="s">
        <v>3572</v>
      </c>
      <c r="D1559" s="15" t="s">
        <v>627</v>
      </c>
      <c r="E1559" s="15" t="s">
        <v>3571</v>
      </c>
      <c r="F1559" s="24" t="s">
        <v>42</v>
      </c>
      <c r="G1559" s="15" t="s">
        <v>3561</v>
      </c>
      <c r="H1559" s="15" t="s">
        <v>19</v>
      </c>
      <c r="I1559" s="15" t="s">
        <v>19</v>
      </c>
      <c r="J1559" s="15" t="s">
        <v>19</v>
      </c>
      <c r="K1559" s="18" t="s">
        <v>19</v>
      </c>
      <c r="L1559" s="18" t="s">
        <v>19</v>
      </c>
      <c r="M1559" s="18">
        <v>45755.361111111109</v>
      </c>
      <c r="N1559" s="18">
        <v>45755.36319444445</v>
      </c>
      <c r="O1559" s="18" t="s">
        <v>19</v>
      </c>
      <c r="P1559" s="18" t="s">
        <v>19</v>
      </c>
      <c r="Q1559" s="15" t="s">
        <v>6907</v>
      </c>
      <c r="R1559" s="15" t="s">
        <v>6267</v>
      </c>
      <c r="S1559" s="15" t="s">
        <v>19</v>
      </c>
      <c r="T1559" s="15" t="s">
        <v>19</v>
      </c>
      <c r="U1559" s="15" t="s">
        <v>19</v>
      </c>
      <c r="V1559" s="15" t="s">
        <v>19</v>
      </c>
      <c r="W1559" s="15" t="s">
        <v>19</v>
      </c>
      <c r="X1559" s="15" t="s">
        <v>19</v>
      </c>
      <c r="Y1559" s="19">
        <v>0</v>
      </c>
      <c r="Z1559" s="15" t="s">
        <v>19</v>
      </c>
      <c r="AA1559" s="15" t="s">
        <v>19</v>
      </c>
      <c r="AB1559" s="15" t="s">
        <v>19</v>
      </c>
      <c r="AC1559" s="15" t="s">
        <v>19</v>
      </c>
      <c r="AD1559" s="15" t="s">
        <v>19</v>
      </c>
      <c r="AE1559" s="15" t="s">
        <v>19</v>
      </c>
      <c r="AF1559" s="15" t="s">
        <v>49</v>
      </c>
      <c r="AG1559" s="37" t="s">
        <v>3563</v>
      </c>
      <c r="AH1559" s="15" t="s">
        <v>19</v>
      </c>
      <c r="AI1559" s="15" t="s">
        <v>19</v>
      </c>
      <c r="AJ1559" s="15" t="s">
        <v>19</v>
      </c>
      <c r="AK1559" s="15" t="s">
        <v>19</v>
      </c>
      <c r="AL1559" s="15" t="s">
        <v>19</v>
      </c>
      <c r="AM1559" s="15" t="s">
        <v>19</v>
      </c>
      <c r="AN1559" s="15" t="s">
        <v>3569</v>
      </c>
    </row>
    <row r="1560" spans="1:40" ht="15.45" x14ac:dyDescent="0.4">
      <c r="A1560" s="15" t="s">
        <v>6908</v>
      </c>
      <c r="B1560" s="15" t="e">
        <f t="shared" si="24"/>
        <v>#N/A</v>
      </c>
      <c r="C1560" s="38" t="s">
        <v>6909</v>
      </c>
      <c r="D1560" s="15" t="s">
        <v>627</v>
      </c>
      <c r="E1560" s="15" t="s">
        <v>3571</v>
      </c>
      <c r="F1560" s="24" t="s">
        <v>42</v>
      </c>
      <c r="G1560" s="15" t="s">
        <v>3561</v>
      </c>
      <c r="H1560" s="15" t="s">
        <v>19</v>
      </c>
      <c r="I1560" s="15" t="s">
        <v>19</v>
      </c>
      <c r="J1560" s="15" t="s">
        <v>19</v>
      </c>
      <c r="K1560" s="18" t="s">
        <v>19</v>
      </c>
      <c r="L1560" s="18" t="s">
        <v>19</v>
      </c>
      <c r="M1560" s="18">
        <v>45755.361111111109</v>
      </c>
      <c r="N1560" s="18">
        <v>45755.36319444445</v>
      </c>
      <c r="O1560" s="18" t="s">
        <v>19</v>
      </c>
      <c r="P1560" s="18" t="s">
        <v>19</v>
      </c>
      <c r="Q1560" s="15" t="s">
        <v>6910</v>
      </c>
      <c r="R1560" s="15" t="s">
        <v>6267</v>
      </c>
      <c r="S1560" s="15" t="s">
        <v>19</v>
      </c>
      <c r="T1560" s="15" t="s">
        <v>19</v>
      </c>
      <c r="U1560" s="15" t="s">
        <v>19</v>
      </c>
      <c r="V1560" s="15" t="s">
        <v>19</v>
      </c>
      <c r="W1560" s="15" t="s">
        <v>19</v>
      </c>
      <c r="X1560" s="15" t="s">
        <v>19</v>
      </c>
      <c r="Y1560" s="19">
        <v>0</v>
      </c>
      <c r="Z1560" s="15" t="s">
        <v>19</v>
      </c>
      <c r="AA1560" s="15" t="s">
        <v>19</v>
      </c>
      <c r="AB1560" s="15" t="s">
        <v>19</v>
      </c>
      <c r="AC1560" s="15" t="s">
        <v>19</v>
      </c>
      <c r="AD1560" s="15" t="s">
        <v>19</v>
      </c>
      <c r="AE1560" s="15" t="s">
        <v>19</v>
      </c>
      <c r="AF1560" s="15" t="s">
        <v>49</v>
      </c>
      <c r="AG1560" s="37" t="s">
        <v>3563</v>
      </c>
      <c r="AH1560" s="15" t="s">
        <v>19</v>
      </c>
      <c r="AI1560" s="15" t="s">
        <v>19</v>
      </c>
      <c r="AJ1560" s="15" t="s">
        <v>19</v>
      </c>
      <c r="AK1560" s="15" t="s">
        <v>19</v>
      </c>
      <c r="AL1560" s="15" t="s">
        <v>19</v>
      </c>
      <c r="AM1560" s="15" t="s">
        <v>19</v>
      </c>
      <c r="AN1560" s="15" t="s">
        <v>3569</v>
      </c>
    </row>
    <row r="1561" spans="1:40" ht="15.45" x14ac:dyDescent="0.4">
      <c r="A1561" s="15" t="s">
        <v>6911</v>
      </c>
      <c r="B1561" s="15" t="e">
        <f t="shared" si="24"/>
        <v>#N/A</v>
      </c>
      <c r="C1561" s="38" t="s">
        <v>3573</v>
      </c>
      <c r="D1561" s="15" t="s">
        <v>627</v>
      </c>
      <c r="E1561" s="15" t="s">
        <v>3571</v>
      </c>
      <c r="F1561" s="24" t="s">
        <v>42</v>
      </c>
      <c r="G1561" s="15" t="s">
        <v>3561</v>
      </c>
      <c r="H1561" s="15" t="s">
        <v>19</v>
      </c>
      <c r="I1561" s="15" t="s">
        <v>19</v>
      </c>
      <c r="J1561" s="15" t="s">
        <v>19</v>
      </c>
      <c r="K1561" s="18" t="s">
        <v>19</v>
      </c>
      <c r="L1561" s="18" t="s">
        <v>19</v>
      </c>
      <c r="M1561" s="18">
        <v>45755.361111111109</v>
      </c>
      <c r="N1561" s="18">
        <v>45755.36319444445</v>
      </c>
      <c r="O1561" s="18" t="s">
        <v>19</v>
      </c>
      <c r="P1561" s="18" t="s">
        <v>19</v>
      </c>
      <c r="Q1561" s="15" t="s">
        <v>6912</v>
      </c>
      <c r="R1561" s="15" t="s">
        <v>6267</v>
      </c>
      <c r="S1561" s="15" t="s">
        <v>19</v>
      </c>
      <c r="T1561" s="15" t="s">
        <v>19</v>
      </c>
      <c r="U1561" s="15" t="s">
        <v>19</v>
      </c>
      <c r="V1561" s="15" t="s">
        <v>19</v>
      </c>
      <c r="W1561" s="15" t="s">
        <v>19</v>
      </c>
      <c r="X1561" s="15" t="s">
        <v>19</v>
      </c>
      <c r="Y1561" s="19">
        <v>0</v>
      </c>
      <c r="Z1561" s="15" t="s">
        <v>19</v>
      </c>
      <c r="AA1561" s="15" t="s">
        <v>19</v>
      </c>
      <c r="AB1561" s="15" t="s">
        <v>19</v>
      </c>
      <c r="AC1561" s="15" t="s">
        <v>19</v>
      </c>
      <c r="AD1561" s="15" t="s">
        <v>19</v>
      </c>
      <c r="AE1561" s="15" t="s">
        <v>19</v>
      </c>
      <c r="AF1561" s="15" t="s">
        <v>49</v>
      </c>
      <c r="AG1561" s="37" t="s">
        <v>3563</v>
      </c>
      <c r="AH1561" s="15" t="s">
        <v>19</v>
      </c>
      <c r="AI1561" s="15" t="s">
        <v>19</v>
      </c>
      <c r="AJ1561" s="15" t="s">
        <v>19</v>
      </c>
      <c r="AK1561" s="15" t="s">
        <v>19</v>
      </c>
      <c r="AL1561" s="15" t="s">
        <v>19</v>
      </c>
      <c r="AM1561" s="15" t="s">
        <v>19</v>
      </c>
      <c r="AN1561" s="15" t="s">
        <v>3569</v>
      </c>
    </row>
    <row r="1562" spans="1:40" ht="15.45" x14ac:dyDescent="0.4">
      <c r="A1562" s="15" t="s">
        <v>6913</v>
      </c>
      <c r="B1562" s="15" t="e">
        <f t="shared" si="24"/>
        <v>#N/A</v>
      </c>
      <c r="C1562" s="38" t="s">
        <v>6909</v>
      </c>
      <c r="D1562" s="15" t="s">
        <v>629</v>
      </c>
      <c r="E1562" s="15" t="s">
        <v>3574</v>
      </c>
      <c r="F1562" s="24" t="s">
        <v>42</v>
      </c>
      <c r="G1562" s="15" t="s">
        <v>3561</v>
      </c>
      <c r="H1562" s="15" t="s">
        <v>19</v>
      </c>
      <c r="I1562" s="15" t="s">
        <v>19</v>
      </c>
      <c r="J1562" s="15" t="s">
        <v>19</v>
      </c>
      <c r="K1562" s="18" t="s">
        <v>19</v>
      </c>
      <c r="L1562" s="18" t="s">
        <v>19</v>
      </c>
      <c r="M1562" s="18">
        <v>45755.36319444445</v>
      </c>
      <c r="N1562" s="18">
        <v>45755.364583333328</v>
      </c>
      <c r="O1562" s="18" t="s">
        <v>19</v>
      </c>
      <c r="P1562" s="18" t="s">
        <v>19</v>
      </c>
      <c r="Q1562" s="15" t="s">
        <v>6914</v>
      </c>
      <c r="R1562" s="15" t="s">
        <v>6267</v>
      </c>
      <c r="S1562" s="15" t="s">
        <v>19</v>
      </c>
      <c r="T1562" s="15" t="s">
        <v>19</v>
      </c>
      <c r="U1562" s="15" t="s">
        <v>19</v>
      </c>
      <c r="V1562" s="15" t="s">
        <v>19</v>
      </c>
      <c r="W1562" s="15" t="s">
        <v>19</v>
      </c>
      <c r="X1562" s="15" t="s">
        <v>19</v>
      </c>
      <c r="Y1562" s="19">
        <v>0</v>
      </c>
      <c r="Z1562" s="15" t="s">
        <v>19</v>
      </c>
      <c r="AA1562" s="15" t="s">
        <v>19</v>
      </c>
      <c r="AB1562" s="15" t="s">
        <v>19</v>
      </c>
      <c r="AC1562" s="15" t="s">
        <v>19</v>
      </c>
      <c r="AD1562" s="15" t="s">
        <v>19</v>
      </c>
      <c r="AE1562" s="15" t="s">
        <v>19</v>
      </c>
      <c r="AF1562" s="15" t="s">
        <v>49</v>
      </c>
      <c r="AG1562" s="37" t="s">
        <v>3563</v>
      </c>
      <c r="AH1562" s="15" t="s">
        <v>19</v>
      </c>
      <c r="AI1562" s="15" t="s">
        <v>19</v>
      </c>
      <c r="AJ1562" s="15" t="s">
        <v>19</v>
      </c>
      <c r="AK1562" s="15" t="s">
        <v>19</v>
      </c>
      <c r="AL1562" s="15" t="s">
        <v>19</v>
      </c>
      <c r="AM1562" s="15" t="s">
        <v>19</v>
      </c>
      <c r="AN1562" s="15" t="s">
        <v>3569</v>
      </c>
    </row>
    <row r="1563" spans="1:40" ht="15.45" x14ac:dyDescent="0.4">
      <c r="A1563" s="15" t="s">
        <v>6915</v>
      </c>
      <c r="B1563" s="15" t="e">
        <f t="shared" si="24"/>
        <v>#N/A</v>
      </c>
      <c r="C1563" s="38" t="s">
        <v>3573</v>
      </c>
      <c r="D1563" s="15" t="s">
        <v>629</v>
      </c>
      <c r="E1563" s="15" t="s">
        <v>3574</v>
      </c>
      <c r="F1563" s="24" t="s">
        <v>42</v>
      </c>
      <c r="G1563" s="15" t="s">
        <v>3561</v>
      </c>
      <c r="H1563" s="15" t="s">
        <v>19</v>
      </c>
      <c r="I1563" s="15" t="s">
        <v>19</v>
      </c>
      <c r="J1563" s="15" t="s">
        <v>19</v>
      </c>
      <c r="K1563" s="18" t="s">
        <v>19</v>
      </c>
      <c r="L1563" s="18" t="s">
        <v>19</v>
      </c>
      <c r="M1563" s="18">
        <v>45755.36319444445</v>
      </c>
      <c r="N1563" s="18">
        <v>45755.364583333328</v>
      </c>
      <c r="O1563" s="18" t="s">
        <v>19</v>
      </c>
      <c r="P1563" s="18" t="s">
        <v>19</v>
      </c>
      <c r="Q1563" s="15" t="s">
        <v>6149</v>
      </c>
      <c r="R1563" s="15" t="s">
        <v>6267</v>
      </c>
      <c r="S1563" s="15" t="s">
        <v>19</v>
      </c>
      <c r="T1563" s="15" t="s">
        <v>19</v>
      </c>
      <c r="U1563" s="15" t="s">
        <v>19</v>
      </c>
      <c r="V1563" s="15" t="s">
        <v>19</v>
      </c>
      <c r="W1563" s="15" t="s">
        <v>19</v>
      </c>
      <c r="X1563" s="15" t="s">
        <v>19</v>
      </c>
      <c r="Y1563" s="19">
        <v>0</v>
      </c>
      <c r="Z1563" s="15" t="s">
        <v>19</v>
      </c>
      <c r="AA1563" s="15" t="s">
        <v>19</v>
      </c>
      <c r="AB1563" s="15" t="s">
        <v>19</v>
      </c>
      <c r="AC1563" s="15" t="s">
        <v>19</v>
      </c>
      <c r="AD1563" s="15" t="s">
        <v>19</v>
      </c>
      <c r="AE1563" s="15" t="s">
        <v>19</v>
      </c>
      <c r="AF1563" s="15" t="s">
        <v>49</v>
      </c>
      <c r="AG1563" s="37" t="s">
        <v>3563</v>
      </c>
      <c r="AH1563" s="15" t="s">
        <v>19</v>
      </c>
      <c r="AI1563" s="15" t="s">
        <v>19</v>
      </c>
      <c r="AJ1563" s="15" t="s">
        <v>19</v>
      </c>
      <c r="AK1563" s="15" t="s">
        <v>19</v>
      </c>
      <c r="AL1563" s="15" t="s">
        <v>19</v>
      </c>
      <c r="AM1563" s="15" t="s">
        <v>19</v>
      </c>
      <c r="AN1563" s="15" t="s">
        <v>3569</v>
      </c>
    </row>
    <row r="1564" spans="1:40" ht="15.45" x14ac:dyDescent="0.4">
      <c r="A1564" s="15" t="s">
        <v>6916</v>
      </c>
      <c r="B1564" s="15" t="e">
        <f t="shared" si="24"/>
        <v>#N/A</v>
      </c>
      <c r="C1564" s="38" t="s">
        <v>6904</v>
      </c>
      <c r="D1564" s="15" t="s">
        <v>629</v>
      </c>
      <c r="E1564" s="15" t="s">
        <v>3574</v>
      </c>
      <c r="F1564" s="24" t="s">
        <v>42</v>
      </c>
      <c r="G1564" s="15" t="s">
        <v>3561</v>
      </c>
      <c r="H1564" s="15" t="s">
        <v>19</v>
      </c>
      <c r="I1564" s="15" t="s">
        <v>19</v>
      </c>
      <c r="J1564" s="15" t="s">
        <v>19</v>
      </c>
      <c r="K1564" s="18" t="s">
        <v>19</v>
      </c>
      <c r="L1564" s="18" t="s">
        <v>19</v>
      </c>
      <c r="M1564" s="18">
        <v>45755.36319444445</v>
      </c>
      <c r="N1564" s="18">
        <v>45755.364583333328</v>
      </c>
      <c r="O1564" s="18" t="s">
        <v>19</v>
      </c>
      <c r="P1564" s="18" t="s">
        <v>19</v>
      </c>
      <c r="Q1564" s="15" t="s">
        <v>6900</v>
      </c>
      <c r="R1564" s="15" t="s">
        <v>6267</v>
      </c>
      <c r="S1564" s="15" t="s">
        <v>19</v>
      </c>
      <c r="T1564" s="15" t="s">
        <v>19</v>
      </c>
      <c r="U1564" s="15" t="s">
        <v>19</v>
      </c>
      <c r="V1564" s="15" t="s">
        <v>19</v>
      </c>
      <c r="W1564" s="15" t="s">
        <v>19</v>
      </c>
      <c r="X1564" s="15" t="s">
        <v>19</v>
      </c>
      <c r="Y1564" s="19">
        <v>0</v>
      </c>
      <c r="Z1564" s="15" t="s">
        <v>19</v>
      </c>
      <c r="AA1564" s="15" t="s">
        <v>19</v>
      </c>
      <c r="AB1564" s="15" t="s">
        <v>19</v>
      </c>
      <c r="AC1564" s="15" t="s">
        <v>19</v>
      </c>
      <c r="AD1564" s="15" t="s">
        <v>19</v>
      </c>
      <c r="AE1564" s="15" t="s">
        <v>19</v>
      </c>
      <c r="AF1564" s="15" t="s">
        <v>49</v>
      </c>
      <c r="AG1564" s="37" t="s">
        <v>3563</v>
      </c>
      <c r="AH1564" s="15" t="s">
        <v>19</v>
      </c>
      <c r="AI1564" s="15" t="s">
        <v>19</v>
      </c>
      <c r="AJ1564" s="15" t="s">
        <v>19</v>
      </c>
      <c r="AK1564" s="15" t="s">
        <v>19</v>
      </c>
      <c r="AL1564" s="15" t="s">
        <v>19</v>
      </c>
      <c r="AM1564" s="15" t="s">
        <v>19</v>
      </c>
      <c r="AN1564" s="15" t="s">
        <v>3569</v>
      </c>
    </row>
    <row r="1565" spans="1:40" ht="15.45" x14ac:dyDescent="0.4">
      <c r="A1565" s="15" t="s">
        <v>6917</v>
      </c>
      <c r="B1565" s="15" t="e">
        <f t="shared" si="24"/>
        <v>#N/A</v>
      </c>
      <c r="C1565" s="38" t="s">
        <v>3570</v>
      </c>
      <c r="D1565" s="15" t="s">
        <v>629</v>
      </c>
      <c r="E1565" s="15" t="s">
        <v>3574</v>
      </c>
      <c r="F1565" s="24" t="s">
        <v>42</v>
      </c>
      <c r="G1565" s="15" t="s">
        <v>3561</v>
      </c>
      <c r="H1565" s="15" t="s">
        <v>19</v>
      </c>
      <c r="I1565" s="15" t="s">
        <v>19</v>
      </c>
      <c r="J1565" s="15" t="s">
        <v>19</v>
      </c>
      <c r="K1565" s="18" t="s">
        <v>19</v>
      </c>
      <c r="L1565" s="18" t="s">
        <v>19</v>
      </c>
      <c r="M1565" s="18">
        <v>45755.36319444445</v>
      </c>
      <c r="N1565" s="18">
        <v>45755.364583333328</v>
      </c>
      <c r="O1565" s="18" t="s">
        <v>19</v>
      </c>
      <c r="P1565" s="18" t="s">
        <v>19</v>
      </c>
      <c r="Q1565" s="15" t="s">
        <v>6918</v>
      </c>
      <c r="R1565" s="15" t="s">
        <v>6267</v>
      </c>
      <c r="S1565" s="15" t="s">
        <v>19</v>
      </c>
      <c r="T1565" s="15" t="s">
        <v>19</v>
      </c>
      <c r="U1565" s="15" t="s">
        <v>19</v>
      </c>
      <c r="V1565" s="15" t="s">
        <v>19</v>
      </c>
      <c r="W1565" s="15" t="s">
        <v>19</v>
      </c>
      <c r="X1565" s="15" t="s">
        <v>19</v>
      </c>
      <c r="Y1565" s="19">
        <v>0</v>
      </c>
      <c r="Z1565" s="15" t="s">
        <v>19</v>
      </c>
      <c r="AA1565" s="15" t="s">
        <v>19</v>
      </c>
      <c r="AB1565" s="15" t="s">
        <v>19</v>
      </c>
      <c r="AC1565" s="15" t="s">
        <v>19</v>
      </c>
      <c r="AD1565" s="15" t="s">
        <v>19</v>
      </c>
      <c r="AE1565" s="15" t="s">
        <v>19</v>
      </c>
      <c r="AF1565" s="15" t="s">
        <v>19</v>
      </c>
      <c r="AG1565" s="37" t="s">
        <v>3563</v>
      </c>
      <c r="AH1565" s="15" t="s">
        <v>19</v>
      </c>
      <c r="AI1565" s="15" t="s">
        <v>19</v>
      </c>
      <c r="AJ1565" s="15" t="s">
        <v>19</v>
      </c>
      <c r="AK1565" s="15" t="s">
        <v>19</v>
      </c>
      <c r="AL1565" s="15" t="s">
        <v>19</v>
      </c>
      <c r="AM1565" s="15" t="s">
        <v>19</v>
      </c>
      <c r="AN1565" s="15" t="s">
        <v>6273</v>
      </c>
    </row>
    <row r="1566" spans="1:40" ht="15.45" x14ac:dyDescent="0.4">
      <c r="A1566" s="15" t="s">
        <v>6919</v>
      </c>
      <c r="B1566" s="15" t="e">
        <f t="shared" si="24"/>
        <v>#N/A</v>
      </c>
      <c r="C1566" s="38" t="s">
        <v>3572</v>
      </c>
      <c r="D1566" s="15" t="s">
        <v>629</v>
      </c>
      <c r="E1566" s="15" t="s">
        <v>3574</v>
      </c>
      <c r="F1566" s="24" t="s">
        <v>42</v>
      </c>
      <c r="G1566" s="15" t="s">
        <v>3561</v>
      </c>
      <c r="H1566" s="15" t="s">
        <v>19</v>
      </c>
      <c r="I1566" s="15" t="s">
        <v>19</v>
      </c>
      <c r="J1566" s="15" t="s">
        <v>19</v>
      </c>
      <c r="K1566" s="18" t="s">
        <v>19</v>
      </c>
      <c r="L1566" s="18" t="s">
        <v>19</v>
      </c>
      <c r="M1566" s="18">
        <v>45755.36319444445</v>
      </c>
      <c r="N1566" s="18">
        <v>45755.364583333328</v>
      </c>
      <c r="O1566" s="18" t="s">
        <v>19</v>
      </c>
      <c r="P1566" s="18" t="s">
        <v>19</v>
      </c>
      <c r="Q1566" s="15" t="s">
        <v>6920</v>
      </c>
      <c r="R1566" s="15" t="s">
        <v>6267</v>
      </c>
      <c r="S1566" s="15" t="s">
        <v>19</v>
      </c>
      <c r="T1566" s="15" t="s">
        <v>19</v>
      </c>
      <c r="U1566" s="15" t="s">
        <v>19</v>
      </c>
      <c r="V1566" s="15" t="s">
        <v>19</v>
      </c>
      <c r="W1566" s="15" t="s">
        <v>19</v>
      </c>
      <c r="X1566" s="15" t="s">
        <v>19</v>
      </c>
      <c r="Y1566" s="19">
        <v>0</v>
      </c>
      <c r="Z1566" s="15" t="s">
        <v>19</v>
      </c>
      <c r="AA1566" s="15" t="s">
        <v>19</v>
      </c>
      <c r="AB1566" s="15" t="s">
        <v>19</v>
      </c>
      <c r="AC1566" s="15" t="s">
        <v>19</v>
      </c>
      <c r="AD1566" s="15" t="s">
        <v>19</v>
      </c>
      <c r="AE1566" s="15" t="s">
        <v>19</v>
      </c>
      <c r="AF1566" s="15" t="s">
        <v>49</v>
      </c>
      <c r="AG1566" s="37" t="s">
        <v>3563</v>
      </c>
      <c r="AH1566" s="15" t="s">
        <v>19</v>
      </c>
      <c r="AI1566" s="15" t="s">
        <v>19</v>
      </c>
      <c r="AJ1566" s="15" t="s">
        <v>19</v>
      </c>
      <c r="AK1566" s="15" t="s">
        <v>19</v>
      </c>
      <c r="AL1566" s="15" t="s">
        <v>19</v>
      </c>
      <c r="AM1566" s="15" t="s">
        <v>19</v>
      </c>
      <c r="AN1566" s="15" t="s">
        <v>3569</v>
      </c>
    </row>
  </sheetData>
  <autoFilter ref="A1:AN1566" xr:uid="{00000000-0001-0000-0000-000000000000}"/>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E4CAD-54DD-48DA-A209-506E22365EC1}">
  <sheetPr>
    <tabColor rgb="FFFFC000"/>
  </sheetPr>
  <dimension ref="A1:AK333"/>
  <sheetViews>
    <sheetView workbookViewId="0">
      <selection activeCell="AJ1" sqref="A1:AJ1"/>
    </sheetView>
  </sheetViews>
  <sheetFormatPr defaultRowHeight="14.6" x14ac:dyDescent="0.4"/>
  <cols>
    <col min="1" max="2" width="12" style="14" customWidth="1"/>
    <col min="3" max="3" width="15.4609375" style="14" customWidth="1"/>
    <col min="4" max="4" width="11" style="14" customWidth="1"/>
    <col min="5" max="5" width="20" style="14" customWidth="1"/>
    <col min="6" max="6" width="12" style="14" customWidth="1"/>
    <col min="7" max="7" width="23" style="14" customWidth="1"/>
    <col min="8" max="8" width="14" style="14" customWidth="1"/>
    <col min="9" max="9" width="17" style="14" customWidth="1"/>
    <col min="10" max="11" width="20" style="14" customWidth="1"/>
    <col min="12" max="12" width="18.4609375" style="14" customWidth="1"/>
    <col min="13" max="13" width="15.4609375" style="14" customWidth="1"/>
    <col min="14" max="14" width="20" style="14" customWidth="1"/>
    <col min="15" max="15" width="23.84375" style="14" bestFit="1" customWidth="1"/>
    <col min="16" max="16" width="22.69140625" style="14" bestFit="1" customWidth="1"/>
    <col min="17" max="17" width="29" style="14" customWidth="1"/>
    <col min="18" max="20" width="30.4609375" style="14" customWidth="1"/>
    <col min="21" max="21" width="32" style="14" customWidth="1"/>
    <col min="22" max="22" width="59" style="14" customWidth="1"/>
    <col min="23" max="24" width="47" style="14" customWidth="1"/>
    <col min="25" max="25" width="33.4609375" style="14" customWidth="1"/>
    <col min="26" max="26" width="41" style="14" customWidth="1"/>
    <col min="27" max="27" width="18.4609375" style="14" customWidth="1"/>
    <col min="28" max="28" width="47" style="14" customWidth="1"/>
    <col min="29" max="29" width="30.4609375" style="14" customWidth="1"/>
    <col min="30" max="30" width="41" style="14" customWidth="1"/>
    <col min="31" max="31" width="68.84375" style="14" customWidth="1"/>
    <col min="32" max="32" width="35" style="14" customWidth="1"/>
    <col min="33" max="33" width="38" style="14" customWidth="1"/>
    <col min="34" max="34" width="29" style="14" customWidth="1"/>
    <col min="35" max="35" width="30.4609375" style="14" customWidth="1"/>
    <col min="36" max="36" width="38" style="14" customWidth="1"/>
    <col min="37" max="37" width="39.4609375" style="14" customWidth="1"/>
    <col min="38" max="16384" width="9.23046875" style="14"/>
  </cols>
  <sheetData>
    <row r="1" spans="1:37" ht="15.45" x14ac:dyDescent="0.4">
      <c r="A1" s="13" t="s">
        <v>3525</v>
      </c>
      <c r="B1" s="53" t="s">
        <v>5893</v>
      </c>
      <c r="C1" s="13" t="s">
        <v>3526</v>
      </c>
      <c r="D1" s="13" t="s">
        <v>3529</v>
      </c>
      <c r="E1" s="13" t="s">
        <v>3530</v>
      </c>
      <c r="F1" s="13" t="s">
        <v>13</v>
      </c>
      <c r="G1" s="13" t="s">
        <v>3532</v>
      </c>
      <c r="H1" s="13" t="s">
        <v>3533</v>
      </c>
      <c r="I1" s="13" t="s">
        <v>3534</v>
      </c>
      <c r="J1" s="13" t="s">
        <v>3535</v>
      </c>
      <c r="K1" s="13" t="s">
        <v>3536</v>
      </c>
      <c r="L1" s="13" t="s">
        <v>3537</v>
      </c>
      <c r="M1" s="13" t="s">
        <v>3538</v>
      </c>
      <c r="N1" s="13" t="s">
        <v>3539</v>
      </c>
      <c r="O1" s="13" t="s">
        <v>3540</v>
      </c>
      <c r="P1" s="13" t="s">
        <v>3541</v>
      </c>
      <c r="Q1" s="13" t="s">
        <v>3542</v>
      </c>
      <c r="R1" s="13" t="s">
        <v>3543</v>
      </c>
      <c r="S1" s="13" t="s">
        <v>3544</v>
      </c>
      <c r="T1" s="13" t="s">
        <v>3545</v>
      </c>
      <c r="U1" s="13" t="s">
        <v>3546</v>
      </c>
      <c r="V1" s="13" t="s">
        <v>3547</v>
      </c>
      <c r="W1" s="13" t="s">
        <v>3548</v>
      </c>
      <c r="X1" s="13" t="s">
        <v>3549</v>
      </c>
      <c r="Y1" s="13" t="s">
        <v>3550</v>
      </c>
      <c r="Z1" s="13" t="s">
        <v>3551</v>
      </c>
      <c r="AA1" s="13" t="s">
        <v>3552</v>
      </c>
      <c r="AB1" s="13" t="s">
        <v>3553</v>
      </c>
      <c r="AC1" s="13" t="s">
        <v>3554</v>
      </c>
      <c r="AD1" s="13" t="s">
        <v>3555</v>
      </c>
      <c r="AE1" s="13" t="s">
        <v>3556</v>
      </c>
      <c r="AF1" s="13" t="s">
        <v>3557</v>
      </c>
      <c r="AG1" s="13" t="s">
        <v>3558</v>
      </c>
      <c r="AH1" s="13" t="s">
        <v>3559</v>
      </c>
      <c r="AI1" s="13" t="s">
        <v>6665</v>
      </c>
      <c r="AJ1" s="13" t="s">
        <v>3560</v>
      </c>
      <c r="AK1" s="13" t="s">
        <v>6266</v>
      </c>
    </row>
    <row r="2" spans="1:37" ht="15.45" x14ac:dyDescent="0.4">
      <c r="A2" s="15" t="s">
        <v>16</v>
      </c>
      <c r="B2" s="15" t="str">
        <f t="shared" ref="B2:B65" si="0">VLOOKUP(A2,Courses,1,FALSE)</f>
        <v>868a2uwc9</v>
      </c>
      <c r="C2" s="15" t="s">
        <v>5050</v>
      </c>
      <c r="D2" s="16" t="s">
        <v>23</v>
      </c>
      <c r="E2" s="15" t="s">
        <v>3561</v>
      </c>
      <c r="F2" s="17" t="s">
        <v>3562</v>
      </c>
      <c r="G2" s="15" t="s">
        <v>5051</v>
      </c>
      <c r="H2" s="18">
        <v>45731</v>
      </c>
      <c r="I2" s="18">
        <v>45552</v>
      </c>
      <c r="J2" s="18">
        <v>45568.613888888889</v>
      </c>
      <c r="K2" s="18">
        <v>45782.727777777778</v>
      </c>
      <c r="L2" s="18" t="s">
        <v>19</v>
      </c>
      <c r="M2" s="18" t="s">
        <v>19</v>
      </c>
      <c r="N2" s="15" t="s">
        <v>5052</v>
      </c>
      <c r="O2" s="15" t="s">
        <v>6140</v>
      </c>
      <c r="P2" s="15" t="s">
        <v>6154</v>
      </c>
      <c r="Q2" s="18" t="s">
        <v>19</v>
      </c>
      <c r="R2" s="18" t="s">
        <v>19</v>
      </c>
      <c r="S2" s="15" t="s">
        <v>19</v>
      </c>
      <c r="T2" s="18" t="s">
        <v>19</v>
      </c>
      <c r="U2" s="18" t="s">
        <v>19</v>
      </c>
      <c r="V2" s="19">
        <v>0.16666666666666666</v>
      </c>
      <c r="W2" s="15" t="s">
        <v>25</v>
      </c>
      <c r="X2" s="18" t="s">
        <v>19</v>
      </c>
      <c r="Y2" s="15" t="s">
        <v>77</v>
      </c>
      <c r="Z2" s="15" t="s">
        <v>1819</v>
      </c>
      <c r="AA2" s="15" t="s">
        <v>1821</v>
      </c>
      <c r="AB2" s="15" t="s">
        <v>19</v>
      </c>
      <c r="AC2" s="15" t="s">
        <v>17</v>
      </c>
      <c r="AD2" s="20" t="s">
        <v>3604</v>
      </c>
      <c r="AE2" s="15" t="s">
        <v>5053</v>
      </c>
      <c r="AF2" s="15" t="s">
        <v>19</v>
      </c>
      <c r="AG2" s="18" t="s">
        <v>19</v>
      </c>
      <c r="AH2" s="15" t="s">
        <v>19</v>
      </c>
      <c r="AI2" s="15" t="s">
        <v>19</v>
      </c>
      <c r="AJ2" s="15" t="s">
        <v>3275</v>
      </c>
      <c r="AK2" s="15" t="s">
        <v>6269</v>
      </c>
    </row>
    <row r="3" spans="1:37" ht="15.45" x14ac:dyDescent="0.4">
      <c r="A3" s="15" t="s">
        <v>27</v>
      </c>
      <c r="B3" s="15" t="str">
        <f t="shared" si="0"/>
        <v>868a2uwf7</v>
      </c>
      <c r="C3" s="15" t="s">
        <v>5054</v>
      </c>
      <c r="D3" s="16" t="s">
        <v>23</v>
      </c>
      <c r="E3" s="15" t="s">
        <v>3561</v>
      </c>
      <c r="F3" s="17" t="s">
        <v>3562</v>
      </c>
      <c r="G3" s="15" t="s">
        <v>5055</v>
      </c>
      <c r="H3" s="18">
        <v>45729</v>
      </c>
      <c r="I3" s="18">
        <v>45560</v>
      </c>
      <c r="J3" s="18">
        <v>45568.613888888889</v>
      </c>
      <c r="K3" s="18">
        <v>45791.438888888893</v>
      </c>
      <c r="L3" s="18" t="s">
        <v>19</v>
      </c>
      <c r="M3" s="18" t="s">
        <v>19</v>
      </c>
      <c r="N3" s="15" t="s">
        <v>19</v>
      </c>
      <c r="O3" s="15" t="s">
        <v>6140</v>
      </c>
      <c r="P3" s="15" t="s">
        <v>6154</v>
      </c>
      <c r="Q3" s="18" t="s">
        <v>19</v>
      </c>
      <c r="R3" s="18" t="s">
        <v>19</v>
      </c>
      <c r="S3" s="15" t="s">
        <v>19</v>
      </c>
      <c r="T3" s="18" t="s">
        <v>19</v>
      </c>
      <c r="U3" s="18" t="s">
        <v>19</v>
      </c>
      <c r="V3" s="19">
        <v>0</v>
      </c>
      <c r="W3" s="15" t="s">
        <v>25</v>
      </c>
      <c r="X3" s="18" t="s">
        <v>19</v>
      </c>
      <c r="Y3" s="15" t="s">
        <v>77</v>
      </c>
      <c r="Z3" s="15" t="s">
        <v>1819</v>
      </c>
      <c r="AA3" s="15" t="s">
        <v>1821</v>
      </c>
      <c r="AB3" s="15" t="s">
        <v>19</v>
      </c>
      <c r="AC3" s="15" t="s">
        <v>17</v>
      </c>
      <c r="AD3" s="20" t="s">
        <v>3604</v>
      </c>
      <c r="AE3" s="15" t="s">
        <v>5056</v>
      </c>
      <c r="AF3" s="15" t="s">
        <v>19</v>
      </c>
      <c r="AG3" s="18" t="s">
        <v>19</v>
      </c>
      <c r="AH3" s="15" t="s">
        <v>19</v>
      </c>
      <c r="AI3" s="15" t="s">
        <v>19</v>
      </c>
      <c r="AJ3" s="15" t="s">
        <v>3275</v>
      </c>
      <c r="AK3" s="15" t="s">
        <v>6270</v>
      </c>
    </row>
    <row r="4" spans="1:37" ht="15.45" x14ac:dyDescent="0.4">
      <c r="A4" s="15" t="s">
        <v>31</v>
      </c>
      <c r="B4" s="15" t="str">
        <f t="shared" si="0"/>
        <v>868a2uwfh</v>
      </c>
      <c r="C4" s="15" t="s">
        <v>5057</v>
      </c>
      <c r="D4" s="21" t="s">
        <v>28</v>
      </c>
      <c r="E4" s="15" t="s">
        <v>3561</v>
      </c>
      <c r="F4" s="17" t="s">
        <v>3562</v>
      </c>
      <c r="G4" s="15" t="s">
        <v>6142</v>
      </c>
      <c r="H4" s="18">
        <v>45752</v>
      </c>
      <c r="I4" s="18">
        <v>45740</v>
      </c>
      <c r="J4" s="18">
        <v>45568.613888888889</v>
      </c>
      <c r="K4" s="18">
        <v>45791.438888888893</v>
      </c>
      <c r="L4" s="18" t="s">
        <v>19</v>
      </c>
      <c r="M4" s="18" t="s">
        <v>19</v>
      </c>
      <c r="N4" s="15" t="s">
        <v>19</v>
      </c>
      <c r="O4" s="15" t="s">
        <v>5793</v>
      </c>
      <c r="P4" s="15" t="s">
        <v>6154</v>
      </c>
      <c r="Q4" s="18">
        <v>45740</v>
      </c>
      <c r="R4" s="15" t="s">
        <v>19</v>
      </c>
      <c r="S4" s="15" t="s">
        <v>19</v>
      </c>
      <c r="T4" s="18">
        <v>45762</v>
      </c>
      <c r="U4" s="18">
        <v>45761</v>
      </c>
      <c r="V4" s="19">
        <v>0</v>
      </c>
      <c r="W4" s="22" t="s">
        <v>33</v>
      </c>
      <c r="X4" s="18">
        <v>45775</v>
      </c>
      <c r="Y4" s="15" t="s">
        <v>77</v>
      </c>
      <c r="Z4" s="15" t="s">
        <v>1819</v>
      </c>
      <c r="AA4" s="15" t="s">
        <v>1821</v>
      </c>
      <c r="AB4" s="15" t="s">
        <v>19</v>
      </c>
      <c r="AC4" s="15" t="s">
        <v>17</v>
      </c>
      <c r="AD4" s="20" t="s">
        <v>3604</v>
      </c>
      <c r="AE4" s="15" t="s">
        <v>5056</v>
      </c>
      <c r="AF4" s="15" t="s">
        <v>19</v>
      </c>
      <c r="AG4" s="15" t="s">
        <v>19</v>
      </c>
      <c r="AH4" s="15" t="s">
        <v>19</v>
      </c>
      <c r="AI4" s="15" t="s">
        <v>19</v>
      </c>
      <c r="AJ4" s="15" t="s">
        <v>3275</v>
      </c>
      <c r="AK4" s="15" t="s">
        <v>6270</v>
      </c>
    </row>
    <row r="5" spans="1:37" ht="15.45" x14ac:dyDescent="0.4">
      <c r="A5" s="15" t="s">
        <v>35</v>
      </c>
      <c r="B5" s="15" t="str">
        <f t="shared" si="0"/>
        <v>868a2uwfq</v>
      </c>
      <c r="C5" s="15" t="s">
        <v>5058</v>
      </c>
      <c r="D5" s="16" t="s">
        <v>23</v>
      </c>
      <c r="E5" s="15" t="s">
        <v>3561</v>
      </c>
      <c r="F5" s="17" t="s">
        <v>3562</v>
      </c>
      <c r="G5" s="15" t="s">
        <v>5051</v>
      </c>
      <c r="H5" s="18">
        <v>45730</v>
      </c>
      <c r="I5" s="18">
        <v>45621</v>
      </c>
      <c r="J5" s="18">
        <v>45568.613888888889</v>
      </c>
      <c r="K5" s="18">
        <v>45791.438888888893</v>
      </c>
      <c r="L5" s="18" t="s">
        <v>19</v>
      </c>
      <c r="M5" s="18" t="s">
        <v>19</v>
      </c>
      <c r="N5" s="15" t="s">
        <v>5059</v>
      </c>
      <c r="O5" s="15" t="s">
        <v>6140</v>
      </c>
      <c r="P5" s="15" t="s">
        <v>6154</v>
      </c>
      <c r="Q5" s="18" t="s">
        <v>19</v>
      </c>
      <c r="R5" s="18" t="s">
        <v>19</v>
      </c>
      <c r="S5" s="15" t="s">
        <v>19</v>
      </c>
      <c r="T5" s="18" t="s">
        <v>19</v>
      </c>
      <c r="U5" s="18" t="s">
        <v>19</v>
      </c>
      <c r="V5" s="19">
        <v>0.14285714285714285</v>
      </c>
      <c r="W5" s="15" t="s">
        <v>25</v>
      </c>
      <c r="X5" s="18" t="s">
        <v>19</v>
      </c>
      <c r="Y5" s="15" t="s">
        <v>77</v>
      </c>
      <c r="Z5" s="15" t="s">
        <v>1819</v>
      </c>
      <c r="AA5" s="15" t="s">
        <v>1821</v>
      </c>
      <c r="AB5" s="15" t="s">
        <v>19</v>
      </c>
      <c r="AC5" s="15" t="s">
        <v>17</v>
      </c>
      <c r="AD5" s="20" t="s">
        <v>3604</v>
      </c>
      <c r="AE5" s="15" t="s">
        <v>5056</v>
      </c>
      <c r="AF5" s="15" t="s">
        <v>19</v>
      </c>
      <c r="AG5" s="18" t="s">
        <v>19</v>
      </c>
      <c r="AH5" s="15" t="s">
        <v>19</v>
      </c>
      <c r="AI5" s="15" t="s">
        <v>19</v>
      </c>
      <c r="AJ5" s="15" t="s">
        <v>3275</v>
      </c>
      <c r="AK5" s="15" t="s">
        <v>6270</v>
      </c>
    </row>
    <row r="6" spans="1:37" ht="15.45" x14ac:dyDescent="0.4">
      <c r="A6" s="15" t="s">
        <v>37</v>
      </c>
      <c r="B6" s="15" t="str">
        <f t="shared" si="0"/>
        <v>868a2uwfv</v>
      </c>
      <c r="C6" s="15" t="s">
        <v>5060</v>
      </c>
      <c r="D6" s="21" t="s">
        <v>28</v>
      </c>
      <c r="E6" s="15" t="s">
        <v>3561</v>
      </c>
      <c r="F6" s="17" t="s">
        <v>3562</v>
      </c>
      <c r="G6" s="15" t="s">
        <v>6141</v>
      </c>
      <c r="H6" s="18">
        <v>45801</v>
      </c>
      <c r="I6" s="18" t="s">
        <v>19</v>
      </c>
      <c r="J6" s="18">
        <v>45568.613888888889</v>
      </c>
      <c r="K6" s="18">
        <v>45810.579861111109</v>
      </c>
      <c r="L6" s="18" t="s">
        <v>19</v>
      </c>
      <c r="M6" s="18" t="s">
        <v>19</v>
      </c>
      <c r="N6" s="15" t="s">
        <v>19</v>
      </c>
      <c r="O6" s="15" t="s">
        <v>6140</v>
      </c>
      <c r="P6" s="15" t="s">
        <v>6154</v>
      </c>
      <c r="Q6" s="18">
        <v>45790</v>
      </c>
      <c r="R6" s="15" t="s">
        <v>19</v>
      </c>
      <c r="S6" s="15" t="s">
        <v>19</v>
      </c>
      <c r="T6" s="18">
        <v>45810</v>
      </c>
      <c r="U6" s="18">
        <v>45791</v>
      </c>
      <c r="V6" s="19">
        <v>0</v>
      </c>
      <c r="W6" s="30" t="s">
        <v>3633</v>
      </c>
      <c r="X6" s="15" t="s">
        <v>19</v>
      </c>
      <c r="Y6" s="15" t="s">
        <v>77</v>
      </c>
      <c r="Z6" s="15" t="s">
        <v>1819</v>
      </c>
      <c r="AA6" s="15" t="s">
        <v>1821</v>
      </c>
      <c r="AB6" s="15" t="s">
        <v>19</v>
      </c>
      <c r="AC6" s="15" t="s">
        <v>17</v>
      </c>
      <c r="AD6" s="20" t="s">
        <v>3604</v>
      </c>
      <c r="AE6" s="15" t="s">
        <v>5056</v>
      </c>
      <c r="AF6" s="15" t="s">
        <v>19</v>
      </c>
      <c r="AG6" s="15" t="s">
        <v>19</v>
      </c>
      <c r="AH6" s="15" t="s">
        <v>19</v>
      </c>
      <c r="AI6" s="15" t="s">
        <v>19</v>
      </c>
      <c r="AJ6" s="15" t="s">
        <v>3275</v>
      </c>
      <c r="AK6" s="15" t="s">
        <v>6270</v>
      </c>
    </row>
    <row r="7" spans="1:37" ht="15.45" x14ac:dyDescent="0.4">
      <c r="A7" s="15" t="s">
        <v>39</v>
      </c>
      <c r="B7" s="15" t="str">
        <f t="shared" si="0"/>
        <v>868a2uwuy</v>
      </c>
      <c r="C7" s="15" t="s">
        <v>3911</v>
      </c>
      <c r="D7" s="24" t="s">
        <v>42</v>
      </c>
      <c r="E7" s="15" t="s">
        <v>3561</v>
      </c>
      <c r="F7" s="25" t="s">
        <v>3583</v>
      </c>
      <c r="G7" s="15" t="s">
        <v>3912</v>
      </c>
      <c r="H7" s="18" t="s">
        <v>19</v>
      </c>
      <c r="I7" s="18" t="s">
        <v>19</v>
      </c>
      <c r="J7" s="18">
        <v>45568.613888888889</v>
      </c>
      <c r="K7" s="18">
        <v>45810.673611111109</v>
      </c>
      <c r="L7" s="18" t="s">
        <v>19</v>
      </c>
      <c r="M7" s="18" t="s">
        <v>19</v>
      </c>
      <c r="N7" s="15" t="s">
        <v>3913</v>
      </c>
      <c r="O7" s="15" t="s">
        <v>6271</v>
      </c>
      <c r="P7" s="15" t="s">
        <v>6158</v>
      </c>
      <c r="Q7" s="18">
        <v>45562</v>
      </c>
      <c r="R7" s="15" t="s">
        <v>19</v>
      </c>
      <c r="S7" s="15" t="s">
        <v>19</v>
      </c>
      <c r="T7" s="15" t="s">
        <v>19</v>
      </c>
      <c r="U7" s="15" t="s">
        <v>19</v>
      </c>
      <c r="V7" s="19">
        <v>0</v>
      </c>
      <c r="W7" s="15" t="s">
        <v>19</v>
      </c>
      <c r="X7" s="15" t="s">
        <v>19</v>
      </c>
      <c r="Y7" s="15" t="s">
        <v>43</v>
      </c>
      <c r="Z7" s="15" t="s">
        <v>38</v>
      </c>
      <c r="AA7" s="15" t="s">
        <v>1316</v>
      </c>
      <c r="AB7" s="15" t="s">
        <v>19</v>
      </c>
      <c r="AC7" s="15" t="s">
        <v>17</v>
      </c>
      <c r="AD7" s="15" t="s">
        <v>19</v>
      </c>
      <c r="AE7" s="15" t="s">
        <v>3914</v>
      </c>
      <c r="AF7" s="15" t="s">
        <v>19</v>
      </c>
      <c r="AG7" s="15" t="s">
        <v>19</v>
      </c>
      <c r="AH7" s="15" t="s">
        <v>19</v>
      </c>
      <c r="AI7" s="15" t="s">
        <v>19</v>
      </c>
      <c r="AJ7" s="15" t="s">
        <v>3915</v>
      </c>
      <c r="AK7" s="15" t="s">
        <v>6273</v>
      </c>
    </row>
    <row r="8" spans="1:37" ht="15.45" x14ac:dyDescent="0.4">
      <c r="A8" s="15" t="s">
        <v>45</v>
      </c>
      <c r="B8" s="15" t="str">
        <f t="shared" si="0"/>
        <v>868a2uy93</v>
      </c>
      <c r="C8" s="15" t="s">
        <v>3916</v>
      </c>
      <c r="D8" s="21" t="s">
        <v>28</v>
      </c>
      <c r="E8" s="15" t="s">
        <v>3561</v>
      </c>
      <c r="F8" s="16" t="s">
        <v>658</v>
      </c>
      <c r="G8" s="15" t="s">
        <v>3912</v>
      </c>
      <c r="H8" s="18">
        <v>45806</v>
      </c>
      <c r="I8" s="18">
        <v>45778</v>
      </c>
      <c r="J8" s="18">
        <v>45568.614583333328</v>
      </c>
      <c r="K8" s="18">
        <v>45808.000694444447</v>
      </c>
      <c r="L8" s="18" t="s">
        <v>19</v>
      </c>
      <c r="M8" s="18" t="s">
        <v>19</v>
      </c>
      <c r="N8" s="15" t="s">
        <v>3918</v>
      </c>
      <c r="O8" s="15" t="s">
        <v>5795</v>
      </c>
      <c r="P8" s="15" t="s">
        <v>3588</v>
      </c>
      <c r="Q8" s="18">
        <v>45782</v>
      </c>
      <c r="R8" s="18">
        <v>45796</v>
      </c>
      <c r="S8" s="15" t="s">
        <v>19</v>
      </c>
      <c r="T8" s="15" t="s">
        <v>19</v>
      </c>
      <c r="U8" s="15" t="s">
        <v>19</v>
      </c>
      <c r="V8" s="19">
        <v>0</v>
      </c>
      <c r="W8" s="26" t="s">
        <v>88</v>
      </c>
      <c r="X8" s="15" t="s">
        <v>19</v>
      </c>
      <c r="Y8" s="15" t="s">
        <v>43</v>
      </c>
      <c r="Z8" s="15" t="s">
        <v>3920</v>
      </c>
      <c r="AA8" s="15" t="s">
        <v>1365</v>
      </c>
      <c r="AB8" s="15" t="s">
        <v>19</v>
      </c>
      <c r="AC8" s="15" t="s">
        <v>17</v>
      </c>
      <c r="AD8" s="20" t="s">
        <v>3604</v>
      </c>
      <c r="AE8" s="15" t="s">
        <v>3921</v>
      </c>
      <c r="AF8" s="15" t="s">
        <v>19</v>
      </c>
      <c r="AG8" s="15" t="s">
        <v>19</v>
      </c>
      <c r="AH8" s="18">
        <v>45778</v>
      </c>
      <c r="AI8" s="15" t="s">
        <v>19</v>
      </c>
      <c r="AJ8" s="15" t="s">
        <v>3915</v>
      </c>
      <c r="AK8" s="15" t="s">
        <v>6273</v>
      </c>
    </row>
    <row r="9" spans="1:37" ht="15.45" x14ac:dyDescent="0.4">
      <c r="A9" s="15" t="s">
        <v>48</v>
      </c>
      <c r="B9" s="15" t="str">
        <f t="shared" si="0"/>
        <v>868a2uyzh</v>
      </c>
      <c r="C9" s="15" t="s">
        <v>3922</v>
      </c>
      <c r="D9" s="24" t="s">
        <v>42</v>
      </c>
      <c r="E9" s="15" t="s">
        <v>3561</v>
      </c>
      <c r="F9" s="25" t="s">
        <v>3583</v>
      </c>
      <c r="G9" s="15" t="s">
        <v>3912</v>
      </c>
      <c r="H9" s="18" t="s">
        <v>19</v>
      </c>
      <c r="I9" s="18" t="s">
        <v>19</v>
      </c>
      <c r="J9" s="18">
        <v>45568.615277777775</v>
      </c>
      <c r="K9" s="18">
        <v>45755.518055555556</v>
      </c>
      <c r="L9" s="18" t="s">
        <v>19</v>
      </c>
      <c r="M9" s="18" t="s">
        <v>19</v>
      </c>
      <c r="N9" s="15" t="s">
        <v>19</v>
      </c>
      <c r="O9" s="15" t="s">
        <v>6139</v>
      </c>
      <c r="P9" s="15" t="s">
        <v>6158</v>
      </c>
      <c r="Q9" s="18">
        <v>45562</v>
      </c>
      <c r="R9" s="15" t="s">
        <v>19</v>
      </c>
      <c r="S9" s="15" t="s">
        <v>19</v>
      </c>
      <c r="T9" s="15" t="s">
        <v>19</v>
      </c>
      <c r="U9" s="15" t="s">
        <v>19</v>
      </c>
      <c r="V9" s="19">
        <v>0</v>
      </c>
      <c r="W9" s="15" t="s">
        <v>19</v>
      </c>
      <c r="X9" s="15" t="s">
        <v>19</v>
      </c>
      <c r="Y9" s="15" t="s">
        <v>43</v>
      </c>
      <c r="Z9" s="15" t="s">
        <v>47</v>
      </c>
      <c r="AA9" s="15" t="s">
        <v>1316</v>
      </c>
      <c r="AB9" s="15" t="s">
        <v>19</v>
      </c>
      <c r="AC9" s="15" t="s">
        <v>49</v>
      </c>
      <c r="AD9" s="15" t="s">
        <v>19</v>
      </c>
      <c r="AE9" s="15" t="s">
        <v>3914</v>
      </c>
      <c r="AF9" s="15" t="s">
        <v>19</v>
      </c>
      <c r="AG9" s="15" t="s">
        <v>19</v>
      </c>
      <c r="AH9" s="15" t="s">
        <v>19</v>
      </c>
      <c r="AI9" s="15" t="s">
        <v>19</v>
      </c>
      <c r="AJ9" s="15" t="s">
        <v>3915</v>
      </c>
      <c r="AK9" s="15" t="s">
        <v>6273</v>
      </c>
    </row>
    <row r="10" spans="1:37" ht="15.45" x14ac:dyDescent="0.4">
      <c r="A10" s="15" t="s">
        <v>51</v>
      </c>
      <c r="B10" s="15" t="str">
        <f t="shared" si="0"/>
        <v>868a2uze7</v>
      </c>
      <c r="C10" s="15" t="s">
        <v>3923</v>
      </c>
      <c r="D10" s="24" t="s">
        <v>42</v>
      </c>
      <c r="E10" s="15" t="s">
        <v>3561</v>
      </c>
      <c r="F10" s="16" t="s">
        <v>658</v>
      </c>
      <c r="G10" s="15" t="s">
        <v>3912</v>
      </c>
      <c r="H10" s="18" t="s">
        <v>19</v>
      </c>
      <c r="I10" s="18" t="s">
        <v>19</v>
      </c>
      <c r="J10" s="18">
        <v>45568.615972222222</v>
      </c>
      <c r="K10" s="18">
        <v>45810.673611111109</v>
      </c>
      <c r="L10" s="18" t="s">
        <v>19</v>
      </c>
      <c r="M10" s="18" t="s">
        <v>19</v>
      </c>
      <c r="N10" s="15" t="s">
        <v>1625</v>
      </c>
      <c r="O10" s="15" t="s">
        <v>5796</v>
      </c>
      <c r="P10" s="15" t="s">
        <v>6158</v>
      </c>
      <c r="Q10" s="18">
        <v>45562</v>
      </c>
      <c r="R10" s="15" t="s">
        <v>19</v>
      </c>
      <c r="S10" s="15" t="s">
        <v>19</v>
      </c>
      <c r="T10" s="15" t="s">
        <v>19</v>
      </c>
      <c r="U10" s="15" t="s">
        <v>19</v>
      </c>
      <c r="V10" s="19">
        <v>0</v>
      </c>
      <c r="W10" s="15" t="s">
        <v>19</v>
      </c>
      <c r="X10" s="15" t="s">
        <v>19</v>
      </c>
      <c r="Y10" s="15" t="s">
        <v>43</v>
      </c>
      <c r="Z10" s="15" t="s">
        <v>50</v>
      </c>
      <c r="AA10" s="15" t="s">
        <v>1365</v>
      </c>
      <c r="AB10" s="15" t="s">
        <v>19</v>
      </c>
      <c r="AC10" s="15" t="s">
        <v>49</v>
      </c>
      <c r="AD10" s="15" t="s">
        <v>19</v>
      </c>
      <c r="AE10" s="15" t="s">
        <v>3921</v>
      </c>
      <c r="AF10" s="15" t="s">
        <v>19</v>
      </c>
      <c r="AG10" s="15" t="s">
        <v>19</v>
      </c>
      <c r="AH10" s="15" t="s">
        <v>19</v>
      </c>
      <c r="AI10" s="15" t="s">
        <v>19</v>
      </c>
      <c r="AJ10" s="15" t="s">
        <v>3915</v>
      </c>
      <c r="AK10" s="15" t="s">
        <v>6273</v>
      </c>
    </row>
    <row r="11" spans="1:37" ht="15.45" x14ac:dyDescent="0.4">
      <c r="A11" s="15" t="s">
        <v>53</v>
      </c>
      <c r="B11" s="15" t="str">
        <f t="shared" si="0"/>
        <v>868a2uzkq</v>
      </c>
      <c r="C11" s="15" t="s">
        <v>3924</v>
      </c>
      <c r="D11" s="21" t="s">
        <v>28</v>
      </c>
      <c r="E11" s="15" t="s">
        <v>3561</v>
      </c>
      <c r="F11" s="16" t="s">
        <v>658</v>
      </c>
      <c r="G11" s="15" t="s">
        <v>6666</v>
      </c>
      <c r="H11" s="18">
        <v>45806</v>
      </c>
      <c r="I11" s="18">
        <v>45778</v>
      </c>
      <c r="J11" s="18">
        <v>45568.615972222222</v>
      </c>
      <c r="K11" s="18">
        <v>45808.000694444447</v>
      </c>
      <c r="L11" s="18" t="s">
        <v>19</v>
      </c>
      <c r="M11" s="18" t="s">
        <v>19</v>
      </c>
      <c r="N11" s="15" t="s">
        <v>3925</v>
      </c>
      <c r="O11" s="15" t="s">
        <v>5797</v>
      </c>
      <c r="P11" s="15" t="s">
        <v>3588</v>
      </c>
      <c r="Q11" s="18">
        <v>45782</v>
      </c>
      <c r="R11" s="18">
        <v>45796</v>
      </c>
      <c r="S11" s="15" t="s">
        <v>19</v>
      </c>
      <c r="T11" s="15" t="s">
        <v>19</v>
      </c>
      <c r="U11" s="15" t="s">
        <v>19</v>
      </c>
      <c r="V11" s="19">
        <v>0</v>
      </c>
      <c r="W11" s="26" t="s">
        <v>88</v>
      </c>
      <c r="X11" s="15" t="s">
        <v>19</v>
      </c>
      <c r="Y11" s="15" t="s">
        <v>43</v>
      </c>
      <c r="Z11" s="15" t="s">
        <v>3920</v>
      </c>
      <c r="AA11" s="15" t="s">
        <v>1365</v>
      </c>
      <c r="AB11" s="15" t="s">
        <v>19</v>
      </c>
      <c r="AC11" s="15" t="s">
        <v>17</v>
      </c>
      <c r="AD11" s="20" t="s">
        <v>3604</v>
      </c>
      <c r="AE11" s="15" t="s">
        <v>3921</v>
      </c>
      <c r="AF11" s="15" t="s">
        <v>19</v>
      </c>
      <c r="AG11" s="15" t="s">
        <v>19</v>
      </c>
      <c r="AH11" s="18">
        <v>45778</v>
      </c>
      <c r="AI11" s="15" t="s">
        <v>19</v>
      </c>
      <c r="AJ11" s="15" t="s">
        <v>3915</v>
      </c>
      <c r="AK11" s="15" t="s">
        <v>6273</v>
      </c>
    </row>
    <row r="12" spans="1:37" ht="15.45" x14ac:dyDescent="0.4">
      <c r="A12" s="15" t="s">
        <v>55</v>
      </c>
      <c r="B12" s="15" t="str">
        <f t="shared" si="0"/>
        <v>868a2uztk</v>
      </c>
      <c r="C12" s="15" t="s">
        <v>3926</v>
      </c>
      <c r="D12" s="24" t="s">
        <v>42</v>
      </c>
      <c r="E12" s="15" t="s">
        <v>3561</v>
      </c>
      <c r="F12" s="16" t="s">
        <v>658</v>
      </c>
      <c r="G12" s="15" t="s">
        <v>19</v>
      </c>
      <c r="H12" s="18" t="s">
        <v>19</v>
      </c>
      <c r="I12" s="18" t="s">
        <v>19</v>
      </c>
      <c r="J12" s="18">
        <v>45568.615972222222</v>
      </c>
      <c r="K12" s="18">
        <v>45810.673611111109</v>
      </c>
      <c r="L12" s="18" t="s">
        <v>19</v>
      </c>
      <c r="M12" s="18" t="s">
        <v>19</v>
      </c>
      <c r="N12" s="15" t="s">
        <v>1570</v>
      </c>
      <c r="O12" s="15" t="s">
        <v>5798</v>
      </c>
      <c r="P12" s="15" t="s">
        <v>6158</v>
      </c>
      <c r="Q12" s="18">
        <v>45562</v>
      </c>
      <c r="R12" s="15" t="s">
        <v>19</v>
      </c>
      <c r="S12" s="15" t="s">
        <v>19</v>
      </c>
      <c r="T12" s="15" t="s">
        <v>19</v>
      </c>
      <c r="U12" s="15" t="s">
        <v>19</v>
      </c>
      <c r="V12" s="19">
        <v>0</v>
      </c>
      <c r="W12" s="15" t="s">
        <v>19</v>
      </c>
      <c r="X12" s="15" t="s">
        <v>19</v>
      </c>
      <c r="Y12" s="15" t="s">
        <v>43</v>
      </c>
      <c r="Z12" s="15" t="s">
        <v>54</v>
      </c>
      <c r="AA12" s="15" t="s">
        <v>1365</v>
      </c>
      <c r="AB12" s="15" t="s">
        <v>19</v>
      </c>
      <c r="AC12" s="15" t="s">
        <v>49</v>
      </c>
      <c r="AD12" s="15" t="s">
        <v>19</v>
      </c>
      <c r="AE12" s="15" t="s">
        <v>3921</v>
      </c>
      <c r="AF12" s="15" t="s">
        <v>19</v>
      </c>
      <c r="AG12" s="15" t="s">
        <v>19</v>
      </c>
      <c r="AH12" s="15" t="s">
        <v>19</v>
      </c>
      <c r="AI12" s="15" t="s">
        <v>19</v>
      </c>
      <c r="AJ12" s="15" t="s">
        <v>3915</v>
      </c>
      <c r="AK12" s="15" t="s">
        <v>6273</v>
      </c>
    </row>
    <row r="13" spans="1:37" ht="15.45" x14ac:dyDescent="0.4">
      <c r="A13" s="15" t="s">
        <v>57</v>
      </c>
      <c r="B13" s="15" t="str">
        <f t="shared" si="0"/>
        <v>868a2v25w</v>
      </c>
      <c r="C13" s="15" t="s">
        <v>3927</v>
      </c>
      <c r="D13" s="21" t="s">
        <v>28</v>
      </c>
      <c r="E13" s="15" t="s">
        <v>3561</v>
      </c>
      <c r="F13" s="16" t="s">
        <v>658</v>
      </c>
      <c r="G13" s="15" t="s">
        <v>3912</v>
      </c>
      <c r="H13" s="18">
        <v>45806</v>
      </c>
      <c r="I13" s="18">
        <v>45778</v>
      </c>
      <c r="J13" s="18">
        <v>45568.618055555555</v>
      </c>
      <c r="K13" s="18">
        <v>45808.000694444447</v>
      </c>
      <c r="L13" s="18" t="s">
        <v>19</v>
      </c>
      <c r="M13" s="18" t="s">
        <v>19</v>
      </c>
      <c r="N13" s="15" t="s">
        <v>3928</v>
      </c>
      <c r="O13" s="15" t="s">
        <v>5797</v>
      </c>
      <c r="P13" s="15" t="s">
        <v>3588</v>
      </c>
      <c r="Q13" s="18">
        <v>45782</v>
      </c>
      <c r="R13" s="18">
        <v>45796</v>
      </c>
      <c r="S13" s="15" t="s">
        <v>19</v>
      </c>
      <c r="T13" s="15" t="s">
        <v>19</v>
      </c>
      <c r="U13" s="15" t="s">
        <v>19</v>
      </c>
      <c r="V13" s="19">
        <v>0</v>
      </c>
      <c r="W13" s="26" t="s">
        <v>88</v>
      </c>
      <c r="X13" s="15" t="s">
        <v>19</v>
      </c>
      <c r="Y13" s="15" t="s">
        <v>43</v>
      </c>
      <c r="Z13" s="15" t="s">
        <v>3920</v>
      </c>
      <c r="AA13" s="15" t="s">
        <v>1365</v>
      </c>
      <c r="AB13" s="15" t="s">
        <v>19</v>
      </c>
      <c r="AC13" s="15" t="s">
        <v>17</v>
      </c>
      <c r="AD13" s="20" t="s">
        <v>3604</v>
      </c>
      <c r="AE13" s="15" t="s">
        <v>3921</v>
      </c>
      <c r="AF13" s="15" t="s">
        <v>19</v>
      </c>
      <c r="AG13" s="15" t="s">
        <v>19</v>
      </c>
      <c r="AH13" s="18">
        <v>45778</v>
      </c>
      <c r="AI13" s="15" t="s">
        <v>19</v>
      </c>
      <c r="AJ13" s="15" t="s">
        <v>3915</v>
      </c>
      <c r="AK13" s="15" t="s">
        <v>6273</v>
      </c>
    </row>
    <row r="14" spans="1:37" ht="15.45" x14ac:dyDescent="0.4">
      <c r="A14" s="15" t="s">
        <v>59</v>
      </c>
      <c r="B14" s="15" t="str">
        <f t="shared" si="0"/>
        <v>868a2v5gf</v>
      </c>
      <c r="C14" s="15" t="s">
        <v>4563</v>
      </c>
      <c r="D14" s="24" t="s">
        <v>42</v>
      </c>
      <c r="E14" s="15" t="s">
        <v>3561</v>
      </c>
      <c r="F14" s="25" t="s">
        <v>3583</v>
      </c>
      <c r="G14" s="15" t="s">
        <v>19</v>
      </c>
      <c r="H14" s="18">
        <v>45863</v>
      </c>
      <c r="I14" s="18" t="s">
        <v>19</v>
      </c>
      <c r="J14" s="18">
        <v>45568.620833333334</v>
      </c>
      <c r="K14" s="18">
        <v>45810.670833333337</v>
      </c>
      <c r="L14" s="18" t="s">
        <v>19</v>
      </c>
      <c r="M14" s="18" t="s">
        <v>19</v>
      </c>
      <c r="N14" s="15" t="s">
        <v>19</v>
      </c>
      <c r="O14" s="15" t="s">
        <v>5799</v>
      </c>
      <c r="P14" s="15" t="s">
        <v>6158</v>
      </c>
      <c r="Q14" s="15" t="s">
        <v>19</v>
      </c>
      <c r="R14" s="15" t="s">
        <v>19</v>
      </c>
      <c r="S14" s="15" t="s">
        <v>19</v>
      </c>
      <c r="T14" s="15" t="s">
        <v>19</v>
      </c>
      <c r="U14" s="15" t="s">
        <v>19</v>
      </c>
      <c r="V14" s="19">
        <v>0</v>
      </c>
      <c r="W14" s="15" t="s">
        <v>19</v>
      </c>
      <c r="X14" s="15" t="s">
        <v>19</v>
      </c>
      <c r="Y14" s="15" t="s">
        <v>24</v>
      </c>
      <c r="Z14" s="15" t="s">
        <v>3365</v>
      </c>
      <c r="AA14" s="15" t="s">
        <v>698</v>
      </c>
      <c r="AB14" s="15" t="b">
        <v>1</v>
      </c>
      <c r="AC14" s="15" t="s">
        <v>49</v>
      </c>
      <c r="AD14" s="15" t="s">
        <v>19</v>
      </c>
      <c r="AE14" s="15" t="s">
        <v>4564</v>
      </c>
      <c r="AF14" s="18">
        <v>45779</v>
      </c>
      <c r="AG14" s="15" t="s">
        <v>19</v>
      </c>
      <c r="AH14" s="15" t="s">
        <v>19</v>
      </c>
      <c r="AI14" s="15" t="s">
        <v>19</v>
      </c>
      <c r="AJ14" s="15" t="s">
        <v>3325</v>
      </c>
      <c r="AK14" s="15" t="s">
        <v>6275</v>
      </c>
    </row>
    <row r="15" spans="1:37" ht="15.45" x14ac:dyDescent="0.4">
      <c r="A15" s="15" t="s">
        <v>67</v>
      </c>
      <c r="B15" s="15" t="str">
        <f t="shared" si="0"/>
        <v>868a2v62b</v>
      </c>
      <c r="C15" s="15" t="s">
        <v>3929</v>
      </c>
      <c r="D15" s="24" t="s">
        <v>42</v>
      </c>
      <c r="E15" s="15" t="s">
        <v>3561</v>
      </c>
      <c r="F15" s="25" t="s">
        <v>3583</v>
      </c>
      <c r="G15" s="15" t="s">
        <v>19</v>
      </c>
      <c r="H15" s="18">
        <v>45863</v>
      </c>
      <c r="I15" s="18" t="s">
        <v>19</v>
      </c>
      <c r="J15" s="18">
        <v>45568.621527777781</v>
      </c>
      <c r="K15" s="18">
        <v>45763.731944444444</v>
      </c>
      <c r="L15" s="18" t="s">
        <v>19</v>
      </c>
      <c r="M15" s="18" t="s">
        <v>19</v>
      </c>
      <c r="N15" s="15" t="s">
        <v>1433</v>
      </c>
      <c r="O15" s="15" t="s">
        <v>5800</v>
      </c>
      <c r="P15" s="15" t="s">
        <v>6156</v>
      </c>
      <c r="Q15" s="15" t="s">
        <v>19</v>
      </c>
      <c r="R15" s="15" t="s">
        <v>19</v>
      </c>
      <c r="S15" s="15" t="s">
        <v>19</v>
      </c>
      <c r="T15" s="15" t="s">
        <v>19</v>
      </c>
      <c r="U15" s="15" t="s">
        <v>19</v>
      </c>
      <c r="V15" s="19">
        <v>0</v>
      </c>
      <c r="W15" s="15" t="s">
        <v>19</v>
      </c>
      <c r="X15" s="15" t="s">
        <v>19</v>
      </c>
      <c r="Y15" s="15" t="s">
        <v>43</v>
      </c>
      <c r="Z15" s="15" t="s">
        <v>3930</v>
      </c>
      <c r="AA15" s="15" t="s">
        <v>1236</v>
      </c>
      <c r="AB15" s="15" t="s">
        <v>19</v>
      </c>
      <c r="AC15" s="15" t="s">
        <v>49</v>
      </c>
      <c r="AD15" s="15" t="s">
        <v>19</v>
      </c>
      <c r="AE15" s="15" t="s">
        <v>3931</v>
      </c>
      <c r="AF15" s="15" t="s">
        <v>19</v>
      </c>
      <c r="AG15" s="15" t="s">
        <v>19</v>
      </c>
      <c r="AH15" s="15" t="s">
        <v>19</v>
      </c>
      <c r="AI15" s="15" t="s">
        <v>19</v>
      </c>
      <c r="AJ15" s="15" t="s">
        <v>3325</v>
      </c>
      <c r="AK15" s="15" t="s">
        <v>6275</v>
      </c>
    </row>
    <row r="16" spans="1:37" ht="15.45" x14ac:dyDescent="0.4">
      <c r="A16" s="15" t="s">
        <v>69</v>
      </c>
      <c r="B16" s="15" t="str">
        <f t="shared" si="0"/>
        <v>868a2v630</v>
      </c>
      <c r="C16" s="15" t="s">
        <v>6138</v>
      </c>
      <c r="D16" s="27" t="s">
        <v>122</v>
      </c>
      <c r="E16" s="15" t="s">
        <v>3561</v>
      </c>
      <c r="F16" s="28" t="s">
        <v>3587</v>
      </c>
      <c r="G16" s="15" t="s">
        <v>6277</v>
      </c>
      <c r="H16" s="18">
        <v>45863</v>
      </c>
      <c r="I16" s="18" t="s">
        <v>19</v>
      </c>
      <c r="J16" s="18">
        <v>45568.621527777781</v>
      </c>
      <c r="K16" s="18">
        <v>45810.583333333328</v>
      </c>
      <c r="L16" s="18" t="s">
        <v>19</v>
      </c>
      <c r="M16" s="18" t="s">
        <v>19</v>
      </c>
      <c r="N16" s="15" t="s">
        <v>5801</v>
      </c>
      <c r="O16" s="15" t="s">
        <v>5802</v>
      </c>
      <c r="P16" s="15" t="s">
        <v>19</v>
      </c>
      <c r="Q16" s="15" t="s">
        <v>19</v>
      </c>
      <c r="R16" s="15" t="s">
        <v>19</v>
      </c>
      <c r="S16" s="15" t="s">
        <v>19</v>
      </c>
      <c r="T16" s="15" t="s">
        <v>19</v>
      </c>
      <c r="U16" s="15" t="s">
        <v>19</v>
      </c>
      <c r="V16" s="19">
        <v>0</v>
      </c>
      <c r="W16" s="29" t="s">
        <v>123</v>
      </c>
      <c r="X16" s="15" t="s">
        <v>19</v>
      </c>
      <c r="Y16" s="15" t="s">
        <v>43</v>
      </c>
      <c r="Z16" s="15" t="s">
        <v>3932</v>
      </c>
      <c r="AA16" s="15" t="s">
        <v>729</v>
      </c>
      <c r="AB16" s="15" t="s">
        <v>19</v>
      </c>
      <c r="AC16" s="15" t="s">
        <v>17</v>
      </c>
      <c r="AD16" s="15" t="s">
        <v>19</v>
      </c>
      <c r="AE16" s="15" t="s">
        <v>3933</v>
      </c>
      <c r="AF16" s="18">
        <v>45790</v>
      </c>
      <c r="AG16" s="15" t="s">
        <v>19</v>
      </c>
      <c r="AH16" s="15" t="s">
        <v>19</v>
      </c>
      <c r="AI16" s="15" t="s">
        <v>19</v>
      </c>
      <c r="AJ16" s="15" t="s">
        <v>3325</v>
      </c>
      <c r="AK16" s="15" t="s">
        <v>6275</v>
      </c>
    </row>
    <row r="17" spans="1:37" ht="15.45" x14ac:dyDescent="0.4">
      <c r="A17" s="15" t="s">
        <v>72</v>
      </c>
      <c r="B17" s="15" t="str">
        <f t="shared" si="0"/>
        <v>868a2v63n</v>
      </c>
      <c r="C17" s="15" t="s">
        <v>6137</v>
      </c>
      <c r="D17" s="27" t="s">
        <v>122</v>
      </c>
      <c r="E17" s="15" t="s">
        <v>3561</v>
      </c>
      <c r="F17" s="28" t="s">
        <v>3587</v>
      </c>
      <c r="G17" s="15" t="s">
        <v>6277</v>
      </c>
      <c r="H17" s="18">
        <v>45863</v>
      </c>
      <c r="I17" s="18" t="s">
        <v>19</v>
      </c>
      <c r="J17" s="18">
        <v>45568.621527777781</v>
      </c>
      <c r="K17" s="18">
        <v>45810.583333333328</v>
      </c>
      <c r="L17" s="18" t="s">
        <v>19</v>
      </c>
      <c r="M17" s="18" t="s">
        <v>19</v>
      </c>
      <c r="N17" s="15" t="s">
        <v>19</v>
      </c>
      <c r="O17" s="15" t="s">
        <v>5802</v>
      </c>
      <c r="P17" s="15" t="s">
        <v>19</v>
      </c>
      <c r="Q17" s="15" t="s">
        <v>19</v>
      </c>
      <c r="R17" s="15" t="s">
        <v>19</v>
      </c>
      <c r="S17" s="15" t="s">
        <v>19</v>
      </c>
      <c r="T17" s="15" t="s">
        <v>19</v>
      </c>
      <c r="U17" s="15" t="s">
        <v>19</v>
      </c>
      <c r="V17" s="19">
        <v>0</v>
      </c>
      <c r="W17" s="29" t="s">
        <v>123</v>
      </c>
      <c r="X17" s="15" t="s">
        <v>19</v>
      </c>
      <c r="Y17" s="15" t="s">
        <v>43</v>
      </c>
      <c r="Z17" s="15" t="s">
        <v>3932</v>
      </c>
      <c r="AA17" s="15" t="s">
        <v>729</v>
      </c>
      <c r="AB17" s="15" t="s">
        <v>19</v>
      </c>
      <c r="AC17" s="15" t="s">
        <v>17</v>
      </c>
      <c r="AD17" s="15" t="s">
        <v>19</v>
      </c>
      <c r="AE17" s="15" t="s">
        <v>3934</v>
      </c>
      <c r="AF17" s="18">
        <v>45790</v>
      </c>
      <c r="AG17" s="15" t="s">
        <v>19</v>
      </c>
      <c r="AH17" s="15" t="s">
        <v>19</v>
      </c>
      <c r="AI17" s="15" t="s">
        <v>19</v>
      </c>
      <c r="AJ17" s="15" t="s">
        <v>3325</v>
      </c>
      <c r="AK17" s="15" t="s">
        <v>6275</v>
      </c>
    </row>
    <row r="18" spans="1:37" ht="15.45" x14ac:dyDescent="0.4">
      <c r="A18" s="15" t="s">
        <v>74</v>
      </c>
      <c r="B18" s="15" t="str">
        <f t="shared" si="0"/>
        <v>868a2v66p</v>
      </c>
      <c r="C18" s="15" t="s">
        <v>3935</v>
      </c>
      <c r="D18" s="16" t="s">
        <v>23</v>
      </c>
      <c r="E18" s="15" t="s">
        <v>3561</v>
      </c>
      <c r="F18" s="25" t="s">
        <v>3583</v>
      </c>
      <c r="G18" s="15" t="s">
        <v>6278</v>
      </c>
      <c r="H18" s="18">
        <v>45808</v>
      </c>
      <c r="I18" s="18">
        <v>45784</v>
      </c>
      <c r="J18" s="18">
        <v>45568.621527777781</v>
      </c>
      <c r="K18" s="18">
        <v>45809.166666666672</v>
      </c>
      <c r="L18" s="18" t="s">
        <v>19</v>
      </c>
      <c r="M18" s="18" t="s">
        <v>19</v>
      </c>
      <c r="N18" s="15" t="s">
        <v>1432</v>
      </c>
      <c r="O18" s="15" t="s">
        <v>6136</v>
      </c>
      <c r="P18" s="15" t="s">
        <v>3588</v>
      </c>
      <c r="Q18" s="18">
        <v>45805</v>
      </c>
      <c r="R18" s="18" t="s">
        <v>19</v>
      </c>
      <c r="S18" s="15" t="s">
        <v>19</v>
      </c>
      <c r="T18" s="18" t="s">
        <v>19</v>
      </c>
      <c r="U18" s="18" t="s">
        <v>19</v>
      </c>
      <c r="V18" s="19">
        <v>0</v>
      </c>
      <c r="W18" s="32" t="s">
        <v>66</v>
      </c>
      <c r="X18" s="18" t="s">
        <v>19</v>
      </c>
      <c r="Y18" s="15" t="s">
        <v>43</v>
      </c>
      <c r="Z18" s="15" t="s">
        <v>3936</v>
      </c>
      <c r="AA18" s="15" t="s">
        <v>1298</v>
      </c>
      <c r="AB18" s="15" t="s">
        <v>19</v>
      </c>
      <c r="AC18" s="15" t="s">
        <v>49</v>
      </c>
      <c r="AD18" s="20" t="s">
        <v>3604</v>
      </c>
      <c r="AE18" s="15" t="s">
        <v>3937</v>
      </c>
      <c r="AF18" s="15" t="s">
        <v>19</v>
      </c>
      <c r="AG18" s="18" t="s">
        <v>19</v>
      </c>
      <c r="AH18" s="15" t="s">
        <v>19</v>
      </c>
      <c r="AI18" s="15" t="s">
        <v>19</v>
      </c>
      <c r="AJ18" s="15" t="s">
        <v>3915</v>
      </c>
      <c r="AK18" s="15" t="s">
        <v>3569</v>
      </c>
    </row>
    <row r="19" spans="1:37" ht="15.45" x14ac:dyDescent="0.4">
      <c r="A19" s="15" t="s">
        <v>76</v>
      </c>
      <c r="B19" s="15" t="str">
        <f t="shared" si="0"/>
        <v>868a2v67p</v>
      </c>
      <c r="C19" s="15" t="s">
        <v>5061</v>
      </c>
      <c r="D19" s="24" t="s">
        <v>42</v>
      </c>
      <c r="E19" s="15" t="s">
        <v>3561</v>
      </c>
      <c r="F19" s="28" t="s">
        <v>3587</v>
      </c>
      <c r="G19" s="15" t="s">
        <v>19</v>
      </c>
      <c r="H19" s="18" t="s">
        <v>19</v>
      </c>
      <c r="I19" s="18" t="s">
        <v>19</v>
      </c>
      <c r="J19" s="18">
        <v>45568.621527777781</v>
      </c>
      <c r="K19" s="18">
        <v>45775.445833333331</v>
      </c>
      <c r="L19" s="18" t="s">
        <v>19</v>
      </c>
      <c r="M19" s="18" t="s">
        <v>19</v>
      </c>
      <c r="N19" s="15" t="s">
        <v>5062</v>
      </c>
      <c r="O19" s="15" t="s">
        <v>5804</v>
      </c>
      <c r="P19" s="15" t="s">
        <v>6152</v>
      </c>
      <c r="Q19" s="15" t="s">
        <v>19</v>
      </c>
      <c r="R19" s="15" t="s">
        <v>19</v>
      </c>
      <c r="S19" s="15" t="s">
        <v>19</v>
      </c>
      <c r="T19" s="15" t="s">
        <v>19</v>
      </c>
      <c r="U19" s="15" t="s">
        <v>19</v>
      </c>
      <c r="V19" s="19">
        <v>0</v>
      </c>
      <c r="W19" s="15" t="s">
        <v>19</v>
      </c>
      <c r="X19" s="15" t="s">
        <v>19</v>
      </c>
      <c r="Y19" s="15" t="s">
        <v>77</v>
      </c>
      <c r="Z19" s="15" t="s">
        <v>3932</v>
      </c>
      <c r="AA19" s="15" t="s">
        <v>1407</v>
      </c>
      <c r="AB19" s="15" t="s">
        <v>19</v>
      </c>
      <c r="AC19" s="15" t="s">
        <v>17</v>
      </c>
      <c r="AD19" s="15" t="s">
        <v>19</v>
      </c>
      <c r="AE19" s="15" t="s">
        <v>5063</v>
      </c>
      <c r="AF19" s="15" t="s">
        <v>19</v>
      </c>
      <c r="AG19" s="15" t="s">
        <v>19</v>
      </c>
      <c r="AH19" s="15" t="s">
        <v>19</v>
      </c>
      <c r="AI19" s="15" t="s">
        <v>19</v>
      </c>
      <c r="AJ19" s="15" t="s">
        <v>3325</v>
      </c>
      <c r="AK19" s="15" t="s">
        <v>6275</v>
      </c>
    </row>
    <row r="20" spans="1:37" ht="15.45" x14ac:dyDescent="0.4">
      <c r="A20" s="15" t="s">
        <v>78</v>
      </c>
      <c r="B20" s="15" t="str">
        <f t="shared" si="0"/>
        <v>868a2v68z</v>
      </c>
      <c r="C20" s="15" t="s">
        <v>6135</v>
      </c>
      <c r="D20" s="27" t="s">
        <v>122</v>
      </c>
      <c r="E20" s="15" t="s">
        <v>3561</v>
      </c>
      <c r="F20" s="28" t="s">
        <v>3587</v>
      </c>
      <c r="G20" s="15" t="s">
        <v>6277</v>
      </c>
      <c r="H20" s="18">
        <v>45863</v>
      </c>
      <c r="I20" s="18" t="s">
        <v>19</v>
      </c>
      <c r="J20" s="18">
        <v>45568.621527777781</v>
      </c>
      <c r="K20" s="18">
        <v>45800.538194444445</v>
      </c>
      <c r="L20" s="18" t="s">
        <v>19</v>
      </c>
      <c r="M20" s="18" t="s">
        <v>19</v>
      </c>
      <c r="N20" s="15" t="s">
        <v>1546</v>
      </c>
      <c r="O20" s="15" t="s">
        <v>5802</v>
      </c>
      <c r="P20" s="15" t="s">
        <v>19</v>
      </c>
      <c r="Q20" s="15" t="s">
        <v>19</v>
      </c>
      <c r="R20" s="15" t="s">
        <v>19</v>
      </c>
      <c r="S20" s="15" t="s">
        <v>19</v>
      </c>
      <c r="T20" s="15" t="s">
        <v>19</v>
      </c>
      <c r="U20" s="15" t="s">
        <v>19</v>
      </c>
      <c r="V20" s="19">
        <v>0</v>
      </c>
      <c r="W20" s="29" t="s">
        <v>123</v>
      </c>
      <c r="X20" s="15" t="s">
        <v>19</v>
      </c>
      <c r="Y20" s="15" t="s">
        <v>43</v>
      </c>
      <c r="Z20" s="15" t="s">
        <v>3932</v>
      </c>
      <c r="AA20" s="15" t="s">
        <v>729</v>
      </c>
      <c r="AB20" s="15" t="s">
        <v>19</v>
      </c>
      <c r="AC20" s="15" t="s">
        <v>17</v>
      </c>
      <c r="AD20" s="15" t="s">
        <v>19</v>
      </c>
      <c r="AE20" s="15" t="s">
        <v>3933</v>
      </c>
      <c r="AF20" s="15" t="s">
        <v>19</v>
      </c>
      <c r="AG20" s="15" t="s">
        <v>19</v>
      </c>
      <c r="AH20" s="15" t="s">
        <v>19</v>
      </c>
      <c r="AI20" s="15" t="s">
        <v>19</v>
      </c>
      <c r="AJ20" s="15" t="s">
        <v>3325</v>
      </c>
      <c r="AK20" s="15" t="s">
        <v>6275</v>
      </c>
    </row>
    <row r="21" spans="1:37" ht="15.45" x14ac:dyDescent="0.4">
      <c r="A21" s="15" t="s">
        <v>81</v>
      </c>
      <c r="B21" s="15" t="str">
        <f t="shared" si="0"/>
        <v>868a2v69w</v>
      </c>
      <c r="C21" s="15" t="s">
        <v>3938</v>
      </c>
      <c r="D21" s="24" t="s">
        <v>42</v>
      </c>
      <c r="E21" s="15" t="s">
        <v>3561</v>
      </c>
      <c r="F21" s="17" t="s">
        <v>3562</v>
      </c>
      <c r="G21" s="15" t="s">
        <v>19</v>
      </c>
      <c r="H21" s="18">
        <v>45863</v>
      </c>
      <c r="I21" s="18" t="s">
        <v>19</v>
      </c>
      <c r="J21" s="18">
        <v>45568.621527777781</v>
      </c>
      <c r="K21" s="18">
        <v>45807.539583333331</v>
      </c>
      <c r="L21" s="18" t="s">
        <v>19</v>
      </c>
      <c r="M21" s="18" t="s">
        <v>19</v>
      </c>
      <c r="N21" s="15" t="s">
        <v>19</v>
      </c>
      <c r="O21" s="15" t="s">
        <v>5805</v>
      </c>
      <c r="P21" s="15" t="s">
        <v>6147</v>
      </c>
      <c r="Q21" s="15" t="s">
        <v>19</v>
      </c>
      <c r="R21" s="15" t="s">
        <v>19</v>
      </c>
      <c r="S21" s="15" t="s">
        <v>19</v>
      </c>
      <c r="T21" s="15" t="s">
        <v>19</v>
      </c>
      <c r="U21" s="15" t="s">
        <v>19</v>
      </c>
      <c r="V21" s="19">
        <v>0</v>
      </c>
      <c r="W21" s="15" t="s">
        <v>19</v>
      </c>
      <c r="X21" s="15" t="s">
        <v>19</v>
      </c>
      <c r="Y21" s="15" t="s">
        <v>43</v>
      </c>
      <c r="Z21" s="15" t="s">
        <v>3649</v>
      </c>
      <c r="AA21" s="15" t="s">
        <v>1565</v>
      </c>
      <c r="AB21" s="15" t="b">
        <v>1</v>
      </c>
      <c r="AC21" s="15" t="s">
        <v>3589</v>
      </c>
      <c r="AD21" s="15" t="s">
        <v>19</v>
      </c>
      <c r="AE21" s="15" t="s">
        <v>3939</v>
      </c>
      <c r="AF21" s="18">
        <v>45807</v>
      </c>
      <c r="AG21" s="15" t="s">
        <v>19</v>
      </c>
      <c r="AH21" s="15" t="s">
        <v>19</v>
      </c>
      <c r="AI21" s="15" t="s">
        <v>19</v>
      </c>
      <c r="AJ21" s="15" t="s">
        <v>3182</v>
      </c>
      <c r="AK21" s="15" t="s">
        <v>6281</v>
      </c>
    </row>
    <row r="22" spans="1:37" ht="15.45" x14ac:dyDescent="0.4">
      <c r="A22" s="15" t="s">
        <v>82</v>
      </c>
      <c r="B22" s="15" t="str">
        <f t="shared" si="0"/>
        <v>868a2v6bk</v>
      </c>
      <c r="C22" s="15" t="s">
        <v>4424</v>
      </c>
      <c r="D22" s="24" t="s">
        <v>42</v>
      </c>
      <c r="E22" s="15" t="s">
        <v>3561</v>
      </c>
      <c r="F22" s="28" t="s">
        <v>3587</v>
      </c>
      <c r="G22" s="15" t="s">
        <v>19</v>
      </c>
      <c r="H22" s="18" t="s">
        <v>19</v>
      </c>
      <c r="I22" s="18" t="s">
        <v>19</v>
      </c>
      <c r="J22" s="18">
        <v>45568.621527777781</v>
      </c>
      <c r="K22" s="18">
        <v>45782.724999999999</v>
      </c>
      <c r="L22" s="18" t="s">
        <v>19</v>
      </c>
      <c r="M22" s="18" t="s">
        <v>19</v>
      </c>
      <c r="N22" s="15" t="s">
        <v>5064</v>
      </c>
      <c r="O22" s="15" t="s">
        <v>5800</v>
      </c>
      <c r="P22" s="15" t="s">
        <v>6152</v>
      </c>
      <c r="Q22" s="15" t="s">
        <v>19</v>
      </c>
      <c r="R22" s="15" t="s">
        <v>19</v>
      </c>
      <c r="S22" s="15" t="s">
        <v>19</v>
      </c>
      <c r="T22" s="15" t="s">
        <v>19</v>
      </c>
      <c r="U22" s="15" t="s">
        <v>19</v>
      </c>
      <c r="V22" s="19">
        <v>0</v>
      </c>
      <c r="W22" s="15" t="s">
        <v>19</v>
      </c>
      <c r="X22" s="15" t="s">
        <v>19</v>
      </c>
      <c r="Y22" s="15" t="s">
        <v>77</v>
      </c>
      <c r="Z22" s="15" t="s">
        <v>3932</v>
      </c>
      <c r="AA22" s="15" t="s">
        <v>1407</v>
      </c>
      <c r="AB22" s="15" t="s">
        <v>19</v>
      </c>
      <c r="AC22" s="15" t="s">
        <v>49</v>
      </c>
      <c r="AD22" s="15" t="s">
        <v>19</v>
      </c>
      <c r="AE22" s="15" t="s">
        <v>5065</v>
      </c>
      <c r="AF22" s="15" t="s">
        <v>19</v>
      </c>
      <c r="AG22" s="15" t="s">
        <v>19</v>
      </c>
      <c r="AH22" s="15" t="s">
        <v>19</v>
      </c>
      <c r="AI22" s="15" t="s">
        <v>19</v>
      </c>
      <c r="AJ22" s="15" t="s">
        <v>3325</v>
      </c>
      <c r="AK22" s="15" t="s">
        <v>6275</v>
      </c>
    </row>
    <row r="23" spans="1:37" ht="15.45" x14ac:dyDescent="0.4">
      <c r="A23" s="15" t="s">
        <v>84</v>
      </c>
      <c r="B23" s="15" t="str">
        <f t="shared" si="0"/>
        <v>868a2v6gq</v>
      </c>
      <c r="C23" s="15" t="s">
        <v>6134</v>
      </c>
      <c r="D23" s="27" t="s">
        <v>122</v>
      </c>
      <c r="E23" s="15" t="s">
        <v>3561</v>
      </c>
      <c r="F23" s="28" t="s">
        <v>3587</v>
      </c>
      <c r="G23" s="15" t="s">
        <v>6277</v>
      </c>
      <c r="H23" s="18">
        <v>45863</v>
      </c>
      <c r="I23" s="18" t="s">
        <v>19</v>
      </c>
      <c r="J23" s="18">
        <v>45568.621527777781</v>
      </c>
      <c r="K23" s="18">
        <v>45800.535416666666</v>
      </c>
      <c r="L23" s="18" t="s">
        <v>19</v>
      </c>
      <c r="M23" s="18" t="s">
        <v>19</v>
      </c>
      <c r="N23" s="15" t="s">
        <v>5806</v>
      </c>
      <c r="O23" s="15" t="s">
        <v>5802</v>
      </c>
      <c r="P23" s="15" t="s">
        <v>19</v>
      </c>
      <c r="Q23" s="15" t="s">
        <v>19</v>
      </c>
      <c r="R23" s="15" t="s">
        <v>19</v>
      </c>
      <c r="S23" s="15" t="s">
        <v>19</v>
      </c>
      <c r="T23" s="15" t="s">
        <v>19</v>
      </c>
      <c r="U23" s="15" t="s">
        <v>19</v>
      </c>
      <c r="V23" s="19">
        <v>0</v>
      </c>
      <c r="W23" s="29" t="s">
        <v>123</v>
      </c>
      <c r="X23" s="15" t="s">
        <v>19</v>
      </c>
      <c r="Y23" s="15" t="s">
        <v>43</v>
      </c>
      <c r="Z23" s="15" t="s">
        <v>3932</v>
      </c>
      <c r="AA23" s="15" t="s">
        <v>729</v>
      </c>
      <c r="AB23" s="15" t="s">
        <v>19</v>
      </c>
      <c r="AC23" s="15" t="s">
        <v>17</v>
      </c>
      <c r="AD23" s="15" t="s">
        <v>19</v>
      </c>
      <c r="AE23" s="15" t="s">
        <v>3940</v>
      </c>
      <c r="AF23" s="15" t="s">
        <v>19</v>
      </c>
      <c r="AG23" s="15" t="s">
        <v>19</v>
      </c>
      <c r="AH23" s="15" t="s">
        <v>19</v>
      </c>
      <c r="AI23" s="15" t="s">
        <v>19</v>
      </c>
      <c r="AJ23" s="15" t="s">
        <v>3325</v>
      </c>
      <c r="AK23" s="15" t="s">
        <v>6275</v>
      </c>
    </row>
    <row r="24" spans="1:37" ht="15.45" x14ac:dyDescent="0.4">
      <c r="A24" s="15" t="s">
        <v>85</v>
      </c>
      <c r="B24" s="15" t="str">
        <f t="shared" si="0"/>
        <v>868a2v6ky</v>
      </c>
      <c r="C24" s="15" t="s">
        <v>6133</v>
      </c>
      <c r="D24" s="27" t="s">
        <v>122</v>
      </c>
      <c r="E24" s="15" t="s">
        <v>3561</v>
      </c>
      <c r="F24" s="28" t="s">
        <v>3587</v>
      </c>
      <c r="G24" s="15" t="s">
        <v>6277</v>
      </c>
      <c r="H24" s="18">
        <v>45863</v>
      </c>
      <c r="I24" s="18" t="s">
        <v>19</v>
      </c>
      <c r="J24" s="18">
        <v>45568.621527777781</v>
      </c>
      <c r="K24" s="18">
        <v>45800.535416666666</v>
      </c>
      <c r="L24" s="18" t="s">
        <v>19</v>
      </c>
      <c r="M24" s="18" t="s">
        <v>19</v>
      </c>
      <c r="N24" s="15" t="s">
        <v>1568</v>
      </c>
      <c r="O24" s="15" t="s">
        <v>5802</v>
      </c>
      <c r="P24" s="15" t="s">
        <v>19</v>
      </c>
      <c r="Q24" s="15" t="s">
        <v>19</v>
      </c>
      <c r="R24" s="15" t="s">
        <v>19</v>
      </c>
      <c r="S24" s="15" t="s">
        <v>19</v>
      </c>
      <c r="T24" s="15" t="s">
        <v>19</v>
      </c>
      <c r="U24" s="15" t="s">
        <v>19</v>
      </c>
      <c r="V24" s="19">
        <v>0</v>
      </c>
      <c r="W24" s="29" t="s">
        <v>123</v>
      </c>
      <c r="X24" s="15" t="s">
        <v>19</v>
      </c>
      <c r="Y24" s="15" t="s">
        <v>43</v>
      </c>
      <c r="Z24" s="15" t="s">
        <v>3932</v>
      </c>
      <c r="AA24" s="15" t="s">
        <v>729</v>
      </c>
      <c r="AB24" s="15" t="s">
        <v>19</v>
      </c>
      <c r="AC24" s="15" t="s">
        <v>17</v>
      </c>
      <c r="AD24" s="15" t="s">
        <v>19</v>
      </c>
      <c r="AE24" s="15" t="s">
        <v>3933</v>
      </c>
      <c r="AF24" s="15" t="s">
        <v>19</v>
      </c>
      <c r="AG24" s="15" t="s">
        <v>19</v>
      </c>
      <c r="AH24" s="15" t="s">
        <v>19</v>
      </c>
      <c r="AI24" s="15" t="s">
        <v>19</v>
      </c>
      <c r="AJ24" s="15" t="s">
        <v>3325</v>
      </c>
      <c r="AK24" s="15" t="s">
        <v>6275</v>
      </c>
    </row>
    <row r="25" spans="1:37" ht="15.45" x14ac:dyDescent="0.4">
      <c r="A25" s="15" t="s">
        <v>87</v>
      </c>
      <c r="B25" s="15" t="str">
        <f t="shared" si="0"/>
        <v>868a2v6qh</v>
      </c>
      <c r="C25" s="15" t="s">
        <v>6282</v>
      </c>
      <c r="D25" s="21" t="s">
        <v>28</v>
      </c>
      <c r="E25" s="15" t="s">
        <v>3561</v>
      </c>
      <c r="F25" s="28" t="s">
        <v>3587</v>
      </c>
      <c r="G25" s="15" t="s">
        <v>6283</v>
      </c>
      <c r="H25" s="18">
        <v>45781</v>
      </c>
      <c r="I25" s="18" t="s">
        <v>19</v>
      </c>
      <c r="J25" s="18">
        <v>45568.621527777781</v>
      </c>
      <c r="K25" s="18">
        <v>45799.604166666672</v>
      </c>
      <c r="L25" s="18" t="s">
        <v>19</v>
      </c>
      <c r="M25" s="18" t="s">
        <v>19</v>
      </c>
      <c r="N25" s="15" t="s">
        <v>6284</v>
      </c>
      <c r="O25" s="15" t="s">
        <v>5800</v>
      </c>
      <c r="P25" s="15" t="s">
        <v>3588</v>
      </c>
      <c r="Q25" s="15" t="s">
        <v>19</v>
      </c>
      <c r="R25" s="15" t="s">
        <v>19</v>
      </c>
      <c r="S25" s="15" t="b">
        <v>1</v>
      </c>
      <c r="T25" s="18">
        <v>45799</v>
      </c>
      <c r="U25" s="18">
        <v>45792</v>
      </c>
      <c r="V25" s="19">
        <v>0</v>
      </c>
      <c r="W25" s="23" t="s">
        <v>291</v>
      </c>
      <c r="X25" s="15" t="s">
        <v>19</v>
      </c>
      <c r="Y25" s="15" t="s">
        <v>43</v>
      </c>
      <c r="Z25" s="15" t="s">
        <v>3575</v>
      </c>
      <c r="AA25" s="15" t="s">
        <v>1130</v>
      </c>
      <c r="AB25" s="15" t="b">
        <v>1</v>
      </c>
      <c r="AC25" s="15" t="s">
        <v>49</v>
      </c>
      <c r="AD25" s="20" t="s">
        <v>3604</v>
      </c>
      <c r="AE25" s="15" t="s">
        <v>3942</v>
      </c>
      <c r="AF25" s="18">
        <v>45779</v>
      </c>
      <c r="AG25" s="15" t="s">
        <v>19</v>
      </c>
      <c r="AH25" s="15" t="s">
        <v>19</v>
      </c>
      <c r="AI25" s="15" t="s">
        <v>19</v>
      </c>
      <c r="AJ25" s="15" t="s">
        <v>3325</v>
      </c>
      <c r="AK25" s="15" t="s">
        <v>6275</v>
      </c>
    </row>
    <row r="26" spans="1:37" ht="15.45" x14ac:dyDescent="0.4">
      <c r="A26" s="15" t="s">
        <v>90</v>
      </c>
      <c r="B26" s="15" t="str">
        <f t="shared" si="0"/>
        <v>868a2v6re</v>
      </c>
      <c r="C26" s="15" t="s">
        <v>3943</v>
      </c>
      <c r="D26" s="24" t="s">
        <v>42</v>
      </c>
      <c r="E26" s="15" t="s">
        <v>3561</v>
      </c>
      <c r="F26" s="16" t="s">
        <v>658</v>
      </c>
      <c r="G26" s="15" t="s">
        <v>3944</v>
      </c>
      <c r="H26" s="18">
        <v>45863</v>
      </c>
      <c r="I26" s="18" t="s">
        <v>19</v>
      </c>
      <c r="J26" s="18">
        <v>45568.621527777781</v>
      </c>
      <c r="K26" s="18">
        <v>45762.436111111107</v>
      </c>
      <c r="L26" s="18" t="s">
        <v>19</v>
      </c>
      <c r="M26" s="18" t="s">
        <v>19</v>
      </c>
      <c r="N26" s="15" t="s">
        <v>3945</v>
      </c>
      <c r="O26" s="15" t="s">
        <v>5807</v>
      </c>
      <c r="P26" s="15" t="s">
        <v>6159</v>
      </c>
      <c r="Q26" s="15" t="s">
        <v>19</v>
      </c>
      <c r="R26" s="15" t="s">
        <v>19</v>
      </c>
      <c r="S26" s="15" t="s">
        <v>19</v>
      </c>
      <c r="T26" s="15" t="s">
        <v>19</v>
      </c>
      <c r="U26" s="15" t="s">
        <v>19</v>
      </c>
      <c r="V26" s="19">
        <v>0</v>
      </c>
      <c r="W26" s="15" t="s">
        <v>19</v>
      </c>
      <c r="X26" s="15" t="s">
        <v>19</v>
      </c>
      <c r="Y26" s="15" t="s">
        <v>43</v>
      </c>
      <c r="Z26" s="15" t="s">
        <v>3575</v>
      </c>
      <c r="AA26" s="15" t="s">
        <v>1205</v>
      </c>
      <c r="AB26" s="15" t="s">
        <v>19</v>
      </c>
      <c r="AC26" s="15" t="s">
        <v>49</v>
      </c>
      <c r="AD26" s="15" t="s">
        <v>19</v>
      </c>
      <c r="AE26" s="15" t="s">
        <v>3576</v>
      </c>
      <c r="AF26" s="15" t="s">
        <v>19</v>
      </c>
      <c r="AG26" s="15" t="s">
        <v>19</v>
      </c>
      <c r="AH26" s="15" t="s">
        <v>19</v>
      </c>
      <c r="AI26" s="15" t="s">
        <v>19</v>
      </c>
      <c r="AJ26" s="15" t="s">
        <v>3325</v>
      </c>
      <c r="AK26" s="15" t="s">
        <v>6275</v>
      </c>
    </row>
    <row r="27" spans="1:37" ht="15.45" x14ac:dyDescent="0.4">
      <c r="A27" s="15" t="s">
        <v>92</v>
      </c>
      <c r="B27" s="15" t="str">
        <f t="shared" si="0"/>
        <v>868a2v6t3</v>
      </c>
      <c r="C27" s="15" t="s">
        <v>3946</v>
      </c>
      <c r="D27" s="24" t="s">
        <v>42</v>
      </c>
      <c r="E27" s="15" t="s">
        <v>3561</v>
      </c>
      <c r="F27" s="17" t="s">
        <v>3562</v>
      </c>
      <c r="G27" s="15" t="s">
        <v>19</v>
      </c>
      <c r="H27" s="18" t="s">
        <v>19</v>
      </c>
      <c r="I27" s="18" t="s">
        <v>19</v>
      </c>
      <c r="J27" s="18">
        <v>45568.621527777781</v>
      </c>
      <c r="K27" s="18">
        <v>45749.495833333334</v>
      </c>
      <c r="L27" s="18" t="s">
        <v>19</v>
      </c>
      <c r="M27" s="18" t="s">
        <v>19</v>
      </c>
      <c r="N27" s="15" t="s">
        <v>3947</v>
      </c>
      <c r="O27" s="15" t="s">
        <v>5807</v>
      </c>
      <c r="P27" s="15" t="s">
        <v>6193</v>
      </c>
      <c r="Q27" s="15" t="s">
        <v>19</v>
      </c>
      <c r="R27" s="15" t="s">
        <v>19</v>
      </c>
      <c r="S27" s="15" t="s">
        <v>19</v>
      </c>
      <c r="T27" s="15" t="s">
        <v>19</v>
      </c>
      <c r="U27" s="15" t="s">
        <v>19</v>
      </c>
      <c r="V27" s="19">
        <v>0</v>
      </c>
      <c r="W27" s="15" t="s">
        <v>19</v>
      </c>
      <c r="X27" s="15" t="s">
        <v>19</v>
      </c>
      <c r="Y27" s="15" t="s">
        <v>43</v>
      </c>
      <c r="Z27" s="15" t="s">
        <v>3932</v>
      </c>
      <c r="AA27" s="15" t="s">
        <v>1576</v>
      </c>
      <c r="AB27" s="15" t="s">
        <v>19</v>
      </c>
      <c r="AC27" s="15" t="s">
        <v>49</v>
      </c>
      <c r="AD27" s="15" t="s">
        <v>19</v>
      </c>
      <c r="AE27" s="15" t="s">
        <v>3948</v>
      </c>
      <c r="AF27" s="15" t="s">
        <v>19</v>
      </c>
      <c r="AG27" s="15" t="s">
        <v>19</v>
      </c>
      <c r="AH27" s="15" t="s">
        <v>19</v>
      </c>
      <c r="AI27" s="15" t="s">
        <v>19</v>
      </c>
      <c r="AJ27" s="15" t="s">
        <v>3325</v>
      </c>
      <c r="AK27" s="15" t="s">
        <v>6275</v>
      </c>
    </row>
    <row r="28" spans="1:37" ht="15.45" x14ac:dyDescent="0.4">
      <c r="A28" s="15" t="s">
        <v>94</v>
      </c>
      <c r="B28" s="15" t="str">
        <f t="shared" si="0"/>
        <v>868a2v6y8</v>
      </c>
      <c r="C28" s="15" t="s">
        <v>3949</v>
      </c>
      <c r="D28" s="27" t="s">
        <v>122</v>
      </c>
      <c r="E28" s="15" t="s">
        <v>3561</v>
      </c>
      <c r="F28" s="28" t="s">
        <v>3587</v>
      </c>
      <c r="G28" s="15" t="s">
        <v>5808</v>
      </c>
      <c r="H28" s="18" t="s">
        <v>19</v>
      </c>
      <c r="I28" s="18" t="s">
        <v>19</v>
      </c>
      <c r="J28" s="18">
        <v>45568.621527777781</v>
      </c>
      <c r="K28" s="18">
        <v>45789.482638888891</v>
      </c>
      <c r="L28" s="18" t="s">
        <v>19</v>
      </c>
      <c r="M28" s="18" t="s">
        <v>19</v>
      </c>
      <c r="N28" s="15" t="s">
        <v>19</v>
      </c>
      <c r="O28" s="15" t="s">
        <v>5809</v>
      </c>
      <c r="P28" s="15" t="s">
        <v>3588</v>
      </c>
      <c r="Q28" s="15" t="s">
        <v>19</v>
      </c>
      <c r="R28" s="15" t="s">
        <v>19</v>
      </c>
      <c r="S28" s="15" t="s">
        <v>19</v>
      </c>
      <c r="T28" s="15" t="s">
        <v>19</v>
      </c>
      <c r="U28" s="15" t="s">
        <v>19</v>
      </c>
      <c r="V28" s="19">
        <v>0</v>
      </c>
      <c r="W28" s="29" t="s">
        <v>123</v>
      </c>
      <c r="X28" s="15" t="s">
        <v>19</v>
      </c>
      <c r="Y28" s="15" t="s">
        <v>43</v>
      </c>
      <c r="Z28" s="15" t="s">
        <v>3649</v>
      </c>
      <c r="AA28" s="15" t="s">
        <v>717</v>
      </c>
      <c r="AB28" s="15" t="s">
        <v>19</v>
      </c>
      <c r="AC28" s="15" t="s">
        <v>3589</v>
      </c>
      <c r="AD28" s="15" t="s">
        <v>19</v>
      </c>
      <c r="AE28" s="15" t="s">
        <v>3951</v>
      </c>
      <c r="AF28" s="15" t="s">
        <v>19</v>
      </c>
      <c r="AG28" s="15" t="s">
        <v>19</v>
      </c>
      <c r="AH28" s="15" t="s">
        <v>19</v>
      </c>
      <c r="AI28" s="15" t="s">
        <v>19</v>
      </c>
      <c r="AJ28" s="15" t="s">
        <v>3182</v>
      </c>
      <c r="AK28" s="15" t="s">
        <v>6281</v>
      </c>
    </row>
    <row r="29" spans="1:37" ht="15.45" x14ac:dyDescent="0.4">
      <c r="A29" s="15" t="s">
        <v>97</v>
      </c>
      <c r="B29" s="15" t="str">
        <f t="shared" si="0"/>
        <v>868a2v78c</v>
      </c>
      <c r="C29" s="15" t="s">
        <v>3952</v>
      </c>
      <c r="D29" s="21" t="s">
        <v>28</v>
      </c>
      <c r="E29" s="15" t="s">
        <v>3561</v>
      </c>
      <c r="F29" s="25" t="s">
        <v>3583</v>
      </c>
      <c r="G29" s="15" t="s">
        <v>19</v>
      </c>
      <c r="H29" s="18">
        <v>45863</v>
      </c>
      <c r="I29" s="18" t="s">
        <v>19</v>
      </c>
      <c r="J29" s="18">
        <v>45568.62222222222</v>
      </c>
      <c r="K29" s="18">
        <v>45810.716666666667</v>
      </c>
      <c r="L29" s="18" t="s">
        <v>19</v>
      </c>
      <c r="M29" s="18" t="s">
        <v>19</v>
      </c>
      <c r="N29" s="15" t="s">
        <v>3953</v>
      </c>
      <c r="O29" s="15" t="s">
        <v>5800</v>
      </c>
      <c r="P29" s="15" t="s">
        <v>6159</v>
      </c>
      <c r="Q29" s="18">
        <v>45810</v>
      </c>
      <c r="R29" s="15" t="s">
        <v>19</v>
      </c>
      <c r="S29" s="15" t="s">
        <v>19</v>
      </c>
      <c r="T29" s="15" t="s">
        <v>19</v>
      </c>
      <c r="U29" s="15" t="s">
        <v>19</v>
      </c>
      <c r="V29" s="19">
        <v>0</v>
      </c>
      <c r="W29" s="32" t="s">
        <v>66</v>
      </c>
      <c r="X29" s="15" t="s">
        <v>19</v>
      </c>
      <c r="Y29" s="15" t="s">
        <v>43</v>
      </c>
      <c r="Z29" s="15" t="s">
        <v>3930</v>
      </c>
      <c r="AA29" s="15" t="s">
        <v>1236</v>
      </c>
      <c r="AB29" s="15" t="s">
        <v>19</v>
      </c>
      <c r="AC29" s="15" t="s">
        <v>49</v>
      </c>
      <c r="AD29" s="15" t="s">
        <v>19</v>
      </c>
      <c r="AE29" s="15" t="s">
        <v>3931</v>
      </c>
      <c r="AF29" s="15" t="s">
        <v>19</v>
      </c>
      <c r="AG29" s="15" t="s">
        <v>19</v>
      </c>
      <c r="AH29" s="15" t="s">
        <v>19</v>
      </c>
      <c r="AI29" s="15" t="s">
        <v>19</v>
      </c>
      <c r="AJ29" s="15" t="s">
        <v>3325</v>
      </c>
      <c r="AK29" s="15" t="s">
        <v>6275</v>
      </c>
    </row>
    <row r="30" spans="1:37" ht="15.45" x14ac:dyDescent="0.4">
      <c r="A30" s="15" t="s">
        <v>100</v>
      </c>
      <c r="B30" s="15" t="str">
        <f t="shared" si="0"/>
        <v>868a2v7ac</v>
      </c>
      <c r="C30" s="15" t="s">
        <v>5066</v>
      </c>
      <c r="D30" s="24" t="s">
        <v>42</v>
      </c>
      <c r="E30" s="15" t="s">
        <v>3561</v>
      </c>
      <c r="F30" s="25" t="s">
        <v>3583</v>
      </c>
      <c r="G30" s="15" t="s">
        <v>19</v>
      </c>
      <c r="H30" s="18" t="s">
        <v>19</v>
      </c>
      <c r="I30" s="18" t="s">
        <v>19</v>
      </c>
      <c r="J30" s="18">
        <v>45568.62222222222</v>
      </c>
      <c r="K30" s="18">
        <v>45782.726388888885</v>
      </c>
      <c r="L30" s="18" t="s">
        <v>19</v>
      </c>
      <c r="M30" s="18" t="s">
        <v>19</v>
      </c>
      <c r="N30" s="15" t="s">
        <v>19</v>
      </c>
      <c r="O30" s="15" t="s">
        <v>5804</v>
      </c>
      <c r="P30" s="15" t="s">
        <v>6156</v>
      </c>
      <c r="Q30" s="15" t="s">
        <v>19</v>
      </c>
      <c r="R30" s="15" t="s">
        <v>19</v>
      </c>
      <c r="S30" s="15" t="s">
        <v>19</v>
      </c>
      <c r="T30" s="15" t="s">
        <v>19</v>
      </c>
      <c r="U30" s="15" t="s">
        <v>19</v>
      </c>
      <c r="V30" s="19">
        <v>0</v>
      </c>
      <c r="W30" s="15" t="s">
        <v>19</v>
      </c>
      <c r="X30" s="15" t="s">
        <v>19</v>
      </c>
      <c r="Y30" s="15" t="s">
        <v>77</v>
      </c>
      <c r="Z30" s="15" t="s">
        <v>3932</v>
      </c>
      <c r="AA30" s="15" t="s">
        <v>682</v>
      </c>
      <c r="AB30" s="15" t="s">
        <v>19</v>
      </c>
      <c r="AC30" s="15" t="s">
        <v>17</v>
      </c>
      <c r="AD30" s="15" t="s">
        <v>19</v>
      </c>
      <c r="AE30" s="15" t="s">
        <v>5067</v>
      </c>
      <c r="AF30" s="15" t="s">
        <v>19</v>
      </c>
      <c r="AG30" s="15" t="s">
        <v>19</v>
      </c>
      <c r="AH30" s="15" t="s">
        <v>19</v>
      </c>
      <c r="AI30" s="15" t="s">
        <v>19</v>
      </c>
      <c r="AJ30" s="15" t="s">
        <v>3325</v>
      </c>
      <c r="AK30" s="15" t="s">
        <v>6275</v>
      </c>
    </row>
    <row r="31" spans="1:37" ht="15.45" x14ac:dyDescent="0.4">
      <c r="A31" s="15" t="s">
        <v>102</v>
      </c>
      <c r="B31" s="15" t="str">
        <f t="shared" si="0"/>
        <v>868a2v7c7</v>
      </c>
      <c r="C31" s="15" t="s">
        <v>5068</v>
      </c>
      <c r="D31" s="24" t="s">
        <v>42</v>
      </c>
      <c r="E31" s="15" t="s">
        <v>3561</v>
      </c>
      <c r="F31" s="28" t="s">
        <v>3587</v>
      </c>
      <c r="G31" s="15" t="s">
        <v>19</v>
      </c>
      <c r="H31" s="18" t="s">
        <v>19</v>
      </c>
      <c r="I31" s="18" t="s">
        <v>19</v>
      </c>
      <c r="J31" s="18">
        <v>45568.62222222222</v>
      </c>
      <c r="K31" s="18">
        <v>45775.454166666663</v>
      </c>
      <c r="L31" s="18" t="s">
        <v>19</v>
      </c>
      <c r="M31" s="18" t="s">
        <v>19</v>
      </c>
      <c r="N31" s="15" t="s">
        <v>5069</v>
      </c>
      <c r="O31" s="15" t="s">
        <v>5807</v>
      </c>
      <c r="P31" s="15" t="s">
        <v>6148</v>
      </c>
      <c r="Q31" s="15" t="s">
        <v>19</v>
      </c>
      <c r="R31" s="15" t="s">
        <v>19</v>
      </c>
      <c r="S31" s="15" t="s">
        <v>19</v>
      </c>
      <c r="T31" s="15" t="s">
        <v>19</v>
      </c>
      <c r="U31" s="15" t="s">
        <v>19</v>
      </c>
      <c r="V31" s="19">
        <v>0</v>
      </c>
      <c r="W31" s="15" t="s">
        <v>19</v>
      </c>
      <c r="X31" s="15" t="s">
        <v>19</v>
      </c>
      <c r="Y31" s="15" t="s">
        <v>77</v>
      </c>
      <c r="Z31" s="15" t="s">
        <v>3932</v>
      </c>
      <c r="AA31" s="15" t="s">
        <v>2195</v>
      </c>
      <c r="AB31" s="15" t="s">
        <v>19</v>
      </c>
      <c r="AC31" s="15" t="s">
        <v>49</v>
      </c>
      <c r="AD31" s="15" t="s">
        <v>19</v>
      </c>
      <c r="AE31" s="15" t="s">
        <v>5070</v>
      </c>
      <c r="AF31" s="15" t="s">
        <v>19</v>
      </c>
      <c r="AG31" s="15" t="s">
        <v>19</v>
      </c>
      <c r="AH31" s="15" t="s">
        <v>19</v>
      </c>
      <c r="AI31" s="15" t="s">
        <v>19</v>
      </c>
      <c r="AJ31" s="15" t="s">
        <v>3325</v>
      </c>
      <c r="AK31" s="15" t="s">
        <v>6275</v>
      </c>
    </row>
    <row r="32" spans="1:37" ht="15.45" x14ac:dyDescent="0.4">
      <c r="A32" s="15" t="s">
        <v>104</v>
      </c>
      <c r="B32" s="15" t="str">
        <f t="shared" si="0"/>
        <v>868a2v7cy</v>
      </c>
      <c r="C32" s="15" t="s">
        <v>5071</v>
      </c>
      <c r="D32" s="24" t="s">
        <v>42</v>
      </c>
      <c r="E32" s="15" t="s">
        <v>3561</v>
      </c>
      <c r="F32" s="28" t="s">
        <v>3587</v>
      </c>
      <c r="G32" s="15" t="s">
        <v>19</v>
      </c>
      <c r="H32" s="18" t="s">
        <v>19</v>
      </c>
      <c r="I32" s="18" t="s">
        <v>19</v>
      </c>
      <c r="J32" s="18">
        <v>45568.62222222222</v>
      </c>
      <c r="K32" s="18">
        <v>45750.436805555553</v>
      </c>
      <c r="L32" s="18" t="s">
        <v>19</v>
      </c>
      <c r="M32" s="18" t="s">
        <v>19</v>
      </c>
      <c r="N32" s="15" t="s">
        <v>5072</v>
      </c>
      <c r="O32" s="15" t="s">
        <v>5807</v>
      </c>
      <c r="P32" s="15" t="s">
        <v>6152</v>
      </c>
      <c r="Q32" s="15" t="s">
        <v>19</v>
      </c>
      <c r="R32" s="15" t="s">
        <v>19</v>
      </c>
      <c r="S32" s="15" t="s">
        <v>19</v>
      </c>
      <c r="T32" s="15" t="s">
        <v>19</v>
      </c>
      <c r="U32" s="15" t="s">
        <v>19</v>
      </c>
      <c r="V32" s="19">
        <v>0</v>
      </c>
      <c r="W32" s="15" t="s">
        <v>19</v>
      </c>
      <c r="X32" s="15" t="s">
        <v>19</v>
      </c>
      <c r="Y32" s="15" t="s">
        <v>77</v>
      </c>
      <c r="Z32" s="15" t="s">
        <v>3932</v>
      </c>
      <c r="AA32" s="15" t="s">
        <v>2280</v>
      </c>
      <c r="AB32" s="15" t="s">
        <v>19</v>
      </c>
      <c r="AC32" s="15" t="s">
        <v>49</v>
      </c>
      <c r="AD32" s="15" t="s">
        <v>19</v>
      </c>
      <c r="AE32" s="15" t="s">
        <v>5073</v>
      </c>
      <c r="AF32" s="15" t="s">
        <v>19</v>
      </c>
      <c r="AG32" s="15" t="s">
        <v>19</v>
      </c>
      <c r="AH32" s="15" t="s">
        <v>19</v>
      </c>
      <c r="AI32" s="15" t="s">
        <v>19</v>
      </c>
      <c r="AJ32" s="15" t="s">
        <v>3325</v>
      </c>
      <c r="AK32" s="15" t="s">
        <v>6275</v>
      </c>
    </row>
    <row r="33" spans="1:37" ht="15.45" x14ac:dyDescent="0.4">
      <c r="A33" s="15" t="s">
        <v>106</v>
      </c>
      <c r="B33" s="15" t="str">
        <f t="shared" si="0"/>
        <v>868a2v7kn</v>
      </c>
      <c r="C33" s="15" t="s">
        <v>3954</v>
      </c>
      <c r="D33" s="24" t="s">
        <v>42</v>
      </c>
      <c r="E33" s="15" t="s">
        <v>3561</v>
      </c>
      <c r="F33" s="25" t="s">
        <v>3583</v>
      </c>
      <c r="G33" s="15" t="s">
        <v>19</v>
      </c>
      <c r="H33" s="18" t="s">
        <v>19</v>
      </c>
      <c r="I33" s="18" t="s">
        <v>19</v>
      </c>
      <c r="J33" s="18">
        <v>45568.62222222222</v>
      </c>
      <c r="K33" s="18">
        <v>45810.66805555555</v>
      </c>
      <c r="L33" s="18" t="s">
        <v>19</v>
      </c>
      <c r="M33" s="18" t="s">
        <v>19</v>
      </c>
      <c r="N33" s="15" t="s">
        <v>3955</v>
      </c>
      <c r="O33" s="15" t="s">
        <v>5810</v>
      </c>
      <c r="P33" s="15" t="s">
        <v>6147</v>
      </c>
      <c r="Q33" s="15" t="s">
        <v>19</v>
      </c>
      <c r="R33" s="15" t="s">
        <v>19</v>
      </c>
      <c r="S33" s="15" t="s">
        <v>19</v>
      </c>
      <c r="T33" s="15" t="s">
        <v>19</v>
      </c>
      <c r="U33" s="15" t="s">
        <v>19</v>
      </c>
      <c r="V33" s="19">
        <v>0</v>
      </c>
      <c r="W33" s="15" t="s">
        <v>19</v>
      </c>
      <c r="X33" s="15" t="s">
        <v>19</v>
      </c>
      <c r="Y33" s="15" t="s">
        <v>43</v>
      </c>
      <c r="Z33" s="15" t="s">
        <v>3956</v>
      </c>
      <c r="AA33" s="15" t="s">
        <v>1298</v>
      </c>
      <c r="AB33" s="15" t="s">
        <v>19</v>
      </c>
      <c r="AC33" s="15" t="s">
        <v>17</v>
      </c>
      <c r="AD33" s="15" t="s">
        <v>19</v>
      </c>
      <c r="AE33" s="15" t="s">
        <v>3957</v>
      </c>
      <c r="AF33" s="15" t="s">
        <v>19</v>
      </c>
      <c r="AG33" s="15" t="s">
        <v>19</v>
      </c>
      <c r="AH33" s="15" t="s">
        <v>19</v>
      </c>
      <c r="AI33" s="15" t="s">
        <v>19</v>
      </c>
      <c r="AJ33" s="15" t="s">
        <v>3915</v>
      </c>
      <c r="AK33" s="15" t="s">
        <v>3569</v>
      </c>
    </row>
    <row r="34" spans="1:37" ht="15.45" x14ac:dyDescent="0.4">
      <c r="A34" s="15" t="s">
        <v>108</v>
      </c>
      <c r="B34" s="15" t="str">
        <f t="shared" si="0"/>
        <v>868a2v7v1</v>
      </c>
      <c r="C34" s="15" t="s">
        <v>4341</v>
      </c>
      <c r="D34" s="24" t="s">
        <v>42</v>
      </c>
      <c r="E34" s="15" t="s">
        <v>3561</v>
      </c>
      <c r="F34" s="17" t="s">
        <v>3562</v>
      </c>
      <c r="G34" s="15" t="s">
        <v>19</v>
      </c>
      <c r="H34" s="18">
        <v>45863</v>
      </c>
      <c r="I34" s="18" t="s">
        <v>19</v>
      </c>
      <c r="J34" s="18">
        <v>45568.62222222222</v>
      </c>
      <c r="K34" s="18">
        <v>45779.556944444441</v>
      </c>
      <c r="L34" s="18" t="s">
        <v>19</v>
      </c>
      <c r="M34" s="18" t="s">
        <v>19</v>
      </c>
      <c r="N34" s="15" t="s">
        <v>4565</v>
      </c>
      <c r="O34" s="15" t="s">
        <v>5807</v>
      </c>
      <c r="P34" s="15" t="s">
        <v>6157</v>
      </c>
      <c r="Q34" s="15" t="s">
        <v>19</v>
      </c>
      <c r="R34" s="15" t="s">
        <v>19</v>
      </c>
      <c r="S34" s="15" t="s">
        <v>19</v>
      </c>
      <c r="T34" s="15" t="s">
        <v>19</v>
      </c>
      <c r="U34" s="15" t="s">
        <v>19</v>
      </c>
      <c r="V34" s="19">
        <v>0</v>
      </c>
      <c r="W34" s="15" t="s">
        <v>19</v>
      </c>
      <c r="X34" s="15" t="s">
        <v>19</v>
      </c>
      <c r="Y34" s="15" t="s">
        <v>24</v>
      </c>
      <c r="Z34" s="15" t="s">
        <v>3365</v>
      </c>
      <c r="AA34" s="15" t="s">
        <v>690</v>
      </c>
      <c r="AB34" s="15" t="b">
        <v>1</v>
      </c>
      <c r="AC34" s="15" t="s">
        <v>49</v>
      </c>
      <c r="AD34" s="15" t="s">
        <v>19</v>
      </c>
      <c r="AE34" s="15" t="s">
        <v>3987</v>
      </c>
      <c r="AF34" s="18">
        <v>45779</v>
      </c>
      <c r="AG34" s="15" t="s">
        <v>19</v>
      </c>
      <c r="AH34" s="15" t="s">
        <v>19</v>
      </c>
      <c r="AI34" s="15" t="s">
        <v>19</v>
      </c>
      <c r="AJ34" s="15" t="s">
        <v>3325</v>
      </c>
      <c r="AK34" s="15" t="s">
        <v>6275</v>
      </c>
    </row>
    <row r="35" spans="1:37" ht="15.45" x14ac:dyDescent="0.4">
      <c r="A35" s="15" t="s">
        <v>109</v>
      </c>
      <c r="B35" s="15" t="str">
        <f t="shared" si="0"/>
        <v>868a2v7x8</v>
      </c>
      <c r="C35" s="15" t="s">
        <v>3958</v>
      </c>
      <c r="D35" s="24" t="s">
        <v>42</v>
      </c>
      <c r="E35" s="15" t="s">
        <v>3561</v>
      </c>
      <c r="F35" s="25" t="s">
        <v>3583</v>
      </c>
      <c r="G35" s="15" t="s">
        <v>19</v>
      </c>
      <c r="H35" s="18">
        <v>45863</v>
      </c>
      <c r="I35" s="18" t="s">
        <v>19</v>
      </c>
      <c r="J35" s="18">
        <v>45568.62222222222</v>
      </c>
      <c r="K35" s="18">
        <v>45776.390972222223</v>
      </c>
      <c r="L35" s="18" t="s">
        <v>19</v>
      </c>
      <c r="M35" s="18" t="s">
        <v>19</v>
      </c>
      <c r="N35" s="15" t="s">
        <v>3959</v>
      </c>
      <c r="O35" s="15" t="s">
        <v>5807</v>
      </c>
      <c r="P35" s="15" t="s">
        <v>6159</v>
      </c>
      <c r="Q35" s="15" t="s">
        <v>19</v>
      </c>
      <c r="R35" s="15" t="s">
        <v>19</v>
      </c>
      <c r="S35" s="15" t="s">
        <v>19</v>
      </c>
      <c r="T35" s="15" t="s">
        <v>19</v>
      </c>
      <c r="U35" s="15" t="s">
        <v>19</v>
      </c>
      <c r="V35" s="19">
        <v>0</v>
      </c>
      <c r="W35" s="15" t="s">
        <v>19</v>
      </c>
      <c r="X35" s="15" t="s">
        <v>19</v>
      </c>
      <c r="Y35" s="15" t="s">
        <v>43</v>
      </c>
      <c r="Z35" s="15" t="s">
        <v>3930</v>
      </c>
      <c r="AA35" s="15" t="s">
        <v>1236</v>
      </c>
      <c r="AB35" s="15" t="s">
        <v>19</v>
      </c>
      <c r="AC35" s="15" t="s">
        <v>49</v>
      </c>
      <c r="AD35" s="15" t="s">
        <v>19</v>
      </c>
      <c r="AE35" s="15" t="s">
        <v>3931</v>
      </c>
      <c r="AF35" s="15" t="s">
        <v>19</v>
      </c>
      <c r="AG35" s="15" t="s">
        <v>19</v>
      </c>
      <c r="AH35" s="15" t="s">
        <v>19</v>
      </c>
      <c r="AI35" s="15" t="s">
        <v>19</v>
      </c>
      <c r="AJ35" s="15" t="s">
        <v>3325</v>
      </c>
      <c r="AK35" s="15" t="s">
        <v>6275</v>
      </c>
    </row>
    <row r="36" spans="1:37" ht="15.45" x14ac:dyDescent="0.4">
      <c r="A36" s="15" t="s">
        <v>111</v>
      </c>
      <c r="B36" s="15" t="str">
        <f t="shared" si="0"/>
        <v>868a2v81g</v>
      </c>
      <c r="C36" s="15" t="s">
        <v>5074</v>
      </c>
      <c r="D36" s="24" t="s">
        <v>42</v>
      </c>
      <c r="E36" s="15" t="s">
        <v>3561</v>
      </c>
      <c r="F36" s="28" t="s">
        <v>3587</v>
      </c>
      <c r="G36" s="15" t="s">
        <v>19</v>
      </c>
      <c r="H36" s="18" t="s">
        <v>19</v>
      </c>
      <c r="I36" s="18" t="s">
        <v>19</v>
      </c>
      <c r="J36" s="18">
        <v>45568.622916666667</v>
      </c>
      <c r="K36" s="18">
        <v>45750.438194444447</v>
      </c>
      <c r="L36" s="18" t="s">
        <v>19</v>
      </c>
      <c r="M36" s="18" t="s">
        <v>19</v>
      </c>
      <c r="N36" s="15" t="s">
        <v>5075</v>
      </c>
      <c r="O36" s="15" t="s">
        <v>5804</v>
      </c>
      <c r="P36" s="15" t="s">
        <v>6152</v>
      </c>
      <c r="Q36" s="15" t="s">
        <v>19</v>
      </c>
      <c r="R36" s="15" t="s">
        <v>19</v>
      </c>
      <c r="S36" s="15" t="s">
        <v>19</v>
      </c>
      <c r="T36" s="15" t="s">
        <v>19</v>
      </c>
      <c r="U36" s="15" t="s">
        <v>19</v>
      </c>
      <c r="V36" s="19">
        <v>0</v>
      </c>
      <c r="W36" s="15" t="s">
        <v>19</v>
      </c>
      <c r="X36" s="15" t="s">
        <v>19</v>
      </c>
      <c r="Y36" s="15" t="s">
        <v>77</v>
      </c>
      <c r="Z36" s="15" t="s">
        <v>3932</v>
      </c>
      <c r="AA36" s="15" t="s">
        <v>1407</v>
      </c>
      <c r="AB36" s="15" t="s">
        <v>19</v>
      </c>
      <c r="AC36" s="15" t="s">
        <v>17</v>
      </c>
      <c r="AD36" s="15" t="s">
        <v>19</v>
      </c>
      <c r="AE36" s="15" t="s">
        <v>5076</v>
      </c>
      <c r="AF36" s="15" t="s">
        <v>19</v>
      </c>
      <c r="AG36" s="15" t="s">
        <v>19</v>
      </c>
      <c r="AH36" s="15" t="s">
        <v>19</v>
      </c>
      <c r="AI36" s="15" t="s">
        <v>19</v>
      </c>
      <c r="AJ36" s="15" t="s">
        <v>3325</v>
      </c>
      <c r="AK36" s="15" t="s">
        <v>6275</v>
      </c>
    </row>
    <row r="37" spans="1:37" ht="15.45" x14ac:dyDescent="0.4">
      <c r="A37" s="15" t="s">
        <v>112</v>
      </c>
      <c r="B37" s="15" t="str">
        <f t="shared" si="0"/>
        <v>868a2v87r</v>
      </c>
      <c r="C37" s="15" t="s">
        <v>5077</v>
      </c>
      <c r="D37" s="24" t="s">
        <v>42</v>
      </c>
      <c r="E37" s="15" t="s">
        <v>3561</v>
      </c>
      <c r="F37" s="28" t="s">
        <v>3587</v>
      </c>
      <c r="G37" s="15" t="s">
        <v>19</v>
      </c>
      <c r="H37" s="18" t="s">
        <v>19</v>
      </c>
      <c r="I37" s="18" t="s">
        <v>19</v>
      </c>
      <c r="J37" s="18">
        <v>45568.622916666667</v>
      </c>
      <c r="K37" s="18">
        <v>45772.356944444444</v>
      </c>
      <c r="L37" s="18" t="s">
        <v>19</v>
      </c>
      <c r="M37" s="18" t="s">
        <v>19</v>
      </c>
      <c r="N37" s="15" t="s">
        <v>5078</v>
      </c>
      <c r="O37" s="15" t="s">
        <v>5800</v>
      </c>
      <c r="P37" s="15" t="s">
        <v>6150</v>
      </c>
      <c r="Q37" s="15" t="s">
        <v>19</v>
      </c>
      <c r="R37" s="15" t="s">
        <v>19</v>
      </c>
      <c r="S37" s="15" t="s">
        <v>19</v>
      </c>
      <c r="T37" s="15" t="s">
        <v>19</v>
      </c>
      <c r="U37" s="15" t="s">
        <v>19</v>
      </c>
      <c r="V37" s="19">
        <v>0</v>
      </c>
      <c r="W37" s="15" t="s">
        <v>19</v>
      </c>
      <c r="X37" s="15" t="s">
        <v>19</v>
      </c>
      <c r="Y37" s="15" t="s">
        <v>77</v>
      </c>
      <c r="Z37" s="15" t="s">
        <v>3932</v>
      </c>
      <c r="AA37" s="15" t="s">
        <v>2188</v>
      </c>
      <c r="AB37" s="15" t="s">
        <v>19</v>
      </c>
      <c r="AC37" s="15" t="s">
        <v>49</v>
      </c>
      <c r="AD37" s="15" t="s">
        <v>19</v>
      </c>
      <c r="AE37" s="15" t="s">
        <v>5079</v>
      </c>
      <c r="AF37" s="15" t="s">
        <v>19</v>
      </c>
      <c r="AG37" s="15" t="s">
        <v>19</v>
      </c>
      <c r="AH37" s="15" t="s">
        <v>19</v>
      </c>
      <c r="AI37" s="15" t="s">
        <v>19</v>
      </c>
      <c r="AJ37" s="15" t="s">
        <v>3325</v>
      </c>
      <c r="AK37" s="15" t="s">
        <v>6275</v>
      </c>
    </row>
    <row r="38" spans="1:37" ht="15.45" x14ac:dyDescent="0.4">
      <c r="A38" s="15" t="s">
        <v>113</v>
      </c>
      <c r="B38" s="15" t="str">
        <f t="shared" si="0"/>
        <v>868a2v8me</v>
      </c>
      <c r="C38" s="15" t="s">
        <v>5080</v>
      </c>
      <c r="D38" s="24" t="s">
        <v>42</v>
      </c>
      <c r="E38" s="15" t="s">
        <v>3561</v>
      </c>
      <c r="F38" s="28" t="s">
        <v>3587</v>
      </c>
      <c r="G38" s="15" t="s">
        <v>19</v>
      </c>
      <c r="H38" s="18" t="s">
        <v>19</v>
      </c>
      <c r="I38" s="18" t="s">
        <v>19</v>
      </c>
      <c r="J38" s="18">
        <v>45568.622916666667</v>
      </c>
      <c r="K38" s="18">
        <v>45775.448611111111</v>
      </c>
      <c r="L38" s="18" t="s">
        <v>19</v>
      </c>
      <c r="M38" s="18" t="s">
        <v>19</v>
      </c>
      <c r="N38" s="15" t="s">
        <v>5081</v>
      </c>
      <c r="O38" s="15" t="s">
        <v>5800</v>
      </c>
      <c r="P38" s="15" t="s">
        <v>6152</v>
      </c>
      <c r="Q38" s="15" t="s">
        <v>19</v>
      </c>
      <c r="R38" s="15" t="s">
        <v>19</v>
      </c>
      <c r="S38" s="15" t="s">
        <v>19</v>
      </c>
      <c r="T38" s="15" t="s">
        <v>19</v>
      </c>
      <c r="U38" s="15" t="s">
        <v>19</v>
      </c>
      <c r="V38" s="19">
        <v>0</v>
      </c>
      <c r="W38" s="15" t="s">
        <v>19</v>
      </c>
      <c r="X38" s="15" t="s">
        <v>19</v>
      </c>
      <c r="Y38" s="15" t="s">
        <v>77</v>
      </c>
      <c r="Z38" s="15" t="s">
        <v>3932</v>
      </c>
      <c r="AA38" s="15" t="s">
        <v>2195</v>
      </c>
      <c r="AB38" s="15" t="s">
        <v>19</v>
      </c>
      <c r="AC38" s="15" t="s">
        <v>49</v>
      </c>
      <c r="AD38" s="15" t="s">
        <v>19</v>
      </c>
      <c r="AE38" s="15" t="s">
        <v>5082</v>
      </c>
      <c r="AF38" s="15" t="s">
        <v>19</v>
      </c>
      <c r="AG38" s="15" t="s">
        <v>19</v>
      </c>
      <c r="AH38" s="15" t="s">
        <v>19</v>
      </c>
      <c r="AI38" s="15" t="s">
        <v>19</v>
      </c>
      <c r="AJ38" s="15" t="s">
        <v>3325</v>
      </c>
      <c r="AK38" s="15" t="s">
        <v>6275</v>
      </c>
    </row>
    <row r="39" spans="1:37" ht="15.45" x14ac:dyDescent="0.4">
      <c r="A39" s="15" t="s">
        <v>115</v>
      </c>
      <c r="B39" s="15" t="str">
        <f t="shared" si="0"/>
        <v>868a2v8qx</v>
      </c>
      <c r="C39" s="15" t="s">
        <v>3960</v>
      </c>
      <c r="D39" s="24" t="s">
        <v>42</v>
      </c>
      <c r="E39" s="15" t="s">
        <v>3561</v>
      </c>
      <c r="F39" s="16" t="s">
        <v>658</v>
      </c>
      <c r="G39" s="15" t="s">
        <v>3944</v>
      </c>
      <c r="H39" s="18">
        <v>45863</v>
      </c>
      <c r="I39" s="18" t="s">
        <v>19</v>
      </c>
      <c r="J39" s="18">
        <v>45568.622916666667</v>
      </c>
      <c r="K39" s="18">
        <v>45762.436111111107</v>
      </c>
      <c r="L39" s="18" t="s">
        <v>19</v>
      </c>
      <c r="M39" s="18" t="s">
        <v>19</v>
      </c>
      <c r="N39" s="15" t="s">
        <v>3961</v>
      </c>
      <c r="O39" s="15" t="s">
        <v>5807</v>
      </c>
      <c r="P39" s="15" t="s">
        <v>6159</v>
      </c>
      <c r="Q39" s="15" t="s">
        <v>19</v>
      </c>
      <c r="R39" s="15" t="s">
        <v>19</v>
      </c>
      <c r="S39" s="15" t="s">
        <v>19</v>
      </c>
      <c r="T39" s="15" t="s">
        <v>19</v>
      </c>
      <c r="U39" s="15" t="s">
        <v>19</v>
      </c>
      <c r="V39" s="19">
        <v>0</v>
      </c>
      <c r="W39" s="15" t="s">
        <v>19</v>
      </c>
      <c r="X39" s="15" t="s">
        <v>19</v>
      </c>
      <c r="Y39" s="15" t="s">
        <v>43</v>
      </c>
      <c r="Z39" s="15" t="s">
        <v>3575</v>
      </c>
      <c r="AA39" s="15" t="s">
        <v>1205</v>
      </c>
      <c r="AB39" s="15" t="s">
        <v>19</v>
      </c>
      <c r="AC39" s="15" t="s">
        <v>49</v>
      </c>
      <c r="AD39" s="15" t="s">
        <v>19</v>
      </c>
      <c r="AE39" s="15" t="s">
        <v>3576</v>
      </c>
      <c r="AF39" s="15" t="s">
        <v>19</v>
      </c>
      <c r="AG39" s="15" t="s">
        <v>19</v>
      </c>
      <c r="AH39" s="15" t="s">
        <v>19</v>
      </c>
      <c r="AI39" s="15" t="s">
        <v>19</v>
      </c>
      <c r="AJ39" s="15" t="s">
        <v>3325</v>
      </c>
      <c r="AK39" s="15" t="s">
        <v>6275</v>
      </c>
    </row>
    <row r="40" spans="1:37" ht="15.45" x14ac:dyDescent="0.4">
      <c r="A40" s="15" t="s">
        <v>117</v>
      </c>
      <c r="B40" s="15" t="str">
        <f t="shared" si="0"/>
        <v>868a2v97d</v>
      </c>
      <c r="C40" s="15" t="s">
        <v>3962</v>
      </c>
      <c r="D40" s="27" t="s">
        <v>122</v>
      </c>
      <c r="E40" s="15" t="s">
        <v>3561</v>
      </c>
      <c r="F40" s="28" t="s">
        <v>3587</v>
      </c>
      <c r="G40" s="15" t="s">
        <v>5811</v>
      </c>
      <c r="H40" s="18" t="s">
        <v>19</v>
      </c>
      <c r="I40" s="18" t="s">
        <v>19</v>
      </c>
      <c r="J40" s="18">
        <v>45568.623611111107</v>
      </c>
      <c r="K40" s="18">
        <v>45792.357638888891</v>
      </c>
      <c r="L40" s="18" t="s">
        <v>19</v>
      </c>
      <c r="M40" s="18" t="s">
        <v>19</v>
      </c>
      <c r="N40" s="15" t="s">
        <v>19</v>
      </c>
      <c r="O40" s="15" t="s">
        <v>5843</v>
      </c>
      <c r="P40" s="15" t="s">
        <v>3588</v>
      </c>
      <c r="Q40" s="15" t="s">
        <v>19</v>
      </c>
      <c r="R40" s="15" t="s">
        <v>19</v>
      </c>
      <c r="S40" s="15" t="s">
        <v>19</v>
      </c>
      <c r="T40" s="15" t="s">
        <v>19</v>
      </c>
      <c r="U40" s="15" t="s">
        <v>19</v>
      </c>
      <c r="V40" s="19">
        <v>0</v>
      </c>
      <c r="W40" s="29" t="s">
        <v>123</v>
      </c>
      <c r="X40" s="15" t="s">
        <v>19</v>
      </c>
      <c r="Y40" s="15" t="s">
        <v>24</v>
      </c>
      <c r="Z40" s="15" t="s">
        <v>3963</v>
      </c>
      <c r="AA40" s="15" t="s">
        <v>1117</v>
      </c>
      <c r="AB40" s="15" t="s">
        <v>19</v>
      </c>
      <c r="AC40" s="15" t="s">
        <v>3589</v>
      </c>
      <c r="AD40" s="15" t="s">
        <v>19</v>
      </c>
      <c r="AE40" s="15" t="s">
        <v>19</v>
      </c>
      <c r="AF40" s="15" t="s">
        <v>19</v>
      </c>
      <c r="AG40" s="15" t="s">
        <v>19</v>
      </c>
      <c r="AH40" s="15" t="s">
        <v>19</v>
      </c>
      <c r="AI40" s="15" t="s">
        <v>19</v>
      </c>
      <c r="AJ40" s="15" t="s">
        <v>3275</v>
      </c>
      <c r="AK40" s="15" t="s">
        <v>6269</v>
      </c>
    </row>
    <row r="41" spans="1:37" ht="15.45" x14ac:dyDescent="0.4">
      <c r="A41" s="15" t="s">
        <v>118</v>
      </c>
      <c r="B41" s="15" t="str">
        <f t="shared" si="0"/>
        <v>868a2v9g6</v>
      </c>
      <c r="C41" s="15" t="s">
        <v>5083</v>
      </c>
      <c r="D41" s="24" t="s">
        <v>42</v>
      </c>
      <c r="E41" s="15" t="s">
        <v>3561</v>
      </c>
      <c r="F41" s="28" t="s">
        <v>3587</v>
      </c>
      <c r="G41" s="15" t="s">
        <v>19</v>
      </c>
      <c r="H41" s="18" t="s">
        <v>19</v>
      </c>
      <c r="I41" s="18" t="s">
        <v>19</v>
      </c>
      <c r="J41" s="18">
        <v>45568.623611111107</v>
      </c>
      <c r="K41" s="18">
        <v>45775.447222222225</v>
      </c>
      <c r="L41" s="18" t="s">
        <v>19</v>
      </c>
      <c r="M41" s="18" t="s">
        <v>19</v>
      </c>
      <c r="N41" s="15" t="s">
        <v>5084</v>
      </c>
      <c r="O41" s="15" t="s">
        <v>5807</v>
      </c>
      <c r="P41" s="15" t="s">
        <v>6152</v>
      </c>
      <c r="Q41" s="15" t="s">
        <v>19</v>
      </c>
      <c r="R41" s="15" t="s">
        <v>19</v>
      </c>
      <c r="S41" s="15" t="s">
        <v>19</v>
      </c>
      <c r="T41" s="15" t="s">
        <v>19</v>
      </c>
      <c r="U41" s="15" t="s">
        <v>19</v>
      </c>
      <c r="V41" s="19">
        <v>0</v>
      </c>
      <c r="W41" s="15" t="s">
        <v>19</v>
      </c>
      <c r="X41" s="15" t="s">
        <v>19</v>
      </c>
      <c r="Y41" s="15" t="s">
        <v>77</v>
      </c>
      <c r="Z41" s="15" t="s">
        <v>3932</v>
      </c>
      <c r="AA41" s="15" t="s">
        <v>2191</v>
      </c>
      <c r="AB41" s="15" t="s">
        <v>19</v>
      </c>
      <c r="AC41" s="15" t="s">
        <v>49</v>
      </c>
      <c r="AD41" s="15" t="s">
        <v>19</v>
      </c>
      <c r="AE41" s="15" t="s">
        <v>5085</v>
      </c>
      <c r="AF41" s="15" t="s">
        <v>19</v>
      </c>
      <c r="AG41" s="15" t="s">
        <v>19</v>
      </c>
      <c r="AH41" s="15" t="s">
        <v>19</v>
      </c>
      <c r="AI41" s="15" t="s">
        <v>19</v>
      </c>
      <c r="AJ41" s="15" t="s">
        <v>3325</v>
      </c>
      <c r="AK41" s="15" t="s">
        <v>6275</v>
      </c>
    </row>
    <row r="42" spans="1:37" ht="15.45" x14ac:dyDescent="0.4">
      <c r="A42" s="15" t="s">
        <v>120</v>
      </c>
      <c r="B42" s="15" t="str">
        <f t="shared" si="0"/>
        <v>868a2v9ne</v>
      </c>
      <c r="C42" s="15" t="s">
        <v>3964</v>
      </c>
      <c r="D42" s="27" t="s">
        <v>122</v>
      </c>
      <c r="E42" s="15" t="s">
        <v>3561</v>
      </c>
      <c r="F42" s="16" t="s">
        <v>658</v>
      </c>
      <c r="G42" s="15" t="s">
        <v>3965</v>
      </c>
      <c r="H42" s="18">
        <v>45863</v>
      </c>
      <c r="I42" s="18">
        <v>45600</v>
      </c>
      <c r="J42" s="18">
        <v>45568.623611111107</v>
      </c>
      <c r="K42" s="18">
        <v>45796.747916666667</v>
      </c>
      <c r="L42" s="18" t="s">
        <v>19</v>
      </c>
      <c r="M42" s="18" t="s">
        <v>19</v>
      </c>
      <c r="N42" s="15" t="s">
        <v>19</v>
      </c>
      <c r="O42" s="15" t="s">
        <v>5813</v>
      </c>
      <c r="P42" s="15" t="s">
        <v>6147</v>
      </c>
      <c r="Q42" s="18" t="s">
        <v>19</v>
      </c>
      <c r="R42" s="18" t="s">
        <v>19</v>
      </c>
      <c r="S42" s="15" t="s">
        <v>19</v>
      </c>
      <c r="T42" s="18" t="s">
        <v>19</v>
      </c>
      <c r="U42" s="18" t="s">
        <v>19</v>
      </c>
      <c r="V42" s="19">
        <v>0</v>
      </c>
      <c r="W42" s="29" t="s">
        <v>123</v>
      </c>
      <c r="X42" s="18" t="s">
        <v>19</v>
      </c>
      <c r="Y42" s="15" t="s">
        <v>43</v>
      </c>
      <c r="Z42" s="15" t="s">
        <v>3649</v>
      </c>
      <c r="AA42" s="15" t="s">
        <v>719</v>
      </c>
      <c r="AB42" s="15" t="s">
        <v>19</v>
      </c>
      <c r="AC42" s="15" t="s">
        <v>98</v>
      </c>
      <c r="AD42" s="15" t="s">
        <v>19</v>
      </c>
      <c r="AE42" s="15" t="s">
        <v>3966</v>
      </c>
      <c r="AF42" s="15" t="s">
        <v>19</v>
      </c>
      <c r="AG42" s="18" t="s">
        <v>19</v>
      </c>
      <c r="AH42" s="15" t="s">
        <v>19</v>
      </c>
      <c r="AI42" s="15" t="s">
        <v>19</v>
      </c>
      <c r="AJ42" s="15" t="s">
        <v>3182</v>
      </c>
      <c r="AK42" s="15" t="s">
        <v>6281</v>
      </c>
    </row>
    <row r="43" spans="1:37" ht="15.45" x14ac:dyDescent="0.4">
      <c r="A43" s="15" t="s">
        <v>125</v>
      </c>
      <c r="B43" s="15" t="str">
        <f t="shared" si="0"/>
        <v>868a2v9nq</v>
      </c>
      <c r="C43" s="15" t="s">
        <v>6667</v>
      </c>
      <c r="D43" s="21" t="s">
        <v>28</v>
      </c>
      <c r="E43" s="15" t="s">
        <v>3561</v>
      </c>
      <c r="F43" s="25" t="s">
        <v>3583</v>
      </c>
      <c r="G43" s="15" t="s">
        <v>6668</v>
      </c>
      <c r="H43" s="18">
        <v>45863</v>
      </c>
      <c r="I43" s="18" t="s">
        <v>19</v>
      </c>
      <c r="J43" s="18">
        <v>45568.623611111107</v>
      </c>
      <c r="K43" s="18">
        <v>45810.55972222222</v>
      </c>
      <c r="L43" s="18" t="s">
        <v>19</v>
      </c>
      <c r="M43" s="18" t="s">
        <v>19</v>
      </c>
      <c r="N43" s="15" t="s">
        <v>772</v>
      </c>
      <c r="O43" s="15" t="s">
        <v>5800</v>
      </c>
      <c r="P43" s="15" t="s">
        <v>6147</v>
      </c>
      <c r="Q43" s="15" t="s">
        <v>19</v>
      </c>
      <c r="R43" s="15" t="s">
        <v>19</v>
      </c>
      <c r="S43" s="15" t="s">
        <v>19</v>
      </c>
      <c r="T43" s="15" t="s">
        <v>19</v>
      </c>
      <c r="U43" s="15" t="s">
        <v>19</v>
      </c>
      <c r="V43" s="19">
        <v>0</v>
      </c>
      <c r="W43" s="31" t="s">
        <v>29</v>
      </c>
      <c r="X43" s="15" t="s">
        <v>19</v>
      </c>
      <c r="Y43" s="15" t="s">
        <v>24</v>
      </c>
      <c r="Z43" s="15" t="s">
        <v>3365</v>
      </c>
      <c r="AA43" s="15" t="s">
        <v>698</v>
      </c>
      <c r="AB43" s="15" t="b">
        <v>1</v>
      </c>
      <c r="AC43" s="15" t="s">
        <v>49</v>
      </c>
      <c r="AD43" s="15" t="s">
        <v>19</v>
      </c>
      <c r="AE43" s="15" t="s">
        <v>4566</v>
      </c>
      <c r="AF43" s="18">
        <v>45779</v>
      </c>
      <c r="AG43" s="15" t="s">
        <v>19</v>
      </c>
      <c r="AH43" s="15" t="s">
        <v>19</v>
      </c>
      <c r="AI43" s="15" t="s">
        <v>19</v>
      </c>
      <c r="AJ43" s="15" t="s">
        <v>3325</v>
      </c>
      <c r="AK43" s="15" t="s">
        <v>6275</v>
      </c>
    </row>
    <row r="44" spans="1:37" ht="15.45" x14ac:dyDescent="0.4">
      <c r="A44" s="15" t="s">
        <v>127</v>
      </c>
      <c r="B44" s="15" t="str">
        <f t="shared" si="0"/>
        <v>868a2va5u</v>
      </c>
      <c r="C44" s="15" t="s">
        <v>4567</v>
      </c>
      <c r="D44" s="24" t="s">
        <v>42</v>
      </c>
      <c r="E44" s="15" t="s">
        <v>3561</v>
      </c>
      <c r="F44" s="25" t="s">
        <v>3583</v>
      </c>
      <c r="G44" s="15" t="s">
        <v>19</v>
      </c>
      <c r="H44" s="18">
        <v>45863</v>
      </c>
      <c r="I44" s="18" t="s">
        <v>19</v>
      </c>
      <c r="J44" s="18">
        <v>45568.623611111107</v>
      </c>
      <c r="K44" s="18">
        <v>45810.670833333337</v>
      </c>
      <c r="L44" s="18" t="s">
        <v>19</v>
      </c>
      <c r="M44" s="18" t="s">
        <v>19</v>
      </c>
      <c r="N44" s="15" t="s">
        <v>19</v>
      </c>
      <c r="O44" s="15" t="s">
        <v>5799</v>
      </c>
      <c r="P44" s="15" t="s">
        <v>6158</v>
      </c>
      <c r="Q44" s="15" t="s">
        <v>19</v>
      </c>
      <c r="R44" s="15" t="s">
        <v>19</v>
      </c>
      <c r="S44" s="15" t="s">
        <v>19</v>
      </c>
      <c r="T44" s="15" t="s">
        <v>19</v>
      </c>
      <c r="U44" s="15" t="s">
        <v>19</v>
      </c>
      <c r="V44" s="19">
        <v>0</v>
      </c>
      <c r="W44" s="15" t="s">
        <v>19</v>
      </c>
      <c r="X44" s="15" t="s">
        <v>19</v>
      </c>
      <c r="Y44" s="15" t="s">
        <v>24</v>
      </c>
      <c r="Z44" s="15" t="s">
        <v>3365</v>
      </c>
      <c r="AA44" s="15" t="s">
        <v>698</v>
      </c>
      <c r="AB44" s="15" t="b">
        <v>1</v>
      </c>
      <c r="AC44" s="15" t="s">
        <v>49</v>
      </c>
      <c r="AD44" s="15" t="s">
        <v>19</v>
      </c>
      <c r="AE44" s="15" t="s">
        <v>4568</v>
      </c>
      <c r="AF44" s="18">
        <v>45779</v>
      </c>
      <c r="AG44" s="15" t="s">
        <v>19</v>
      </c>
      <c r="AH44" s="15" t="s">
        <v>19</v>
      </c>
      <c r="AI44" s="15" t="s">
        <v>19</v>
      </c>
      <c r="AJ44" s="15" t="s">
        <v>3325</v>
      </c>
      <c r="AK44" s="15" t="s">
        <v>6275</v>
      </c>
    </row>
    <row r="45" spans="1:37" ht="15.45" x14ac:dyDescent="0.4">
      <c r="A45" s="15" t="s">
        <v>129</v>
      </c>
      <c r="B45" s="15" t="str">
        <f t="shared" si="0"/>
        <v>868a2va99</v>
      </c>
      <c r="C45" s="15" t="s">
        <v>3967</v>
      </c>
      <c r="D45" s="24" t="s">
        <v>42</v>
      </c>
      <c r="E45" s="15" t="s">
        <v>3561</v>
      </c>
      <c r="F45" s="25" t="s">
        <v>3583</v>
      </c>
      <c r="G45" s="15" t="s">
        <v>19</v>
      </c>
      <c r="H45" s="18">
        <v>45863</v>
      </c>
      <c r="I45" s="18" t="s">
        <v>19</v>
      </c>
      <c r="J45" s="18">
        <v>45568.623611111107</v>
      </c>
      <c r="K45" s="18">
        <v>45763.736805555556</v>
      </c>
      <c r="L45" s="18" t="s">
        <v>19</v>
      </c>
      <c r="M45" s="18" t="s">
        <v>19</v>
      </c>
      <c r="N45" s="15" t="s">
        <v>3968</v>
      </c>
      <c r="O45" s="15" t="s">
        <v>5800</v>
      </c>
      <c r="P45" s="15" t="s">
        <v>6156</v>
      </c>
      <c r="Q45" s="15" t="s">
        <v>19</v>
      </c>
      <c r="R45" s="15" t="s">
        <v>19</v>
      </c>
      <c r="S45" s="15" t="s">
        <v>19</v>
      </c>
      <c r="T45" s="15" t="s">
        <v>19</v>
      </c>
      <c r="U45" s="15" t="s">
        <v>19</v>
      </c>
      <c r="V45" s="19">
        <v>0</v>
      </c>
      <c r="W45" s="15" t="s">
        <v>19</v>
      </c>
      <c r="X45" s="15" t="s">
        <v>19</v>
      </c>
      <c r="Y45" s="15" t="s">
        <v>43</v>
      </c>
      <c r="Z45" s="15" t="s">
        <v>3930</v>
      </c>
      <c r="AA45" s="15" t="s">
        <v>1236</v>
      </c>
      <c r="AB45" s="15" t="s">
        <v>19</v>
      </c>
      <c r="AC45" s="15" t="s">
        <v>49</v>
      </c>
      <c r="AD45" s="15" t="s">
        <v>19</v>
      </c>
      <c r="AE45" s="15" t="s">
        <v>3969</v>
      </c>
      <c r="AF45" s="15" t="s">
        <v>19</v>
      </c>
      <c r="AG45" s="15" t="s">
        <v>19</v>
      </c>
      <c r="AH45" s="15" t="s">
        <v>19</v>
      </c>
      <c r="AI45" s="15" t="s">
        <v>19</v>
      </c>
      <c r="AJ45" s="15" t="s">
        <v>3325</v>
      </c>
      <c r="AK45" s="15" t="s">
        <v>6275</v>
      </c>
    </row>
    <row r="46" spans="1:37" ht="15.45" x14ac:dyDescent="0.4">
      <c r="A46" s="15" t="s">
        <v>132</v>
      </c>
      <c r="B46" s="15" t="str">
        <f t="shared" si="0"/>
        <v>868a2vamk</v>
      </c>
      <c r="C46" s="15" t="s">
        <v>5086</v>
      </c>
      <c r="D46" s="24" t="s">
        <v>42</v>
      </c>
      <c r="E46" s="15" t="s">
        <v>3561</v>
      </c>
      <c r="F46" s="17" t="s">
        <v>3562</v>
      </c>
      <c r="G46" s="15" t="s">
        <v>19</v>
      </c>
      <c r="H46" s="18" t="s">
        <v>19</v>
      </c>
      <c r="I46" s="18" t="s">
        <v>19</v>
      </c>
      <c r="J46" s="18">
        <v>45568.624305555553</v>
      </c>
      <c r="K46" s="18">
        <v>45768.79305555555</v>
      </c>
      <c r="L46" s="18" t="s">
        <v>19</v>
      </c>
      <c r="M46" s="18" t="s">
        <v>19</v>
      </c>
      <c r="N46" s="15" t="s">
        <v>5087</v>
      </c>
      <c r="O46" s="15" t="s">
        <v>5815</v>
      </c>
      <c r="P46" s="15" t="s">
        <v>6148</v>
      </c>
      <c r="Q46" s="15" t="s">
        <v>19</v>
      </c>
      <c r="R46" s="15" t="s">
        <v>19</v>
      </c>
      <c r="S46" s="15" t="s">
        <v>19</v>
      </c>
      <c r="T46" s="15" t="s">
        <v>19</v>
      </c>
      <c r="U46" s="15" t="s">
        <v>19</v>
      </c>
      <c r="V46" s="19">
        <v>0</v>
      </c>
      <c r="W46" s="15" t="s">
        <v>133</v>
      </c>
      <c r="X46" s="15" t="s">
        <v>19</v>
      </c>
      <c r="Y46" s="15" t="s">
        <v>77</v>
      </c>
      <c r="Z46" s="15" t="s">
        <v>5088</v>
      </c>
      <c r="AA46" s="15" t="s">
        <v>2149</v>
      </c>
      <c r="AB46" s="15" t="s">
        <v>19</v>
      </c>
      <c r="AC46" s="15" t="s">
        <v>49</v>
      </c>
      <c r="AD46" s="15" t="s">
        <v>19</v>
      </c>
      <c r="AE46" s="15" t="s">
        <v>19</v>
      </c>
      <c r="AF46" s="18">
        <v>45768</v>
      </c>
      <c r="AG46" s="15" t="s">
        <v>19</v>
      </c>
      <c r="AH46" s="15" t="s">
        <v>19</v>
      </c>
      <c r="AI46" s="15" t="s">
        <v>19</v>
      </c>
      <c r="AJ46" s="15" t="s">
        <v>3620</v>
      </c>
      <c r="AK46" s="15" t="s">
        <v>3621</v>
      </c>
    </row>
    <row r="47" spans="1:37" ht="15.45" x14ac:dyDescent="0.4">
      <c r="A47" s="15" t="s">
        <v>135</v>
      </c>
      <c r="B47" s="15" t="str">
        <f t="shared" si="0"/>
        <v>868a2vbj9</v>
      </c>
      <c r="C47" s="15" t="s">
        <v>3970</v>
      </c>
      <c r="D47" s="24" t="s">
        <v>42</v>
      </c>
      <c r="E47" s="15" t="s">
        <v>3561</v>
      </c>
      <c r="F47" s="25" t="s">
        <v>3583</v>
      </c>
      <c r="G47" s="15" t="s">
        <v>19</v>
      </c>
      <c r="H47" s="18">
        <v>45863</v>
      </c>
      <c r="I47" s="18" t="s">
        <v>19</v>
      </c>
      <c r="J47" s="18">
        <v>45568.624305555553</v>
      </c>
      <c r="K47" s="18">
        <v>45775.497916666667</v>
      </c>
      <c r="L47" s="18" t="s">
        <v>19</v>
      </c>
      <c r="M47" s="18" t="s">
        <v>19</v>
      </c>
      <c r="N47" s="15" t="s">
        <v>3971</v>
      </c>
      <c r="O47" s="15" t="s">
        <v>5800</v>
      </c>
      <c r="P47" s="15" t="s">
        <v>6156</v>
      </c>
      <c r="Q47" s="15" t="s">
        <v>19</v>
      </c>
      <c r="R47" s="15" t="s">
        <v>19</v>
      </c>
      <c r="S47" s="15" t="s">
        <v>19</v>
      </c>
      <c r="T47" s="15" t="s">
        <v>19</v>
      </c>
      <c r="U47" s="15" t="s">
        <v>19</v>
      </c>
      <c r="V47" s="19">
        <v>0</v>
      </c>
      <c r="W47" s="15" t="s">
        <v>19</v>
      </c>
      <c r="X47" s="15" t="s">
        <v>19</v>
      </c>
      <c r="Y47" s="15" t="s">
        <v>43</v>
      </c>
      <c r="Z47" s="15" t="s">
        <v>3932</v>
      </c>
      <c r="AA47" s="15" t="s">
        <v>1226</v>
      </c>
      <c r="AB47" s="15" t="s">
        <v>19</v>
      </c>
      <c r="AC47" s="15" t="s">
        <v>49</v>
      </c>
      <c r="AD47" s="15" t="s">
        <v>19</v>
      </c>
      <c r="AE47" s="15" t="s">
        <v>3972</v>
      </c>
      <c r="AF47" s="15" t="s">
        <v>19</v>
      </c>
      <c r="AG47" s="15" t="s">
        <v>19</v>
      </c>
      <c r="AH47" s="15" t="s">
        <v>19</v>
      </c>
      <c r="AI47" s="15" t="s">
        <v>19</v>
      </c>
      <c r="AJ47" s="15" t="s">
        <v>3325</v>
      </c>
      <c r="AK47" s="15" t="s">
        <v>6275</v>
      </c>
    </row>
    <row r="48" spans="1:37" ht="15.45" x14ac:dyDescent="0.4">
      <c r="A48" s="15" t="s">
        <v>136</v>
      </c>
      <c r="B48" s="15" t="str">
        <f t="shared" si="0"/>
        <v>868a2vbm7</v>
      </c>
      <c r="C48" s="15" t="s">
        <v>6132</v>
      </c>
      <c r="D48" s="27" t="s">
        <v>122</v>
      </c>
      <c r="E48" s="15" t="s">
        <v>3561</v>
      </c>
      <c r="F48" s="28" t="s">
        <v>3587</v>
      </c>
      <c r="G48" s="15" t="s">
        <v>6277</v>
      </c>
      <c r="H48" s="18">
        <v>45863</v>
      </c>
      <c r="I48" s="18" t="s">
        <v>19</v>
      </c>
      <c r="J48" s="18">
        <v>45568.624305555553</v>
      </c>
      <c r="K48" s="18">
        <v>45800.538194444445</v>
      </c>
      <c r="L48" s="18" t="s">
        <v>19</v>
      </c>
      <c r="M48" s="18" t="s">
        <v>19</v>
      </c>
      <c r="N48" s="15" t="s">
        <v>3973</v>
      </c>
      <c r="O48" s="15" t="s">
        <v>5816</v>
      </c>
      <c r="P48" s="15" t="s">
        <v>19</v>
      </c>
      <c r="Q48" s="15" t="s">
        <v>19</v>
      </c>
      <c r="R48" s="15" t="s">
        <v>19</v>
      </c>
      <c r="S48" s="15" t="s">
        <v>19</v>
      </c>
      <c r="T48" s="15" t="s">
        <v>19</v>
      </c>
      <c r="U48" s="15" t="s">
        <v>19</v>
      </c>
      <c r="V48" s="19">
        <v>0</v>
      </c>
      <c r="W48" s="29" t="s">
        <v>123</v>
      </c>
      <c r="X48" s="15" t="s">
        <v>19</v>
      </c>
      <c r="Y48" s="15" t="s">
        <v>43</v>
      </c>
      <c r="Z48" s="15" t="s">
        <v>3932</v>
      </c>
      <c r="AA48" s="15" t="s">
        <v>729</v>
      </c>
      <c r="AB48" s="15" t="s">
        <v>19</v>
      </c>
      <c r="AC48" s="15" t="s">
        <v>17</v>
      </c>
      <c r="AD48" s="15" t="s">
        <v>19</v>
      </c>
      <c r="AE48" s="15" t="s">
        <v>3974</v>
      </c>
      <c r="AF48" s="15" t="s">
        <v>19</v>
      </c>
      <c r="AG48" s="15" t="s">
        <v>19</v>
      </c>
      <c r="AH48" s="15" t="s">
        <v>19</v>
      </c>
      <c r="AI48" s="15" t="s">
        <v>19</v>
      </c>
      <c r="AJ48" s="15" t="s">
        <v>3325</v>
      </c>
      <c r="AK48" s="15" t="s">
        <v>6275</v>
      </c>
    </row>
    <row r="49" spans="1:37" ht="15.45" x14ac:dyDescent="0.4">
      <c r="A49" s="15" t="s">
        <v>139</v>
      </c>
      <c r="B49" s="15" t="str">
        <f t="shared" si="0"/>
        <v>868a2vbmh</v>
      </c>
      <c r="C49" s="15" t="s">
        <v>4569</v>
      </c>
      <c r="D49" s="24" t="s">
        <v>42</v>
      </c>
      <c r="E49" s="15" t="s">
        <v>3561</v>
      </c>
      <c r="F49" s="25" t="s">
        <v>3583</v>
      </c>
      <c r="G49" s="15" t="s">
        <v>19</v>
      </c>
      <c r="H49" s="18">
        <v>45863</v>
      </c>
      <c r="I49" s="18" t="s">
        <v>19</v>
      </c>
      <c r="J49" s="18">
        <v>45568.624305555553</v>
      </c>
      <c r="K49" s="18">
        <v>45810.670833333337</v>
      </c>
      <c r="L49" s="18" t="s">
        <v>19</v>
      </c>
      <c r="M49" s="18" t="s">
        <v>19</v>
      </c>
      <c r="N49" s="15" t="s">
        <v>19</v>
      </c>
      <c r="O49" s="15" t="s">
        <v>5799</v>
      </c>
      <c r="P49" s="15" t="s">
        <v>6158</v>
      </c>
      <c r="Q49" s="15" t="s">
        <v>19</v>
      </c>
      <c r="R49" s="15" t="s">
        <v>19</v>
      </c>
      <c r="S49" s="15" t="s">
        <v>19</v>
      </c>
      <c r="T49" s="15" t="s">
        <v>19</v>
      </c>
      <c r="U49" s="15" t="s">
        <v>19</v>
      </c>
      <c r="V49" s="19">
        <v>0</v>
      </c>
      <c r="W49" s="15" t="s">
        <v>19</v>
      </c>
      <c r="X49" s="15" t="s">
        <v>19</v>
      </c>
      <c r="Y49" s="15" t="s">
        <v>24</v>
      </c>
      <c r="Z49" s="15" t="s">
        <v>3365</v>
      </c>
      <c r="AA49" s="15" t="s">
        <v>698</v>
      </c>
      <c r="AB49" s="15" t="b">
        <v>1</v>
      </c>
      <c r="AC49" s="15" t="s">
        <v>49</v>
      </c>
      <c r="AD49" s="15" t="s">
        <v>19</v>
      </c>
      <c r="AE49" s="15" t="s">
        <v>4570</v>
      </c>
      <c r="AF49" s="18">
        <v>45779</v>
      </c>
      <c r="AG49" s="15" t="s">
        <v>19</v>
      </c>
      <c r="AH49" s="15" t="s">
        <v>19</v>
      </c>
      <c r="AI49" s="15" t="s">
        <v>19</v>
      </c>
      <c r="AJ49" s="15" t="s">
        <v>3325</v>
      </c>
      <c r="AK49" s="15" t="s">
        <v>6275</v>
      </c>
    </row>
    <row r="50" spans="1:37" ht="15.45" x14ac:dyDescent="0.4">
      <c r="A50" s="15" t="s">
        <v>140</v>
      </c>
      <c r="B50" s="15" t="str">
        <f t="shared" si="0"/>
        <v>868a2vbw2</v>
      </c>
      <c r="C50" s="15" t="s">
        <v>3975</v>
      </c>
      <c r="D50" s="24" t="s">
        <v>42</v>
      </c>
      <c r="E50" s="15" t="s">
        <v>3561</v>
      </c>
      <c r="F50" s="25" t="s">
        <v>3583</v>
      </c>
      <c r="G50" s="15" t="s">
        <v>19</v>
      </c>
      <c r="H50" s="18">
        <v>45863</v>
      </c>
      <c r="I50" s="18" t="s">
        <v>19</v>
      </c>
      <c r="J50" s="18">
        <v>45568.625</v>
      </c>
      <c r="K50" s="18">
        <v>45776.392361111109</v>
      </c>
      <c r="L50" s="18" t="s">
        <v>19</v>
      </c>
      <c r="M50" s="18" t="s">
        <v>19</v>
      </c>
      <c r="N50" s="15" t="s">
        <v>2569</v>
      </c>
      <c r="O50" s="15" t="s">
        <v>5800</v>
      </c>
      <c r="P50" s="15" t="s">
        <v>6156</v>
      </c>
      <c r="Q50" s="15" t="s">
        <v>19</v>
      </c>
      <c r="R50" s="15" t="s">
        <v>19</v>
      </c>
      <c r="S50" s="15" t="s">
        <v>19</v>
      </c>
      <c r="T50" s="15" t="s">
        <v>19</v>
      </c>
      <c r="U50" s="15" t="s">
        <v>19</v>
      </c>
      <c r="V50" s="19">
        <v>0</v>
      </c>
      <c r="W50" s="15" t="s">
        <v>19</v>
      </c>
      <c r="X50" s="15" t="s">
        <v>19</v>
      </c>
      <c r="Y50" s="15" t="s">
        <v>43</v>
      </c>
      <c r="Z50" s="15" t="s">
        <v>3930</v>
      </c>
      <c r="AA50" s="15" t="s">
        <v>1236</v>
      </c>
      <c r="AB50" s="15" t="s">
        <v>19</v>
      </c>
      <c r="AC50" s="15" t="s">
        <v>49</v>
      </c>
      <c r="AD50" s="15" t="s">
        <v>19</v>
      </c>
      <c r="AE50" s="15" t="s">
        <v>3931</v>
      </c>
      <c r="AF50" s="15" t="s">
        <v>19</v>
      </c>
      <c r="AG50" s="15" t="s">
        <v>19</v>
      </c>
      <c r="AH50" s="15" t="s">
        <v>19</v>
      </c>
      <c r="AI50" s="15" t="s">
        <v>19</v>
      </c>
      <c r="AJ50" s="15" t="s">
        <v>3325</v>
      </c>
      <c r="AK50" s="15" t="s">
        <v>6275</v>
      </c>
    </row>
    <row r="51" spans="1:37" ht="15.45" x14ac:dyDescent="0.4">
      <c r="A51" s="15" t="s">
        <v>141</v>
      </c>
      <c r="B51" s="15" t="str">
        <f t="shared" si="0"/>
        <v>868a2vbxu</v>
      </c>
      <c r="C51" s="15" t="s">
        <v>4776</v>
      </c>
      <c r="D51" s="27" t="s">
        <v>122</v>
      </c>
      <c r="E51" s="15" t="s">
        <v>3561</v>
      </c>
      <c r="F51" s="28" t="s">
        <v>3587</v>
      </c>
      <c r="G51" s="15" t="s">
        <v>19</v>
      </c>
      <c r="H51" s="18" t="s">
        <v>19</v>
      </c>
      <c r="I51" s="18" t="s">
        <v>19</v>
      </c>
      <c r="J51" s="18">
        <v>45568.625</v>
      </c>
      <c r="K51" s="18">
        <v>45810.615277777775</v>
      </c>
      <c r="L51" s="18" t="s">
        <v>19</v>
      </c>
      <c r="M51" s="18" t="s">
        <v>19</v>
      </c>
      <c r="N51" s="15" t="s">
        <v>2517</v>
      </c>
      <c r="O51" s="15" t="s">
        <v>5815</v>
      </c>
      <c r="P51" s="15" t="s">
        <v>3588</v>
      </c>
      <c r="Q51" s="15" t="s">
        <v>19</v>
      </c>
      <c r="R51" s="15" t="s">
        <v>19</v>
      </c>
      <c r="S51" s="15" t="s">
        <v>19</v>
      </c>
      <c r="T51" s="15" t="s">
        <v>19</v>
      </c>
      <c r="U51" s="15" t="s">
        <v>19</v>
      </c>
      <c r="V51" s="19">
        <v>0</v>
      </c>
      <c r="W51" s="15" t="s">
        <v>133</v>
      </c>
      <c r="X51" s="15" t="s">
        <v>19</v>
      </c>
      <c r="Y51" s="15" t="s">
        <v>142</v>
      </c>
      <c r="Z51" s="15" t="s">
        <v>4651</v>
      </c>
      <c r="AA51" s="15" t="s">
        <v>816</v>
      </c>
      <c r="AB51" s="15" t="s">
        <v>19</v>
      </c>
      <c r="AC51" s="15" t="s">
        <v>49</v>
      </c>
      <c r="AD51" s="15" t="s">
        <v>19</v>
      </c>
      <c r="AE51" s="15" t="s">
        <v>4652</v>
      </c>
      <c r="AF51" s="15" t="s">
        <v>19</v>
      </c>
      <c r="AG51" s="15" t="s">
        <v>19</v>
      </c>
      <c r="AH51" s="15" t="s">
        <v>19</v>
      </c>
      <c r="AI51" s="15" t="s">
        <v>19</v>
      </c>
      <c r="AJ51" s="15" t="s">
        <v>3620</v>
      </c>
      <c r="AK51" s="15" t="s">
        <v>3621</v>
      </c>
    </row>
    <row r="52" spans="1:37" ht="15.45" x14ac:dyDescent="0.4">
      <c r="A52" s="15" t="s">
        <v>144</v>
      </c>
      <c r="B52" s="15" t="str">
        <f t="shared" si="0"/>
        <v>868a2vc2g</v>
      </c>
      <c r="C52" s="15" t="s">
        <v>3976</v>
      </c>
      <c r="D52" s="24" t="s">
        <v>42</v>
      </c>
      <c r="E52" s="15" t="s">
        <v>3561</v>
      </c>
      <c r="F52" s="25" t="s">
        <v>3583</v>
      </c>
      <c r="G52" s="15" t="s">
        <v>19</v>
      </c>
      <c r="H52" s="18">
        <v>45863</v>
      </c>
      <c r="I52" s="18" t="s">
        <v>19</v>
      </c>
      <c r="J52" s="18">
        <v>45568.625</v>
      </c>
      <c r="K52" s="18">
        <v>45763.736805555556</v>
      </c>
      <c r="L52" s="18" t="s">
        <v>19</v>
      </c>
      <c r="M52" s="18" t="s">
        <v>19</v>
      </c>
      <c r="N52" s="15" t="s">
        <v>3977</v>
      </c>
      <c r="O52" s="15" t="s">
        <v>5800</v>
      </c>
      <c r="P52" s="15" t="s">
        <v>6159</v>
      </c>
      <c r="Q52" s="15" t="s">
        <v>19</v>
      </c>
      <c r="R52" s="15" t="s">
        <v>19</v>
      </c>
      <c r="S52" s="15" t="s">
        <v>19</v>
      </c>
      <c r="T52" s="15" t="s">
        <v>19</v>
      </c>
      <c r="U52" s="15" t="s">
        <v>19</v>
      </c>
      <c r="V52" s="19">
        <v>0</v>
      </c>
      <c r="W52" s="15" t="s">
        <v>19</v>
      </c>
      <c r="X52" s="15" t="s">
        <v>19</v>
      </c>
      <c r="Y52" s="15" t="s">
        <v>43</v>
      </c>
      <c r="Z52" s="15" t="s">
        <v>3930</v>
      </c>
      <c r="AA52" s="15" t="s">
        <v>1236</v>
      </c>
      <c r="AB52" s="15" t="s">
        <v>19</v>
      </c>
      <c r="AC52" s="15" t="s">
        <v>49</v>
      </c>
      <c r="AD52" s="15" t="s">
        <v>19</v>
      </c>
      <c r="AE52" s="15" t="s">
        <v>3969</v>
      </c>
      <c r="AF52" s="15" t="s">
        <v>19</v>
      </c>
      <c r="AG52" s="15" t="s">
        <v>19</v>
      </c>
      <c r="AH52" s="15" t="s">
        <v>19</v>
      </c>
      <c r="AI52" s="15" t="s">
        <v>19</v>
      </c>
      <c r="AJ52" s="15" t="s">
        <v>3325</v>
      </c>
      <c r="AK52" s="15" t="s">
        <v>6275</v>
      </c>
    </row>
    <row r="53" spans="1:37" ht="15.45" x14ac:dyDescent="0.4">
      <c r="A53" s="15" t="s">
        <v>146</v>
      </c>
      <c r="B53" s="15" t="str">
        <f t="shared" si="0"/>
        <v>868a36nb0</v>
      </c>
      <c r="C53" s="15" t="s">
        <v>4571</v>
      </c>
      <c r="D53" s="21" t="s">
        <v>28</v>
      </c>
      <c r="E53" s="15" t="s">
        <v>3561</v>
      </c>
      <c r="F53" s="25" t="s">
        <v>3583</v>
      </c>
      <c r="G53" s="15" t="s">
        <v>6669</v>
      </c>
      <c r="H53" s="18">
        <v>45863</v>
      </c>
      <c r="I53" s="18">
        <v>45810</v>
      </c>
      <c r="J53" s="18">
        <v>45569.381944444445</v>
      </c>
      <c r="K53" s="18">
        <v>45810.529861111107</v>
      </c>
      <c r="L53" s="18" t="s">
        <v>19</v>
      </c>
      <c r="M53" s="18" t="s">
        <v>19</v>
      </c>
      <c r="N53" s="15" t="s">
        <v>2133</v>
      </c>
      <c r="O53" s="15" t="s">
        <v>6670</v>
      </c>
      <c r="P53" s="15" t="s">
        <v>6147</v>
      </c>
      <c r="Q53" s="18">
        <v>45810</v>
      </c>
      <c r="R53" s="15" t="s">
        <v>19</v>
      </c>
      <c r="S53" s="15" t="s">
        <v>19</v>
      </c>
      <c r="T53" s="15" t="s">
        <v>19</v>
      </c>
      <c r="U53" s="15" t="s">
        <v>19</v>
      </c>
      <c r="V53" s="19">
        <v>0</v>
      </c>
      <c r="W53" s="15" t="s">
        <v>287</v>
      </c>
      <c r="X53" s="15" t="s">
        <v>19</v>
      </c>
      <c r="Y53" s="15" t="s">
        <v>24</v>
      </c>
      <c r="Z53" s="15" t="s">
        <v>3365</v>
      </c>
      <c r="AA53" s="15" t="s">
        <v>698</v>
      </c>
      <c r="AB53" s="15" t="b">
        <v>1</v>
      </c>
      <c r="AC53" s="15" t="s">
        <v>49</v>
      </c>
      <c r="AD53" s="15" t="s">
        <v>19</v>
      </c>
      <c r="AE53" s="15" t="s">
        <v>4564</v>
      </c>
      <c r="AF53" s="18">
        <v>45779</v>
      </c>
      <c r="AG53" s="15" t="s">
        <v>19</v>
      </c>
      <c r="AH53" s="15" t="s">
        <v>19</v>
      </c>
      <c r="AI53" s="15" t="s">
        <v>19</v>
      </c>
      <c r="AJ53" s="15" t="s">
        <v>3325</v>
      </c>
      <c r="AK53" s="15" t="s">
        <v>6275</v>
      </c>
    </row>
    <row r="54" spans="1:37" ht="15.45" x14ac:dyDescent="0.4">
      <c r="A54" s="15" t="s">
        <v>148</v>
      </c>
      <c r="B54" s="15" t="str">
        <f t="shared" si="0"/>
        <v>868a3719f</v>
      </c>
      <c r="C54" s="15" t="s">
        <v>3978</v>
      </c>
      <c r="D54" s="24" t="s">
        <v>42</v>
      </c>
      <c r="E54" s="15" t="s">
        <v>3561</v>
      </c>
      <c r="F54" s="17" t="s">
        <v>3562</v>
      </c>
      <c r="G54" s="15" t="s">
        <v>19</v>
      </c>
      <c r="H54" s="18">
        <v>45863</v>
      </c>
      <c r="I54" s="18" t="s">
        <v>19</v>
      </c>
      <c r="J54" s="18">
        <v>45569.400694444441</v>
      </c>
      <c r="K54" s="18">
        <v>45779.556944444441</v>
      </c>
      <c r="L54" s="18" t="s">
        <v>19</v>
      </c>
      <c r="M54" s="18" t="s">
        <v>19</v>
      </c>
      <c r="N54" s="15" t="s">
        <v>19</v>
      </c>
      <c r="O54" s="15" t="s">
        <v>5818</v>
      </c>
      <c r="P54" s="15" t="s">
        <v>6213</v>
      </c>
      <c r="Q54" s="15" t="s">
        <v>19</v>
      </c>
      <c r="R54" s="15" t="s">
        <v>19</v>
      </c>
      <c r="S54" s="15" t="s">
        <v>19</v>
      </c>
      <c r="T54" s="15" t="s">
        <v>19</v>
      </c>
      <c r="U54" s="15" t="s">
        <v>19</v>
      </c>
      <c r="V54" s="19">
        <v>0</v>
      </c>
      <c r="W54" s="15" t="s">
        <v>19</v>
      </c>
      <c r="X54" s="15" t="s">
        <v>19</v>
      </c>
      <c r="Y54" s="15" t="s">
        <v>43</v>
      </c>
      <c r="Z54" s="15" t="s">
        <v>3365</v>
      </c>
      <c r="AA54" s="15" t="s">
        <v>690</v>
      </c>
      <c r="AB54" s="15" t="b">
        <v>1</v>
      </c>
      <c r="AC54" s="15" t="s">
        <v>3589</v>
      </c>
      <c r="AD54" s="15" t="s">
        <v>19</v>
      </c>
      <c r="AE54" s="15" t="s">
        <v>3979</v>
      </c>
      <c r="AF54" s="18">
        <v>45779</v>
      </c>
      <c r="AG54" s="15" t="s">
        <v>19</v>
      </c>
      <c r="AH54" s="15" t="s">
        <v>19</v>
      </c>
      <c r="AI54" s="15" t="s">
        <v>19</v>
      </c>
      <c r="AJ54" s="15" t="s">
        <v>3325</v>
      </c>
      <c r="AK54" s="15" t="s">
        <v>6275</v>
      </c>
    </row>
    <row r="55" spans="1:37" ht="15.45" x14ac:dyDescent="0.4">
      <c r="A55" s="15" t="s">
        <v>150</v>
      </c>
      <c r="B55" s="15" t="str">
        <f t="shared" si="0"/>
        <v>868a37228</v>
      </c>
      <c r="C55" s="15" t="s">
        <v>3980</v>
      </c>
      <c r="D55" s="24" t="s">
        <v>42</v>
      </c>
      <c r="E55" s="15" t="s">
        <v>3561</v>
      </c>
      <c r="F55" s="17" t="s">
        <v>3562</v>
      </c>
      <c r="G55" s="15" t="s">
        <v>19</v>
      </c>
      <c r="H55" s="18">
        <v>45863</v>
      </c>
      <c r="I55" s="18" t="s">
        <v>19</v>
      </c>
      <c r="J55" s="18">
        <v>45569.401388888888</v>
      </c>
      <c r="K55" s="18">
        <v>45779.556944444441</v>
      </c>
      <c r="L55" s="18" t="s">
        <v>19</v>
      </c>
      <c r="M55" s="18" t="s">
        <v>19</v>
      </c>
      <c r="N55" s="15" t="s">
        <v>3981</v>
      </c>
      <c r="O55" s="15" t="s">
        <v>5807</v>
      </c>
      <c r="P55" s="15" t="s">
        <v>6213</v>
      </c>
      <c r="Q55" s="15" t="s">
        <v>19</v>
      </c>
      <c r="R55" s="15" t="s">
        <v>19</v>
      </c>
      <c r="S55" s="15" t="s">
        <v>19</v>
      </c>
      <c r="T55" s="15" t="s">
        <v>19</v>
      </c>
      <c r="U55" s="15" t="s">
        <v>19</v>
      </c>
      <c r="V55" s="19">
        <v>0</v>
      </c>
      <c r="W55" s="15" t="s">
        <v>19</v>
      </c>
      <c r="X55" s="15" t="s">
        <v>19</v>
      </c>
      <c r="Y55" s="15" t="s">
        <v>43</v>
      </c>
      <c r="Z55" s="15" t="s">
        <v>3365</v>
      </c>
      <c r="AA55" s="15" t="s">
        <v>690</v>
      </c>
      <c r="AB55" s="15" t="b">
        <v>1</v>
      </c>
      <c r="AC55" s="15" t="s">
        <v>49</v>
      </c>
      <c r="AD55" s="15" t="s">
        <v>19</v>
      </c>
      <c r="AE55" s="15" t="s">
        <v>3979</v>
      </c>
      <c r="AF55" s="18">
        <v>45779</v>
      </c>
      <c r="AG55" s="15" t="s">
        <v>19</v>
      </c>
      <c r="AH55" s="15" t="s">
        <v>19</v>
      </c>
      <c r="AI55" s="15" t="s">
        <v>19</v>
      </c>
      <c r="AJ55" s="15" t="s">
        <v>3325</v>
      </c>
      <c r="AK55" s="15" t="s">
        <v>6275</v>
      </c>
    </row>
    <row r="56" spans="1:37" ht="15.45" x14ac:dyDescent="0.4">
      <c r="A56" s="15" t="s">
        <v>152</v>
      </c>
      <c r="B56" s="15" t="str">
        <f t="shared" si="0"/>
        <v>868a372rj</v>
      </c>
      <c r="C56" s="15" t="s">
        <v>3982</v>
      </c>
      <c r="D56" s="24" t="s">
        <v>42</v>
      </c>
      <c r="E56" s="15" t="s">
        <v>3561</v>
      </c>
      <c r="F56" s="17" t="s">
        <v>3562</v>
      </c>
      <c r="G56" s="15" t="s">
        <v>19</v>
      </c>
      <c r="H56" s="18">
        <v>45863</v>
      </c>
      <c r="I56" s="18" t="s">
        <v>19</v>
      </c>
      <c r="J56" s="18">
        <v>45569.402777777781</v>
      </c>
      <c r="K56" s="18">
        <v>45779.556944444441</v>
      </c>
      <c r="L56" s="18" t="s">
        <v>19</v>
      </c>
      <c r="M56" s="18" t="s">
        <v>19</v>
      </c>
      <c r="N56" s="15" t="s">
        <v>3983</v>
      </c>
      <c r="O56" s="15" t="s">
        <v>5807</v>
      </c>
      <c r="P56" s="15" t="s">
        <v>6193</v>
      </c>
      <c r="Q56" s="15" t="s">
        <v>19</v>
      </c>
      <c r="R56" s="15" t="s">
        <v>19</v>
      </c>
      <c r="S56" s="15" t="s">
        <v>19</v>
      </c>
      <c r="T56" s="15" t="s">
        <v>19</v>
      </c>
      <c r="U56" s="15" t="s">
        <v>19</v>
      </c>
      <c r="V56" s="19">
        <v>0</v>
      </c>
      <c r="W56" s="15" t="s">
        <v>19</v>
      </c>
      <c r="X56" s="15" t="s">
        <v>19</v>
      </c>
      <c r="Y56" s="15" t="s">
        <v>43</v>
      </c>
      <c r="Z56" s="15" t="s">
        <v>3365</v>
      </c>
      <c r="AA56" s="15" t="s">
        <v>690</v>
      </c>
      <c r="AB56" s="15" t="b">
        <v>1</v>
      </c>
      <c r="AC56" s="15" t="s">
        <v>49</v>
      </c>
      <c r="AD56" s="15" t="s">
        <v>19</v>
      </c>
      <c r="AE56" s="15" t="s">
        <v>3984</v>
      </c>
      <c r="AF56" s="18">
        <v>45779</v>
      </c>
      <c r="AG56" s="15" t="s">
        <v>19</v>
      </c>
      <c r="AH56" s="15" t="s">
        <v>19</v>
      </c>
      <c r="AI56" s="15" t="s">
        <v>19</v>
      </c>
      <c r="AJ56" s="15" t="s">
        <v>3325</v>
      </c>
      <c r="AK56" s="15" t="s">
        <v>6275</v>
      </c>
    </row>
    <row r="57" spans="1:37" ht="15.45" x14ac:dyDescent="0.4">
      <c r="A57" s="15" t="s">
        <v>154</v>
      </c>
      <c r="B57" s="15" t="str">
        <f t="shared" si="0"/>
        <v>868a372yd</v>
      </c>
      <c r="C57" s="15" t="s">
        <v>3985</v>
      </c>
      <c r="D57" s="24" t="s">
        <v>42</v>
      </c>
      <c r="E57" s="15" t="s">
        <v>3561</v>
      </c>
      <c r="F57" s="17" t="s">
        <v>3562</v>
      </c>
      <c r="G57" s="15" t="s">
        <v>19</v>
      </c>
      <c r="H57" s="18">
        <v>45863</v>
      </c>
      <c r="I57" s="18" t="s">
        <v>19</v>
      </c>
      <c r="J57" s="18">
        <v>45569.402777777781</v>
      </c>
      <c r="K57" s="18">
        <v>45779.556944444441</v>
      </c>
      <c r="L57" s="18" t="s">
        <v>19</v>
      </c>
      <c r="M57" s="18" t="s">
        <v>19</v>
      </c>
      <c r="N57" s="15" t="s">
        <v>3986</v>
      </c>
      <c r="O57" s="15" t="s">
        <v>5800</v>
      </c>
      <c r="P57" s="15" t="s">
        <v>6213</v>
      </c>
      <c r="Q57" s="15" t="s">
        <v>19</v>
      </c>
      <c r="R57" s="15" t="s">
        <v>19</v>
      </c>
      <c r="S57" s="15" t="s">
        <v>19</v>
      </c>
      <c r="T57" s="15" t="s">
        <v>19</v>
      </c>
      <c r="U57" s="15" t="s">
        <v>19</v>
      </c>
      <c r="V57" s="19">
        <v>0</v>
      </c>
      <c r="W57" s="15" t="s">
        <v>19</v>
      </c>
      <c r="X57" s="15" t="s">
        <v>19</v>
      </c>
      <c r="Y57" s="15" t="s">
        <v>43</v>
      </c>
      <c r="Z57" s="15" t="s">
        <v>3365</v>
      </c>
      <c r="AA57" s="15" t="s">
        <v>690</v>
      </c>
      <c r="AB57" s="15" t="b">
        <v>1</v>
      </c>
      <c r="AC57" s="15" t="s">
        <v>49</v>
      </c>
      <c r="AD57" s="15" t="s">
        <v>19</v>
      </c>
      <c r="AE57" s="15" t="s">
        <v>3987</v>
      </c>
      <c r="AF57" s="18">
        <v>45779</v>
      </c>
      <c r="AG57" s="15" t="s">
        <v>19</v>
      </c>
      <c r="AH57" s="15" t="s">
        <v>19</v>
      </c>
      <c r="AI57" s="15" t="s">
        <v>19</v>
      </c>
      <c r="AJ57" s="15" t="s">
        <v>3325</v>
      </c>
      <c r="AK57" s="15" t="s">
        <v>6275</v>
      </c>
    </row>
    <row r="58" spans="1:37" ht="15.45" x14ac:dyDescent="0.4">
      <c r="A58" s="15" t="s">
        <v>156</v>
      </c>
      <c r="B58" s="15" t="str">
        <f t="shared" si="0"/>
        <v>868a37378</v>
      </c>
      <c r="C58" s="15" t="s">
        <v>3988</v>
      </c>
      <c r="D58" s="24" t="s">
        <v>42</v>
      </c>
      <c r="E58" s="15" t="s">
        <v>3561</v>
      </c>
      <c r="F58" s="17" t="s">
        <v>3562</v>
      </c>
      <c r="G58" s="15" t="s">
        <v>19</v>
      </c>
      <c r="H58" s="18">
        <v>45863</v>
      </c>
      <c r="I58" s="18" t="s">
        <v>19</v>
      </c>
      <c r="J58" s="18">
        <v>45569.40347222222</v>
      </c>
      <c r="K58" s="18">
        <v>45779.556944444441</v>
      </c>
      <c r="L58" s="18" t="s">
        <v>19</v>
      </c>
      <c r="M58" s="18" t="s">
        <v>19</v>
      </c>
      <c r="N58" s="15" t="s">
        <v>3989</v>
      </c>
      <c r="O58" s="15" t="s">
        <v>5807</v>
      </c>
      <c r="P58" s="15" t="s">
        <v>6213</v>
      </c>
      <c r="Q58" s="15" t="s">
        <v>19</v>
      </c>
      <c r="R58" s="15" t="s">
        <v>19</v>
      </c>
      <c r="S58" s="15" t="s">
        <v>19</v>
      </c>
      <c r="T58" s="15" t="s">
        <v>19</v>
      </c>
      <c r="U58" s="15" t="s">
        <v>19</v>
      </c>
      <c r="V58" s="19">
        <v>0</v>
      </c>
      <c r="W58" s="15" t="s">
        <v>19</v>
      </c>
      <c r="X58" s="15" t="s">
        <v>19</v>
      </c>
      <c r="Y58" s="15" t="s">
        <v>43</v>
      </c>
      <c r="Z58" s="15" t="s">
        <v>3365</v>
      </c>
      <c r="AA58" s="15" t="s">
        <v>690</v>
      </c>
      <c r="AB58" s="15" t="b">
        <v>1</v>
      </c>
      <c r="AC58" s="15" t="s">
        <v>49</v>
      </c>
      <c r="AD58" s="15" t="s">
        <v>19</v>
      </c>
      <c r="AE58" s="15" t="s">
        <v>3987</v>
      </c>
      <c r="AF58" s="18">
        <v>45779</v>
      </c>
      <c r="AG58" s="15" t="s">
        <v>19</v>
      </c>
      <c r="AH58" s="15" t="s">
        <v>19</v>
      </c>
      <c r="AI58" s="15" t="s">
        <v>19</v>
      </c>
      <c r="AJ58" s="15" t="s">
        <v>3325</v>
      </c>
      <c r="AK58" s="15" t="s">
        <v>6275</v>
      </c>
    </row>
    <row r="59" spans="1:37" ht="15.45" x14ac:dyDescent="0.4">
      <c r="A59" s="15" t="s">
        <v>158</v>
      </c>
      <c r="B59" s="15" t="str">
        <f t="shared" si="0"/>
        <v>868a3748x</v>
      </c>
      <c r="C59" s="15" t="s">
        <v>3990</v>
      </c>
      <c r="D59" s="24" t="s">
        <v>42</v>
      </c>
      <c r="E59" s="15" t="s">
        <v>3561</v>
      </c>
      <c r="F59" s="17" t="s">
        <v>3562</v>
      </c>
      <c r="G59" s="15" t="s">
        <v>19</v>
      </c>
      <c r="H59" s="18">
        <v>45863</v>
      </c>
      <c r="I59" s="18" t="s">
        <v>19</v>
      </c>
      <c r="J59" s="18">
        <v>45569.404861111107</v>
      </c>
      <c r="K59" s="18">
        <v>45779.556944444441</v>
      </c>
      <c r="L59" s="18" t="s">
        <v>19</v>
      </c>
      <c r="M59" s="18" t="s">
        <v>19</v>
      </c>
      <c r="N59" s="15" t="s">
        <v>3991</v>
      </c>
      <c r="O59" s="15" t="s">
        <v>5807</v>
      </c>
      <c r="P59" s="15" t="s">
        <v>6213</v>
      </c>
      <c r="Q59" s="15" t="s">
        <v>19</v>
      </c>
      <c r="R59" s="15" t="s">
        <v>19</v>
      </c>
      <c r="S59" s="15" t="s">
        <v>19</v>
      </c>
      <c r="T59" s="15" t="s">
        <v>19</v>
      </c>
      <c r="U59" s="15" t="s">
        <v>19</v>
      </c>
      <c r="V59" s="19">
        <v>0</v>
      </c>
      <c r="W59" s="15" t="s">
        <v>19</v>
      </c>
      <c r="X59" s="15" t="s">
        <v>19</v>
      </c>
      <c r="Y59" s="15" t="s">
        <v>43</v>
      </c>
      <c r="Z59" s="15" t="s">
        <v>3365</v>
      </c>
      <c r="AA59" s="15" t="s">
        <v>690</v>
      </c>
      <c r="AB59" s="15" t="b">
        <v>1</v>
      </c>
      <c r="AC59" s="15" t="s">
        <v>49</v>
      </c>
      <c r="AD59" s="15" t="s">
        <v>19</v>
      </c>
      <c r="AE59" s="15" t="s">
        <v>3984</v>
      </c>
      <c r="AF59" s="18">
        <v>45779</v>
      </c>
      <c r="AG59" s="15" t="s">
        <v>19</v>
      </c>
      <c r="AH59" s="15" t="s">
        <v>19</v>
      </c>
      <c r="AI59" s="15" t="s">
        <v>19</v>
      </c>
      <c r="AJ59" s="15" t="s">
        <v>3325</v>
      </c>
      <c r="AK59" s="15" t="s">
        <v>6275</v>
      </c>
    </row>
    <row r="60" spans="1:37" ht="15.45" x14ac:dyDescent="0.4">
      <c r="A60" s="15" t="s">
        <v>160</v>
      </c>
      <c r="B60" s="15" t="str">
        <f t="shared" si="0"/>
        <v>868a37aw4</v>
      </c>
      <c r="C60" s="15" t="s">
        <v>3992</v>
      </c>
      <c r="D60" s="24" t="s">
        <v>42</v>
      </c>
      <c r="E60" s="15" t="s">
        <v>3561</v>
      </c>
      <c r="F60" s="17" t="s">
        <v>3562</v>
      </c>
      <c r="G60" s="15" t="s">
        <v>19</v>
      </c>
      <c r="H60" s="18">
        <v>45863</v>
      </c>
      <c r="I60" s="18" t="s">
        <v>19</v>
      </c>
      <c r="J60" s="18">
        <v>45569.415972222225</v>
      </c>
      <c r="K60" s="18">
        <v>45779.556944444441</v>
      </c>
      <c r="L60" s="18" t="s">
        <v>19</v>
      </c>
      <c r="M60" s="18" t="s">
        <v>19</v>
      </c>
      <c r="N60" s="15" t="s">
        <v>3993</v>
      </c>
      <c r="O60" s="15" t="s">
        <v>5807</v>
      </c>
      <c r="P60" s="15" t="s">
        <v>6157</v>
      </c>
      <c r="Q60" s="15" t="s">
        <v>19</v>
      </c>
      <c r="R60" s="15" t="s">
        <v>19</v>
      </c>
      <c r="S60" s="15" t="s">
        <v>19</v>
      </c>
      <c r="T60" s="15" t="s">
        <v>19</v>
      </c>
      <c r="U60" s="15" t="s">
        <v>19</v>
      </c>
      <c r="V60" s="19">
        <v>0</v>
      </c>
      <c r="W60" s="15" t="s">
        <v>19</v>
      </c>
      <c r="X60" s="15" t="s">
        <v>19</v>
      </c>
      <c r="Y60" s="15" t="s">
        <v>43</v>
      </c>
      <c r="Z60" s="15" t="s">
        <v>3365</v>
      </c>
      <c r="AA60" s="15" t="s">
        <v>690</v>
      </c>
      <c r="AB60" s="15" t="b">
        <v>1</v>
      </c>
      <c r="AC60" s="15" t="s">
        <v>49</v>
      </c>
      <c r="AD60" s="15" t="s">
        <v>19</v>
      </c>
      <c r="AE60" s="15" t="s">
        <v>3987</v>
      </c>
      <c r="AF60" s="18">
        <v>45779</v>
      </c>
      <c r="AG60" s="15" t="s">
        <v>19</v>
      </c>
      <c r="AH60" s="15" t="s">
        <v>19</v>
      </c>
      <c r="AI60" s="15" t="s">
        <v>19</v>
      </c>
      <c r="AJ60" s="15" t="s">
        <v>3325</v>
      </c>
      <c r="AK60" s="15" t="s">
        <v>6275</v>
      </c>
    </row>
    <row r="61" spans="1:37" ht="15.45" x14ac:dyDescent="0.4">
      <c r="A61" s="15" t="s">
        <v>162</v>
      </c>
      <c r="B61" s="15" t="str">
        <f t="shared" si="0"/>
        <v>868a37bwj</v>
      </c>
      <c r="C61" s="15" t="s">
        <v>3994</v>
      </c>
      <c r="D61" s="24" t="s">
        <v>42</v>
      </c>
      <c r="E61" s="15" t="s">
        <v>3561</v>
      </c>
      <c r="F61" s="17" t="s">
        <v>3562</v>
      </c>
      <c r="G61" s="15" t="s">
        <v>19</v>
      </c>
      <c r="H61" s="18">
        <v>45863</v>
      </c>
      <c r="I61" s="18" t="s">
        <v>19</v>
      </c>
      <c r="J61" s="18">
        <v>45569.417361111111</v>
      </c>
      <c r="K61" s="18">
        <v>45779.556944444441</v>
      </c>
      <c r="L61" s="18" t="s">
        <v>19</v>
      </c>
      <c r="M61" s="18" t="s">
        <v>19</v>
      </c>
      <c r="N61" s="15" t="s">
        <v>3995</v>
      </c>
      <c r="O61" s="15" t="s">
        <v>5807</v>
      </c>
      <c r="P61" s="15" t="s">
        <v>6193</v>
      </c>
      <c r="Q61" s="15" t="s">
        <v>19</v>
      </c>
      <c r="R61" s="15" t="s">
        <v>19</v>
      </c>
      <c r="S61" s="15" t="s">
        <v>19</v>
      </c>
      <c r="T61" s="15" t="s">
        <v>19</v>
      </c>
      <c r="U61" s="15" t="s">
        <v>19</v>
      </c>
      <c r="V61" s="19">
        <v>0</v>
      </c>
      <c r="W61" s="15" t="s">
        <v>19</v>
      </c>
      <c r="X61" s="15" t="s">
        <v>19</v>
      </c>
      <c r="Y61" s="15" t="s">
        <v>43</v>
      </c>
      <c r="Z61" s="15" t="s">
        <v>3365</v>
      </c>
      <c r="AA61" s="15" t="s">
        <v>690</v>
      </c>
      <c r="AB61" s="15" t="b">
        <v>1</v>
      </c>
      <c r="AC61" s="15" t="s">
        <v>49</v>
      </c>
      <c r="AD61" s="15" t="s">
        <v>19</v>
      </c>
      <c r="AE61" s="15" t="s">
        <v>3987</v>
      </c>
      <c r="AF61" s="18">
        <v>45779</v>
      </c>
      <c r="AG61" s="15" t="s">
        <v>19</v>
      </c>
      <c r="AH61" s="15" t="s">
        <v>19</v>
      </c>
      <c r="AI61" s="15" t="s">
        <v>19</v>
      </c>
      <c r="AJ61" s="15" t="s">
        <v>3325</v>
      </c>
      <c r="AK61" s="15" t="s">
        <v>6275</v>
      </c>
    </row>
    <row r="62" spans="1:37" ht="15.45" x14ac:dyDescent="0.4">
      <c r="A62" s="15" t="s">
        <v>164</v>
      </c>
      <c r="B62" s="15" t="str">
        <f t="shared" si="0"/>
        <v>868a37d3x</v>
      </c>
      <c r="C62" s="15" t="s">
        <v>3996</v>
      </c>
      <c r="D62" s="24" t="s">
        <v>42</v>
      </c>
      <c r="E62" s="15" t="s">
        <v>3561</v>
      </c>
      <c r="F62" s="17" t="s">
        <v>3562</v>
      </c>
      <c r="G62" s="15" t="s">
        <v>19</v>
      </c>
      <c r="H62" s="18">
        <v>45863</v>
      </c>
      <c r="I62" s="18" t="s">
        <v>19</v>
      </c>
      <c r="J62" s="18">
        <v>45569.419444444444</v>
      </c>
      <c r="K62" s="18">
        <v>45779.556944444441</v>
      </c>
      <c r="L62" s="18" t="s">
        <v>19</v>
      </c>
      <c r="M62" s="18" t="s">
        <v>19</v>
      </c>
      <c r="N62" s="15" t="s">
        <v>3997</v>
      </c>
      <c r="O62" s="15" t="s">
        <v>5807</v>
      </c>
      <c r="P62" s="15" t="s">
        <v>6213</v>
      </c>
      <c r="Q62" s="15" t="s">
        <v>19</v>
      </c>
      <c r="R62" s="15" t="s">
        <v>19</v>
      </c>
      <c r="S62" s="15" t="s">
        <v>19</v>
      </c>
      <c r="T62" s="15" t="s">
        <v>19</v>
      </c>
      <c r="U62" s="15" t="s">
        <v>19</v>
      </c>
      <c r="V62" s="19">
        <v>0</v>
      </c>
      <c r="W62" s="15" t="s">
        <v>19</v>
      </c>
      <c r="X62" s="15" t="s">
        <v>19</v>
      </c>
      <c r="Y62" s="15" t="s">
        <v>43</v>
      </c>
      <c r="Z62" s="15" t="s">
        <v>3365</v>
      </c>
      <c r="AA62" s="15" t="s">
        <v>690</v>
      </c>
      <c r="AB62" s="15" t="b">
        <v>1</v>
      </c>
      <c r="AC62" s="15" t="s">
        <v>49</v>
      </c>
      <c r="AD62" s="15" t="s">
        <v>19</v>
      </c>
      <c r="AE62" s="15" t="s">
        <v>3998</v>
      </c>
      <c r="AF62" s="18">
        <v>45779</v>
      </c>
      <c r="AG62" s="15" t="s">
        <v>19</v>
      </c>
      <c r="AH62" s="15" t="s">
        <v>19</v>
      </c>
      <c r="AI62" s="15" t="s">
        <v>19</v>
      </c>
      <c r="AJ62" s="15" t="s">
        <v>3325</v>
      </c>
      <c r="AK62" s="15" t="s">
        <v>6275</v>
      </c>
    </row>
    <row r="63" spans="1:37" ht="15.45" x14ac:dyDescent="0.4">
      <c r="A63" s="15" t="s">
        <v>166</v>
      </c>
      <c r="B63" s="15" t="str">
        <f t="shared" si="0"/>
        <v>868a37dfy</v>
      </c>
      <c r="C63" s="15" t="s">
        <v>3999</v>
      </c>
      <c r="D63" s="24" t="s">
        <v>42</v>
      </c>
      <c r="E63" s="15" t="s">
        <v>3561</v>
      </c>
      <c r="F63" s="17" t="s">
        <v>3562</v>
      </c>
      <c r="G63" s="15" t="s">
        <v>19</v>
      </c>
      <c r="H63" s="18">
        <v>45863</v>
      </c>
      <c r="I63" s="18" t="s">
        <v>19</v>
      </c>
      <c r="J63" s="18">
        <v>45569.420138888891</v>
      </c>
      <c r="K63" s="18">
        <v>45779.556944444441</v>
      </c>
      <c r="L63" s="18" t="s">
        <v>19</v>
      </c>
      <c r="M63" s="18" t="s">
        <v>19</v>
      </c>
      <c r="N63" s="15" t="s">
        <v>4000</v>
      </c>
      <c r="O63" s="15" t="s">
        <v>5807</v>
      </c>
      <c r="P63" s="15" t="s">
        <v>6157</v>
      </c>
      <c r="Q63" s="15" t="s">
        <v>19</v>
      </c>
      <c r="R63" s="15" t="s">
        <v>19</v>
      </c>
      <c r="S63" s="15" t="s">
        <v>19</v>
      </c>
      <c r="T63" s="15" t="s">
        <v>19</v>
      </c>
      <c r="U63" s="15" t="s">
        <v>19</v>
      </c>
      <c r="V63" s="19">
        <v>0</v>
      </c>
      <c r="W63" s="15" t="s">
        <v>19</v>
      </c>
      <c r="X63" s="15" t="s">
        <v>19</v>
      </c>
      <c r="Y63" s="15" t="s">
        <v>43</v>
      </c>
      <c r="Z63" s="15" t="s">
        <v>3365</v>
      </c>
      <c r="AA63" s="15" t="s">
        <v>690</v>
      </c>
      <c r="AB63" s="15" t="b">
        <v>1</v>
      </c>
      <c r="AC63" s="15" t="s">
        <v>49</v>
      </c>
      <c r="AD63" s="15" t="s">
        <v>19</v>
      </c>
      <c r="AE63" s="15" t="s">
        <v>4001</v>
      </c>
      <c r="AF63" s="18">
        <v>45779</v>
      </c>
      <c r="AG63" s="15" t="s">
        <v>19</v>
      </c>
      <c r="AH63" s="15" t="s">
        <v>19</v>
      </c>
      <c r="AI63" s="15" t="s">
        <v>19</v>
      </c>
      <c r="AJ63" s="15" t="s">
        <v>3325</v>
      </c>
      <c r="AK63" s="15" t="s">
        <v>6275</v>
      </c>
    </row>
    <row r="64" spans="1:37" ht="15.45" x14ac:dyDescent="0.4">
      <c r="A64" s="15" t="s">
        <v>168</v>
      </c>
      <c r="B64" s="15" t="str">
        <f t="shared" si="0"/>
        <v>868a37f89</v>
      </c>
      <c r="C64" s="15" t="s">
        <v>4002</v>
      </c>
      <c r="D64" s="24" t="s">
        <v>42</v>
      </c>
      <c r="E64" s="15" t="s">
        <v>3561</v>
      </c>
      <c r="F64" s="17" t="s">
        <v>3562</v>
      </c>
      <c r="G64" s="15" t="s">
        <v>19</v>
      </c>
      <c r="H64" s="18">
        <v>45863</v>
      </c>
      <c r="I64" s="18" t="s">
        <v>19</v>
      </c>
      <c r="J64" s="18">
        <v>45569.422222222223</v>
      </c>
      <c r="K64" s="18">
        <v>45779.556944444441</v>
      </c>
      <c r="L64" s="18" t="s">
        <v>19</v>
      </c>
      <c r="M64" s="18" t="s">
        <v>19</v>
      </c>
      <c r="N64" s="15" t="s">
        <v>19</v>
      </c>
      <c r="O64" s="15" t="s">
        <v>5818</v>
      </c>
      <c r="P64" s="15" t="s">
        <v>6213</v>
      </c>
      <c r="Q64" s="15" t="s">
        <v>19</v>
      </c>
      <c r="R64" s="15" t="s">
        <v>19</v>
      </c>
      <c r="S64" s="15" t="s">
        <v>19</v>
      </c>
      <c r="T64" s="15" t="s">
        <v>19</v>
      </c>
      <c r="U64" s="15" t="s">
        <v>19</v>
      </c>
      <c r="V64" s="19">
        <v>0</v>
      </c>
      <c r="W64" s="15" t="s">
        <v>19</v>
      </c>
      <c r="X64" s="15" t="s">
        <v>19</v>
      </c>
      <c r="Y64" s="15" t="s">
        <v>43</v>
      </c>
      <c r="Z64" s="15" t="s">
        <v>3365</v>
      </c>
      <c r="AA64" s="15" t="s">
        <v>690</v>
      </c>
      <c r="AB64" s="15" t="b">
        <v>1</v>
      </c>
      <c r="AC64" s="15" t="s">
        <v>3816</v>
      </c>
      <c r="AD64" s="15" t="s">
        <v>19</v>
      </c>
      <c r="AE64" s="15" t="s">
        <v>4003</v>
      </c>
      <c r="AF64" s="18">
        <v>45779</v>
      </c>
      <c r="AG64" s="15" t="s">
        <v>19</v>
      </c>
      <c r="AH64" s="15" t="s">
        <v>19</v>
      </c>
      <c r="AI64" s="15" t="s">
        <v>19</v>
      </c>
      <c r="AJ64" s="15" t="s">
        <v>3325</v>
      </c>
      <c r="AK64" s="15" t="s">
        <v>6275</v>
      </c>
    </row>
    <row r="65" spans="1:37" ht="15.45" x14ac:dyDescent="0.4">
      <c r="A65" s="15" t="s">
        <v>170</v>
      </c>
      <c r="B65" s="15" t="str">
        <f t="shared" si="0"/>
        <v>868a3811p</v>
      </c>
      <c r="C65" s="15" t="s">
        <v>4004</v>
      </c>
      <c r="D65" s="24" t="s">
        <v>42</v>
      </c>
      <c r="E65" s="15" t="s">
        <v>3561</v>
      </c>
      <c r="F65" s="17" t="s">
        <v>3562</v>
      </c>
      <c r="G65" s="15" t="s">
        <v>19</v>
      </c>
      <c r="H65" s="18">
        <v>45863</v>
      </c>
      <c r="I65" s="18" t="s">
        <v>19</v>
      </c>
      <c r="J65" s="18">
        <v>45569.446527777778</v>
      </c>
      <c r="K65" s="18">
        <v>45779.557638888888</v>
      </c>
      <c r="L65" s="18" t="s">
        <v>19</v>
      </c>
      <c r="M65" s="18" t="s">
        <v>19</v>
      </c>
      <c r="N65" s="15" t="s">
        <v>19</v>
      </c>
      <c r="O65" s="15" t="s">
        <v>5814</v>
      </c>
      <c r="P65" s="15" t="s">
        <v>6193</v>
      </c>
      <c r="Q65" s="15" t="s">
        <v>19</v>
      </c>
      <c r="R65" s="15" t="s">
        <v>19</v>
      </c>
      <c r="S65" s="15" t="s">
        <v>19</v>
      </c>
      <c r="T65" s="15" t="s">
        <v>19</v>
      </c>
      <c r="U65" s="15" t="s">
        <v>19</v>
      </c>
      <c r="V65" s="19">
        <v>0</v>
      </c>
      <c r="W65" s="15" t="s">
        <v>19</v>
      </c>
      <c r="X65" s="15" t="s">
        <v>19</v>
      </c>
      <c r="Y65" s="15" t="s">
        <v>43</v>
      </c>
      <c r="Z65" s="15" t="s">
        <v>3365</v>
      </c>
      <c r="AA65" s="15" t="s">
        <v>690</v>
      </c>
      <c r="AB65" s="15" t="b">
        <v>1</v>
      </c>
      <c r="AC65" s="15" t="s">
        <v>3816</v>
      </c>
      <c r="AD65" s="15" t="s">
        <v>19</v>
      </c>
      <c r="AE65" s="15" t="s">
        <v>4005</v>
      </c>
      <c r="AF65" s="18">
        <v>45779</v>
      </c>
      <c r="AG65" s="15" t="s">
        <v>19</v>
      </c>
      <c r="AH65" s="15" t="s">
        <v>19</v>
      </c>
      <c r="AI65" s="15" t="s">
        <v>19</v>
      </c>
      <c r="AJ65" s="15" t="s">
        <v>3325</v>
      </c>
      <c r="AK65" s="15" t="s">
        <v>6275</v>
      </c>
    </row>
    <row r="66" spans="1:37" ht="15.45" x14ac:dyDescent="0.4">
      <c r="A66" s="15" t="s">
        <v>171</v>
      </c>
      <c r="B66" s="15" t="str">
        <f t="shared" ref="B66:B129" si="1">VLOOKUP(A66,Courses,1,FALSE)</f>
        <v>868a3c3jd</v>
      </c>
      <c r="C66" s="15" t="s">
        <v>6131</v>
      </c>
      <c r="D66" s="27" t="s">
        <v>122</v>
      </c>
      <c r="E66" s="15" t="s">
        <v>3561</v>
      </c>
      <c r="F66" s="28" t="s">
        <v>3587</v>
      </c>
      <c r="G66" s="15" t="s">
        <v>6277</v>
      </c>
      <c r="H66" s="18">
        <v>45863</v>
      </c>
      <c r="I66" s="18" t="s">
        <v>19</v>
      </c>
      <c r="J66" s="18">
        <v>45569.561805555553</v>
      </c>
      <c r="K66" s="18">
        <v>45810.583333333328</v>
      </c>
      <c r="L66" s="18" t="s">
        <v>19</v>
      </c>
      <c r="M66" s="18" t="s">
        <v>19</v>
      </c>
      <c r="N66" s="15" t="s">
        <v>19</v>
      </c>
      <c r="O66" s="15" t="s">
        <v>5800</v>
      </c>
      <c r="P66" s="15" t="s">
        <v>19</v>
      </c>
      <c r="Q66" s="15" t="s">
        <v>19</v>
      </c>
      <c r="R66" s="15" t="s">
        <v>19</v>
      </c>
      <c r="S66" s="15" t="s">
        <v>19</v>
      </c>
      <c r="T66" s="15" t="s">
        <v>19</v>
      </c>
      <c r="U66" s="15" t="s">
        <v>19</v>
      </c>
      <c r="V66" s="19">
        <v>0</v>
      </c>
      <c r="W66" s="29" t="s">
        <v>123</v>
      </c>
      <c r="X66" s="15" t="s">
        <v>19</v>
      </c>
      <c r="Y66" s="15" t="s">
        <v>43</v>
      </c>
      <c r="Z66" s="15" t="s">
        <v>3365</v>
      </c>
      <c r="AA66" s="15" t="s">
        <v>729</v>
      </c>
      <c r="AB66" s="15" t="s">
        <v>19</v>
      </c>
      <c r="AC66" s="15" t="s">
        <v>49</v>
      </c>
      <c r="AD66" s="15" t="s">
        <v>19</v>
      </c>
      <c r="AE66" s="15" t="s">
        <v>4008</v>
      </c>
      <c r="AF66" s="18">
        <v>45779</v>
      </c>
      <c r="AG66" s="15" t="s">
        <v>19</v>
      </c>
      <c r="AH66" s="15" t="s">
        <v>19</v>
      </c>
      <c r="AI66" s="15" t="s">
        <v>19</v>
      </c>
      <c r="AJ66" s="15" t="s">
        <v>3325</v>
      </c>
      <c r="AK66" s="15" t="s">
        <v>6275</v>
      </c>
    </row>
    <row r="67" spans="1:37" ht="15.45" x14ac:dyDescent="0.4">
      <c r="A67" s="15" t="s">
        <v>173</v>
      </c>
      <c r="B67" s="15" t="str">
        <f t="shared" si="1"/>
        <v>868a4yd19</v>
      </c>
      <c r="C67" s="15" t="s">
        <v>5819</v>
      </c>
      <c r="D67" s="21" t="s">
        <v>28</v>
      </c>
      <c r="E67" s="15" t="s">
        <v>3561</v>
      </c>
      <c r="F67" s="16" t="s">
        <v>658</v>
      </c>
      <c r="G67" s="15" t="s">
        <v>6671</v>
      </c>
      <c r="H67" s="18">
        <v>45808</v>
      </c>
      <c r="I67" s="18">
        <v>45789</v>
      </c>
      <c r="J67" s="18">
        <v>45573.4375</v>
      </c>
      <c r="K67" s="18">
        <v>45810.571527777778</v>
      </c>
      <c r="L67" s="18" t="s">
        <v>19</v>
      </c>
      <c r="M67" s="18" t="s">
        <v>19</v>
      </c>
      <c r="N67" s="15" t="s">
        <v>1556</v>
      </c>
      <c r="O67" s="15" t="s">
        <v>5820</v>
      </c>
      <c r="P67" s="15" t="s">
        <v>3588</v>
      </c>
      <c r="Q67" s="18">
        <v>45789</v>
      </c>
      <c r="R67" s="18">
        <v>45798</v>
      </c>
      <c r="S67" s="15" t="s">
        <v>19</v>
      </c>
      <c r="T67" s="15" t="s">
        <v>19</v>
      </c>
      <c r="U67" s="15" t="s">
        <v>19</v>
      </c>
      <c r="V67" s="19">
        <v>0</v>
      </c>
      <c r="W67" s="26" t="s">
        <v>88</v>
      </c>
      <c r="X67" s="15" t="s">
        <v>19</v>
      </c>
      <c r="Y67" s="15" t="s">
        <v>43</v>
      </c>
      <c r="Z67" s="15" t="s">
        <v>3649</v>
      </c>
      <c r="AA67" s="15" t="s">
        <v>1557</v>
      </c>
      <c r="AB67" s="15" t="s">
        <v>19</v>
      </c>
      <c r="AC67" s="15" t="s">
        <v>49</v>
      </c>
      <c r="AD67" s="20" t="s">
        <v>3604</v>
      </c>
      <c r="AE67" s="15" t="s">
        <v>4009</v>
      </c>
      <c r="AF67" s="15" t="s">
        <v>19</v>
      </c>
      <c r="AG67" s="15" t="s">
        <v>19</v>
      </c>
      <c r="AH67" s="15" t="s">
        <v>19</v>
      </c>
      <c r="AI67" s="15" t="s">
        <v>19</v>
      </c>
      <c r="AJ67" s="15" t="s">
        <v>3182</v>
      </c>
      <c r="AK67" s="15" t="s">
        <v>6281</v>
      </c>
    </row>
    <row r="68" spans="1:37" ht="15.45" x14ac:dyDescent="0.4">
      <c r="A68" s="15" t="s">
        <v>175</v>
      </c>
      <c r="B68" s="15" t="str">
        <f t="shared" si="1"/>
        <v>868acmgwv</v>
      </c>
      <c r="C68" s="15" t="s">
        <v>4010</v>
      </c>
      <c r="D68" s="24" t="s">
        <v>42</v>
      </c>
      <c r="E68" s="15" t="s">
        <v>3561</v>
      </c>
      <c r="F68" s="25" t="s">
        <v>3583</v>
      </c>
      <c r="G68" s="15" t="s">
        <v>19</v>
      </c>
      <c r="H68" s="18" t="s">
        <v>19</v>
      </c>
      <c r="I68" s="18" t="s">
        <v>19</v>
      </c>
      <c r="J68" s="18">
        <v>45587.48055555555</v>
      </c>
      <c r="K68" s="18">
        <v>45769.520138888889</v>
      </c>
      <c r="L68" s="18" t="s">
        <v>19</v>
      </c>
      <c r="M68" s="18" t="s">
        <v>19</v>
      </c>
      <c r="N68" s="15" t="s">
        <v>19</v>
      </c>
      <c r="O68" s="15" t="s">
        <v>6025</v>
      </c>
      <c r="P68" s="15" t="s">
        <v>6158</v>
      </c>
      <c r="Q68" s="15" t="s">
        <v>19</v>
      </c>
      <c r="R68" s="15" t="s">
        <v>19</v>
      </c>
      <c r="S68" s="15" t="s">
        <v>19</v>
      </c>
      <c r="T68" s="15" t="s">
        <v>19</v>
      </c>
      <c r="U68" s="15" t="s">
        <v>19</v>
      </c>
      <c r="V68" s="19">
        <v>0</v>
      </c>
      <c r="W68" s="15" t="s">
        <v>19</v>
      </c>
      <c r="X68" s="15" t="s">
        <v>19</v>
      </c>
      <c r="Y68" s="15" t="s">
        <v>43</v>
      </c>
      <c r="Z68" s="15" t="s">
        <v>1316</v>
      </c>
      <c r="AA68" s="15" t="s">
        <v>1316</v>
      </c>
      <c r="AB68" s="15" t="s">
        <v>19</v>
      </c>
      <c r="AC68" s="15" t="s">
        <v>3589</v>
      </c>
      <c r="AD68" s="15" t="s">
        <v>19</v>
      </c>
      <c r="AE68" s="15" t="s">
        <v>4011</v>
      </c>
      <c r="AF68" s="15" t="s">
        <v>19</v>
      </c>
      <c r="AG68" s="15" t="s">
        <v>19</v>
      </c>
      <c r="AH68" s="15" t="s">
        <v>19</v>
      </c>
      <c r="AI68" s="15" t="s">
        <v>19</v>
      </c>
      <c r="AJ68" s="15" t="s">
        <v>3915</v>
      </c>
      <c r="AK68" s="15" t="s">
        <v>3569</v>
      </c>
    </row>
    <row r="69" spans="1:37" ht="15.45" x14ac:dyDescent="0.4">
      <c r="A69" s="15" t="s">
        <v>177</v>
      </c>
      <c r="B69" s="15" t="str">
        <f t="shared" si="1"/>
        <v>868acmhk9</v>
      </c>
      <c r="C69" s="15" t="s">
        <v>4012</v>
      </c>
      <c r="D69" s="24" t="s">
        <v>42</v>
      </c>
      <c r="E69" s="15" t="s">
        <v>3561</v>
      </c>
      <c r="F69" s="25" t="s">
        <v>3583</v>
      </c>
      <c r="G69" s="15" t="s">
        <v>19</v>
      </c>
      <c r="H69" s="18" t="s">
        <v>19</v>
      </c>
      <c r="I69" s="18" t="s">
        <v>19</v>
      </c>
      <c r="J69" s="18">
        <v>45587.481249999997</v>
      </c>
      <c r="K69" s="18">
        <v>45769.520138888889</v>
      </c>
      <c r="L69" s="18" t="s">
        <v>19</v>
      </c>
      <c r="M69" s="18" t="s">
        <v>19</v>
      </c>
      <c r="N69" s="15" t="s">
        <v>19</v>
      </c>
      <c r="O69" s="15" t="s">
        <v>6292</v>
      </c>
      <c r="P69" s="15" t="s">
        <v>6158</v>
      </c>
      <c r="Q69" s="15" t="s">
        <v>19</v>
      </c>
      <c r="R69" s="15" t="s">
        <v>19</v>
      </c>
      <c r="S69" s="15" t="s">
        <v>19</v>
      </c>
      <c r="T69" s="15" t="s">
        <v>19</v>
      </c>
      <c r="U69" s="15" t="s">
        <v>19</v>
      </c>
      <c r="V69" s="19">
        <v>0</v>
      </c>
      <c r="W69" s="15" t="s">
        <v>19</v>
      </c>
      <c r="X69" s="15" t="s">
        <v>19</v>
      </c>
      <c r="Y69" s="15" t="s">
        <v>43</v>
      </c>
      <c r="Z69" s="15" t="s">
        <v>1316</v>
      </c>
      <c r="AA69" s="15" t="s">
        <v>1316</v>
      </c>
      <c r="AB69" s="15" t="s">
        <v>19</v>
      </c>
      <c r="AC69" s="15" t="s">
        <v>3589</v>
      </c>
      <c r="AD69" s="15" t="s">
        <v>19</v>
      </c>
      <c r="AE69" s="15" t="s">
        <v>19</v>
      </c>
      <c r="AF69" s="15" t="s">
        <v>19</v>
      </c>
      <c r="AG69" s="15" t="s">
        <v>19</v>
      </c>
      <c r="AH69" s="15" t="s">
        <v>19</v>
      </c>
      <c r="AI69" s="15" t="s">
        <v>19</v>
      </c>
      <c r="AJ69" s="15" t="s">
        <v>3915</v>
      </c>
      <c r="AK69" s="15" t="s">
        <v>3569</v>
      </c>
    </row>
    <row r="70" spans="1:37" ht="15.45" x14ac:dyDescent="0.4">
      <c r="A70" s="15" t="s">
        <v>179</v>
      </c>
      <c r="B70" s="15" t="str">
        <f t="shared" si="1"/>
        <v>868acmhzz</v>
      </c>
      <c r="C70" s="15" t="s">
        <v>4013</v>
      </c>
      <c r="D70" s="24" t="s">
        <v>42</v>
      </c>
      <c r="E70" s="15" t="s">
        <v>3561</v>
      </c>
      <c r="F70" s="25" t="s">
        <v>3583</v>
      </c>
      <c r="G70" s="15" t="s">
        <v>19</v>
      </c>
      <c r="H70" s="18" t="s">
        <v>19</v>
      </c>
      <c r="I70" s="18" t="s">
        <v>19</v>
      </c>
      <c r="J70" s="18">
        <v>45587.481944444444</v>
      </c>
      <c r="K70" s="18">
        <v>45769.520138888889</v>
      </c>
      <c r="L70" s="18" t="s">
        <v>19</v>
      </c>
      <c r="M70" s="18" t="s">
        <v>19</v>
      </c>
      <c r="N70" s="15" t="s">
        <v>19</v>
      </c>
      <c r="O70" s="15" t="s">
        <v>6181</v>
      </c>
      <c r="P70" s="15" t="s">
        <v>6158</v>
      </c>
      <c r="Q70" s="15" t="s">
        <v>19</v>
      </c>
      <c r="R70" s="15" t="s">
        <v>19</v>
      </c>
      <c r="S70" s="15" t="s">
        <v>19</v>
      </c>
      <c r="T70" s="15" t="s">
        <v>19</v>
      </c>
      <c r="U70" s="15" t="s">
        <v>19</v>
      </c>
      <c r="V70" s="19">
        <v>0</v>
      </c>
      <c r="W70" s="15" t="s">
        <v>19</v>
      </c>
      <c r="X70" s="15" t="s">
        <v>19</v>
      </c>
      <c r="Y70" s="15" t="s">
        <v>43</v>
      </c>
      <c r="Z70" s="15" t="s">
        <v>1316</v>
      </c>
      <c r="AA70" s="15" t="s">
        <v>1316</v>
      </c>
      <c r="AB70" s="15" t="s">
        <v>19</v>
      </c>
      <c r="AC70" s="15" t="s">
        <v>3589</v>
      </c>
      <c r="AD70" s="15" t="s">
        <v>19</v>
      </c>
      <c r="AE70" s="15" t="s">
        <v>19</v>
      </c>
      <c r="AF70" s="15" t="s">
        <v>19</v>
      </c>
      <c r="AG70" s="15" t="s">
        <v>19</v>
      </c>
      <c r="AH70" s="15" t="s">
        <v>19</v>
      </c>
      <c r="AI70" s="15" t="s">
        <v>19</v>
      </c>
      <c r="AJ70" s="15" t="s">
        <v>3915</v>
      </c>
      <c r="AK70" s="15" t="s">
        <v>3569</v>
      </c>
    </row>
    <row r="71" spans="1:37" ht="15.45" x14ac:dyDescent="0.4">
      <c r="A71" s="15" t="s">
        <v>181</v>
      </c>
      <c r="B71" s="15" t="str">
        <f t="shared" si="1"/>
        <v>868adh336</v>
      </c>
      <c r="C71" s="15" t="s">
        <v>5089</v>
      </c>
      <c r="D71" s="24" t="s">
        <v>42</v>
      </c>
      <c r="E71" s="15" t="s">
        <v>3561</v>
      </c>
      <c r="F71" s="25" t="s">
        <v>3583</v>
      </c>
      <c r="G71" s="15" t="s">
        <v>19</v>
      </c>
      <c r="H71" s="18" t="s">
        <v>19</v>
      </c>
      <c r="I71" s="18" t="s">
        <v>19</v>
      </c>
      <c r="J71" s="18">
        <v>45588.476388888885</v>
      </c>
      <c r="K71" s="18">
        <v>45749.5</v>
      </c>
      <c r="L71" s="18" t="s">
        <v>19</v>
      </c>
      <c r="M71" s="18" t="s">
        <v>19</v>
      </c>
      <c r="N71" s="15" t="s">
        <v>5090</v>
      </c>
      <c r="O71" s="15" t="s">
        <v>5823</v>
      </c>
      <c r="P71" s="15" t="s">
        <v>6148</v>
      </c>
      <c r="Q71" s="15" t="s">
        <v>19</v>
      </c>
      <c r="R71" s="15" t="s">
        <v>19</v>
      </c>
      <c r="S71" s="15" t="s">
        <v>19</v>
      </c>
      <c r="T71" s="15" t="s">
        <v>19</v>
      </c>
      <c r="U71" s="15" t="s">
        <v>19</v>
      </c>
      <c r="V71" s="19">
        <v>0</v>
      </c>
      <c r="W71" s="15" t="s">
        <v>19</v>
      </c>
      <c r="X71" s="15" t="s">
        <v>19</v>
      </c>
      <c r="Y71" s="15" t="s">
        <v>77</v>
      </c>
      <c r="Z71" s="15" t="s">
        <v>5091</v>
      </c>
      <c r="AA71" s="15" t="s">
        <v>2365</v>
      </c>
      <c r="AB71" s="15" t="s">
        <v>19</v>
      </c>
      <c r="AC71" s="15" t="s">
        <v>49</v>
      </c>
      <c r="AD71" s="15" t="s">
        <v>19</v>
      </c>
      <c r="AE71" s="15" t="s">
        <v>5092</v>
      </c>
      <c r="AF71" s="15" t="s">
        <v>19</v>
      </c>
      <c r="AG71" s="15" t="s">
        <v>19</v>
      </c>
      <c r="AH71" s="15" t="s">
        <v>19</v>
      </c>
      <c r="AI71" s="15" t="s">
        <v>19</v>
      </c>
      <c r="AJ71" s="15" t="s">
        <v>3182</v>
      </c>
      <c r="AK71" s="15" t="s">
        <v>6281</v>
      </c>
    </row>
    <row r="72" spans="1:37" ht="15.45" x14ac:dyDescent="0.4">
      <c r="A72" s="15" t="s">
        <v>184</v>
      </c>
      <c r="B72" s="15" t="str">
        <f t="shared" si="1"/>
        <v>868adh3z8</v>
      </c>
      <c r="C72" s="15" t="s">
        <v>5093</v>
      </c>
      <c r="D72" s="24" t="s">
        <v>42</v>
      </c>
      <c r="E72" s="15" t="s">
        <v>3561</v>
      </c>
      <c r="F72" s="16" t="s">
        <v>658</v>
      </c>
      <c r="G72" s="15" t="s">
        <v>19</v>
      </c>
      <c r="H72" s="18" t="s">
        <v>19</v>
      </c>
      <c r="I72" s="18" t="s">
        <v>19</v>
      </c>
      <c r="J72" s="18">
        <v>45588.477083333331</v>
      </c>
      <c r="K72" s="18">
        <v>45749.499305555553</v>
      </c>
      <c r="L72" s="18" t="s">
        <v>19</v>
      </c>
      <c r="M72" s="18" t="s">
        <v>19</v>
      </c>
      <c r="N72" s="15" t="s">
        <v>5094</v>
      </c>
      <c r="O72" s="15" t="s">
        <v>5824</v>
      </c>
      <c r="P72" s="15" t="s">
        <v>6150</v>
      </c>
      <c r="Q72" s="15" t="s">
        <v>19</v>
      </c>
      <c r="R72" s="15" t="s">
        <v>19</v>
      </c>
      <c r="S72" s="15" t="s">
        <v>19</v>
      </c>
      <c r="T72" s="15" t="s">
        <v>19</v>
      </c>
      <c r="U72" s="15" t="s">
        <v>19</v>
      </c>
      <c r="V72" s="19">
        <v>0</v>
      </c>
      <c r="W72" s="15" t="s">
        <v>19</v>
      </c>
      <c r="X72" s="15" t="s">
        <v>19</v>
      </c>
      <c r="Y72" s="15" t="s">
        <v>77</v>
      </c>
      <c r="Z72" s="15" t="s">
        <v>5091</v>
      </c>
      <c r="AA72" s="15" t="s">
        <v>2340</v>
      </c>
      <c r="AB72" s="15" t="s">
        <v>19</v>
      </c>
      <c r="AC72" s="15" t="s">
        <v>17</v>
      </c>
      <c r="AD72" s="15" t="s">
        <v>19</v>
      </c>
      <c r="AE72" s="15" t="s">
        <v>5092</v>
      </c>
      <c r="AF72" s="15" t="s">
        <v>19</v>
      </c>
      <c r="AG72" s="15" t="s">
        <v>19</v>
      </c>
      <c r="AH72" s="15" t="s">
        <v>19</v>
      </c>
      <c r="AI72" s="15" t="s">
        <v>19</v>
      </c>
      <c r="AJ72" s="15" t="s">
        <v>3182</v>
      </c>
      <c r="AK72" s="15" t="s">
        <v>6281</v>
      </c>
    </row>
    <row r="73" spans="1:37" ht="15.45" x14ac:dyDescent="0.4">
      <c r="A73" s="15" t="s">
        <v>186</v>
      </c>
      <c r="B73" s="15" t="str">
        <f t="shared" si="1"/>
        <v>868adh4yw</v>
      </c>
      <c r="C73" s="15" t="s">
        <v>6130</v>
      </c>
      <c r="D73" s="24" t="s">
        <v>42</v>
      </c>
      <c r="E73" s="15" t="s">
        <v>3561</v>
      </c>
      <c r="F73" s="16" t="s">
        <v>658</v>
      </c>
      <c r="G73" s="15" t="s">
        <v>19</v>
      </c>
      <c r="H73" s="18" t="s">
        <v>19</v>
      </c>
      <c r="I73" s="18" t="s">
        <v>19</v>
      </c>
      <c r="J73" s="18">
        <v>45588.477777777778</v>
      </c>
      <c r="K73" s="18">
        <v>45790.481249999997</v>
      </c>
      <c r="L73" s="18" t="s">
        <v>19</v>
      </c>
      <c r="M73" s="18" t="s">
        <v>19</v>
      </c>
      <c r="N73" s="15" t="s">
        <v>5095</v>
      </c>
      <c r="O73" s="15" t="s">
        <v>5825</v>
      </c>
      <c r="P73" s="15" t="s">
        <v>6150</v>
      </c>
      <c r="Q73" s="15" t="s">
        <v>19</v>
      </c>
      <c r="R73" s="15" t="s">
        <v>19</v>
      </c>
      <c r="S73" s="15" t="s">
        <v>19</v>
      </c>
      <c r="T73" s="15" t="s">
        <v>19</v>
      </c>
      <c r="U73" s="15" t="s">
        <v>19</v>
      </c>
      <c r="V73" s="19">
        <v>0</v>
      </c>
      <c r="W73" s="15" t="s">
        <v>19</v>
      </c>
      <c r="X73" s="15" t="s">
        <v>19</v>
      </c>
      <c r="Y73" s="15" t="s">
        <v>77</v>
      </c>
      <c r="Z73" s="15" t="s">
        <v>5091</v>
      </c>
      <c r="AA73" s="15" t="s">
        <v>2340</v>
      </c>
      <c r="AB73" s="15" t="s">
        <v>19</v>
      </c>
      <c r="AC73" s="15" t="s">
        <v>17</v>
      </c>
      <c r="AD73" s="15" t="s">
        <v>19</v>
      </c>
      <c r="AE73" s="15" t="s">
        <v>5092</v>
      </c>
      <c r="AF73" s="15" t="s">
        <v>19</v>
      </c>
      <c r="AG73" s="15" t="s">
        <v>19</v>
      </c>
      <c r="AH73" s="15" t="s">
        <v>19</v>
      </c>
      <c r="AI73" s="15" t="s">
        <v>19</v>
      </c>
      <c r="AJ73" s="15" t="s">
        <v>3182</v>
      </c>
      <c r="AK73" s="15" t="s">
        <v>6281</v>
      </c>
    </row>
    <row r="74" spans="1:37" ht="15.45" x14ac:dyDescent="0.4">
      <c r="A74" s="15" t="s">
        <v>188</v>
      </c>
      <c r="B74" s="15" t="str">
        <f t="shared" si="1"/>
        <v>868adn6k2</v>
      </c>
      <c r="C74" s="15" t="s">
        <v>5096</v>
      </c>
      <c r="D74" s="24" t="s">
        <v>42</v>
      </c>
      <c r="E74" s="15" t="s">
        <v>3561</v>
      </c>
      <c r="F74" s="16" t="s">
        <v>658</v>
      </c>
      <c r="G74" s="15" t="s">
        <v>19</v>
      </c>
      <c r="H74" s="18" t="s">
        <v>19</v>
      </c>
      <c r="I74" s="18" t="s">
        <v>19</v>
      </c>
      <c r="J74" s="18">
        <v>45588.568055555559</v>
      </c>
      <c r="K74" s="18">
        <v>45749.499305555553</v>
      </c>
      <c r="L74" s="18" t="s">
        <v>19</v>
      </c>
      <c r="M74" s="18" t="s">
        <v>19</v>
      </c>
      <c r="N74" s="15" t="s">
        <v>19</v>
      </c>
      <c r="O74" s="15" t="s">
        <v>5825</v>
      </c>
      <c r="P74" s="15" t="s">
        <v>6150</v>
      </c>
      <c r="Q74" s="15" t="s">
        <v>19</v>
      </c>
      <c r="R74" s="15" t="s">
        <v>19</v>
      </c>
      <c r="S74" s="15" t="s">
        <v>19</v>
      </c>
      <c r="T74" s="15" t="s">
        <v>19</v>
      </c>
      <c r="U74" s="15" t="s">
        <v>19</v>
      </c>
      <c r="V74" s="19">
        <v>0</v>
      </c>
      <c r="W74" s="15" t="s">
        <v>19</v>
      </c>
      <c r="X74" s="15" t="s">
        <v>19</v>
      </c>
      <c r="Y74" s="15" t="s">
        <v>77</v>
      </c>
      <c r="Z74" s="15" t="s">
        <v>5091</v>
      </c>
      <c r="AA74" s="15" t="s">
        <v>2340</v>
      </c>
      <c r="AB74" s="15" t="s">
        <v>19</v>
      </c>
      <c r="AC74" s="15" t="s">
        <v>17</v>
      </c>
      <c r="AD74" s="15" t="s">
        <v>19</v>
      </c>
      <c r="AE74" s="15" t="s">
        <v>5092</v>
      </c>
      <c r="AF74" s="15" t="s">
        <v>19</v>
      </c>
      <c r="AG74" s="15" t="s">
        <v>19</v>
      </c>
      <c r="AH74" s="15" t="s">
        <v>19</v>
      </c>
      <c r="AI74" s="15" t="s">
        <v>19</v>
      </c>
      <c r="AJ74" s="15" t="s">
        <v>3182</v>
      </c>
      <c r="AK74" s="15" t="s">
        <v>6281</v>
      </c>
    </row>
    <row r="75" spans="1:37" ht="15.45" x14ac:dyDescent="0.4">
      <c r="A75" s="15" t="s">
        <v>190</v>
      </c>
      <c r="B75" s="15" t="str">
        <f t="shared" si="1"/>
        <v>868adnbcd</v>
      </c>
      <c r="C75" s="15" t="s">
        <v>5097</v>
      </c>
      <c r="D75" s="24" t="s">
        <v>42</v>
      </c>
      <c r="E75" s="15" t="s">
        <v>3561</v>
      </c>
      <c r="F75" s="16" t="s">
        <v>658</v>
      </c>
      <c r="G75" s="15" t="s">
        <v>19</v>
      </c>
      <c r="H75" s="18" t="s">
        <v>19</v>
      </c>
      <c r="I75" s="18" t="s">
        <v>19</v>
      </c>
      <c r="J75" s="18">
        <v>45588.570833333331</v>
      </c>
      <c r="K75" s="18">
        <v>45749.499305555553</v>
      </c>
      <c r="L75" s="18" t="s">
        <v>19</v>
      </c>
      <c r="M75" s="18" t="s">
        <v>19</v>
      </c>
      <c r="N75" s="15" t="s">
        <v>19</v>
      </c>
      <c r="O75" s="15" t="s">
        <v>5825</v>
      </c>
      <c r="P75" s="15" t="s">
        <v>6150</v>
      </c>
      <c r="Q75" s="15" t="s">
        <v>19</v>
      </c>
      <c r="R75" s="15" t="s">
        <v>19</v>
      </c>
      <c r="S75" s="15" t="s">
        <v>19</v>
      </c>
      <c r="T75" s="15" t="s">
        <v>19</v>
      </c>
      <c r="U75" s="15" t="s">
        <v>19</v>
      </c>
      <c r="V75" s="19">
        <v>0</v>
      </c>
      <c r="W75" s="15" t="s">
        <v>19</v>
      </c>
      <c r="X75" s="15" t="s">
        <v>19</v>
      </c>
      <c r="Y75" s="15" t="s">
        <v>77</v>
      </c>
      <c r="Z75" s="15" t="s">
        <v>5091</v>
      </c>
      <c r="AA75" s="15" t="s">
        <v>2340</v>
      </c>
      <c r="AB75" s="15" t="s">
        <v>19</v>
      </c>
      <c r="AC75" s="15" t="s">
        <v>17</v>
      </c>
      <c r="AD75" s="15" t="s">
        <v>19</v>
      </c>
      <c r="AE75" s="15" t="s">
        <v>5092</v>
      </c>
      <c r="AF75" s="15" t="s">
        <v>19</v>
      </c>
      <c r="AG75" s="15" t="s">
        <v>19</v>
      </c>
      <c r="AH75" s="15" t="s">
        <v>19</v>
      </c>
      <c r="AI75" s="15" t="s">
        <v>19</v>
      </c>
      <c r="AJ75" s="15" t="s">
        <v>3182</v>
      </c>
      <c r="AK75" s="15" t="s">
        <v>6281</v>
      </c>
    </row>
    <row r="76" spans="1:37" ht="15.45" x14ac:dyDescent="0.4">
      <c r="A76" s="15" t="s">
        <v>193</v>
      </c>
      <c r="B76" s="15" t="str">
        <f t="shared" si="1"/>
        <v>868auyu08</v>
      </c>
      <c r="C76" s="15" t="s">
        <v>3645</v>
      </c>
      <c r="D76" s="16" t="s">
        <v>23</v>
      </c>
      <c r="E76" s="15" t="s">
        <v>3561</v>
      </c>
      <c r="F76" s="28" t="s">
        <v>3587</v>
      </c>
      <c r="G76" s="15" t="s">
        <v>3647</v>
      </c>
      <c r="H76" s="18">
        <v>45808</v>
      </c>
      <c r="I76" s="18">
        <v>45609</v>
      </c>
      <c r="J76" s="18">
        <v>45611.402083333334</v>
      </c>
      <c r="K76" s="18">
        <v>45810.768750000003</v>
      </c>
      <c r="L76" s="18" t="s">
        <v>19</v>
      </c>
      <c r="M76" s="18" t="s">
        <v>19</v>
      </c>
      <c r="N76" s="15" t="s">
        <v>3648</v>
      </c>
      <c r="O76" s="15" t="s">
        <v>6128</v>
      </c>
      <c r="P76" s="15" t="s">
        <v>3588</v>
      </c>
      <c r="Q76" s="18">
        <v>45740</v>
      </c>
      <c r="R76" s="18" t="s">
        <v>19</v>
      </c>
      <c r="S76" s="15" t="b">
        <v>1</v>
      </c>
      <c r="T76" s="18" t="s">
        <v>19</v>
      </c>
      <c r="U76" s="18">
        <v>45804</v>
      </c>
      <c r="V76" s="19">
        <v>0.22222222222222221</v>
      </c>
      <c r="W76" s="22" t="s">
        <v>33</v>
      </c>
      <c r="X76" s="18" t="s">
        <v>19</v>
      </c>
      <c r="Y76" s="15" t="s">
        <v>65</v>
      </c>
      <c r="Z76" s="15" t="s">
        <v>3649</v>
      </c>
      <c r="AA76" s="15" t="s">
        <v>917</v>
      </c>
      <c r="AB76" s="15" t="s">
        <v>19</v>
      </c>
      <c r="AC76" s="15" t="s">
        <v>17</v>
      </c>
      <c r="AD76" s="20" t="s">
        <v>3604</v>
      </c>
      <c r="AE76" s="15" t="s">
        <v>3650</v>
      </c>
      <c r="AF76" s="15" t="s">
        <v>19</v>
      </c>
      <c r="AG76" s="15" t="s">
        <v>19</v>
      </c>
      <c r="AH76" s="15" t="s">
        <v>19</v>
      </c>
      <c r="AI76" s="15" t="s">
        <v>19</v>
      </c>
      <c r="AJ76" s="15" t="s">
        <v>3182</v>
      </c>
      <c r="AK76" s="15" t="s">
        <v>6281</v>
      </c>
    </row>
    <row r="77" spans="1:37" ht="15.45" x14ac:dyDescent="0.4">
      <c r="A77" s="15" t="s">
        <v>198</v>
      </c>
      <c r="B77" s="15" t="str">
        <f t="shared" si="1"/>
        <v>868awzyaw</v>
      </c>
      <c r="C77" s="15" t="s">
        <v>5438</v>
      </c>
      <c r="D77" s="21" t="s">
        <v>28</v>
      </c>
      <c r="E77" s="15" t="s">
        <v>3561</v>
      </c>
      <c r="F77" s="25" t="s">
        <v>3583</v>
      </c>
      <c r="G77" s="15" t="s">
        <v>5439</v>
      </c>
      <c r="H77" s="18">
        <v>45863</v>
      </c>
      <c r="I77" s="18">
        <v>45597</v>
      </c>
      <c r="J77" s="18">
        <v>45615.607638888891</v>
      </c>
      <c r="K77" s="18">
        <v>45748.40347222222</v>
      </c>
      <c r="L77" s="18" t="s">
        <v>19</v>
      </c>
      <c r="M77" s="18" t="s">
        <v>19</v>
      </c>
      <c r="N77" s="15" t="s">
        <v>19</v>
      </c>
      <c r="O77" s="15" t="s">
        <v>5827</v>
      </c>
      <c r="P77" s="15" t="s">
        <v>6148</v>
      </c>
      <c r="Q77" s="18">
        <v>45685</v>
      </c>
      <c r="R77" s="15" t="s">
        <v>19</v>
      </c>
      <c r="S77" s="15" t="s">
        <v>19</v>
      </c>
      <c r="T77" s="18" t="s">
        <v>19</v>
      </c>
      <c r="U77" s="18" t="s">
        <v>19</v>
      </c>
      <c r="V77" s="19">
        <v>0</v>
      </c>
      <c r="W77" s="32" t="s">
        <v>66</v>
      </c>
      <c r="X77" s="18" t="s">
        <v>19</v>
      </c>
      <c r="Y77" s="15" t="s">
        <v>142</v>
      </c>
      <c r="Z77" s="15" t="s">
        <v>19</v>
      </c>
      <c r="AA77" s="15" t="s">
        <v>19</v>
      </c>
      <c r="AB77" s="15" t="s">
        <v>19</v>
      </c>
      <c r="AC77" s="15" t="s">
        <v>49</v>
      </c>
      <c r="AD77" s="15" t="s">
        <v>19</v>
      </c>
      <c r="AE77" s="15" t="s">
        <v>19</v>
      </c>
      <c r="AF77" s="15" t="s">
        <v>19</v>
      </c>
      <c r="AG77" s="18" t="s">
        <v>19</v>
      </c>
      <c r="AH77" s="15" t="s">
        <v>19</v>
      </c>
      <c r="AI77" s="15" t="s">
        <v>19</v>
      </c>
      <c r="AJ77" s="15" t="s">
        <v>19</v>
      </c>
      <c r="AK77" s="15" t="s">
        <v>6293</v>
      </c>
    </row>
    <row r="78" spans="1:37" ht="15.45" x14ac:dyDescent="0.4">
      <c r="A78" s="15" t="s">
        <v>200</v>
      </c>
      <c r="B78" s="15" t="str">
        <f t="shared" si="1"/>
        <v>868b3zqc6</v>
      </c>
      <c r="C78" s="15" t="s">
        <v>6014</v>
      </c>
      <c r="D78" s="24" t="s">
        <v>42</v>
      </c>
      <c r="E78" s="15" t="s">
        <v>3561</v>
      </c>
      <c r="F78" s="16" t="s">
        <v>658</v>
      </c>
      <c r="G78" s="15" t="s">
        <v>5098</v>
      </c>
      <c r="H78" s="18" t="s">
        <v>19</v>
      </c>
      <c r="I78" s="18" t="s">
        <v>19</v>
      </c>
      <c r="J78" s="18">
        <v>45628.506944444445</v>
      </c>
      <c r="K78" s="18">
        <v>45790.474999999999</v>
      </c>
      <c r="L78" s="18" t="s">
        <v>19</v>
      </c>
      <c r="M78" s="18" t="s">
        <v>19</v>
      </c>
      <c r="N78" s="15" t="s">
        <v>5099</v>
      </c>
      <c r="O78" s="15" t="s">
        <v>5820</v>
      </c>
      <c r="P78" s="15" t="s">
        <v>6150</v>
      </c>
      <c r="Q78" s="15" t="s">
        <v>19</v>
      </c>
      <c r="R78" s="15" t="s">
        <v>19</v>
      </c>
      <c r="S78" s="15" t="s">
        <v>19</v>
      </c>
      <c r="T78" s="15" t="s">
        <v>19</v>
      </c>
      <c r="U78" s="15" t="s">
        <v>19</v>
      </c>
      <c r="V78" s="19">
        <v>0</v>
      </c>
      <c r="W78" s="15" t="s">
        <v>19</v>
      </c>
      <c r="X78" s="15" t="s">
        <v>19</v>
      </c>
      <c r="Y78" s="15" t="s">
        <v>77</v>
      </c>
      <c r="Z78" s="15" t="s">
        <v>3649</v>
      </c>
      <c r="AA78" s="15" t="s">
        <v>820</v>
      </c>
      <c r="AB78" s="15" t="s">
        <v>19</v>
      </c>
      <c r="AC78" s="15" t="s">
        <v>49</v>
      </c>
      <c r="AD78" s="15" t="s">
        <v>19</v>
      </c>
      <c r="AE78" s="15" t="s">
        <v>5100</v>
      </c>
      <c r="AF78" s="15" t="s">
        <v>19</v>
      </c>
      <c r="AG78" s="15" t="s">
        <v>19</v>
      </c>
      <c r="AH78" s="15" t="s">
        <v>19</v>
      </c>
      <c r="AI78" s="15" t="s">
        <v>19</v>
      </c>
      <c r="AJ78" s="15" t="s">
        <v>3182</v>
      </c>
      <c r="AK78" s="15" t="s">
        <v>6281</v>
      </c>
    </row>
    <row r="79" spans="1:37" ht="15.45" x14ac:dyDescent="0.4">
      <c r="A79" s="15" t="s">
        <v>202</v>
      </c>
      <c r="B79" s="15" t="str">
        <f t="shared" si="1"/>
        <v>868b3zyfd</v>
      </c>
      <c r="C79" s="15" t="s">
        <v>5101</v>
      </c>
      <c r="D79" s="24" t="s">
        <v>42</v>
      </c>
      <c r="E79" s="15" t="s">
        <v>3561</v>
      </c>
      <c r="F79" s="16" t="s">
        <v>658</v>
      </c>
      <c r="G79" s="15" t="s">
        <v>5098</v>
      </c>
      <c r="H79" s="18" t="s">
        <v>19</v>
      </c>
      <c r="I79" s="18" t="s">
        <v>19</v>
      </c>
      <c r="J79" s="18">
        <v>45628.512499999997</v>
      </c>
      <c r="K79" s="18">
        <v>45749.504861111112</v>
      </c>
      <c r="L79" s="18" t="s">
        <v>19</v>
      </c>
      <c r="M79" s="18" t="s">
        <v>19</v>
      </c>
      <c r="N79" s="15" t="s">
        <v>19</v>
      </c>
      <c r="O79" s="15" t="s">
        <v>5887</v>
      </c>
      <c r="P79" s="15" t="s">
        <v>6150</v>
      </c>
      <c r="Q79" s="15" t="s">
        <v>19</v>
      </c>
      <c r="R79" s="15" t="s">
        <v>19</v>
      </c>
      <c r="S79" s="15" t="s">
        <v>19</v>
      </c>
      <c r="T79" s="15" t="s">
        <v>19</v>
      </c>
      <c r="U79" s="15" t="s">
        <v>19</v>
      </c>
      <c r="V79" s="19">
        <v>0</v>
      </c>
      <c r="W79" s="15" t="s">
        <v>19</v>
      </c>
      <c r="X79" s="15" t="s">
        <v>19</v>
      </c>
      <c r="Y79" s="15" t="s">
        <v>77</v>
      </c>
      <c r="Z79" s="15" t="s">
        <v>3649</v>
      </c>
      <c r="AA79" s="15" t="s">
        <v>820</v>
      </c>
      <c r="AB79" s="15" t="s">
        <v>19</v>
      </c>
      <c r="AC79" s="15" t="s">
        <v>98</v>
      </c>
      <c r="AD79" s="15" t="s">
        <v>19</v>
      </c>
      <c r="AE79" s="15" t="s">
        <v>4009</v>
      </c>
      <c r="AF79" s="15" t="s">
        <v>19</v>
      </c>
      <c r="AG79" s="15" t="s">
        <v>19</v>
      </c>
      <c r="AH79" s="15" t="s">
        <v>19</v>
      </c>
      <c r="AI79" s="15" t="s">
        <v>19</v>
      </c>
      <c r="AJ79" s="15" t="s">
        <v>3182</v>
      </c>
      <c r="AK79" s="15" t="s">
        <v>6281</v>
      </c>
    </row>
    <row r="80" spans="1:37" ht="15.45" x14ac:dyDescent="0.4">
      <c r="A80" s="15" t="s">
        <v>204</v>
      </c>
      <c r="B80" s="15" t="str">
        <f t="shared" si="1"/>
        <v>868b3zzx6</v>
      </c>
      <c r="C80" s="15" t="s">
        <v>5102</v>
      </c>
      <c r="D80" s="24" t="s">
        <v>42</v>
      </c>
      <c r="E80" s="15" t="s">
        <v>3561</v>
      </c>
      <c r="F80" s="16" t="s">
        <v>658</v>
      </c>
      <c r="G80" s="15" t="s">
        <v>5098</v>
      </c>
      <c r="H80" s="18" t="s">
        <v>19</v>
      </c>
      <c r="I80" s="18" t="s">
        <v>19</v>
      </c>
      <c r="J80" s="18">
        <v>45628.513194444444</v>
      </c>
      <c r="K80" s="18">
        <v>45749.504861111112</v>
      </c>
      <c r="L80" s="18" t="s">
        <v>19</v>
      </c>
      <c r="M80" s="18" t="s">
        <v>19</v>
      </c>
      <c r="N80" s="15" t="s">
        <v>19</v>
      </c>
      <c r="O80" s="15" t="s">
        <v>5813</v>
      </c>
      <c r="P80" s="15" t="s">
        <v>6150</v>
      </c>
      <c r="Q80" s="15" t="s">
        <v>19</v>
      </c>
      <c r="R80" s="15" t="s">
        <v>19</v>
      </c>
      <c r="S80" s="15" t="s">
        <v>19</v>
      </c>
      <c r="T80" s="15" t="s">
        <v>19</v>
      </c>
      <c r="U80" s="15" t="s">
        <v>19</v>
      </c>
      <c r="V80" s="19">
        <v>0</v>
      </c>
      <c r="W80" s="15" t="s">
        <v>19</v>
      </c>
      <c r="X80" s="15" t="s">
        <v>19</v>
      </c>
      <c r="Y80" s="15" t="s">
        <v>77</v>
      </c>
      <c r="Z80" s="15" t="s">
        <v>3649</v>
      </c>
      <c r="AA80" s="15" t="s">
        <v>820</v>
      </c>
      <c r="AB80" s="15" t="s">
        <v>19</v>
      </c>
      <c r="AC80" s="15" t="s">
        <v>98</v>
      </c>
      <c r="AD80" s="15" t="s">
        <v>19</v>
      </c>
      <c r="AE80" s="15" t="s">
        <v>5103</v>
      </c>
      <c r="AF80" s="15" t="s">
        <v>19</v>
      </c>
      <c r="AG80" s="15" t="s">
        <v>19</v>
      </c>
      <c r="AH80" s="15" t="s">
        <v>19</v>
      </c>
      <c r="AI80" s="15" t="s">
        <v>19</v>
      </c>
      <c r="AJ80" s="15" t="s">
        <v>3182</v>
      </c>
      <c r="AK80" s="15" t="s">
        <v>6281</v>
      </c>
    </row>
    <row r="81" spans="1:37" ht="15.45" x14ac:dyDescent="0.4">
      <c r="A81" s="15" t="s">
        <v>206</v>
      </c>
      <c r="B81" s="15" t="str">
        <f t="shared" si="1"/>
        <v>868b40u6z</v>
      </c>
      <c r="C81" s="15" t="s">
        <v>5104</v>
      </c>
      <c r="D81" s="24" t="s">
        <v>42</v>
      </c>
      <c r="E81" s="15" t="s">
        <v>3561</v>
      </c>
      <c r="F81" s="16" t="s">
        <v>658</v>
      </c>
      <c r="G81" s="15" t="s">
        <v>5098</v>
      </c>
      <c r="H81" s="18" t="s">
        <v>19</v>
      </c>
      <c r="I81" s="18" t="s">
        <v>19</v>
      </c>
      <c r="J81" s="18">
        <v>45628.530555555553</v>
      </c>
      <c r="K81" s="18">
        <v>45749.504861111112</v>
      </c>
      <c r="L81" s="18" t="s">
        <v>19</v>
      </c>
      <c r="M81" s="18" t="s">
        <v>19</v>
      </c>
      <c r="N81" s="15" t="s">
        <v>19</v>
      </c>
      <c r="O81" s="15" t="s">
        <v>5813</v>
      </c>
      <c r="P81" s="15" t="s">
        <v>6150</v>
      </c>
      <c r="Q81" s="15" t="s">
        <v>19</v>
      </c>
      <c r="R81" s="15" t="s">
        <v>19</v>
      </c>
      <c r="S81" s="15" t="s">
        <v>19</v>
      </c>
      <c r="T81" s="15" t="s">
        <v>19</v>
      </c>
      <c r="U81" s="15" t="s">
        <v>19</v>
      </c>
      <c r="V81" s="19">
        <v>0</v>
      </c>
      <c r="W81" s="15" t="s">
        <v>19</v>
      </c>
      <c r="X81" s="15" t="s">
        <v>19</v>
      </c>
      <c r="Y81" s="15" t="s">
        <v>77</v>
      </c>
      <c r="Z81" s="15" t="s">
        <v>3649</v>
      </c>
      <c r="AA81" s="15" t="s">
        <v>820</v>
      </c>
      <c r="AB81" s="15" t="s">
        <v>19</v>
      </c>
      <c r="AC81" s="15" t="s">
        <v>98</v>
      </c>
      <c r="AD81" s="15" t="s">
        <v>19</v>
      </c>
      <c r="AE81" s="15" t="s">
        <v>5100</v>
      </c>
      <c r="AF81" s="15" t="s">
        <v>19</v>
      </c>
      <c r="AG81" s="15" t="s">
        <v>19</v>
      </c>
      <c r="AH81" s="15" t="s">
        <v>19</v>
      </c>
      <c r="AI81" s="15" t="s">
        <v>19</v>
      </c>
      <c r="AJ81" s="15" t="s">
        <v>3182</v>
      </c>
      <c r="AK81" s="15" t="s">
        <v>6281</v>
      </c>
    </row>
    <row r="82" spans="1:37" ht="15.45" x14ac:dyDescent="0.4">
      <c r="A82" s="15" t="s">
        <v>208</v>
      </c>
      <c r="B82" s="15" t="str">
        <f t="shared" si="1"/>
        <v>868b45crm</v>
      </c>
      <c r="C82" s="15" t="s">
        <v>4014</v>
      </c>
      <c r="D82" s="24" t="s">
        <v>42</v>
      </c>
      <c r="E82" s="15" t="s">
        <v>3561</v>
      </c>
      <c r="F82" s="16" t="s">
        <v>658</v>
      </c>
      <c r="G82" s="15" t="s">
        <v>6672</v>
      </c>
      <c r="H82" s="18">
        <v>45863</v>
      </c>
      <c r="I82" s="18" t="s">
        <v>19</v>
      </c>
      <c r="J82" s="18">
        <v>45628.608333333337</v>
      </c>
      <c r="K82" s="18">
        <v>45807.622916666667</v>
      </c>
      <c r="L82" s="18" t="s">
        <v>19</v>
      </c>
      <c r="M82" s="18" t="s">
        <v>19</v>
      </c>
      <c r="N82" s="15" t="s">
        <v>19</v>
      </c>
      <c r="O82" s="15" t="s">
        <v>5828</v>
      </c>
      <c r="P82" s="15" t="s">
        <v>6156</v>
      </c>
      <c r="Q82" s="15" t="s">
        <v>19</v>
      </c>
      <c r="R82" s="15" t="s">
        <v>19</v>
      </c>
      <c r="S82" s="15" t="s">
        <v>19</v>
      </c>
      <c r="T82" s="15" t="s">
        <v>19</v>
      </c>
      <c r="U82" s="15" t="s">
        <v>19</v>
      </c>
      <c r="V82" s="19">
        <v>0</v>
      </c>
      <c r="W82" s="29" t="s">
        <v>123</v>
      </c>
      <c r="X82" s="15" t="s">
        <v>19</v>
      </c>
      <c r="Y82" s="15" t="s">
        <v>43</v>
      </c>
      <c r="Z82" s="15" t="s">
        <v>3649</v>
      </c>
      <c r="AA82" s="15" t="s">
        <v>743</v>
      </c>
      <c r="AB82" s="15" t="s">
        <v>19</v>
      </c>
      <c r="AC82" s="15" t="s">
        <v>3589</v>
      </c>
      <c r="AD82" s="15" t="s">
        <v>19</v>
      </c>
      <c r="AE82" s="15" t="s">
        <v>4015</v>
      </c>
      <c r="AF82" s="15" t="s">
        <v>19</v>
      </c>
      <c r="AG82" s="15" t="s">
        <v>19</v>
      </c>
      <c r="AH82" s="15" t="s">
        <v>19</v>
      </c>
      <c r="AI82" s="15" t="s">
        <v>19</v>
      </c>
      <c r="AJ82" s="15" t="s">
        <v>3182</v>
      </c>
      <c r="AK82" s="15" t="s">
        <v>6281</v>
      </c>
    </row>
    <row r="83" spans="1:37" ht="15.45" x14ac:dyDescent="0.4">
      <c r="A83" s="15" t="s">
        <v>210</v>
      </c>
      <c r="B83" s="15" t="str">
        <f t="shared" si="1"/>
        <v>868b45fyx</v>
      </c>
      <c r="C83" s="15" t="s">
        <v>4016</v>
      </c>
      <c r="D83" s="24" t="s">
        <v>42</v>
      </c>
      <c r="E83" s="15" t="s">
        <v>3561</v>
      </c>
      <c r="F83" s="16" t="s">
        <v>658</v>
      </c>
      <c r="G83" s="15" t="s">
        <v>3950</v>
      </c>
      <c r="H83" s="18">
        <v>45863</v>
      </c>
      <c r="I83" s="18" t="s">
        <v>19</v>
      </c>
      <c r="J83" s="18">
        <v>45628.610416666663</v>
      </c>
      <c r="K83" s="18">
        <v>45749.502083333333</v>
      </c>
      <c r="L83" s="18" t="s">
        <v>19</v>
      </c>
      <c r="M83" s="18" t="s">
        <v>19</v>
      </c>
      <c r="N83" s="15" t="s">
        <v>19</v>
      </c>
      <c r="O83" s="15" t="s">
        <v>5828</v>
      </c>
      <c r="P83" s="15" t="s">
        <v>6156</v>
      </c>
      <c r="Q83" s="15" t="s">
        <v>19</v>
      </c>
      <c r="R83" s="15" t="s">
        <v>19</v>
      </c>
      <c r="S83" s="15" t="s">
        <v>19</v>
      </c>
      <c r="T83" s="15" t="s">
        <v>19</v>
      </c>
      <c r="U83" s="15" t="s">
        <v>19</v>
      </c>
      <c r="V83" s="19">
        <v>0</v>
      </c>
      <c r="W83" s="15" t="s">
        <v>19</v>
      </c>
      <c r="X83" s="15" t="s">
        <v>19</v>
      </c>
      <c r="Y83" s="15" t="s">
        <v>43</v>
      </c>
      <c r="Z83" s="15" t="s">
        <v>3649</v>
      </c>
      <c r="AA83" s="15" t="s">
        <v>743</v>
      </c>
      <c r="AB83" s="15" t="s">
        <v>19</v>
      </c>
      <c r="AC83" s="15" t="s">
        <v>3589</v>
      </c>
      <c r="AD83" s="15" t="s">
        <v>19</v>
      </c>
      <c r="AE83" s="15" t="s">
        <v>4015</v>
      </c>
      <c r="AF83" s="15" t="s">
        <v>19</v>
      </c>
      <c r="AG83" s="15" t="s">
        <v>19</v>
      </c>
      <c r="AH83" s="15" t="s">
        <v>19</v>
      </c>
      <c r="AI83" s="15" t="s">
        <v>19</v>
      </c>
      <c r="AJ83" s="15" t="s">
        <v>3182</v>
      </c>
      <c r="AK83" s="15" t="s">
        <v>6281</v>
      </c>
    </row>
    <row r="84" spans="1:37" ht="15.45" x14ac:dyDescent="0.4">
      <c r="A84" s="15" t="s">
        <v>212</v>
      </c>
      <c r="B84" s="15" t="str">
        <f t="shared" si="1"/>
        <v>868b45hfr</v>
      </c>
      <c r="C84" s="15" t="s">
        <v>4017</v>
      </c>
      <c r="D84" s="24" t="s">
        <v>42</v>
      </c>
      <c r="E84" s="15" t="s">
        <v>3561</v>
      </c>
      <c r="F84" s="16" t="s">
        <v>658</v>
      </c>
      <c r="G84" s="15" t="s">
        <v>19</v>
      </c>
      <c r="H84" s="18">
        <v>45863</v>
      </c>
      <c r="I84" s="18" t="s">
        <v>19</v>
      </c>
      <c r="J84" s="18">
        <v>45628.611111111109</v>
      </c>
      <c r="K84" s="18">
        <v>45799.495833333334</v>
      </c>
      <c r="L84" s="18" t="s">
        <v>19</v>
      </c>
      <c r="M84" s="18" t="s">
        <v>19</v>
      </c>
      <c r="N84" s="15" t="s">
        <v>6294</v>
      </c>
      <c r="O84" s="15" t="s">
        <v>5829</v>
      </c>
      <c r="P84" s="15" t="s">
        <v>6156</v>
      </c>
      <c r="Q84" s="15" t="s">
        <v>19</v>
      </c>
      <c r="R84" s="15" t="s">
        <v>19</v>
      </c>
      <c r="S84" s="15" t="s">
        <v>19</v>
      </c>
      <c r="T84" s="15" t="s">
        <v>19</v>
      </c>
      <c r="U84" s="15" t="s">
        <v>19</v>
      </c>
      <c r="V84" s="19">
        <v>0</v>
      </c>
      <c r="W84" s="15" t="s">
        <v>19</v>
      </c>
      <c r="X84" s="15" t="s">
        <v>19</v>
      </c>
      <c r="Y84" s="15" t="s">
        <v>77</v>
      </c>
      <c r="Z84" s="15" t="s">
        <v>3649</v>
      </c>
      <c r="AA84" s="15" t="s">
        <v>743</v>
      </c>
      <c r="AB84" s="15" t="s">
        <v>19</v>
      </c>
      <c r="AC84" s="15" t="s">
        <v>17</v>
      </c>
      <c r="AD84" s="15" t="s">
        <v>19</v>
      </c>
      <c r="AE84" s="15" t="s">
        <v>4018</v>
      </c>
      <c r="AF84" s="15" t="s">
        <v>19</v>
      </c>
      <c r="AG84" s="15" t="s">
        <v>19</v>
      </c>
      <c r="AH84" s="15" t="s">
        <v>19</v>
      </c>
      <c r="AI84" s="15" t="s">
        <v>19</v>
      </c>
      <c r="AJ84" s="15" t="s">
        <v>3182</v>
      </c>
      <c r="AK84" s="15" t="s">
        <v>6281</v>
      </c>
    </row>
    <row r="85" spans="1:37" ht="15.45" x14ac:dyDescent="0.4">
      <c r="A85" s="15" t="s">
        <v>216</v>
      </c>
      <c r="B85" s="15" t="str">
        <f t="shared" si="1"/>
        <v>868b4668z</v>
      </c>
      <c r="C85" s="15" t="s">
        <v>4020</v>
      </c>
      <c r="D85" s="24" t="s">
        <v>42</v>
      </c>
      <c r="E85" s="15" t="s">
        <v>3561</v>
      </c>
      <c r="F85" s="16" t="s">
        <v>658</v>
      </c>
      <c r="G85" s="15" t="s">
        <v>19</v>
      </c>
      <c r="H85" s="18">
        <v>45863</v>
      </c>
      <c r="I85" s="18" t="s">
        <v>19</v>
      </c>
      <c r="J85" s="18">
        <v>45628.622916666667</v>
      </c>
      <c r="K85" s="18">
        <v>45749.502083333333</v>
      </c>
      <c r="L85" s="18" t="s">
        <v>19</v>
      </c>
      <c r="M85" s="18" t="s">
        <v>19</v>
      </c>
      <c r="N85" s="15" t="s">
        <v>19</v>
      </c>
      <c r="O85" s="15" t="s">
        <v>5829</v>
      </c>
      <c r="P85" s="15" t="s">
        <v>6156</v>
      </c>
      <c r="Q85" s="15" t="s">
        <v>19</v>
      </c>
      <c r="R85" s="15" t="s">
        <v>19</v>
      </c>
      <c r="S85" s="15" t="s">
        <v>19</v>
      </c>
      <c r="T85" s="15" t="s">
        <v>19</v>
      </c>
      <c r="U85" s="15" t="s">
        <v>19</v>
      </c>
      <c r="V85" s="19">
        <v>0</v>
      </c>
      <c r="W85" s="15" t="s">
        <v>19</v>
      </c>
      <c r="X85" s="15" t="s">
        <v>19</v>
      </c>
      <c r="Y85" s="15" t="s">
        <v>43</v>
      </c>
      <c r="Z85" s="15" t="s">
        <v>3649</v>
      </c>
      <c r="AA85" s="15" t="s">
        <v>743</v>
      </c>
      <c r="AB85" s="15" t="s">
        <v>19</v>
      </c>
      <c r="AC85" s="15" t="s">
        <v>17</v>
      </c>
      <c r="AD85" s="15" t="s">
        <v>19</v>
      </c>
      <c r="AE85" s="15" t="s">
        <v>4019</v>
      </c>
      <c r="AF85" s="15" t="s">
        <v>19</v>
      </c>
      <c r="AG85" s="15" t="s">
        <v>19</v>
      </c>
      <c r="AH85" s="15" t="s">
        <v>19</v>
      </c>
      <c r="AI85" s="15" t="s">
        <v>19</v>
      </c>
      <c r="AJ85" s="15" t="s">
        <v>3182</v>
      </c>
      <c r="AK85" s="15" t="s">
        <v>6281</v>
      </c>
    </row>
    <row r="86" spans="1:37" ht="15.45" x14ac:dyDescent="0.4">
      <c r="A86" s="15" t="s">
        <v>218</v>
      </c>
      <c r="B86" s="15" t="str">
        <f t="shared" si="1"/>
        <v>868b466gk</v>
      </c>
      <c r="C86" s="15" t="s">
        <v>4021</v>
      </c>
      <c r="D86" s="24" t="s">
        <v>42</v>
      </c>
      <c r="E86" s="15" t="s">
        <v>3561</v>
      </c>
      <c r="F86" s="16" t="s">
        <v>658</v>
      </c>
      <c r="G86" s="15" t="s">
        <v>6295</v>
      </c>
      <c r="H86" s="18">
        <v>45863</v>
      </c>
      <c r="I86" s="18" t="s">
        <v>19</v>
      </c>
      <c r="J86" s="18">
        <v>45628.622916666667</v>
      </c>
      <c r="K86" s="18">
        <v>45804.59375</v>
      </c>
      <c r="L86" s="18" t="s">
        <v>19</v>
      </c>
      <c r="M86" s="18" t="s">
        <v>19</v>
      </c>
      <c r="N86" s="15" t="s">
        <v>19</v>
      </c>
      <c r="O86" s="15" t="s">
        <v>5829</v>
      </c>
      <c r="P86" s="15" t="s">
        <v>6156</v>
      </c>
      <c r="Q86" s="15" t="s">
        <v>19</v>
      </c>
      <c r="R86" s="15" t="s">
        <v>19</v>
      </c>
      <c r="S86" s="15" t="s">
        <v>19</v>
      </c>
      <c r="T86" s="15" t="s">
        <v>19</v>
      </c>
      <c r="U86" s="15" t="s">
        <v>19</v>
      </c>
      <c r="V86" s="19">
        <v>0</v>
      </c>
      <c r="W86" s="15" t="s">
        <v>19</v>
      </c>
      <c r="X86" s="15" t="s">
        <v>19</v>
      </c>
      <c r="Y86" s="15" t="s">
        <v>43</v>
      </c>
      <c r="Z86" s="15" t="s">
        <v>3649</v>
      </c>
      <c r="AA86" s="15" t="s">
        <v>743</v>
      </c>
      <c r="AB86" s="15" t="s">
        <v>19</v>
      </c>
      <c r="AC86" s="15" t="s">
        <v>17</v>
      </c>
      <c r="AD86" s="15" t="s">
        <v>19</v>
      </c>
      <c r="AE86" s="15" t="s">
        <v>4019</v>
      </c>
      <c r="AF86" s="15" t="s">
        <v>19</v>
      </c>
      <c r="AG86" s="15" t="s">
        <v>19</v>
      </c>
      <c r="AH86" s="15" t="s">
        <v>19</v>
      </c>
      <c r="AI86" s="15" t="s">
        <v>19</v>
      </c>
      <c r="AJ86" s="15" t="s">
        <v>3182</v>
      </c>
      <c r="AK86" s="15" t="s">
        <v>6281</v>
      </c>
    </row>
    <row r="87" spans="1:37" ht="15.45" x14ac:dyDescent="0.4">
      <c r="A87" s="15" t="s">
        <v>220</v>
      </c>
      <c r="B87" s="15" t="str">
        <f t="shared" si="1"/>
        <v>868b4675x</v>
      </c>
      <c r="C87" s="15" t="s">
        <v>6127</v>
      </c>
      <c r="D87" s="24" t="s">
        <v>42</v>
      </c>
      <c r="E87" s="15" t="s">
        <v>3561</v>
      </c>
      <c r="F87" s="16" t="s">
        <v>658</v>
      </c>
      <c r="G87" s="15" t="s">
        <v>19</v>
      </c>
      <c r="H87" s="18">
        <v>45863</v>
      </c>
      <c r="I87" s="18" t="s">
        <v>19</v>
      </c>
      <c r="J87" s="18">
        <v>45628.623611111107</v>
      </c>
      <c r="K87" s="18">
        <v>45796.765277777777</v>
      </c>
      <c r="L87" s="18" t="s">
        <v>19</v>
      </c>
      <c r="M87" s="18" t="s">
        <v>19</v>
      </c>
      <c r="N87" s="15" t="s">
        <v>4022</v>
      </c>
      <c r="O87" s="15" t="s">
        <v>5820</v>
      </c>
      <c r="P87" s="15" t="s">
        <v>6156</v>
      </c>
      <c r="Q87" s="15" t="s">
        <v>19</v>
      </c>
      <c r="R87" s="15" t="s">
        <v>19</v>
      </c>
      <c r="S87" s="15" t="s">
        <v>19</v>
      </c>
      <c r="T87" s="15" t="s">
        <v>19</v>
      </c>
      <c r="U87" s="15" t="s">
        <v>19</v>
      </c>
      <c r="V87" s="19">
        <v>0</v>
      </c>
      <c r="W87" s="15" t="s">
        <v>19</v>
      </c>
      <c r="X87" s="15" t="s">
        <v>19</v>
      </c>
      <c r="Y87" s="15" t="s">
        <v>43</v>
      </c>
      <c r="Z87" s="15" t="s">
        <v>3649</v>
      </c>
      <c r="AA87" s="15" t="s">
        <v>743</v>
      </c>
      <c r="AB87" s="15" t="s">
        <v>19</v>
      </c>
      <c r="AC87" s="15" t="s">
        <v>49</v>
      </c>
      <c r="AD87" s="15" t="s">
        <v>19</v>
      </c>
      <c r="AE87" s="15" t="s">
        <v>4019</v>
      </c>
      <c r="AF87" s="15" t="s">
        <v>19</v>
      </c>
      <c r="AG87" s="15" t="s">
        <v>19</v>
      </c>
      <c r="AH87" s="15" t="s">
        <v>19</v>
      </c>
      <c r="AI87" s="15" t="s">
        <v>19</v>
      </c>
      <c r="AJ87" s="15" t="s">
        <v>3182</v>
      </c>
      <c r="AK87" s="15" t="s">
        <v>6281</v>
      </c>
    </row>
    <row r="88" spans="1:37" ht="15.45" x14ac:dyDescent="0.4">
      <c r="A88" s="15" t="s">
        <v>222</v>
      </c>
      <c r="B88" s="15" t="str">
        <f t="shared" si="1"/>
        <v>868b472hj</v>
      </c>
      <c r="C88" s="15" t="s">
        <v>4023</v>
      </c>
      <c r="D88" s="24" t="s">
        <v>42</v>
      </c>
      <c r="E88" s="15" t="s">
        <v>3561</v>
      </c>
      <c r="F88" s="17" t="s">
        <v>3562</v>
      </c>
      <c r="G88" s="15" t="s">
        <v>19</v>
      </c>
      <c r="H88" s="18">
        <v>45863</v>
      </c>
      <c r="I88" s="18" t="s">
        <v>19</v>
      </c>
      <c r="J88" s="18">
        <v>45628.639583333337</v>
      </c>
      <c r="K88" s="18">
        <v>45807.539583333331</v>
      </c>
      <c r="L88" s="18" t="s">
        <v>19</v>
      </c>
      <c r="M88" s="18" t="s">
        <v>19</v>
      </c>
      <c r="N88" s="15" t="s">
        <v>19</v>
      </c>
      <c r="O88" s="15" t="s">
        <v>5830</v>
      </c>
      <c r="P88" s="15" t="s">
        <v>6156</v>
      </c>
      <c r="Q88" s="15" t="s">
        <v>19</v>
      </c>
      <c r="R88" s="15" t="s">
        <v>19</v>
      </c>
      <c r="S88" s="15" t="s">
        <v>19</v>
      </c>
      <c r="T88" s="15" t="s">
        <v>19</v>
      </c>
      <c r="U88" s="15" t="s">
        <v>19</v>
      </c>
      <c r="V88" s="19">
        <v>0</v>
      </c>
      <c r="W88" s="15" t="s">
        <v>19</v>
      </c>
      <c r="X88" s="15" t="s">
        <v>19</v>
      </c>
      <c r="Y88" s="15" t="s">
        <v>43</v>
      </c>
      <c r="Z88" s="15" t="s">
        <v>3649</v>
      </c>
      <c r="AA88" s="15" t="s">
        <v>1565</v>
      </c>
      <c r="AB88" s="15" t="b">
        <v>1</v>
      </c>
      <c r="AC88" s="15" t="s">
        <v>17</v>
      </c>
      <c r="AD88" s="15" t="s">
        <v>19</v>
      </c>
      <c r="AE88" s="15" t="s">
        <v>3951</v>
      </c>
      <c r="AF88" s="18">
        <v>45807</v>
      </c>
      <c r="AG88" s="15" t="s">
        <v>19</v>
      </c>
      <c r="AH88" s="15" t="s">
        <v>19</v>
      </c>
      <c r="AI88" s="15" t="s">
        <v>19</v>
      </c>
      <c r="AJ88" s="15" t="s">
        <v>3182</v>
      </c>
      <c r="AK88" s="15" t="s">
        <v>6281</v>
      </c>
    </row>
    <row r="89" spans="1:37" ht="15.45" x14ac:dyDescent="0.4">
      <c r="A89" s="15" t="s">
        <v>224</v>
      </c>
      <c r="B89" s="15" t="str">
        <f t="shared" si="1"/>
        <v>868b472qk</v>
      </c>
      <c r="C89" s="15" t="s">
        <v>4024</v>
      </c>
      <c r="D89" s="24" t="s">
        <v>42</v>
      </c>
      <c r="E89" s="15" t="s">
        <v>3561</v>
      </c>
      <c r="F89" s="16" t="s">
        <v>658</v>
      </c>
      <c r="G89" s="15" t="s">
        <v>19</v>
      </c>
      <c r="H89" s="18" t="s">
        <v>19</v>
      </c>
      <c r="I89" s="18" t="s">
        <v>19</v>
      </c>
      <c r="J89" s="18">
        <v>45628.639583333337</v>
      </c>
      <c r="K89" s="18">
        <v>45749.50277777778</v>
      </c>
      <c r="L89" s="18" t="s">
        <v>19</v>
      </c>
      <c r="M89" s="18" t="s">
        <v>19</v>
      </c>
      <c r="N89" s="15" t="s">
        <v>6126</v>
      </c>
      <c r="O89" s="15" t="s">
        <v>5830</v>
      </c>
      <c r="P89" s="15" t="s">
        <v>6156</v>
      </c>
      <c r="Q89" s="15" t="s">
        <v>19</v>
      </c>
      <c r="R89" s="15" t="s">
        <v>19</v>
      </c>
      <c r="S89" s="15" t="s">
        <v>19</v>
      </c>
      <c r="T89" s="15" t="s">
        <v>19</v>
      </c>
      <c r="U89" s="15" t="s">
        <v>19</v>
      </c>
      <c r="V89" s="19">
        <v>0</v>
      </c>
      <c r="W89" s="15" t="s">
        <v>19</v>
      </c>
      <c r="X89" s="15" t="s">
        <v>19</v>
      </c>
      <c r="Y89" s="15" t="s">
        <v>43</v>
      </c>
      <c r="Z89" s="15" t="s">
        <v>3649</v>
      </c>
      <c r="AA89" s="15" t="s">
        <v>717</v>
      </c>
      <c r="AB89" s="15" t="s">
        <v>19</v>
      </c>
      <c r="AC89" s="15" t="s">
        <v>17</v>
      </c>
      <c r="AD89" s="15" t="s">
        <v>19</v>
      </c>
      <c r="AE89" s="15" t="s">
        <v>3951</v>
      </c>
      <c r="AF89" s="15" t="s">
        <v>19</v>
      </c>
      <c r="AG89" s="15" t="s">
        <v>19</v>
      </c>
      <c r="AH89" s="15" t="s">
        <v>19</v>
      </c>
      <c r="AI89" s="15" t="s">
        <v>19</v>
      </c>
      <c r="AJ89" s="15" t="s">
        <v>3182</v>
      </c>
      <c r="AK89" s="15" t="s">
        <v>6281</v>
      </c>
    </row>
    <row r="90" spans="1:37" ht="15.45" x14ac:dyDescent="0.4">
      <c r="A90" s="15" t="s">
        <v>226</v>
      </c>
      <c r="B90" s="15" t="str">
        <f t="shared" si="1"/>
        <v>868b47336</v>
      </c>
      <c r="C90" s="15" t="s">
        <v>6125</v>
      </c>
      <c r="D90" s="24" t="s">
        <v>42</v>
      </c>
      <c r="E90" s="15" t="s">
        <v>3561</v>
      </c>
      <c r="F90" s="17" t="s">
        <v>3562</v>
      </c>
      <c r="G90" s="15" t="s">
        <v>19</v>
      </c>
      <c r="H90" s="18">
        <v>45863</v>
      </c>
      <c r="I90" s="18" t="s">
        <v>19</v>
      </c>
      <c r="J90" s="18">
        <v>45628.639583333337</v>
      </c>
      <c r="K90" s="18">
        <v>45796.781944444447</v>
      </c>
      <c r="L90" s="18" t="s">
        <v>19</v>
      </c>
      <c r="M90" s="18" t="s">
        <v>19</v>
      </c>
      <c r="N90" s="15" t="s">
        <v>6124</v>
      </c>
      <c r="O90" s="15" t="s">
        <v>5829</v>
      </c>
      <c r="P90" s="15" t="s">
        <v>6156</v>
      </c>
      <c r="Q90" s="15" t="s">
        <v>19</v>
      </c>
      <c r="R90" s="15" t="s">
        <v>19</v>
      </c>
      <c r="S90" s="15" t="s">
        <v>19</v>
      </c>
      <c r="T90" s="15" t="s">
        <v>19</v>
      </c>
      <c r="U90" s="15" t="s">
        <v>19</v>
      </c>
      <c r="V90" s="19">
        <v>0</v>
      </c>
      <c r="W90" s="15" t="s">
        <v>19</v>
      </c>
      <c r="X90" s="15" t="s">
        <v>19</v>
      </c>
      <c r="Y90" s="15" t="s">
        <v>43</v>
      </c>
      <c r="Z90" s="15" t="s">
        <v>3649</v>
      </c>
      <c r="AA90" s="15" t="s">
        <v>1565</v>
      </c>
      <c r="AB90" s="15" t="s">
        <v>19</v>
      </c>
      <c r="AC90" s="15" t="s">
        <v>17</v>
      </c>
      <c r="AD90" s="15" t="s">
        <v>19</v>
      </c>
      <c r="AE90" s="15" t="s">
        <v>3951</v>
      </c>
      <c r="AF90" s="15" t="s">
        <v>19</v>
      </c>
      <c r="AG90" s="15" t="s">
        <v>19</v>
      </c>
      <c r="AH90" s="15" t="s">
        <v>19</v>
      </c>
      <c r="AI90" s="15" t="s">
        <v>19</v>
      </c>
      <c r="AJ90" s="15" t="s">
        <v>3182</v>
      </c>
      <c r="AK90" s="15" t="s">
        <v>6281</v>
      </c>
    </row>
    <row r="91" spans="1:37" ht="15.45" x14ac:dyDescent="0.4">
      <c r="A91" s="15" t="s">
        <v>228</v>
      </c>
      <c r="B91" s="15" t="str">
        <f t="shared" si="1"/>
        <v>868b473jm</v>
      </c>
      <c r="C91" s="15" t="s">
        <v>4025</v>
      </c>
      <c r="D91" s="24" t="s">
        <v>42</v>
      </c>
      <c r="E91" s="15" t="s">
        <v>3561</v>
      </c>
      <c r="F91" s="16" t="s">
        <v>658</v>
      </c>
      <c r="G91" s="15" t="s">
        <v>19</v>
      </c>
      <c r="H91" s="18" t="s">
        <v>19</v>
      </c>
      <c r="I91" s="18" t="s">
        <v>19</v>
      </c>
      <c r="J91" s="18">
        <v>45628.640277777777</v>
      </c>
      <c r="K91" s="18">
        <v>45749.503472222219</v>
      </c>
      <c r="L91" s="18" t="s">
        <v>19</v>
      </c>
      <c r="M91" s="18" t="s">
        <v>19</v>
      </c>
      <c r="N91" s="15" t="s">
        <v>6123</v>
      </c>
      <c r="O91" s="15" t="s">
        <v>5829</v>
      </c>
      <c r="P91" s="15" t="s">
        <v>6156</v>
      </c>
      <c r="Q91" s="15" t="s">
        <v>19</v>
      </c>
      <c r="R91" s="15" t="s">
        <v>19</v>
      </c>
      <c r="S91" s="15" t="s">
        <v>19</v>
      </c>
      <c r="T91" s="15" t="s">
        <v>19</v>
      </c>
      <c r="U91" s="15" t="s">
        <v>19</v>
      </c>
      <c r="V91" s="19">
        <v>0</v>
      </c>
      <c r="W91" s="15" t="s">
        <v>19</v>
      </c>
      <c r="X91" s="15" t="s">
        <v>19</v>
      </c>
      <c r="Y91" s="15" t="s">
        <v>43</v>
      </c>
      <c r="Z91" s="15" t="s">
        <v>3649</v>
      </c>
      <c r="AA91" s="15" t="s">
        <v>1572</v>
      </c>
      <c r="AB91" s="15" t="s">
        <v>19</v>
      </c>
      <c r="AC91" s="15" t="s">
        <v>17</v>
      </c>
      <c r="AD91" s="15" t="s">
        <v>19</v>
      </c>
      <c r="AE91" s="15" t="s">
        <v>3951</v>
      </c>
      <c r="AF91" s="15" t="s">
        <v>19</v>
      </c>
      <c r="AG91" s="15" t="s">
        <v>19</v>
      </c>
      <c r="AH91" s="15" t="s">
        <v>19</v>
      </c>
      <c r="AI91" s="15" t="s">
        <v>19</v>
      </c>
      <c r="AJ91" s="15" t="s">
        <v>3182</v>
      </c>
      <c r="AK91" s="15" t="s">
        <v>6281</v>
      </c>
    </row>
    <row r="92" spans="1:37" ht="15.45" x14ac:dyDescent="0.4">
      <c r="A92" s="15" t="s">
        <v>230</v>
      </c>
      <c r="B92" s="15" t="str">
        <f t="shared" si="1"/>
        <v>868b47449</v>
      </c>
      <c r="C92" s="15" t="s">
        <v>5105</v>
      </c>
      <c r="D92" s="24" t="s">
        <v>42</v>
      </c>
      <c r="E92" s="15" t="s">
        <v>3561</v>
      </c>
      <c r="F92" s="16" t="s">
        <v>658</v>
      </c>
      <c r="G92" s="15" t="s">
        <v>5098</v>
      </c>
      <c r="H92" s="18" t="s">
        <v>19</v>
      </c>
      <c r="I92" s="18" t="s">
        <v>19</v>
      </c>
      <c r="J92" s="18">
        <v>45628.640972222223</v>
      </c>
      <c r="K92" s="18">
        <v>45749.504861111112</v>
      </c>
      <c r="L92" s="18" t="s">
        <v>19</v>
      </c>
      <c r="M92" s="18" t="s">
        <v>19</v>
      </c>
      <c r="N92" s="15" t="s">
        <v>19</v>
      </c>
      <c r="O92" s="15" t="s">
        <v>5830</v>
      </c>
      <c r="P92" s="15" t="s">
        <v>6150</v>
      </c>
      <c r="Q92" s="15" t="s">
        <v>19</v>
      </c>
      <c r="R92" s="15" t="s">
        <v>19</v>
      </c>
      <c r="S92" s="15" t="s">
        <v>19</v>
      </c>
      <c r="T92" s="15" t="s">
        <v>19</v>
      </c>
      <c r="U92" s="15" t="s">
        <v>19</v>
      </c>
      <c r="V92" s="19">
        <v>0</v>
      </c>
      <c r="W92" s="15" t="s">
        <v>19</v>
      </c>
      <c r="X92" s="15" t="s">
        <v>19</v>
      </c>
      <c r="Y92" s="15" t="s">
        <v>77</v>
      </c>
      <c r="Z92" s="15" t="s">
        <v>3649</v>
      </c>
      <c r="AA92" s="15" t="s">
        <v>2430</v>
      </c>
      <c r="AB92" s="15" t="s">
        <v>19</v>
      </c>
      <c r="AC92" s="15" t="s">
        <v>17</v>
      </c>
      <c r="AD92" s="15" t="s">
        <v>19</v>
      </c>
      <c r="AE92" s="15" t="s">
        <v>4009</v>
      </c>
      <c r="AF92" s="15" t="s">
        <v>19</v>
      </c>
      <c r="AG92" s="15" t="s">
        <v>19</v>
      </c>
      <c r="AH92" s="15" t="s">
        <v>19</v>
      </c>
      <c r="AI92" s="15" t="s">
        <v>19</v>
      </c>
      <c r="AJ92" s="15" t="s">
        <v>3182</v>
      </c>
      <c r="AK92" s="15" t="s">
        <v>6281</v>
      </c>
    </row>
    <row r="93" spans="1:37" ht="15.45" x14ac:dyDescent="0.4">
      <c r="A93" s="15" t="s">
        <v>232</v>
      </c>
      <c r="B93" s="15" t="str">
        <f t="shared" si="1"/>
        <v>868b48mpk</v>
      </c>
      <c r="C93" s="15" t="s">
        <v>5106</v>
      </c>
      <c r="D93" s="21" t="s">
        <v>28</v>
      </c>
      <c r="E93" s="15" t="s">
        <v>3561</v>
      </c>
      <c r="F93" s="16" t="s">
        <v>658</v>
      </c>
      <c r="G93" s="15" t="s">
        <v>6296</v>
      </c>
      <c r="H93" s="18">
        <v>45808</v>
      </c>
      <c r="I93" s="18">
        <v>45789</v>
      </c>
      <c r="J93" s="18">
        <v>45628.678472222222</v>
      </c>
      <c r="K93" s="18">
        <v>45810.63680555555</v>
      </c>
      <c r="L93" s="18" t="s">
        <v>19</v>
      </c>
      <c r="M93" s="18" t="s">
        <v>19</v>
      </c>
      <c r="N93" s="15" t="s">
        <v>5107</v>
      </c>
      <c r="O93" s="15" t="s">
        <v>5820</v>
      </c>
      <c r="P93" s="15" t="s">
        <v>6150</v>
      </c>
      <c r="Q93" s="18">
        <v>45795</v>
      </c>
      <c r="R93" s="18">
        <v>45798</v>
      </c>
      <c r="S93" s="15" t="s">
        <v>19</v>
      </c>
      <c r="T93" s="15" t="s">
        <v>19</v>
      </c>
      <c r="U93" s="15" t="s">
        <v>19</v>
      </c>
      <c r="V93" s="19">
        <v>0</v>
      </c>
      <c r="W93" s="26" t="s">
        <v>88</v>
      </c>
      <c r="X93" s="15" t="s">
        <v>19</v>
      </c>
      <c r="Y93" s="15" t="s">
        <v>77</v>
      </c>
      <c r="Z93" s="15" t="s">
        <v>3649</v>
      </c>
      <c r="AA93" s="15" t="s">
        <v>693</v>
      </c>
      <c r="AB93" s="15" t="b">
        <v>1</v>
      </c>
      <c r="AC93" s="15" t="s">
        <v>49</v>
      </c>
      <c r="AD93" s="20" t="s">
        <v>3604</v>
      </c>
      <c r="AE93" s="15" t="s">
        <v>4009</v>
      </c>
      <c r="AF93" s="18">
        <v>45810</v>
      </c>
      <c r="AG93" s="15" t="s">
        <v>19</v>
      </c>
      <c r="AH93" s="15" t="s">
        <v>19</v>
      </c>
      <c r="AI93" s="15" t="s">
        <v>19</v>
      </c>
      <c r="AJ93" s="15" t="s">
        <v>3182</v>
      </c>
      <c r="AK93" s="15" t="s">
        <v>6281</v>
      </c>
    </row>
    <row r="94" spans="1:37" ht="15.45" x14ac:dyDescent="0.4">
      <c r="A94" s="15" t="s">
        <v>234</v>
      </c>
      <c r="B94" s="15" t="str">
        <f t="shared" si="1"/>
        <v>868b6enaq</v>
      </c>
      <c r="C94" s="15" t="s">
        <v>5108</v>
      </c>
      <c r="D94" s="24" t="s">
        <v>42</v>
      </c>
      <c r="E94" s="15" t="s">
        <v>3561</v>
      </c>
      <c r="F94" s="17" t="s">
        <v>3562</v>
      </c>
      <c r="G94" s="15" t="s">
        <v>19</v>
      </c>
      <c r="H94" s="18" t="s">
        <v>19</v>
      </c>
      <c r="I94" s="18" t="s">
        <v>19</v>
      </c>
      <c r="J94" s="18">
        <v>45631.507638888885</v>
      </c>
      <c r="K94" s="18">
        <v>45779.556944444441</v>
      </c>
      <c r="L94" s="18" t="s">
        <v>19</v>
      </c>
      <c r="M94" s="18" t="s">
        <v>19</v>
      </c>
      <c r="N94" s="15" t="s">
        <v>19</v>
      </c>
      <c r="O94" s="15" t="s">
        <v>5831</v>
      </c>
      <c r="P94" s="15" t="s">
        <v>6157</v>
      </c>
      <c r="Q94" s="15" t="s">
        <v>19</v>
      </c>
      <c r="R94" s="15" t="s">
        <v>19</v>
      </c>
      <c r="S94" s="15" t="s">
        <v>19</v>
      </c>
      <c r="T94" s="15" t="s">
        <v>19</v>
      </c>
      <c r="U94" s="15" t="s">
        <v>19</v>
      </c>
      <c r="V94" s="19">
        <v>0</v>
      </c>
      <c r="W94" s="15" t="s">
        <v>19</v>
      </c>
      <c r="X94" s="15" t="s">
        <v>19</v>
      </c>
      <c r="Y94" s="15" t="s">
        <v>77</v>
      </c>
      <c r="Z94" s="15" t="s">
        <v>3365</v>
      </c>
      <c r="AA94" s="15" t="s">
        <v>2461</v>
      </c>
      <c r="AB94" s="15" t="b">
        <v>1</v>
      </c>
      <c r="AC94" s="15" t="s">
        <v>17</v>
      </c>
      <c r="AD94" s="15" t="s">
        <v>19</v>
      </c>
      <c r="AE94" s="15" t="s">
        <v>5109</v>
      </c>
      <c r="AF94" s="18">
        <v>45779</v>
      </c>
      <c r="AG94" s="15" t="s">
        <v>19</v>
      </c>
      <c r="AH94" s="15" t="s">
        <v>19</v>
      </c>
      <c r="AI94" s="15" t="s">
        <v>19</v>
      </c>
      <c r="AJ94" s="15" t="s">
        <v>3325</v>
      </c>
      <c r="AK94" s="15" t="s">
        <v>6275</v>
      </c>
    </row>
    <row r="95" spans="1:37" ht="15.45" x14ac:dyDescent="0.4">
      <c r="A95" s="15" t="s">
        <v>236</v>
      </c>
      <c r="B95" s="15" t="str">
        <f t="shared" si="1"/>
        <v>868bd3171</v>
      </c>
      <c r="C95" s="15" t="s">
        <v>5440</v>
      </c>
      <c r="D95" s="21" t="s">
        <v>28</v>
      </c>
      <c r="E95" s="15" t="s">
        <v>3561</v>
      </c>
      <c r="F95" s="16" t="s">
        <v>658</v>
      </c>
      <c r="G95" s="15" t="s">
        <v>6673</v>
      </c>
      <c r="H95" s="18" t="s">
        <v>19</v>
      </c>
      <c r="I95" s="18">
        <v>45754</v>
      </c>
      <c r="J95" s="18">
        <v>45643.372916666667</v>
      </c>
      <c r="K95" s="18">
        <v>45810.435416666667</v>
      </c>
      <c r="L95" s="18" t="s">
        <v>19</v>
      </c>
      <c r="M95" s="18" t="s">
        <v>19</v>
      </c>
      <c r="N95" s="15" t="s">
        <v>19</v>
      </c>
      <c r="O95" s="15" t="s">
        <v>5832</v>
      </c>
      <c r="P95" s="15" t="s">
        <v>3588</v>
      </c>
      <c r="Q95" s="18">
        <v>45769</v>
      </c>
      <c r="R95" s="18" t="s">
        <v>19</v>
      </c>
      <c r="S95" s="15" t="s">
        <v>19</v>
      </c>
      <c r="T95" s="18" t="s">
        <v>19</v>
      </c>
      <c r="U95" s="18" t="s">
        <v>19</v>
      </c>
      <c r="V95" s="19">
        <v>0.66666666666666663</v>
      </c>
      <c r="W95" s="23" t="s">
        <v>291</v>
      </c>
      <c r="X95" s="18" t="s">
        <v>19</v>
      </c>
      <c r="Y95" s="15" t="s">
        <v>142</v>
      </c>
      <c r="Z95" s="15" t="s">
        <v>5091</v>
      </c>
      <c r="AA95" s="15" t="s">
        <v>816</v>
      </c>
      <c r="AB95" s="15" t="b">
        <v>1</v>
      </c>
      <c r="AC95" s="15" t="s">
        <v>49</v>
      </c>
      <c r="AD95" s="20" t="s">
        <v>3604</v>
      </c>
      <c r="AE95" s="15" t="s">
        <v>5441</v>
      </c>
      <c r="AF95" s="15" t="s">
        <v>19</v>
      </c>
      <c r="AG95" s="18" t="s">
        <v>19</v>
      </c>
      <c r="AH95" s="15" t="s">
        <v>19</v>
      </c>
      <c r="AI95" s="15" t="s">
        <v>19</v>
      </c>
      <c r="AJ95" s="15" t="s">
        <v>3182</v>
      </c>
      <c r="AK95" s="15" t="s">
        <v>6281</v>
      </c>
    </row>
    <row r="96" spans="1:37" ht="15.45" x14ac:dyDescent="0.4">
      <c r="A96" s="15" t="s">
        <v>238</v>
      </c>
      <c r="B96" s="15" t="str">
        <f t="shared" si="1"/>
        <v>868byrptd</v>
      </c>
      <c r="C96" s="15" t="s">
        <v>5110</v>
      </c>
      <c r="D96" s="24" t="s">
        <v>42</v>
      </c>
      <c r="E96" s="15" t="s">
        <v>5111</v>
      </c>
      <c r="F96" s="25" t="s">
        <v>3583</v>
      </c>
      <c r="G96" s="15" t="s">
        <v>19</v>
      </c>
      <c r="H96" s="18">
        <v>45912</v>
      </c>
      <c r="I96" s="18" t="s">
        <v>19</v>
      </c>
      <c r="J96" s="18">
        <v>45671.551388888889</v>
      </c>
      <c r="K96" s="18">
        <v>45749.5</v>
      </c>
      <c r="L96" s="18" t="s">
        <v>19</v>
      </c>
      <c r="M96" s="18" t="s">
        <v>19</v>
      </c>
      <c r="N96" s="15" t="s">
        <v>5112</v>
      </c>
      <c r="O96" s="15" t="s">
        <v>5833</v>
      </c>
      <c r="P96" s="15" t="s">
        <v>6148</v>
      </c>
      <c r="Q96" s="15" t="s">
        <v>19</v>
      </c>
      <c r="R96" s="15" t="s">
        <v>19</v>
      </c>
      <c r="S96" s="15" t="s">
        <v>19</v>
      </c>
      <c r="T96" s="15" t="s">
        <v>19</v>
      </c>
      <c r="U96" s="15" t="s">
        <v>19</v>
      </c>
      <c r="V96" s="19">
        <v>0</v>
      </c>
      <c r="W96" s="15" t="s">
        <v>133</v>
      </c>
      <c r="X96" s="15" t="s">
        <v>19</v>
      </c>
      <c r="Y96" s="15" t="s">
        <v>77</v>
      </c>
      <c r="Z96" s="15" t="s">
        <v>3577</v>
      </c>
      <c r="AA96" s="15" t="s">
        <v>2284</v>
      </c>
      <c r="AB96" s="15" t="s">
        <v>19</v>
      </c>
      <c r="AC96" s="15" t="s">
        <v>49</v>
      </c>
      <c r="AD96" s="15" t="s">
        <v>19</v>
      </c>
      <c r="AE96" s="15" t="s">
        <v>3597</v>
      </c>
      <c r="AF96" s="15" t="s">
        <v>19</v>
      </c>
      <c r="AG96" s="15" t="s">
        <v>19</v>
      </c>
      <c r="AH96" s="15" t="s">
        <v>19</v>
      </c>
      <c r="AI96" s="15" t="s">
        <v>19</v>
      </c>
      <c r="AJ96" s="15" t="s">
        <v>3579</v>
      </c>
      <c r="AK96" s="15" t="s">
        <v>6298</v>
      </c>
    </row>
    <row r="97" spans="1:37" ht="15.45" x14ac:dyDescent="0.4">
      <c r="A97" s="15" t="s">
        <v>239</v>
      </c>
      <c r="B97" s="15" t="str">
        <f t="shared" si="1"/>
        <v>868byrubk</v>
      </c>
      <c r="C97" s="15" t="s">
        <v>4026</v>
      </c>
      <c r="D97" s="21" t="s">
        <v>28</v>
      </c>
      <c r="E97" s="15" t="s">
        <v>4027</v>
      </c>
      <c r="F97" s="17" t="s">
        <v>3562</v>
      </c>
      <c r="G97" s="15" t="s">
        <v>6674</v>
      </c>
      <c r="H97" s="18">
        <v>45817</v>
      </c>
      <c r="I97" s="18" t="s">
        <v>19</v>
      </c>
      <c r="J97" s="18">
        <v>45671.553472222222</v>
      </c>
      <c r="K97" s="18">
        <v>45807.691666666666</v>
      </c>
      <c r="L97" s="18" t="s">
        <v>19</v>
      </c>
      <c r="M97" s="18" t="s">
        <v>19</v>
      </c>
      <c r="N97" s="15" t="s">
        <v>4028</v>
      </c>
      <c r="O97" s="15" t="s">
        <v>5833</v>
      </c>
      <c r="P97" s="15" t="s">
        <v>6147</v>
      </c>
      <c r="Q97" s="18">
        <v>45762</v>
      </c>
      <c r="R97" s="15" t="s">
        <v>19</v>
      </c>
      <c r="S97" s="15" t="s">
        <v>19</v>
      </c>
      <c r="T97" s="15" t="s">
        <v>19</v>
      </c>
      <c r="U97" s="15" t="s">
        <v>19</v>
      </c>
      <c r="V97" s="19">
        <v>0</v>
      </c>
      <c r="W97" s="26" t="s">
        <v>88</v>
      </c>
      <c r="X97" s="15" t="s">
        <v>19</v>
      </c>
      <c r="Y97" s="15" t="s">
        <v>43</v>
      </c>
      <c r="Z97" s="15" t="s">
        <v>3577</v>
      </c>
      <c r="AA97" s="15" t="s">
        <v>1151</v>
      </c>
      <c r="AB97" s="15" t="s">
        <v>19</v>
      </c>
      <c r="AC97" s="15" t="s">
        <v>49</v>
      </c>
      <c r="AD97" s="15" t="s">
        <v>19</v>
      </c>
      <c r="AE97" s="15" t="s">
        <v>3580</v>
      </c>
      <c r="AF97" s="15" t="s">
        <v>19</v>
      </c>
      <c r="AG97" s="15" t="s">
        <v>19</v>
      </c>
      <c r="AH97" s="15" t="s">
        <v>19</v>
      </c>
      <c r="AI97" s="15" t="s">
        <v>19</v>
      </c>
      <c r="AJ97" s="15" t="s">
        <v>3579</v>
      </c>
      <c r="AK97" s="15" t="s">
        <v>6298</v>
      </c>
    </row>
    <row r="98" spans="1:37" ht="15.45" x14ac:dyDescent="0.4">
      <c r="A98" s="15" t="s">
        <v>240</v>
      </c>
      <c r="B98" s="15" t="str">
        <f t="shared" si="1"/>
        <v>868byrx87</v>
      </c>
      <c r="C98" s="15" t="s">
        <v>5788</v>
      </c>
      <c r="D98" s="21" t="s">
        <v>28</v>
      </c>
      <c r="E98" s="15" t="s">
        <v>6675</v>
      </c>
      <c r="F98" s="28" t="s">
        <v>3587</v>
      </c>
      <c r="G98" s="15" t="s">
        <v>6676</v>
      </c>
      <c r="H98" s="18" t="s">
        <v>19</v>
      </c>
      <c r="I98" s="18">
        <v>45763</v>
      </c>
      <c r="J98" s="18">
        <v>45671.555555555555</v>
      </c>
      <c r="K98" s="18">
        <v>45807.696527777778</v>
      </c>
      <c r="L98" s="18" t="s">
        <v>19</v>
      </c>
      <c r="M98" s="18" t="s">
        <v>19</v>
      </c>
      <c r="N98" s="15" t="s">
        <v>4029</v>
      </c>
      <c r="O98" s="15" t="s">
        <v>5834</v>
      </c>
      <c r="P98" s="15" t="s">
        <v>3588</v>
      </c>
      <c r="Q98" s="18">
        <v>45764</v>
      </c>
      <c r="R98" s="15" t="s">
        <v>19</v>
      </c>
      <c r="S98" s="15" t="b">
        <v>1</v>
      </c>
      <c r="T98" s="15" t="s">
        <v>19</v>
      </c>
      <c r="U98" s="15" t="s">
        <v>19</v>
      </c>
      <c r="V98" s="19">
        <v>0.66666666666666663</v>
      </c>
      <c r="W98" s="31" t="s">
        <v>29</v>
      </c>
      <c r="X98" s="15" t="s">
        <v>19</v>
      </c>
      <c r="Y98" s="15" t="s">
        <v>43</v>
      </c>
      <c r="Z98" s="15" t="s">
        <v>3577</v>
      </c>
      <c r="AA98" s="15" t="s">
        <v>1193</v>
      </c>
      <c r="AB98" s="15" t="s">
        <v>19</v>
      </c>
      <c r="AC98" s="15" t="s">
        <v>49</v>
      </c>
      <c r="AD98" s="20" t="s">
        <v>3604</v>
      </c>
      <c r="AE98" s="15" t="s">
        <v>19</v>
      </c>
      <c r="AF98" s="15" t="s">
        <v>19</v>
      </c>
      <c r="AG98" s="15" t="s">
        <v>19</v>
      </c>
      <c r="AH98" s="15" t="s">
        <v>19</v>
      </c>
      <c r="AI98" s="15" t="s">
        <v>19</v>
      </c>
      <c r="AJ98" s="15" t="s">
        <v>3579</v>
      </c>
      <c r="AK98" s="15" t="s">
        <v>6298</v>
      </c>
    </row>
    <row r="99" spans="1:37" ht="15.45" x14ac:dyDescent="0.4">
      <c r="A99" s="15" t="s">
        <v>241</v>
      </c>
      <c r="B99" s="15" t="str">
        <f t="shared" si="1"/>
        <v>868bytq3p</v>
      </c>
      <c r="C99" s="15" t="s">
        <v>3651</v>
      </c>
      <c r="D99" s="33" t="s">
        <v>243</v>
      </c>
      <c r="E99" s="15" t="s">
        <v>3652</v>
      </c>
      <c r="F99" s="16" t="s">
        <v>658</v>
      </c>
      <c r="G99" s="15" t="s">
        <v>3653</v>
      </c>
      <c r="H99" s="18">
        <v>45781</v>
      </c>
      <c r="I99" s="18">
        <v>45720</v>
      </c>
      <c r="J99" s="18">
        <v>45671.569444444445</v>
      </c>
      <c r="K99" s="18">
        <v>45782.291666666672</v>
      </c>
      <c r="L99" s="18" t="s">
        <v>19</v>
      </c>
      <c r="M99" s="18">
        <v>45772.504166666666</v>
      </c>
      <c r="N99" s="15" t="s">
        <v>5835</v>
      </c>
      <c r="O99" s="15" t="s">
        <v>5833</v>
      </c>
      <c r="P99" s="15" t="s">
        <v>3603</v>
      </c>
      <c r="Q99" s="18">
        <v>45770</v>
      </c>
      <c r="R99" s="18">
        <v>45771</v>
      </c>
      <c r="S99" s="15" t="b">
        <v>1</v>
      </c>
      <c r="T99" s="18" t="s">
        <v>19</v>
      </c>
      <c r="U99" s="18" t="s">
        <v>19</v>
      </c>
      <c r="V99" s="19">
        <v>1</v>
      </c>
      <c r="W99" s="34" t="s">
        <v>244</v>
      </c>
      <c r="X99" s="18" t="s">
        <v>19</v>
      </c>
      <c r="Y99" s="15" t="s">
        <v>65</v>
      </c>
      <c r="Z99" s="15" t="s">
        <v>3577</v>
      </c>
      <c r="AA99" s="15" t="s">
        <v>945</v>
      </c>
      <c r="AB99" s="15" t="s">
        <v>19</v>
      </c>
      <c r="AC99" s="15" t="s">
        <v>49</v>
      </c>
      <c r="AD99" s="20" t="s">
        <v>3604</v>
      </c>
      <c r="AE99" s="15" t="s">
        <v>3654</v>
      </c>
      <c r="AF99" s="15" t="s">
        <v>19</v>
      </c>
      <c r="AG99" s="18">
        <v>45772</v>
      </c>
      <c r="AH99" s="15" t="s">
        <v>19</v>
      </c>
      <c r="AI99" s="15" t="s">
        <v>19</v>
      </c>
      <c r="AJ99" s="15" t="s">
        <v>3579</v>
      </c>
      <c r="AK99" s="15" t="s">
        <v>6298</v>
      </c>
    </row>
    <row r="100" spans="1:37" ht="15.45" x14ac:dyDescent="0.4">
      <c r="A100" s="15" t="s">
        <v>246</v>
      </c>
      <c r="B100" s="15" t="str">
        <f t="shared" si="1"/>
        <v>868byu5ey</v>
      </c>
      <c r="C100" s="15" t="s">
        <v>4522</v>
      </c>
      <c r="D100" s="24" t="s">
        <v>42</v>
      </c>
      <c r="E100" s="15" t="s">
        <v>6677</v>
      </c>
      <c r="F100" s="17" t="s">
        <v>3562</v>
      </c>
      <c r="G100" s="15" t="s">
        <v>19</v>
      </c>
      <c r="H100" s="18">
        <v>45863</v>
      </c>
      <c r="I100" s="18" t="s">
        <v>19</v>
      </c>
      <c r="J100" s="18">
        <v>45671.57430555555</v>
      </c>
      <c r="K100" s="18">
        <v>45810.667361111111</v>
      </c>
      <c r="L100" s="18" t="s">
        <v>19</v>
      </c>
      <c r="M100" s="18" t="s">
        <v>19</v>
      </c>
      <c r="N100" s="15" t="s">
        <v>4573</v>
      </c>
      <c r="O100" s="15" t="s">
        <v>5833</v>
      </c>
      <c r="P100" s="15" t="s">
        <v>6147</v>
      </c>
      <c r="Q100" s="15" t="s">
        <v>19</v>
      </c>
      <c r="R100" s="15" t="s">
        <v>19</v>
      </c>
      <c r="S100" s="15" t="s">
        <v>19</v>
      </c>
      <c r="T100" s="15" t="s">
        <v>19</v>
      </c>
      <c r="U100" s="15" t="s">
        <v>19</v>
      </c>
      <c r="V100" s="19">
        <v>0</v>
      </c>
      <c r="W100" s="29" t="s">
        <v>123</v>
      </c>
      <c r="X100" s="15" t="s">
        <v>19</v>
      </c>
      <c r="Y100" s="15" t="s">
        <v>24</v>
      </c>
      <c r="Z100" s="15" t="s">
        <v>3577</v>
      </c>
      <c r="AA100" s="15" t="s">
        <v>1644</v>
      </c>
      <c r="AB100" s="15" t="s">
        <v>19</v>
      </c>
      <c r="AC100" s="15" t="s">
        <v>49</v>
      </c>
      <c r="AD100" s="15" t="s">
        <v>19</v>
      </c>
      <c r="AE100" s="15" t="s">
        <v>4574</v>
      </c>
      <c r="AF100" s="15" t="s">
        <v>19</v>
      </c>
      <c r="AG100" s="15" t="s">
        <v>19</v>
      </c>
      <c r="AH100" s="15" t="s">
        <v>19</v>
      </c>
      <c r="AI100" s="15" t="s">
        <v>19</v>
      </c>
      <c r="AJ100" s="15" t="s">
        <v>3579</v>
      </c>
      <c r="AK100" s="15" t="s">
        <v>6298</v>
      </c>
    </row>
    <row r="101" spans="1:37" ht="15.45" x14ac:dyDescent="0.4">
      <c r="A101" s="15" t="s">
        <v>248</v>
      </c>
      <c r="B101" s="15" t="str">
        <f t="shared" si="1"/>
        <v>868byue7e</v>
      </c>
      <c r="C101" s="15" t="s">
        <v>5113</v>
      </c>
      <c r="D101" s="24" t="s">
        <v>42</v>
      </c>
      <c r="E101" s="15" t="s">
        <v>5114</v>
      </c>
      <c r="F101" s="17" t="s">
        <v>3562</v>
      </c>
      <c r="G101" s="15" t="s">
        <v>19</v>
      </c>
      <c r="H101" s="18">
        <v>45912</v>
      </c>
      <c r="I101" s="18" t="s">
        <v>19</v>
      </c>
      <c r="J101" s="18">
        <v>45671.577777777777</v>
      </c>
      <c r="K101" s="18">
        <v>45749.499305555553</v>
      </c>
      <c r="L101" s="18" t="s">
        <v>19</v>
      </c>
      <c r="M101" s="18" t="s">
        <v>19</v>
      </c>
      <c r="N101" s="15" t="s">
        <v>5115</v>
      </c>
      <c r="O101" s="15" t="s">
        <v>5833</v>
      </c>
      <c r="P101" s="15" t="s">
        <v>6148</v>
      </c>
      <c r="Q101" s="15" t="s">
        <v>19</v>
      </c>
      <c r="R101" s="15" t="s">
        <v>19</v>
      </c>
      <c r="S101" s="15" t="s">
        <v>19</v>
      </c>
      <c r="T101" s="15" t="s">
        <v>19</v>
      </c>
      <c r="U101" s="15" t="s">
        <v>19</v>
      </c>
      <c r="V101" s="19">
        <v>0</v>
      </c>
      <c r="W101" s="15" t="s">
        <v>133</v>
      </c>
      <c r="X101" s="15" t="s">
        <v>19</v>
      </c>
      <c r="Y101" s="15" t="s">
        <v>77</v>
      </c>
      <c r="Z101" s="15" t="s">
        <v>3577</v>
      </c>
      <c r="AA101" s="15" t="s">
        <v>2137</v>
      </c>
      <c r="AB101" s="15" t="s">
        <v>19</v>
      </c>
      <c r="AC101" s="15" t="s">
        <v>49</v>
      </c>
      <c r="AD101" s="15" t="s">
        <v>19</v>
      </c>
      <c r="AE101" s="15" t="s">
        <v>5116</v>
      </c>
      <c r="AF101" s="15" t="s">
        <v>19</v>
      </c>
      <c r="AG101" s="15" t="s">
        <v>19</v>
      </c>
      <c r="AH101" s="15" t="s">
        <v>19</v>
      </c>
      <c r="AI101" s="15" t="s">
        <v>19</v>
      </c>
      <c r="AJ101" s="15" t="s">
        <v>3579</v>
      </c>
      <c r="AK101" s="15" t="s">
        <v>6298</v>
      </c>
    </row>
    <row r="102" spans="1:37" ht="15.45" x14ac:dyDescent="0.4">
      <c r="A102" s="15" t="s">
        <v>250</v>
      </c>
      <c r="B102" s="15" t="str">
        <f t="shared" si="1"/>
        <v>868byukqg</v>
      </c>
      <c r="C102" s="15" t="s">
        <v>4575</v>
      </c>
      <c r="D102" s="24" t="s">
        <v>42</v>
      </c>
      <c r="E102" s="15" t="s">
        <v>6678</v>
      </c>
      <c r="F102" s="17" t="s">
        <v>3562</v>
      </c>
      <c r="G102" s="15" t="s">
        <v>19</v>
      </c>
      <c r="H102" s="18">
        <v>45863</v>
      </c>
      <c r="I102" s="18" t="s">
        <v>19</v>
      </c>
      <c r="J102" s="18">
        <v>45671.579861111109</v>
      </c>
      <c r="K102" s="18">
        <v>45805.445833333331</v>
      </c>
      <c r="L102" s="18" t="s">
        <v>19</v>
      </c>
      <c r="M102" s="18" t="s">
        <v>19</v>
      </c>
      <c r="N102" s="15" t="s">
        <v>4576</v>
      </c>
      <c r="O102" s="15" t="s">
        <v>5833</v>
      </c>
      <c r="P102" s="15" t="s">
        <v>6159</v>
      </c>
      <c r="Q102" s="15" t="s">
        <v>19</v>
      </c>
      <c r="R102" s="15" t="s">
        <v>19</v>
      </c>
      <c r="S102" s="15" t="s">
        <v>19</v>
      </c>
      <c r="T102" s="15" t="s">
        <v>19</v>
      </c>
      <c r="U102" s="15" t="s">
        <v>19</v>
      </c>
      <c r="V102" s="19">
        <v>0</v>
      </c>
      <c r="W102" s="29" t="s">
        <v>123</v>
      </c>
      <c r="X102" s="15" t="s">
        <v>19</v>
      </c>
      <c r="Y102" s="15" t="s">
        <v>24</v>
      </c>
      <c r="Z102" s="15" t="s">
        <v>3577</v>
      </c>
      <c r="AA102" s="15" t="s">
        <v>1683</v>
      </c>
      <c r="AB102" s="15" t="s">
        <v>19</v>
      </c>
      <c r="AC102" s="15" t="s">
        <v>49</v>
      </c>
      <c r="AD102" s="15" t="s">
        <v>19</v>
      </c>
      <c r="AE102" s="15" t="s">
        <v>3580</v>
      </c>
      <c r="AF102" s="15" t="s">
        <v>19</v>
      </c>
      <c r="AG102" s="15" t="s">
        <v>19</v>
      </c>
      <c r="AH102" s="15" t="s">
        <v>19</v>
      </c>
      <c r="AI102" s="15" t="s">
        <v>19</v>
      </c>
      <c r="AJ102" s="15" t="s">
        <v>3579</v>
      </c>
      <c r="AK102" s="15" t="s">
        <v>6300</v>
      </c>
    </row>
    <row r="103" spans="1:37" ht="15.45" x14ac:dyDescent="0.4">
      <c r="A103" s="15" t="s">
        <v>252</v>
      </c>
      <c r="B103" s="15" t="str">
        <f t="shared" si="1"/>
        <v>868byurfn</v>
      </c>
      <c r="C103" s="15" t="s">
        <v>4577</v>
      </c>
      <c r="D103" s="24" t="s">
        <v>42</v>
      </c>
      <c r="E103" s="15" t="s">
        <v>6678</v>
      </c>
      <c r="F103" s="17" t="s">
        <v>3562</v>
      </c>
      <c r="G103" s="15" t="s">
        <v>19</v>
      </c>
      <c r="H103" s="18">
        <v>45863</v>
      </c>
      <c r="I103" s="18" t="s">
        <v>19</v>
      </c>
      <c r="J103" s="18">
        <v>45671.582638888889</v>
      </c>
      <c r="K103" s="18">
        <v>45805.445138888885</v>
      </c>
      <c r="L103" s="18" t="s">
        <v>19</v>
      </c>
      <c r="M103" s="18" t="s">
        <v>19</v>
      </c>
      <c r="N103" s="15" t="s">
        <v>4578</v>
      </c>
      <c r="O103" s="15" t="s">
        <v>5834</v>
      </c>
      <c r="P103" s="15" t="s">
        <v>6159</v>
      </c>
      <c r="Q103" s="15" t="s">
        <v>19</v>
      </c>
      <c r="R103" s="15" t="s">
        <v>19</v>
      </c>
      <c r="S103" s="15" t="s">
        <v>19</v>
      </c>
      <c r="T103" s="15" t="s">
        <v>19</v>
      </c>
      <c r="U103" s="15" t="s">
        <v>19</v>
      </c>
      <c r="V103" s="19">
        <v>0</v>
      </c>
      <c r="W103" s="29" t="s">
        <v>123</v>
      </c>
      <c r="X103" s="15" t="s">
        <v>19</v>
      </c>
      <c r="Y103" s="15" t="s">
        <v>24</v>
      </c>
      <c r="Z103" s="15" t="s">
        <v>1647</v>
      </c>
      <c r="AA103" s="15" t="s">
        <v>1649</v>
      </c>
      <c r="AB103" s="15" t="s">
        <v>19</v>
      </c>
      <c r="AC103" s="15" t="s">
        <v>49</v>
      </c>
      <c r="AD103" s="15" t="s">
        <v>19</v>
      </c>
      <c r="AE103" s="15" t="s">
        <v>3597</v>
      </c>
      <c r="AF103" s="15" t="s">
        <v>19</v>
      </c>
      <c r="AG103" s="15" t="s">
        <v>19</v>
      </c>
      <c r="AH103" s="15" t="s">
        <v>19</v>
      </c>
      <c r="AI103" s="15" t="s">
        <v>19</v>
      </c>
      <c r="AJ103" s="15" t="s">
        <v>3579</v>
      </c>
      <c r="AK103" s="15" t="s">
        <v>6300</v>
      </c>
    </row>
    <row r="104" spans="1:37" ht="15.45" x14ac:dyDescent="0.4">
      <c r="A104" s="15" t="s">
        <v>254</v>
      </c>
      <c r="B104" s="15" t="str">
        <f t="shared" si="1"/>
        <v>868byuwnn</v>
      </c>
      <c r="C104" s="15" t="s">
        <v>4579</v>
      </c>
      <c r="D104" s="24" t="s">
        <v>42</v>
      </c>
      <c r="E104" s="15" t="s">
        <v>6679</v>
      </c>
      <c r="F104" s="17" t="s">
        <v>3562</v>
      </c>
      <c r="G104" s="15" t="s">
        <v>19</v>
      </c>
      <c r="H104" s="18" t="s">
        <v>19</v>
      </c>
      <c r="I104" s="18" t="s">
        <v>19</v>
      </c>
      <c r="J104" s="18">
        <v>45671.584027777775</v>
      </c>
      <c r="K104" s="18">
        <v>45807.54305555555</v>
      </c>
      <c r="L104" s="18" t="s">
        <v>19</v>
      </c>
      <c r="M104" s="18" t="s">
        <v>19</v>
      </c>
      <c r="N104" s="15" t="s">
        <v>4580</v>
      </c>
      <c r="O104" s="15" t="s">
        <v>5833</v>
      </c>
      <c r="P104" s="15" t="s">
        <v>3588</v>
      </c>
      <c r="Q104" s="15" t="s">
        <v>19</v>
      </c>
      <c r="R104" s="15" t="s">
        <v>19</v>
      </c>
      <c r="S104" s="15" t="b">
        <v>1</v>
      </c>
      <c r="T104" s="15" t="s">
        <v>19</v>
      </c>
      <c r="U104" s="15" t="s">
        <v>19</v>
      </c>
      <c r="V104" s="19">
        <v>0</v>
      </c>
      <c r="W104" s="29" t="s">
        <v>123</v>
      </c>
      <c r="X104" s="15" t="s">
        <v>19</v>
      </c>
      <c r="Y104" s="15" t="s">
        <v>24</v>
      </c>
      <c r="Z104" s="15" t="s">
        <v>3577</v>
      </c>
      <c r="AA104" s="15" t="s">
        <v>1654</v>
      </c>
      <c r="AB104" s="15" t="s">
        <v>19</v>
      </c>
      <c r="AC104" s="15" t="s">
        <v>49</v>
      </c>
      <c r="AD104" s="15" t="s">
        <v>19</v>
      </c>
      <c r="AE104" s="15" t="s">
        <v>4581</v>
      </c>
      <c r="AF104" s="15" t="s">
        <v>19</v>
      </c>
      <c r="AG104" s="15" t="s">
        <v>19</v>
      </c>
      <c r="AH104" s="15" t="s">
        <v>19</v>
      </c>
      <c r="AI104" s="15" t="s">
        <v>19</v>
      </c>
      <c r="AJ104" s="15" t="s">
        <v>3579</v>
      </c>
      <c r="AK104" s="15" t="s">
        <v>6298</v>
      </c>
    </row>
    <row r="105" spans="1:37" ht="15.45" x14ac:dyDescent="0.4">
      <c r="A105" s="15" t="s">
        <v>256</v>
      </c>
      <c r="B105" s="15" t="str">
        <f t="shared" si="1"/>
        <v>868bywewc</v>
      </c>
      <c r="C105" s="15" t="s">
        <v>3602</v>
      </c>
      <c r="D105" s="33" t="s">
        <v>243</v>
      </c>
      <c r="E105" s="15" t="s">
        <v>3606</v>
      </c>
      <c r="F105" s="28" t="s">
        <v>3587</v>
      </c>
      <c r="G105" s="15" t="s">
        <v>3607</v>
      </c>
      <c r="H105" s="18">
        <v>45708</v>
      </c>
      <c r="I105" s="18">
        <v>45680</v>
      </c>
      <c r="J105" s="18">
        <v>45671.612500000003</v>
      </c>
      <c r="K105" s="18">
        <v>45771.502083333333</v>
      </c>
      <c r="L105" s="18" t="s">
        <v>19</v>
      </c>
      <c r="M105" s="18">
        <v>45771.502083333333</v>
      </c>
      <c r="N105" s="15" t="s">
        <v>3608</v>
      </c>
      <c r="O105" s="15" t="s">
        <v>5833</v>
      </c>
      <c r="P105" s="15" t="s">
        <v>3603</v>
      </c>
      <c r="Q105" s="18" t="s">
        <v>19</v>
      </c>
      <c r="R105" s="18" t="s">
        <v>19</v>
      </c>
      <c r="S105" s="15" t="s">
        <v>19</v>
      </c>
      <c r="T105" s="18" t="s">
        <v>19</v>
      </c>
      <c r="U105" s="18" t="s">
        <v>19</v>
      </c>
      <c r="V105" s="19">
        <v>0.81818181818181834</v>
      </c>
      <c r="W105" s="34" t="s">
        <v>244</v>
      </c>
      <c r="X105" s="18" t="s">
        <v>19</v>
      </c>
      <c r="Y105" s="15" t="s">
        <v>257</v>
      </c>
      <c r="Z105" s="15" t="s">
        <v>3577</v>
      </c>
      <c r="AA105" s="15" t="s">
        <v>879</v>
      </c>
      <c r="AB105" s="15" t="s">
        <v>19</v>
      </c>
      <c r="AC105" s="15" t="s">
        <v>49</v>
      </c>
      <c r="AD105" s="20" t="s">
        <v>3604</v>
      </c>
      <c r="AE105" s="15" t="s">
        <v>3609</v>
      </c>
      <c r="AF105" s="15" t="s">
        <v>19</v>
      </c>
      <c r="AG105" s="18">
        <v>45771</v>
      </c>
      <c r="AH105" s="15" t="s">
        <v>19</v>
      </c>
      <c r="AI105" s="15" t="s">
        <v>19</v>
      </c>
      <c r="AJ105" s="15" t="s">
        <v>3579</v>
      </c>
      <c r="AK105" s="15" t="s">
        <v>6298</v>
      </c>
    </row>
    <row r="106" spans="1:37" ht="15.45" x14ac:dyDescent="0.4">
      <c r="A106" s="15" t="s">
        <v>259</v>
      </c>
      <c r="B106" s="15" t="str">
        <f t="shared" si="1"/>
        <v>868byybuu</v>
      </c>
      <c r="C106" s="15" t="s">
        <v>4582</v>
      </c>
      <c r="D106" s="21" t="s">
        <v>28</v>
      </c>
      <c r="E106" s="15" t="s">
        <v>6680</v>
      </c>
      <c r="F106" s="28" t="s">
        <v>3587</v>
      </c>
      <c r="G106" s="15" t="s">
        <v>6681</v>
      </c>
      <c r="H106" s="18">
        <v>45863</v>
      </c>
      <c r="I106" s="18">
        <v>45792</v>
      </c>
      <c r="J106" s="18">
        <v>45671.643055555556</v>
      </c>
      <c r="K106" s="18">
        <v>45807.693055555559</v>
      </c>
      <c r="L106" s="18" t="s">
        <v>19</v>
      </c>
      <c r="M106" s="18" t="s">
        <v>19</v>
      </c>
      <c r="N106" s="15" t="s">
        <v>6302</v>
      </c>
      <c r="O106" s="15" t="s">
        <v>5833</v>
      </c>
      <c r="P106" s="15" t="s">
        <v>3588</v>
      </c>
      <c r="Q106" s="18">
        <v>45804</v>
      </c>
      <c r="R106" s="15" t="s">
        <v>19</v>
      </c>
      <c r="S106" s="15" t="b">
        <v>1</v>
      </c>
      <c r="T106" s="15" t="s">
        <v>19</v>
      </c>
      <c r="U106" s="15" t="s">
        <v>19</v>
      </c>
      <c r="V106" s="19">
        <v>0.1111111111111111</v>
      </c>
      <c r="W106" s="32" t="s">
        <v>66</v>
      </c>
      <c r="X106" s="15" t="s">
        <v>19</v>
      </c>
      <c r="Y106" s="15" t="s">
        <v>24</v>
      </c>
      <c r="Z106" s="15" t="s">
        <v>3582</v>
      </c>
      <c r="AA106" s="15" t="s">
        <v>1218</v>
      </c>
      <c r="AB106" s="15" t="s">
        <v>19</v>
      </c>
      <c r="AC106" s="15" t="s">
        <v>49</v>
      </c>
      <c r="AD106" s="15" t="s">
        <v>19</v>
      </c>
      <c r="AE106" s="15" t="s">
        <v>4583</v>
      </c>
      <c r="AF106" s="15" t="s">
        <v>19</v>
      </c>
      <c r="AG106" s="15" t="s">
        <v>19</v>
      </c>
      <c r="AH106" s="15" t="s">
        <v>19</v>
      </c>
      <c r="AI106" s="15" t="s">
        <v>19</v>
      </c>
      <c r="AJ106" s="15" t="s">
        <v>3579</v>
      </c>
      <c r="AK106" s="15" t="s">
        <v>6298</v>
      </c>
    </row>
    <row r="107" spans="1:37" ht="15.45" x14ac:dyDescent="0.4">
      <c r="A107" s="15" t="s">
        <v>261</v>
      </c>
      <c r="B107" s="15" t="str">
        <f t="shared" si="1"/>
        <v>868byye4b</v>
      </c>
      <c r="C107" s="15" t="s">
        <v>6122</v>
      </c>
      <c r="D107" s="21" t="s">
        <v>28</v>
      </c>
      <c r="E107" s="15" t="s">
        <v>6682</v>
      </c>
      <c r="F107" s="25" t="s">
        <v>3583</v>
      </c>
      <c r="G107" s="15" t="s">
        <v>6683</v>
      </c>
      <c r="H107" s="18">
        <v>45863</v>
      </c>
      <c r="I107" s="18">
        <v>45792</v>
      </c>
      <c r="J107" s="18">
        <v>45671.643750000003</v>
      </c>
      <c r="K107" s="18">
        <v>45807.692361111112</v>
      </c>
      <c r="L107" s="18" t="s">
        <v>19</v>
      </c>
      <c r="M107" s="18" t="s">
        <v>19</v>
      </c>
      <c r="N107" s="15" t="s">
        <v>4030</v>
      </c>
      <c r="O107" s="15" t="s">
        <v>5833</v>
      </c>
      <c r="P107" s="15" t="s">
        <v>3588</v>
      </c>
      <c r="Q107" s="18">
        <v>45807</v>
      </c>
      <c r="R107" s="15" t="s">
        <v>19</v>
      </c>
      <c r="S107" s="15" t="b">
        <v>1</v>
      </c>
      <c r="T107" s="15" t="s">
        <v>19</v>
      </c>
      <c r="U107" s="15" t="s">
        <v>19</v>
      </c>
      <c r="V107" s="19">
        <v>0.33333333333333331</v>
      </c>
      <c r="W107" s="32" t="s">
        <v>66</v>
      </c>
      <c r="X107" s="15" t="s">
        <v>19</v>
      </c>
      <c r="Y107" s="15" t="s">
        <v>43</v>
      </c>
      <c r="Z107" s="15" t="s">
        <v>3582</v>
      </c>
      <c r="AA107" s="15" t="s">
        <v>1253</v>
      </c>
      <c r="AB107" s="15" t="s">
        <v>19</v>
      </c>
      <c r="AC107" s="15" t="s">
        <v>49</v>
      </c>
      <c r="AD107" s="15" t="s">
        <v>19</v>
      </c>
      <c r="AE107" s="15" t="s">
        <v>4031</v>
      </c>
      <c r="AF107" s="15" t="s">
        <v>19</v>
      </c>
      <c r="AG107" s="15" t="s">
        <v>19</v>
      </c>
      <c r="AH107" s="15" t="s">
        <v>19</v>
      </c>
      <c r="AI107" s="15" t="s">
        <v>19</v>
      </c>
      <c r="AJ107" s="15" t="s">
        <v>3579</v>
      </c>
      <c r="AK107" s="15" t="s">
        <v>6298</v>
      </c>
    </row>
    <row r="108" spans="1:37" ht="15.45" x14ac:dyDescent="0.4">
      <c r="A108" s="15" t="s">
        <v>263</v>
      </c>
      <c r="B108" s="15" t="str">
        <f t="shared" si="1"/>
        <v>868byygr4</v>
      </c>
      <c r="C108" s="15" t="s">
        <v>3655</v>
      </c>
      <c r="D108" s="16" t="s">
        <v>23</v>
      </c>
      <c r="E108" s="15" t="s">
        <v>6684</v>
      </c>
      <c r="F108" s="28" t="s">
        <v>3587</v>
      </c>
      <c r="G108" s="15" t="s">
        <v>6685</v>
      </c>
      <c r="H108" s="18">
        <v>45733</v>
      </c>
      <c r="I108" s="18">
        <v>45719</v>
      </c>
      <c r="J108" s="18">
        <v>45671.645138888889</v>
      </c>
      <c r="K108" s="18">
        <v>45807.691666666666</v>
      </c>
      <c r="L108" s="18" t="s">
        <v>19</v>
      </c>
      <c r="M108" s="18" t="s">
        <v>19</v>
      </c>
      <c r="N108" s="15" t="s">
        <v>6303</v>
      </c>
      <c r="O108" s="15" t="s">
        <v>5833</v>
      </c>
      <c r="P108" s="15" t="s">
        <v>3588</v>
      </c>
      <c r="Q108" s="18" t="s">
        <v>19</v>
      </c>
      <c r="R108" s="18" t="s">
        <v>19</v>
      </c>
      <c r="S108" s="15" t="b">
        <v>1</v>
      </c>
      <c r="T108" s="18" t="s">
        <v>19</v>
      </c>
      <c r="U108" s="18" t="s">
        <v>19</v>
      </c>
      <c r="V108" s="19">
        <v>0.22222222222222221</v>
      </c>
      <c r="W108" s="29" t="s">
        <v>123</v>
      </c>
      <c r="X108" s="18" t="s">
        <v>19</v>
      </c>
      <c r="Y108" s="15" t="s">
        <v>65</v>
      </c>
      <c r="Z108" s="15" t="s">
        <v>3582</v>
      </c>
      <c r="AA108" s="15" t="s">
        <v>925</v>
      </c>
      <c r="AB108" s="15" t="s">
        <v>19</v>
      </c>
      <c r="AC108" s="15" t="s">
        <v>49</v>
      </c>
      <c r="AD108" s="20" t="s">
        <v>3604</v>
      </c>
      <c r="AE108" s="15" t="s">
        <v>3656</v>
      </c>
      <c r="AF108" s="15" t="s">
        <v>19</v>
      </c>
      <c r="AG108" s="18" t="s">
        <v>19</v>
      </c>
      <c r="AH108" s="15" t="s">
        <v>19</v>
      </c>
      <c r="AI108" s="15" t="s">
        <v>19</v>
      </c>
      <c r="AJ108" s="15" t="s">
        <v>3579</v>
      </c>
      <c r="AK108" s="15" t="s">
        <v>6298</v>
      </c>
    </row>
    <row r="109" spans="1:37" ht="15.45" x14ac:dyDescent="0.4">
      <c r="A109" s="15" t="s">
        <v>265</v>
      </c>
      <c r="B109" s="15" t="str">
        <f t="shared" si="1"/>
        <v>868byykmv</v>
      </c>
      <c r="C109" s="15" t="s">
        <v>5836</v>
      </c>
      <c r="D109" s="33" t="s">
        <v>243</v>
      </c>
      <c r="E109" s="15" t="s">
        <v>6305</v>
      </c>
      <c r="F109" s="17" t="s">
        <v>3562</v>
      </c>
      <c r="G109" s="15" t="s">
        <v>6121</v>
      </c>
      <c r="H109" s="18">
        <v>45773</v>
      </c>
      <c r="I109" s="18">
        <v>45714</v>
      </c>
      <c r="J109" s="18">
        <v>45671.646527777775</v>
      </c>
      <c r="K109" s="18">
        <v>45798.645138888889</v>
      </c>
      <c r="L109" s="18" t="s">
        <v>19</v>
      </c>
      <c r="M109" s="18">
        <v>45798.645138888889</v>
      </c>
      <c r="N109" s="15" t="s">
        <v>6306</v>
      </c>
      <c r="O109" s="15" t="s">
        <v>5833</v>
      </c>
      <c r="P109" s="15" t="s">
        <v>3919</v>
      </c>
      <c r="Q109" s="18">
        <v>45784</v>
      </c>
      <c r="R109" s="18" t="s">
        <v>19</v>
      </c>
      <c r="S109" s="15" t="s">
        <v>19</v>
      </c>
      <c r="T109" s="18" t="s">
        <v>19</v>
      </c>
      <c r="U109" s="18" t="s">
        <v>19</v>
      </c>
      <c r="V109" s="19">
        <v>1</v>
      </c>
      <c r="W109" s="34" t="s">
        <v>244</v>
      </c>
      <c r="X109" s="18" t="s">
        <v>19</v>
      </c>
      <c r="Y109" s="15" t="s">
        <v>65</v>
      </c>
      <c r="Z109" s="15" t="s">
        <v>3582</v>
      </c>
      <c r="AA109" s="15" t="s">
        <v>953</v>
      </c>
      <c r="AB109" s="15" t="s">
        <v>19</v>
      </c>
      <c r="AC109" s="15" t="s">
        <v>49</v>
      </c>
      <c r="AD109" s="20" t="s">
        <v>3604</v>
      </c>
      <c r="AE109" s="15" t="s">
        <v>3658</v>
      </c>
      <c r="AF109" s="15" t="s">
        <v>19</v>
      </c>
      <c r="AG109" s="18">
        <v>45798</v>
      </c>
      <c r="AH109" s="15" t="s">
        <v>19</v>
      </c>
      <c r="AI109" s="15" t="s">
        <v>19</v>
      </c>
      <c r="AJ109" s="15" t="s">
        <v>3579</v>
      </c>
      <c r="AK109" s="15" t="s">
        <v>6298</v>
      </c>
    </row>
    <row r="110" spans="1:37" ht="15.45" x14ac:dyDescent="0.4">
      <c r="A110" s="15" t="s">
        <v>267</v>
      </c>
      <c r="B110" s="15" t="str">
        <f t="shared" si="1"/>
        <v>868byyvc5</v>
      </c>
      <c r="C110" s="15" t="s">
        <v>5117</v>
      </c>
      <c r="D110" s="24" t="s">
        <v>42</v>
      </c>
      <c r="E110" s="15" t="s">
        <v>3561</v>
      </c>
      <c r="F110" s="16" t="s">
        <v>658</v>
      </c>
      <c r="G110" s="15" t="s">
        <v>19</v>
      </c>
      <c r="H110" s="18">
        <v>45863</v>
      </c>
      <c r="I110" s="18" t="s">
        <v>19</v>
      </c>
      <c r="J110" s="18">
        <v>45671.650694444441</v>
      </c>
      <c r="K110" s="18">
        <v>45750.489583333328</v>
      </c>
      <c r="L110" s="18" t="s">
        <v>19</v>
      </c>
      <c r="M110" s="18" t="s">
        <v>19</v>
      </c>
      <c r="N110" s="15" t="s">
        <v>5118</v>
      </c>
      <c r="O110" s="15" t="s">
        <v>5833</v>
      </c>
      <c r="P110" s="15" t="s">
        <v>6150</v>
      </c>
      <c r="Q110" s="15" t="s">
        <v>19</v>
      </c>
      <c r="R110" s="15" t="s">
        <v>19</v>
      </c>
      <c r="S110" s="15" t="s">
        <v>19</v>
      </c>
      <c r="T110" s="15" t="s">
        <v>19</v>
      </c>
      <c r="U110" s="15" t="s">
        <v>19</v>
      </c>
      <c r="V110" s="19">
        <v>0</v>
      </c>
      <c r="W110" s="15" t="s">
        <v>19</v>
      </c>
      <c r="X110" s="15" t="s">
        <v>19</v>
      </c>
      <c r="Y110" s="15" t="s">
        <v>77</v>
      </c>
      <c r="Z110" s="15" t="s">
        <v>3582</v>
      </c>
      <c r="AA110" s="15" t="s">
        <v>2252</v>
      </c>
      <c r="AB110" s="15" t="s">
        <v>19</v>
      </c>
      <c r="AC110" s="15" t="s">
        <v>49</v>
      </c>
      <c r="AD110" s="15" t="s">
        <v>19</v>
      </c>
      <c r="AE110" s="15" t="s">
        <v>5119</v>
      </c>
      <c r="AF110" s="15" t="s">
        <v>19</v>
      </c>
      <c r="AG110" s="15" t="s">
        <v>19</v>
      </c>
      <c r="AH110" s="15" t="s">
        <v>19</v>
      </c>
      <c r="AI110" s="15" t="s">
        <v>19</v>
      </c>
      <c r="AJ110" s="15" t="s">
        <v>3579</v>
      </c>
      <c r="AK110" s="15" t="s">
        <v>6298</v>
      </c>
    </row>
    <row r="111" spans="1:37" ht="15.45" x14ac:dyDescent="0.4">
      <c r="A111" s="15" t="s">
        <v>268</v>
      </c>
      <c r="B111" s="15" t="str">
        <f t="shared" si="1"/>
        <v>868byywxb</v>
      </c>
      <c r="C111" s="15" t="s">
        <v>3659</v>
      </c>
      <c r="D111" s="33" t="s">
        <v>243</v>
      </c>
      <c r="E111" s="15" t="s">
        <v>6120</v>
      </c>
      <c r="F111" s="25" t="s">
        <v>3583</v>
      </c>
      <c r="G111" s="15" t="s">
        <v>5837</v>
      </c>
      <c r="H111" s="18">
        <v>45788</v>
      </c>
      <c r="I111" s="18">
        <v>45693</v>
      </c>
      <c r="J111" s="18">
        <v>45671.651388888888</v>
      </c>
      <c r="K111" s="18">
        <v>45796.468055555553</v>
      </c>
      <c r="L111" s="18" t="s">
        <v>19</v>
      </c>
      <c r="M111" s="18">
        <v>45789.735416666663</v>
      </c>
      <c r="N111" s="15" t="s">
        <v>3661</v>
      </c>
      <c r="O111" s="15" t="s">
        <v>5833</v>
      </c>
      <c r="P111" s="15" t="s">
        <v>3594</v>
      </c>
      <c r="Q111" s="18">
        <v>45756</v>
      </c>
      <c r="R111" s="18">
        <v>45778</v>
      </c>
      <c r="S111" s="15" t="s">
        <v>19</v>
      </c>
      <c r="T111" s="18" t="s">
        <v>19</v>
      </c>
      <c r="U111" s="18" t="s">
        <v>19</v>
      </c>
      <c r="V111" s="19">
        <v>0.8571428571428571</v>
      </c>
      <c r="W111" s="34" t="s">
        <v>244</v>
      </c>
      <c r="X111" s="18" t="s">
        <v>19</v>
      </c>
      <c r="Y111" s="15" t="s">
        <v>65</v>
      </c>
      <c r="Z111" s="15" t="s">
        <v>3582</v>
      </c>
      <c r="AA111" s="15" t="s">
        <v>999</v>
      </c>
      <c r="AB111" s="15" t="s">
        <v>19</v>
      </c>
      <c r="AC111" s="15" t="s">
        <v>49</v>
      </c>
      <c r="AD111" s="20" t="s">
        <v>3604</v>
      </c>
      <c r="AE111" s="15" t="s">
        <v>3662</v>
      </c>
      <c r="AF111" s="15" t="s">
        <v>19</v>
      </c>
      <c r="AG111" s="18" t="s">
        <v>19</v>
      </c>
      <c r="AH111" s="15" t="s">
        <v>19</v>
      </c>
      <c r="AI111" s="15" t="s">
        <v>19</v>
      </c>
      <c r="AJ111" s="15" t="s">
        <v>3579</v>
      </c>
      <c r="AK111" s="15" t="s">
        <v>6298</v>
      </c>
    </row>
    <row r="112" spans="1:37" ht="15.45" x14ac:dyDescent="0.4">
      <c r="A112" s="15" t="s">
        <v>270</v>
      </c>
      <c r="B112" s="15" t="str">
        <f t="shared" si="1"/>
        <v>868byyyz1</v>
      </c>
      <c r="C112" s="15" t="s">
        <v>3663</v>
      </c>
      <c r="D112" s="33" t="s">
        <v>243</v>
      </c>
      <c r="E112" s="15" t="s">
        <v>6119</v>
      </c>
      <c r="F112" s="25" t="s">
        <v>3583</v>
      </c>
      <c r="G112" s="15" t="s">
        <v>3664</v>
      </c>
      <c r="H112" s="18">
        <v>45788</v>
      </c>
      <c r="I112" s="18">
        <v>45751</v>
      </c>
      <c r="J112" s="18">
        <v>45671.652777777781</v>
      </c>
      <c r="K112" s="18">
        <v>45789.760416666672</v>
      </c>
      <c r="L112" s="18" t="s">
        <v>19</v>
      </c>
      <c r="M112" s="18">
        <v>45784.7</v>
      </c>
      <c r="N112" s="15" t="s">
        <v>3665</v>
      </c>
      <c r="O112" s="15" t="s">
        <v>5833</v>
      </c>
      <c r="P112" s="15" t="s">
        <v>3603</v>
      </c>
      <c r="Q112" s="18">
        <v>45777</v>
      </c>
      <c r="R112" s="18">
        <v>45778</v>
      </c>
      <c r="S112" s="15" t="s">
        <v>19</v>
      </c>
      <c r="T112" s="18" t="s">
        <v>19</v>
      </c>
      <c r="U112" s="18" t="s">
        <v>19</v>
      </c>
      <c r="V112" s="19">
        <v>1</v>
      </c>
      <c r="W112" s="34" t="s">
        <v>244</v>
      </c>
      <c r="X112" s="18" t="s">
        <v>19</v>
      </c>
      <c r="Y112" s="15" t="s">
        <v>65</v>
      </c>
      <c r="Z112" s="15" t="s">
        <v>3582</v>
      </c>
      <c r="AA112" s="15" t="s">
        <v>1034</v>
      </c>
      <c r="AB112" s="15" t="s">
        <v>19</v>
      </c>
      <c r="AC112" s="15" t="s">
        <v>49</v>
      </c>
      <c r="AD112" s="20" t="s">
        <v>3604</v>
      </c>
      <c r="AE112" s="15" t="s">
        <v>3667</v>
      </c>
      <c r="AF112" s="15" t="s">
        <v>19</v>
      </c>
      <c r="AG112" s="18">
        <v>45784</v>
      </c>
      <c r="AH112" s="15" t="s">
        <v>19</v>
      </c>
      <c r="AI112" s="15" t="s">
        <v>19</v>
      </c>
      <c r="AJ112" s="15" t="s">
        <v>3579</v>
      </c>
      <c r="AK112" s="15" t="s">
        <v>6298</v>
      </c>
    </row>
    <row r="113" spans="1:37" ht="15.45" x14ac:dyDescent="0.4">
      <c r="A113" s="15" t="s">
        <v>272</v>
      </c>
      <c r="B113" s="15" t="str">
        <f t="shared" si="1"/>
        <v>868byz09n</v>
      </c>
      <c r="C113" s="15" t="s">
        <v>4032</v>
      </c>
      <c r="D113" s="33" t="s">
        <v>243</v>
      </c>
      <c r="E113" s="15" t="s">
        <v>4033</v>
      </c>
      <c r="F113" s="16" t="s">
        <v>658</v>
      </c>
      <c r="G113" s="15" t="s">
        <v>4034</v>
      </c>
      <c r="H113" s="18">
        <v>45786</v>
      </c>
      <c r="I113" s="18">
        <v>45751</v>
      </c>
      <c r="J113" s="18">
        <v>45671.65347222222</v>
      </c>
      <c r="K113" s="18">
        <v>45805.65625</v>
      </c>
      <c r="L113" s="18" t="s">
        <v>19</v>
      </c>
      <c r="M113" s="18">
        <v>45777.70694444445</v>
      </c>
      <c r="N113" s="15" t="s">
        <v>1463</v>
      </c>
      <c r="O113" s="15" t="s">
        <v>5833</v>
      </c>
      <c r="P113" s="15" t="s">
        <v>3594</v>
      </c>
      <c r="Q113" s="18">
        <v>45775</v>
      </c>
      <c r="R113" s="18">
        <v>45776</v>
      </c>
      <c r="S113" s="15" t="s">
        <v>19</v>
      </c>
      <c r="T113" s="18" t="s">
        <v>19</v>
      </c>
      <c r="U113" s="18" t="s">
        <v>19</v>
      </c>
      <c r="V113" s="19">
        <v>1</v>
      </c>
      <c r="W113" s="34" t="s">
        <v>244</v>
      </c>
      <c r="X113" s="18" t="s">
        <v>19</v>
      </c>
      <c r="Y113" s="15" t="s">
        <v>43</v>
      </c>
      <c r="Z113" s="15" t="s">
        <v>3582</v>
      </c>
      <c r="AA113" s="15" t="s">
        <v>1466</v>
      </c>
      <c r="AB113" s="15" t="s">
        <v>19</v>
      </c>
      <c r="AC113" s="15" t="s">
        <v>49</v>
      </c>
      <c r="AD113" s="20" t="s">
        <v>3604</v>
      </c>
      <c r="AE113" s="15" t="s">
        <v>3656</v>
      </c>
      <c r="AF113" s="15" t="s">
        <v>19</v>
      </c>
      <c r="AG113" s="18">
        <v>45777</v>
      </c>
      <c r="AH113" s="15" t="s">
        <v>19</v>
      </c>
      <c r="AI113" s="15" t="s">
        <v>19</v>
      </c>
      <c r="AJ113" s="15" t="s">
        <v>3579</v>
      </c>
      <c r="AK113" s="15" t="s">
        <v>6298</v>
      </c>
    </row>
    <row r="114" spans="1:37" ht="15.45" x14ac:dyDescent="0.4">
      <c r="A114" s="15" t="s">
        <v>274</v>
      </c>
      <c r="B114" s="15" t="str">
        <f t="shared" si="1"/>
        <v>868byz2cz</v>
      </c>
      <c r="C114" s="15" t="s">
        <v>3668</v>
      </c>
      <c r="D114" s="33" t="s">
        <v>243</v>
      </c>
      <c r="E114" s="15" t="s">
        <v>3669</v>
      </c>
      <c r="F114" s="17" t="s">
        <v>3562</v>
      </c>
      <c r="G114" s="15" t="s">
        <v>3671</v>
      </c>
      <c r="H114" s="18">
        <v>45787</v>
      </c>
      <c r="I114" s="18">
        <v>45720</v>
      </c>
      <c r="J114" s="18">
        <v>45671.654166666667</v>
      </c>
      <c r="K114" s="18">
        <v>45789.760416666672</v>
      </c>
      <c r="L114" s="18" t="s">
        <v>19</v>
      </c>
      <c r="M114" s="18">
        <v>45777.712500000001</v>
      </c>
      <c r="N114" s="15" t="s">
        <v>1093</v>
      </c>
      <c r="O114" s="15" t="s">
        <v>5833</v>
      </c>
      <c r="P114" s="15" t="s">
        <v>3603</v>
      </c>
      <c r="Q114" s="18">
        <v>45777</v>
      </c>
      <c r="R114" s="18" t="s">
        <v>19</v>
      </c>
      <c r="S114" s="15" t="s">
        <v>19</v>
      </c>
      <c r="T114" s="18" t="s">
        <v>19</v>
      </c>
      <c r="U114" s="18" t="s">
        <v>19</v>
      </c>
      <c r="V114" s="19">
        <v>1</v>
      </c>
      <c r="W114" s="34" t="s">
        <v>244</v>
      </c>
      <c r="X114" s="18" t="s">
        <v>19</v>
      </c>
      <c r="Y114" s="15" t="s">
        <v>65</v>
      </c>
      <c r="Z114" s="15" t="s">
        <v>3582</v>
      </c>
      <c r="AA114" s="15" t="s">
        <v>1021</v>
      </c>
      <c r="AB114" s="15" t="s">
        <v>19</v>
      </c>
      <c r="AC114" s="15" t="s">
        <v>49</v>
      </c>
      <c r="AD114" s="20" t="s">
        <v>3604</v>
      </c>
      <c r="AE114" s="15" t="s">
        <v>3667</v>
      </c>
      <c r="AF114" s="15" t="s">
        <v>19</v>
      </c>
      <c r="AG114" s="18">
        <v>45777</v>
      </c>
      <c r="AH114" s="15" t="s">
        <v>19</v>
      </c>
      <c r="AI114" s="15" t="s">
        <v>19</v>
      </c>
      <c r="AJ114" s="15" t="s">
        <v>3579</v>
      </c>
      <c r="AK114" s="15" t="s">
        <v>6298</v>
      </c>
    </row>
    <row r="115" spans="1:37" ht="15.45" x14ac:dyDescent="0.4">
      <c r="A115" s="15" t="s">
        <v>276</v>
      </c>
      <c r="B115" s="15" t="str">
        <f t="shared" si="1"/>
        <v>868byzd6q</v>
      </c>
      <c r="C115" s="15" t="s">
        <v>3672</v>
      </c>
      <c r="D115" s="33" t="s">
        <v>243</v>
      </c>
      <c r="E115" s="15" t="s">
        <v>3673</v>
      </c>
      <c r="F115" s="16" t="s">
        <v>658</v>
      </c>
      <c r="G115" s="15" t="s">
        <v>3660</v>
      </c>
      <c r="H115" s="18">
        <v>45787</v>
      </c>
      <c r="I115" s="18">
        <v>45705</v>
      </c>
      <c r="J115" s="18">
        <v>45671.659722222219</v>
      </c>
      <c r="K115" s="18">
        <v>45789.760416666672</v>
      </c>
      <c r="L115" s="18" t="s">
        <v>19</v>
      </c>
      <c r="M115" s="18">
        <v>45777.75</v>
      </c>
      <c r="N115" s="15" t="s">
        <v>3675</v>
      </c>
      <c r="O115" s="15" t="s">
        <v>5833</v>
      </c>
      <c r="P115" s="15" t="s">
        <v>3603</v>
      </c>
      <c r="Q115" s="18">
        <v>45751</v>
      </c>
      <c r="R115" s="18">
        <v>45777</v>
      </c>
      <c r="S115" s="15" t="s">
        <v>19</v>
      </c>
      <c r="T115" s="18" t="s">
        <v>19</v>
      </c>
      <c r="U115" s="18" t="s">
        <v>19</v>
      </c>
      <c r="V115" s="19">
        <v>1</v>
      </c>
      <c r="W115" s="34" t="s">
        <v>244</v>
      </c>
      <c r="X115" s="18" t="s">
        <v>19</v>
      </c>
      <c r="Y115" s="15" t="s">
        <v>65</v>
      </c>
      <c r="Z115" s="15" t="s">
        <v>3582</v>
      </c>
      <c r="AA115" s="15" t="s">
        <v>1018</v>
      </c>
      <c r="AB115" s="15" t="s">
        <v>19</v>
      </c>
      <c r="AC115" s="15" t="s">
        <v>49</v>
      </c>
      <c r="AD115" s="20" t="s">
        <v>3604</v>
      </c>
      <c r="AE115" s="15" t="s">
        <v>3676</v>
      </c>
      <c r="AF115" s="15" t="s">
        <v>19</v>
      </c>
      <c r="AG115" s="18">
        <v>45777</v>
      </c>
      <c r="AH115" s="15" t="s">
        <v>19</v>
      </c>
      <c r="AI115" s="15" t="s">
        <v>19</v>
      </c>
      <c r="AJ115" s="15" t="s">
        <v>3579</v>
      </c>
      <c r="AK115" s="15" t="s">
        <v>6298</v>
      </c>
    </row>
    <row r="116" spans="1:37" ht="15.45" x14ac:dyDescent="0.4">
      <c r="A116" s="15" t="s">
        <v>278</v>
      </c>
      <c r="B116" s="15" t="str">
        <f t="shared" si="1"/>
        <v>868byzf1v</v>
      </c>
      <c r="C116" s="15" t="s">
        <v>4035</v>
      </c>
      <c r="D116" s="21" t="s">
        <v>28</v>
      </c>
      <c r="E116" s="15" t="s">
        <v>6686</v>
      </c>
      <c r="F116" s="25" t="s">
        <v>3583</v>
      </c>
      <c r="G116" s="15" t="s">
        <v>6687</v>
      </c>
      <c r="H116" s="18">
        <v>45863</v>
      </c>
      <c r="I116" s="18">
        <v>45792</v>
      </c>
      <c r="J116" s="18">
        <v>45671.661111111112</v>
      </c>
      <c r="K116" s="18">
        <v>45807.693055555559</v>
      </c>
      <c r="L116" s="18" t="s">
        <v>19</v>
      </c>
      <c r="M116" s="18" t="s">
        <v>19</v>
      </c>
      <c r="N116" s="15" t="s">
        <v>5838</v>
      </c>
      <c r="O116" s="15" t="s">
        <v>6688</v>
      </c>
      <c r="P116" s="15" t="s">
        <v>3588</v>
      </c>
      <c r="Q116" s="18">
        <v>45796</v>
      </c>
      <c r="R116" s="15" t="s">
        <v>19</v>
      </c>
      <c r="S116" s="15" t="b">
        <v>1</v>
      </c>
      <c r="T116" s="15" t="s">
        <v>19</v>
      </c>
      <c r="U116" s="15" t="s">
        <v>19</v>
      </c>
      <c r="V116" s="19">
        <v>0</v>
      </c>
      <c r="W116" s="29" t="s">
        <v>123</v>
      </c>
      <c r="X116" s="15" t="s">
        <v>19</v>
      </c>
      <c r="Y116" s="15" t="s">
        <v>43</v>
      </c>
      <c r="Z116" s="15" t="s">
        <v>3582</v>
      </c>
      <c r="AA116" s="15" t="s">
        <v>1199</v>
      </c>
      <c r="AB116" s="15" t="s">
        <v>19</v>
      </c>
      <c r="AC116" s="15" t="s">
        <v>49</v>
      </c>
      <c r="AD116" s="15" t="s">
        <v>19</v>
      </c>
      <c r="AE116" s="15" t="s">
        <v>4036</v>
      </c>
      <c r="AF116" s="15" t="s">
        <v>19</v>
      </c>
      <c r="AG116" s="15" t="s">
        <v>19</v>
      </c>
      <c r="AH116" s="15" t="s">
        <v>19</v>
      </c>
      <c r="AI116" s="15" t="s">
        <v>19</v>
      </c>
      <c r="AJ116" s="15" t="s">
        <v>3579</v>
      </c>
      <c r="AK116" s="15" t="s">
        <v>6298</v>
      </c>
    </row>
    <row r="117" spans="1:37" ht="15.45" x14ac:dyDescent="0.4">
      <c r="A117" s="15" t="s">
        <v>280</v>
      </c>
      <c r="B117" s="15" t="str">
        <f t="shared" si="1"/>
        <v>868byzhda</v>
      </c>
      <c r="C117" s="15" t="s">
        <v>3677</v>
      </c>
      <c r="D117" s="33" t="s">
        <v>243</v>
      </c>
      <c r="E117" s="15" t="s">
        <v>6118</v>
      </c>
      <c r="F117" s="17" t="s">
        <v>3562</v>
      </c>
      <c r="G117" s="15" t="s">
        <v>3678</v>
      </c>
      <c r="H117" s="18">
        <v>45787</v>
      </c>
      <c r="I117" s="18">
        <v>45720</v>
      </c>
      <c r="J117" s="18">
        <v>45671.662499999999</v>
      </c>
      <c r="K117" s="18">
        <v>45789.760416666672</v>
      </c>
      <c r="L117" s="18" t="s">
        <v>19</v>
      </c>
      <c r="M117" s="18">
        <v>45783.463888888888</v>
      </c>
      <c r="N117" s="15" t="s">
        <v>1046</v>
      </c>
      <c r="O117" s="15" t="s">
        <v>5833</v>
      </c>
      <c r="P117" s="15" t="s">
        <v>3603</v>
      </c>
      <c r="Q117" s="18">
        <v>45777</v>
      </c>
      <c r="R117" s="18">
        <v>45777</v>
      </c>
      <c r="S117" s="15" t="s">
        <v>19</v>
      </c>
      <c r="T117" s="18" t="s">
        <v>19</v>
      </c>
      <c r="U117" s="18" t="s">
        <v>19</v>
      </c>
      <c r="V117" s="19">
        <v>1</v>
      </c>
      <c r="W117" s="34" t="s">
        <v>244</v>
      </c>
      <c r="X117" s="18" t="s">
        <v>19</v>
      </c>
      <c r="Y117" s="15" t="s">
        <v>65</v>
      </c>
      <c r="Z117" s="15" t="s">
        <v>3582</v>
      </c>
      <c r="AA117" s="15" t="s">
        <v>1049</v>
      </c>
      <c r="AB117" s="15" t="s">
        <v>19</v>
      </c>
      <c r="AC117" s="15" t="s">
        <v>49</v>
      </c>
      <c r="AD117" s="20" t="s">
        <v>3604</v>
      </c>
      <c r="AE117" s="15" t="s">
        <v>3679</v>
      </c>
      <c r="AF117" s="15" t="s">
        <v>19</v>
      </c>
      <c r="AG117" s="18">
        <v>45783</v>
      </c>
      <c r="AH117" s="15" t="s">
        <v>19</v>
      </c>
      <c r="AI117" s="15" t="s">
        <v>19</v>
      </c>
      <c r="AJ117" s="15" t="s">
        <v>3579</v>
      </c>
      <c r="AK117" s="15" t="s">
        <v>6298</v>
      </c>
    </row>
    <row r="118" spans="1:37" ht="15.45" x14ac:dyDescent="0.4">
      <c r="A118" s="15" t="s">
        <v>282</v>
      </c>
      <c r="B118" s="15" t="str">
        <f t="shared" si="1"/>
        <v>868byzkmp</v>
      </c>
      <c r="C118" s="15" t="s">
        <v>4037</v>
      </c>
      <c r="D118" s="24" t="s">
        <v>42</v>
      </c>
      <c r="E118" s="15" t="s">
        <v>3561</v>
      </c>
      <c r="F118" s="17" t="s">
        <v>3562</v>
      </c>
      <c r="G118" s="15" t="s">
        <v>6308</v>
      </c>
      <c r="H118" s="18">
        <v>45863</v>
      </c>
      <c r="I118" s="18" t="s">
        <v>19</v>
      </c>
      <c r="J118" s="18">
        <v>45671.663888888885</v>
      </c>
      <c r="K118" s="18">
        <v>45805.692361111112</v>
      </c>
      <c r="L118" s="18" t="s">
        <v>19</v>
      </c>
      <c r="M118" s="18" t="s">
        <v>19</v>
      </c>
      <c r="N118" s="15" t="s">
        <v>1410</v>
      </c>
      <c r="O118" s="15" t="s">
        <v>5833</v>
      </c>
      <c r="P118" s="15" t="s">
        <v>6147</v>
      </c>
      <c r="Q118" s="15" t="s">
        <v>19</v>
      </c>
      <c r="R118" s="15" t="s">
        <v>19</v>
      </c>
      <c r="S118" s="15" t="s">
        <v>19</v>
      </c>
      <c r="T118" s="15" t="s">
        <v>19</v>
      </c>
      <c r="U118" s="15" t="s">
        <v>19</v>
      </c>
      <c r="V118" s="19">
        <v>1</v>
      </c>
      <c r="W118" s="31" t="s">
        <v>29</v>
      </c>
      <c r="X118" s="15" t="s">
        <v>19</v>
      </c>
      <c r="Y118" s="15" t="s">
        <v>43</v>
      </c>
      <c r="Z118" s="15" t="s">
        <v>3582</v>
      </c>
      <c r="AA118" s="15" t="s">
        <v>1274</v>
      </c>
      <c r="AB118" s="15" t="s">
        <v>19</v>
      </c>
      <c r="AC118" s="15" t="s">
        <v>49</v>
      </c>
      <c r="AD118" s="15" t="s">
        <v>19</v>
      </c>
      <c r="AE118" s="15" t="s">
        <v>3656</v>
      </c>
      <c r="AF118" s="15" t="s">
        <v>19</v>
      </c>
      <c r="AG118" s="15" t="s">
        <v>19</v>
      </c>
      <c r="AH118" s="15" t="s">
        <v>19</v>
      </c>
      <c r="AI118" s="15" t="s">
        <v>19</v>
      </c>
      <c r="AJ118" s="15" t="s">
        <v>3579</v>
      </c>
      <c r="AK118" s="15" t="s">
        <v>6298</v>
      </c>
    </row>
    <row r="119" spans="1:37" ht="15.45" x14ac:dyDescent="0.4">
      <c r="A119" s="15" t="s">
        <v>284</v>
      </c>
      <c r="B119" s="15" t="str">
        <f t="shared" si="1"/>
        <v>868bz04pc</v>
      </c>
      <c r="C119" s="15" t="s">
        <v>5120</v>
      </c>
      <c r="D119" s="24" t="s">
        <v>42</v>
      </c>
      <c r="E119" s="15" t="s">
        <v>3561</v>
      </c>
      <c r="F119" s="16" t="s">
        <v>658</v>
      </c>
      <c r="G119" s="15" t="s">
        <v>19</v>
      </c>
      <c r="H119" s="18">
        <v>45912</v>
      </c>
      <c r="I119" s="18" t="s">
        <v>19</v>
      </c>
      <c r="J119" s="18">
        <v>45671.673611111109</v>
      </c>
      <c r="K119" s="18">
        <v>45749.504166666666</v>
      </c>
      <c r="L119" s="18" t="s">
        <v>19</v>
      </c>
      <c r="M119" s="18" t="s">
        <v>19</v>
      </c>
      <c r="N119" s="15" t="s">
        <v>5121</v>
      </c>
      <c r="O119" s="15" t="s">
        <v>5833</v>
      </c>
      <c r="P119" s="15" t="s">
        <v>6150</v>
      </c>
      <c r="Q119" s="15" t="s">
        <v>19</v>
      </c>
      <c r="R119" s="15" t="s">
        <v>19</v>
      </c>
      <c r="S119" s="15" t="s">
        <v>19</v>
      </c>
      <c r="T119" s="15" t="s">
        <v>19</v>
      </c>
      <c r="U119" s="15" t="s">
        <v>19</v>
      </c>
      <c r="V119" s="19">
        <v>0</v>
      </c>
      <c r="W119" s="15" t="s">
        <v>19</v>
      </c>
      <c r="X119" s="15" t="s">
        <v>19</v>
      </c>
      <c r="Y119" s="15" t="s">
        <v>77</v>
      </c>
      <c r="Z119" s="15" t="s">
        <v>5122</v>
      </c>
      <c r="AA119" s="15" t="s">
        <v>2146</v>
      </c>
      <c r="AB119" s="15" t="s">
        <v>19</v>
      </c>
      <c r="AC119" s="15" t="s">
        <v>49</v>
      </c>
      <c r="AD119" s="15" t="s">
        <v>19</v>
      </c>
      <c r="AE119" s="15" t="s">
        <v>5123</v>
      </c>
      <c r="AF119" s="15" t="s">
        <v>19</v>
      </c>
      <c r="AG119" s="15" t="s">
        <v>19</v>
      </c>
      <c r="AH119" s="15" t="s">
        <v>19</v>
      </c>
      <c r="AI119" s="15" t="s">
        <v>19</v>
      </c>
      <c r="AJ119" s="15" t="s">
        <v>3579</v>
      </c>
      <c r="AK119" s="15" t="s">
        <v>6298</v>
      </c>
    </row>
    <row r="120" spans="1:37" ht="15.45" x14ac:dyDescent="0.4">
      <c r="A120" s="15" t="s">
        <v>286</v>
      </c>
      <c r="B120" s="15" t="str">
        <f t="shared" si="1"/>
        <v>868bz063a</v>
      </c>
      <c r="C120" s="15" t="s">
        <v>5442</v>
      </c>
      <c r="D120" s="21" t="s">
        <v>28</v>
      </c>
      <c r="E120" s="15" t="s">
        <v>6689</v>
      </c>
      <c r="F120" s="16" t="s">
        <v>658</v>
      </c>
      <c r="G120" s="15" t="s">
        <v>6690</v>
      </c>
      <c r="H120" s="18" t="s">
        <v>19</v>
      </c>
      <c r="I120" s="18">
        <v>45755</v>
      </c>
      <c r="J120" s="18">
        <v>45671.675000000003</v>
      </c>
      <c r="K120" s="18">
        <v>45810.525694444441</v>
      </c>
      <c r="L120" s="18" t="s">
        <v>19</v>
      </c>
      <c r="M120" s="18" t="s">
        <v>19</v>
      </c>
      <c r="N120" s="15" t="s">
        <v>2521</v>
      </c>
      <c r="O120" s="15" t="s">
        <v>5833</v>
      </c>
      <c r="P120" s="15" t="s">
        <v>3588</v>
      </c>
      <c r="Q120" s="18">
        <v>45720</v>
      </c>
      <c r="R120" s="15" t="s">
        <v>19</v>
      </c>
      <c r="S120" s="15" t="b">
        <v>1</v>
      </c>
      <c r="T120" s="15" t="s">
        <v>19</v>
      </c>
      <c r="U120" s="15" t="s">
        <v>19</v>
      </c>
      <c r="V120" s="19">
        <v>0</v>
      </c>
      <c r="W120" s="15" t="s">
        <v>287</v>
      </c>
      <c r="X120" s="15" t="s">
        <v>19</v>
      </c>
      <c r="Y120" s="15" t="s">
        <v>142</v>
      </c>
      <c r="Z120" s="15" t="s">
        <v>3595</v>
      </c>
      <c r="AA120" s="15" t="s">
        <v>816</v>
      </c>
      <c r="AB120" s="15" t="s">
        <v>19</v>
      </c>
      <c r="AC120" s="15" t="s">
        <v>49</v>
      </c>
      <c r="AD120" s="20" t="s">
        <v>3604</v>
      </c>
      <c r="AE120" s="15" t="s">
        <v>4475</v>
      </c>
      <c r="AF120" s="15" t="s">
        <v>19</v>
      </c>
      <c r="AG120" s="15" t="s">
        <v>19</v>
      </c>
      <c r="AH120" s="15" t="s">
        <v>19</v>
      </c>
      <c r="AI120" s="15" t="s">
        <v>19</v>
      </c>
      <c r="AJ120" s="15" t="s">
        <v>3579</v>
      </c>
      <c r="AK120" s="15" t="s">
        <v>6298</v>
      </c>
    </row>
    <row r="121" spans="1:37" ht="15.45" x14ac:dyDescent="0.4">
      <c r="A121" s="15" t="s">
        <v>289</v>
      </c>
      <c r="B121" s="15" t="str">
        <f t="shared" si="1"/>
        <v>868bz079f</v>
      </c>
      <c r="C121" s="15" t="s">
        <v>3593</v>
      </c>
      <c r="D121" s="33" t="s">
        <v>243</v>
      </c>
      <c r="E121" s="15" t="s">
        <v>6309</v>
      </c>
      <c r="F121" s="16" t="s">
        <v>658</v>
      </c>
      <c r="G121" s="15" t="s">
        <v>5839</v>
      </c>
      <c r="H121" s="18">
        <v>45793</v>
      </c>
      <c r="I121" s="18">
        <v>45751</v>
      </c>
      <c r="J121" s="18">
        <v>45671.676388888889</v>
      </c>
      <c r="K121" s="18">
        <v>45810.51180555555</v>
      </c>
      <c r="L121" s="18" t="s">
        <v>19</v>
      </c>
      <c r="M121" s="18">
        <v>45798.554861111115</v>
      </c>
      <c r="N121" s="15" t="s">
        <v>4038</v>
      </c>
      <c r="O121" s="15" t="s">
        <v>5833</v>
      </c>
      <c r="P121" s="15" t="s">
        <v>3919</v>
      </c>
      <c r="Q121" s="18">
        <v>45782</v>
      </c>
      <c r="R121" s="18">
        <v>45783</v>
      </c>
      <c r="S121" s="15" t="s">
        <v>19</v>
      </c>
      <c r="T121" s="18" t="s">
        <v>19</v>
      </c>
      <c r="U121" s="18" t="s">
        <v>19</v>
      </c>
      <c r="V121" s="19">
        <v>0.75</v>
      </c>
      <c r="W121" s="34" t="s">
        <v>244</v>
      </c>
      <c r="X121" s="18" t="s">
        <v>19</v>
      </c>
      <c r="Y121" s="15" t="s">
        <v>43</v>
      </c>
      <c r="Z121" s="15" t="s">
        <v>3595</v>
      </c>
      <c r="AA121" s="15" t="s">
        <v>1310</v>
      </c>
      <c r="AB121" s="15" t="b">
        <v>1</v>
      </c>
      <c r="AC121" s="15" t="s">
        <v>49</v>
      </c>
      <c r="AD121" s="20" t="s">
        <v>3604</v>
      </c>
      <c r="AE121" s="15" t="s">
        <v>4039</v>
      </c>
      <c r="AF121" s="18">
        <v>45810</v>
      </c>
      <c r="AG121" s="18">
        <v>45798</v>
      </c>
      <c r="AH121" s="15" t="s">
        <v>19</v>
      </c>
      <c r="AI121" s="15" t="s">
        <v>19</v>
      </c>
      <c r="AJ121" s="15" t="s">
        <v>3579</v>
      </c>
      <c r="AK121" s="15" t="s">
        <v>6298</v>
      </c>
    </row>
    <row r="122" spans="1:37" ht="15.45" x14ac:dyDescent="0.4">
      <c r="A122" s="15" t="s">
        <v>293</v>
      </c>
      <c r="B122" s="15" t="str">
        <f t="shared" si="1"/>
        <v>868bz0e5k</v>
      </c>
      <c r="C122" s="15" t="s">
        <v>4584</v>
      </c>
      <c r="D122" s="24" t="s">
        <v>42</v>
      </c>
      <c r="E122" s="15" t="s">
        <v>6691</v>
      </c>
      <c r="F122" s="16" t="s">
        <v>658</v>
      </c>
      <c r="G122" s="15" t="s">
        <v>19</v>
      </c>
      <c r="H122" s="18">
        <v>45863</v>
      </c>
      <c r="I122" s="18" t="s">
        <v>19</v>
      </c>
      <c r="J122" s="18">
        <v>45671.679861111115</v>
      </c>
      <c r="K122" s="18">
        <v>45810.584722222222</v>
      </c>
      <c r="L122" s="18" t="s">
        <v>19</v>
      </c>
      <c r="M122" s="18" t="s">
        <v>19</v>
      </c>
      <c r="N122" s="15" t="s">
        <v>4585</v>
      </c>
      <c r="O122" s="15" t="s">
        <v>5833</v>
      </c>
      <c r="P122" s="15" t="s">
        <v>6147</v>
      </c>
      <c r="Q122" s="15" t="s">
        <v>19</v>
      </c>
      <c r="R122" s="15" t="s">
        <v>19</v>
      </c>
      <c r="S122" s="15" t="b">
        <v>1</v>
      </c>
      <c r="T122" s="15" t="s">
        <v>19</v>
      </c>
      <c r="U122" s="15" t="s">
        <v>19</v>
      </c>
      <c r="V122" s="19">
        <v>0</v>
      </c>
      <c r="W122" s="15" t="s">
        <v>19</v>
      </c>
      <c r="X122" s="15" t="s">
        <v>19</v>
      </c>
      <c r="Y122" s="15" t="s">
        <v>24</v>
      </c>
      <c r="Z122" s="15" t="s">
        <v>3595</v>
      </c>
      <c r="AA122" s="15" t="s">
        <v>1673</v>
      </c>
      <c r="AB122" s="15" t="s">
        <v>19</v>
      </c>
      <c r="AC122" s="15" t="s">
        <v>49</v>
      </c>
      <c r="AD122" s="15" t="s">
        <v>19</v>
      </c>
      <c r="AE122" s="15" t="s">
        <v>4586</v>
      </c>
      <c r="AF122" s="15" t="s">
        <v>19</v>
      </c>
      <c r="AG122" s="15" t="s">
        <v>19</v>
      </c>
      <c r="AH122" s="15" t="s">
        <v>19</v>
      </c>
      <c r="AI122" s="15" t="s">
        <v>19</v>
      </c>
      <c r="AJ122" s="15" t="s">
        <v>3579</v>
      </c>
      <c r="AK122" s="15" t="s">
        <v>6298</v>
      </c>
    </row>
    <row r="123" spans="1:37" ht="15.45" x14ac:dyDescent="0.4">
      <c r="A123" s="15" t="s">
        <v>295</v>
      </c>
      <c r="B123" s="15" t="str">
        <f t="shared" si="1"/>
        <v>868bz0g2b</v>
      </c>
      <c r="C123" s="15" t="s">
        <v>4040</v>
      </c>
      <c r="D123" s="21" t="s">
        <v>28</v>
      </c>
      <c r="E123" s="15" t="s">
        <v>6692</v>
      </c>
      <c r="F123" s="25" t="s">
        <v>3583</v>
      </c>
      <c r="G123" s="15" t="s">
        <v>6693</v>
      </c>
      <c r="H123" s="18">
        <v>45863</v>
      </c>
      <c r="I123" s="18">
        <v>45784</v>
      </c>
      <c r="J123" s="18">
        <v>45671.681250000001</v>
      </c>
      <c r="K123" s="18">
        <v>45810.51180555555</v>
      </c>
      <c r="L123" s="18" t="s">
        <v>19</v>
      </c>
      <c r="M123" s="18" t="s">
        <v>19</v>
      </c>
      <c r="N123" s="15" t="s">
        <v>4041</v>
      </c>
      <c r="O123" s="15" t="s">
        <v>5833</v>
      </c>
      <c r="P123" s="15" t="s">
        <v>3588</v>
      </c>
      <c r="Q123" s="18">
        <v>45796</v>
      </c>
      <c r="R123" s="15" t="s">
        <v>19</v>
      </c>
      <c r="S123" s="15" t="b">
        <v>1</v>
      </c>
      <c r="T123" s="15" t="s">
        <v>19</v>
      </c>
      <c r="U123" s="15" t="s">
        <v>19</v>
      </c>
      <c r="V123" s="19">
        <v>0</v>
      </c>
      <c r="W123" s="15" t="s">
        <v>196</v>
      </c>
      <c r="X123" s="15" t="s">
        <v>19</v>
      </c>
      <c r="Y123" s="15" t="s">
        <v>43</v>
      </c>
      <c r="Z123" s="15" t="s">
        <v>3595</v>
      </c>
      <c r="AA123" s="15" t="s">
        <v>1341</v>
      </c>
      <c r="AB123" s="15" t="b">
        <v>1</v>
      </c>
      <c r="AC123" s="15" t="s">
        <v>49</v>
      </c>
      <c r="AD123" s="15" t="s">
        <v>19</v>
      </c>
      <c r="AE123" s="15" t="s">
        <v>4039</v>
      </c>
      <c r="AF123" s="18">
        <v>45810</v>
      </c>
      <c r="AG123" s="15" t="s">
        <v>19</v>
      </c>
      <c r="AH123" s="15" t="s">
        <v>19</v>
      </c>
      <c r="AI123" s="15" t="s">
        <v>19</v>
      </c>
      <c r="AJ123" s="15" t="s">
        <v>3579</v>
      </c>
      <c r="AK123" s="15" t="s">
        <v>6298</v>
      </c>
    </row>
    <row r="124" spans="1:37" ht="15.45" x14ac:dyDescent="0.4">
      <c r="A124" s="15" t="s">
        <v>297</v>
      </c>
      <c r="B124" s="15" t="str">
        <f t="shared" si="1"/>
        <v>868bz0j3r</v>
      </c>
      <c r="C124" s="15" t="s">
        <v>4474</v>
      </c>
      <c r="D124" s="24" t="s">
        <v>42</v>
      </c>
      <c r="E124" s="15" t="s">
        <v>6694</v>
      </c>
      <c r="F124" s="25" t="s">
        <v>3583</v>
      </c>
      <c r="G124" s="15" t="s">
        <v>19</v>
      </c>
      <c r="H124" s="18">
        <v>45863</v>
      </c>
      <c r="I124" s="18" t="s">
        <v>19</v>
      </c>
      <c r="J124" s="18">
        <v>45671.681944444441</v>
      </c>
      <c r="K124" s="18">
        <v>45810.668749999997</v>
      </c>
      <c r="L124" s="18" t="s">
        <v>19</v>
      </c>
      <c r="M124" s="18" t="s">
        <v>19</v>
      </c>
      <c r="N124" s="15" t="s">
        <v>4556</v>
      </c>
      <c r="O124" s="15" t="s">
        <v>5833</v>
      </c>
      <c r="P124" s="15" t="s">
        <v>6147</v>
      </c>
      <c r="Q124" s="15" t="s">
        <v>19</v>
      </c>
      <c r="R124" s="15" t="s">
        <v>19</v>
      </c>
      <c r="S124" s="15" t="b">
        <v>1</v>
      </c>
      <c r="T124" s="15" t="s">
        <v>19</v>
      </c>
      <c r="U124" s="15" t="s">
        <v>19</v>
      </c>
      <c r="V124" s="19">
        <v>0</v>
      </c>
      <c r="W124" s="15" t="s">
        <v>19</v>
      </c>
      <c r="X124" s="15" t="s">
        <v>19</v>
      </c>
      <c r="Y124" s="15" t="s">
        <v>43</v>
      </c>
      <c r="Z124" s="15" t="s">
        <v>3595</v>
      </c>
      <c r="AA124" s="15" t="s">
        <v>816</v>
      </c>
      <c r="AB124" s="15" t="s">
        <v>19</v>
      </c>
      <c r="AC124" s="15" t="s">
        <v>49</v>
      </c>
      <c r="AD124" s="15" t="s">
        <v>19</v>
      </c>
      <c r="AE124" s="15" t="s">
        <v>4475</v>
      </c>
      <c r="AF124" s="15" t="s">
        <v>19</v>
      </c>
      <c r="AG124" s="15" t="s">
        <v>19</v>
      </c>
      <c r="AH124" s="15" t="s">
        <v>19</v>
      </c>
      <c r="AI124" s="15" t="s">
        <v>19</v>
      </c>
      <c r="AJ124" s="15" t="s">
        <v>3579</v>
      </c>
      <c r="AK124" s="15" t="s">
        <v>6298</v>
      </c>
    </row>
    <row r="125" spans="1:37" ht="15.45" x14ac:dyDescent="0.4">
      <c r="A125" s="15" t="s">
        <v>299</v>
      </c>
      <c r="B125" s="15" t="str">
        <f t="shared" si="1"/>
        <v>868bz4uju</v>
      </c>
      <c r="C125" s="15" t="s">
        <v>3610</v>
      </c>
      <c r="D125" s="33" t="s">
        <v>243</v>
      </c>
      <c r="E125" s="15" t="s">
        <v>3611</v>
      </c>
      <c r="F125" s="28" t="s">
        <v>3587</v>
      </c>
      <c r="G125" s="15" t="s">
        <v>3612</v>
      </c>
      <c r="H125" s="18">
        <v>45708</v>
      </c>
      <c r="I125" s="18">
        <v>45672</v>
      </c>
      <c r="J125" s="18">
        <v>45671.87222222222</v>
      </c>
      <c r="K125" s="18">
        <v>45771.502083333333</v>
      </c>
      <c r="L125" s="18" t="s">
        <v>19</v>
      </c>
      <c r="M125" s="18">
        <v>45771.5</v>
      </c>
      <c r="N125" s="15" t="s">
        <v>3613</v>
      </c>
      <c r="O125" s="15" t="s">
        <v>5833</v>
      </c>
      <c r="P125" s="15" t="s">
        <v>3603</v>
      </c>
      <c r="Q125" s="18" t="s">
        <v>19</v>
      </c>
      <c r="R125" s="18" t="s">
        <v>19</v>
      </c>
      <c r="S125" s="15" t="s">
        <v>19</v>
      </c>
      <c r="T125" s="18" t="s">
        <v>19</v>
      </c>
      <c r="U125" s="18" t="s">
        <v>19</v>
      </c>
      <c r="V125" s="19">
        <v>1</v>
      </c>
      <c r="W125" s="34" t="s">
        <v>244</v>
      </c>
      <c r="X125" s="18" t="s">
        <v>19</v>
      </c>
      <c r="Y125" s="15" t="s">
        <v>257</v>
      </c>
      <c r="Z125" s="15" t="s">
        <v>3577</v>
      </c>
      <c r="AA125" s="15" t="s">
        <v>886</v>
      </c>
      <c r="AB125" s="15" t="s">
        <v>19</v>
      </c>
      <c r="AC125" s="15" t="s">
        <v>49</v>
      </c>
      <c r="AD125" s="20" t="s">
        <v>3604</v>
      </c>
      <c r="AE125" s="15" t="s">
        <v>3614</v>
      </c>
      <c r="AF125" s="15" t="s">
        <v>19</v>
      </c>
      <c r="AG125" s="18">
        <v>45771</v>
      </c>
      <c r="AH125" s="15" t="s">
        <v>19</v>
      </c>
      <c r="AI125" s="15" t="s">
        <v>19</v>
      </c>
      <c r="AJ125" s="15" t="s">
        <v>3579</v>
      </c>
      <c r="AK125" s="15" t="s">
        <v>6298</v>
      </c>
    </row>
    <row r="126" spans="1:37" ht="15.45" x14ac:dyDescent="0.4">
      <c r="A126" s="15" t="s">
        <v>301</v>
      </c>
      <c r="B126" s="15" t="str">
        <f t="shared" si="1"/>
        <v>868bzh1bb</v>
      </c>
      <c r="C126" s="15" t="s">
        <v>4042</v>
      </c>
      <c r="D126" s="27" t="s">
        <v>122</v>
      </c>
      <c r="E126" s="15" t="s">
        <v>3561</v>
      </c>
      <c r="F126" s="28" t="s">
        <v>3587</v>
      </c>
      <c r="G126" s="15" t="s">
        <v>5811</v>
      </c>
      <c r="H126" s="18" t="s">
        <v>19</v>
      </c>
      <c r="I126" s="18" t="s">
        <v>19</v>
      </c>
      <c r="J126" s="18">
        <v>45672.438194444447</v>
      </c>
      <c r="K126" s="18">
        <v>45792.357638888891</v>
      </c>
      <c r="L126" s="18" t="s">
        <v>19</v>
      </c>
      <c r="M126" s="18" t="s">
        <v>19</v>
      </c>
      <c r="N126" s="15" t="s">
        <v>4043</v>
      </c>
      <c r="O126" s="15" t="s">
        <v>5842</v>
      </c>
      <c r="P126" s="15" t="s">
        <v>3588</v>
      </c>
      <c r="Q126" s="15" t="s">
        <v>19</v>
      </c>
      <c r="R126" s="15" t="s">
        <v>19</v>
      </c>
      <c r="S126" s="15" t="s">
        <v>19</v>
      </c>
      <c r="T126" s="15" t="s">
        <v>19</v>
      </c>
      <c r="U126" s="15" t="s">
        <v>19</v>
      </c>
      <c r="V126" s="19">
        <v>0</v>
      </c>
      <c r="W126" s="29" t="s">
        <v>123</v>
      </c>
      <c r="X126" s="15" t="s">
        <v>19</v>
      </c>
      <c r="Y126" s="15" t="s">
        <v>24</v>
      </c>
      <c r="Z126" s="15" t="s">
        <v>3963</v>
      </c>
      <c r="AA126" s="15" t="s">
        <v>1117</v>
      </c>
      <c r="AB126" s="15" t="s">
        <v>19</v>
      </c>
      <c r="AC126" s="15" t="s">
        <v>49</v>
      </c>
      <c r="AD126" s="15" t="s">
        <v>19</v>
      </c>
      <c r="AE126" s="15" t="s">
        <v>4044</v>
      </c>
      <c r="AF126" s="15" t="s">
        <v>19</v>
      </c>
      <c r="AG126" s="15" t="s">
        <v>19</v>
      </c>
      <c r="AH126" s="15" t="s">
        <v>19</v>
      </c>
      <c r="AI126" s="15" t="s">
        <v>19</v>
      </c>
      <c r="AJ126" s="15" t="s">
        <v>3275</v>
      </c>
      <c r="AK126" s="15" t="s">
        <v>6269</v>
      </c>
    </row>
    <row r="127" spans="1:37" ht="15.45" x14ac:dyDescent="0.4">
      <c r="A127" s="15" t="s">
        <v>303</v>
      </c>
      <c r="B127" s="15" t="str">
        <f t="shared" si="1"/>
        <v>868bzhq2e</v>
      </c>
      <c r="C127" s="15" t="s">
        <v>4045</v>
      </c>
      <c r="D127" s="27" t="s">
        <v>122</v>
      </c>
      <c r="E127" s="15" t="s">
        <v>3561</v>
      </c>
      <c r="F127" s="28" t="s">
        <v>3587</v>
      </c>
      <c r="G127" s="15" t="s">
        <v>5811</v>
      </c>
      <c r="H127" s="18" t="s">
        <v>19</v>
      </c>
      <c r="I127" s="18" t="s">
        <v>19</v>
      </c>
      <c r="J127" s="18">
        <v>45672.440972222219</v>
      </c>
      <c r="K127" s="18">
        <v>45792.357638888891</v>
      </c>
      <c r="L127" s="18" t="s">
        <v>19</v>
      </c>
      <c r="M127" s="18" t="s">
        <v>19</v>
      </c>
      <c r="N127" s="15" t="s">
        <v>4046</v>
      </c>
      <c r="O127" s="15" t="s">
        <v>5841</v>
      </c>
      <c r="P127" s="15" t="s">
        <v>3588</v>
      </c>
      <c r="Q127" s="15" t="s">
        <v>19</v>
      </c>
      <c r="R127" s="15" t="s">
        <v>19</v>
      </c>
      <c r="S127" s="15" t="s">
        <v>19</v>
      </c>
      <c r="T127" s="15" t="s">
        <v>19</v>
      </c>
      <c r="U127" s="15" t="s">
        <v>19</v>
      </c>
      <c r="V127" s="19">
        <v>0</v>
      </c>
      <c r="W127" s="29" t="s">
        <v>123</v>
      </c>
      <c r="X127" s="15" t="s">
        <v>19</v>
      </c>
      <c r="Y127" s="15" t="s">
        <v>24</v>
      </c>
      <c r="Z127" s="15" t="s">
        <v>3963</v>
      </c>
      <c r="AA127" s="15" t="s">
        <v>1117</v>
      </c>
      <c r="AB127" s="15" t="s">
        <v>19</v>
      </c>
      <c r="AC127" s="15" t="s">
        <v>49</v>
      </c>
      <c r="AD127" s="15" t="s">
        <v>19</v>
      </c>
      <c r="AE127" s="15" t="s">
        <v>4047</v>
      </c>
      <c r="AF127" s="15" t="s">
        <v>19</v>
      </c>
      <c r="AG127" s="15" t="s">
        <v>19</v>
      </c>
      <c r="AH127" s="15" t="s">
        <v>19</v>
      </c>
      <c r="AI127" s="15" t="s">
        <v>19</v>
      </c>
      <c r="AJ127" s="15" t="s">
        <v>3275</v>
      </c>
      <c r="AK127" s="15" t="s">
        <v>6269</v>
      </c>
    </row>
    <row r="128" spans="1:37" ht="15.45" x14ac:dyDescent="0.4">
      <c r="A128" s="15" t="s">
        <v>305</v>
      </c>
      <c r="B128" s="15" t="str">
        <f t="shared" si="1"/>
        <v>868bzj218</v>
      </c>
      <c r="C128" s="15" t="s">
        <v>4048</v>
      </c>
      <c r="D128" s="27" t="s">
        <v>122</v>
      </c>
      <c r="E128" s="15" t="s">
        <v>3561</v>
      </c>
      <c r="F128" s="28" t="s">
        <v>3587</v>
      </c>
      <c r="G128" s="15" t="s">
        <v>5811</v>
      </c>
      <c r="H128" s="18">
        <v>45863</v>
      </c>
      <c r="I128" s="18" t="s">
        <v>19</v>
      </c>
      <c r="J128" s="18">
        <v>45672.445833333331</v>
      </c>
      <c r="K128" s="18">
        <v>45792.357638888891</v>
      </c>
      <c r="L128" s="18" t="s">
        <v>19</v>
      </c>
      <c r="M128" s="18" t="s">
        <v>19</v>
      </c>
      <c r="N128" s="15" t="s">
        <v>4049</v>
      </c>
      <c r="O128" s="15" t="s">
        <v>5842</v>
      </c>
      <c r="P128" s="15" t="s">
        <v>3588</v>
      </c>
      <c r="Q128" s="15" t="s">
        <v>19</v>
      </c>
      <c r="R128" s="15" t="s">
        <v>19</v>
      </c>
      <c r="S128" s="15" t="s">
        <v>19</v>
      </c>
      <c r="T128" s="15" t="s">
        <v>19</v>
      </c>
      <c r="U128" s="15" t="s">
        <v>19</v>
      </c>
      <c r="V128" s="19">
        <v>0</v>
      </c>
      <c r="W128" s="29" t="s">
        <v>123</v>
      </c>
      <c r="X128" s="15" t="s">
        <v>19</v>
      </c>
      <c r="Y128" s="15" t="s">
        <v>24</v>
      </c>
      <c r="Z128" s="15" t="s">
        <v>3963</v>
      </c>
      <c r="AA128" s="15" t="s">
        <v>1117</v>
      </c>
      <c r="AB128" s="15" t="s">
        <v>19</v>
      </c>
      <c r="AC128" s="15" t="s">
        <v>49</v>
      </c>
      <c r="AD128" s="15" t="s">
        <v>19</v>
      </c>
      <c r="AE128" s="15" t="s">
        <v>4047</v>
      </c>
      <c r="AF128" s="15" t="s">
        <v>19</v>
      </c>
      <c r="AG128" s="15" t="s">
        <v>19</v>
      </c>
      <c r="AH128" s="15" t="s">
        <v>19</v>
      </c>
      <c r="AI128" s="15" t="s">
        <v>19</v>
      </c>
      <c r="AJ128" s="15" t="s">
        <v>3275</v>
      </c>
      <c r="AK128" s="15" t="s">
        <v>6269</v>
      </c>
    </row>
    <row r="129" spans="1:37" ht="15.45" x14ac:dyDescent="0.4">
      <c r="A129" s="15" t="s">
        <v>306</v>
      </c>
      <c r="B129" s="15" t="str">
        <f t="shared" si="1"/>
        <v>868bzm2mj</v>
      </c>
      <c r="C129" s="15" t="s">
        <v>4050</v>
      </c>
      <c r="D129" s="27" t="s">
        <v>122</v>
      </c>
      <c r="E129" s="15" t="s">
        <v>3561</v>
      </c>
      <c r="F129" s="28" t="s">
        <v>3587</v>
      </c>
      <c r="G129" s="15" t="s">
        <v>5811</v>
      </c>
      <c r="H129" s="18">
        <v>45863</v>
      </c>
      <c r="I129" s="18" t="s">
        <v>19</v>
      </c>
      <c r="J129" s="18">
        <v>45672.453472222223</v>
      </c>
      <c r="K129" s="18">
        <v>45792.357638888891</v>
      </c>
      <c r="L129" s="18" t="s">
        <v>19</v>
      </c>
      <c r="M129" s="18" t="s">
        <v>19</v>
      </c>
      <c r="N129" s="15" t="s">
        <v>19</v>
      </c>
      <c r="O129" s="15" t="s">
        <v>5843</v>
      </c>
      <c r="P129" s="15" t="s">
        <v>3588</v>
      </c>
      <c r="Q129" s="15" t="s">
        <v>19</v>
      </c>
      <c r="R129" s="15" t="s">
        <v>19</v>
      </c>
      <c r="S129" s="15" t="s">
        <v>19</v>
      </c>
      <c r="T129" s="15" t="s">
        <v>19</v>
      </c>
      <c r="U129" s="15" t="s">
        <v>19</v>
      </c>
      <c r="V129" s="19">
        <v>0</v>
      </c>
      <c r="W129" s="29" t="s">
        <v>123</v>
      </c>
      <c r="X129" s="15" t="s">
        <v>19</v>
      </c>
      <c r="Y129" s="15" t="s">
        <v>24</v>
      </c>
      <c r="Z129" s="15" t="s">
        <v>3963</v>
      </c>
      <c r="AA129" s="15" t="s">
        <v>1117</v>
      </c>
      <c r="AB129" s="15" t="s">
        <v>19</v>
      </c>
      <c r="AC129" s="15" t="s">
        <v>3589</v>
      </c>
      <c r="AD129" s="15" t="s">
        <v>19</v>
      </c>
      <c r="AE129" s="15" t="s">
        <v>19</v>
      </c>
      <c r="AF129" s="15" t="s">
        <v>19</v>
      </c>
      <c r="AG129" s="15" t="s">
        <v>19</v>
      </c>
      <c r="AH129" s="15" t="s">
        <v>19</v>
      </c>
      <c r="AI129" s="15" t="s">
        <v>19</v>
      </c>
      <c r="AJ129" s="15" t="s">
        <v>3275</v>
      </c>
      <c r="AK129" s="15" t="s">
        <v>6269</v>
      </c>
    </row>
    <row r="130" spans="1:37" ht="15.45" x14ac:dyDescent="0.4">
      <c r="A130" s="15" t="s">
        <v>308</v>
      </c>
      <c r="B130" s="15" t="str">
        <f t="shared" ref="B130:B193" si="2">VLOOKUP(A130,Courses,1,FALSE)</f>
        <v>868bzm6pz</v>
      </c>
      <c r="C130" s="15" t="s">
        <v>4051</v>
      </c>
      <c r="D130" s="27" t="s">
        <v>122</v>
      </c>
      <c r="E130" s="15" t="s">
        <v>3561</v>
      </c>
      <c r="F130" s="28" t="s">
        <v>3587</v>
      </c>
      <c r="G130" s="15" t="s">
        <v>5811</v>
      </c>
      <c r="H130" s="18" t="s">
        <v>19</v>
      </c>
      <c r="I130" s="18" t="s">
        <v>19</v>
      </c>
      <c r="J130" s="18">
        <v>45672.454861111109</v>
      </c>
      <c r="K130" s="18">
        <v>45792.357638888891</v>
      </c>
      <c r="L130" s="18" t="s">
        <v>19</v>
      </c>
      <c r="M130" s="18" t="s">
        <v>19</v>
      </c>
      <c r="N130" s="15" t="s">
        <v>4052</v>
      </c>
      <c r="O130" s="15" t="s">
        <v>5841</v>
      </c>
      <c r="P130" s="15" t="s">
        <v>6147</v>
      </c>
      <c r="Q130" s="15" t="s">
        <v>19</v>
      </c>
      <c r="R130" s="15" t="s">
        <v>19</v>
      </c>
      <c r="S130" s="15" t="s">
        <v>19</v>
      </c>
      <c r="T130" s="15" t="s">
        <v>19</v>
      </c>
      <c r="U130" s="15" t="s">
        <v>19</v>
      </c>
      <c r="V130" s="19">
        <v>0</v>
      </c>
      <c r="W130" s="29" t="s">
        <v>123</v>
      </c>
      <c r="X130" s="15" t="s">
        <v>19</v>
      </c>
      <c r="Y130" s="15" t="s">
        <v>24</v>
      </c>
      <c r="Z130" s="15" t="s">
        <v>3963</v>
      </c>
      <c r="AA130" s="15" t="s">
        <v>1117</v>
      </c>
      <c r="AB130" s="15" t="s">
        <v>19</v>
      </c>
      <c r="AC130" s="15" t="s">
        <v>49</v>
      </c>
      <c r="AD130" s="15" t="s">
        <v>19</v>
      </c>
      <c r="AE130" s="15" t="s">
        <v>4053</v>
      </c>
      <c r="AF130" s="15" t="s">
        <v>19</v>
      </c>
      <c r="AG130" s="15" t="s">
        <v>19</v>
      </c>
      <c r="AH130" s="15" t="s">
        <v>19</v>
      </c>
      <c r="AI130" s="15" t="s">
        <v>19</v>
      </c>
      <c r="AJ130" s="15" t="s">
        <v>3275</v>
      </c>
      <c r="AK130" s="15" t="s">
        <v>6269</v>
      </c>
    </row>
    <row r="131" spans="1:37" ht="15.45" x14ac:dyDescent="0.4">
      <c r="A131" s="15" t="s">
        <v>310</v>
      </c>
      <c r="B131" s="15" t="str">
        <f t="shared" si="2"/>
        <v>868bzngtq</v>
      </c>
      <c r="C131" s="15" t="s">
        <v>4054</v>
      </c>
      <c r="D131" s="27" t="s">
        <v>122</v>
      </c>
      <c r="E131" s="15" t="s">
        <v>3561</v>
      </c>
      <c r="F131" s="28" t="s">
        <v>3587</v>
      </c>
      <c r="G131" s="15" t="s">
        <v>5811</v>
      </c>
      <c r="H131" s="18">
        <v>45863</v>
      </c>
      <c r="I131" s="18" t="s">
        <v>19</v>
      </c>
      <c r="J131" s="18">
        <v>45672.458333333328</v>
      </c>
      <c r="K131" s="18">
        <v>45792.357638888891</v>
      </c>
      <c r="L131" s="18" t="s">
        <v>19</v>
      </c>
      <c r="M131" s="18" t="s">
        <v>19</v>
      </c>
      <c r="N131" s="15" t="s">
        <v>5844</v>
      </c>
      <c r="O131" s="15" t="s">
        <v>5842</v>
      </c>
      <c r="P131" s="15" t="s">
        <v>6147</v>
      </c>
      <c r="Q131" s="15" t="s">
        <v>19</v>
      </c>
      <c r="R131" s="15" t="s">
        <v>19</v>
      </c>
      <c r="S131" s="15" t="s">
        <v>19</v>
      </c>
      <c r="T131" s="15" t="s">
        <v>19</v>
      </c>
      <c r="U131" s="15" t="s">
        <v>19</v>
      </c>
      <c r="V131" s="19">
        <v>0</v>
      </c>
      <c r="W131" s="29" t="s">
        <v>123</v>
      </c>
      <c r="X131" s="15" t="s">
        <v>19</v>
      </c>
      <c r="Y131" s="15" t="s">
        <v>24</v>
      </c>
      <c r="Z131" s="15" t="s">
        <v>3963</v>
      </c>
      <c r="AA131" s="15" t="s">
        <v>1117</v>
      </c>
      <c r="AB131" s="15" t="s">
        <v>19</v>
      </c>
      <c r="AC131" s="15" t="s">
        <v>49</v>
      </c>
      <c r="AD131" s="15" t="s">
        <v>19</v>
      </c>
      <c r="AE131" s="15" t="s">
        <v>4047</v>
      </c>
      <c r="AF131" s="15" t="s">
        <v>19</v>
      </c>
      <c r="AG131" s="15" t="s">
        <v>19</v>
      </c>
      <c r="AH131" s="15" t="s">
        <v>19</v>
      </c>
      <c r="AI131" s="15" t="s">
        <v>19</v>
      </c>
      <c r="AJ131" s="15" t="s">
        <v>3275</v>
      </c>
      <c r="AK131" s="15" t="s">
        <v>6269</v>
      </c>
    </row>
    <row r="132" spans="1:37" ht="15.45" x14ac:dyDescent="0.4">
      <c r="A132" s="15" t="s">
        <v>311</v>
      </c>
      <c r="B132" s="15" t="str">
        <f t="shared" si="2"/>
        <v>868bzq53m</v>
      </c>
      <c r="C132" s="15" t="s">
        <v>5845</v>
      </c>
      <c r="D132" s="21" t="s">
        <v>28</v>
      </c>
      <c r="E132" s="15" t="s">
        <v>4587</v>
      </c>
      <c r="F132" s="28" t="s">
        <v>3587</v>
      </c>
      <c r="G132" s="15" t="s">
        <v>6695</v>
      </c>
      <c r="H132" s="18">
        <v>45751</v>
      </c>
      <c r="I132" s="18">
        <v>45737</v>
      </c>
      <c r="J132" s="18">
        <v>45672.463888888888</v>
      </c>
      <c r="K132" s="18">
        <v>45806.568749999999</v>
      </c>
      <c r="L132" s="18" t="s">
        <v>19</v>
      </c>
      <c r="M132" s="18" t="s">
        <v>19</v>
      </c>
      <c r="N132" s="15" t="s">
        <v>6117</v>
      </c>
      <c r="O132" s="15" t="s">
        <v>6696</v>
      </c>
      <c r="P132" s="15" t="s">
        <v>3588</v>
      </c>
      <c r="Q132" s="18">
        <v>45792</v>
      </c>
      <c r="R132" s="18">
        <v>45741</v>
      </c>
      <c r="S132" s="15" t="s">
        <v>19</v>
      </c>
      <c r="T132" s="18" t="s">
        <v>19</v>
      </c>
      <c r="U132" s="18" t="s">
        <v>19</v>
      </c>
      <c r="V132" s="19">
        <v>0</v>
      </c>
      <c r="W132" s="32" t="s">
        <v>66</v>
      </c>
      <c r="X132" s="18" t="s">
        <v>19</v>
      </c>
      <c r="Y132" s="15" t="s">
        <v>24</v>
      </c>
      <c r="Z132" s="15" t="s">
        <v>3963</v>
      </c>
      <c r="AA132" s="15" t="s">
        <v>1678</v>
      </c>
      <c r="AB132" s="15" t="s">
        <v>19</v>
      </c>
      <c r="AC132" s="15" t="s">
        <v>17</v>
      </c>
      <c r="AD132" s="20" t="s">
        <v>3604</v>
      </c>
      <c r="AE132" s="15" t="s">
        <v>4588</v>
      </c>
      <c r="AF132" s="15" t="s">
        <v>19</v>
      </c>
      <c r="AG132" s="18" t="s">
        <v>19</v>
      </c>
      <c r="AH132" s="15" t="s">
        <v>19</v>
      </c>
      <c r="AI132" s="15" t="s">
        <v>19</v>
      </c>
      <c r="AJ132" s="15" t="s">
        <v>3275</v>
      </c>
      <c r="AK132" s="15" t="s">
        <v>6269</v>
      </c>
    </row>
    <row r="133" spans="1:37" ht="15.45" x14ac:dyDescent="0.4">
      <c r="A133" s="15" t="s">
        <v>312</v>
      </c>
      <c r="B133" s="15" t="str">
        <f t="shared" si="2"/>
        <v>868bzt8py</v>
      </c>
      <c r="C133" s="15" t="s">
        <v>6116</v>
      </c>
      <c r="D133" s="21" t="s">
        <v>28</v>
      </c>
      <c r="E133" s="15" t="s">
        <v>3561</v>
      </c>
      <c r="F133" s="28" t="s">
        <v>3587</v>
      </c>
      <c r="G133" s="15" t="s">
        <v>6697</v>
      </c>
      <c r="H133" s="18" t="s">
        <v>19</v>
      </c>
      <c r="I133" s="18">
        <v>45810</v>
      </c>
      <c r="J133" s="18">
        <v>45672.470138888893</v>
      </c>
      <c r="K133" s="18">
        <v>45810.575694444444</v>
      </c>
      <c r="L133" s="18" t="s">
        <v>19</v>
      </c>
      <c r="M133" s="18" t="s">
        <v>19</v>
      </c>
      <c r="N133" s="15" t="s">
        <v>6115</v>
      </c>
      <c r="O133" s="15" t="s">
        <v>6698</v>
      </c>
      <c r="P133" s="15" t="s">
        <v>3588</v>
      </c>
      <c r="Q133" s="18">
        <v>45810</v>
      </c>
      <c r="R133" s="15" t="s">
        <v>19</v>
      </c>
      <c r="S133" s="15" t="s">
        <v>19</v>
      </c>
      <c r="T133" s="15" t="s">
        <v>19</v>
      </c>
      <c r="U133" s="15" t="s">
        <v>19</v>
      </c>
      <c r="V133" s="19">
        <v>0</v>
      </c>
      <c r="W133" s="32" t="s">
        <v>66</v>
      </c>
      <c r="X133" s="15" t="s">
        <v>19</v>
      </c>
      <c r="Y133" s="15" t="s">
        <v>24</v>
      </c>
      <c r="Z133" s="15" t="s">
        <v>3963</v>
      </c>
      <c r="AA133" s="15" t="s">
        <v>1678</v>
      </c>
      <c r="AB133" s="15" t="s">
        <v>19</v>
      </c>
      <c r="AC133" s="15" t="s">
        <v>17</v>
      </c>
      <c r="AD133" s="15" t="s">
        <v>19</v>
      </c>
      <c r="AE133" s="15" t="s">
        <v>4588</v>
      </c>
      <c r="AF133" s="15" t="s">
        <v>19</v>
      </c>
      <c r="AG133" s="15" t="s">
        <v>19</v>
      </c>
      <c r="AH133" s="15" t="s">
        <v>19</v>
      </c>
      <c r="AI133" s="15" t="s">
        <v>19</v>
      </c>
      <c r="AJ133" s="15" t="s">
        <v>3275</v>
      </c>
      <c r="AK133" s="15" t="s">
        <v>6269</v>
      </c>
    </row>
    <row r="134" spans="1:37" ht="15.45" x14ac:dyDescent="0.4">
      <c r="A134" s="15" t="s">
        <v>314</v>
      </c>
      <c r="B134" s="15" t="str">
        <f t="shared" si="2"/>
        <v>868bzwb0b</v>
      </c>
      <c r="C134" s="15" t="s">
        <v>3615</v>
      </c>
      <c r="D134" s="33" t="s">
        <v>243</v>
      </c>
      <c r="E134" s="15" t="s">
        <v>3616</v>
      </c>
      <c r="F134" s="28" t="s">
        <v>3587</v>
      </c>
      <c r="G134" s="15" t="s">
        <v>3617</v>
      </c>
      <c r="H134" s="18">
        <v>45708</v>
      </c>
      <c r="I134" s="18" t="s">
        <v>19</v>
      </c>
      <c r="J134" s="18">
        <v>45672.506249999999</v>
      </c>
      <c r="K134" s="18">
        <v>45771.50277777778</v>
      </c>
      <c r="L134" s="18" t="s">
        <v>19</v>
      </c>
      <c r="M134" s="18">
        <v>45771.502083333333</v>
      </c>
      <c r="N134" s="15" t="s">
        <v>904</v>
      </c>
      <c r="O134" s="15" t="s">
        <v>5895</v>
      </c>
      <c r="P134" s="15" t="s">
        <v>3603</v>
      </c>
      <c r="Q134" s="18" t="s">
        <v>19</v>
      </c>
      <c r="R134" s="18" t="s">
        <v>19</v>
      </c>
      <c r="S134" s="15" t="s">
        <v>19</v>
      </c>
      <c r="T134" s="18" t="s">
        <v>19</v>
      </c>
      <c r="U134" s="18" t="s">
        <v>19</v>
      </c>
      <c r="V134" s="19">
        <v>1</v>
      </c>
      <c r="W134" s="34" t="s">
        <v>244</v>
      </c>
      <c r="X134" s="18" t="s">
        <v>19</v>
      </c>
      <c r="Y134" s="15" t="s">
        <v>257</v>
      </c>
      <c r="Z134" s="15" t="s">
        <v>3577</v>
      </c>
      <c r="AA134" s="15" t="s">
        <v>897</v>
      </c>
      <c r="AB134" s="15" t="s">
        <v>19</v>
      </c>
      <c r="AC134" s="15" t="s">
        <v>49</v>
      </c>
      <c r="AD134" s="20" t="s">
        <v>3604</v>
      </c>
      <c r="AE134" s="15" t="s">
        <v>3605</v>
      </c>
      <c r="AF134" s="15" t="s">
        <v>19</v>
      </c>
      <c r="AG134" s="18">
        <v>45771</v>
      </c>
      <c r="AH134" s="15" t="s">
        <v>19</v>
      </c>
      <c r="AI134" s="15" t="s">
        <v>19</v>
      </c>
      <c r="AJ134" s="15" t="s">
        <v>3579</v>
      </c>
      <c r="AK134" s="15" t="s">
        <v>6298</v>
      </c>
    </row>
    <row r="135" spans="1:37" ht="15.45" x14ac:dyDescent="0.4">
      <c r="A135" s="15" t="s">
        <v>316</v>
      </c>
      <c r="B135" s="15" t="str">
        <f t="shared" si="2"/>
        <v>868bzx1ac</v>
      </c>
      <c r="C135" s="15" t="s">
        <v>3680</v>
      </c>
      <c r="D135" s="33" t="s">
        <v>243</v>
      </c>
      <c r="E135" s="15" t="s">
        <v>3681</v>
      </c>
      <c r="F135" s="16" t="s">
        <v>658</v>
      </c>
      <c r="G135" s="15" t="s">
        <v>3682</v>
      </c>
      <c r="H135" s="18">
        <v>45785</v>
      </c>
      <c r="I135" s="18">
        <v>45713</v>
      </c>
      <c r="J135" s="18">
        <v>45672.518055555556</v>
      </c>
      <c r="K135" s="18">
        <v>45786.166666666672</v>
      </c>
      <c r="L135" s="18" t="s">
        <v>19</v>
      </c>
      <c r="M135" s="18">
        <v>45777.443055555559</v>
      </c>
      <c r="N135" s="15" t="s">
        <v>3683</v>
      </c>
      <c r="O135" s="15" t="s">
        <v>5833</v>
      </c>
      <c r="P135" s="15" t="s">
        <v>3603</v>
      </c>
      <c r="Q135" s="18">
        <v>45756</v>
      </c>
      <c r="R135" s="18" t="s">
        <v>19</v>
      </c>
      <c r="S135" s="15" t="b">
        <v>1</v>
      </c>
      <c r="T135" s="18" t="s">
        <v>19</v>
      </c>
      <c r="U135" s="18" t="s">
        <v>19</v>
      </c>
      <c r="V135" s="19">
        <v>1</v>
      </c>
      <c r="W135" s="34" t="s">
        <v>244</v>
      </c>
      <c r="X135" s="18" t="s">
        <v>19</v>
      </c>
      <c r="Y135" s="15" t="s">
        <v>65</v>
      </c>
      <c r="Z135" s="15" t="s">
        <v>3577</v>
      </c>
      <c r="AA135" s="15" t="s">
        <v>970</v>
      </c>
      <c r="AB135" s="15" t="s">
        <v>19</v>
      </c>
      <c r="AC135" s="15" t="s">
        <v>49</v>
      </c>
      <c r="AD135" s="20" t="s">
        <v>3604</v>
      </c>
      <c r="AE135" s="15" t="s">
        <v>3684</v>
      </c>
      <c r="AF135" s="15" t="s">
        <v>19</v>
      </c>
      <c r="AG135" s="18">
        <v>45777</v>
      </c>
      <c r="AH135" s="15" t="s">
        <v>19</v>
      </c>
      <c r="AI135" s="15" t="s">
        <v>19</v>
      </c>
      <c r="AJ135" s="15" t="s">
        <v>3579</v>
      </c>
      <c r="AK135" s="15" t="s">
        <v>6298</v>
      </c>
    </row>
    <row r="136" spans="1:37" ht="15.45" x14ac:dyDescent="0.4">
      <c r="A136" s="15" t="s">
        <v>318</v>
      </c>
      <c r="B136" s="15" t="str">
        <f t="shared" si="2"/>
        <v>868bzx3na</v>
      </c>
      <c r="C136" s="15" t="s">
        <v>5848</v>
      </c>
      <c r="D136" s="21" t="s">
        <v>28</v>
      </c>
      <c r="E136" s="15" t="s">
        <v>3561</v>
      </c>
      <c r="F136" s="28" t="s">
        <v>3587</v>
      </c>
      <c r="G136" s="15" t="s">
        <v>4572</v>
      </c>
      <c r="H136" s="18">
        <v>45863</v>
      </c>
      <c r="I136" s="18" t="s">
        <v>19</v>
      </c>
      <c r="J136" s="18">
        <v>45672.51944444445</v>
      </c>
      <c r="K136" s="18">
        <v>45805.472222222219</v>
      </c>
      <c r="L136" s="18" t="s">
        <v>19</v>
      </c>
      <c r="M136" s="18" t="s">
        <v>19</v>
      </c>
      <c r="N136" s="15" t="s">
        <v>4589</v>
      </c>
      <c r="O136" s="15" t="s">
        <v>6699</v>
      </c>
      <c r="P136" s="15" t="s">
        <v>3588</v>
      </c>
      <c r="Q136" s="15" t="s">
        <v>19</v>
      </c>
      <c r="R136" s="15" t="s">
        <v>19</v>
      </c>
      <c r="S136" s="15" t="s">
        <v>19</v>
      </c>
      <c r="T136" s="15" t="s">
        <v>19</v>
      </c>
      <c r="U136" s="15" t="s">
        <v>19</v>
      </c>
      <c r="V136" s="19">
        <v>0</v>
      </c>
      <c r="W136" s="31" t="s">
        <v>29</v>
      </c>
      <c r="X136" s="15" t="s">
        <v>19</v>
      </c>
      <c r="Y136" s="15" t="s">
        <v>24</v>
      </c>
      <c r="Z136" s="15" t="s">
        <v>3963</v>
      </c>
      <c r="AA136" s="15" t="s">
        <v>1678</v>
      </c>
      <c r="AB136" s="15" t="s">
        <v>19</v>
      </c>
      <c r="AC136" s="15" t="s">
        <v>49</v>
      </c>
      <c r="AD136" s="15" t="s">
        <v>19</v>
      </c>
      <c r="AE136" s="15" t="s">
        <v>4588</v>
      </c>
      <c r="AF136" s="15" t="s">
        <v>19</v>
      </c>
      <c r="AG136" s="15" t="s">
        <v>19</v>
      </c>
      <c r="AH136" s="15" t="s">
        <v>19</v>
      </c>
      <c r="AI136" s="15" t="s">
        <v>19</v>
      </c>
      <c r="AJ136" s="15" t="s">
        <v>3275</v>
      </c>
      <c r="AK136" s="15" t="s">
        <v>6269</v>
      </c>
    </row>
    <row r="137" spans="1:37" ht="15.45" x14ac:dyDescent="0.4">
      <c r="A137" s="15" t="s">
        <v>320</v>
      </c>
      <c r="B137" s="15" t="str">
        <f t="shared" si="2"/>
        <v>868bzx9bf</v>
      </c>
      <c r="C137" s="15" t="s">
        <v>3685</v>
      </c>
      <c r="D137" s="33" t="s">
        <v>243</v>
      </c>
      <c r="E137" s="15" t="s">
        <v>3686</v>
      </c>
      <c r="F137" s="16" t="s">
        <v>658</v>
      </c>
      <c r="G137" s="15" t="s">
        <v>3687</v>
      </c>
      <c r="H137" s="18">
        <v>45759</v>
      </c>
      <c r="I137" s="18">
        <v>45714</v>
      </c>
      <c r="J137" s="18">
        <v>45672.522916666669</v>
      </c>
      <c r="K137" s="18">
        <v>45778.643055555556</v>
      </c>
      <c r="L137" s="18" t="s">
        <v>19</v>
      </c>
      <c r="M137" s="18">
        <v>45778.507638888885</v>
      </c>
      <c r="N137" s="15" t="s">
        <v>989</v>
      </c>
      <c r="O137" s="15" t="s">
        <v>5833</v>
      </c>
      <c r="P137" s="15" t="s">
        <v>3603</v>
      </c>
      <c r="Q137" s="18">
        <v>45748</v>
      </c>
      <c r="R137" s="18">
        <v>45749</v>
      </c>
      <c r="S137" s="15" t="b">
        <v>1</v>
      </c>
      <c r="T137" s="18" t="s">
        <v>19</v>
      </c>
      <c r="U137" s="18" t="s">
        <v>19</v>
      </c>
      <c r="V137" s="19">
        <v>1</v>
      </c>
      <c r="W137" s="34" t="s">
        <v>244</v>
      </c>
      <c r="X137" s="18" t="s">
        <v>19</v>
      </c>
      <c r="Y137" s="15" t="s">
        <v>65</v>
      </c>
      <c r="Z137" s="15" t="s">
        <v>3577</v>
      </c>
      <c r="AA137" s="15" t="s">
        <v>945</v>
      </c>
      <c r="AB137" s="15" t="s">
        <v>19</v>
      </c>
      <c r="AC137" s="15" t="s">
        <v>49</v>
      </c>
      <c r="AD137" s="20" t="s">
        <v>3604</v>
      </c>
      <c r="AE137" s="15" t="s">
        <v>3688</v>
      </c>
      <c r="AF137" s="15" t="s">
        <v>19</v>
      </c>
      <c r="AG137" s="18">
        <v>45778</v>
      </c>
      <c r="AH137" s="15" t="s">
        <v>19</v>
      </c>
      <c r="AI137" s="15" t="s">
        <v>19</v>
      </c>
      <c r="AJ137" s="15" t="s">
        <v>3579</v>
      </c>
      <c r="AK137" s="15" t="s">
        <v>6298</v>
      </c>
    </row>
    <row r="138" spans="1:37" ht="15.45" x14ac:dyDescent="0.4">
      <c r="A138" s="15" t="s">
        <v>322</v>
      </c>
      <c r="B138" s="15" t="str">
        <f t="shared" si="2"/>
        <v>868bzxqfm</v>
      </c>
      <c r="C138" s="15" t="s">
        <v>4590</v>
      </c>
      <c r="D138" s="24" t="s">
        <v>42</v>
      </c>
      <c r="E138" s="15" t="s">
        <v>6700</v>
      </c>
      <c r="F138" s="17" t="s">
        <v>3562</v>
      </c>
      <c r="G138" s="15" t="s">
        <v>19</v>
      </c>
      <c r="H138" s="18" t="s">
        <v>19</v>
      </c>
      <c r="I138" s="18" t="s">
        <v>19</v>
      </c>
      <c r="J138" s="18">
        <v>45672.53125</v>
      </c>
      <c r="K138" s="18">
        <v>45807.542361111111</v>
      </c>
      <c r="L138" s="18" t="s">
        <v>19</v>
      </c>
      <c r="M138" s="18" t="s">
        <v>19</v>
      </c>
      <c r="N138" s="15" t="s">
        <v>4591</v>
      </c>
      <c r="O138" s="15" t="s">
        <v>5833</v>
      </c>
      <c r="P138" s="15" t="s">
        <v>3588</v>
      </c>
      <c r="Q138" s="15" t="s">
        <v>19</v>
      </c>
      <c r="R138" s="15" t="s">
        <v>19</v>
      </c>
      <c r="S138" s="15" t="b">
        <v>1</v>
      </c>
      <c r="T138" s="15" t="s">
        <v>19</v>
      </c>
      <c r="U138" s="15" t="s">
        <v>19</v>
      </c>
      <c r="V138" s="19">
        <v>0</v>
      </c>
      <c r="W138" s="29" t="s">
        <v>123</v>
      </c>
      <c r="X138" s="15" t="s">
        <v>19</v>
      </c>
      <c r="Y138" s="15" t="s">
        <v>24</v>
      </c>
      <c r="Z138" s="15" t="s">
        <v>3577</v>
      </c>
      <c r="AA138" s="15" t="s">
        <v>1658</v>
      </c>
      <c r="AB138" s="15" t="s">
        <v>19</v>
      </c>
      <c r="AC138" s="15" t="s">
        <v>49</v>
      </c>
      <c r="AD138" s="15" t="s">
        <v>19</v>
      </c>
      <c r="AE138" s="15" t="s">
        <v>3578</v>
      </c>
      <c r="AF138" s="15" t="s">
        <v>19</v>
      </c>
      <c r="AG138" s="15" t="s">
        <v>19</v>
      </c>
      <c r="AH138" s="15" t="s">
        <v>19</v>
      </c>
      <c r="AI138" s="15" t="s">
        <v>19</v>
      </c>
      <c r="AJ138" s="15" t="s">
        <v>3579</v>
      </c>
      <c r="AK138" s="15" t="s">
        <v>6298</v>
      </c>
    </row>
    <row r="139" spans="1:37" ht="15.45" x14ac:dyDescent="0.4">
      <c r="A139" s="15" t="s">
        <v>324</v>
      </c>
      <c r="B139" s="15" t="str">
        <f t="shared" si="2"/>
        <v>868bzxuhp</v>
      </c>
      <c r="C139" s="15" t="s">
        <v>5124</v>
      </c>
      <c r="D139" s="24" t="s">
        <v>42</v>
      </c>
      <c r="E139" s="15" t="s">
        <v>3561</v>
      </c>
      <c r="F139" s="25" t="s">
        <v>3583</v>
      </c>
      <c r="G139" s="15" t="s">
        <v>19</v>
      </c>
      <c r="H139" s="18">
        <v>45912</v>
      </c>
      <c r="I139" s="18" t="s">
        <v>19</v>
      </c>
      <c r="J139" s="18">
        <v>45672.532638888893</v>
      </c>
      <c r="K139" s="18">
        <v>45778.407638888893</v>
      </c>
      <c r="L139" s="18" t="s">
        <v>19</v>
      </c>
      <c r="M139" s="18" t="s">
        <v>19</v>
      </c>
      <c r="N139" s="15" t="s">
        <v>5125</v>
      </c>
      <c r="O139" s="15" t="s">
        <v>5849</v>
      </c>
      <c r="P139" s="15" t="s">
        <v>6148</v>
      </c>
      <c r="Q139" s="15" t="s">
        <v>19</v>
      </c>
      <c r="R139" s="15" t="s">
        <v>19</v>
      </c>
      <c r="S139" s="15" t="s">
        <v>19</v>
      </c>
      <c r="T139" s="15" t="s">
        <v>19</v>
      </c>
      <c r="U139" s="15" t="s">
        <v>19</v>
      </c>
      <c r="V139" s="19">
        <v>0</v>
      </c>
      <c r="W139" s="15" t="s">
        <v>133</v>
      </c>
      <c r="X139" s="15" t="s">
        <v>19</v>
      </c>
      <c r="Y139" s="15" t="s">
        <v>77</v>
      </c>
      <c r="Z139" s="15" t="s">
        <v>3577</v>
      </c>
      <c r="AA139" s="15" t="s">
        <v>2137</v>
      </c>
      <c r="AB139" s="15" t="s">
        <v>19</v>
      </c>
      <c r="AC139" s="15" t="s">
        <v>49</v>
      </c>
      <c r="AD139" s="15" t="s">
        <v>19</v>
      </c>
      <c r="AE139" s="15" t="s">
        <v>3600</v>
      </c>
      <c r="AF139" s="15" t="s">
        <v>19</v>
      </c>
      <c r="AG139" s="15" t="s">
        <v>19</v>
      </c>
      <c r="AH139" s="15" t="s">
        <v>19</v>
      </c>
      <c r="AI139" s="15" t="s">
        <v>19</v>
      </c>
      <c r="AJ139" s="15" t="s">
        <v>3579</v>
      </c>
      <c r="AK139" s="15" t="s">
        <v>6298</v>
      </c>
    </row>
    <row r="140" spans="1:37" ht="15.45" x14ac:dyDescent="0.4">
      <c r="A140" s="15" t="s">
        <v>327</v>
      </c>
      <c r="B140" s="15" t="str">
        <f t="shared" si="2"/>
        <v>868bzy0q4</v>
      </c>
      <c r="C140" s="15" t="s">
        <v>5126</v>
      </c>
      <c r="D140" s="24" t="s">
        <v>42</v>
      </c>
      <c r="E140" s="15" t="s">
        <v>3561</v>
      </c>
      <c r="F140" s="25" t="s">
        <v>3583</v>
      </c>
      <c r="G140" s="15" t="s">
        <v>19</v>
      </c>
      <c r="H140" s="18">
        <v>45912</v>
      </c>
      <c r="I140" s="18" t="s">
        <v>19</v>
      </c>
      <c r="J140" s="18">
        <v>45672.535416666666</v>
      </c>
      <c r="K140" s="18">
        <v>45749.498611111107</v>
      </c>
      <c r="L140" s="18" t="s">
        <v>19</v>
      </c>
      <c r="M140" s="18" t="s">
        <v>19</v>
      </c>
      <c r="N140" s="15" t="s">
        <v>5127</v>
      </c>
      <c r="O140" s="15" t="s">
        <v>5850</v>
      </c>
      <c r="P140" s="15" t="s">
        <v>6148</v>
      </c>
      <c r="Q140" s="15" t="s">
        <v>19</v>
      </c>
      <c r="R140" s="15" t="s">
        <v>19</v>
      </c>
      <c r="S140" s="15" t="s">
        <v>19</v>
      </c>
      <c r="T140" s="15" t="s">
        <v>19</v>
      </c>
      <c r="U140" s="15" t="s">
        <v>19</v>
      </c>
      <c r="V140" s="19">
        <v>0</v>
      </c>
      <c r="W140" s="15" t="s">
        <v>133</v>
      </c>
      <c r="X140" s="15" t="s">
        <v>19</v>
      </c>
      <c r="Y140" s="15" t="s">
        <v>77</v>
      </c>
      <c r="Z140" s="15" t="s">
        <v>3577</v>
      </c>
      <c r="AA140" s="15" t="s">
        <v>2137</v>
      </c>
      <c r="AB140" s="15" t="s">
        <v>19</v>
      </c>
      <c r="AC140" s="15" t="s">
        <v>49</v>
      </c>
      <c r="AD140" s="15" t="s">
        <v>19</v>
      </c>
      <c r="AE140" s="15" t="s">
        <v>3600</v>
      </c>
      <c r="AF140" s="15" t="s">
        <v>19</v>
      </c>
      <c r="AG140" s="15" t="s">
        <v>19</v>
      </c>
      <c r="AH140" s="15" t="s">
        <v>19</v>
      </c>
      <c r="AI140" s="15" t="s">
        <v>19</v>
      </c>
      <c r="AJ140" s="15" t="s">
        <v>3579</v>
      </c>
      <c r="AK140" s="15" t="s">
        <v>6298</v>
      </c>
    </row>
    <row r="141" spans="1:37" ht="15.45" x14ac:dyDescent="0.4">
      <c r="A141" s="15" t="s">
        <v>329</v>
      </c>
      <c r="B141" s="15" t="str">
        <f t="shared" si="2"/>
        <v>868bzy4cu</v>
      </c>
      <c r="C141" s="15" t="s">
        <v>3598</v>
      </c>
      <c r="D141" s="21" t="s">
        <v>28</v>
      </c>
      <c r="E141" s="15" t="s">
        <v>4055</v>
      </c>
      <c r="F141" s="17" t="s">
        <v>3562</v>
      </c>
      <c r="G141" s="15" t="s">
        <v>6701</v>
      </c>
      <c r="H141" s="18">
        <v>45863</v>
      </c>
      <c r="I141" s="18">
        <v>45782</v>
      </c>
      <c r="J141" s="18">
        <v>45672.536805555559</v>
      </c>
      <c r="K141" s="18">
        <v>45807.693749999999</v>
      </c>
      <c r="L141" s="18" t="s">
        <v>19</v>
      </c>
      <c r="M141" s="18" t="s">
        <v>19</v>
      </c>
      <c r="N141" s="15" t="s">
        <v>4056</v>
      </c>
      <c r="O141" s="15" t="s">
        <v>6311</v>
      </c>
      <c r="P141" s="15" t="s">
        <v>6147</v>
      </c>
      <c r="Q141" s="15" t="s">
        <v>19</v>
      </c>
      <c r="R141" s="15" t="s">
        <v>19</v>
      </c>
      <c r="S141" s="15" t="s">
        <v>19</v>
      </c>
      <c r="T141" s="15" t="s">
        <v>19</v>
      </c>
      <c r="U141" s="15" t="s">
        <v>19</v>
      </c>
      <c r="V141" s="19">
        <v>0</v>
      </c>
      <c r="W141" s="31" t="s">
        <v>29</v>
      </c>
      <c r="X141" s="15" t="s">
        <v>19</v>
      </c>
      <c r="Y141" s="15" t="s">
        <v>43</v>
      </c>
      <c r="Z141" s="15" t="s">
        <v>3577</v>
      </c>
      <c r="AA141" s="15" t="s">
        <v>1155</v>
      </c>
      <c r="AB141" s="15" t="s">
        <v>19</v>
      </c>
      <c r="AC141" s="15" t="s">
        <v>49</v>
      </c>
      <c r="AD141" s="15" t="s">
        <v>19</v>
      </c>
      <c r="AE141" s="15" t="s">
        <v>3600</v>
      </c>
      <c r="AF141" s="15" t="s">
        <v>19</v>
      </c>
      <c r="AG141" s="15" t="s">
        <v>19</v>
      </c>
      <c r="AH141" s="15" t="s">
        <v>19</v>
      </c>
      <c r="AI141" s="15" t="s">
        <v>19</v>
      </c>
      <c r="AJ141" s="15" t="s">
        <v>3579</v>
      </c>
      <c r="AK141" s="15" t="s">
        <v>6298</v>
      </c>
    </row>
    <row r="142" spans="1:37" ht="15.45" x14ac:dyDescent="0.4">
      <c r="A142" s="15" t="s">
        <v>331</v>
      </c>
      <c r="B142" s="15" t="str">
        <f t="shared" si="2"/>
        <v>868bzy7pa</v>
      </c>
      <c r="C142" s="15" t="s">
        <v>5128</v>
      </c>
      <c r="D142" s="24" t="s">
        <v>42</v>
      </c>
      <c r="E142" s="15" t="s">
        <v>3561</v>
      </c>
      <c r="F142" s="25" t="s">
        <v>3583</v>
      </c>
      <c r="G142" s="15" t="s">
        <v>19</v>
      </c>
      <c r="H142" s="18">
        <v>45912</v>
      </c>
      <c r="I142" s="18" t="s">
        <v>19</v>
      </c>
      <c r="J142" s="18">
        <v>45672.538194444445</v>
      </c>
      <c r="K142" s="18">
        <v>45749.501388888893</v>
      </c>
      <c r="L142" s="18" t="s">
        <v>19</v>
      </c>
      <c r="M142" s="18" t="s">
        <v>19</v>
      </c>
      <c r="N142" s="15" t="s">
        <v>5129</v>
      </c>
      <c r="O142" s="15" t="s">
        <v>5851</v>
      </c>
      <c r="P142" s="15" t="s">
        <v>6148</v>
      </c>
      <c r="Q142" s="15" t="s">
        <v>19</v>
      </c>
      <c r="R142" s="15" t="s">
        <v>19</v>
      </c>
      <c r="S142" s="15" t="s">
        <v>19</v>
      </c>
      <c r="T142" s="15" t="s">
        <v>19</v>
      </c>
      <c r="U142" s="15" t="s">
        <v>19</v>
      </c>
      <c r="V142" s="19">
        <v>0</v>
      </c>
      <c r="W142" s="15" t="s">
        <v>133</v>
      </c>
      <c r="X142" s="15" t="s">
        <v>19</v>
      </c>
      <c r="Y142" s="15" t="s">
        <v>77</v>
      </c>
      <c r="Z142" s="15" t="s">
        <v>3577</v>
      </c>
      <c r="AA142" s="15" t="s">
        <v>2159</v>
      </c>
      <c r="AB142" s="15" t="s">
        <v>19</v>
      </c>
      <c r="AC142" s="15" t="s">
        <v>49</v>
      </c>
      <c r="AD142" s="15" t="s">
        <v>19</v>
      </c>
      <c r="AE142" s="15" t="s">
        <v>5130</v>
      </c>
      <c r="AF142" s="15" t="s">
        <v>19</v>
      </c>
      <c r="AG142" s="15" t="s">
        <v>19</v>
      </c>
      <c r="AH142" s="15" t="s">
        <v>19</v>
      </c>
      <c r="AI142" s="15" t="s">
        <v>19</v>
      </c>
      <c r="AJ142" s="15" t="s">
        <v>3579</v>
      </c>
      <c r="AK142" s="15" t="s">
        <v>6298</v>
      </c>
    </row>
    <row r="143" spans="1:37" ht="15.45" x14ac:dyDescent="0.4">
      <c r="A143" s="15" t="s">
        <v>333</v>
      </c>
      <c r="B143" s="15" t="str">
        <f t="shared" si="2"/>
        <v>868bzz0gp</v>
      </c>
      <c r="C143" s="15" t="s">
        <v>4592</v>
      </c>
      <c r="D143" s="27" t="s">
        <v>122</v>
      </c>
      <c r="E143" s="15" t="s">
        <v>3561</v>
      </c>
      <c r="F143" s="17" t="s">
        <v>3562</v>
      </c>
      <c r="G143" s="15" t="s">
        <v>19</v>
      </c>
      <c r="H143" s="18">
        <v>45863</v>
      </c>
      <c r="I143" s="18" t="s">
        <v>19</v>
      </c>
      <c r="J143" s="18">
        <v>45672.548611111109</v>
      </c>
      <c r="K143" s="18">
        <v>45756.579166666663</v>
      </c>
      <c r="L143" s="18" t="s">
        <v>19</v>
      </c>
      <c r="M143" s="18" t="s">
        <v>19</v>
      </c>
      <c r="N143" s="15" t="s">
        <v>4593</v>
      </c>
      <c r="O143" s="15" t="s">
        <v>5852</v>
      </c>
      <c r="P143" s="15" t="s">
        <v>6154</v>
      </c>
      <c r="Q143" s="15" t="s">
        <v>19</v>
      </c>
      <c r="R143" s="15" t="s">
        <v>19</v>
      </c>
      <c r="S143" s="15" t="s">
        <v>19</v>
      </c>
      <c r="T143" s="15" t="s">
        <v>19</v>
      </c>
      <c r="U143" s="15" t="s">
        <v>19</v>
      </c>
      <c r="V143" s="19">
        <v>0</v>
      </c>
      <c r="W143" s="15" t="s">
        <v>19</v>
      </c>
      <c r="X143" s="15" t="s">
        <v>19</v>
      </c>
      <c r="Y143" s="15" t="s">
        <v>24</v>
      </c>
      <c r="Z143" s="15" t="s">
        <v>3584</v>
      </c>
      <c r="AA143" s="15" t="s">
        <v>1886</v>
      </c>
      <c r="AB143" s="15" t="s">
        <v>19</v>
      </c>
      <c r="AC143" s="15" t="s">
        <v>17</v>
      </c>
      <c r="AD143" s="15" t="s">
        <v>19</v>
      </c>
      <c r="AE143" s="15" t="s">
        <v>19</v>
      </c>
      <c r="AF143" s="15" t="s">
        <v>19</v>
      </c>
      <c r="AG143" s="15" t="s">
        <v>19</v>
      </c>
      <c r="AH143" s="15" t="s">
        <v>19</v>
      </c>
      <c r="AI143" s="15" t="s">
        <v>19</v>
      </c>
      <c r="AJ143" s="15" t="s">
        <v>3215</v>
      </c>
      <c r="AK143" s="15" t="s">
        <v>6312</v>
      </c>
    </row>
    <row r="144" spans="1:37" ht="15.45" x14ac:dyDescent="0.4">
      <c r="A144" s="15" t="s">
        <v>335</v>
      </c>
      <c r="B144" s="15" t="str">
        <f t="shared" si="2"/>
        <v>868c00xax</v>
      </c>
      <c r="C144" s="15" t="s">
        <v>4057</v>
      </c>
      <c r="D144" s="27" t="s">
        <v>122</v>
      </c>
      <c r="E144" s="15" t="s">
        <v>3561</v>
      </c>
      <c r="F144" s="16" t="s">
        <v>658</v>
      </c>
      <c r="G144" s="15" t="s">
        <v>19</v>
      </c>
      <c r="H144" s="18">
        <v>45863</v>
      </c>
      <c r="I144" s="18" t="s">
        <v>19</v>
      </c>
      <c r="J144" s="18">
        <v>45672.577083333337</v>
      </c>
      <c r="K144" s="18">
        <v>45810.475694444445</v>
      </c>
      <c r="L144" s="18" t="s">
        <v>19</v>
      </c>
      <c r="M144" s="18" t="s">
        <v>19</v>
      </c>
      <c r="N144" s="15" t="s">
        <v>4058</v>
      </c>
      <c r="O144" s="15" t="s">
        <v>5852</v>
      </c>
      <c r="P144" s="15" t="s">
        <v>6147</v>
      </c>
      <c r="Q144" s="15" t="s">
        <v>19</v>
      </c>
      <c r="R144" s="15" t="s">
        <v>19</v>
      </c>
      <c r="S144" s="15" t="s">
        <v>19</v>
      </c>
      <c r="T144" s="15" t="s">
        <v>19</v>
      </c>
      <c r="U144" s="15" t="s">
        <v>19</v>
      </c>
      <c r="V144" s="19">
        <v>0</v>
      </c>
      <c r="W144" s="15" t="s">
        <v>19</v>
      </c>
      <c r="X144" s="15" t="s">
        <v>19</v>
      </c>
      <c r="Y144" s="15" t="s">
        <v>43</v>
      </c>
      <c r="Z144" s="15" t="s">
        <v>4059</v>
      </c>
      <c r="AA144" s="15" t="s">
        <v>1157</v>
      </c>
      <c r="AB144" s="15" t="s">
        <v>19</v>
      </c>
      <c r="AC144" s="15" t="s">
        <v>17</v>
      </c>
      <c r="AD144" s="15" t="s">
        <v>19</v>
      </c>
      <c r="AE144" s="15" t="s">
        <v>19</v>
      </c>
      <c r="AF144" s="15" t="s">
        <v>19</v>
      </c>
      <c r="AG144" s="15" t="s">
        <v>19</v>
      </c>
      <c r="AH144" s="15" t="s">
        <v>19</v>
      </c>
      <c r="AI144" s="15" t="s">
        <v>19</v>
      </c>
      <c r="AJ144" s="15" t="s">
        <v>3215</v>
      </c>
      <c r="AK144" s="15" t="s">
        <v>6312</v>
      </c>
    </row>
    <row r="145" spans="1:37" ht="15.45" x14ac:dyDescent="0.4">
      <c r="A145" s="15" t="s">
        <v>337</v>
      </c>
      <c r="B145" s="15" t="str">
        <f t="shared" si="2"/>
        <v>868c00y1d</v>
      </c>
      <c r="C145" s="15" t="s">
        <v>4060</v>
      </c>
      <c r="D145" s="27" t="s">
        <v>122</v>
      </c>
      <c r="E145" s="15" t="s">
        <v>3561</v>
      </c>
      <c r="F145" s="16" t="s">
        <v>658</v>
      </c>
      <c r="G145" s="15" t="s">
        <v>19</v>
      </c>
      <c r="H145" s="18">
        <v>45863</v>
      </c>
      <c r="I145" s="18" t="s">
        <v>19</v>
      </c>
      <c r="J145" s="18">
        <v>45672.577083333337</v>
      </c>
      <c r="K145" s="18">
        <v>45810.475694444445</v>
      </c>
      <c r="L145" s="18" t="s">
        <v>19</v>
      </c>
      <c r="M145" s="18" t="s">
        <v>19</v>
      </c>
      <c r="N145" s="15" t="s">
        <v>4061</v>
      </c>
      <c r="O145" s="15" t="s">
        <v>5852</v>
      </c>
      <c r="P145" s="15" t="s">
        <v>6147</v>
      </c>
      <c r="Q145" s="15" t="s">
        <v>19</v>
      </c>
      <c r="R145" s="15" t="s">
        <v>19</v>
      </c>
      <c r="S145" s="15" t="s">
        <v>19</v>
      </c>
      <c r="T145" s="15" t="s">
        <v>19</v>
      </c>
      <c r="U145" s="15" t="s">
        <v>19</v>
      </c>
      <c r="V145" s="19">
        <v>0</v>
      </c>
      <c r="W145" s="15" t="s">
        <v>19</v>
      </c>
      <c r="X145" s="15" t="s">
        <v>19</v>
      </c>
      <c r="Y145" s="15" t="s">
        <v>43</v>
      </c>
      <c r="Z145" s="15" t="s">
        <v>4059</v>
      </c>
      <c r="AA145" s="15" t="s">
        <v>1157</v>
      </c>
      <c r="AB145" s="15" t="s">
        <v>19</v>
      </c>
      <c r="AC145" s="15" t="s">
        <v>17</v>
      </c>
      <c r="AD145" s="15" t="s">
        <v>19</v>
      </c>
      <c r="AE145" s="15" t="s">
        <v>19</v>
      </c>
      <c r="AF145" s="15" t="s">
        <v>19</v>
      </c>
      <c r="AG145" s="15" t="s">
        <v>19</v>
      </c>
      <c r="AH145" s="15" t="s">
        <v>19</v>
      </c>
      <c r="AI145" s="15" t="s">
        <v>19</v>
      </c>
      <c r="AJ145" s="15" t="s">
        <v>3215</v>
      </c>
      <c r="AK145" s="15" t="s">
        <v>6312</v>
      </c>
    </row>
    <row r="146" spans="1:37" ht="15.45" x14ac:dyDescent="0.4">
      <c r="A146" s="15" t="s">
        <v>338</v>
      </c>
      <c r="B146" s="15" t="str">
        <f t="shared" si="2"/>
        <v>868c011pt</v>
      </c>
      <c r="C146" s="15" t="s">
        <v>4062</v>
      </c>
      <c r="D146" s="27" t="s">
        <v>122</v>
      </c>
      <c r="E146" s="15" t="s">
        <v>3561</v>
      </c>
      <c r="F146" s="16" t="s">
        <v>658</v>
      </c>
      <c r="G146" s="15" t="s">
        <v>19</v>
      </c>
      <c r="H146" s="18">
        <v>45863</v>
      </c>
      <c r="I146" s="18" t="s">
        <v>19</v>
      </c>
      <c r="J146" s="18">
        <v>45672.579166666663</v>
      </c>
      <c r="K146" s="18">
        <v>45810.475694444445</v>
      </c>
      <c r="L146" s="18" t="s">
        <v>19</v>
      </c>
      <c r="M146" s="18" t="s">
        <v>19</v>
      </c>
      <c r="N146" s="15" t="s">
        <v>4063</v>
      </c>
      <c r="O146" s="15" t="s">
        <v>5852</v>
      </c>
      <c r="P146" s="15" t="s">
        <v>6147</v>
      </c>
      <c r="Q146" s="15" t="s">
        <v>19</v>
      </c>
      <c r="R146" s="15" t="s">
        <v>19</v>
      </c>
      <c r="S146" s="15" t="s">
        <v>19</v>
      </c>
      <c r="T146" s="15" t="s">
        <v>19</v>
      </c>
      <c r="U146" s="15" t="s">
        <v>19</v>
      </c>
      <c r="V146" s="19">
        <v>0</v>
      </c>
      <c r="W146" s="15" t="s">
        <v>19</v>
      </c>
      <c r="X146" s="15" t="s">
        <v>19</v>
      </c>
      <c r="Y146" s="15" t="s">
        <v>43</v>
      </c>
      <c r="Z146" s="15" t="s">
        <v>4059</v>
      </c>
      <c r="AA146" s="15" t="s">
        <v>1157</v>
      </c>
      <c r="AB146" s="15" t="s">
        <v>19</v>
      </c>
      <c r="AC146" s="15" t="s">
        <v>17</v>
      </c>
      <c r="AD146" s="15" t="s">
        <v>19</v>
      </c>
      <c r="AE146" s="15" t="s">
        <v>19</v>
      </c>
      <c r="AF146" s="15" t="s">
        <v>19</v>
      </c>
      <c r="AG146" s="15" t="s">
        <v>19</v>
      </c>
      <c r="AH146" s="15" t="s">
        <v>19</v>
      </c>
      <c r="AI146" s="15" t="s">
        <v>19</v>
      </c>
      <c r="AJ146" s="15" t="s">
        <v>3215</v>
      </c>
      <c r="AK146" s="15" t="s">
        <v>6312</v>
      </c>
    </row>
    <row r="147" spans="1:37" ht="15.45" x14ac:dyDescent="0.4">
      <c r="A147" s="15" t="s">
        <v>340</v>
      </c>
      <c r="B147" s="15" t="str">
        <f t="shared" si="2"/>
        <v>868c0137q</v>
      </c>
      <c r="C147" s="15" t="s">
        <v>4064</v>
      </c>
      <c r="D147" s="27" t="s">
        <v>122</v>
      </c>
      <c r="E147" s="15" t="s">
        <v>3561</v>
      </c>
      <c r="F147" s="25" t="s">
        <v>3583</v>
      </c>
      <c r="G147" s="15" t="s">
        <v>19</v>
      </c>
      <c r="H147" s="18">
        <v>45863</v>
      </c>
      <c r="I147" s="18" t="s">
        <v>19</v>
      </c>
      <c r="J147" s="18">
        <v>45672.579861111109</v>
      </c>
      <c r="K147" s="18">
        <v>45810.475694444445</v>
      </c>
      <c r="L147" s="18" t="s">
        <v>19</v>
      </c>
      <c r="M147" s="18" t="s">
        <v>19</v>
      </c>
      <c r="N147" s="15" t="s">
        <v>1246</v>
      </c>
      <c r="O147" s="15" t="s">
        <v>5853</v>
      </c>
      <c r="P147" s="15" t="s">
        <v>6154</v>
      </c>
      <c r="Q147" s="15" t="s">
        <v>19</v>
      </c>
      <c r="R147" s="15" t="s">
        <v>19</v>
      </c>
      <c r="S147" s="15" t="s">
        <v>19</v>
      </c>
      <c r="T147" s="15" t="s">
        <v>19</v>
      </c>
      <c r="U147" s="15" t="s">
        <v>19</v>
      </c>
      <c r="V147" s="19">
        <v>0</v>
      </c>
      <c r="W147" s="15" t="s">
        <v>19</v>
      </c>
      <c r="X147" s="15" t="s">
        <v>19</v>
      </c>
      <c r="Y147" s="15" t="s">
        <v>43</v>
      </c>
      <c r="Z147" s="15" t="s">
        <v>4059</v>
      </c>
      <c r="AA147" s="15" t="s">
        <v>1249</v>
      </c>
      <c r="AB147" s="15" t="s">
        <v>19</v>
      </c>
      <c r="AC147" s="15" t="s">
        <v>49</v>
      </c>
      <c r="AD147" s="15" t="s">
        <v>19</v>
      </c>
      <c r="AE147" s="15" t="s">
        <v>19</v>
      </c>
      <c r="AF147" s="15" t="s">
        <v>19</v>
      </c>
      <c r="AG147" s="15" t="s">
        <v>19</v>
      </c>
      <c r="AH147" s="15" t="s">
        <v>19</v>
      </c>
      <c r="AI147" s="15" t="s">
        <v>19</v>
      </c>
      <c r="AJ147" s="15" t="s">
        <v>3215</v>
      </c>
      <c r="AK147" s="15" t="s">
        <v>6312</v>
      </c>
    </row>
    <row r="148" spans="1:37" ht="15.45" x14ac:dyDescent="0.4">
      <c r="A148" s="15" t="s">
        <v>342</v>
      </c>
      <c r="B148" s="15" t="str">
        <f t="shared" si="2"/>
        <v>868c013rg</v>
      </c>
      <c r="C148" s="15" t="s">
        <v>4594</v>
      </c>
      <c r="D148" s="27" t="s">
        <v>122</v>
      </c>
      <c r="E148" s="15" t="s">
        <v>3561</v>
      </c>
      <c r="F148" s="16" t="s">
        <v>658</v>
      </c>
      <c r="G148" s="15" t="s">
        <v>19</v>
      </c>
      <c r="H148" s="18">
        <v>45863</v>
      </c>
      <c r="I148" s="18" t="s">
        <v>19</v>
      </c>
      <c r="J148" s="18">
        <v>45672.580555555556</v>
      </c>
      <c r="K148" s="18">
        <v>45810.475694444445</v>
      </c>
      <c r="L148" s="18" t="s">
        <v>19</v>
      </c>
      <c r="M148" s="18" t="s">
        <v>19</v>
      </c>
      <c r="N148" s="15" t="s">
        <v>4595</v>
      </c>
      <c r="O148" s="15" t="s">
        <v>5852</v>
      </c>
      <c r="P148" s="15" t="s">
        <v>6157</v>
      </c>
      <c r="Q148" s="15" t="s">
        <v>19</v>
      </c>
      <c r="R148" s="15" t="s">
        <v>19</v>
      </c>
      <c r="S148" s="15" t="s">
        <v>19</v>
      </c>
      <c r="T148" s="15" t="s">
        <v>19</v>
      </c>
      <c r="U148" s="15" t="s">
        <v>19</v>
      </c>
      <c r="V148" s="19">
        <v>0</v>
      </c>
      <c r="W148" s="15" t="s">
        <v>19</v>
      </c>
      <c r="X148" s="15" t="s">
        <v>19</v>
      </c>
      <c r="Y148" s="15" t="s">
        <v>24</v>
      </c>
      <c r="Z148" s="15" t="s">
        <v>4059</v>
      </c>
      <c r="AA148" s="15" t="s">
        <v>1247</v>
      </c>
      <c r="AB148" s="15" t="s">
        <v>19</v>
      </c>
      <c r="AC148" s="15" t="s">
        <v>17</v>
      </c>
      <c r="AD148" s="15" t="s">
        <v>19</v>
      </c>
      <c r="AE148" s="15" t="s">
        <v>19</v>
      </c>
      <c r="AF148" s="15" t="s">
        <v>19</v>
      </c>
      <c r="AG148" s="15" t="s">
        <v>19</v>
      </c>
      <c r="AH148" s="15" t="s">
        <v>19</v>
      </c>
      <c r="AI148" s="15" t="s">
        <v>19</v>
      </c>
      <c r="AJ148" s="15" t="s">
        <v>3215</v>
      </c>
      <c r="AK148" s="15" t="s">
        <v>6312</v>
      </c>
    </row>
    <row r="149" spans="1:37" ht="15.45" x14ac:dyDescent="0.4">
      <c r="A149" s="15" t="s">
        <v>344</v>
      </c>
      <c r="B149" s="15" t="str">
        <f t="shared" si="2"/>
        <v>868c01f57</v>
      </c>
      <c r="C149" s="15" t="s">
        <v>4250</v>
      </c>
      <c r="D149" s="21" t="s">
        <v>28</v>
      </c>
      <c r="E149" s="15" t="s">
        <v>3561</v>
      </c>
      <c r="F149" s="16" t="s">
        <v>658</v>
      </c>
      <c r="G149" s="15" t="s">
        <v>6702</v>
      </c>
      <c r="H149" s="18">
        <v>45863</v>
      </c>
      <c r="I149" s="18">
        <v>45806</v>
      </c>
      <c r="J149" s="18">
        <v>45672.586111111115</v>
      </c>
      <c r="K149" s="18">
        <v>45810.533333333333</v>
      </c>
      <c r="L149" s="18" t="s">
        <v>19</v>
      </c>
      <c r="M149" s="18" t="s">
        <v>19</v>
      </c>
      <c r="N149" s="15" t="s">
        <v>4596</v>
      </c>
      <c r="O149" s="15" t="s">
        <v>5852</v>
      </c>
      <c r="P149" s="15" t="s">
        <v>3588</v>
      </c>
      <c r="Q149" s="18">
        <v>45806</v>
      </c>
      <c r="R149" s="15" t="s">
        <v>19</v>
      </c>
      <c r="S149" s="15" t="s">
        <v>19</v>
      </c>
      <c r="T149" s="15" t="s">
        <v>19</v>
      </c>
      <c r="U149" s="15" t="s">
        <v>19</v>
      </c>
      <c r="V149" s="19">
        <v>0</v>
      </c>
      <c r="W149" s="15" t="s">
        <v>287</v>
      </c>
      <c r="X149" s="15" t="s">
        <v>19</v>
      </c>
      <c r="Y149" s="15" t="s">
        <v>24</v>
      </c>
      <c r="Z149" s="15" t="s">
        <v>4066</v>
      </c>
      <c r="AA149" s="15" t="s">
        <v>1703</v>
      </c>
      <c r="AB149" s="15" t="s">
        <v>19</v>
      </c>
      <c r="AC149" s="15" t="s">
        <v>17</v>
      </c>
      <c r="AD149" s="15" t="s">
        <v>19</v>
      </c>
      <c r="AE149" s="15" t="s">
        <v>19</v>
      </c>
      <c r="AF149" s="15" t="s">
        <v>19</v>
      </c>
      <c r="AG149" s="15" t="s">
        <v>19</v>
      </c>
      <c r="AH149" s="15" t="s">
        <v>19</v>
      </c>
      <c r="AI149" s="15" t="s">
        <v>19</v>
      </c>
      <c r="AJ149" s="15" t="s">
        <v>3215</v>
      </c>
      <c r="AK149" s="15" t="s">
        <v>6312</v>
      </c>
    </row>
    <row r="150" spans="1:37" ht="15.45" x14ac:dyDescent="0.4">
      <c r="A150" s="15" t="s">
        <v>346</v>
      </c>
      <c r="B150" s="15" t="str">
        <f t="shared" si="2"/>
        <v>868c01fzy</v>
      </c>
      <c r="C150" s="15" t="s">
        <v>3568</v>
      </c>
      <c r="D150" s="21" t="s">
        <v>28</v>
      </c>
      <c r="E150" s="15" t="s">
        <v>3561</v>
      </c>
      <c r="F150" s="16" t="s">
        <v>658</v>
      </c>
      <c r="G150" s="15" t="s">
        <v>19</v>
      </c>
      <c r="H150" s="18">
        <v>45863</v>
      </c>
      <c r="I150" s="18">
        <v>45807</v>
      </c>
      <c r="J150" s="18">
        <v>45672.586805555555</v>
      </c>
      <c r="K150" s="18">
        <v>45810.533333333333</v>
      </c>
      <c r="L150" s="18" t="s">
        <v>19</v>
      </c>
      <c r="M150" s="18" t="s">
        <v>19</v>
      </c>
      <c r="N150" s="15" t="s">
        <v>4065</v>
      </c>
      <c r="O150" s="15" t="s">
        <v>5852</v>
      </c>
      <c r="P150" s="15" t="s">
        <v>6147</v>
      </c>
      <c r="Q150" s="18">
        <v>45806</v>
      </c>
      <c r="R150" s="15" t="s">
        <v>19</v>
      </c>
      <c r="S150" s="15" t="s">
        <v>19</v>
      </c>
      <c r="T150" s="15" t="s">
        <v>19</v>
      </c>
      <c r="U150" s="15" t="s">
        <v>19</v>
      </c>
      <c r="V150" s="19">
        <v>0</v>
      </c>
      <c r="W150" s="32" t="s">
        <v>66</v>
      </c>
      <c r="X150" s="15" t="s">
        <v>19</v>
      </c>
      <c r="Y150" s="15" t="s">
        <v>43</v>
      </c>
      <c r="Z150" s="15" t="s">
        <v>4066</v>
      </c>
      <c r="AA150" s="15" t="s">
        <v>1185</v>
      </c>
      <c r="AB150" s="15" t="s">
        <v>19</v>
      </c>
      <c r="AC150" s="15" t="s">
        <v>17</v>
      </c>
      <c r="AD150" s="15" t="s">
        <v>19</v>
      </c>
      <c r="AE150" s="15" t="s">
        <v>19</v>
      </c>
      <c r="AF150" s="15" t="s">
        <v>19</v>
      </c>
      <c r="AG150" s="15" t="s">
        <v>19</v>
      </c>
      <c r="AH150" s="15" t="s">
        <v>19</v>
      </c>
      <c r="AI150" s="15" t="s">
        <v>19</v>
      </c>
      <c r="AJ150" s="15" t="s">
        <v>3215</v>
      </c>
      <c r="AK150" s="15" t="s">
        <v>6312</v>
      </c>
    </row>
    <row r="151" spans="1:37" ht="11.5" customHeight="1" x14ac:dyDescent="0.4">
      <c r="A151" s="15" t="s">
        <v>348</v>
      </c>
      <c r="B151" s="15" t="str">
        <f t="shared" si="2"/>
        <v>868c01gmq</v>
      </c>
      <c r="C151" s="15" t="s">
        <v>4067</v>
      </c>
      <c r="D151" s="21" t="s">
        <v>28</v>
      </c>
      <c r="E151" s="15" t="s">
        <v>3561</v>
      </c>
      <c r="F151" s="28" t="s">
        <v>3587</v>
      </c>
      <c r="G151" s="15" t="s">
        <v>19</v>
      </c>
      <c r="H151" s="18">
        <v>45863</v>
      </c>
      <c r="I151" s="18">
        <v>45799</v>
      </c>
      <c r="J151" s="18">
        <v>45672.586805555555</v>
      </c>
      <c r="K151" s="18">
        <v>45810.55</v>
      </c>
      <c r="L151" s="18" t="s">
        <v>19</v>
      </c>
      <c r="M151" s="18" t="s">
        <v>19</v>
      </c>
      <c r="N151" s="15" t="s">
        <v>4068</v>
      </c>
      <c r="O151" s="15" t="s">
        <v>5852</v>
      </c>
      <c r="P151" s="15" t="s">
        <v>6147</v>
      </c>
      <c r="Q151" s="15" t="s">
        <v>19</v>
      </c>
      <c r="R151" s="15" t="s">
        <v>19</v>
      </c>
      <c r="S151" s="15" t="s">
        <v>19</v>
      </c>
      <c r="T151" s="15" t="s">
        <v>19</v>
      </c>
      <c r="U151" s="15" t="s">
        <v>19</v>
      </c>
      <c r="V151" s="19">
        <v>0</v>
      </c>
      <c r="W151" s="31" t="s">
        <v>29</v>
      </c>
      <c r="X151" s="15" t="s">
        <v>19</v>
      </c>
      <c r="Y151" s="15" t="s">
        <v>43</v>
      </c>
      <c r="Z151" s="15" t="s">
        <v>4066</v>
      </c>
      <c r="AA151" s="15" t="s">
        <v>1185</v>
      </c>
      <c r="AB151" s="15" t="s">
        <v>19</v>
      </c>
      <c r="AC151" s="15" t="s">
        <v>17</v>
      </c>
      <c r="AD151" s="36" t="s">
        <v>5909</v>
      </c>
      <c r="AE151" s="15" t="s">
        <v>19</v>
      </c>
      <c r="AF151" s="15" t="s">
        <v>19</v>
      </c>
      <c r="AG151" s="15" t="s">
        <v>19</v>
      </c>
      <c r="AH151" s="15" t="s">
        <v>19</v>
      </c>
      <c r="AI151" s="15" t="s">
        <v>19</v>
      </c>
      <c r="AJ151" s="15" t="s">
        <v>3215</v>
      </c>
      <c r="AK151" s="15" t="s">
        <v>6312</v>
      </c>
    </row>
    <row r="152" spans="1:37" ht="15.45" x14ac:dyDescent="0.4">
      <c r="A152" s="15" t="s">
        <v>350</v>
      </c>
      <c r="B152" s="15" t="str">
        <f t="shared" si="2"/>
        <v>868c01j8v</v>
      </c>
      <c r="C152" s="15" t="s">
        <v>4069</v>
      </c>
      <c r="D152" s="21" t="s">
        <v>28</v>
      </c>
      <c r="E152" s="15" t="s">
        <v>3561</v>
      </c>
      <c r="F152" s="28" t="s">
        <v>3587</v>
      </c>
      <c r="G152" s="15" t="s">
        <v>19</v>
      </c>
      <c r="H152" s="18">
        <v>45863</v>
      </c>
      <c r="I152" s="18">
        <v>45810</v>
      </c>
      <c r="J152" s="18">
        <v>45672.588194444441</v>
      </c>
      <c r="K152" s="18">
        <v>45807.375</v>
      </c>
      <c r="L152" s="18" t="s">
        <v>19</v>
      </c>
      <c r="M152" s="18" t="s">
        <v>19</v>
      </c>
      <c r="N152" s="15" t="s">
        <v>4070</v>
      </c>
      <c r="O152" s="15" t="s">
        <v>5852</v>
      </c>
      <c r="P152" s="15" t="s">
        <v>3588</v>
      </c>
      <c r="Q152" s="15" t="s">
        <v>19</v>
      </c>
      <c r="R152" s="15" t="s">
        <v>19</v>
      </c>
      <c r="S152" s="15" t="s">
        <v>19</v>
      </c>
      <c r="T152" s="15" t="s">
        <v>19</v>
      </c>
      <c r="U152" s="15" t="s">
        <v>19</v>
      </c>
      <c r="V152" s="19">
        <v>0</v>
      </c>
      <c r="W152" s="31" t="s">
        <v>29</v>
      </c>
      <c r="X152" s="15" t="s">
        <v>19</v>
      </c>
      <c r="Y152" s="15" t="s">
        <v>43</v>
      </c>
      <c r="Z152" s="15" t="s">
        <v>4066</v>
      </c>
      <c r="AA152" s="15" t="s">
        <v>1136</v>
      </c>
      <c r="AB152" s="15" t="s">
        <v>19</v>
      </c>
      <c r="AC152" s="15" t="s">
        <v>17</v>
      </c>
      <c r="AD152" s="15" t="s">
        <v>19</v>
      </c>
      <c r="AE152" s="15" t="s">
        <v>19</v>
      </c>
      <c r="AF152" s="15" t="s">
        <v>19</v>
      </c>
      <c r="AG152" s="15" t="s">
        <v>19</v>
      </c>
      <c r="AH152" s="15" t="s">
        <v>19</v>
      </c>
      <c r="AI152" s="15" t="s">
        <v>19</v>
      </c>
      <c r="AJ152" s="15" t="s">
        <v>3215</v>
      </c>
      <c r="AK152" s="15" t="s">
        <v>6312</v>
      </c>
    </row>
    <row r="153" spans="1:37" ht="15.45" x14ac:dyDescent="0.4">
      <c r="A153" s="15" t="s">
        <v>351</v>
      </c>
      <c r="B153" s="15" t="str">
        <f t="shared" si="2"/>
        <v>868c01k8d</v>
      </c>
      <c r="C153" s="15" t="s">
        <v>4071</v>
      </c>
      <c r="D153" s="21" t="s">
        <v>28</v>
      </c>
      <c r="E153" s="15" t="s">
        <v>3561</v>
      </c>
      <c r="F153" s="28" t="s">
        <v>3587</v>
      </c>
      <c r="G153" s="15" t="s">
        <v>6703</v>
      </c>
      <c r="H153" s="18">
        <v>45863</v>
      </c>
      <c r="I153" s="18">
        <v>45805</v>
      </c>
      <c r="J153" s="18">
        <v>45672.588888888888</v>
      </c>
      <c r="K153" s="18">
        <v>45810.55</v>
      </c>
      <c r="L153" s="18" t="s">
        <v>19</v>
      </c>
      <c r="M153" s="18" t="s">
        <v>19</v>
      </c>
      <c r="N153" s="15" t="s">
        <v>4072</v>
      </c>
      <c r="O153" s="15" t="s">
        <v>5852</v>
      </c>
      <c r="P153" s="15" t="s">
        <v>3588</v>
      </c>
      <c r="Q153" s="18">
        <v>45805</v>
      </c>
      <c r="R153" s="15" t="s">
        <v>19</v>
      </c>
      <c r="S153" s="15" t="s">
        <v>19</v>
      </c>
      <c r="T153" s="15" t="s">
        <v>19</v>
      </c>
      <c r="U153" s="15" t="s">
        <v>19</v>
      </c>
      <c r="V153" s="19">
        <v>0</v>
      </c>
      <c r="W153" s="31" t="s">
        <v>29</v>
      </c>
      <c r="X153" s="15" t="s">
        <v>19</v>
      </c>
      <c r="Y153" s="15" t="s">
        <v>43</v>
      </c>
      <c r="Z153" s="15" t="s">
        <v>4066</v>
      </c>
      <c r="AA153" s="15" t="s">
        <v>1122</v>
      </c>
      <c r="AB153" s="15" t="s">
        <v>19</v>
      </c>
      <c r="AC153" s="15" t="s">
        <v>17</v>
      </c>
      <c r="AD153" s="15" t="s">
        <v>19</v>
      </c>
      <c r="AE153" s="15" t="s">
        <v>19</v>
      </c>
      <c r="AF153" s="15" t="s">
        <v>19</v>
      </c>
      <c r="AG153" s="15" t="s">
        <v>19</v>
      </c>
      <c r="AH153" s="15" t="s">
        <v>19</v>
      </c>
      <c r="AI153" s="15" t="s">
        <v>19</v>
      </c>
      <c r="AJ153" s="15" t="s">
        <v>3215</v>
      </c>
      <c r="AK153" s="15" t="s">
        <v>6312</v>
      </c>
    </row>
    <row r="154" spans="1:37" ht="15.45" x14ac:dyDescent="0.4">
      <c r="A154" s="15" t="s">
        <v>352</v>
      </c>
      <c r="B154" s="15" t="str">
        <f t="shared" si="2"/>
        <v>868c01kzg</v>
      </c>
      <c r="C154" s="15" t="s">
        <v>4073</v>
      </c>
      <c r="D154" s="21" t="s">
        <v>28</v>
      </c>
      <c r="E154" s="15" t="s">
        <v>3561</v>
      </c>
      <c r="F154" s="28" t="s">
        <v>3587</v>
      </c>
      <c r="G154" s="15" t="s">
        <v>19</v>
      </c>
      <c r="H154" s="18">
        <v>45863</v>
      </c>
      <c r="I154" s="18">
        <v>45810</v>
      </c>
      <c r="J154" s="18">
        <v>45672.588888888888</v>
      </c>
      <c r="K154" s="18">
        <v>45807.373611111107</v>
      </c>
      <c r="L154" s="18" t="s">
        <v>19</v>
      </c>
      <c r="M154" s="18" t="s">
        <v>19</v>
      </c>
      <c r="N154" s="15" t="s">
        <v>4074</v>
      </c>
      <c r="O154" s="15" t="s">
        <v>5852</v>
      </c>
      <c r="P154" s="15" t="s">
        <v>6147</v>
      </c>
      <c r="Q154" s="18">
        <v>45807</v>
      </c>
      <c r="R154" s="15" t="s">
        <v>19</v>
      </c>
      <c r="S154" s="15" t="s">
        <v>19</v>
      </c>
      <c r="T154" s="15" t="s">
        <v>19</v>
      </c>
      <c r="U154" s="15" t="s">
        <v>19</v>
      </c>
      <c r="V154" s="19">
        <v>0</v>
      </c>
      <c r="W154" s="32" t="s">
        <v>66</v>
      </c>
      <c r="X154" s="15" t="s">
        <v>19</v>
      </c>
      <c r="Y154" s="15" t="s">
        <v>43</v>
      </c>
      <c r="Z154" s="15" t="s">
        <v>4075</v>
      </c>
      <c r="AA154" s="15" t="s">
        <v>1109</v>
      </c>
      <c r="AB154" s="15" t="s">
        <v>19</v>
      </c>
      <c r="AC154" s="15" t="s">
        <v>17</v>
      </c>
      <c r="AD154" s="15" t="s">
        <v>19</v>
      </c>
      <c r="AE154" s="15" t="s">
        <v>19</v>
      </c>
      <c r="AF154" s="15" t="s">
        <v>19</v>
      </c>
      <c r="AG154" s="15" t="s">
        <v>19</v>
      </c>
      <c r="AH154" s="15" t="s">
        <v>19</v>
      </c>
      <c r="AI154" s="15" t="s">
        <v>19</v>
      </c>
      <c r="AJ154" s="15" t="s">
        <v>3215</v>
      </c>
      <c r="AK154" s="15" t="s">
        <v>6312</v>
      </c>
    </row>
    <row r="155" spans="1:37" ht="15.45" x14ac:dyDescent="0.4">
      <c r="A155" s="15" t="s">
        <v>353</v>
      </c>
      <c r="B155" s="15" t="str">
        <f t="shared" si="2"/>
        <v>868c01nga</v>
      </c>
      <c r="C155" s="15" t="s">
        <v>4076</v>
      </c>
      <c r="D155" s="21" t="s">
        <v>28</v>
      </c>
      <c r="E155" s="15" t="s">
        <v>3561</v>
      </c>
      <c r="F155" s="16" t="s">
        <v>658</v>
      </c>
      <c r="G155" s="15" t="s">
        <v>19</v>
      </c>
      <c r="H155" s="18" t="s">
        <v>19</v>
      </c>
      <c r="I155" s="18">
        <v>45807</v>
      </c>
      <c r="J155" s="18">
        <v>45672.590277777781</v>
      </c>
      <c r="K155" s="18">
        <v>45807.375</v>
      </c>
      <c r="L155" s="18" t="s">
        <v>19</v>
      </c>
      <c r="M155" s="18" t="s">
        <v>19</v>
      </c>
      <c r="N155" s="15" t="s">
        <v>4077</v>
      </c>
      <c r="O155" s="15" t="s">
        <v>5852</v>
      </c>
      <c r="P155" s="15" t="s">
        <v>3588</v>
      </c>
      <c r="Q155" s="15" t="s">
        <v>19</v>
      </c>
      <c r="R155" s="15" t="s">
        <v>19</v>
      </c>
      <c r="S155" s="15" t="s">
        <v>19</v>
      </c>
      <c r="T155" s="15" t="s">
        <v>19</v>
      </c>
      <c r="U155" s="15" t="s">
        <v>19</v>
      </c>
      <c r="V155" s="19">
        <v>0</v>
      </c>
      <c r="W155" s="31" t="s">
        <v>29</v>
      </c>
      <c r="X155" s="15" t="s">
        <v>19</v>
      </c>
      <c r="Y155" s="15" t="s">
        <v>43</v>
      </c>
      <c r="Z155" s="15" t="s">
        <v>4066</v>
      </c>
      <c r="AA155" s="15" t="s">
        <v>1122</v>
      </c>
      <c r="AB155" s="15" t="s">
        <v>19</v>
      </c>
      <c r="AC155" s="15" t="s">
        <v>17</v>
      </c>
      <c r="AD155" s="15" t="s">
        <v>19</v>
      </c>
      <c r="AE155" s="15" t="s">
        <v>19</v>
      </c>
      <c r="AF155" s="15" t="s">
        <v>19</v>
      </c>
      <c r="AG155" s="15" t="s">
        <v>19</v>
      </c>
      <c r="AH155" s="15" t="s">
        <v>19</v>
      </c>
      <c r="AI155" s="15" t="s">
        <v>19</v>
      </c>
      <c r="AJ155" s="15" t="s">
        <v>3215</v>
      </c>
      <c r="AK155" s="15" t="s">
        <v>6312</v>
      </c>
    </row>
    <row r="156" spans="1:37" ht="15.45" x14ac:dyDescent="0.4">
      <c r="A156" s="15" t="s">
        <v>355</v>
      </c>
      <c r="B156" s="15" t="str">
        <f t="shared" si="2"/>
        <v>868c01p1c</v>
      </c>
      <c r="C156" s="15" t="s">
        <v>4078</v>
      </c>
      <c r="D156" s="39" t="s">
        <v>540</v>
      </c>
      <c r="E156" s="15" t="s">
        <v>3561</v>
      </c>
      <c r="F156" s="28" t="s">
        <v>3587</v>
      </c>
      <c r="G156" s="15" t="s">
        <v>19</v>
      </c>
      <c r="H156" s="18">
        <v>45863</v>
      </c>
      <c r="I156" s="18">
        <v>45810</v>
      </c>
      <c r="J156" s="18">
        <v>45672.590277777781</v>
      </c>
      <c r="K156" s="18">
        <v>45810.568055555559</v>
      </c>
      <c r="L156" s="18" t="s">
        <v>19</v>
      </c>
      <c r="M156" s="18" t="s">
        <v>19</v>
      </c>
      <c r="N156" s="15" t="s">
        <v>4079</v>
      </c>
      <c r="O156" s="15" t="s">
        <v>6704</v>
      </c>
      <c r="P156" s="15" t="s">
        <v>3588</v>
      </c>
      <c r="Q156" s="18">
        <v>45810</v>
      </c>
      <c r="R156" s="15" t="s">
        <v>19</v>
      </c>
      <c r="S156" s="15" t="s">
        <v>19</v>
      </c>
      <c r="T156" s="15" t="s">
        <v>19</v>
      </c>
      <c r="U156" s="15" t="s">
        <v>19</v>
      </c>
      <c r="V156" s="19">
        <v>0</v>
      </c>
      <c r="W156" s="15" t="s">
        <v>596</v>
      </c>
      <c r="X156" s="15" t="s">
        <v>19</v>
      </c>
      <c r="Y156" s="15" t="s">
        <v>43</v>
      </c>
      <c r="Z156" s="15" t="s">
        <v>4066</v>
      </c>
      <c r="AA156" s="15" t="s">
        <v>1395</v>
      </c>
      <c r="AB156" s="15" t="s">
        <v>19</v>
      </c>
      <c r="AC156" s="15" t="s">
        <v>17</v>
      </c>
      <c r="AD156" s="15" t="s">
        <v>19</v>
      </c>
      <c r="AE156" s="15" t="s">
        <v>19</v>
      </c>
      <c r="AF156" s="15" t="s">
        <v>19</v>
      </c>
      <c r="AG156" s="15" t="s">
        <v>19</v>
      </c>
      <c r="AH156" s="15" t="s">
        <v>19</v>
      </c>
      <c r="AI156" s="15" t="s">
        <v>19</v>
      </c>
      <c r="AJ156" s="15" t="s">
        <v>3215</v>
      </c>
      <c r="AK156" s="15" t="s">
        <v>6312</v>
      </c>
    </row>
    <row r="157" spans="1:37" ht="15.45" x14ac:dyDescent="0.4">
      <c r="A157" s="15" t="s">
        <v>357</v>
      </c>
      <c r="B157" s="15" t="str">
        <f t="shared" si="2"/>
        <v>868c01rhv</v>
      </c>
      <c r="C157" s="15" t="s">
        <v>4261</v>
      </c>
      <c r="D157" s="21" t="s">
        <v>28</v>
      </c>
      <c r="E157" s="15" t="s">
        <v>3561</v>
      </c>
      <c r="F157" s="28" t="s">
        <v>3587</v>
      </c>
      <c r="G157" s="15" t="s">
        <v>6314</v>
      </c>
      <c r="H157" s="18">
        <v>45808</v>
      </c>
      <c r="I157" s="18">
        <v>45796</v>
      </c>
      <c r="J157" s="18">
        <v>45672.591666666667</v>
      </c>
      <c r="K157" s="18">
        <v>45810.542361111111</v>
      </c>
      <c r="L157" s="18" t="s">
        <v>19</v>
      </c>
      <c r="M157" s="18" t="s">
        <v>19</v>
      </c>
      <c r="N157" s="15" t="s">
        <v>4597</v>
      </c>
      <c r="O157" s="15" t="s">
        <v>5852</v>
      </c>
      <c r="P157" s="15" t="s">
        <v>3588</v>
      </c>
      <c r="Q157" s="18">
        <v>45810</v>
      </c>
      <c r="R157" s="15" t="s">
        <v>19</v>
      </c>
      <c r="S157" s="15" t="s">
        <v>19</v>
      </c>
      <c r="T157" s="18">
        <v>45805</v>
      </c>
      <c r="U157" s="18">
        <v>45798</v>
      </c>
      <c r="V157" s="19">
        <v>0</v>
      </c>
      <c r="W157" s="32" t="s">
        <v>66</v>
      </c>
      <c r="X157" s="15" t="s">
        <v>19</v>
      </c>
      <c r="Y157" s="15" t="s">
        <v>24</v>
      </c>
      <c r="Z157" s="15" t="s">
        <v>4066</v>
      </c>
      <c r="AA157" s="15" t="s">
        <v>1109</v>
      </c>
      <c r="AB157" s="15" t="b">
        <v>1</v>
      </c>
      <c r="AC157" s="15" t="s">
        <v>17</v>
      </c>
      <c r="AD157" s="20" t="s">
        <v>3604</v>
      </c>
      <c r="AE157" s="15" t="s">
        <v>19</v>
      </c>
      <c r="AF157" s="18">
        <v>45810</v>
      </c>
      <c r="AG157" s="15" t="s">
        <v>19</v>
      </c>
      <c r="AH157" s="15" t="s">
        <v>19</v>
      </c>
      <c r="AI157" s="15" t="s">
        <v>19</v>
      </c>
      <c r="AJ157" s="15" t="s">
        <v>3215</v>
      </c>
      <c r="AK157" s="15" t="s">
        <v>6312</v>
      </c>
    </row>
    <row r="158" spans="1:37" ht="15.45" x14ac:dyDescent="0.4">
      <c r="A158" s="15" t="s">
        <v>359</v>
      </c>
      <c r="B158" s="15" t="str">
        <f t="shared" si="2"/>
        <v>868c01t4m</v>
      </c>
      <c r="C158" s="15" t="s">
        <v>3566</v>
      </c>
      <c r="D158" s="21" t="s">
        <v>28</v>
      </c>
      <c r="E158" s="15" t="s">
        <v>3561</v>
      </c>
      <c r="F158" s="16" t="s">
        <v>658</v>
      </c>
      <c r="G158" s="15" t="s">
        <v>19</v>
      </c>
      <c r="H158" s="18">
        <v>45863</v>
      </c>
      <c r="I158" s="18">
        <v>45807</v>
      </c>
      <c r="J158" s="18">
        <v>45672.591666666667</v>
      </c>
      <c r="K158" s="18">
        <v>45807.372916666667</v>
      </c>
      <c r="L158" s="18" t="s">
        <v>19</v>
      </c>
      <c r="M158" s="18" t="s">
        <v>19</v>
      </c>
      <c r="N158" s="15" t="s">
        <v>4598</v>
      </c>
      <c r="O158" s="15" t="s">
        <v>5852</v>
      </c>
      <c r="P158" s="15" t="s">
        <v>3588</v>
      </c>
      <c r="Q158" s="18">
        <v>45807</v>
      </c>
      <c r="R158" s="15" t="s">
        <v>19</v>
      </c>
      <c r="S158" s="15" t="s">
        <v>19</v>
      </c>
      <c r="T158" s="15" t="s">
        <v>19</v>
      </c>
      <c r="U158" s="15" t="s">
        <v>19</v>
      </c>
      <c r="V158" s="19">
        <v>0</v>
      </c>
      <c r="W158" s="32" t="s">
        <v>66</v>
      </c>
      <c r="X158" s="15" t="s">
        <v>19</v>
      </c>
      <c r="Y158" s="15" t="s">
        <v>24</v>
      </c>
      <c r="Z158" s="15" t="s">
        <v>4066</v>
      </c>
      <c r="AA158" s="15" t="s">
        <v>1109</v>
      </c>
      <c r="AB158" s="15" t="s">
        <v>19</v>
      </c>
      <c r="AC158" s="15" t="s">
        <v>17</v>
      </c>
      <c r="AD158" s="15" t="s">
        <v>19</v>
      </c>
      <c r="AE158" s="15" t="s">
        <v>19</v>
      </c>
      <c r="AF158" s="15" t="s">
        <v>19</v>
      </c>
      <c r="AG158" s="15" t="s">
        <v>19</v>
      </c>
      <c r="AH158" s="15" t="s">
        <v>19</v>
      </c>
      <c r="AI158" s="15" t="s">
        <v>19</v>
      </c>
      <c r="AJ158" s="15" t="s">
        <v>3215</v>
      </c>
      <c r="AK158" s="15" t="s">
        <v>6312</v>
      </c>
    </row>
    <row r="159" spans="1:37" ht="15.45" x14ac:dyDescent="0.4">
      <c r="A159" s="15" t="s">
        <v>361</v>
      </c>
      <c r="B159" s="15" t="str">
        <f t="shared" si="2"/>
        <v>868c02ej2</v>
      </c>
      <c r="C159" s="15" t="s">
        <v>4599</v>
      </c>
      <c r="D159" s="27" t="s">
        <v>122</v>
      </c>
      <c r="E159" s="15" t="s">
        <v>4600</v>
      </c>
      <c r="F159" s="25" t="s">
        <v>3583</v>
      </c>
      <c r="G159" s="15" t="s">
        <v>4601</v>
      </c>
      <c r="H159" s="18">
        <v>45723</v>
      </c>
      <c r="I159" s="18">
        <v>45671</v>
      </c>
      <c r="J159" s="18">
        <v>45672.603472222225</v>
      </c>
      <c r="K159" s="18">
        <v>45768.527083333334</v>
      </c>
      <c r="L159" s="18" t="s">
        <v>19</v>
      </c>
      <c r="M159" s="18" t="s">
        <v>19</v>
      </c>
      <c r="N159" s="15" t="s">
        <v>4602</v>
      </c>
      <c r="O159" s="15" t="s">
        <v>5855</v>
      </c>
      <c r="P159" s="15" t="s">
        <v>19</v>
      </c>
      <c r="Q159" s="18" t="s">
        <v>19</v>
      </c>
      <c r="R159" s="18" t="s">
        <v>19</v>
      </c>
      <c r="S159" s="15" t="b">
        <v>1</v>
      </c>
      <c r="T159" s="18" t="s">
        <v>19</v>
      </c>
      <c r="U159" s="18" t="s">
        <v>19</v>
      </c>
      <c r="V159" s="19">
        <v>0</v>
      </c>
      <c r="W159" s="29" t="s">
        <v>123</v>
      </c>
      <c r="X159" s="18" t="s">
        <v>19</v>
      </c>
      <c r="Y159" s="15" t="s">
        <v>24</v>
      </c>
      <c r="Z159" s="15" t="s">
        <v>2627</v>
      </c>
      <c r="AA159" s="15" t="s">
        <v>872</v>
      </c>
      <c r="AB159" s="15" t="s">
        <v>19</v>
      </c>
      <c r="AC159" s="15" t="s">
        <v>49</v>
      </c>
      <c r="AD159" s="20" t="s">
        <v>3604</v>
      </c>
      <c r="AE159" s="15" t="s">
        <v>19</v>
      </c>
      <c r="AF159" s="18">
        <v>45765</v>
      </c>
      <c r="AG159" s="18" t="s">
        <v>19</v>
      </c>
      <c r="AH159" s="15" t="s">
        <v>19</v>
      </c>
      <c r="AI159" s="15" t="s">
        <v>19</v>
      </c>
      <c r="AJ159" s="15" t="s">
        <v>3620</v>
      </c>
      <c r="AK159" s="15" t="s">
        <v>3621</v>
      </c>
    </row>
    <row r="160" spans="1:37" ht="15.45" x14ac:dyDescent="0.4">
      <c r="A160" s="15" t="s">
        <v>363</v>
      </c>
      <c r="B160" s="15" t="str">
        <f t="shared" si="2"/>
        <v>868c02kbb</v>
      </c>
      <c r="C160" s="15" t="s">
        <v>3618</v>
      </c>
      <c r="D160" s="33" t="s">
        <v>243</v>
      </c>
      <c r="E160" s="15" t="s">
        <v>3561</v>
      </c>
      <c r="F160" s="28" t="s">
        <v>3587</v>
      </c>
      <c r="G160" s="15" t="s">
        <v>6705</v>
      </c>
      <c r="H160" s="18">
        <v>45688</v>
      </c>
      <c r="I160" s="18">
        <v>45680</v>
      </c>
      <c r="J160" s="18">
        <v>45672.606249999997</v>
      </c>
      <c r="K160" s="18">
        <v>45805.65625</v>
      </c>
      <c r="L160" s="18" t="s">
        <v>19</v>
      </c>
      <c r="M160" s="18">
        <v>45728.678472222222</v>
      </c>
      <c r="N160" s="15" t="s">
        <v>890</v>
      </c>
      <c r="O160" s="15" t="s">
        <v>5855</v>
      </c>
      <c r="P160" s="15" t="s">
        <v>19</v>
      </c>
      <c r="Q160" s="18" t="s">
        <v>19</v>
      </c>
      <c r="R160" s="18">
        <v>45695</v>
      </c>
      <c r="S160" s="15" t="s">
        <v>19</v>
      </c>
      <c r="T160" s="18" t="s">
        <v>19</v>
      </c>
      <c r="U160" s="18">
        <v>45688</v>
      </c>
      <c r="V160" s="19">
        <v>1</v>
      </c>
      <c r="W160" s="37" t="s">
        <v>365</v>
      </c>
      <c r="X160" s="18">
        <v>45700</v>
      </c>
      <c r="Y160" s="15" t="s">
        <v>257</v>
      </c>
      <c r="Z160" s="15" t="s">
        <v>2627</v>
      </c>
      <c r="AA160" s="15" t="s">
        <v>872</v>
      </c>
      <c r="AB160" s="15" t="b">
        <v>1</v>
      </c>
      <c r="AC160" s="15" t="s">
        <v>49</v>
      </c>
      <c r="AD160" s="20" t="s">
        <v>3604</v>
      </c>
      <c r="AE160" s="15" t="s">
        <v>19</v>
      </c>
      <c r="AF160" s="18">
        <v>45757</v>
      </c>
      <c r="AG160" s="18">
        <v>45715</v>
      </c>
      <c r="AH160" s="15" t="s">
        <v>19</v>
      </c>
      <c r="AI160" s="15" t="s">
        <v>19</v>
      </c>
      <c r="AJ160" s="15" t="s">
        <v>3620</v>
      </c>
      <c r="AK160" s="15" t="s">
        <v>3621</v>
      </c>
    </row>
    <row r="161" spans="1:37" ht="15.45" x14ac:dyDescent="0.4">
      <c r="A161" s="15" t="s">
        <v>367</v>
      </c>
      <c r="B161" s="15" t="str">
        <f t="shared" si="2"/>
        <v>868c02mmv</v>
      </c>
      <c r="C161" s="15" t="s">
        <v>3622</v>
      </c>
      <c r="D161" s="33" t="s">
        <v>243</v>
      </c>
      <c r="E161" s="15" t="s">
        <v>3561</v>
      </c>
      <c r="F161" s="28" t="s">
        <v>3587</v>
      </c>
      <c r="G161" s="15" t="s">
        <v>6705</v>
      </c>
      <c r="H161" s="18">
        <v>45688</v>
      </c>
      <c r="I161" s="18">
        <v>45680</v>
      </c>
      <c r="J161" s="18">
        <v>45672.606944444444</v>
      </c>
      <c r="K161" s="18">
        <v>45805.656944444447</v>
      </c>
      <c r="L161" s="18" t="s">
        <v>19</v>
      </c>
      <c r="M161" s="18">
        <v>45728.542361111111</v>
      </c>
      <c r="N161" s="15" t="s">
        <v>905</v>
      </c>
      <c r="O161" s="15" t="s">
        <v>5855</v>
      </c>
      <c r="P161" s="15" t="s">
        <v>19</v>
      </c>
      <c r="Q161" s="18" t="s">
        <v>19</v>
      </c>
      <c r="R161" s="18" t="s">
        <v>19</v>
      </c>
      <c r="S161" s="15" t="s">
        <v>19</v>
      </c>
      <c r="T161" s="18" t="s">
        <v>19</v>
      </c>
      <c r="U161" s="18">
        <v>45688</v>
      </c>
      <c r="V161" s="19">
        <v>1</v>
      </c>
      <c r="W161" s="37" t="s">
        <v>365</v>
      </c>
      <c r="X161" s="18">
        <v>45695</v>
      </c>
      <c r="Y161" s="15" t="s">
        <v>257</v>
      </c>
      <c r="Z161" s="15" t="s">
        <v>2627</v>
      </c>
      <c r="AA161" s="15" t="s">
        <v>901</v>
      </c>
      <c r="AB161" s="15" t="b">
        <v>1</v>
      </c>
      <c r="AC161" s="15" t="s">
        <v>49</v>
      </c>
      <c r="AD161" s="20" t="s">
        <v>3604</v>
      </c>
      <c r="AE161" s="15" t="s">
        <v>19</v>
      </c>
      <c r="AF161" s="18">
        <v>45757</v>
      </c>
      <c r="AG161" s="18">
        <v>45715</v>
      </c>
      <c r="AH161" s="15" t="s">
        <v>19</v>
      </c>
      <c r="AI161" s="15" t="s">
        <v>19</v>
      </c>
      <c r="AJ161" s="15" t="s">
        <v>3620</v>
      </c>
      <c r="AK161" s="15" t="s">
        <v>3621</v>
      </c>
    </row>
    <row r="162" spans="1:37" ht="15.45" x14ac:dyDescent="0.4">
      <c r="A162" s="15" t="s">
        <v>369</v>
      </c>
      <c r="B162" s="15" t="str">
        <f t="shared" si="2"/>
        <v>868c033tx</v>
      </c>
      <c r="C162" s="15" t="s">
        <v>3689</v>
      </c>
      <c r="D162" s="33" t="s">
        <v>243</v>
      </c>
      <c r="E162" s="15" t="s">
        <v>3561</v>
      </c>
      <c r="F162" s="28" t="s">
        <v>3587</v>
      </c>
      <c r="G162" s="15" t="s">
        <v>6705</v>
      </c>
      <c r="H162" s="18">
        <v>45758</v>
      </c>
      <c r="I162" s="18">
        <v>45707</v>
      </c>
      <c r="J162" s="18">
        <v>45672.613888888889</v>
      </c>
      <c r="K162" s="18">
        <v>45805.657638888893</v>
      </c>
      <c r="L162" s="18" t="s">
        <v>19</v>
      </c>
      <c r="M162" s="18">
        <v>45750.664583333331</v>
      </c>
      <c r="N162" s="15" t="s">
        <v>3690</v>
      </c>
      <c r="O162" s="15" t="s">
        <v>5855</v>
      </c>
      <c r="P162" s="15" t="s">
        <v>19</v>
      </c>
      <c r="Q162" s="18">
        <v>45744</v>
      </c>
      <c r="R162" s="18" t="s">
        <v>19</v>
      </c>
      <c r="S162" s="15" t="s">
        <v>19</v>
      </c>
      <c r="T162" s="18" t="s">
        <v>19</v>
      </c>
      <c r="U162" s="18" t="s">
        <v>19</v>
      </c>
      <c r="V162" s="19">
        <v>0.875</v>
      </c>
      <c r="W162" s="37" t="s">
        <v>365</v>
      </c>
      <c r="X162" s="18" t="s">
        <v>19</v>
      </c>
      <c r="Y162" s="15" t="s">
        <v>65</v>
      </c>
      <c r="Z162" s="15" t="s">
        <v>2585</v>
      </c>
      <c r="AA162" s="15" t="s">
        <v>920</v>
      </c>
      <c r="AB162" s="15" t="b">
        <v>1</v>
      </c>
      <c r="AC162" s="15" t="s">
        <v>49</v>
      </c>
      <c r="AD162" s="20" t="s">
        <v>3604</v>
      </c>
      <c r="AE162" s="15" t="s">
        <v>3691</v>
      </c>
      <c r="AF162" s="18">
        <v>45757</v>
      </c>
      <c r="AG162" s="18">
        <v>45750</v>
      </c>
      <c r="AH162" s="15" t="s">
        <v>19</v>
      </c>
      <c r="AI162" s="15" t="s">
        <v>19</v>
      </c>
      <c r="AJ162" s="15" t="s">
        <v>3620</v>
      </c>
      <c r="AK162" s="15" t="s">
        <v>3621</v>
      </c>
    </row>
    <row r="163" spans="1:37" ht="15.45" x14ac:dyDescent="0.4">
      <c r="A163" s="15" t="s">
        <v>371</v>
      </c>
      <c r="B163" s="15" t="str">
        <f t="shared" si="2"/>
        <v>868c03882</v>
      </c>
      <c r="C163" s="15" t="s">
        <v>3692</v>
      </c>
      <c r="D163" s="33" t="s">
        <v>243</v>
      </c>
      <c r="E163" s="15" t="s">
        <v>3561</v>
      </c>
      <c r="F163" s="28" t="s">
        <v>3587</v>
      </c>
      <c r="G163" s="15" t="s">
        <v>6705</v>
      </c>
      <c r="H163" s="18">
        <v>45759</v>
      </c>
      <c r="I163" s="18">
        <v>45710</v>
      </c>
      <c r="J163" s="18">
        <v>45672.615972222222</v>
      </c>
      <c r="K163" s="18">
        <v>45805.657638888893</v>
      </c>
      <c r="L163" s="18" t="s">
        <v>19</v>
      </c>
      <c r="M163" s="18">
        <v>45755.452777777777</v>
      </c>
      <c r="N163" s="15" t="s">
        <v>3693</v>
      </c>
      <c r="O163" s="15" t="s">
        <v>5855</v>
      </c>
      <c r="P163" s="15" t="s">
        <v>19</v>
      </c>
      <c r="Q163" s="18">
        <v>45748</v>
      </c>
      <c r="R163" s="18" t="s">
        <v>19</v>
      </c>
      <c r="S163" s="15" t="s">
        <v>19</v>
      </c>
      <c r="T163" s="18" t="s">
        <v>19</v>
      </c>
      <c r="U163" s="18" t="s">
        <v>19</v>
      </c>
      <c r="V163" s="19">
        <v>0.5714285714285714</v>
      </c>
      <c r="W163" s="37" t="s">
        <v>365</v>
      </c>
      <c r="X163" s="18" t="s">
        <v>19</v>
      </c>
      <c r="Y163" s="15" t="s">
        <v>65</v>
      </c>
      <c r="Z163" s="15" t="s">
        <v>2585</v>
      </c>
      <c r="AA163" s="15" t="s">
        <v>908</v>
      </c>
      <c r="AB163" s="15" t="b">
        <v>1</v>
      </c>
      <c r="AC163" s="15" t="s">
        <v>49</v>
      </c>
      <c r="AD163" s="20" t="s">
        <v>3604</v>
      </c>
      <c r="AE163" s="15" t="s">
        <v>3694</v>
      </c>
      <c r="AF163" s="18">
        <v>45757</v>
      </c>
      <c r="AG163" s="18">
        <v>45755</v>
      </c>
      <c r="AH163" s="15" t="s">
        <v>19</v>
      </c>
      <c r="AI163" s="15" t="s">
        <v>19</v>
      </c>
      <c r="AJ163" s="15" t="s">
        <v>3620</v>
      </c>
      <c r="AK163" s="15" t="s">
        <v>3621</v>
      </c>
    </row>
    <row r="164" spans="1:37" ht="15.45" x14ac:dyDescent="0.4">
      <c r="A164" s="15" t="s">
        <v>373</v>
      </c>
      <c r="B164" s="15" t="str">
        <f t="shared" si="2"/>
        <v>868c03qur</v>
      </c>
      <c r="C164" s="15" t="s">
        <v>3695</v>
      </c>
      <c r="D164" s="33" t="s">
        <v>243</v>
      </c>
      <c r="E164" s="15" t="s">
        <v>3561</v>
      </c>
      <c r="F164" s="28" t="s">
        <v>3587</v>
      </c>
      <c r="G164" s="15" t="s">
        <v>6705</v>
      </c>
      <c r="H164" s="18">
        <v>45759</v>
      </c>
      <c r="I164" s="18">
        <v>45714</v>
      </c>
      <c r="J164" s="18">
        <v>45672.623611111107</v>
      </c>
      <c r="K164" s="18">
        <v>45805.657638888893</v>
      </c>
      <c r="L164" s="18" t="s">
        <v>19</v>
      </c>
      <c r="M164" s="18">
        <v>45750.745138888888</v>
      </c>
      <c r="N164" s="15" t="s">
        <v>3696</v>
      </c>
      <c r="O164" s="15" t="s">
        <v>5855</v>
      </c>
      <c r="P164" s="15" t="s">
        <v>19</v>
      </c>
      <c r="Q164" s="18">
        <v>45748</v>
      </c>
      <c r="R164" s="18">
        <v>45749</v>
      </c>
      <c r="S164" s="15" t="s">
        <v>19</v>
      </c>
      <c r="T164" s="18" t="s">
        <v>19</v>
      </c>
      <c r="U164" s="18" t="s">
        <v>19</v>
      </c>
      <c r="V164" s="19">
        <v>0.5</v>
      </c>
      <c r="W164" s="37" t="s">
        <v>365</v>
      </c>
      <c r="X164" s="18" t="s">
        <v>19</v>
      </c>
      <c r="Y164" s="15" t="s">
        <v>65</v>
      </c>
      <c r="Z164" s="15" t="s">
        <v>2585</v>
      </c>
      <c r="AA164" s="15" t="s">
        <v>908</v>
      </c>
      <c r="AB164" s="15" t="b">
        <v>1</v>
      </c>
      <c r="AC164" s="15" t="s">
        <v>49</v>
      </c>
      <c r="AD164" s="20" t="s">
        <v>3604</v>
      </c>
      <c r="AE164" s="15" t="s">
        <v>3697</v>
      </c>
      <c r="AF164" s="18">
        <v>45757</v>
      </c>
      <c r="AG164" s="18">
        <v>45750</v>
      </c>
      <c r="AH164" s="15" t="s">
        <v>19</v>
      </c>
      <c r="AI164" s="15" t="s">
        <v>19</v>
      </c>
      <c r="AJ164" s="15" t="s">
        <v>3620</v>
      </c>
      <c r="AK164" s="15" t="s">
        <v>3621</v>
      </c>
    </row>
    <row r="165" spans="1:37" ht="15.45" x14ac:dyDescent="0.4">
      <c r="A165" s="15" t="s">
        <v>375</v>
      </c>
      <c r="B165" s="15" t="str">
        <f t="shared" si="2"/>
        <v>868c03rxt</v>
      </c>
      <c r="C165" s="15" t="s">
        <v>3698</v>
      </c>
      <c r="D165" s="33" t="s">
        <v>243</v>
      </c>
      <c r="E165" s="15" t="s">
        <v>3561</v>
      </c>
      <c r="F165" s="28" t="s">
        <v>3587</v>
      </c>
      <c r="G165" s="15" t="s">
        <v>6705</v>
      </c>
      <c r="H165" s="18">
        <v>45761</v>
      </c>
      <c r="I165" s="18">
        <v>45714</v>
      </c>
      <c r="J165" s="18">
        <v>45672.624305555553</v>
      </c>
      <c r="K165" s="18">
        <v>45805.658333333333</v>
      </c>
      <c r="L165" s="18" t="s">
        <v>19</v>
      </c>
      <c r="M165" s="18">
        <v>45755.734027777777</v>
      </c>
      <c r="N165" s="15" t="s">
        <v>3699</v>
      </c>
      <c r="O165" s="15" t="s">
        <v>5855</v>
      </c>
      <c r="P165" s="15" t="s">
        <v>19</v>
      </c>
      <c r="Q165" s="18">
        <v>45744</v>
      </c>
      <c r="R165" s="18" t="s">
        <v>19</v>
      </c>
      <c r="S165" s="15" t="s">
        <v>19</v>
      </c>
      <c r="T165" s="18" t="s">
        <v>19</v>
      </c>
      <c r="U165" s="18" t="s">
        <v>19</v>
      </c>
      <c r="V165" s="19">
        <v>0.5</v>
      </c>
      <c r="W165" s="37" t="s">
        <v>365</v>
      </c>
      <c r="X165" s="18" t="s">
        <v>19</v>
      </c>
      <c r="Y165" s="15" t="s">
        <v>65</v>
      </c>
      <c r="Z165" s="15" t="s">
        <v>2585</v>
      </c>
      <c r="AA165" s="15" t="s">
        <v>908</v>
      </c>
      <c r="AB165" s="15" t="b">
        <v>1</v>
      </c>
      <c r="AC165" s="15" t="s">
        <v>49</v>
      </c>
      <c r="AD165" s="20" t="s">
        <v>3604</v>
      </c>
      <c r="AE165" s="15" t="s">
        <v>3700</v>
      </c>
      <c r="AF165" s="18">
        <v>45757</v>
      </c>
      <c r="AG165" s="18">
        <v>45755</v>
      </c>
      <c r="AH165" s="15" t="s">
        <v>19</v>
      </c>
      <c r="AI165" s="15" t="s">
        <v>19</v>
      </c>
      <c r="AJ165" s="15" t="s">
        <v>3620</v>
      </c>
      <c r="AK165" s="15" t="s">
        <v>3621</v>
      </c>
    </row>
    <row r="166" spans="1:37" ht="15.45" x14ac:dyDescent="0.4">
      <c r="A166" s="15" t="s">
        <v>377</v>
      </c>
      <c r="B166" s="15" t="str">
        <f t="shared" si="2"/>
        <v>868c03yda</v>
      </c>
      <c r="C166" s="15" t="s">
        <v>4603</v>
      </c>
      <c r="D166" s="27" t="s">
        <v>122</v>
      </c>
      <c r="E166" s="15" t="s">
        <v>3561</v>
      </c>
      <c r="F166" s="25" t="s">
        <v>3583</v>
      </c>
      <c r="G166" s="15" t="s">
        <v>4604</v>
      </c>
      <c r="H166" s="18">
        <v>45717</v>
      </c>
      <c r="I166" s="18">
        <v>45702</v>
      </c>
      <c r="J166" s="18">
        <v>45672.627083333333</v>
      </c>
      <c r="K166" s="18">
        <v>45764.552777777775</v>
      </c>
      <c r="L166" s="18" t="s">
        <v>19</v>
      </c>
      <c r="M166" s="18" t="s">
        <v>19</v>
      </c>
      <c r="N166" s="15" t="s">
        <v>4605</v>
      </c>
      <c r="O166" s="15" t="s">
        <v>5855</v>
      </c>
      <c r="P166" s="15" t="s">
        <v>19</v>
      </c>
      <c r="Q166" s="18">
        <v>45714</v>
      </c>
      <c r="R166" s="15" t="s">
        <v>19</v>
      </c>
      <c r="S166" s="15" t="b">
        <v>1</v>
      </c>
      <c r="T166" s="15" t="s">
        <v>19</v>
      </c>
      <c r="U166" s="15" t="s">
        <v>19</v>
      </c>
      <c r="V166" s="19">
        <v>0</v>
      </c>
      <c r="W166" s="29" t="s">
        <v>123</v>
      </c>
      <c r="X166" s="15" t="s">
        <v>19</v>
      </c>
      <c r="Y166" s="15" t="s">
        <v>24</v>
      </c>
      <c r="Z166" s="15" t="s">
        <v>2585</v>
      </c>
      <c r="AA166" s="15" t="s">
        <v>1661</v>
      </c>
      <c r="AB166" s="15" t="s">
        <v>19</v>
      </c>
      <c r="AC166" s="15" t="s">
        <v>49</v>
      </c>
      <c r="AD166" s="20" t="s">
        <v>3604</v>
      </c>
      <c r="AE166" s="15" t="s">
        <v>3691</v>
      </c>
      <c r="AF166" s="15" t="s">
        <v>19</v>
      </c>
      <c r="AG166" s="15" t="s">
        <v>19</v>
      </c>
      <c r="AH166" s="15" t="s">
        <v>19</v>
      </c>
      <c r="AI166" s="15" t="s">
        <v>19</v>
      </c>
      <c r="AJ166" s="15" t="s">
        <v>3620</v>
      </c>
      <c r="AK166" s="15" t="s">
        <v>3621</v>
      </c>
    </row>
    <row r="167" spans="1:37" ht="15.45" x14ac:dyDescent="0.4">
      <c r="A167" s="15" t="s">
        <v>379</v>
      </c>
      <c r="B167" s="15" t="str">
        <f t="shared" si="2"/>
        <v>868c03z42</v>
      </c>
      <c r="C167" s="15" t="s">
        <v>3701</v>
      </c>
      <c r="D167" s="33" t="s">
        <v>243</v>
      </c>
      <c r="E167" s="15" t="s">
        <v>3561</v>
      </c>
      <c r="F167" s="28" t="s">
        <v>3587</v>
      </c>
      <c r="G167" s="15" t="s">
        <v>6705</v>
      </c>
      <c r="H167" s="18">
        <v>45753</v>
      </c>
      <c r="I167" s="18">
        <v>45715</v>
      </c>
      <c r="J167" s="18">
        <v>45672.62777777778</v>
      </c>
      <c r="K167" s="18">
        <v>45805.657638888893</v>
      </c>
      <c r="L167" s="18" t="s">
        <v>19</v>
      </c>
      <c r="M167" s="18">
        <v>45747.692361111112</v>
      </c>
      <c r="N167" s="15" t="s">
        <v>3702</v>
      </c>
      <c r="O167" s="15" t="s">
        <v>5855</v>
      </c>
      <c r="P167" s="15" t="s">
        <v>19</v>
      </c>
      <c r="Q167" s="18">
        <v>45737</v>
      </c>
      <c r="R167" s="18" t="s">
        <v>19</v>
      </c>
      <c r="S167" s="15" t="s">
        <v>19</v>
      </c>
      <c r="T167" s="18" t="s">
        <v>19</v>
      </c>
      <c r="U167" s="18" t="s">
        <v>19</v>
      </c>
      <c r="V167" s="19">
        <v>0.70000000000000007</v>
      </c>
      <c r="W167" s="37" t="s">
        <v>365</v>
      </c>
      <c r="X167" s="18" t="s">
        <v>19</v>
      </c>
      <c r="Y167" s="15" t="s">
        <v>65</v>
      </c>
      <c r="Z167" s="15" t="s">
        <v>2585</v>
      </c>
      <c r="AA167" s="15" t="s">
        <v>908</v>
      </c>
      <c r="AB167" s="15" t="b">
        <v>1</v>
      </c>
      <c r="AC167" s="15" t="s">
        <v>49</v>
      </c>
      <c r="AD167" s="20" t="s">
        <v>3604</v>
      </c>
      <c r="AE167" s="15" t="s">
        <v>3703</v>
      </c>
      <c r="AF167" s="15" t="s">
        <v>19</v>
      </c>
      <c r="AG167" s="18">
        <v>45747</v>
      </c>
      <c r="AH167" s="15" t="s">
        <v>19</v>
      </c>
      <c r="AI167" s="15" t="s">
        <v>19</v>
      </c>
      <c r="AJ167" s="15" t="s">
        <v>3620</v>
      </c>
      <c r="AK167" s="15" t="s">
        <v>3621</v>
      </c>
    </row>
    <row r="168" spans="1:37" ht="15.45" x14ac:dyDescent="0.4">
      <c r="A168" s="15" t="s">
        <v>381</v>
      </c>
      <c r="B168" s="15" t="str">
        <f t="shared" si="2"/>
        <v>868c03znu</v>
      </c>
      <c r="C168" s="15" t="s">
        <v>4606</v>
      </c>
      <c r="D168" s="27" t="s">
        <v>122</v>
      </c>
      <c r="E168" s="15" t="s">
        <v>3561</v>
      </c>
      <c r="F168" s="25" t="s">
        <v>3583</v>
      </c>
      <c r="G168" s="15" t="s">
        <v>4604</v>
      </c>
      <c r="H168" s="18">
        <v>45710</v>
      </c>
      <c r="I168" s="18">
        <v>45701</v>
      </c>
      <c r="J168" s="18">
        <v>45672.62777777778</v>
      </c>
      <c r="K168" s="18">
        <v>45764.552777777775</v>
      </c>
      <c r="L168" s="18" t="s">
        <v>19</v>
      </c>
      <c r="M168" s="18" t="s">
        <v>19</v>
      </c>
      <c r="N168" s="15" t="s">
        <v>4607</v>
      </c>
      <c r="O168" s="15" t="s">
        <v>5855</v>
      </c>
      <c r="P168" s="15" t="s">
        <v>19</v>
      </c>
      <c r="Q168" s="18">
        <v>45707</v>
      </c>
      <c r="R168" s="15" t="s">
        <v>19</v>
      </c>
      <c r="S168" s="15" t="b">
        <v>1</v>
      </c>
      <c r="T168" s="15" t="s">
        <v>19</v>
      </c>
      <c r="U168" s="15" t="s">
        <v>19</v>
      </c>
      <c r="V168" s="19">
        <v>0</v>
      </c>
      <c r="W168" s="29" t="s">
        <v>123</v>
      </c>
      <c r="X168" s="15" t="s">
        <v>19</v>
      </c>
      <c r="Y168" s="15" t="s">
        <v>24</v>
      </c>
      <c r="Z168" s="15" t="s">
        <v>2585</v>
      </c>
      <c r="AA168" s="15" t="s">
        <v>1661</v>
      </c>
      <c r="AB168" s="15" t="s">
        <v>19</v>
      </c>
      <c r="AC168" s="15" t="s">
        <v>49</v>
      </c>
      <c r="AD168" s="20" t="s">
        <v>3604</v>
      </c>
      <c r="AE168" s="15" t="s">
        <v>4608</v>
      </c>
      <c r="AF168" s="18">
        <v>45751</v>
      </c>
      <c r="AG168" s="15" t="s">
        <v>19</v>
      </c>
      <c r="AH168" s="15" t="s">
        <v>19</v>
      </c>
      <c r="AI168" s="15" t="s">
        <v>19</v>
      </c>
      <c r="AJ168" s="15" t="s">
        <v>3620</v>
      </c>
      <c r="AK168" s="15" t="s">
        <v>3621</v>
      </c>
    </row>
    <row r="169" spans="1:37" ht="15.45" x14ac:dyDescent="0.4">
      <c r="A169" s="15" t="s">
        <v>383</v>
      </c>
      <c r="B169" s="15" t="str">
        <f t="shared" si="2"/>
        <v>868c0428w</v>
      </c>
      <c r="C169" s="15" t="s">
        <v>3704</v>
      </c>
      <c r="D169" s="33" t="s">
        <v>243</v>
      </c>
      <c r="E169" s="15" t="s">
        <v>3561</v>
      </c>
      <c r="F169" s="28" t="s">
        <v>3587</v>
      </c>
      <c r="G169" s="15" t="s">
        <v>6705</v>
      </c>
      <c r="H169" s="18">
        <v>45761</v>
      </c>
      <c r="I169" s="18">
        <v>45714</v>
      </c>
      <c r="J169" s="18">
        <v>45672.629861111112</v>
      </c>
      <c r="K169" s="18">
        <v>45805.658333333333</v>
      </c>
      <c r="L169" s="18" t="s">
        <v>19</v>
      </c>
      <c r="M169" s="18">
        <v>45755.572222222225</v>
      </c>
      <c r="N169" s="15" t="s">
        <v>3705</v>
      </c>
      <c r="O169" s="15" t="s">
        <v>5855</v>
      </c>
      <c r="P169" s="15" t="s">
        <v>19</v>
      </c>
      <c r="Q169" s="18">
        <v>45744</v>
      </c>
      <c r="R169" s="18" t="s">
        <v>19</v>
      </c>
      <c r="S169" s="15" t="s">
        <v>19</v>
      </c>
      <c r="T169" s="18" t="s">
        <v>19</v>
      </c>
      <c r="U169" s="18" t="s">
        <v>19</v>
      </c>
      <c r="V169" s="19">
        <v>0.5</v>
      </c>
      <c r="W169" s="37" t="s">
        <v>365</v>
      </c>
      <c r="X169" s="18" t="s">
        <v>19</v>
      </c>
      <c r="Y169" s="15" t="s">
        <v>65</v>
      </c>
      <c r="Z169" s="15" t="s">
        <v>2585</v>
      </c>
      <c r="AA169" s="15" t="s">
        <v>908</v>
      </c>
      <c r="AB169" s="15" t="b">
        <v>1</v>
      </c>
      <c r="AC169" s="15" t="s">
        <v>49</v>
      </c>
      <c r="AD169" s="20" t="s">
        <v>3604</v>
      </c>
      <c r="AE169" s="15" t="s">
        <v>3706</v>
      </c>
      <c r="AF169" s="18">
        <v>45757</v>
      </c>
      <c r="AG169" s="18">
        <v>45755</v>
      </c>
      <c r="AH169" s="15" t="s">
        <v>19</v>
      </c>
      <c r="AI169" s="15" t="s">
        <v>19</v>
      </c>
      <c r="AJ169" s="15" t="s">
        <v>3620</v>
      </c>
      <c r="AK169" s="15" t="s">
        <v>3621</v>
      </c>
    </row>
    <row r="170" spans="1:37" ht="15.45" x14ac:dyDescent="0.4">
      <c r="A170" s="15" t="s">
        <v>385</v>
      </c>
      <c r="B170" s="15" t="str">
        <f t="shared" si="2"/>
        <v>868c043t3</v>
      </c>
      <c r="C170" s="15" t="s">
        <v>3707</v>
      </c>
      <c r="D170" s="33" t="s">
        <v>243</v>
      </c>
      <c r="E170" s="15" t="s">
        <v>3708</v>
      </c>
      <c r="F170" s="28" t="s">
        <v>3587</v>
      </c>
      <c r="G170" s="15" t="s">
        <v>6705</v>
      </c>
      <c r="H170" s="18">
        <v>45750</v>
      </c>
      <c r="I170" s="18">
        <v>45707</v>
      </c>
      <c r="J170" s="18">
        <v>45672.630555555559</v>
      </c>
      <c r="K170" s="18">
        <v>45805.656944444447</v>
      </c>
      <c r="L170" s="18" t="s">
        <v>19</v>
      </c>
      <c r="M170" s="18">
        <v>45742.564583333333</v>
      </c>
      <c r="N170" s="15" t="s">
        <v>3709</v>
      </c>
      <c r="O170" s="15" t="s">
        <v>5855</v>
      </c>
      <c r="P170" s="15" t="s">
        <v>19</v>
      </c>
      <c r="Q170" s="18">
        <v>45734</v>
      </c>
      <c r="R170" s="18">
        <v>45740</v>
      </c>
      <c r="S170" s="15" t="s">
        <v>19</v>
      </c>
      <c r="T170" s="18" t="s">
        <v>19</v>
      </c>
      <c r="U170" s="18" t="s">
        <v>19</v>
      </c>
      <c r="V170" s="19">
        <v>0.7272727272727274</v>
      </c>
      <c r="W170" s="37" t="s">
        <v>365</v>
      </c>
      <c r="X170" s="18" t="s">
        <v>19</v>
      </c>
      <c r="Y170" s="15" t="s">
        <v>65</v>
      </c>
      <c r="Z170" s="15" t="s">
        <v>2585</v>
      </c>
      <c r="AA170" s="15" t="s">
        <v>912</v>
      </c>
      <c r="AB170" s="15" t="b">
        <v>1</v>
      </c>
      <c r="AC170" s="15" t="s">
        <v>49</v>
      </c>
      <c r="AD170" s="20" t="s">
        <v>3604</v>
      </c>
      <c r="AE170" s="15" t="s">
        <v>3710</v>
      </c>
      <c r="AF170" s="18">
        <v>45757</v>
      </c>
      <c r="AG170" s="18">
        <v>45742</v>
      </c>
      <c r="AH170" s="15" t="s">
        <v>19</v>
      </c>
      <c r="AI170" s="15" t="s">
        <v>19</v>
      </c>
      <c r="AJ170" s="15" t="s">
        <v>3620</v>
      </c>
      <c r="AK170" s="15" t="s">
        <v>3621</v>
      </c>
    </row>
    <row r="171" spans="1:37" ht="15.45" x14ac:dyDescent="0.4">
      <c r="A171" s="15" t="s">
        <v>386</v>
      </c>
      <c r="B171" s="15" t="str">
        <f t="shared" si="2"/>
        <v>868c04kmx</v>
      </c>
      <c r="C171" s="15" t="s">
        <v>5131</v>
      </c>
      <c r="D171" s="24" t="s">
        <v>42</v>
      </c>
      <c r="E171" s="15" t="s">
        <v>3561</v>
      </c>
      <c r="F171" s="28" t="s">
        <v>3587</v>
      </c>
      <c r="G171" s="15" t="s">
        <v>19</v>
      </c>
      <c r="H171" s="18" t="s">
        <v>19</v>
      </c>
      <c r="I171" s="18" t="s">
        <v>19</v>
      </c>
      <c r="J171" s="18">
        <v>45672.639583333337</v>
      </c>
      <c r="K171" s="18">
        <v>45775.429861111115</v>
      </c>
      <c r="L171" s="18" t="s">
        <v>19</v>
      </c>
      <c r="M171" s="18" t="s">
        <v>19</v>
      </c>
      <c r="N171" s="15" t="s">
        <v>5132</v>
      </c>
      <c r="O171" s="15" t="s">
        <v>5856</v>
      </c>
      <c r="P171" s="15" t="s">
        <v>6150</v>
      </c>
      <c r="Q171" s="15" t="s">
        <v>19</v>
      </c>
      <c r="R171" s="15" t="s">
        <v>19</v>
      </c>
      <c r="S171" s="15" t="s">
        <v>19</v>
      </c>
      <c r="T171" s="15" t="s">
        <v>19</v>
      </c>
      <c r="U171" s="15" t="s">
        <v>19</v>
      </c>
      <c r="V171" s="19">
        <v>0</v>
      </c>
      <c r="W171" s="15" t="s">
        <v>19</v>
      </c>
      <c r="X171" s="15" t="s">
        <v>19</v>
      </c>
      <c r="Y171" s="15" t="s">
        <v>77</v>
      </c>
      <c r="Z171" s="15" t="s">
        <v>3932</v>
      </c>
      <c r="AA171" s="15" t="s">
        <v>2188</v>
      </c>
      <c r="AB171" s="15" t="s">
        <v>19</v>
      </c>
      <c r="AC171" s="15" t="s">
        <v>49</v>
      </c>
      <c r="AD171" s="15" t="s">
        <v>19</v>
      </c>
      <c r="AE171" s="15" t="s">
        <v>5076</v>
      </c>
      <c r="AF171" s="15" t="s">
        <v>19</v>
      </c>
      <c r="AG171" s="15" t="s">
        <v>19</v>
      </c>
      <c r="AH171" s="15" t="s">
        <v>19</v>
      </c>
      <c r="AI171" s="15" t="s">
        <v>19</v>
      </c>
      <c r="AJ171" s="15" t="s">
        <v>3325</v>
      </c>
      <c r="AK171" s="15" t="s">
        <v>6275</v>
      </c>
    </row>
    <row r="172" spans="1:37" ht="15.45" x14ac:dyDescent="0.4">
      <c r="A172" s="15" t="s">
        <v>390</v>
      </c>
      <c r="B172" s="15" t="str">
        <f t="shared" si="2"/>
        <v>868c052wj</v>
      </c>
      <c r="C172" s="15" t="s">
        <v>4609</v>
      </c>
      <c r="D172" s="27" t="s">
        <v>122</v>
      </c>
      <c r="E172" s="15" t="s">
        <v>3561</v>
      </c>
      <c r="F172" s="17" t="s">
        <v>3562</v>
      </c>
      <c r="G172" s="15" t="s">
        <v>4604</v>
      </c>
      <c r="H172" s="18">
        <v>45744</v>
      </c>
      <c r="I172" s="18" t="s">
        <v>19</v>
      </c>
      <c r="J172" s="18">
        <v>45672.648611111115</v>
      </c>
      <c r="K172" s="18">
        <v>45764.553472222222</v>
      </c>
      <c r="L172" s="18" t="s">
        <v>19</v>
      </c>
      <c r="M172" s="18" t="s">
        <v>19</v>
      </c>
      <c r="N172" s="15" t="s">
        <v>4610</v>
      </c>
      <c r="O172" s="15" t="s">
        <v>5855</v>
      </c>
      <c r="P172" s="15" t="s">
        <v>19</v>
      </c>
      <c r="Q172" s="15" t="s">
        <v>19</v>
      </c>
      <c r="R172" s="15" t="s">
        <v>19</v>
      </c>
      <c r="S172" s="15" t="b">
        <v>1</v>
      </c>
      <c r="T172" s="15" t="s">
        <v>19</v>
      </c>
      <c r="U172" s="15" t="s">
        <v>19</v>
      </c>
      <c r="V172" s="19">
        <v>0</v>
      </c>
      <c r="W172" s="29" t="s">
        <v>123</v>
      </c>
      <c r="X172" s="15" t="s">
        <v>19</v>
      </c>
      <c r="Y172" s="15" t="s">
        <v>24</v>
      </c>
      <c r="Z172" s="15" t="s">
        <v>2585</v>
      </c>
      <c r="AA172" s="15" t="s">
        <v>1661</v>
      </c>
      <c r="AB172" s="15" t="s">
        <v>19</v>
      </c>
      <c r="AC172" s="15" t="s">
        <v>49</v>
      </c>
      <c r="AD172" s="20" t="s">
        <v>3604</v>
      </c>
      <c r="AE172" s="15" t="s">
        <v>3703</v>
      </c>
      <c r="AF172" s="15" t="s">
        <v>19</v>
      </c>
      <c r="AG172" s="15" t="s">
        <v>19</v>
      </c>
      <c r="AH172" s="15" t="s">
        <v>19</v>
      </c>
      <c r="AI172" s="15" t="s">
        <v>19</v>
      </c>
      <c r="AJ172" s="15" t="s">
        <v>3620</v>
      </c>
      <c r="AK172" s="15" t="s">
        <v>3621</v>
      </c>
    </row>
    <row r="173" spans="1:37" ht="15.45" x14ac:dyDescent="0.4">
      <c r="A173" s="15" t="s">
        <v>392</v>
      </c>
      <c r="B173" s="15" t="str">
        <f t="shared" si="2"/>
        <v>868c053xr</v>
      </c>
      <c r="C173" s="15" t="s">
        <v>3711</v>
      </c>
      <c r="D173" s="33" t="s">
        <v>243</v>
      </c>
      <c r="E173" s="15" t="s">
        <v>3561</v>
      </c>
      <c r="F173" s="28" t="s">
        <v>3587</v>
      </c>
      <c r="G173" s="15" t="s">
        <v>6705</v>
      </c>
      <c r="H173" s="18">
        <v>45759</v>
      </c>
      <c r="I173" s="18">
        <v>45714</v>
      </c>
      <c r="J173" s="18">
        <v>45672.649305555555</v>
      </c>
      <c r="K173" s="18">
        <v>45805.657638888893</v>
      </c>
      <c r="L173" s="18" t="s">
        <v>19</v>
      </c>
      <c r="M173" s="18">
        <v>45750.740277777775</v>
      </c>
      <c r="N173" s="15" t="s">
        <v>3712</v>
      </c>
      <c r="O173" s="15" t="s">
        <v>5855</v>
      </c>
      <c r="P173" s="15" t="s">
        <v>19</v>
      </c>
      <c r="Q173" s="18">
        <v>45748</v>
      </c>
      <c r="R173" s="18">
        <v>45749</v>
      </c>
      <c r="S173" s="15" t="s">
        <v>19</v>
      </c>
      <c r="T173" s="18" t="s">
        <v>19</v>
      </c>
      <c r="U173" s="18" t="s">
        <v>19</v>
      </c>
      <c r="V173" s="19">
        <v>0.5714285714285714</v>
      </c>
      <c r="W173" s="37" t="s">
        <v>365</v>
      </c>
      <c r="X173" s="18" t="s">
        <v>19</v>
      </c>
      <c r="Y173" s="15" t="s">
        <v>65</v>
      </c>
      <c r="Z173" s="15" t="s">
        <v>2585</v>
      </c>
      <c r="AA173" s="15" t="s">
        <v>908</v>
      </c>
      <c r="AB173" s="15" t="b">
        <v>1</v>
      </c>
      <c r="AC173" s="15" t="s">
        <v>49</v>
      </c>
      <c r="AD173" s="20" t="s">
        <v>3604</v>
      </c>
      <c r="AE173" s="15" t="s">
        <v>3710</v>
      </c>
      <c r="AF173" s="18">
        <v>45757</v>
      </c>
      <c r="AG173" s="18">
        <v>45750</v>
      </c>
      <c r="AH173" s="15" t="s">
        <v>19</v>
      </c>
      <c r="AI173" s="15" t="s">
        <v>19</v>
      </c>
      <c r="AJ173" s="15" t="s">
        <v>3620</v>
      </c>
      <c r="AK173" s="15" t="s">
        <v>3621</v>
      </c>
    </row>
    <row r="174" spans="1:37" ht="15.45" x14ac:dyDescent="0.4">
      <c r="A174" s="15" t="s">
        <v>394</v>
      </c>
      <c r="B174" s="15" t="str">
        <f t="shared" si="2"/>
        <v>868c054zk</v>
      </c>
      <c r="C174" s="15" t="s">
        <v>4611</v>
      </c>
      <c r="D174" s="27" t="s">
        <v>122</v>
      </c>
      <c r="E174" s="15" t="s">
        <v>3561</v>
      </c>
      <c r="F174" s="25" t="s">
        <v>3583</v>
      </c>
      <c r="G174" s="15" t="s">
        <v>4604</v>
      </c>
      <c r="H174" s="18">
        <v>45744</v>
      </c>
      <c r="I174" s="18" t="s">
        <v>19</v>
      </c>
      <c r="J174" s="18">
        <v>45672.65</v>
      </c>
      <c r="K174" s="18">
        <v>45764.553472222222</v>
      </c>
      <c r="L174" s="18" t="s">
        <v>19</v>
      </c>
      <c r="M174" s="18" t="s">
        <v>19</v>
      </c>
      <c r="N174" s="15" t="s">
        <v>2117</v>
      </c>
      <c r="O174" s="15" t="s">
        <v>5855</v>
      </c>
      <c r="P174" s="15" t="s">
        <v>19</v>
      </c>
      <c r="Q174" s="15" t="s">
        <v>19</v>
      </c>
      <c r="R174" s="15" t="s">
        <v>19</v>
      </c>
      <c r="S174" s="15" t="b">
        <v>1</v>
      </c>
      <c r="T174" s="15" t="s">
        <v>19</v>
      </c>
      <c r="U174" s="15" t="s">
        <v>19</v>
      </c>
      <c r="V174" s="19">
        <v>0.5</v>
      </c>
      <c r="W174" s="29" t="s">
        <v>123</v>
      </c>
      <c r="X174" s="15" t="s">
        <v>19</v>
      </c>
      <c r="Y174" s="15" t="s">
        <v>24</v>
      </c>
      <c r="Z174" s="15" t="s">
        <v>2585</v>
      </c>
      <c r="AA174" s="15" t="s">
        <v>1661</v>
      </c>
      <c r="AB174" s="15" t="s">
        <v>19</v>
      </c>
      <c r="AC174" s="15" t="s">
        <v>49</v>
      </c>
      <c r="AD174" s="20" t="s">
        <v>3604</v>
      </c>
      <c r="AE174" s="15" t="s">
        <v>3703</v>
      </c>
      <c r="AF174" s="15" t="s">
        <v>19</v>
      </c>
      <c r="AG174" s="15" t="s">
        <v>19</v>
      </c>
      <c r="AH174" s="15" t="s">
        <v>19</v>
      </c>
      <c r="AI174" s="15" t="s">
        <v>19</v>
      </c>
      <c r="AJ174" s="15" t="s">
        <v>3620</v>
      </c>
      <c r="AK174" s="15" t="s">
        <v>3621</v>
      </c>
    </row>
    <row r="175" spans="1:37" ht="15.45" x14ac:dyDescent="0.4">
      <c r="A175" s="15" t="s">
        <v>396</v>
      </c>
      <c r="B175" s="15" t="str">
        <f t="shared" si="2"/>
        <v>868c05dh1</v>
      </c>
      <c r="C175" s="15" t="s">
        <v>4612</v>
      </c>
      <c r="D175" s="33" t="s">
        <v>243</v>
      </c>
      <c r="E175" s="15" t="s">
        <v>3561</v>
      </c>
      <c r="F175" s="28" t="s">
        <v>3587</v>
      </c>
      <c r="G175" s="15" t="s">
        <v>6113</v>
      </c>
      <c r="H175" s="18">
        <v>45787</v>
      </c>
      <c r="I175" s="18">
        <v>45764</v>
      </c>
      <c r="J175" s="18">
        <v>45672.654166666667</v>
      </c>
      <c r="K175" s="18">
        <v>45792.587500000001</v>
      </c>
      <c r="L175" s="18" t="s">
        <v>19</v>
      </c>
      <c r="M175" s="18">
        <v>45792.534722222219</v>
      </c>
      <c r="N175" s="15" t="s">
        <v>4613</v>
      </c>
      <c r="O175" s="15" t="s">
        <v>5855</v>
      </c>
      <c r="P175" s="15" t="s">
        <v>3919</v>
      </c>
      <c r="Q175" s="18">
        <v>45776</v>
      </c>
      <c r="R175" s="18" t="s">
        <v>19</v>
      </c>
      <c r="S175" s="15" t="s">
        <v>19</v>
      </c>
      <c r="T175" s="18">
        <v>45782</v>
      </c>
      <c r="U175" s="18">
        <v>45782</v>
      </c>
      <c r="V175" s="19">
        <v>0</v>
      </c>
      <c r="W175" s="37" t="s">
        <v>365</v>
      </c>
      <c r="X175" s="18">
        <v>45783</v>
      </c>
      <c r="Y175" s="15" t="s">
        <v>24</v>
      </c>
      <c r="Z175" s="15" t="s">
        <v>2603</v>
      </c>
      <c r="AA175" s="15" t="s">
        <v>1145</v>
      </c>
      <c r="AB175" s="15" t="b">
        <v>1</v>
      </c>
      <c r="AC175" s="15" t="s">
        <v>49</v>
      </c>
      <c r="AD175" s="20" t="s">
        <v>3604</v>
      </c>
      <c r="AE175" s="15" t="s">
        <v>3715</v>
      </c>
      <c r="AF175" s="18">
        <v>45755</v>
      </c>
      <c r="AG175" s="18">
        <v>45792</v>
      </c>
      <c r="AH175" s="15" t="s">
        <v>19</v>
      </c>
      <c r="AI175" s="15" t="s">
        <v>19</v>
      </c>
      <c r="AJ175" s="15" t="s">
        <v>3620</v>
      </c>
      <c r="AK175" s="15" t="s">
        <v>3621</v>
      </c>
    </row>
    <row r="176" spans="1:37" ht="15.45" x14ac:dyDescent="0.4">
      <c r="A176" s="15" t="s">
        <v>398</v>
      </c>
      <c r="B176" s="15" t="str">
        <f t="shared" si="2"/>
        <v>868c07676</v>
      </c>
      <c r="C176" s="15" t="s">
        <v>4614</v>
      </c>
      <c r="D176" s="27" t="s">
        <v>122</v>
      </c>
      <c r="E176" s="15" t="s">
        <v>3561</v>
      </c>
      <c r="F176" s="25" t="s">
        <v>3583</v>
      </c>
      <c r="G176" s="15" t="s">
        <v>4604</v>
      </c>
      <c r="H176" s="18">
        <v>45744</v>
      </c>
      <c r="I176" s="18" t="s">
        <v>19</v>
      </c>
      <c r="J176" s="18">
        <v>45672.681250000001</v>
      </c>
      <c r="K176" s="18">
        <v>45764.553472222222</v>
      </c>
      <c r="L176" s="18" t="s">
        <v>19</v>
      </c>
      <c r="M176" s="18" t="s">
        <v>19</v>
      </c>
      <c r="N176" s="15" t="s">
        <v>1849</v>
      </c>
      <c r="O176" s="15" t="s">
        <v>5815</v>
      </c>
      <c r="P176" s="15" t="s">
        <v>19</v>
      </c>
      <c r="Q176" s="18" t="s">
        <v>19</v>
      </c>
      <c r="R176" s="18" t="s">
        <v>19</v>
      </c>
      <c r="S176" s="15" t="b">
        <v>1</v>
      </c>
      <c r="T176" s="18" t="s">
        <v>19</v>
      </c>
      <c r="U176" s="18" t="s">
        <v>19</v>
      </c>
      <c r="V176" s="19">
        <v>0</v>
      </c>
      <c r="W176" s="29" t="s">
        <v>123</v>
      </c>
      <c r="X176" s="18" t="s">
        <v>19</v>
      </c>
      <c r="Y176" s="15" t="s">
        <v>24</v>
      </c>
      <c r="Z176" s="15" t="s">
        <v>2585</v>
      </c>
      <c r="AA176" s="15" t="s">
        <v>1661</v>
      </c>
      <c r="AB176" s="15" t="s">
        <v>19</v>
      </c>
      <c r="AC176" s="15" t="s">
        <v>49</v>
      </c>
      <c r="AD176" s="20" t="s">
        <v>3604</v>
      </c>
      <c r="AE176" s="15" t="s">
        <v>3703</v>
      </c>
      <c r="AF176" s="15" t="s">
        <v>19</v>
      </c>
      <c r="AG176" s="18" t="s">
        <v>19</v>
      </c>
      <c r="AH176" s="15" t="s">
        <v>19</v>
      </c>
      <c r="AI176" s="15" t="s">
        <v>19</v>
      </c>
      <c r="AJ176" s="15" t="s">
        <v>3620</v>
      </c>
      <c r="AK176" s="15" t="s">
        <v>3621</v>
      </c>
    </row>
    <row r="177" spans="1:37" ht="15.45" x14ac:dyDescent="0.4">
      <c r="A177" s="15" t="s">
        <v>400</v>
      </c>
      <c r="B177" s="15" t="str">
        <f t="shared" si="2"/>
        <v>868c07d42</v>
      </c>
      <c r="C177" s="15" t="s">
        <v>4615</v>
      </c>
      <c r="D177" s="33" t="s">
        <v>243</v>
      </c>
      <c r="E177" s="15" t="s">
        <v>3561</v>
      </c>
      <c r="F177" s="28" t="s">
        <v>3587</v>
      </c>
      <c r="G177" s="15" t="s">
        <v>6112</v>
      </c>
      <c r="H177" s="18">
        <v>45863</v>
      </c>
      <c r="I177" s="18">
        <v>45762</v>
      </c>
      <c r="J177" s="18">
        <v>45672.68472222222</v>
      </c>
      <c r="K177" s="18">
        <v>45792.645138888889</v>
      </c>
      <c r="L177" s="18" t="s">
        <v>19</v>
      </c>
      <c r="M177" s="18">
        <v>45792.356944444444</v>
      </c>
      <c r="N177" s="15" t="s">
        <v>4616</v>
      </c>
      <c r="O177" s="15" t="s">
        <v>5855</v>
      </c>
      <c r="P177" s="15" t="s">
        <v>3919</v>
      </c>
      <c r="Q177" s="18">
        <v>45789</v>
      </c>
      <c r="R177" s="18" t="s">
        <v>19</v>
      </c>
      <c r="S177" s="15" t="s">
        <v>19</v>
      </c>
      <c r="T177" s="18" t="s">
        <v>19</v>
      </c>
      <c r="U177" s="18" t="s">
        <v>19</v>
      </c>
      <c r="V177" s="19">
        <v>0</v>
      </c>
      <c r="W177" s="37" t="s">
        <v>365</v>
      </c>
      <c r="X177" s="18" t="s">
        <v>19</v>
      </c>
      <c r="Y177" s="15" t="s">
        <v>24</v>
      </c>
      <c r="Z177" s="15" t="s">
        <v>2603</v>
      </c>
      <c r="AA177" s="15" t="s">
        <v>1145</v>
      </c>
      <c r="AB177" s="15" t="b">
        <v>1</v>
      </c>
      <c r="AC177" s="15" t="s">
        <v>49</v>
      </c>
      <c r="AD177" s="15" t="s">
        <v>19</v>
      </c>
      <c r="AE177" s="15" t="s">
        <v>4617</v>
      </c>
      <c r="AF177" s="18">
        <v>45755</v>
      </c>
      <c r="AG177" s="18">
        <v>45792</v>
      </c>
      <c r="AH177" s="15" t="s">
        <v>19</v>
      </c>
      <c r="AI177" s="15" t="s">
        <v>19</v>
      </c>
      <c r="AJ177" s="15" t="s">
        <v>3620</v>
      </c>
      <c r="AK177" s="15" t="s">
        <v>3621</v>
      </c>
    </row>
    <row r="178" spans="1:37" ht="15.45" x14ac:dyDescent="0.4">
      <c r="A178" s="15" t="s">
        <v>402</v>
      </c>
      <c r="B178" s="15" t="str">
        <f t="shared" si="2"/>
        <v>868c0eee9</v>
      </c>
      <c r="C178" s="15" t="s">
        <v>5133</v>
      </c>
      <c r="D178" s="24" t="s">
        <v>42</v>
      </c>
      <c r="E178" s="15" t="s">
        <v>3561</v>
      </c>
      <c r="F178" s="17" t="s">
        <v>3562</v>
      </c>
      <c r="G178" s="15" t="s">
        <v>19</v>
      </c>
      <c r="H178" s="18">
        <v>45863</v>
      </c>
      <c r="I178" s="18" t="s">
        <v>19</v>
      </c>
      <c r="J178" s="18">
        <v>45672.797222222223</v>
      </c>
      <c r="K178" s="18">
        <v>45768.521527777775</v>
      </c>
      <c r="L178" s="18" t="s">
        <v>19</v>
      </c>
      <c r="M178" s="18" t="s">
        <v>19</v>
      </c>
      <c r="N178" s="15" t="s">
        <v>5134</v>
      </c>
      <c r="O178" s="15" t="s">
        <v>5855</v>
      </c>
      <c r="P178" s="15" t="s">
        <v>6148</v>
      </c>
      <c r="Q178" s="15" t="s">
        <v>19</v>
      </c>
      <c r="R178" s="15" t="s">
        <v>19</v>
      </c>
      <c r="S178" s="15" t="s">
        <v>19</v>
      </c>
      <c r="T178" s="15" t="s">
        <v>19</v>
      </c>
      <c r="U178" s="15" t="s">
        <v>19</v>
      </c>
      <c r="V178" s="19">
        <v>0</v>
      </c>
      <c r="W178" s="15" t="s">
        <v>133</v>
      </c>
      <c r="X178" s="15" t="s">
        <v>19</v>
      </c>
      <c r="Y178" s="15" t="s">
        <v>77</v>
      </c>
      <c r="Z178" s="15" t="s">
        <v>5088</v>
      </c>
      <c r="AA178" s="15" t="s">
        <v>816</v>
      </c>
      <c r="AB178" s="15" t="s">
        <v>19</v>
      </c>
      <c r="AC178" s="15" t="s">
        <v>49</v>
      </c>
      <c r="AD178" s="15" t="s">
        <v>19</v>
      </c>
      <c r="AE178" s="15" t="s">
        <v>5135</v>
      </c>
      <c r="AF178" s="18">
        <v>45768</v>
      </c>
      <c r="AG178" s="15" t="s">
        <v>19</v>
      </c>
      <c r="AH178" s="15" t="s">
        <v>19</v>
      </c>
      <c r="AI178" s="15" t="s">
        <v>19</v>
      </c>
      <c r="AJ178" s="15" t="s">
        <v>3620</v>
      </c>
      <c r="AK178" s="15" t="s">
        <v>3621</v>
      </c>
    </row>
    <row r="179" spans="1:37" ht="15.45" x14ac:dyDescent="0.4">
      <c r="A179" s="15" t="s">
        <v>404</v>
      </c>
      <c r="B179" s="15" t="str">
        <f t="shared" si="2"/>
        <v>868c0egxp</v>
      </c>
      <c r="C179" s="15" t="s">
        <v>4177</v>
      </c>
      <c r="D179" s="33" t="s">
        <v>243</v>
      </c>
      <c r="E179" s="15" t="s">
        <v>3561</v>
      </c>
      <c r="F179" s="28" t="s">
        <v>3587</v>
      </c>
      <c r="G179" s="15" t="s">
        <v>6111</v>
      </c>
      <c r="H179" s="18">
        <v>45792</v>
      </c>
      <c r="I179" s="18">
        <v>45765</v>
      </c>
      <c r="J179" s="18">
        <v>45672.798611111109</v>
      </c>
      <c r="K179" s="18">
        <v>45793.167361111111</v>
      </c>
      <c r="L179" s="18" t="s">
        <v>19</v>
      </c>
      <c r="M179" s="18">
        <v>45792.357638888891</v>
      </c>
      <c r="N179" s="15" t="s">
        <v>4618</v>
      </c>
      <c r="O179" s="15" t="s">
        <v>5855</v>
      </c>
      <c r="P179" s="15" t="s">
        <v>3919</v>
      </c>
      <c r="Q179" s="18">
        <v>45783</v>
      </c>
      <c r="R179" s="18" t="s">
        <v>19</v>
      </c>
      <c r="S179" s="15" t="s">
        <v>19</v>
      </c>
      <c r="T179" s="18" t="s">
        <v>19</v>
      </c>
      <c r="U179" s="18" t="s">
        <v>19</v>
      </c>
      <c r="V179" s="19">
        <v>0</v>
      </c>
      <c r="W179" s="37" t="s">
        <v>365</v>
      </c>
      <c r="X179" s="18" t="s">
        <v>19</v>
      </c>
      <c r="Y179" s="15" t="s">
        <v>24</v>
      </c>
      <c r="Z179" s="15" t="s">
        <v>2603</v>
      </c>
      <c r="AA179" s="15" t="s">
        <v>1145</v>
      </c>
      <c r="AB179" s="15" t="b">
        <v>1</v>
      </c>
      <c r="AC179" s="15" t="s">
        <v>49</v>
      </c>
      <c r="AD179" s="20" t="s">
        <v>3604</v>
      </c>
      <c r="AE179" s="15" t="s">
        <v>4082</v>
      </c>
      <c r="AF179" s="18">
        <v>45755</v>
      </c>
      <c r="AG179" s="18">
        <v>45792</v>
      </c>
      <c r="AH179" s="15" t="s">
        <v>19</v>
      </c>
      <c r="AI179" s="15" t="s">
        <v>19</v>
      </c>
      <c r="AJ179" s="15" t="s">
        <v>3620</v>
      </c>
      <c r="AK179" s="15" t="s">
        <v>3621</v>
      </c>
    </row>
    <row r="180" spans="1:37" ht="15.45" x14ac:dyDescent="0.4">
      <c r="A180" s="15" t="s">
        <v>406</v>
      </c>
      <c r="B180" s="15" t="str">
        <f t="shared" si="2"/>
        <v>868c0ejxa</v>
      </c>
      <c r="C180" s="15" t="s">
        <v>4080</v>
      </c>
      <c r="D180" s="24" t="s">
        <v>42</v>
      </c>
      <c r="E180" s="15" t="s">
        <v>3561</v>
      </c>
      <c r="F180" s="28" t="s">
        <v>3587</v>
      </c>
      <c r="G180" s="15" t="s">
        <v>19</v>
      </c>
      <c r="H180" s="18">
        <v>45863</v>
      </c>
      <c r="I180" s="18" t="s">
        <v>19</v>
      </c>
      <c r="J180" s="18">
        <v>45672.800000000003</v>
      </c>
      <c r="K180" s="18">
        <v>45806.397222222222</v>
      </c>
      <c r="L180" s="18" t="s">
        <v>19</v>
      </c>
      <c r="M180" s="18" t="s">
        <v>19</v>
      </c>
      <c r="N180" s="15" t="s">
        <v>4081</v>
      </c>
      <c r="O180" s="15" t="s">
        <v>5855</v>
      </c>
      <c r="P180" s="15" t="s">
        <v>3588</v>
      </c>
      <c r="Q180" s="15" t="s">
        <v>19</v>
      </c>
      <c r="R180" s="15" t="s">
        <v>19</v>
      </c>
      <c r="S180" s="15" t="s">
        <v>19</v>
      </c>
      <c r="T180" s="15" t="s">
        <v>19</v>
      </c>
      <c r="U180" s="15" t="s">
        <v>19</v>
      </c>
      <c r="V180" s="19">
        <v>0</v>
      </c>
      <c r="W180" s="15" t="s">
        <v>133</v>
      </c>
      <c r="X180" s="15" t="s">
        <v>19</v>
      </c>
      <c r="Y180" s="15" t="s">
        <v>43</v>
      </c>
      <c r="Z180" s="15" t="s">
        <v>2603</v>
      </c>
      <c r="AA180" s="15" t="s">
        <v>1351</v>
      </c>
      <c r="AB180" s="15" t="s">
        <v>19</v>
      </c>
      <c r="AC180" s="15" t="s">
        <v>49</v>
      </c>
      <c r="AD180" s="15" t="s">
        <v>19</v>
      </c>
      <c r="AE180" s="15" t="s">
        <v>4082</v>
      </c>
      <c r="AF180" s="18">
        <v>45755</v>
      </c>
      <c r="AG180" s="15" t="s">
        <v>19</v>
      </c>
      <c r="AH180" s="15" t="s">
        <v>19</v>
      </c>
      <c r="AI180" s="15" t="s">
        <v>19</v>
      </c>
      <c r="AJ180" s="15" t="s">
        <v>3620</v>
      </c>
      <c r="AK180" s="15" t="s">
        <v>3621</v>
      </c>
    </row>
    <row r="181" spans="1:37" ht="15.45" x14ac:dyDescent="0.4">
      <c r="A181" s="15" t="s">
        <v>408</v>
      </c>
      <c r="B181" s="15" t="str">
        <f t="shared" si="2"/>
        <v>868c0emb4</v>
      </c>
      <c r="C181" s="15" t="s">
        <v>4207</v>
      </c>
      <c r="D181" s="24" t="s">
        <v>42</v>
      </c>
      <c r="E181" s="15" t="s">
        <v>3561</v>
      </c>
      <c r="F181" s="16" t="s">
        <v>658</v>
      </c>
      <c r="G181" s="15" t="s">
        <v>19</v>
      </c>
      <c r="H181" s="18">
        <v>45863</v>
      </c>
      <c r="I181" s="18" t="s">
        <v>19</v>
      </c>
      <c r="J181" s="18">
        <v>45672.80069444445</v>
      </c>
      <c r="K181" s="18">
        <v>45806.397222222222</v>
      </c>
      <c r="L181" s="18" t="s">
        <v>19</v>
      </c>
      <c r="M181" s="18" t="s">
        <v>19</v>
      </c>
      <c r="N181" s="15" t="s">
        <v>2044</v>
      </c>
      <c r="O181" s="15" t="s">
        <v>5855</v>
      </c>
      <c r="P181" s="15" t="s">
        <v>3588</v>
      </c>
      <c r="Q181" s="15" t="s">
        <v>19</v>
      </c>
      <c r="R181" s="15" t="s">
        <v>19</v>
      </c>
      <c r="S181" s="15" t="s">
        <v>19</v>
      </c>
      <c r="T181" s="15" t="s">
        <v>19</v>
      </c>
      <c r="U181" s="15" t="s">
        <v>19</v>
      </c>
      <c r="V181" s="19">
        <v>0</v>
      </c>
      <c r="W181" s="15" t="s">
        <v>133</v>
      </c>
      <c r="X181" s="15" t="s">
        <v>19</v>
      </c>
      <c r="Y181" s="15" t="s">
        <v>24</v>
      </c>
      <c r="Z181" s="15" t="s">
        <v>2603</v>
      </c>
      <c r="AA181" s="15" t="s">
        <v>1861</v>
      </c>
      <c r="AB181" s="15" t="s">
        <v>19</v>
      </c>
      <c r="AC181" s="15" t="s">
        <v>49</v>
      </c>
      <c r="AD181" s="15" t="s">
        <v>19</v>
      </c>
      <c r="AE181" s="15" t="s">
        <v>4619</v>
      </c>
      <c r="AF181" s="18">
        <v>45755</v>
      </c>
      <c r="AG181" s="15" t="s">
        <v>19</v>
      </c>
      <c r="AH181" s="15" t="s">
        <v>19</v>
      </c>
      <c r="AI181" s="15" t="s">
        <v>19</v>
      </c>
      <c r="AJ181" s="15" t="s">
        <v>3620</v>
      </c>
      <c r="AK181" s="15" t="s">
        <v>3621</v>
      </c>
    </row>
    <row r="182" spans="1:37" ht="15.45" x14ac:dyDescent="0.4">
      <c r="A182" s="15" t="s">
        <v>410</v>
      </c>
      <c r="B182" s="15" t="str">
        <f t="shared" si="2"/>
        <v>868c0enzz</v>
      </c>
      <c r="C182" s="15" t="s">
        <v>4215</v>
      </c>
      <c r="D182" s="24" t="s">
        <v>42</v>
      </c>
      <c r="E182" s="15" t="s">
        <v>3561</v>
      </c>
      <c r="F182" s="28" t="s">
        <v>3587</v>
      </c>
      <c r="G182" s="15" t="s">
        <v>19</v>
      </c>
      <c r="H182" s="18">
        <v>45863</v>
      </c>
      <c r="I182" s="18" t="s">
        <v>19</v>
      </c>
      <c r="J182" s="18">
        <v>45672.801388888889</v>
      </c>
      <c r="K182" s="18">
        <v>45804.809027777781</v>
      </c>
      <c r="L182" s="18" t="s">
        <v>19</v>
      </c>
      <c r="M182" s="18" t="s">
        <v>19</v>
      </c>
      <c r="N182" s="15" t="s">
        <v>4620</v>
      </c>
      <c r="O182" s="15" t="s">
        <v>5855</v>
      </c>
      <c r="P182" s="15" t="s">
        <v>3588</v>
      </c>
      <c r="Q182" s="15" t="s">
        <v>19</v>
      </c>
      <c r="R182" s="15" t="s">
        <v>19</v>
      </c>
      <c r="S182" s="15" t="s">
        <v>19</v>
      </c>
      <c r="T182" s="15" t="s">
        <v>19</v>
      </c>
      <c r="U182" s="15" t="s">
        <v>19</v>
      </c>
      <c r="V182" s="19">
        <v>0</v>
      </c>
      <c r="W182" s="15" t="s">
        <v>133</v>
      </c>
      <c r="X182" s="15" t="s">
        <v>19</v>
      </c>
      <c r="Y182" s="15" t="s">
        <v>24</v>
      </c>
      <c r="Z182" s="15" t="s">
        <v>2603</v>
      </c>
      <c r="AA182" s="15" t="s">
        <v>1638</v>
      </c>
      <c r="AB182" s="15" t="s">
        <v>19</v>
      </c>
      <c r="AC182" s="15" t="s">
        <v>49</v>
      </c>
      <c r="AD182" s="15" t="s">
        <v>19</v>
      </c>
      <c r="AE182" s="15" t="s">
        <v>4082</v>
      </c>
      <c r="AF182" s="18">
        <v>45755</v>
      </c>
      <c r="AG182" s="15" t="s">
        <v>19</v>
      </c>
      <c r="AH182" s="15" t="s">
        <v>19</v>
      </c>
      <c r="AI182" s="15" t="s">
        <v>19</v>
      </c>
      <c r="AJ182" s="15" t="s">
        <v>3620</v>
      </c>
      <c r="AK182" s="15" t="s">
        <v>3621</v>
      </c>
    </row>
    <row r="183" spans="1:37" ht="15.45" x14ac:dyDescent="0.4">
      <c r="A183" s="15" t="s">
        <v>412</v>
      </c>
      <c r="B183" s="15" t="str">
        <f t="shared" si="2"/>
        <v>868c0euff</v>
      </c>
      <c r="C183" s="15" t="s">
        <v>4172</v>
      </c>
      <c r="D183" s="24" t="s">
        <v>42</v>
      </c>
      <c r="E183" s="15" t="s">
        <v>3561</v>
      </c>
      <c r="F183" s="28" t="s">
        <v>3587</v>
      </c>
      <c r="G183" s="15" t="s">
        <v>19</v>
      </c>
      <c r="H183" s="18">
        <v>45863</v>
      </c>
      <c r="I183" s="18" t="s">
        <v>19</v>
      </c>
      <c r="J183" s="18">
        <v>45672.804166666669</v>
      </c>
      <c r="K183" s="18">
        <v>45804.809027777781</v>
      </c>
      <c r="L183" s="18" t="s">
        <v>19</v>
      </c>
      <c r="M183" s="18" t="s">
        <v>19</v>
      </c>
      <c r="N183" s="15" t="s">
        <v>4621</v>
      </c>
      <c r="O183" s="15" t="s">
        <v>5855</v>
      </c>
      <c r="P183" s="15" t="s">
        <v>3588</v>
      </c>
      <c r="Q183" s="15" t="s">
        <v>19</v>
      </c>
      <c r="R183" s="15" t="s">
        <v>19</v>
      </c>
      <c r="S183" s="15" t="s">
        <v>19</v>
      </c>
      <c r="T183" s="15" t="s">
        <v>19</v>
      </c>
      <c r="U183" s="15" t="s">
        <v>19</v>
      </c>
      <c r="V183" s="19">
        <v>0</v>
      </c>
      <c r="W183" s="15" t="s">
        <v>133</v>
      </c>
      <c r="X183" s="15" t="s">
        <v>19</v>
      </c>
      <c r="Y183" s="15" t="s">
        <v>24</v>
      </c>
      <c r="Z183" s="15" t="s">
        <v>2603</v>
      </c>
      <c r="AA183" s="15" t="s">
        <v>1638</v>
      </c>
      <c r="AB183" s="15" t="s">
        <v>19</v>
      </c>
      <c r="AC183" s="15" t="s">
        <v>49</v>
      </c>
      <c r="AD183" s="15" t="s">
        <v>19</v>
      </c>
      <c r="AE183" s="15" t="s">
        <v>4082</v>
      </c>
      <c r="AF183" s="18">
        <v>45755</v>
      </c>
      <c r="AG183" s="15" t="s">
        <v>19</v>
      </c>
      <c r="AH183" s="15" t="s">
        <v>19</v>
      </c>
      <c r="AI183" s="15" t="s">
        <v>19</v>
      </c>
      <c r="AJ183" s="15" t="s">
        <v>3620</v>
      </c>
      <c r="AK183" s="15" t="s">
        <v>3621</v>
      </c>
    </row>
    <row r="184" spans="1:37" ht="15.45" x14ac:dyDescent="0.4">
      <c r="A184" s="15" t="s">
        <v>414</v>
      </c>
      <c r="B184" s="15" t="str">
        <f t="shared" si="2"/>
        <v>868c0ewgt</v>
      </c>
      <c r="C184" s="15" t="s">
        <v>4209</v>
      </c>
      <c r="D184" s="24" t="s">
        <v>42</v>
      </c>
      <c r="E184" s="15" t="s">
        <v>3561</v>
      </c>
      <c r="F184" s="28" t="s">
        <v>3587</v>
      </c>
      <c r="G184" s="15" t="s">
        <v>19</v>
      </c>
      <c r="H184" s="18">
        <v>45863</v>
      </c>
      <c r="I184" s="18" t="s">
        <v>19</v>
      </c>
      <c r="J184" s="18">
        <v>45672.805555555555</v>
      </c>
      <c r="K184" s="18">
        <v>45806.396527777775</v>
      </c>
      <c r="L184" s="18" t="s">
        <v>19</v>
      </c>
      <c r="M184" s="18" t="s">
        <v>19</v>
      </c>
      <c r="N184" s="15" t="s">
        <v>4622</v>
      </c>
      <c r="O184" s="15" t="s">
        <v>5855</v>
      </c>
      <c r="P184" s="15" t="s">
        <v>3588</v>
      </c>
      <c r="Q184" s="15" t="s">
        <v>19</v>
      </c>
      <c r="R184" s="15" t="s">
        <v>19</v>
      </c>
      <c r="S184" s="15" t="s">
        <v>19</v>
      </c>
      <c r="T184" s="15" t="s">
        <v>19</v>
      </c>
      <c r="U184" s="15" t="s">
        <v>19</v>
      </c>
      <c r="V184" s="19">
        <v>0</v>
      </c>
      <c r="W184" s="15" t="s">
        <v>133</v>
      </c>
      <c r="X184" s="15" t="s">
        <v>19</v>
      </c>
      <c r="Y184" s="15" t="s">
        <v>24</v>
      </c>
      <c r="Z184" s="15" t="s">
        <v>2603</v>
      </c>
      <c r="AA184" s="15" t="s">
        <v>1638</v>
      </c>
      <c r="AB184" s="15" t="s">
        <v>19</v>
      </c>
      <c r="AC184" s="15" t="s">
        <v>49</v>
      </c>
      <c r="AD184" s="15" t="s">
        <v>19</v>
      </c>
      <c r="AE184" s="15" t="s">
        <v>4623</v>
      </c>
      <c r="AF184" s="18">
        <v>45755</v>
      </c>
      <c r="AG184" s="15" t="s">
        <v>19</v>
      </c>
      <c r="AH184" s="15" t="s">
        <v>19</v>
      </c>
      <c r="AI184" s="15" t="s">
        <v>19</v>
      </c>
      <c r="AJ184" s="15" t="s">
        <v>3620</v>
      </c>
      <c r="AK184" s="15" t="s">
        <v>3621</v>
      </c>
    </row>
    <row r="185" spans="1:37" ht="15.45" x14ac:dyDescent="0.4">
      <c r="A185" s="15" t="s">
        <v>416</v>
      </c>
      <c r="B185" s="15" t="str">
        <f t="shared" si="2"/>
        <v>868c0ex67</v>
      </c>
      <c r="C185" s="15" t="s">
        <v>4624</v>
      </c>
      <c r="D185" s="24" t="s">
        <v>42</v>
      </c>
      <c r="E185" s="15" t="s">
        <v>3561</v>
      </c>
      <c r="F185" s="28" t="s">
        <v>3587</v>
      </c>
      <c r="G185" s="15" t="s">
        <v>19</v>
      </c>
      <c r="H185" s="18">
        <v>45863</v>
      </c>
      <c r="I185" s="18" t="s">
        <v>19</v>
      </c>
      <c r="J185" s="18">
        <v>45672.806250000001</v>
      </c>
      <c r="K185" s="18">
        <v>45806.396527777775</v>
      </c>
      <c r="L185" s="18" t="s">
        <v>19</v>
      </c>
      <c r="M185" s="18" t="s">
        <v>19</v>
      </c>
      <c r="N185" s="15" t="s">
        <v>4625</v>
      </c>
      <c r="O185" s="15" t="s">
        <v>5855</v>
      </c>
      <c r="P185" s="15" t="s">
        <v>3588</v>
      </c>
      <c r="Q185" s="15" t="s">
        <v>19</v>
      </c>
      <c r="R185" s="15" t="s">
        <v>19</v>
      </c>
      <c r="S185" s="15" t="s">
        <v>19</v>
      </c>
      <c r="T185" s="15" t="s">
        <v>19</v>
      </c>
      <c r="U185" s="15" t="s">
        <v>19</v>
      </c>
      <c r="V185" s="19">
        <v>0</v>
      </c>
      <c r="W185" s="15" t="s">
        <v>133</v>
      </c>
      <c r="X185" s="15" t="s">
        <v>19</v>
      </c>
      <c r="Y185" s="15" t="s">
        <v>24</v>
      </c>
      <c r="Z185" s="15" t="s">
        <v>2603</v>
      </c>
      <c r="AA185" s="15" t="s">
        <v>1638</v>
      </c>
      <c r="AB185" s="15" t="s">
        <v>19</v>
      </c>
      <c r="AC185" s="15" t="s">
        <v>49</v>
      </c>
      <c r="AD185" s="15" t="s">
        <v>19</v>
      </c>
      <c r="AE185" s="15" t="s">
        <v>4626</v>
      </c>
      <c r="AF185" s="18">
        <v>45755</v>
      </c>
      <c r="AG185" s="15" t="s">
        <v>19</v>
      </c>
      <c r="AH185" s="15" t="s">
        <v>19</v>
      </c>
      <c r="AI185" s="15" t="s">
        <v>19</v>
      </c>
      <c r="AJ185" s="15" t="s">
        <v>3620</v>
      </c>
      <c r="AK185" s="15" t="s">
        <v>3621</v>
      </c>
    </row>
    <row r="186" spans="1:37" ht="15.45" x14ac:dyDescent="0.4">
      <c r="A186" s="15" t="s">
        <v>418</v>
      </c>
      <c r="B186" s="15" t="str">
        <f t="shared" si="2"/>
        <v>868c0ey9j</v>
      </c>
      <c r="C186" s="15" t="s">
        <v>4160</v>
      </c>
      <c r="D186" s="24" t="s">
        <v>42</v>
      </c>
      <c r="E186" s="15" t="s">
        <v>3561</v>
      </c>
      <c r="F186" s="28" t="s">
        <v>3587</v>
      </c>
      <c r="G186" s="15" t="s">
        <v>19</v>
      </c>
      <c r="H186" s="18">
        <v>45863</v>
      </c>
      <c r="I186" s="18" t="s">
        <v>19</v>
      </c>
      <c r="J186" s="18">
        <v>45672.807638888888</v>
      </c>
      <c r="K186" s="18">
        <v>45806.397222222222</v>
      </c>
      <c r="L186" s="18" t="s">
        <v>19</v>
      </c>
      <c r="M186" s="18" t="s">
        <v>19</v>
      </c>
      <c r="N186" s="15" t="s">
        <v>4627</v>
      </c>
      <c r="O186" s="15" t="s">
        <v>5855</v>
      </c>
      <c r="P186" s="15" t="s">
        <v>3588</v>
      </c>
      <c r="Q186" s="15" t="s">
        <v>19</v>
      </c>
      <c r="R186" s="15" t="s">
        <v>19</v>
      </c>
      <c r="S186" s="15" t="s">
        <v>19</v>
      </c>
      <c r="T186" s="15" t="s">
        <v>19</v>
      </c>
      <c r="U186" s="15" t="s">
        <v>19</v>
      </c>
      <c r="V186" s="19">
        <v>0</v>
      </c>
      <c r="W186" s="15" t="s">
        <v>133</v>
      </c>
      <c r="X186" s="15" t="s">
        <v>19</v>
      </c>
      <c r="Y186" s="15" t="s">
        <v>24</v>
      </c>
      <c r="Z186" s="15" t="s">
        <v>2603</v>
      </c>
      <c r="AA186" s="15" t="s">
        <v>1638</v>
      </c>
      <c r="AB186" s="15" t="s">
        <v>19</v>
      </c>
      <c r="AC186" s="15" t="s">
        <v>49</v>
      </c>
      <c r="AD186" s="15" t="s">
        <v>19</v>
      </c>
      <c r="AE186" s="15" t="s">
        <v>4628</v>
      </c>
      <c r="AF186" s="18">
        <v>45755</v>
      </c>
      <c r="AG186" s="15" t="s">
        <v>19</v>
      </c>
      <c r="AH186" s="15" t="s">
        <v>19</v>
      </c>
      <c r="AI186" s="15" t="s">
        <v>19</v>
      </c>
      <c r="AJ186" s="15" t="s">
        <v>3620</v>
      </c>
      <c r="AK186" s="15" t="s">
        <v>3621</v>
      </c>
    </row>
    <row r="187" spans="1:37" ht="15.45" x14ac:dyDescent="0.4">
      <c r="A187" s="15" t="s">
        <v>420</v>
      </c>
      <c r="B187" s="15" t="str">
        <f t="shared" si="2"/>
        <v>868c0eza6</v>
      </c>
      <c r="C187" s="15" t="s">
        <v>4221</v>
      </c>
      <c r="D187" s="24" t="s">
        <v>42</v>
      </c>
      <c r="E187" s="15" t="s">
        <v>3561</v>
      </c>
      <c r="F187" s="28" t="s">
        <v>3587</v>
      </c>
      <c r="G187" s="15" t="s">
        <v>19</v>
      </c>
      <c r="H187" s="18">
        <v>45863</v>
      </c>
      <c r="I187" s="18" t="s">
        <v>19</v>
      </c>
      <c r="J187" s="18">
        <v>45672.808333333334</v>
      </c>
      <c r="K187" s="18">
        <v>45806.397222222222</v>
      </c>
      <c r="L187" s="18" t="s">
        <v>19</v>
      </c>
      <c r="M187" s="18" t="s">
        <v>19</v>
      </c>
      <c r="N187" s="15" t="s">
        <v>4629</v>
      </c>
      <c r="O187" s="15" t="s">
        <v>5855</v>
      </c>
      <c r="P187" s="15" t="s">
        <v>3588</v>
      </c>
      <c r="Q187" s="15" t="s">
        <v>19</v>
      </c>
      <c r="R187" s="15" t="s">
        <v>19</v>
      </c>
      <c r="S187" s="15" t="s">
        <v>19</v>
      </c>
      <c r="T187" s="15" t="s">
        <v>19</v>
      </c>
      <c r="U187" s="15" t="s">
        <v>19</v>
      </c>
      <c r="V187" s="19">
        <v>0</v>
      </c>
      <c r="W187" s="15" t="s">
        <v>133</v>
      </c>
      <c r="X187" s="15" t="s">
        <v>19</v>
      </c>
      <c r="Y187" s="15" t="s">
        <v>24</v>
      </c>
      <c r="Z187" s="15" t="s">
        <v>2603</v>
      </c>
      <c r="AA187" s="15" t="s">
        <v>1638</v>
      </c>
      <c r="AB187" s="15" t="s">
        <v>19</v>
      </c>
      <c r="AC187" s="15" t="s">
        <v>49</v>
      </c>
      <c r="AD187" s="15" t="s">
        <v>19</v>
      </c>
      <c r="AE187" s="15" t="s">
        <v>4630</v>
      </c>
      <c r="AF187" s="18">
        <v>45755</v>
      </c>
      <c r="AG187" s="15" t="s">
        <v>19</v>
      </c>
      <c r="AH187" s="15" t="s">
        <v>19</v>
      </c>
      <c r="AI187" s="15" t="s">
        <v>19</v>
      </c>
      <c r="AJ187" s="15" t="s">
        <v>3620</v>
      </c>
      <c r="AK187" s="15" t="s">
        <v>3621</v>
      </c>
    </row>
    <row r="188" spans="1:37" ht="15.45" x14ac:dyDescent="0.4">
      <c r="A188" s="15" t="s">
        <v>422</v>
      </c>
      <c r="B188" s="15" t="str">
        <f t="shared" si="2"/>
        <v>868c0f042</v>
      </c>
      <c r="C188" s="15" t="s">
        <v>4179</v>
      </c>
      <c r="D188" s="24" t="s">
        <v>42</v>
      </c>
      <c r="E188" s="15" t="s">
        <v>3561</v>
      </c>
      <c r="F188" s="28" t="s">
        <v>3587</v>
      </c>
      <c r="G188" s="15" t="s">
        <v>19</v>
      </c>
      <c r="H188" s="18">
        <v>45863</v>
      </c>
      <c r="I188" s="18" t="s">
        <v>19</v>
      </c>
      <c r="J188" s="18">
        <v>45672.809027777781</v>
      </c>
      <c r="K188" s="18">
        <v>45806.397222222222</v>
      </c>
      <c r="L188" s="18" t="s">
        <v>19</v>
      </c>
      <c r="M188" s="18" t="s">
        <v>19</v>
      </c>
      <c r="N188" s="15" t="s">
        <v>4631</v>
      </c>
      <c r="O188" s="15" t="s">
        <v>5855</v>
      </c>
      <c r="P188" s="15" t="s">
        <v>3588</v>
      </c>
      <c r="Q188" s="15" t="s">
        <v>19</v>
      </c>
      <c r="R188" s="15" t="s">
        <v>19</v>
      </c>
      <c r="S188" s="15" t="s">
        <v>19</v>
      </c>
      <c r="T188" s="15" t="s">
        <v>19</v>
      </c>
      <c r="U188" s="15" t="s">
        <v>19</v>
      </c>
      <c r="V188" s="19">
        <v>0</v>
      </c>
      <c r="W188" s="15" t="s">
        <v>133</v>
      </c>
      <c r="X188" s="15" t="s">
        <v>19</v>
      </c>
      <c r="Y188" s="15" t="s">
        <v>24</v>
      </c>
      <c r="Z188" s="15" t="s">
        <v>2603</v>
      </c>
      <c r="AA188" s="15" t="s">
        <v>1638</v>
      </c>
      <c r="AB188" s="15" t="s">
        <v>19</v>
      </c>
      <c r="AC188" s="15" t="s">
        <v>49</v>
      </c>
      <c r="AD188" s="15" t="s">
        <v>19</v>
      </c>
      <c r="AE188" s="15" t="s">
        <v>4632</v>
      </c>
      <c r="AF188" s="18">
        <v>45755</v>
      </c>
      <c r="AG188" s="15" t="s">
        <v>19</v>
      </c>
      <c r="AH188" s="15" t="s">
        <v>19</v>
      </c>
      <c r="AI188" s="15" t="s">
        <v>19</v>
      </c>
      <c r="AJ188" s="15" t="s">
        <v>3620</v>
      </c>
      <c r="AK188" s="15" t="s">
        <v>3621</v>
      </c>
    </row>
    <row r="189" spans="1:37" ht="15.45" x14ac:dyDescent="0.4">
      <c r="A189" s="15" t="s">
        <v>424</v>
      </c>
      <c r="B189" s="15" t="str">
        <f t="shared" si="2"/>
        <v>868c0f0v9</v>
      </c>
      <c r="C189" s="15" t="s">
        <v>4193</v>
      </c>
      <c r="D189" s="24" t="s">
        <v>42</v>
      </c>
      <c r="E189" s="15" t="s">
        <v>3561</v>
      </c>
      <c r="F189" s="28" t="s">
        <v>3587</v>
      </c>
      <c r="G189" s="15" t="s">
        <v>19</v>
      </c>
      <c r="H189" s="18">
        <v>45863</v>
      </c>
      <c r="I189" s="18" t="s">
        <v>19</v>
      </c>
      <c r="J189" s="18">
        <v>45672.80972222222</v>
      </c>
      <c r="K189" s="18">
        <v>45806.397222222222</v>
      </c>
      <c r="L189" s="18" t="s">
        <v>19</v>
      </c>
      <c r="M189" s="18" t="s">
        <v>19</v>
      </c>
      <c r="N189" s="15" t="s">
        <v>4633</v>
      </c>
      <c r="O189" s="15" t="s">
        <v>5855</v>
      </c>
      <c r="P189" s="15" t="s">
        <v>3588</v>
      </c>
      <c r="Q189" s="15" t="s">
        <v>19</v>
      </c>
      <c r="R189" s="15" t="s">
        <v>19</v>
      </c>
      <c r="S189" s="15" t="s">
        <v>19</v>
      </c>
      <c r="T189" s="15" t="s">
        <v>19</v>
      </c>
      <c r="U189" s="15" t="s">
        <v>19</v>
      </c>
      <c r="V189" s="19">
        <v>0</v>
      </c>
      <c r="W189" s="15" t="s">
        <v>133</v>
      </c>
      <c r="X189" s="15" t="s">
        <v>19</v>
      </c>
      <c r="Y189" s="15" t="s">
        <v>24</v>
      </c>
      <c r="Z189" s="15" t="s">
        <v>2603</v>
      </c>
      <c r="AA189" s="15" t="s">
        <v>1638</v>
      </c>
      <c r="AB189" s="15" t="s">
        <v>19</v>
      </c>
      <c r="AC189" s="15" t="s">
        <v>49</v>
      </c>
      <c r="AD189" s="15" t="s">
        <v>19</v>
      </c>
      <c r="AE189" s="15" t="s">
        <v>4634</v>
      </c>
      <c r="AF189" s="18">
        <v>45755</v>
      </c>
      <c r="AG189" s="15" t="s">
        <v>19</v>
      </c>
      <c r="AH189" s="15" t="s">
        <v>19</v>
      </c>
      <c r="AI189" s="15" t="s">
        <v>19</v>
      </c>
      <c r="AJ189" s="15" t="s">
        <v>3620</v>
      </c>
      <c r="AK189" s="15" t="s">
        <v>3621</v>
      </c>
    </row>
    <row r="190" spans="1:37" ht="15.45" x14ac:dyDescent="0.4">
      <c r="A190" s="15" t="s">
        <v>426</v>
      </c>
      <c r="B190" s="15" t="str">
        <f t="shared" si="2"/>
        <v>868c0f20b</v>
      </c>
      <c r="C190" s="15" t="s">
        <v>4186</v>
      </c>
      <c r="D190" s="24" t="s">
        <v>42</v>
      </c>
      <c r="E190" s="15" t="s">
        <v>3561</v>
      </c>
      <c r="F190" s="28" t="s">
        <v>3587</v>
      </c>
      <c r="G190" s="15" t="s">
        <v>19</v>
      </c>
      <c r="H190" s="18">
        <v>45863</v>
      </c>
      <c r="I190" s="18" t="s">
        <v>19</v>
      </c>
      <c r="J190" s="18">
        <v>45672.810416666667</v>
      </c>
      <c r="K190" s="18">
        <v>45804.809027777781</v>
      </c>
      <c r="L190" s="18" t="s">
        <v>19</v>
      </c>
      <c r="M190" s="18" t="s">
        <v>19</v>
      </c>
      <c r="N190" s="15" t="s">
        <v>4635</v>
      </c>
      <c r="O190" s="15" t="s">
        <v>5855</v>
      </c>
      <c r="P190" s="15" t="s">
        <v>3588</v>
      </c>
      <c r="Q190" s="15" t="s">
        <v>19</v>
      </c>
      <c r="R190" s="15" t="s">
        <v>19</v>
      </c>
      <c r="S190" s="15" t="s">
        <v>19</v>
      </c>
      <c r="T190" s="15" t="s">
        <v>19</v>
      </c>
      <c r="U190" s="15" t="s">
        <v>19</v>
      </c>
      <c r="V190" s="19">
        <v>0</v>
      </c>
      <c r="W190" s="15" t="s">
        <v>133</v>
      </c>
      <c r="X190" s="15" t="s">
        <v>19</v>
      </c>
      <c r="Y190" s="15" t="s">
        <v>24</v>
      </c>
      <c r="Z190" s="15" t="s">
        <v>2603</v>
      </c>
      <c r="AA190" s="15" t="s">
        <v>1638</v>
      </c>
      <c r="AB190" s="15" t="s">
        <v>19</v>
      </c>
      <c r="AC190" s="15" t="s">
        <v>49</v>
      </c>
      <c r="AD190" s="15" t="s">
        <v>19</v>
      </c>
      <c r="AE190" s="15" t="s">
        <v>4636</v>
      </c>
      <c r="AF190" s="18">
        <v>45755</v>
      </c>
      <c r="AG190" s="15" t="s">
        <v>19</v>
      </c>
      <c r="AH190" s="15" t="s">
        <v>19</v>
      </c>
      <c r="AI190" s="15" t="s">
        <v>19</v>
      </c>
      <c r="AJ190" s="15" t="s">
        <v>3620</v>
      </c>
      <c r="AK190" s="15" t="s">
        <v>3621</v>
      </c>
    </row>
    <row r="191" spans="1:37" ht="15.45" x14ac:dyDescent="0.4">
      <c r="A191" s="15" t="s">
        <v>428</v>
      </c>
      <c r="B191" s="15" t="str">
        <f t="shared" si="2"/>
        <v>868c0f369</v>
      </c>
      <c r="C191" s="15" t="s">
        <v>4190</v>
      </c>
      <c r="D191" s="24" t="s">
        <v>42</v>
      </c>
      <c r="E191" s="15" t="s">
        <v>3561</v>
      </c>
      <c r="F191" s="28" t="s">
        <v>3587</v>
      </c>
      <c r="G191" s="15" t="s">
        <v>19</v>
      </c>
      <c r="H191" s="18">
        <v>45863</v>
      </c>
      <c r="I191" s="18" t="s">
        <v>19</v>
      </c>
      <c r="J191" s="18">
        <v>45672.811805555553</v>
      </c>
      <c r="K191" s="18">
        <v>45804.809027777781</v>
      </c>
      <c r="L191" s="18" t="s">
        <v>19</v>
      </c>
      <c r="M191" s="18" t="s">
        <v>19</v>
      </c>
      <c r="N191" s="15" t="s">
        <v>4637</v>
      </c>
      <c r="O191" s="15" t="s">
        <v>5855</v>
      </c>
      <c r="P191" s="15" t="s">
        <v>3588</v>
      </c>
      <c r="Q191" s="15" t="s">
        <v>19</v>
      </c>
      <c r="R191" s="15" t="s">
        <v>19</v>
      </c>
      <c r="S191" s="15" t="s">
        <v>19</v>
      </c>
      <c r="T191" s="15" t="s">
        <v>19</v>
      </c>
      <c r="U191" s="15" t="s">
        <v>19</v>
      </c>
      <c r="V191" s="19">
        <v>0</v>
      </c>
      <c r="W191" s="15" t="s">
        <v>133</v>
      </c>
      <c r="X191" s="15" t="s">
        <v>19</v>
      </c>
      <c r="Y191" s="15" t="s">
        <v>24</v>
      </c>
      <c r="Z191" s="15" t="s">
        <v>2603</v>
      </c>
      <c r="AA191" s="15" t="s">
        <v>1638</v>
      </c>
      <c r="AB191" s="15" t="s">
        <v>19</v>
      </c>
      <c r="AC191" s="15" t="s">
        <v>49</v>
      </c>
      <c r="AD191" s="15" t="s">
        <v>19</v>
      </c>
      <c r="AE191" s="15" t="s">
        <v>4638</v>
      </c>
      <c r="AF191" s="18">
        <v>45755</v>
      </c>
      <c r="AG191" s="15" t="s">
        <v>19</v>
      </c>
      <c r="AH191" s="15" t="s">
        <v>19</v>
      </c>
      <c r="AI191" s="15" t="s">
        <v>19</v>
      </c>
      <c r="AJ191" s="15" t="s">
        <v>3620</v>
      </c>
      <c r="AK191" s="15" t="s">
        <v>3621</v>
      </c>
    </row>
    <row r="192" spans="1:37" ht="15.45" x14ac:dyDescent="0.4">
      <c r="A192" s="15" t="s">
        <v>430</v>
      </c>
      <c r="B192" s="15" t="str">
        <f t="shared" si="2"/>
        <v>868c0f41w</v>
      </c>
      <c r="C192" s="15" t="s">
        <v>4196</v>
      </c>
      <c r="D192" s="24" t="s">
        <v>42</v>
      </c>
      <c r="E192" s="15" t="s">
        <v>3561</v>
      </c>
      <c r="F192" s="28" t="s">
        <v>3587</v>
      </c>
      <c r="G192" s="15" t="s">
        <v>6706</v>
      </c>
      <c r="H192" s="18">
        <v>45863</v>
      </c>
      <c r="I192" s="18" t="s">
        <v>19</v>
      </c>
      <c r="J192" s="18">
        <v>45672.8125</v>
      </c>
      <c r="K192" s="18">
        <v>45810.686111111107</v>
      </c>
      <c r="L192" s="18" t="s">
        <v>19</v>
      </c>
      <c r="M192" s="18" t="s">
        <v>19</v>
      </c>
      <c r="N192" s="15" t="s">
        <v>4639</v>
      </c>
      <c r="O192" s="15" t="s">
        <v>5855</v>
      </c>
      <c r="P192" s="15" t="s">
        <v>3588</v>
      </c>
      <c r="Q192" s="15" t="s">
        <v>19</v>
      </c>
      <c r="R192" s="15" t="s">
        <v>19</v>
      </c>
      <c r="S192" s="15" t="s">
        <v>19</v>
      </c>
      <c r="T192" s="15" t="s">
        <v>19</v>
      </c>
      <c r="U192" s="15" t="s">
        <v>19</v>
      </c>
      <c r="V192" s="19">
        <v>0</v>
      </c>
      <c r="W192" s="15" t="s">
        <v>133</v>
      </c>
      <c r="X192" s="15" t="s">
        <v>19</v>
      </c>
      <c r="Y192" s="15" t="s">
        <v>24</v>
      </c>
      <c r="Z192" s="15" t="s">
        <v>2603</v>
      </c>
      <c r="AA192" s="15" t="s">
        <v>1638</v>
      </c>
      <c r="AB192" s="15" t="s">
        <v>19</v>
      </c>
      <c r="AC192" s="15" t="s">
        <v>49</v>
      </c>
      <c r="AD192" s="15" t="s">
        <v>19</v>
      </c>
      <c r="AE192" s="15" t="s">
        <v>4640</v>
      </c>
      <c r="AF192" s="18">
        <v>45755</v>
      </c>
      <c r="AG192" s="15" t="s">
        <v>19</v>
      </c>
      <c r="AH192" s="15" t="s">
        <v>19</v>
      </c>
      <c r="AI192" s="15" t="s">
        <v>19</v>
      </c>
      <c r="AJ192" s="15" t="s">
        <v>3620</v>
      </c>
      <c r="AK192" s="15" t="s">
        <v>3621</v>
      </c>
    </row>
    <row r="193" spans="1:37" ht="15.45" x14ac:dyDescent="0.4">
      <c r="A193" s="15" t="s">
        <v>431</v>
      </c>
      <c r="B193" s="15" t="str">
        <f t="shared" si="2"/>
        <v>868c0f61w</v>
      </c>
      <c r="C193" s="15" t="s">
        <v>4083</v>
      </c>
      <c r="D193" s="16" t="s">
        <v>23</v>
      </c>
      <c r="E193" s="15" t="s">
        <v>3561</v>
      </c>
      <c r="F193" s="28" t="s">
        <v>3587</v>
      </c>
      <c r="G193" s="15" t="s">
        <v>6707</v>
      </c>
      <c r="H193" s="18">
        <v>45818</v>
      </c>
      <c r="I193" s="18">
        <v>45769</v>
      </c>
      <c r="J193" s="18">
        <v>45672.814583333333</v>
      </c>
      <c r="K193" s="18">
        <v>45810.525000000001</v>
      </c>
      <c r="L193" s="18" t="s">
        <v>19</v>
      </c>
      <c r="M193" s="18" t="s">
        <v>19</v>
      </c>
      <c r="N193" s="15" t="s">
        <v>6316</v>
      </c>
      <c r="O193" s="15" t="s">
        <v>5855</v>
      </c>
      <c r="P193" s="15" t="s">
        <v>3588</v>
      </c>
      <c r="Q193" s="18">
        <v>45807</v>
      </c>
      <c r="R193" s="18" t="s">
        <v>19</v>
      </c>
      <c r="S193" s="15" t="s">
        <v>19</v>
      </c>
      <c r="T193" s="18" t="s">
        <v>19</v>
      </c>
      <c r="U193" s="18" t="s">
        <v>19</v>
      </c>
      <c r="V193" s="19">
        <v>0</v>
      </c>
      <c r="W193" s="26" t="s">
        <v>88</v>
      </c>
      <c r="X193" s="18" t="s">
        <v>19</v>
      </c>
      <c r="Y193" s="15" t="s">
        <v>43</v>
      </c>
      <c r="Z193" s="15" t="s">
        <v>1110</v>
      </c>
      <c r="AA193" s="15" t="s">
        <v>1138</v>
      </c>
      <c r="AB193" s="15" t="s">
        <v>19</v>
      </c>
      <c r="AC193" s="15" t="s">
        <v>49</v>
      </c>
      <c r="AD193" s="15" t="s">
        <v>19</v>
      </c>
      <c r="AE193" s="15" t="s">
        <v>4084</v>
      </c>
      <c r="AF193" s="18">
        <v>45768</v>
      </c>
      <c r="AG193" s="18" t="s">
        <v>19</v>
      </c>
      <c r="AH193" s="15" t="s">
        <v>19</v>
      </c>
      <c r="AI193" s="15" t="s">
        <v>19</v>
      </c>
      <c r="AJ193" s="15" t="s">
        <v>3620</v>
      </c>
      <c r="AK193" s="15" t="s">
        <v>3621</v>
      </c>
    </row>
    <row r="194" spans="1:37" ht="15.45" x14ac:dyDescent="0.4">
      <c r="A194" s="15" t="s">
        <v>433</v>
      </c>
      <c r="B194" s="15" t="str">
        <f t="shared" ref="B194:B257" si="3">VLOOKUP(A194,Courses,1,FALSE)</f>
        <v>868c0f7ea</v>
      </c>
      <c r="C194" s="15" t="s">
        <v>4085</v>
      </c>
      <c r="D194" s="16" t="s">
        <v>23</v>
      </c>
      <c r="E194" s="15" t="s">
        <v>3561</v>
      </c>
      <c r="F194" s="28" t="s">
        <v>3587</v>
      </c>
      <c r="G194" s="15" t="s">
        <v>6708</v>
      </c>
      <c r="H194" s="18">
        <v>45863</v>
      </c>
      <c r="I194" s="18">
        <v>45782</v>
      </c>
      <c r="J194" s="18">
        <v>45672.815972222219</v>
      </c>
      <c r="K194" s="18">
        <v>45810.642361111109</v>
      </c>
      <c r="L194" s="18" t="s">
        <v>19</v>
      </c>
      <c r="M194" s="18" t="s">
        <v>19</v>
      </c>
      <c r="N194" s="15" t="s">
        <v>1487</v>
      </c>
      <c r="O194" s="15" t="s">
        <v>5855</v>
      </c>
      <c r="P194" s="15" t="s">
        <v>3588</v>
      </c>
      <c r="Q194" s="18">
        <v>45810</v>
      </c>
      <c r="R194" s="18" t="s">
        <v>19</v>
      </c>
      <c r="S194" s="15" t="s">
        <v>19</v>
      </c>
      <c r="T194" s="18" t="s">
        <v>19</v>
      </c>
      <c r="U194" s="18" t="s">
        <v>19</v>
      </c>
      <c r="V194" s="19">
        <v>0</v>
      </c>
      <c r="W194" s="32" t="s">
        <v>66</v>
      </c>
      <c r="X194" s="18" t="s">
        <v>19</v>
      </c>
      <c r="Y194" s="15" t="s">
        <v>43</v>
      </c>
      <c r="Z194" s="15" t="s">
        <v>1110</v>
      </c>
      <c r="AA194" s="15" t="s">
        <v>1112</v>
      </c>
      <c r="AB194" s="15" t="s">
        <v>19</v>
      </c>
      <c r="AC194" s="15" t="s">
        <v>49</v>
      </c>
      <c r="AD194" s="15" t="s">
        <v>19</v>
      </c>
      <c r="AE194" s="15" t="s">
        <v>4084</v>
      </c>
      <c r="AF194" s="18">
        <v>45778</v>
      </c>
      <c r="AG194" s="18" t="s">
        <v>19</v>
      </c>
      <c r="AH194" s="15" t="s">
        <v>19</v>
      </c>
      <c r="AI194" s="15" t="s">
        <v>19</v>
      </c>
      <c r="AJ194" s="15" t="s">
        <v>3620</v>
      </c>
      <c r="AK194" s="15" t="s">
        <v>3621</v>
      </c>
    </row>
    <row r="195" spans="1:37" ht="15.45" x14ac:dyDescent="0.4">
      <c r="A195" s="15" t="s">
        <v>435</v>
      </c>
      <c r="B195" s="15" t="str">
        <f t="shared" si="3"/>
        <v>868c0f92c</v>
      </c>
      <c r="C195" s="15" t="s">
        <v>4086</v>
      </c>
      <c r="D195" s="16" t="s">
        <v>23</v>
      </c>
      <c r="E195" s="15" t="s">
        <v>3561</v>
      </c>
      <c r="F195" s="28" t="s">
        <v>3587</v>
      </c>
      <c r="G195" s="15" t="s">
        <v>6709</v>
      </c>
      <c r="H195" s="18">
        <v>45796</v>
      </c>
      <c r="I195" s="18">
        <v>45782</v>
      </c>
      <c r="J195" s="18">
        <v>45672.818055555559</v>
      </c>
      <c r="K195" s="18">
        <v>45810.78125</v>
      </c>
      <c r="L195" s="18" t="s">
        <v>19</v>
      </c>
      <c r="M195" s="18" t="s">
        <v>19</v>
      </c>
      <c r="N195" s="15" t="s">
        <v>6317</v>
      </c>
      <c r="O195" s="15" t="s">
        <v>5855</v>
      </c>
      <c r="P195" s="15" t="s">
        <v>3588</v>
      </c>
      <c r="Q195" s="18">
        <v>45807</v>
      </c>
      <c r="R195" s="18" t="s">
        <v>19</v>
      </c>
      <c r="S195" s="15" t="s">
        <v>19</v>
      </c>
      <c r="T195" s="18" t="s">
        <v>19</v>
      </c>
      <c r="U195" s="18" t="s">
        <v>19</v>
      </c>
      <c r="V195" s="19">
        <v>0</v>
      </c>
      <c r="W195" s="15" t="s">
        <v>25</v>
      </c>
      <c r="X195" s="18" t="s">
        <v>19</v>
      </c>
      <c r="Y195" s="15" t="s">
        <v>43</v>
      </c>
      <c r="Z195" s="15" t="s">
        <v>1110</v>
      </c>
      <c r="AA195" s="15" t="s">
        <v>1112</v>
      </c>
      <c r="AB195" s="15" t="s">
        <v>19</v>
      </c>
      <c r="AC195" s="15" t="s">
        <v>49</v>
      </c>
      <c r="AD195" s="20" t="s">
        <v>3604</v>
      </c>
      <c r="AE195" s="15" t="s">
        <v>4084</v>
      </c>
      <c r="AF195" s="18">
        <v>45778</v>
      </c>
      <c r="AG195" s="18" t="s">
        <v>19</v>
      </c>
      <c r="AH195" s="15" t="s">
        <v>19</v>
      </c>
      <c r="AI195" s="15" t="s">
        <v>19</v>
      </c>
      <c r="AJ195" s="15" t="s">
        <v>3620</v>
      </c>
      <c r="AK195" s="15" t="s">
        <v>3621</v>
      </c>
    </row>
    <row r="196" spans="1:37" ht="15.45" x14ac:dyDescent="0.4">
      <c r="A196" s="15" t="s">
        <v>437</v>
      </c>
      <c r="B196" s="15" t="str">
        <f t="shared" si="3"/>
        <v>868c0fcvf</v>
      </c>
      <c r="C196" s="15" t="s">
        <v>4087</v>
      </c>
      <c r="D196" s="16" t="s">
        <v>23</v>
      </c>
      <c r="E196" s="15" t="s">
        <v>4088</v>
      </c>
      <c r="F196" s="28" t="s">
        <v>3587</v>
      </c>
      <c r="G196" s="15" t="s">
        <v>6710</v>
      </c>
      <c r="H196" s="18">
        <v>45818</v>
      </c>
      <c r="I196" s="18">
        <v>45798</v>
      </c>
      <c r="J196" s="18">
        <v>45672.820138888885</v>
      </c>
      <c r="K196" s="18">
        <v>45810.764583333337</v>
      </c>
      <c r="L196" s="18" t="s">
        <v>19</v>
      </c>
      <c r="M196" s="18" t="s">
        <v>19</v>
      </c>
      <c r="N196" s="15" t="s">
        <v>1287</v>
      </c>
      <c r="O196" s="15" t="s">
        <v>5855</v>
      </c>
      <c r="P196" s="15" t="s">
        <v>3588</v>
      </c>
      <c r="Q196" s="18">
        <v>45804</v>
      </c>
      <c r="R196" s="18" t="s">
        <v>19</v>
      </c>
      <c r="S196" s="15" t="s">
        <v>19</v>
      </c>
      <c r="T196" s="18" t="s">
        <v>19</v>
      </c>
      <c r="U196" s="18" t="s">
        <v>19</v>
      </c>
      <c r="V196" s="19">
        <v>0</v>
      </c>
      <c r="W196" s="26" t="s">
        <v>88</v>
      </c>
      <c r="X196" s="18" t="s">
        <v>19</v>
      </c>
      <c r="Y196" s="15" t="s">
        <v>43</v>
      </c>
      <c r="Z196" s="15" t="s">
        <v>1110</v>
      </c>
      <c r="AA196" s="15" t="s">
        <v>1112</v>
      </c>
      <c r="AB196" s="15" t="s">
        <v>19</v>
      </c>
      <c r="AC196" s="15" t="s">
        <v>49</v>
      </c>
      <c r="AD196" s="15" t="s">
        <v>19</v>
      </c>
      <c r="AE196" s="15" t="s">
        <v>4084</v>
      </c>
      <c r="AF196" s="18">
        <v>45768</v>
      </c>
      <c r="AG196" s="18" t="s">
        <v>19</v>
      </c>
      <c r="AH196" s="15" t="s">
        <v>19</v>
      </c>
      <c r="AI196" s="15" t="s">
        <v>19</v>
      </c>
      <c r="AJ196" s="15" t="s">
        <v>3620</v>
      </c>
      <c r="AK196" s="15" t="s">
        <v>3621</v>
      </c>
    </row>
    <row r="197" spans="1:37" ht="15.45" x14ac:dyDescent="0.4">
      <c r="A197" s="15" t="s">
        <v>439</v>
      </c>
      <c r="B197" s="15" t="str">
        <f t="shared" si="3"/>
        <v>868c0fe1w</v>
      </c>
      <c r="C197" s="15" t="s">
        <v>4089</v>
      </c>
      <c r="D197" s="16" t="s">
        <v>23</v>
      </c>
      <c r="E197" s="15" t="s">
        <v>3561</v>
      </c>
      <c r="F197" s="28" t="s">
        <v>3587</v>
      </c>
      <c r="G197" s="15" t="s">
        <v>6711</v>
      </c>
      <c r="H197" s="18">
        <v>45863</v>
      </c>
      <c r="I197" s="18">
        <v>45769</v>
      </c>
      <c r="J197" s="18">
        <v>45672.820833333331</v>
      </c>
      <c r="K197" s="18">
        <v>45806.759722222225</v>
      </c>
      <c r="L197" s="18" t="s">
        <v>19</v>
      </c>
      <c r="M197" s="18" t="s">
        <v>19</v>
      </c>
      <c r="N197" s="15" t="s">
        <v>6318</v>
      </c>
      <c r="O197" s="15" t="s">
        <v>5855</v>
      </c>
      <c r="P197" s="15" t="s">
        <v>3588</v>
      </c>
      <c r="Q197" s="18">
        <v>45806</v>
      </c>
      <c r="R197" s="18" t="s">
        <v>19</v>
      </c>
      <c r="S197" s="15" t="s">
        <v>19</v>
      </c>
      <c r="T197" s="18" t="s">
        <v>19</v>
      </c>
      <c r="U197" s="18" t="s">
        <v>19</v>
      </c>
      <c r="V197" s="19">
        <v>0</v>
      </c>
      <c r="W197" s="32" t="s">
        <v>66</v>
      </c>
      <c r="X197" s="18" t="s">
        <v>19</v>
      </c>
      <c r="Y197" s="15" t="s">
        <v>43</v>
      </c>
      <c r="Z197" s="15" t="s">
        <v>1110</v>
      </c>
      <c r="AA197" s="15" t="s">
        <v>1112</v>
      </c>
      <c r="AB197" s="15" t="s">
        <v>19</v>
      </c>
      <c r="AC197" s="15" t="s">
        <v>49</v>
      </c>
      <c r="AD197" s="15" t="s">
        <v>19</v>
      </c>
      <c r="AE197" s="15" t="s">
        <v>4084</v>
      </c>
      <c r="AF197" s="18">
        <v>45768</v>
      </c>
      <c r="AG197" s="18" t="s">
        <v>19</v>
      </c>
      <c r="AH197" s="15" t="s">
        <v>19</v>
      </c>
      <c r="AI197" s="15" t="s">
        <v>19</v>
      </c>
      <c r="AJ197" s="15" t="s">
        <v>3620</v>
      </c>
      <c r="AK197" s="15" t="s">
        <v>3621</v>
      </c>
    </row>
    <row r="198" spans="1:37" ht="15.45" x14ac:dyDescent="0.4">
      <c r="A198" s="15" t="s">
        <v>440</v>
      </c>
      <c r="B198" s="15" t="str">
        <f t="shared" si="3"/>
        <v>868c0fg88</v>
      </c>
      <c r="C198" s="15" t="s">
        <v>4090</v>
      </c>
      <c r="D198" s="16" t="s">
        <v>23</v>
      </c>
      <c r="E198" s="15" t="s">
        <v>3561</v>
      </c>
      <c r="F198" s="28" t="s">
        <v>3587</v>
      </c>
      <c r="G198" s="15" t="s">
        <v>6712</v>
      </c>
      <c r="H198" s="18">
        <v>45815</v>
      </c>
      <c r="I198" s="18">
        <v>45757</v>
      </c>
      <c r="J198" s="18">
        <v>45672.822916666672</v>
      </c>
      <c r="K198" s="18">
        <v>45807.663194444445</v>
      </c>
      <c r="L198" s="18" t="s">
        <v>19</v>
      </c>
      <c r="M198" s="18" t="s">
        <v>19</v>
      </c>
      <c r="N198" s="15" t="s">
        <v>4091</v>
      </c>
      <c r="O198" s="15" t="s">
        <v>5855</v>
      </c>
      <c r="P198" s="15" t="s">
        <v>3588</v>
      </c>
      <c r="Q198" s="18">
        <v>45800</v>
      </c>
      <c r="R198" s="18" t="s">
        <v>19</v>
      </c>
      <c r="S198" s="15" t="s">
        <v>19</v>
      </c>
      <c r="T198" s="18">
        <v>45807</v>
      </c>
      <c r="U198" s="18">
        <v>45807</v>
      </c>
      <c r="V198" s="19">
        <v>0</v>
      </c>
      <c r="W198" s="30" t="s">
        <v>3633</v>
      </c>
      <c r="X198" s="18" t="s">
        <v>19</v>
      </c>
      <c r="Y198" s="15" t="s">
        <v>43</v>
      </c>
      <c r="Z198" s="15" t="s">
        <v>1110</v>
      </c>
      <c r="AA198" s="15" t="s">
        <v>1112</v>
      </c>
      <c r="AB198" s="15" t="b">
        <v>1</v>
      </c>
      <c r="AC198" s="15" t="s">
        <v>49</v>
      </c>
      <c r="AD198" s="15" t="s">
        <v>19</v>
      </c>
      <c r="AE198" s="15" t="s">
        <v>4084</v>
      </c>
      <c r="AF198" s="18">
        <v>45757</v>
      </c>
      <c r="AG198" s="18" t="s">
        <v>19</v>
      </c>
      <c r="AH198" s="15" t="s">
        <v>19</v>
      </c>
      <c r="AI198" s="15" t="s">
        <v>19</v>
      </c>
      <c r="AJ198" s="15" t="s">
        <v>3620</v>
      </c>
      <c r="AK198" s="15" t="s">
        <v>3621</v>
      </c>
    </row>
    <row r="199" spans="1:37" ht="15.45" x14ac:dyDescent="0.4">
      <c r="A199" s="15" t="s">
        <v>442</v>
      </c>
      <c r="B199" s="15" t="str">
        <f t="shared" si="3"/>
        <v>868c0fpq7</v>
      </c>
      <c r="C199" s="15" t="s">
        <v>4092</v>
      </c>
      <c r="D199" s="16" t="s">
        <v>23</v>
      </c>
      <c r="E199" s="15" t="s">
        <v>3561</v>
      </c>
      <c r="F199" s="28" t="s">
        <v>3587</v>
      </c>
      <c r="G199" s="15" t="s">
        <v>6713</v>
      </c>
      <c r="H199" s="18">
        <v>45815</v>
      </c>
      <c r="I199" s="18">
        <v>45775</v>
      </c>
      <c r="J199" s="18">
        <v>45672.827083333337</v>
      </c>
      <c r="K199" s="18">
        <v>45807.630555555559</v>
      </c>
      <c r="L199" s="18" t="s">
        <v>19</v>
      </c>
      <c r="M199" s="18" t="s">
        <v>19</v>
      </c>
      <c r="N199" s="15" t="s">
        <v>6319</v>
      </c>
      <c r="O199" s="15" t="s">
        <v>5855</v>
      </c>
      <c r="P199" s="15" t="s">
        <v>3588</v>
      </c>
      <c r="Q199" s="18">
        <v>45796</v>
      </c>
      <c r="R199" s="18" t="s">
        <v>19</v>
      </c>
      <c r="S199" s="15" t="s">
        <v>19</v>
      </c>
      <c r="T199" s="18">
        <v>45807</v>
      </c>
      <c r="U199" s="18">
        <v>45806</v>
      </c>
      <c r="V199" s="19">
        <v>0</v>
      </c>
      <c r="W199" s="30" t="s">
        <v>3633</v>
      </c>
      <c r="X199" s="18" t="s">
        <v>19</v>
      </c>
      <c r="Y199" s="15" t="s">
        <v>43</v>
      </c>
      <c r="Z199" s="15" t="s">
        <v>1110</v>
      </c>
      <c r="AA199" s="15" t="s">
        <v>1112</v>
      </c>
      <c r="AB199" s="15" t="b">
        <v>1</v>
      </c>
      <c r="AC199" s="15" t="s">
        <v>49</v>
      </c>
      <c r="AD199" s="15" t="s">
        <v>19</v>
      </c>
      <c r="AE199" s="15" t="s">
        <v>4084</v>
      </c>
      <c r="AF199" s="18">
        <v>45756</v>
      </c>
      <c r="AG199" s="18" t="s">
        <v>19</v>
      </c>
      <c r="AH199" s="15" t="s">
        <v>19</v>
      </c>
      <c r="AI199" s="15" t="s">
        <v>19</v>
      </c>
      <c r="AJ199" s="15" t="s">
        <v>3620</v>
      </c>
      <c r="AK199" s="15" t="s">
        <v>3621</v>
      </c>
    </row>
    <row r="200" spans="1:37" ht="15.45" x14ac:dyDescent="0.4">
      <c r="A200" s="15" t="s">
        <v>444</v>
      </c>
      <c r="B200" s="15" t="str">
        <f t="shared" si="3"/>
        <v>868c0fqu7</v>
      </c>
      <c r="C200" s="15" t="s">
        <v>4093</v>
      </c>
      <c r="D200" s="16" t="s">
        <v>23</v>
      </c>
      <c r="E200" s="15" t="s">
        <v>3561</v>
      </c>
      <c r="F200" s="25" t="s">
        <v>3583</v>
      </c>
      <c r="G200" s="15" t="s">
        <v>6714</v>
      </c>
      <c r="H200" s="18">
        <v>45815</v>
      </c>
      <c r="I200" s="18">
        <v>45785</v>
      </c>
      <c r="J200" s="18">
        <v>45672.828472222223</v>
      </c>
      <c r="K200" s="18">
        <v>45807.638194444444</v>
      </c>
      <c r="L200" s="18" t="s">
        <v>19</v>
      </c>
      <c r="M200" s="18" t="s">
        <v>19</v>
      </c>
      <c r="N200" s="15" t="s">
        <v>4094</v>
      </c>
      <c r="O200" s="15" t="s">
        <v>5855</v>
      </c>
      <c r="P200" s="15" t="s">
        <v>3588</v>
      </c>
      <c r="Q200" s="18">
        <v>45798</v>
      </c>
      <c r="R200" s="18" t="s">
        <v>19</v>
      </c>
      <c r="S200" s="15" t="s">
        <v>19</v>
      </c>
      <c r="T200" s="18">
        <v>45807</v>
      </c>
      <c r="U200" s="18">
        <v>45807</v>
      </c>
      <c r="V200" s="19">
        <v>0</v>
      </c>
      <c r="W200" s="30" t="s">
        <v>3633</v>
      </c>
      <c r="X200" s="18" t="s">
        <v>19</v>
      </c>
      <c r="Y200" s="15" t="s">
        <v>43</v>
      </c>
      <c r="Z200" s="15" t="s">
        <v>1110</v>
      </c>
      <c r="AA200" s="15" t="s">
        <v>1112</v>
      </c>
      <c r="AB200" s="15" t="b">
        <v>1</v>
      </c>
      <c r="AC200" s="15" t="s">
        <v>49</v>
      </c>
      <c r="AD200" s="15" t="s">
        <v>19</v>
      </c>
      <c r="AE200" s="15" t="s">
        <v>4084</v>
      </c>
      <c r="AF200" s="18">
        <v>45756</v>
      </c>
      <c r="AG200" s="18" t="s">
        <v>19</v>
      </c>
      <c r="AH200" s="15" t="s">
        <v>19</v>
      </c>
      <c r="AI200" s="15" t="s">
        <v>19</v>
      </c>
      <c r="AJ200" s="15" t="s">
        <v>3620</v>
      </c>
      <c r="AK200" s="15" t="s">
        <v>3621</v>
      </c>
    </row>
    <row r="201" spans="1:37" ht="15.45" x14ac:dyDescent="0.4">
      <c r="A201" s="15" t="s">
        <v>446</v>
      </c>
      <c r="B201" s="15" t="str">
        <f t="shared" si="3"/>
        <v>868c0ft3w</v>
      </c>
      <c r="C201" s="15" t="s">
        <v>4641</v>
      </c>
      <c r="D201" s="27" t="s">
        <v>122</v>
      </c>
      <c r="E201" s="15" t="s">
        <v>3561</v>
      </c>
      <c r="F201" s="25" t="s">
        <v>3583</v>
      </c>
      <c r="G201" s="15" t="s">
        <v>4604</v>
      </c>
      <c r="H201" s="18">
        <v>45708</v>
      </c>
      <c r="I201" s="18" t="s">
        <v>19</v>
      </c>
      <c r="J201" s="18">
        <v>45672.829166666663</v>
      </c>
      <c r="K201" s="18">
        <v>45764.553472222222</v>
      </c>
      <c r="L201" s="18" t="s">
        <v>19</v>
      </c>
      <c r="M201" s="18" t="s">
        <v>19</v>
      </c>
      <c r="N201" s="15" t="s">
        <v>4642</v>
      </c>
      <c r="O201" s="15" t="s">
        <v>5855</v>
      </c>
      <c r="P201" s="15" t="s">
        <v>19</v>
      </c>
      <c r="Q201" s="15" t="s">
        <v>19</v>
      </c>
      <c r="R201" s="15" t="s">
        <v>19</v>
      </c>
      <c r="S201" s="15" t="b">
        <v>1</v>
      </c>
      <c r="T201" s="15" t="s">
        <v>19</v>
      </c>
      <c r="U201" s="15" t="s">
        <v>19</v>
      </c>
      <c r="V201" s="19">
        <v>0</v>
      </c>
      <c r="W201" s="29" t="s">
        <v>123</v>
      </c>
      <c r="X201" s="18">
        <v>45707</v>
      </c>
      <c r="Y201" s="15" t="s">
        <v>24</v>
      </c>
      <c r="Z201" s="15" t="s">
        <v>2585</v>
      </c>
      <c r="AA201" s="15" t="s">
        <v>1661</v>
      </c>
      <c r="AB201" s="15" t="s">
        <v>19</v>
      </c>
      <c r="AC201" s="15" t="s">
        <v>49</v>
      </c>
      <c r="AD201" s="20" t="s">
        <v>3604</v>
      </c>
      <c r="AE201" s="15" t="s">
        <v>4643</v>
      </c>
      <c r="AF201" s="15" t="s">
        <v>19</v>
      </c>
      <c r="AG201" s="15" t="s">
        <v>19</v>
      </c>
      <c r="AH201" s="15" t="s">
        <v>19</v>
      </c>
      <c r="AI201" s="15" t="s">
        <v>19</v>
      </c>
      <c r="AJ201" s="15" t="s">
        <v>3620</v>
      </c>
      <c r="AK201" s="15" t="s">
        <v>3621</v>
      </c>
    </row>
    <row r="202" spans="1:37" ht="15.45" x14ac:dyDescent="0.4">
      <c r="A202" s="15" t="s">
        <v>448</v>
      </c>
      <c r="B202" s="15" t="str">
        <f t="shared" si="3"/>
        <v>868c0fwep</v>
      </c>
      <c r="C202" s="15" t="s">
        <v>4644</v>
      </c>
      <c r="D202" s="27" t="s">
        <v>122</v>
      </c>
      <c r="E202" s="15" t="s">
        <v>3561</v>
      </c>
      <c r="F202" s="25" t="s">
        <v>3583</v>
      </c>
      <c r="G202" s="15" t="s">
        <v>4604</v>
      </c>
      <c r="H202" s="18">
        <v>45744</v>
      </c>
      <c r="I202" s="18" t="s">
        <v>19</v>
      </c>
      <c r="J202" s="18">
        <v>45672.831250000003</v>
      </c>
      <c r="K202" s="18">
        <v>45764.553472222222</v>
      </c>
      <c r="L202" s="18" t="s">
        <v>19</v>
      </c>
      <c r="M202" s="18" t="s">
        <v>19</v>
      </c>
      <c r="N202" s="15" t="s">
        <v>4645</v>
      </c>
      <c r="O202" s="15" t="s">
        <v>5855</v>
      </c>
      <c r="P202" s="15" t="s">
        <v>19</v>
      </c>
      <c r="Q202" s="15" t="s">
        <v>19</v>
      </c>
      <c r="R202" s="15" t="s">
        <v>19</v>
      </c>
      <c r="S202" s="15" t="b">
        <v>1</v>
      </c>
      <c r="T202" s="15" t="s">
        <v>19</v>
      </c>
      <c r="U202" s="15" t="s">
        <v>19</v>
      </c>
      <c r="V202" s="19">
        <v>0</v>
      </c>
      <c r="W202" s="29" t="s">
        <v>123</v>
      </c>
      <c r="X202" s="15" t="s">
        <v>19</v>
      </c>
      <c r="Y202" s="15" t="s">
        <v>24</v>
      </c>
      <c r="Z202" s="15" t="s">
        <v>2585</v>
      </c>
      <c r="AA202" s="15" t="s">
        <v>1661</v>
      </c>
      <c r="AB202" s="15" t="s">
        <v>19</v>
      </c>
      <c r="AC202" s="15" t="s">
        <v>49</v>
      </c>
      <c r="AD202" s="20" t="s">
        <v>3604</v>
      </c>
      <c r="AE202" s="15" t="s">
        <v>3703</v>
      </c>
      <c r="AF202" s="15" t="s">
        <v>19</v>
      </c>
      <c r="AG202" s="15" t="s">
        <v>19</v>
      </c>
      <c r="AH202" s="15" t="s">
        <v>19</v>
      </c>
      <c r="AI202" s="15" t="s">
        <v>19</v>
      </c>
      <c r="AJ202" s="15" t="s">
        <v>3620</v>
      </c>
      <c r="AK202" s="15" t="s">
        <v>3621</v>
      </c>
    </row>
    <row r="203" spans="1:37" ht="15.45" x14ac:dyDescent="0.4">
      <c r="A203" s="15" t="s">
        <v>450</v>
      </c>
      <c r="B203" s="15" t="str">
        <f t="shared" si="3"/>
        <v>868c0fyq2</v>
      </c>
      <c r="C203" s="15" t="s">
        <v>4646</v>
      </c>
      <c r="D203" s="27" t="s">
        <v>122</v>
      </c>
      <c r="E203" s="15" t="s">
        <v>3561</v>
      </c>
      <c r="F203" s="25" t="s">
        <v>3583</v>
      </c>
      <c r="G203" s="15" t="s">
        <v>4604</v>
      </c>
      <c r="H203" s="18">
        <v>45719</v>
      </c>
      <c r="I203" s="18">
        <v>45714</v>
      </c>
      <c r="J203" s="18">
        <v>45672.832638888889</v>
      </c>
      <c r="K203" s="18">
        <v>45764.552777777775</v>
      </c>
      <c r="L203" s="18" t="s">
        <v>19</v>
      </c>
      <c r="M203" s="18" t="s">
        <v>19</v>
      </c>
      <c r="N203" s="15" t="s">
        <v>1973</v>
      </c>
      <c r="O203" s="15" t="s">
        <v>5855</v>
      </c>
      <c r="P203" s="15" t="s">
        <v>19</v>
      </c>
      <c r="Q203" s="18">
        <v>45714</v>
      </c>
      <c r="R203" s="15" t="s">
        <v>19</v>
      </c>
      <c r="S203" s="15" t="b">
        <v>1</v>
      </c>
      <c r="T203" s="15" t="s">
        <v>19</v>
      </c>
      <c r="U203" s="15" t="s">
        <v>19</v>
      </c>
      <c r="V203" s="19">
        <v>0</v>
      </c>
      <c r="W203" s="29" t="s">
        <v>123</v>
      </c>
      <c r="X203" s="15" t="s">
        <v>19</v>
      </c>
      <c r="Y203" s="15" t="s">
        <v>24</v>
      </c>
      <c r="Z203" s="15" t="s">
        <v>2585</v>
      </c>
      <c r="AA203" s="15" t="s">
        <v>1661</v>
      </c>
      <c r="AB203" s="15" t="s">
        <v>19</v>
      </c>
      <c r="AC203" s="15" t="s">
        <v>49</v>
      </c>
      <c r="AD203" s="20" t="s">
        <v>3604</v>
      </c>
      <c r="AE203" s="15" t="s">
        <v>3706</v>
      </c>
      <c r="AF203" s="15" t="s">
        <v>19</v>
      </c>
      <c r="AG203" s="15" t="s">
        <v>19</v>
      </c>
      <c r="AH203" s="15" t="s">
        <v>19</v>
      </c>
      <c r="AI203" s="15" t="s">
        <v>19</v>
      </c>
      <c r="AJ203" s="15" t="s">
        <v>3620</v>
      </c>
      <c r="AK203" s="15" t="s">
        <v>3621</v>
      </c>
    </row>
    <row r="204" spans="1:37" ht="15.45" x14ac:dyDescent="0.4">
      <c r="A204" s="15" t="s">
        <v>452</v>
      </c>
      <c r="B204" s="15" t="str">
        <f t="shared" si="3"/>
        <v>868c0g1dr</v>
      </c>
      <c r="C204" s="15" t="s">
        <v>4647</v>
      </c>
      <c r="D204" s="24" t="s">
        <v>42</v>
      </c>
      <c r="E204" s="15" t="s">
        <v>3561</v>
      </c>
      <c r="F204" s="28" t="s">
        <v>3587</v>
      </c>
      <c r="G204" s="15" t="s">
        <v>6715</v>
      </c>
      <c r="H204" s="18" t="s">
        <v>19</v>
      </c>
      <c r="I204" s="18" t="s">
        <v>19</v>
      </c>
      <c r="J204" s="18">
        <v>45672.834722222222</v>
      </c>
      <c r="K204" s="18">
        <v>45810.718055555553</v>
      </c>
      <c r="L204" s="18" t="s">
        <v>19</v>
      </c>
      <c r="M204" s="18" t="s">
        <v>19</v>
      </c>
      <c r="N204" s="15" t="s">
        <v>4648</v>
      </c>
      <c r="O204" s="15" t="s">
        <v>5855</v>
      </c>
      <c r="P204" s="15" t="s">
        <v>3588</v>
      </c>
      <c r="Q204" s="15" t="s">
        <v>19</v>
      </c>
      <c r="R204" s="15" t="s">
        <v>19</v>
      </c>
      <c r="S204" s="15" t="s">
        <v>19</v>
      </c>
      <c r="T204" s="15" t="s">
        <v>19</v>
      </c>
      <c r="U204" s="15" t="s">
        <v>19</v>
      </c>
      <c r="V204" s="19">
        <v>0</v>
      </c>
      <c r="W204" s="15" t="s">
        <v>133</v>
      </c>
      <c r="X204" s="15" t="s">
        <v>19</v>
      </c>
      <c r="Y204" s="15" t="s">
        <v>24</v>
      </c>
      <c r="Z204" s="15" t="s">
        <v>2603</v>
      </c>
      <c r="AA204" s="15" t="s">
        <v>760</v>
      </c>
      <c r="AB204" s="15" t="s">
        <v>19</v>
      </c>
      <c r="AC204" s="15" t="s">
        <v>49</v>
      </c>
      <c r="AD204" s="15" t="s">
        <v>19</v>
      </c>
      <c r="AE204" s="15" t="s">
        <v>4619</v>
      </c>
      <c r="AF204" s="18">
        <v>45768</v>
      </c>
      <c r="AG204" s="15" t="s">
        <v>19</v>
      </c>
      <c r="AH204" s="15" t="s">
        <v>19</v>
      </c>
      <c r="AI204" s="15" t="s">
        <v>19</v>
      </c>
      <c r="AJ204" s="15" t="s">
        <v>3620</v>
      </c>
      <c r="AK204" s="15" t="s">
        <v>3621</v>
      </c>
    </row>
    <row r="205" spans="1:37" ht="15.45" x14ac:dyDescent="0.4">
      <c r="A205" s="15" t="s">
        <v>453</v>
      </c>
      <c r="B205" s="15" t="str">
        <f t="shared" si="3"/>
        <v>868c0qr9k</v>
      </c>
      <c r="C205" s="15" t="s">
        <v>4649</v>
      </c>
      <c r="D205" s="27" t="s">
        <v>122</v>
      </c>
      <c r="E205" s="15" t="s">
        <v>3561</v>
      </c>
      <c r="F205" s="28" t="s">
        <v>3587</v>
      </c>
      <c r="G205" s="15" t="s">
        <v>6716</v>
      </c>
      <c r="H205" s="18">
        <v>45863</v>
      </c>
      <c r="I205" s="18">
        <v>45796</v>
      </c>
      <c r="J205" s="18">
        <v>45673.369444444441</v>
      </c>
      <c r="K205" s="18">
        <v>45810.61319444445</v>
      </c>
      <c r="L205" s="18" t="s">
        <v>19</v>
      </c>
      <c r="M205" s="18" t="s">
        <v>19</v>
      </c>
      <c r="N205" s="15" t="s">
        <v>4650</v>
      </c>
      <c r="O205" s="15" t="s">
        <v>5855</v>
      </c>
      <c r="P205" s="15" t="s">
        <v>3588</v>
      </c>
      <c r="Q205" s="18" t="s">
        <v>19</v>
      </c>
      <c r="R205" s="18" t="s">
        <v>19</v>
      </c>
      <c r="S205" s="15" t="s">
        <v>19</v>
      </c>
      <c r="T205" s="18" t="s">
        <v>19</v>
      </c>
      <c r="U205" s="18" t="s">
        <v>19</v>
      </c>
      <c r="V205" s="19">
        <v>0</v>
      </c>
      <c r="W205" s="15" t="s">
        <v>25</v>
      </c>
      <c r="X205" s="18" t="s">
        <v>19</v>
      </c>
      <c r="Y205" s="15" t="s">
        <v>24</v>
      </c>
      <c r="Z205" s="15" t="s">
        <v>4651</v>
      </c>
      <c r="AA205" s="15" t="s">
        <v>1715</v>
      </c>
      <c r="AB205" s="15" t="s">
        <v>19</v>
      </c>
      <c r="AC205" s="15" t="s">
        <v>49</v>
      </c>
      <c r="AD205" s="15" t="s">
        <v>19</v>
      </c>
      <c r="AE205" s="15" t="s">
        <v>4652</v>
      </c>
      <c r="AF205" s="18">
        <v>45761</v>
      </c>
      <c r="AG205" s="18" t="s">
        <v>19</v>
      </c>
      <c r="AH205" s="15" t="s">
        <v>19</v>
      </c>
      <c r="AI205" s="15" t="s">
        <v>19</v>
      </c>
      <c r="AJ205" s="15" t="s">
        <v>3620</v>
      </c>
      <c r="AK205" s="15" t="s">
        <v>3621</v>
      </c>
    </row>
    <row r="206" spans="1:37" ht="15.45" x14ac:dyDescent="0.4">
      <c r="A206" s="15" t="s">
        <v>455</v>
      </c>
      <c r="B206" s="15" t="str">
        <f t="shared" si="3"/>
        <v>868c0qunf</v>
      </c>
      <c r="C206" s="15" t="s">
        <v>5136</v>
      </c>
      <c r="D206" s="24" t="s">
        <v>42</v>
      </c>
      <c r="E206" s="15" t="s">
        <v>3561</v>
      </c>
      <c r="F206" s="28" t="s">
        <v>3587</v>
      </c>
      <c r="G206" s="15" t="s">
        <v>19</v>
      </c>
      <c r="H206" s="18">
        <v>45912</v>
      </c>
      <c r="I206" s="18" t="s">
        <v>19</v>
      </c>
      <c r="J206" s="18">
        <v>45673.37222222222</v>
      </c>
      <c r="K206" s="18">
        <v>45768.521527777775</v>
      </c>
      <c r="L206" s="18" t="s">
        <v>19</v>
      </c>
      <c r="M206" s="18" t="s">
        <v>19</v>
      </c>
      <c r="N206" s="15" t="s">
        <v>5137</v>
      </c>
      <c r="O206" s="15" t="s">
        <v>5855</v>
      </c>
      <c r="P206" s="15" t="s">
        <v>6152</v>
      </c>
      <c r="Q206" s="15" t="s">
        <v>19</v>
      </c>
      <c r="R206" s="15" t="s">
        <v>19</v>
      </c>
      <c r="S206" s="15" t="s">
        <v>19</v>
      </c>
      <c r="T206" s="15" t="s">
        <v>19</v>
      </c>
      <c r="U206" s="15" t="s">
        <v>19</v>
      </c>
      <c r="V206" s="19">
        <v>0</v>
      </c>
      <c r="W206" s="15" t="s">
        <v>133</v>
      </c>
      <c r="X206" s="15" t="s">
        <v>19</v>
      </c>
      <c r="Y206" s="15" t="s">
        <v>77</v>
      </c>
      <c r="Z206" s="15" t="s">
        <v>5088</v>
      </c>
      <c r="AA206" s="15" t="s">
        <v>2149</v>
      </c>
      <c r="AB206" s="15" t="s">
        <v>19</v>
      </c>
      <c r="AC206" s="15" t="s">
        <v>49</v>
      </c>
      <c r="AD206" s="15" t="s">
        <v>19</v>
      </c>
      <c r="AE206" s="15" t="s">
        <v>5135</v>
      </c>
      <c r="AF206" s="18">
        <v>45765</v>
      </c>
      <c r="AG206" s="15" t="s">
        <v>19</v>
      </c>
      <c r="AH206" s="15" t="s">
        <v>19</v>
      </c>
      <c r="AI206" s="15" t="s">
        <v>19</v>
      </c>
      <c r="AJ206" s="15" t="s">
        <v>3620</v>
      </c>
      <c r="AK206" s="15" t="s">
        <v>3621</v>
      </c>
    </row>
    <row r="207" spans="1:37" ht="15.45" x14ac:dyDescent="0.4">
      <c r="A207" s="15" t="s">
        <v>457</v>
      </c>
      <c r="B207" s="15" t="str">
        <f t="shared" si="3"/>
        <v>868c0taj7</v>
      </c>
      <c r="C207" s="15" t="s">
        <v>5138</v>
      </c>
      <c r="D207" s="24" t="s">
        <v>42</v>
      </c>
      <c r="E207" s="15" t="s">
        <v>3561</v>
      </c>
      <c r="F207" s="28" t="s">
        <v>3587</v>
      </c>
      <c r="G207" s="15" t="s">
        <v>19</v>
      </c>
      <c r="H207" s="18">
        <v>45912</v>
      </c>
      <c r="I207" s="18" t="s">
        <v>19</v>
      </c>
      <c r="J207" s="18">
        <v>45673.409722222219</v>
      </c>
      <c r="K207" s="18">
        <v>45768.521527777775</v>
      </c>
      <c r="L207" s="18" t="s">
        <v>19</v>
      </c>
      <c r="M207" s="18" t="s">
        <v>19</v>
      </c>
      <c r="N207" s="15" t="s">
        <v>5139</v>
      </c>
      <c r="O207" s="15" t="s">
        <v>5855</v>
      </c>
      <c r="P207" s="15" t="s">
        <v>6152</v>
      </c>
      <c r="Q207" s="15" t="s">
        <v>19</v>
      </c>
      <c r="R207" s="15" t="s">
        <v>19</v>
      </c>
      <c r="S207" s="15" t="s">
        <v>19</v>
      </c>
      <c r="T207" s="15" t="s">
        <v>19</v>
      </c>
      <c r="U207" s="15" t="s">
        <v>19</v>
      </c>
      <c r="V207" s="19">
        <v>0</v>
      </c>
      <c r="W207" s="15" t="s">
        <v>133</v>
      </c>
      <c r="X207" s="15" t="s">
        <v>19</v>
      </c>
      <c r="Y207" s="15" t="s">
        <v>77</v>
      </c>
      <c r="Z207" s="15" t="s">
        <v>5088</v>
      </c>
      <c r="AA207" s="15" t="s">
        <v>2149</v>
      </c>
      <c r="AB207" s="15" t="s">
        <v>19</v>
      </c>
      <c r="AC207" s="15" t="s">
        <v>49</v>
      </c>
      <c r="AD207" s="15" t="s">
        <v>19</v>
      </c>
      <c r="AE207" s="15" t="s">
        <v>5140</v>
      </c>
      <c r="AF207" s="18">
        <v>45765</v>
      </c>
      <c r="AG207" s="15" t="s">
        <v>19</v>
      </c>
      <c r="AH207" s="15" t="s">
        <v>19</v>
      </c>
      <c r="AI207" s="15" t="s">
        <v>19</v>
      </c>
      <c r="AJ207" s="15" t="s">
        <v>3620</v>
      </c>
      <c r="AK207" s="15" t="s">
        <v>3621</v>
      </c>
    </row>
    <row r="208" spans="1:37" ht="15.45" x14ac:dyDescent="0.4">
      <c r="A208" s="15" t="s">
        <v>459</v>
      </c>
      <c r="B208" s="15" t="str">
        <f t="shared" si="3"/>
        <v>868c0tdmb</v>
      </c>
      <c r="C208" s="15" t="s">
        <v>5141</v>
      </c>
      <c r="D208" s="24" t="s">
        <v>42</v>
      </c>
      <c r="E208" s="15" t="s">
        <v>3561</v>
      </c>
      <c r="F208" s="25" t="s">
        <v>3583</v>
      </c>
      <c r="G208" s="15" t="s">
        <v>19</v>
      </c>
      <c r="H208" s="18">
        <v>45912</v>
      </c>
      <c r="I208" s="18" t="s">
        <v>19</v>
      </c>
      <c r="J208" s="18">
        <v>45673.411111111112</v>
      </c>
      <c r="K208" s="18">
        <v>45777.540277777778</v>
      </c>
      <c r="L208" s="18" t="s">
        <v>19</v>
      </c>
      <c r="M208" s="18" t="s">
        <v>19</v>
      </c>
      <c r="N208" s="15" t="s">
        <v>5142</v>
      </c>
      <c r="O208" s="15" t="s">
        <v>5857</v>
      </c>
      <c r="P208" s="15" t="s">
        <v>6152</v>
      </c>
      <c r="Q208" s="15" t="s">
        <v>19</v>
      </c>
      <c r="R208" s="15" t="s">
        <v>19</v>
      </c>
      <c r="S208" s="15" t="s">
        <v>19</v>
      </c>
      <c r="T208" s="15" t="s">
        <v>19</v>
      </c>
      <c r="U208" s="15" t="s">
        <v>19</v>
      </c>
      <c r="V208" s="19">
        <v>0</v>
      </c>
      <c r="W208" s="15" t="s">
        <v>133</v>
      </c>
      <c r="X208" s="15" t="s">
        <v>19</v>
      </c>
      <c r="Y208" s="15" t="s">
        <v>77</v>
      </c>
      <c r="Z208" s="15" t="s">
        <v>5088</v>
      </c>
      <c r="AA208" s="15" t="s">
        <v>2149</v>
      </c>
      <c r="AB208" s="15" t="b">
        <v>1</v>
      </c>
      <c r="AC208" s="15" t="s">
        <v>49</v>
      </c>
      <c r="AD208" s="15" t="s">
        <v>19</v>
      </c>
      <c r="AE208" s="15" t="s">
        <v>5143</v>
      </c>
      <c r="AF208" s="18">
        <v>45777</v>
      </c>
      <c r="AG208" s="15" t="s">
        <v>19</v>
      </c>
      <c r="AH208" s="15" t="s">
        <v>19</v>
      </c>
      <c r="AI208" s="15" t="s">
        <v>19</v>
      </c>
      <c r="AJ208" s="15" t="s">
        <v>3620</v>
      </c>
      <c r="AK208" s="15" t="s">
        <v>3621</v>
      </c>
    </row>
    <row r="209" spans="1:37" ht="15.45" x14ac:dyDescent="0.4">
      <c r="A209" s="15" t="s">
        <v>461</v>
      </c>
      <c r="B209" s="15" t="str">
        <f t="shared" si="3"/>
        <v>868c0tf4x</v>
      </c>
      <c r="C209" s="15" t="s">
        <v>5144</v>
      </c>
      <c r="D209" s="24" t="s">
        <v>42</v>
      </c>
      <c r="E209" s="15" t="s">
        <v>3561</v>
      </c>
      <c r="F209" s="28" t="s">
        <v>3587</v>
      </c>
      <c r="G209" s="15" t="s">
        <v>19</v>
      </c>
      <c r="H209" s="18">
        <v>45912</v>
      </c>
      <c r="I209" s="18" t="s">
        <v>19</v>
      </c>
      <c r="J209" s="18">
        <v>45673.411805555559</v>
      </c>
      <c r="K209" s="18">
        <v>45777.538888888885</v>
      </c>
      <c r="L209" s="18" t="s">
        <v>19</v>
      </c>
      <c r="M209" s="18" t="s">
        <v>19</v>
      </c>
      <c r="N209" s="15" t="s">
        <v>5145</v>
      </c>
      <c r="O209" s="15" t="s">
        <v>5857</v>
      </c>
      <c r="P209" s="15" t="s">
        <v>6152</v>
      </c>
      <c r="Q209" s="15" t="s">
        <v>19</v>
      </c>
      <c r="R209" s="15" t="s">
        <v>19</v>
      </c>
      <c r="S209" s="15" t="s">
        <v>19</v>
      </c>
      <c r="T209" s="15" t="s">
        <v>19</v>
      </c>
      <c r="U209" s="15" t="s">
        <v>19</v>
      </c>
      <c r="V209" s="19">
        <v>0</v>
      </c>
      <c r="W209" s="15" t="s">
        <v>133</v>
      </c>
      <c r="X209" s="15" t="s">
        <v>19</v>
      </c>
      <c r="Y209" s="15" t="s">
        <v>77</v>
      </c>
      <c r="Z209" s="15" t="s">
        <v>5088</v>
      </c>
      <c r="AA209" s="15" t="s">
        <v>2149</v>
      </c>
      <c r="AB209" s="15" t="b">
        <v>1</v>
      </c>
      <c r="AC209" s="15" t="s">
        <v>49</v>
      </c>
      <c r="AD209" s="15" t="s">
        <v>19</v>
      </c>
      <c r="AE209" s="15" t="s">
        <v>5143</v>
      </c>
      <c r="AF209" s="18">
        <v>45777</v>
      </c>
      <c r="AG209" s="15" t="s">
        <v>19</v>
      </c>
      <c r="AH209" s="15" t="s">
        <v>19</v>
      </c>
      <c r="AI209" s="15" t="s">
        <v>19</v>
      </c>
      <c r="AJ209" s="15" t="s">
        <v>3620</v>
      </c>
      <c r="AK209" s="15" t="s">
        <v>3621</v>
      </c>
    </row>
    <row r="210" spans="1:37" ht="15.45" x14ac:dyDescent="0.4">
      <c r="A210" s="15" t="s">
        <v>463</v>
      </c>
      <c r="B210" s="15" t="str">
        <f t="shared" si="3"/>
        <v>868c0tgdv</v>
      </c>
      <c r="C210" s="15" t="s">
        <v>5146</v>
      </c>
      <c r="D210" s="24" t="s">
        <v>42</v>
      </c>
      <c r="E210" s="15" t="s">
        <v>3561</v>
      </c>
      <c r="F210" s="28" t="s">
        <v>3587</v>
      </c>
      <c r="G210" s="15" t="s">
        <v>19</v>
      </c>
      <c r="H210" s="18">
        <v>45912</v>
      </c>
      <c r="I210" s="18" t="s">
        <v>19</v>
      </c>
      <c r="J210" s="18">
        <v>45673.412499999999</v>
      </c>
      <c r="K210" s="18">
        <v>45777.538194444445</v>
      </c>
      <c r="L210" s="18" t="s">
        <v>19</v>
      </c>
      <c r="M210" s="18" t="s">
        <v>19</v>
      </c>
      <c r="N210" s="15" t="s">
        <v>5147</v>
      </c>
      <c r="O210" s="15" t="s">
        <v>5857</v>
      </c>
      <c r="P210" s="15" t="s">
        <v>6152</v>
      </c>
      <c r="Q210" s="15" t="s">
        <v>19</v>
      </c>
      <c r="R210" s="15" t="s">
        <v>19</v>
      </c>
      <c r="S210" s="15" t="s">
        <v>19</v>
      </c>
      <c r="T210" s="15" t="s">
        <v>19</v>
      </c>
      <c r="U210" s="15" t="s">
        <v>19</v>
      </c>
      <c r="V210" s="19">
        <v>0</v>
      </c>
      <c r="W210" s="15" t="s">
        <v>133</v>
      </c>
      <c r="X210" s="15" t="s">
        <v>19</v>
      </c>
      <c r="Y210" s="15" t="s">
        <v>77</v>
      </c>
      <c r="Z210" s="15" t="s">
        <v>5088</v>
      </c>
      <c r="AA210" s="15" t="s">
        <v>2149</v>
      </c>
      <c r="AB210" s="15" t="b">
        <v>1</v>
      </c>
      <c r="AC210" s="15" t="s">
        <v>49</v>
      </c>
      <c r="AD210" s="15" t="s">
        <v>19</v>
      </c>
      <c r="AE210" s="15" t="s">
        <v>5143</v>
      </c>
      <c r="AF210" s="18">
        <v>45777</v>
      </c>
      <c r="AG210" s="15" t="s">
        <v>19</v>
      </c>
      <c r="AH210" s="15" t="s">
        <v>19</v>
      </c>
      <c r="AI210" s="15" t="s">
        <v>19</v>
      </c>
      <c r="AJ210" s="15" t="s">
        <v>3620</v>
      </c>
      <c r="AK210" s="15" t="s">
        <v>3621</v>
      </c>
    </row>
    <row r="211" spans="1:37" ht="15.45" x14ac:dyDescent="0.4">
      <c r="A211" s="15" t="s">
        <v>465</v>
      </c>
      <c r="B211" s="15" t="str">
        <f t="shared" si="3"/>
        <v>868c0tkqd</v>
      </c>
      <c r="C211" s="15" t="s">
        <v>5148</v>
      </c>
      <c r="D211" s="24" t="s">
        <v>42</v>
      </c>
      <c r="E211" s="15" t="s">
        <v>3561</v>
      </c>
      <c r="F211" s="28" t="s">
        <v>3587</v>
      </c>
      <c r="G211" s="15" t="s">
        <v>19</v>
      </c>
      <c r="H211" s="18">
        <v>45912</v>
      </c>
      <c r="I211" s="18">
        <v>45592</v>
      </c>
      <c r="J211" s="18">
        <v>45673.414583333331</v>
      </c>
      <c r="K211" s="18">
        <v>45807.495833333334</v>
      </c>
      <c r="L211" s="18" t="s">
        <v>19</v>
      </c>
      <c r="M211" s="18" t="s">
        <v>19</v>
      </c>
      <c r="N211" s="15" t="s">
        <v>5149</v>
      </c>
      <c r="O211" s="15" t="s">
        <v>5857</v>
      </c>
      <c r="P211" s="15" t="s">
        <v>6152</v>
      </c>
      <c r="Q211" s="15" t="s">
        <v>19</v>
      </c>
      <c r="R211" s="15" t="s">
        <v>19</v>
      </c>
      <c r="S211" s="15" t="s">
        <v>19</v>
      </c>
      <c r="T211" s="15" t="s">
        <v>19</v>
      </c>
      <c r="U211" s="15" t="s">
        <v>19</v>
      </c>
      <c r="V211" s="19">
        <v>0</v>
      </c>
      <c r="W211" s="15" t="s">
        <v>133</v>
      </c>
      <c r="X211" s="15" t="s">
        <v>19</v>
      </c>
      <c r="Y211" s="15" t="s">
        <v>77</v>
      </c>
      <c r="Z211" s="15" t="s">
        <v>5088</v>
      </c>
      <c r="AA211" s="15" t="s">
        <v>2149</v>
      </c>
      <c r="AB211" s="15" t="b">
        <v>1</v>
      </c>
      <c r="AC211" s="15" t="s">
        <v>49</v>
      </c>
      <c r="AD211" s="15" t="s">
        <v>19</v>
      </c>
      <c r="AE211" s="15" t="s">
        <v>19</v>
      </c>
      <c r="AF211" s="18">
        <v>45777</v>
      </c>
      <c r="AG211" s="15" t="s">
        <v>19</v>
      </c>
      <c r="AH211" s="15" t="s">
        <v>19</v>
      </c>
      <c r="AI211" s="15" t="s">
        <v>19</v>
      </c>
      <c r="AJ211" s="15" t="s">
        <v>3620</v>
      </c>
      <c r="AK211" s="15" t="s">
        <v>3621</v>
      </c>
    </row>
    <row r="212" spans="1:37" ht="15.45" x14ac:dyDescent="0.4">
      <c r="A212" s="15" t="s">
        <v>467</v>
      </c>
      <c r="B212" s="15" t="str">
        <f t="shared" si="3"/>
        <v>868c0tpmz</v>
      </c>
      <c r="C212" s="15" t="s">
        <v>5150</v>
      </c>
      <c r="D212" s="24" t="s">
        <v>42</v>
      </c>
      <c r="E212" s="15" t="s">
        <v>3561</v>
      </c>
      <c r="F212" s="28" t="s">
        <v>3587</v>
      </c>
      <c r="G212" s="15" t="s">
        <v>19</v>
      </c>
      <c r="H212" s="18">
        <v>45912</v>
      </c>
      <c r="I212" s="18" t="s">
        <v>19</v>
      </c>
      <c r="J212" s="18">
        <v>45673.415972222225</v>
      </c>
      <c r="K212" s="18">
        <v>45777.537499999999</v>
      </c>
      <c r="L212" s="18" t="s">
        <v>19</v>
      </c>
      <c r="M212" s="18" t="s">
        <v>19</v>
      </c>
      <c r="N212" s="15" t="s">
        <v>5151</v>
      </c>
      <c r="O212" s="15" t="s">
        <v>5857</v>
      </c>
      <c r="P212" s="15" t="s">
        <v>6152</v>
      </c>
      <c r="Q212" s="15" t="s">
        <v>19</v>
      </c>
      <c r="R212" s="15" t="s">
        <v>19</v>
      </c>
      <c r="S212" s="15" t="s">
        <v>19</v>
      </c>
      <c r="T212" s="15" t="s">
        <v>19</v>
      </c>
      <c r="U212" s="15" t="s">
        <v>19</v>
      </c>
      <c r="V212" s="19">
        <v>0</v>
      </c>
      <c r="W212" s="15" t="s">
        <v>133</v>
      </c>
      <c r="X212" s="15" t="s">
        <v>19</v>
      </c>
      <c r="Y212" s="15" t="s">
        <v>77</v>
      </c>
      <c r="Z212" s="15" t="s">
        <v>5088</v>
      </c>
      <c r="AA212" s="15" t="s">
        <v>2149</v>
      </c>
      <c r="AB212" s="15" t="b">
        <v>1</v>
      </c>
      <c r="AC212" s="15" t="s">
        <v>49</v>
      </c>
      <c r="AD212" s="15" t="s">
        <v>19</v>
      </c>
      <c r="AE212" s="15" t="s">
        <v>5143</v>
      </c>
      <c r="AF212" s="18">
        <v>45777</v>
      </c>
      <c r="AG212" s="15" t="s">
        <v>19</v>
      </c>
      <c r="AH212" s="15" t="s">
        <v>19</v>
      </c>
      <c r="AI212" s="15" t="s">
        <v>19</v>
      </c>
      <c r="AJ212" s="15" t="s">
        <v>3620</v>
      </c>
      <c r="AK212" s="15" t="s">
        <v>3621</v>
      </c>
    </row>
    <row r="213" spans="1:37" ht="15.45" x14ac:dyDescent="0.4">
      <c r="A213" s="15" t="s">
        <v>469</v>
      </c>
      <c r="B213" s="15" t="str">
        <f t="shared" si="3"/>
        <v>868c0tqp1</v>
      </c>
      <c r="C213" s="15" t="s">
        <v>5152</v>
      </c>
      <c r="D213" s="24" t="s">
        <v>42</v>
      </c>
      <c r="E213" s="15" t="s">
        <v>3561</v>
      </c>
      <c r="F213" s="28" t="s">
        <v>3587</v>
      </c>
      <c r="G213" s="15" t="s">
        <v>19</v>
      </c>
      <c r="H213" s="18">
        <v>45912</v>
      </c>
      <c r="I213" s="18" t="s">
        <v>19</v>
      </c>
      <c r="J213" s="18">
        <v>45673.417361111111</v>
      </c>
      <c r="K213" s="18">
        <v>45777.537499999999</v>
      </c>
      <c r="L213" s="18" t="s">
        <v>19</v>
      </c>
      <c r="M213" s="18" t="s">
        <v>19</v>
      </c>
      <c r="N213" s="15" t="s">
        <v>2483</v>
      </c>
      <c r="O213" s="15" t="s">
        <v>5857</v>
      </c>
      <c r="P213" s="15" t="s">
        <v>6152</v>
      </c>
      <c r="Q213" s="15" t="s">
        <v>19</v>
      </c>
      <c r="R213" s="15" t="s">
        <v>19</v>
      </c>
      <c r="S213" s="15" t="s">
        <v>19</v>
      </c>
      <c r="T213" s="15" t="s">
        <v>19</v>
      </c>
      <c r="U213" s="15" t="s">
        <v>19</v>
      </c>
      <c r="V213" s="19">
        <v>0</v>
      </c>
      <c r="W213" s="15" t="s">
        <v>133</v>
      </c>
      <c r="X213" s="15" t="s">
        <v>19</v>
      </c>
      <c r="Y213" s="15" t="s">
        <v>77</v>
      </c>
      <c r="Z213" s="15" t="s">
        <v>5088</v>
      </c>
      <c r="AA213" s="15" t="s">
        <v>2149</v>
      </c>
      <c r="AB213" s="15" t="b">
        <v>1</v>
      </c>
      <c r="AC213" s="15" t="s">
        <v>49</v>
      </c>
      <c r="AD213" s="15" t="s">
        <v>19</v>
      </c>
      <c r="AE213" s="15" t="s">
        <v>5143</v>
      </c>
      <c r="AF213" s="18">
        <v>45777</v>
      </c>
      <c r="AG213" s="15" t="s">
        <v>19</v>
      </c>
      <c r="AH213" s="15" t="s">
        <v>19</v>
      </c>
      <c r="AI213" s="15" t="s">
        <v>19</v>
      </c>
      <c r="AJ213" s="15" t="s">
        <v>3620</v>
      </c>
      <c r="AK213" s="15" t="s">
        <v>3621</v>
      </c>
    </row>
    <row r="214" spans="1:37" ht="15.45" x14ac:dyDescent="0.4">
      <c r="A214" s="15" t="s">
        <v>470</v>
      </c>
      <c r="B214" s="15" t="str">
        <f t="shared" si="3"/>
        <v>868c0tt5m</v>
      </c>
      <c r="C214" s="15" t="s">
        <v>4653</v>
      </c>
      <c r="D214" s="27" t="s">
        <v>122</v>
      </c>
      <c r="E214" s="15" t="s">
        <v>3561</v>
      </c>
      <c r="F214" s="17" t="s">
        <v>3562</v>
      </c>
      <c r="G214" s="15" t="s">
        <v>4654</v>
      </c>
      <c r="H214" s="18">
        <v>45863</v>
      </c>
      <c r="I214" s="18" t="s">
        <v>19</v>
      </c>
      <c r="J214" s="18">
        <v>45673.41805555555</v>
      </c>
      <c r="K214" s="18">
        <v>45810.615277777775</v>
      </c>
      <c r="L214" s="18" t="s">
        <v>19</v>
      </c>
      <c r="M214" s="18" t="s">
        <v>19</v>
      </c>
      <c r="N214" s="15" t="s">
        <v>4655</v>
      </c>
      <c r="O214" s="15" t="s">
        <v>5855</v>
      </c>
      <c r="P214" s="15" t="s">
        <v>3588</v>
      </c>
      <c r="Q214" s="15" t="s">
        <v>19</v>
      </c>
      <c r="R214" s="15" t="s">
        <v>19</v>
      </c>
      <c r="S214" s="15" t="s">
        <v>19</v>
      </c>
      <c r="T214" s="15" t="s">
        <v>19</v>
      </c>
      <c r="U214" s="15" t="s">
        <v>19</v>
      </c>
      <c r="V214" s="19">
        <v>0</v>
      </c>
      <c r="W214" s="15" t="s">
        <v>133</v>
      </c>
      <c r="X214" s="15" t="s">
        <v>19</v>
      </c>
      <c r="Y214" s="15" t="s">
        <v>24</v>
      </c>
      <c r="Z214" s="15" t="s">
        <v>4651</v>
      </c>
      <c r="AA214" s="15" t="s">
        <v>1775</v>
      </c>
      <c r="AB214" s="15" t="s">
        <v>19</v>
      </c>
      <c r="AC214" s="15" t="s">
        <v>49</v>
      </c>
      <c r="AD214" s="15" t="s">
        <v>19</v>
      </c>
      <c r="AE214" s="15" t="s">
        <v>19</v>
      </c>
      <c r="AF214" s="18">
        <v>45776</v>
      </c>
      <c r="AG214" s="15" t="s">
        <v>19</v>
      </c>
      <c r="AH214" s="15" t="s">
        <v>19</v>
      </c>
      <c r="AI214" s="15" t="s">
        <v>19</v>
      </c>
      <c r="AJ214" s="15" t="s">
        <v>3620</v>
      </c>
      <c r="AK214" s="15" t="s">
        <v>3621</v>
      </c>
    </row>
    <row r="215" spans="1:37" ht="15.45" x14ac:dyDescent="0.4">
      <c r="A215" s="15" t="s">
        <v>472</v>
      </c>
      <c r="B215" s="15" t="str">
        <f t="shared" si="3"/>
        <v>868c0tu34</v>
      </c>
      <c r="C215" s="15" t="s">
        <v>4656</v>
      </c>
      <c r="D215" s="27" t="s">
        <v>122</v>
      </c>
      <c r="E215" s="15" t="s">
        <v>3561</v>
      </c>
      <c r="F215" s="28" t="s">
        <v>3587</v>
      </c>
      <c r="G215" s="15" t="s">
        <v>19</v>
      </c>
      <c r="H215" s="18">
        <v>45863</v>
      </c>
      <c r="I215" s="18" t="s">
        <v>19</v>
      </c>
      <c r="J215" s="18">
        <v>45673.418749999997</v>
      </c>
      <c r="K215" s="18">
        <v>45810.615277777775</v>
      </c>
      <c r="L215" s="18" t="s">
        <v>19</v>
      </c>
      <c r="M215" s="18" t="s">
        <v>19</v>
      </c>
      <c r="N215" s="15" t="s">
        <v>4657</v>
      </c>
      <c r="O215" s="15" t="s">
        <v>5855</v>
      </c>
      <c r="P215" s="15" t="s">
        <v>3588</v>
      </c>
      <c r="Q215" s="15" t="s">
        <v>19</v>
      </c>
      <c r="R215" s="15" t="s">
        <v>19</v>
      </c>
      <c r="S215" s="15" t="s">
        <v>19</v>
      </c>
      <c r="T215" s="15" t="s">
        <v>19</v>
      </c>
      <c r="U215" s="15" t="s">
        <v>19</v>
      </c>
      <c r="V215" s="19">
        <v>0</v>
      </c>
      <c r="W215" s="15" t="s">
        <v>133</v>
      </c>
      <c r="X215" s="15" t="s">
        <v>19</v>
      </c>
      <c r="Y215" s="15" t="s">
        <v>24</v>
      </c>
      <c r="Z215" s="15" t="s">
        <v>4651</v>
      </c>
      <c r="AA215" s="15" t="s">
        <v>1872</v>
      </c>
      <c r="AB215" s="15" t="s">
        <v>19</v>
      </c>
      <c r="AC215" s="15" t="s">
        <v>49</v>
      </c>
      <c r="AD215" s="15" t="s">
        <v>19</v>
      </c>
      <c r="AE215" s="15" t="s">
        <v>19</v>
      </c>
      <c r="AF215" s="18">
        <v>45776</v>
      </c>
      <c r="AG215" s="15" t="s">
        <v>19</v>
      </c>
      <c r="AH215" s="15" t="s">
        <v>19</v>
      </c>
      <c r="AI215" s="15" t="s">
        <v>19</v>
      </c>
      <c r="AJ215" s="15" t="s">
        <v>3620</v>
      </c>
      <c r="AK215" s="15" t="s">
        <v>3621</v>
      </c>
    </row>
    <row r="216" spans="1:37" ht="11.5" customHeight="1" x14ac:dyDescent="0.4">
      <c r="A216" s="15" t="s">
        <v>473</v>
      </c>
      <c r="B216" s="15" t="str">
        <f t="shared" si="3"/>
        <v>868c0tw8v</v>
      </c>
      <c r="C216" s="15" t="s">
        <v>4658</v>
      </c>
      <c r="D216" s="27" t="s">
        <v>122</v>
      </c>
      <c r="E216" s="15" t="s">
        <v>3561</v>
      </c>
      <c r="F216" s="25" t="s">
        <v>3583</v>
      </c>
      <c r="G216" s="15" t="s">
        <v>19</v>
      </c>
      <c r="H216" s="18">
        <v>45863</v>
      </c>
      <c r="I216" s="18" t="s">
        <v>19</v>
      </c>
      <c r="J216" s="18">
        <v>45673.420138888891</v>
      </c>
      <c r="K216" s="18">
        <v>45810.615277777775</v>
      </c>
      <c r="L216" s="18" t="s">
        <v>19</v>
      </c>
      <c r="M216" s="18" t="s">
        <v>19</v>
      </c>
      <c r="N216" s="15" t="s">
        <v>2001</v>
      </c>
      <c r="O216" s="15" t="s">
        <v>5855</v>
      </c>
      <c r="P216" s="15" t="s">
        <v>3588</v>
      </c>
      <c r="Q216" s="15" t="s">
        <v>19</v>
      </c>
      <c r="R216" s="15" t="s">
        <v>19</v>
      </c>
      <c r="S216" s="15" t="s">
        <v>19</v>
      </c>
      <c r="T216" s="15" t="s">
        <v>19</v>
      </c>
      <c r="U216" s="15" t="s">
        <v>19</v>
      </c>
      <c r="V216" s="19">
        <v>0</v>
      </c>
      <c r="W216" s="15" t="s">
        <v>133</v>
      </c>
      <c r="X216" s="15" t="s">
        <v>19</v>
      </c>
      <c r="Y216" s="15" t="s">
        <v>24</v>
      </c>
      <c r="Z216" s="15" t="s">
        <v>4651</v>
      </c>
      <c r="AA216" s="15" t="s">
        <v>2002</v>
      </c>
      <c r="AB216" s="15" t="s">
        <v>19</v>
      </c>
      <c r="AC216" s="15" t="s">
        <v>49</v>
      </c>
      <c r="AD216" s="15" t="s">
        <v>19</v>
      </c>
      <c r="AE216" s="15" t="s">
        <v>19</v>
      </c>
      <c r="AF216" s="18">
        <v>45776</v>
      </c>
      <c r="AG216" s="15" t="s">
        <v>19</v>
      </c>
      <c r="AH216" s="15" t="s">
        <v>19</v>
      </c>
      <c r="AI216" s="15" t="s">
        <v>19</v>
      </c>
      <c r="AJ216" s="15" t="s">
        <v>3620</v>
      </c>
      <c r="AK216" s="15" t="s">
        <v>3621</v>
      </c>
    </row>
    <row r="217" spans="1:37" ht="15.45" x14ac:dyDescent="0.4">
      <c r="A217" s="15" t="s">
        <v>474</v>
      </c>
      <c r="B217" s="15" t="str">
        <f t="shared" si="3"/>
        <v>868c0tybt</v>
      </c>
      <c r="C217" s="15" t="s">
        <v>4659</v>
      </c>
      <c r="D217" s="27" t="s">
        <v>122</v>
      </c>
      <c r="E217" s="15" t="s">
        <v>3561</v>
      </c>
      <c r="F217" s="28" t="s">
        <v>3587</v>
      </c>
      <c r="G217" s="15" t="s">
        <v>19</v>
      </c>
      <c r="H217" s="18">
        <v>45863</v>
      </c>
      <c r="I217" s="18" t="s">
        <v>19</v>
      </c>
      <c r="J217" s="18">
        <v>45673.420833333337</v>
      </c>
      <c r="K217" s="18">
        <v>45810.615277777775</v>
      </c>
      <c r="L217" s="18" t="s">
        <v>19</v>
      </c>
      <c r="M217" s="18" t="s">
        <v>19</v>
      </c>
      <c r="N217" s="15" t="s">
        <v>4660</v>
      </c>
      <c r="O217" s="15" t="s">
        <v>5855</v>
      </c>
      <c r="P217" s="15" t="s">
        <v>3588</v>
      </c>
      <c r="Q217" s="15" t="s">
        <v>19</v>
      </c>
      <c r="R217" s="15" t="s">
        <v>19</v>
      </c>
      <c r="S217" s="15" t="s">
        <v>19</v>
      </c>
      <c r="T217" s="15" t="s">
        <v>19</v>
      </c>
      <c r="U217" s="15" t="s">
        <v>19</v>
      </c>
      <c r="V217" s="19">
        <v>0</v>
      </c>
      <c r="W217" s="15" t="s">
        <v>133</v>
      </c>
      <c r="X217" s="15" t="s">
        <v>19</v>
      </c>
      <c r="Y217" s="15" t="s">
        <v>24</v>
      </c>
      <c r="Z217" s="15" t="s">
        <v>4651</v>
      </c>
      <c r="AA217" s="15" t="s">
        <v>1758</v>
      </c>
      <c r="AB217" s="15" t="s">
        <v>19</v>
      </c>
      <c r="AC217" s="15" t="s">
        <v>49</v>
      </c>
      <c r="AD217" s="15" t="s">
        <v>19</v>
      </c>
      <c r="AE217" s="15" t="s">
        <v>19</v>
      </c>
      <c r="AF217" s="15" t="s">
        <v>19</v>
      </c>
      <c r="AG217" s="15" t="s">
        <v>19</v>
      </c>
      <c r="AH217" s="15" t="s">
        <v>19</v>
      </c>
      <c r="AI217" s="15" t="s">
        <v>19</v>
      </c>
      <c r="AJ217" s="15" t="s">
        <v>3620</v>
      </c>
      <c r="AK217" s="15" t="s">
        <v>3621</v>
      </c>
    </row>
    <row r="218" spans="1:37" ht="15.45" x14ac:dyDescent="0.4">
      <c r="A218" s="15" t="s">
        <v>475</v>
      </c>
      <c r="B218" s="15" t="str">
        <f t="shared" si="3"/>
        <v>868c0tzq4</v>
      </c>
      <c r="C218" s="15" t="s">
        <v>4661</v>
      </c>
      <c r="D218" s="27" t="s">
        <v>122</v>
      </c>
      <c r="E218" s="15" t="s">
        <v>3561</v>
      </c>
      <c r="F218" s="28" t="s">
        <v>3587</v>
      </c>
      <c r="G218" s="15" t="s">
        <v>19</v>
      </c>
      <c r="H218" s="18">
        <v>45863</v>
      </c>
      <c r="I218" s="18" t="s">
        <v>19</v>
      </c>
      <c r="J218" s="18">
        <v>45673.422222222223</v>
      </c>
      <c r="K218" s="18">
        <v>45810.615277777775</v>
      </c>
      <c r="L218" s="18" t="s">
        <v>19</v>
      </c>
      <c r="M218" s="18" t="s">
        <v>19</v>
      </c>
      <c r="N218" s="15" t="s">
        <v>4662</v>
      </c>
      <c r="O218" s="15" t="s">
        <v>5855</v>
      </c>
      <c r="P218" s="15" t="s">
        <v>3588</v>
      </c>
      <c r="Q218" s="15" t="s">
        <v>19</v>
      </c>
      <c r="R218" s="15" t="s">
        <v>19</v>
      </c>
      <c r="S218" s="15" t="s">
        <v>19</v>
      </c>
      <c r="T218" s="15" t="s">
        <v>19</v>
      </c>
      <c r="U218" s="15" t="s">
        <v>19</v>
      </c>
      <c r="V218" s="19">
        <v>0</v>
      </c>
      <c r="W218" s="15" t="s">
        <v>133</v>
      </c>
      <c r="X218" s="15" t="s">
        <v>19</v>
      </c>
      <c r="Y218" s="15" t="s">
        <v>24</v>
      </c>
      <c r="Z218" s="15" t="s">
        <v>4651</v>
      </c>
      <c r="AA218" s="15" t="s">
        <v>1758</v>
      </c>
      <c r="AB218" s="15" t="s">
        <v>19</v>
      </c>
      <c r="AC218" s="15" t="s">
        <v>49</v>
      </c>
      <c r="AD218" s="15" t="s">
        <v>19</v>
      </c>
      <c r="AE218" s="15" t="s">
        <v>19</v>
      </c>
      <c r="AF218" s="18">
        <v>45776</v>
      </c>
      <c r="AG218" s="15" t="s">
        <v>19</v>
      </c>
      <c r="AH218" s="15" t="s">
        <v>19</v>
      </c>
      <c r="AI218" s="15" t="s">
        <v>19</v>
      </c>
      <c r="AJ218" s="15" t="s">
        <v>3620</v>
      </c>
      <c r="AK218" s="15" t="s">
        <v>3621</v>
      </c>
    </row>
    <row r="219" spans="1:37" ht="15.45" x14ac:dyDescent="0.4">
      <c r="A219" s="15" t="s">
        <v>476</v>
      </c>
      <c r="B219" s="15" t="str">
        <f t="shared" si="3"/>
        <v>868c0u5nk</v>
      </c>
      <c r="C219" s="15" t="s">
        <v>4663</v>
      </c>
      <c r="D219" s="27" t="s">
        <v>122</v>
      </c>
      <c r="E219" s="15" t="s">
        <v>3561</v>
      </c>
      <c r="F219" s="28" t="s">
        <v>3587</v>
      </c>
      <c r="G219" s="15" t="s">
        <v>19</v>
      </c>
      <c r="H219" s="18">
        <v>45863</v>
      </c>
      <c r="I219" s="18" t="s">
        <v>19</v>
      </c>
      <c r="J219" s="18">
        <v>45673.427083333328</v>
      </c>
      <c r="K219" s="18">
        <v>45810.615277777775</v>
      </c>
      <c r="L219" s="18" t="s">
        <v>19</v>
      </c>
      <c r="M219" s="18" t="s">
        <v>19</v>
      </c>
      <c r="N219" s="15" t="s">
        <v>4664</v>
      </c>
      <c r="O219" s="15" t="s">
        <v>5855</v>
      </c>
      <c r="P219" s="15" t="s">
        <v>3588</v>
      </c>
      <c r="Q219" s="15" t="s">
        <v>19</v>
      </c>
      <c r="R219" s="15" t="s">
        <v>19</v>
      </c>
      <c r="S219" s="15" t="s">
        <v>19</v>
      </c>
      <c r="T219" s="15" t="s">
        <v>19</v>
      </c>
      <c r="U219" s="15" t="s">
        <v>19</v>
      </c>
      <c r="V219" s="19">
        <v>0</v>
      </c>
      <c r="W219" s="15" t="s">
        <v>133</v>
      </c>
      <c r="X219" s="15" t="s">
        <v>19</v>
      </c>
      <c r="Y219" s="15" t="s">
        <v>24</v>
      </c>
      <c r="Z219" s="15" t="s">
        <v>4651</v>
      </c>
      <c r="AA219" s="15" t="s">
        <v>1927</v>
      </c>
      <c r="AB219" s="15" t="s">
        <v>19</v>
      </c>
      <c r="AC219" s="15" t="s">
        <v>49</v>
      </c>
      <c r="AD219" s="15" t="s">
        <v>19</v>
      </c>
      <c r="AE219" s="15" t="s">
        <v>4652</v>
      </c>
      <c r="AF219" s="18">
        <v>45768</v>
      </c>
      <c r="AG219" s="15" t="s">
        <v>19</v>
      </c>
      <c r="AH219" s="15" t="s">
        <v>19</v>
      </c>
      <c r="AI219" s="15" t="s">
        <v>19</v>
      </c>
      <c r="AJ219" s="15" t="s">
        <v>3620</v>
      </c>
      <c r="AK219" s="15" t="s">
        <v>3621</v>
      </c>
    </row>
    <row r="220" spans="1:37" ht="15.45" x14ac:dyDescent="0.4">
      <c r="A220" s="15" t="s">
        <v>477</v>
      </c>
      <c r="B220" s="15" t="str">
        <f t="shared" si="3"/>
        <v>868c0u6gn</v>
      </c>
      <c r="C220" s="15" t="s">
        <v>6110</v>
      </c>
      <c r="D220" s="33" t="s">
        <v>243</v>
      </c>
      <c r="E220" s="15" t="s">
        <v>3561</v>
      </c>
      <c r="F220" s="28" t="s">
        <v>3587</v>
      </c>
      <c r="G220" s="15" t="s">
        <v>6320</v>
      </c>
      <c r="H220" s="18">
        <v>45801</v>
      </c>
      <c r="I220" s="18">
        <v>45779</v>
      </c>
      <c r="J220" s="18">
        <v>45673.427777777775</v>
      </c>
      <c r="K220" s="18">
        <v>45810.620138888888</v>
      </c>
      <c r="L220" s="18" t="s">
        <v>19</v>
      </c>
      <c r="M220" s="18">
        <v>45799.720833333333</v>
      </c>
      <c r="N220" s="15" t="s">
        <v>5858</v>
      </c>
      <c r="O220" s="15" t="s">
        <v>5855</v>
      </c>
      <c r="P220" s="15" t="s">
        <v>3588</v>
      </c>
      <c r="Q220" s="18">
        <v>45786</v>
      </c>
      <c r="R220" s="18" t="s">
        <v>19</v>
      </c>
      <c r="S220" s="15" t="s">
        <v>19</v>
      </c>
      <c r="T220" s="18" t="s">
        <v>19</v>
      </c>
      <c r="U220" s="18">
        <v>45792</v>
      </c>
      <c r="V220" s="19">
        <v>0</v>
      </c>
      <c r="W220" s="37" t="s">
        <v>365</v>
      </c>
      <c r="X220" s="18" t="s">
        <v>19</v>
      </c>
      <c r="Y220" s="15" t="s">
        <v>24</v>
      </c>
      <c r="Z220" s="15" t="s">
        <v>4651</v>
      </c>
      <c r="AA220" s="15" t="s">
        <v>1761</v>
      </c>
      <c r="AB220" s="15" t="b">
        <v>1</v>
      </c>
      <c r="AC220" s="15" t="s">
        <v>49</v>
      </c>
      <c r="AD220" s="20" t="s">
        <v>3604</v>
      </c>
      <c r="AE220" s="15" t="s">
        <v>4665</v>
      </c>
      <c r="AF220" s="18">
        <v>45810</v>
      </c>
      <c r="AG220" s="18">
        <v>45799</v>
      </c>
      <c r="AH220" s="15" t="s">
        <v>19</v>
      </c>
      <c r="AI220" s="15" t="s">
        <v>19</v>
      </c>
      <c r="AJ220" s="15" t="s">
        <v>3620</v>
      </c>
      <c r="AK220" s="15" t="s">
        <v>3621</v>
      </c>
    </row>
    <row r="221" spans="1:37" ht="15.45" x14ac:dyDescent="0.4">
      <c r="A221" s="15" t="s">
        <v>479</v>
      </c>
      <c r="B221" s="15" t="str">
        <f t="shared" si="3"/>
        <v>868c0u9te</v>
      </c>
      <c r="C221" s="15" t="s">
        <v>5153</v>
      </c>
      <c r="D221" s="24" t="s">
        <v>42</v>
      </c>
      <c r="E221" s="15" t="s">
        <v>3561</v>
      </c>
      <c r="F221" s="17" t="s">
        <v>3562</v>
      </c>
      <c r="G221" s="15" t="s">
        <v>19</v>
      </c>
      <c r="H221" s="18">
        <v>45912</v>
      </c>
      <c r="I221" s="18" t="s">
        <v>19</v>
      </c>
      <c r="J221" s="18">
        <v>45673.429861111115</v>
      </c>
      <c r="K221" s="18">
        <v>45768.513888888891</v>
      </c>
      <c r="L221" s="18" t="s">
        <v>19</v>
      </c>
      <c r="M221" s="18" t="s">
        <v>19</v>
      </c>
      <c r="N221" s="15" t="s">
        <v>5154</v>
      </c>
      <c r="O221" s="15" t="s">
        <v>5815</v>
      </c>
      <c r="P221" s="15" t="s">
        <v>6148</v>
      </c>
      <c r="Q221" s="15" t="s">
        <v>19</v>
      </c>
      <c r="R221" s="15" t="s">
        <v>19</v>
      </c>
      <c r="S221" s="15" t="s">
        <v>19</v>
      </c>
      <c r="T221" s="15" t="s">
        <v>19</v>
      </c>
      <c r="U221" s="15" t="s">
        <v>19</v>
      </c>
      <c r="V221" s="19">
        <v>0</v>
      </c>
      <c r="W221" s="15" t="s">
        <v>133</v>
      </c>
      <c r="X221" s="15" t="s">
        <v>19</v>
      </c>
      <c r="Y221" s="15" t="s">
        <v>77</v>
      </c>
      <c r="Z221" s="15" t="s">
        <v>5088</v>
      </c>
      <c r="AA221" s="15" t="s">
        <v>2149</v>
      </c>
      <c r="AB221" s="15" t="s">
        <v>19</v>
      </c>
      <c r="AC221" s="15" t="s">
        <v>49</v>
      </c>
      <c r="AD221" s="15" t="s">
        <v>19</v>
      </c>
      <c r="AE221" s="15" t="s">
        <v>5155</v>
      </c>
      <c r="AF221" s="18">
        <v>45768</v>
      </c>
      <c r="AG221" s="15" t="s">
        <v>19</v>
      </c>
      <c r="AH221" s="15" t="s">
        <v>19</v>
      </c>
      <c r="AI221" s="15" t="s">
        <v>19</v>
      </c>
      <c r="AJ221" s="15" t="s">
        <v>3620</v>
      </c>
      <c r="AK221" s="15" t="s">
        <v>3621</v>
      </c>
    </row>
    <row r="222" spans="1:37" ht="15.45" x14ac:dyDescent="0.4">
      <c r="A222" s="15" t="s">
        <v>481</v>
      </c>
      <c r="B222" s="15" t="str">
        <f t="shared" si="3"/>
        <v>868c0ub81</v>
      </c>
      <c r="C222" s="15" t="s">
        <v>5156</v>
      </c>
      <c r="D222" s="24" t="s">
        <v>42</v>
      </c>
      <c r="E222" s="15" t="s">
        <v>3561</v>
      </c>
      <c r="F222" s="28" t="s">
        <v>3587</v>
      </c>
      <c r="G222" s="15" t="s">
        <v>19</v>
      </c>
      <c r="H222" s="18">
        <v>45912</v>
      </c>
      <c r="I222" s="18" t="s">
        <v>19</v>
      </c>
      <c r="J222" s="18">
        <v>45673.431250000001</v>
      </c>
      <c r="K222" s="18">
        <v>45768.521527777775</v>
      </c>
      <c r="L222" s="18" t="s">
        <v>19</v>
      </c>
      <c r="M222" s="18" t="s">
        <v>19</v>
      </c>
      <c r="N222" s="15" t="s">
        <v>5157</v>
      </c>
      <c r="O222" s="15" t="s">
        <v>5855</v>
      </c>
      <c r="P222" s="15" t="s">
        <v>6152</v>
      </c>
      <c r="Q222" s="15" t="s">
        <v>19</v>
      </c>
      <c r="R222" s="15" t="s">
        <v>19</v>
      </c>
      <c r="S222" s="15" t="s">
        <v>19</v>
      </c>
      <c r="T222" s="15" t="s">
        <v>19</v>
      </c>
      <c r="U222" s="15" t="s">
        <v>19</v>
      </c>
      <c r="V222" s="19">
        <v>0</v>
      </c>
      <c r="W222" s="15" t="s">
        <v>133</v>
      </c>
      <c r="X222" s="15" t="s">
        <v>19</v>
      </c>
      <c r="Y222" s="15" t="s">
        <v>77</v>
      </c>
      <c r="Z222" s="15" t="s">
        <v>5088</v>
      </c>
      <c r="AA222" s="15" t="s">
        <v>2149</v>
      </c>
      <c r="AB222" s="15" t="s">
        <v>19</v>
      </c>
      <c r="AC222" s="15" t="s">
        <v>49</v>
      </c>
      <c r="AD222" s="15" t="s">
        <v>19</v>
      </c>
      <c r="AE222" s="15" t="s">
        <v>5140</v>
      </c>
      <c r="AF222" s="18">
        <v>45765</v>
      </c>
      <c r="AG222" s="15" t="s">
        <v>19</v>
      </c>
      <c r="AH222" s="15" t="s">
        <v>19</v>
      </c>
      <c r="AI222" s="15" t="s">
        <v>19</v>
      </c>
      <c r="AJ222" s="15" t="s">
        <v>3620</v>
      </c>
      <c r="AK222" s="15" t="s">
        <v>3621</v>
      </c>
    </row>
    <row r="223" spans="1:37" ht="15.45" x14ac:dyDescent="0.4">
      <c r="A223" s="15" t="s">
        <v>482</v>
      </c>
      <c r="B223" s="15" t="str">
        <f t="shared" si="3"/>
        <v>868c0uctc</v>
      </c>
      <c r="C223" s="15" t="s">
        <v>4666</v>
      </c>
      <c r="D223" s="27" t="s">
        <v>122</v>
      </c>
      <c r="E223" s="15" t="s">
        <v>3561</v>
      </c>
      <c r="F223" s="28" t="s">
        <v>3587</v>
      </c>
      <c r="G223" s="15" t="s">
        <v>4667</v>
      </c>
      <c r="H223" s="18">
        <v>45863</v>
      </c>
      <c r="I223" s="18" t="s">
        <v>19</v>
      </c>
      <c r="J223" s="18">
        <v>45673.431944444441</v>
      </c>
      <c r="K223" s="18">
        <v>45810.615277777775</v>
      </c>
      <c r="L223" s="18" t="s">
        <v>19</v>
      </c>
      <c r="M223" s="18" t="s">
        <v>19</v>
      </c>
      <c r="N223" s="15" t="s">
        <v>4668</v>
      </c>
      <c r="O223" s="15" t="s">
        <v>5855</v>
      </c>
      <c r="P223" s="15" t="s">
        <v>3588</v>
      </c>
      <c r="Q223" s="15" t="s">
        <v>19</v>
      </c>
      <c r="R223" s="15" t="s">
        <v>19</v>
      </c>
      <c r="S223" s="15" t="s">
        <v>19</v>
      </c>
      <c r="T223" s="15" t="s">
        <v>19</v>
      </c>
      <c r="U223" s="15" t="s">
        <v>19</v>
      </c>
      <c r="V223" s="19">
        <v>0</v>
      </c>
      <c r="W223" s="15" t="s">
        <v>133</v>
      </c>
      <c r="X223" s="15" t="s">
        <v>19</v>
      </c>
      <c r="Y223" s="15" t="s">
        <v>24</v>
      </c>
      <c r="Z223" s="15" t="s">
        <v>4651</v>
      </c>
      <c r="AA223" s="15" t="s">
        <v>1872</v>
      </c>
      <c r="AB223" s="15" t="s">
        <v>19</v>
      </c>
      <c r="AC223" s="15" t="s">
        <v>49</v>
      </c>
      <c r="AD223" s="15" t="s">
        <v>19</v>
      </c>
      <c r="AE223" s="15" t="s">
        <v>19</v>
      </c>
      <c r="AF223" s="15" t="s">
        <v>19</v>
      </c>
      <c r="AG223" s="15" t="s">
        <v>19</v>
      </c>
      <c r="AH223" s="15" t="s">
        <v>19</v>
      </c>
      <c r="AI223" s="15" t="s">
        <v>19</v>
      </c>
      <c r="AJ223" s="15" t="s">
        <v>3620</v>
      </c>
      <c r="AK223" s="15" t="s">
        <v>3621</v>
      </c>
    </row>
    <row r="224" spans="1:37" ht="15.45" x14ac:dyDescent="0.4">
      <c r="A224" s="15" t="s">
        <v>484</v>
      </c>
      <c r="B224" s="15" t="str">
        <f t="shared" si="3"/>
        <v>868c0vw6a</v>
      </c>
      <c r="C224" s="15" t="s">
        <v>5158</v>
      </c>
      <c r="D224" s="24" t="s">
        <v>42</v>
      </c>
      <c r="E224" s="15" t="s">
        <v>3561</v>
      </c>
      <c r="F224" s="28" t="s">
        <v>3587</v>
      </c>
      <c r="G224" s="15" t="s">
        <v>19</v>
      </c>
      <c r="H224" s="18" t="s">
        <v>19</v>
      </c>
      <c r="I224" s="18" t="s">
        <v>19</v>
      </c>
      <c r="J224" s="18">
        <v>45673.463888888888</v>
      </c>
      <c r="K224" s="18">
        <v>45750.438194444447</v>
      </c>
      <c r="L224" s="18" t="s">
        <v>19</v>
      </c>
      <c r="M224" s="18" t="s">
        <v>19</v>
      </c>
      <c r="N224" s="15" t="s">
        <v>5159</v>
      </c>
      <c r="O224" s="15" t="s">
        <v>5807</v>
      </c>
      <c r="P224" s="15" t="s">
        <v>6152</v>
      </c>
      <c r="Q224" s="15" t="s">
        <v>19</v>
      </c>
      <c r="R224" s="15" t="s">
        <v>19</v>
      </c>
      <c r="S224" s="15" t="s">
        <v>19</v>
      </c>
      <c r="T224" s="15" t="s">
        <v>19</v>
      </c>
      <c r="U224" s="15" t="s">
        <v>19</v>
      </c>
      <c r="V224" s="19">
        <v>0</v>
      </c>
      <c r="W224" s="15" t="s">
        <v>19</v>
      </c>
      <c r="X224" s="15" t="s">
        <v>19</v>
      </c>
      <c r="Y224" s="15" t="s">
        <v>77</v>
      </c>
      <c r="Z224" s="15" t="s">
        <v>3932</v>
      </c>
      <c r="AA224" s="15" t="s">
        <v>1407</v>
      </c>
      <c r="AB224" s="15" t="s">
        <v>19</v>
      </c>
      <c r="AC224" s="15" t="s">
        <v>49</v>
      </c>
      <c r="AD224" s="15" t="s">
        <v>19</v>
      </c>
      <c r="AE224" s="15" t="s">
        <v>5160</v>
      </c>
      <c r="AF224" s="15" t="s">
        <v>19</v>
      </c>
      <c r="AG224" s="15" t="s">
        <v>19</v>
      </c>
      <c r="AH224" s="15" t="s">
        <v>19</v>
      </c>
      <c r="AI224" s="15" t="s">
        <v>19</v>
      </c>
      <c r="AJ224" s="15" t="s">
        <v>3325</v>
      </c>
      <c r="AK224" s="15" t="s">
        <v>6275</v>
      </c>
    </row>
    <row r="225" spans="1:37" ht="15.45" x14ac:dyDescent="0.4">
      <c r="A225" s="15" t="s">
        <v>487</v>
      </c>
      <c r="B225" s="15" t="str">
        <f t="shared" si="3"/>
        <v>868c0w8mu</v>
      </c>
      <c r="C225" s="15" t="s">
        <v>4669</v>
      </c>
      <c r="D225" s="24" t="s">
        <v>42</v>
      </c>
      <c r="E225" s="15" t="s">
        <v>3561</v>
      </c>
      <c r="F225" s="25" t="s">
        <v>3583</v>
      </c>
      <c r="G225" s="15" t="s">
        <v>19</v>
      </c>
      <c r="H225" s="18">
        <v>45863</v>
      </c>
      <c r="I225" s="18" t="s">
        <v>19</v>
      </c>
      <c r="J225" s="18">
        <v>45673.472916666666</v>
      </c>
      <c r="K225" s="18">
        <v>45749.496527777781</v>
      </c>
      <c r="L225" s="18" t="s">
        <v>19</v>
      </c>
      <c r="M225" s="18" t="s">
        <v>19</v>
      </c>
      <c r="N225" s="15" t="s">
        <v>4670</v>
      </c>
      <c r="O225" s="15" t="s">
        <v>5807</v>
      </c>
      <c r="P225" s="15" t="s">
        <v>6154</v>
      </c>
      <c r="Q225" s="15" t="s">
        <v>19</v>
      </c>
      <c r="R225" s="15" t="s">
        <v>19</v>
      </c>
      <c r="S225" s="15" t="s">
        <v>19</v>
      </c>
      <c r="T225" s="15" t="s">
        <v>19</v>
      </c>
      <c r="U225" s="15" t="s">
        <v>19</v>
      </c>
      <c r="V225" s="19">
        <v>0</v>
      </c>
      <c r="W225" s="15" t="s">
        <v>19</v>
      </c>
      <c r="X225" s="15" t="s">
        <v>19</v>
      </c>
      <c r="Y225" s="15" t="s">
        <v>24</v>
      </c>
      <c r="Z225" s="15" t="s">
        <v>3932</v>
      </c>
      <c r="AA225" s="15" t="s">
        <v>1839</v>
      </c>
      <c r="AB225" s="15" t="s">
        <v>19</v>
      </c>
      <c r="AC225" s="15" t="s">
        <v>49</v>
      </c>
      <c r="AD225" s="15" t="s">
        <v>19</v>
      </c>
      <c r="AE225" s="15" t="s">
        <v>4671</v>
      </c>
      <c r="AF225" s="15" t="s">
        <v>19</v>
      </c>
      <c r="AG225" s="15" t="s">
        <v>19</v>
      </c>
      <c r="AH225" s="15" t="s">
        <v>19</v>
      </c>
      <c r="AI225" s="15" t="s">
        <v>19</v>
      </c>
      <c r="AJ225" s="15" t="s">
        <v>3325</v>
      </c>
      <c r="AK225" s="15" t="s">
        <v>6275</v>
      </c>
    </row>
    <row r="226" spans="1:37" ht="15.45" x14ac:dyDescent="0.4">
      <c r="A226" s="15" t="s">
        <v>488</v>
      </c>
      <c r="B226" s="15" t="str">
        <f t="shared" si="3"/>
        <v>868c0wh7b</v>
      </c>
      <c r="C226" s="15" t="s">
        <v>5443</v>
      </c>
      <c r="D226" s="27" t="s">
        <v>122</v>
      </c>
      <c r="E226" s="15" t="s">
        <v>3561</v>
      </c>
      <c r="F226" s="25" t="s">
        <v>3583</v>
      </c>
      <c r="G226" s="15" t="s">
        <v>19</v>
      </c>
      <c r="H226" s="18" t="s">
        <v>19</v>
      </c>
      <c r="I226" s="18" t="s">
        <v>19</v>
      </c>
      <c r="J226" s="18">
        <v>45673.477083333331</v>
      </c>
      <c r="K226" s="18">
        <v>45810.615277777775</v>
      </c>
      <c r="L226" s="18" t="s">
        <v>19</v>
      </c>
      <c r="M226" s="18" t="s">
        <v>19</v>
      </c>
      <c r="N226" s="15" t="s">
        <v>5444</v>
      </c>
      <c r="O226" s="15" t="s">
        <v>5815</v>
      </c>
      <c r="P226" s="15" t="s">
        <v>3588</v>
      </c>
      <c r="Q226" s="15" t="s">
        <v>19</v>
      </c>
      <c r="R226" s="15" t="s">
        <v>19</v>
      </c>
      <c r="S226" s="15" t="s">
        <v>19</v>
      </c>
      <c r="T226" s="15" t="s">
        <v>19</v>
      </c>
      <c r="U226" s="15" t="s">
        <v>19</v>
      </c>
      <c r="V226" s="19">
        <v>0</v>
      </c>
      <c r="W226" s="15" t="s">
        <v>133</v>
      </c>
      <c r="X226" s="15" t="s">
        <v>19</v>
      </c>
      <c r="Y226" s="15" t="s">
        <v>142</v>
      </c>
      <c r="Z226" s="15" t="s">
        <v>4651</v>
      </c>
      <c r="AA226" s="15" t="s">
        <v>816</v>
      </c>
      <c r="AB226" s="15" t="s">
        <v>19</v>
      </c>
      <c r="AC226" s="15" t="s">
        <v>49</v>
      </c>
      <c r="AD226" s="15" t="s">
        <v>19</v>
      </c>
      <c r="AE226" s="15" t="s">
        <v>4652</v>
      </c>
      <c r="AF226" s="15" t="s">
        <v>19</v>
      </c>
      <c r="AG226" s="15" t="s">
        <v>19</v>
      </c>
      <c r="AH226" s="15" t="s">
        <v>19</v>
      </c>
      <c r="AI226" s="15" t="s">
        <v>19</v>
      </c>
      <c r="AJ226" s="15" t="s">
        <v>3620</v>
      </c>
      <c r="AK226" s="15" t="s">
        <v>3621</v>
      </c>
    </row>
    <row r="227" spans="1:37" ht="15.45" x14ac:dyDescent="0.4">
      <c r="A227" s="15" t="s">
        <v>490</v>
      </c>
      <c r="B227" s="15" t="str">
        <f t="shared" si="3"/>
        <v>868c190nq</v>
      </c>
      <c r="C227" s="15" t="s">
        <v>4953</v>
      </c>
      <c r="D227" s="24" t="s">
        <v>42</v>
      </c>
      <c r="E227" s="15" t="s">
        <v>3561</v>
      </c>
      <c r="F227" s="25" t="s">
        <v>3583</v>
      </c>
      <c r="G227" s="15" t="s">
        <v>19</v>
      </c>
      <c r="H227" s="18" t="s">
        <v>19</v>
      </c>
      <c r="I227" s="18" t="s">
        <v>19</v>
      </c>
      <c r="J227" s="18">
        <v>45673.701388888891</v>
      </c>
      <c r="K227" s="18">
        <v>45782.726388888885</v>
      </c>
      <c r="L227" s="18" t="s">
        <v>19</v>
      </c>
      <c r="M227" s="18" t="s">
        <v>19</v>
      </c>
      <c r="N227" s="15" t="s">
        <v>5161</v>
      </c>
      <c r="O227" s="15" t="s">
        <v>6155</v>
      </c>
      <c r="P227" s="15" t="s">
        <v>6154</v>
      </c>
      <c r="Q227" s="15" t="s">
        <v>19</v>
      </c>
      <c r="R227" s="15" t="s">
        <v>19</v>
      </c>
      <c r="S227" s="15" t="s">
        <v>19</v>
      </c>
      <c r="T227" s="15" t="s">
        <v>19</v>
      </c>
      <c r="U227" s="15" t="s">
        <v>19</v>
      </c>
      <c r="V227" s="19">
        <v>0</v>
      </c>
      <c r="W227" s="15" t="s">
        <v>19</v>
      </c>
      <c r="X227" s="15" t="s">
        <v>19</v>
      </c>
      <c r="Y227" s="15" t="s">
        <v>77</v>
      </c>
      <c r="Z227" s="15" t="s">
        <v>3932</v>
      </c>
      <c r="AA227" s="15" t="s">
        <v>682</v>
      </c>
      <c r="AB227" s="15" t="s">
        <v>19</v>
      </c>
      <c r="AC227" s="15" t="s">
        <v>17</v>
      </c>
      <c r="AD227" s="15" t="s">
        <v>19</v>
      </c>
      <c r="AE227" s="15" t="s">
        <v>5162</v>
      </c>
      <c r="AF227" s="15" t="s">
        <v>19</v>
      </c>
      <c r="AG227" s="15" t="s">
        <v>19</v>
      </c>
      <c r="AH227" s="15" t="s">
        <v>19</v>
      </c>
      <c r="AI227" s="15" t="s">
        <v>19</v>
      </c>
      <c r="AJ227" s="15" t="s">
        <v>3325</v>
      </c>
      <c r="AK227" s="15" t="s">
        <v>6275</v>
      </c>
    </row>
    <row r="228" spans="1:37" ht="15.45" x14ac:dyDescent="0.4">
      <c r="A228" s="15" t="s">
        <v>492</v>
      </c>
      <c r="B228" s="15" t="str">
        <f t="shared" si="3"/>
        <v>868c1960a</v>
      </c>
      <c r="C228" s="15" t="s">
        <v>4672</v>
      </c>
      <c r="D228" s="24" t="s">
        <v>42</v>
      </c>
      <c r="E228" s="15" t="s">
        <v>3561</v>
      </c>
      <c r="F228" s="25" t="s">
        <v>3583</v>
      </c>
      <c r="G228" s="15" t="s">
        <v>19</v>
      </c>
      <c r="H228" s="18">
        <v>45863</v>
      </c>
      <c r="I228" s="18" t="s">
        <v>19</v>
      </c>
      <c r="J228" s="18">
        <v>45673.705555555556</v>
      </c>
      <c r="K228" s="18">
        <v>45749.496527777781</v>
      </c>
      <c r="L228" s="18" t="s">
        <v>19</v>
      </c>
      <c r="M228" s="18" t="s">
        <v>19</v>
      </c>
      <c r="N228" s="15" t="s">
        <v>4673</v>
      </c>
      <c r="O228" s="15" t="s">
        <v>5859</v>
      </c>
      <c r="P228" s="15" t="s">
        <v>6154</v>
      </c>
      <c r="Q228" s="15" t="s">
        <v>19</v>
      </c>
      <c r="R228" s="15" t="s">
        <v>19</v>
      </c>
      <c r="S228" s="15" t="s">
        <v>19</v>
      </c>
      <c r="T228" s="15" t="s">
        <v>19</v>
      </c>
      <c r="U228" s="15" t="s">
        <v>19</v>
      </c>
      <c r="V228" s="19">
        <v>0</v>
      </c>
      <c r="W228" s="15" t="s">
        <v>19</v>
      </c>
      <c r="X228" s="15" t="s">
        <v>19</v>
      </c>
      <c r="Y228" s="15" t="s">
        <v>24</v>
      </c>
      <c r="Z228" s="15" t="s">
        <v>3932</v>
      </c>
      <c r="AA228" s="15" t="s">
        <v>1839</v>
      </c>
      <c r="AB228" s="15" t="s">
        <v>19</v>
      </c>
      <c r="AC228" s="15" t="s">
        <v>49</v>
      </c>
      <c r="AD228" s="15" t="s">
        <v>19</v>
      </c>
      <c r="AE228" s="15" t="s">
        <v>4674</v>
      </c>
      <c r="AF228" s="15" t="s">
        <v>19</v>
      </c>
      <c r="AG228" s="15" t="s">
        <v>19</v>
      </c>
      <c r="AH228" s="15" t="s">
        <v>19</v>
      </c>
      <c r="AI228" s="15" t="s">
        <v>19</v>
      </c>
      <c r="AJ228" s="15" t="s">
        <v>3325</v>
      </c>
      <c r="AK228" s="15" t="s">
        <v>6275</v>
      </c>
    </row>
    <row r="229" spans="1:37" ht="15.45" x14ac:dyDescent="0.4">
      <c r="A229" s="15" t="s">
        <v>495</v>
      </c>
      <c r="B229" s="15" t="str">
        <f t="shared" si="3"/>
        <v>868c198db</v>
      </c>
      <c r="C229" s="15" t="s">
        <v>4675</v>
      </c>
      <c r="D229" s="24" t="s">
        <v>42</v>
      </c>
      <c r="E229" s="15" t="s">
        <v>3561</v>
      </c>
      <c r="F229" s="25" t="s">
        <v>3583</v>
      </c>
      <c r="G229" s="15" t="s">
        <v>19</v>
      </c>
      <c r="H229" s="18">
        <v>45863</v>
      </c>
      <c r="I229" s="18" t="s">
        <v>19</v>
      </c>
      <c r="J229" s="18">
        <v>45673.708333333328</v>
      </c>
      <c r="K229" s="18">
        <v>45749.496527777781</v>
      </c>
      <c r="L229" s="18" t="s">
        <v>19</v>
      </c>
      <c r="M229" s="18" t="s">
        <v>19</v>
      </c>
      <c r="N229" s="15" t="s">
        <v>4676</v>
      </c>
      <c r="O229" s="15" t="s">
        <v>5860</v>
      </c>
      <c r="P229" s="15" t="s">
        <v>6154</v>
      </c>
      <c r="Q229" s="15" t="s">
        <v>19</v>
      </c>
      <c r="R229" s="15" t="s">
        <v>19</v>
      </c>
      <c r="S229" s="15" t="s">
        <v>19</v>
      </c>
      <c r="T229" s="15" t="s">
        <v>19</v>
      </c>
      <c r="U229" s="15" t="s">
        <v>19</v>
      </c>
      <c r="V229" s="19">
        <v>0</v>
      </c>
      <c r="W229" s="15" t="s">
        <v>19</v>
      </c>
      <c r="X229" s="15" t="s">
        <v>19</v>
      </c>
      <c r="Y229" s="15" t="s">
        <v>24</v>
      </c>
      <c r="Z229" s="15" t="s">
        <v>3932</v>
      </c>
      <c r="AA229" s="15" t="s">
        <v>1839</v>
      </c>
      <c r="AB229" s="15" t="s">
        <v>19</v>
      </c>
      <c r="AC229" s="15" t="s">
        <v>98</v>
      </c>
      <c r="AD229" s="15" t="s">
        <v>19</v>
      </c>
      <c r="AE229" s="15" t="s">
        <v>4677</v>
      </c>
      <c r="AF229" s="15" t="s">
        <v>19</v>
      </c>
      <c r="AG229" s="15" t="s">
        <v>19</v>
      </c>
      <c r="AH229" s="15" t="s">
        <v>19</v>
      </c>
      <c r="AI229" s="15" t="s">
        <v>19</v>
      </c>
      <c r="AJ229" s="15" t="s">
        <v>3325</v>
      </c>
      <c r="AK229" s="15" t="s">
        <v>6275</v>
      </c>
    </row>
    <row r="230" spans="1:37" ht="15.45" x14ac:dyDescent="0.4">
      <c r="A230" s="15" t="s">
        <v>498</v>
      </c>
      <c r="B230" s="15" t="str">
        <f t="shared" si="3"/>
        <v>868c1rhqk</v>
      </c>
      <c r="C230" s="15" t="s">
        <v>4095</v>
      </c>
      <c r="D230" s="21" t="s">
        <v>28</v>
      </c>
      <c r="E230" s="15" t="s">
        <v>3561</v>
      </c>
      <c r="F230" s="28" t="s">
        <v>3587</v>
      </c>
      <c r="G230" s="15" t="s">
        <v>5861</v>
      </c>
      <c r="H230" s="18">
        <v>45793</v>
      </c>
      <c r="I230" s="18">
        <v>45782</v>
      </c>
      <c r="J230" s="18">
        <v>45674.465277777781</v>
      </c>
      <c r="K230" s="18">
        <v>45804.754861111112</v>
      </c>
      <c r="L230" s="18" t="s">
        <v>19</v>
      </c>
      <c r="M230" s="18" t="s">
        <v>19</v>
      </c>
      <c r="N230" s="15" t="s">
        <v>4096</v>
      </c>
      <c r="O230" s="15" t="s">
        <v>5807</v>
      </c>
      <c r="P230" s="15" t="s">
        <v>3588</v>
      </c>
      <c r="Q230" s="18">
        <v>45783</v>
      </c>
      <c r="R230" s="18">
        <v>45783</v>
      </c>
      <c r="S230" s="15" t="b">
        <v>1</v>
      </c>
      <c r="T230" s="15" t="s">
        <v>19</v>
      </c>
      <c r="U230" s="15" t="s">
        <v>19</v>
      </c>
      <c r="V230" s="19">
        <v>0</v>
      </c>
      <c r="W230" s="30" t="s">
        <v>3633</v>
      </c>
      <c r="X230" s="15" t="s">
        <v>19</v>
      </c>
      <c r="Y230" s="15" t="s">
        <v>43</v>
      </c>
      <c r="Z230" s="15" t="s">
        <v>3575</v>
      </c>
      <c r="AA230" s="15" t="s">
        <v>1130</v>
      </c>
      <c r="AB230" s="15" t="b">
        <v>1</v>
      </c>
      <c r="AC230" s="15" t="s">
        <v>49</v>
      </c>
      <c r="AD230" s="20" t="s">
        <v>3604</v>
      </c>
      <c r="AE230" s="15" t="s">
        <v>3576</v>
      </c>
      <c r="AF230" s="18">
        <v>45779</v>
      </c>
      <c r="AG230" s="15" t="s">
        <v>19</v>
      </c>
      <c r="AH230" s="15" t="s">
        <v>19</v>
      </c>
      <c r="AI230" s="15" t="s">
        <v>19</v>
      </c>
      <c r="AJ230" s="15" t="s">
        <v>3325</v>
      </c>
      <c r="AK230" s="15" t="s">
        <v>6275</v>
      </c>
    </row>
    <row r="231" spans="1:37" ht="15.45" x14ac:dyDescent="0.4">
      <c r="A231" s="15" t="s">
        <v>500</v>
      </c>
      <c r="B231" s="15" t="str">
        <f t="shared" si="3"/>
        <v>868c1rzhq</v>
      </c>
      <c r="C231" s="15" t="s">
        <v>4097</v>
      </c>
      <c r="D231" s="21" t="s">
        <v>28</v>
      </c>
      <c r="E231" s="15" t="s">
        <v>3561</v>
      </c>
      <c r="F231" s="28" t="s">
        <v>3587</v>
      </c>
      <c r="G231" s="15" t="s">
        <v>5862</v>
      </c>
      <c r="H231" s="18" t="s">
        <v>19</v>
      </c>
      <c r="I231" s="18" t="s">
        <v>19</v>
      </c>
      <c r="J231" s="18">
        <v>45674.474999999999</v>
      </c>
      <c r="K231" s="18">
        <v>45806.453472222223</v>
      </c>
      <c r="L231" s="18" t="s">
        <v>19</v>
      </c>
      <c r="M231" s="18" t="s">
        <v>19</v>
      </c>
      <c r="N231" s="15" t="s">
        <v>4098</v>
      </c>
      <c r="O231" s="15" t="s">
        <v>5800</v>
      </c>
      <c r="P231" s="15" t="s">
        <v>3588</v>
      </c>
      <c r="Q231" s="18">
        <v>45800</v>
      </c>
      <c r="R231" s="15" t="s">
        <v>19</v>
      </c>
      <c r="S231" s="15" t="b">
        <v>1</v>
      </c>
      <c r="T231" s="15" t="s">
        <v>19</v>
      </c>
      <c r="U231" s="15" t="s">
        <v>19</v>
      </c>
      <c r="V231" s="19">
        <v>0</v>
      </c>
      <c r="W231" s="32" t="s">
        <v>66</v>
      </c>
      <c r="X231" s="15" t="s">
        <v>19</v>
      </c>
      <c r="Y231" s="15" t="s">
        <v>43</v>
      </c>
      <c r="Z231" s="15" t="s">
        <v>3575</v>
      </c>
      <c r="AA231" s="15" t="s">
        <v>1130</v>
      </c>
      <c r="AB231" s="15" t="b">
        <v>1</v>
      </c>
      <c r="AC231" s="15" t="s">
        <v>49</v>
      </c>
      <c r="AD231" s="15" t="s">
        <v>19</v>
      </c>
      <c r="AE231" s="15" t="s">
        <v>3576</v>
      </c>
      <c r="AF231" s="18">
        <v>45779</v>
      </c>
      <c r="AG231" s="15" t="s">
        <v>19</v>
      </c>
      <c r="AH231" s="15" t="s">
        <v>19</v>
      </c>
      <c r="AI231" s="15" t="s">
        <v>19</v>
      </c>
      <c r="AJ231" s="15" t="s">
        <v>3325</v>
      </c>
      <c r="AK231" s="15" t="s">
        <v>6275</v>
      </c>
    </row>
    <row r="232" spans="1:37" ht="15.45" x14ac:dyDescent="0.4">
      <c r="A232" s="15" t="s">
        <v>502</v>
      </c>
      <c r="B232" s="15" t="str">
        <f t="shared" si="3"/>
        <v>868c1wdmh</v>
      </c>
      <c r="C232" s="15" t="s">
        <v>4099</v>
      </c>
      <c r="D232" s="21" t="s">
        <v>28</v>
      </c>
      <c r="E232" s="15" t="s">
        <v>3561</v>
      </c>
      <c r="F232" s="28" t="s">
        <v>3587</v>
      </c>
      <c r="G232" s="15" t="s">
        <v>5863</v>
      </c>
      <c r="H232" s="18">
        <v>45793</v>
      </c>
      <c r="I232" s="18" t="s">
        <v>19</v>
      </c>
      <c r="J232" s="18">
        <v>45674.55069444445</v>
      </c>
      <c r="K232" s="18">
        <v>45807.654861111107</v>
      </c>
      <c r="L232" s="18" t="s">
        <v>19</v>
      </c>
      <c r="M232" s="18" t="s">
        <v>19</v>
      </c>
      <c r="N232" s="15" t="s">
        <v>4100</v>
      </c>
      <c r="O232" s="15" t="s">
        <v>5800</v>
      </c>
      <c r="P232" s="15" t="s">
        <v>3588</v>
      </c>
      <c r="Q232" s="15" t="s">
        <v>19</v>
      </c>
      <c r="R232" s="15" t="s">
        <v>19</v>
      </c>
      <c r="S232" s="15" t="b">
        <v>1</v>
      </c>
      <c r="T232" s="15" t="s">
        <v>19</v>
      </c>
      <c r="U232" s="18">
        <v>45804</v>
      </c>
      <c r="V232" s="19">
        <v>0</v>
      </c>
      <c r="W232" s="30" t="s">
        <v>3633</v>
      </c>
      <c r="X232" s="15" t="s">
        <v>19</v>
      </c>
      <c r="Y232" s="15" t="s">
        <v>43</v>
      </c>
      <c r="Z232" s="15" t="s">
        <v>3575</v>
      </c>
      <c r="AA232" s="15" t="s">
        <v>684</v>
      </c>
      <c r="AB232" s="15" t="b">
        <v>1</v>
      </c>
      <c r="AC232" s="15" t="s">
        <v>49</v>
      </c>
      <c r="AD232" s="20" t="s">
        <v>3604</v>
      </c>
      <c r="AE232" s="15" t="s">
        <v>3576</v>
      </c>
      <c r="AF232" s="18">
        <v>45779</v>
      </c>
      <c r="AG232" s="15" t="s">
        <v>19</v>
      </c>
      <c r="AH232" s="15" t="s">
        <v>19</v>
      </c>
      <c r="AI232" s="15" t="s">
        <v>19</v>
      </c>
      <c r="AJ232" s="15" t="s">
        <v>3325</v>
      </c>
      <c r="AK232" s="15" t="s">
        <v>6275</v>
      </c>
    </row>
    <row r="233" spans="1:37" ht="15.45" x14ac:dyDescent="0.4">
      <c r="A233" s="15" t="s">
        <v>504</v>
      </c>
      <c r="B233" s="15" t="str">
        <f t="shared" si="3"/>
        <v>868c1wej1</v>
      </c>
      <c r="C233" s="15" t="s">
        <v>4101</v>
      </c>
      <c r="D233" s="16" t="s">
        <v>23</v>
      </c>
      <c r="E233" s="15" t="s">
        <v>3561</v>
      </c>
      <c r="F233" s="28" t="s">
        <v>3587</v>
      </c>
      <c r="G233" s="15" t="s">
        <v>6717</v>
      </c>
      <c r="H233" s="18">
        <v>45802</v>
      </c>
      <c r="I233" s="18">
        <v>45790</v>
      </c>
      <c r="J233" s="18">
        <v>45674.552083333328</v>
      </c>
      <c r="K233" s="18">
        <v>45810.648611111115</v>
      </c>
      <c r="L233" s="18" t="s">
        <v>19</v>
      </c>
      <c r="M233" s="18" t="s">
        <v>19</v>
      </c>
      <c r="N233" s="15" t="s">
        <v>4102</v>
      </c>
      <c r="O233" s="15" t="s">
        <v>5800</v>
      </c>
      <c r="P233" s="15" t="s">
        <v>3588</v>
      </c>
      <c r="Q233" s="18" t="s">
        <v>19</v>
      </c>
      <c r="R233" s="18" t="s">
        <v>19</v>
      </c>
      <c r="S233" s="15" t="b">
        <v>1</v>
      </c>
      <c r="T233" s="18" t="s">
        <v>19</v>
      </c>
      <c r="U233" s="18" t="s">
        <v>19</v>
      </c>
      <c r="V233" s="19">
        <v>0</v>
      </c>
      <c r="W233" s="15" t="s">
        <v>25</v>
      </c>
      <c r="X233" s="18" t="s">
        <v>19</v>
      </c>
      <c r="Y233" s="15" t="s">
        <v>43</v>
      </c>
      <c r="Z233" s="15" t="s">
        <v>3575</v>
      </c>
      <c r="AA233" s="15" t="s">
        <v>684</v>
      </c>
      <c r="AB233" s="15" t="b">
        <v>1</v>
      </c>
      <c r="AC233" s="15" t="s">
        <v>49</v>
      </c>
      <c r="AD233" s="20" t="s">
        <v>3604</v>
      </c>
      <c r="AE233" s="15" t="s">
        <v>3576</v>
      </c>
      <c r="AF233" s="18">
        <v>45779</v>
      </c>
      <c r="AG233" s="18" t="s">
        <v>19</v>
      </c>
      <c r="AH233" s="15" t="s">
        <v>19</v>
      </c>
      <c r="AI233" s="15" t="s">
        <v>19</v>
      </c>
      <c r="AJ233" s="15" t="s">
        <v>3325</v>
      </c>
      <c r="AK233" s="15" t="s">
        <v>6275</v>
      </c>
    </row>
    <row r="234" spans="1:37" ht="15.45" x14ac:dyDescent="0.4">
      <c r="A234" s="15" t="s">
        <v>506</v>
      </c>
      <c r="B234" s="15" t="str">
        <f t="shared" si="3"/>
        <v>868c1wfzz</v>
      </c>
      <c r="C234" s="15" t="s">
        <v>4103</v>
      </c>
      <c r="D234" s="21" t="s">
        <v>28</v>
      </c>
      <c r="E234" s="15" t="s">
        <v>3561</v>
      </c>
      <c r="F234" s="28" t="s">
        <v>3587</v>
      </c>
      <c r="G234" s="15" t="s">
        <v>6718</v>
      </c>
      <c r="H234" s="18" t="s">
        <v>19</v>
      </c>
      <c r="I234" s="18">
        <v>45810</v>
      </c>
      <c r="J234" s="18">
        <v>45674.552777777775</v>
      </c>
      <c r="K234" s="18">
        <v>45810.867361111115</v>
      </c>
      <c r="L234" s="18" t="s">
        <v>19</v>
      </c>
      <c r="M234" s="18" t="s">
        <v>19</v>
      </c>
      <c r="N234" s="15" t="s">
        <v>19</v>
      </c>
      <c r="O234" s="15" t="s">
        <v>5864</v>
      </c>
      <c r="P234" s="15" t="s">
        <v>6147</v>
      </c>
      <c r="Q234" s="18" t="s">
        <v>19</v>
      </c>
      <c r="R234" s="18" t="s">
        <v>19</v>
      </c>
      <c r="S234" s="15" t="s">
        <v>19</v>
      </c>
      <c r="T234" s="18" t="s">
        <v>19</v>
      </c>
      <c r="U234" s="18" t="s">
        <v>19</v>
      </c>
      <c r="V234" s="19">
        <v>0</v>
      </c>
      <c r="W234" s="15" t="s">
        <v>287</v>
      </c>
      <c r="X234" s="18" t="s">
        <v>19</v>
      </c>
      <c r="Y234" s="15" t="s">
        <v>43</v>
      </c>
      <c r="Z234" s="15" t="s">
        <v>3575</v>
      </c>
      <c r="AA234" s="15" t="s">
        <v>684</v>
      </c>
      <c r="AB234" s="15" t="b">
        <v>1</v>
      </c>
      <c r="AC234" s="15" t="s">
        <v>98</v>
      </c>
      <c r="AD234" s="15" t="s">
        <v>19</v>
      </c>
      <c r="AE234" s="15" t="s">
        <v>3576</v>
      </c>
      <c r="AF234" s="18">
        <v>45806</v>
      </c>
      <c r="AG234" s="18" t="s">
        <v>19</v>
      </c>
      <c r="AH234" s="15" t="s">
        <v>19</v>
      </c>
      <c r="AI234" s="15" t="s">
        <v>19</v>
      </c>
      <c r="AJ234" s="15" t="s">
        <v>3325</v>
      </c>
      <c r="AK234" s="15" t="s">
        <v>6275</v>
      </c>
    </row>
    <row r="235" spans="1:37" ht="15.45" x14ac:dyDescent="0.4">
      <c r="A235" s="15" t="s">
        <v>508</v>
      </c>
      <c r="B235" s="15" t="str">
        <f t="shared" si="3"/>
        <v>868c1wncb</v>
      </c>
      <c r="C235" s="15" t="s">
        <v>4678</v>
      </c>
      <c r="D235" s="21" t="s">
        <v>28</v>
      </c>
      <c r="E235" s="15" t="s">
        <v>3561</v>
      </c>
      <c r="F235" s="25" t="s">
        <v>3583</v>
      </c>
      <c r="G235" s="15" t="s">
        <v>6668</v>
      </c>
      <c r="H235" s="18">
        <v>45863</v>
      </c>
      <c r="I235" s="18" t="s">
        <v>19</v>
      </c>
      <c r="J235" s="18">
        <v>45674.555555555555</v>
      </c>
      <c r="K235" s="18">
        <v>45806.751388888893</v>
      </c>
      <c r="L235" s="18" t="s">
        <v>19</v>
      </c>
      <c r="M235" s="18" t="s">
        <v>19</v>
      </c>
      <c r="N235" s="15" t="s">
        <v>19</v>
      </c>
      <c r="O235" s="15" t="s">
        <v>6719</v>
      </c>
      <c r="P235" s="15" t="s">
        <v>6147</v>
      </c>
      <c r="Q235" s="15" t="s">
        <v>19</v>
      </c>
      <c r="R235" s="15" t="s">
        <v>19</v>
      </c>
      <c r="S235" s="15" t="s">
        <v>19</v>
      </c>
      <c r="T235" s="15" t="s">
        <v>19</v>
      </c>
      <c r="U235" s="15" t="s">
        <v>19</v>
      </c>
      <c r="V235" s="19">
        <v>0</v>
      </c>
      <c r="W235" s="31" t="s">
        <v>29</v>
      </c>
      <c r="X235" s="15" t="s">
        <v>19</v>
      </c>
      <c r="Y235" s="15" t="s">
        <v>24</v>
      </c>
      <c r="Z235" s="15" t="s">
        <v>3365</v>
      </c>
      <c r="AA235" s="15" t="s">
        <v>698</v>
      </c>
      <c r="AB235" s="15" t="b">
        <v>1</v>
      </c>
      <c r="AC235" s="15" t="s">
        <v>49</v>
      </c>
      <c r="AD235" s="15" t="s">
        <v>19</v>
      </c>
      <c r="AE235" s="15" t="s">
        <v>4679</v>
      </c>
      <c r="AF235" s="18">
        <v>45779</v>
      </c>
      <c r="AG235" s="15" t="s">
        <v>19</v>
      </c>
      <c r="AH235" s="15" t="s">
        <v>19</v>
      </c>
      <c r="AI235" s="15" t="s">
        <v>19</v>
      </c>
      <c r="AJ235" s="15" t="s">
        <v>3325</v>
      </c>
      <c r="AK235" s="15" t="s">
        <v>6275</v>
      </c>
    </row>
    <row r="236" spans="1:37" ht="15.45" x14ac:dyDescent="0.4">
      <c r="A236" s="15" t="s">
        <v>510</v>
      </c>
      <c r="B236" s="15" t="str">
        <f t="shared" si="3"/>
        <v>868c1wx09</v>
      </c>
      <c r="C236" s="15" t="s">
        <v>4680</v>
      </c>
      <c r="D236" s="24" t="s">
        <v>42</v>
      </c>
      <c r="E236" s="15" t="s">
        <v>3561</v>
      </c>
      <c r="F236" s="25" t="s">
        <v>3583</v>
      </c>
      <c r="G236" s="15" t="s">
        <v>19</v>
      </c>
      <c r="H236" s="18">
        <v>45863</v>
      </c>
      <c r="I236" s="18" t="s">
        <v>19</v>
      </c>
      <c r="J236" s="18">
        <v>45674.55972222222</v>
      </c>
      <c r="K236" s="18">
        <v>45805.476388888885</v>
      </c>
      <c r="L236" s="18" t="s">
        <v>19</v>
      </c>
      <c r="M236" s="18" t="s">
        <v>19</v>
      </c>
      <c r="N236" s="15" t="s">
        <v>4681</v>
      </c>
      <c r="O236" s="15" t="s">
        <v>6720</v>
      </c>
      <c r="P236" s="15" t="s">
        <v>6154</v>
      </c>
      <c r="Q236" s="15" t="s">
        <v>19</v>
      </c>
      <c r="R236" s="15" t="s">
        <v>19</v>
      </c>
      <c r="S236" s="15" t="s">
        <v>19</v>
      </c>
      <c r="T236" s="15" t="s">
        <v>19</v>
      </c>
      <c r="U236" s="15" t="s">
        <v>19</v>
      </c>
      <c r="V236" s="19">
        <v>0</v>
      </c>
      <c r="W236" s="15" t="s">
        <v>19</v>
      </c>
      <c r="X236" s="15" t="s">
        <v>19</v>
      </c>
      <c r="Y236" s="15" t="s">
        <v>24</v>
      </c>
      <c r="Z236" s="15" t="s">
        <v>3365</v>
      </c>
      <c r="AA236" s="15" t="s">
        <v>698</v>
      </c>
      <c r="AB236" s="15" t="b">
        <v>1</v>
      </c>
      <c r="AC236" s="15" t="s">
        <v>49</v>
      </c>
      <c r="AD236" s="15" t="s">
        <v>19</v>
      </c>
      <c r="AE236" s="15" t="s">
        <v>4682</v>
      </c>
      <c r="AF236" s="18">
        <v>45779</v>
      </c>
      <c r="AG236" s="15" t="s">
        <v>19</v>
      </c>
      <c r="AH236" s="15" t="s">
        <v>19</v>
      </c>
      <c r="AI236" s="15" t="s">
        <v>19</v>
      </c>
      <c r="AJ236" s="15" t="s">
        <v>3325</v>
      </c>
      <c r="AK236" s="15" t="s">
        <v>6275</v>
      </c>
    </row>
    <row r="237" spans="1:37" ht="15.45" x14ac:dyDescent="0.4">
      <c r="A237" s="15" t="s">
        <v>512</v>
      </c>
      <c r="B237" s="15" t="str">
        <f t="shared" si="3"/>
        <v>868c1wy6n</v>
      </c>
      <c r="C237" s="15" t="s">
        <v>4683</v>
      </c>
      <c r="D237" s="21" t="s">
        <v>28</v>
      </c>
      <c r="E237" s="15" t="s">
        <v>3561</v>
      </c>
      <c r="F237" s="25" t="s">
        <v>3583</v>
      </c>
      <c r="G237" s="15" t="s">
        <v>6721</v>
      </c>
      <c r="H237" s="18">
        <v>45805</v>
      </c>
      <c r="I237" s="18">
        <v>45805</v>
      </c>
      <c r="J237" s="18">
        <v>45674.561111111107</v>
      </c>
      <c r="K237" s="18">
        <v>45810.523611111115</v>
      </c>
      <c r="L237" s="18" t="s">
        <v>19</v>
      </c>
      <c r="M237" s="18" t="s">
        <v>19</v>
      </c>
      <c r="N237" s="15" t="s">
        <v>5867</v>
      </c>
      <c r="O237" s="15" t="s">
        <v>5866</v>
      </c>
      <c r="P237" s="15" t="s">
        <v>6147</v>
      </c>
      <c r="Q237" s="18">
        <v>45810</v>
      </c>
      <c r="R237" s="15" t="s">
        <v>19</v>
      </c>
      <c r="S237" s="15" t="s">
        <v>19</v>
      </c>
      <c r="T237" s="15" t="s">
        <v>19</v>
      </c>
      <c r="U237" s="15" t="s">
        <v>19</v>
      </c>
      <c r="V237" s="19">
        <v>0</v>
      </c>
      <c r="W237" s="32" t="s">
        <v>66</v>
      </c>
      <c r="X237" s="15" t="s">
        <v>19</v>
      </c>
      <c r="Y237" s="15" t="s">
        <v>24</v>
      </c>
      <c r="Z237" s="15" t="s">
        <v>3365</v>
      </c>
      <c r="AA237" s="15" t="s">
        <v>698</v>
      </c>
      <c r="AB237" s="15" t="b">
        <v>1</v>
      </c>
      <c r="AC237" s="15" t="s">
        <v>49</v>
      </c>
      <c r="AD237" s="15" t="s">
        <v>19</v>
      </c>
      <c r="AE237" s="15" t="s">
        <v>4564</v>
      </c>
      <c r="AF237" s="18">
        <v>45779</v>
      </c>
      <c r="AG237" s="15" t="s">
        <v>19</v>
      </c>
      <c r="AH237" s="15" t="s">
        <v>19</v>
      </c>
      <c r="AI237" s="15" t="s">
        <v>19</v>
      </c>
      <c r="AJ237" s="15" t="s">
        <v>3325</v>
      </c>
      <c r="AK237" s="15" t="s">
        <v>6275</v>
      </c>
    </row>
    <row r="238" spans="1:37" ht="15.45" x14ac:dyDescent="0.4">
      <c r="A238" s="15" t="s">
        <v>514</v>
      </c>
      <c r="B238" s="15" t="str">
        <f t="shared" si="3"/>
        <v>868c1wydk</v>
      </c>
      <c r="C238" s="15" t="s">
        <v>4684</v>
      </c>
      <c r="D238" s="21" t="s">
        <v>28</v>
      </c>
      <c r="E238" s="15" t="s">
        <v>3561</v>
      </c>
      <c r="F238" s="25" t="s">
        <v>3583</v>
      </c>
      <c r="G238" s="15" t="s">
        <v>6321</v>
      </c>
      <c r="H238" s="18">
        <v>45808</v>
      </c>
      <c r="I238" s="18">
        <v>45808</v>
      </c>
      <c r="J238" s="18">
        <v>45674.561805555553</v>
      </c>
      <c r="K238" s="18">
        <v>45810.523611111115</v>
      </c>
      <c r="L238" s="18" t="s">
        <v>19</v>
      </c>
      <c r="M238" s="18" t="s">
        <v>19</v>
      </c>
      <c r="N238" s="15" t="s">
        <v>5868</v>
      </c>
      <c r="O238" s="15" t="s">
        <v>6670</v>
      </c>
      <c r="P238" s="15" t="s">
        <v>6147</v>
      </c>
      <c r="Q238" s="18">
        <v>45810</v>
      </c>
      <c r="R238" s="15" t="s">
        <v>19</v>
      </c>
      <c r="S238" s="15" t="s">
        <v>19</v>
      </c>
      <c r="T238" s="15" t="s">
        <v>19</v>
      </c>
      <c r="U238" s="15" t="s">
        <v>19</v>
      </c>
      <c r="V238" s="19">
        <v>0</v>
      </c>
      <c r="W238" s="32" t="s">
        <v>66</v>
      </c>
      <c r="X238" s="15" t="s">
        <v>19</v>
      </c>
      <c r="Y238" s="15" t="s">
        <v>24</v>
      </c>
      <c r="Z238" s="15" t="s">
        <v>3365</v>
      </c>
      <c r="AA238" s="15" t="s">
        <v>698</v>
      </c>
      <c r="AB238" s="15" t="b">
        <v>1</v>
      </c>
      <c r="AC238" s="15" t="s">
        <v>49</v>
      </c>
      <c r="AD238" s="15" t="s">
        <v>19</v>
      </c>
      <c r="AE238" s="15" t="s">
        <v>4564</v>
      </c>
      <c r="AF238" s="18">
        <v>45779</v>
      </c>
      <c r="AG238" s="15" t="s">
        <v>19</v>
      </c>
      <c r="AH238" s="15" t="s">
        <v>19</v>
      </c>
      <c r="AI238" s="15" t="s">
        <v>19</v>
      </c>
      <c r="AJ238" s="15" t="s">
        <v>3325</v>
      </c>
      <c r="AK238" s="15" t="s">
        <v>6275</v>
      </c>
    </row>
    <row r="239" spans="1:37" ht="15.45" x14ac:dyDescent="0.4">
      <c r="A239" s="15" t="s">
        <v>516</v>
      </c>
      <c r="B239" s="15" t="str">
        <f t="shared" si="3"/>
        <v>868c1x051</v>
      </c>
      <c r="C239" s="15" t="s">
        <v>4685</v>
      </c>
      <c r="D239" s="21" t="s">
        <v>28</v>
      </c>
      <c r="E239" s="15" t="s">
        <v>3561</v>
      </c>
      <c r="F239" s="25" t="s">
        <v>3583</v>
      </c>
      <c r="G239" s="15" t="s">
        <v>6722</v>
      </c>
      <c r="H239" s="18">
        <v>45815</v>
      </c>
      <c r="I239" s="18">
        <v>45810</v>
      </c>
      <c r="J239" s="18">
        <v>45674.563194444447</v>
      </c>
      <c r="K239" s="18">
        <v>45811.322222222225</v>
      </c>
      <c r="L239" s="18" t="s">
        <v>19</v>
      </c>
      <c r="M239" s="18" t="s">
        <v>19</v>
      </c>
      <c r="N239" s="15" t="s">
        <v>19</v>
      </c>
      <c r="O239" s="15" t="s">
        <v>6670</v>
      </c>
      <c r="P239" s="15" t="s">
        <v>6147</v>
      </c>
      <c r="Q239" s="18">
        <v>45811</v>
      </c>
      <c r="R239" s="15" t="s">
        <v>19</v>
      </c>
      <c r="S239" s="15" t="s">
        <v>19</v>
      </c>
      <c r="T239" s="15" t="s">
        <v>19</v>
      </c>
      <c r="U239" s="15" t="s">
        <v>19</v>
      </c>
      <c r="V239" s="19">
        <v>0</v>
      </c>
      <c r="W239" s="15" t="s">
        <v>287</v>
      </c>
      <c r="X239" s="15" t="s">
        <v>19</v>
      </c>
      <c r="Y239" s="15" t="s">
        <v>24</v>
      </c>
      <c r="Z239" s="15" t="s">
        <v>3365</v>
      </c>
      <c r="AA239" s="15" t="s">
        <v>698</v>
      </c>
      <c r="AB239" s="15" t="b">
        <v>1</v>
      </c>
      <c r="AC239" s="15" t="s">
        <v>49</v>
      </c>
      <c r="AD239" s="15" t="s">
        <v>19</v>
      </c>
      <c r="AE239" s="15" t="s">
        <v>4564</v>
      </c>
      <c r="AF239" s="18">
        <v>45779</v>
      </c>
      <c r="AG239" s="15" t="s">
        <v>19</v>
      </c>
      <c r="AH239" s="15" t="s">
        <v>19</v>
      </c>
      <c r="AI239" s="15" t="s">
        <v>19</v>
      </c>
      <c r="AJ239" s="15" t="s">
        <v>3325</v>
      </c>
      <c r="AK239" s="15" t="s">
        <v>6275</v>
      </c>
    </row>
    <row r="240" spans="1:37" ht="15.45" x14ac:dyDescent="0.4">
      <c r="A240" s="15" t="s">
        <v>518</v>
      </c>
      <c r="B240" s="15" t="str">
        <f t="shared" si="3"/>
        <v>868c1x1dj</v>
      </c>
      <c r="C240" s="15" t="s">
        <v>4686</v>
      </c>
      <c r="D240" s="21" t="s">
        <v>28</v>
      </c>
      <c r="E240" s="15" t="s">
        <v>3561</v>
      </c>
      <c r="F240" s="25" t="s">
        <v>3583</v>
      </c>
      <c r="G240" s="15" t="s">
        <v>6322</v>
      </c>
      <c r="H240" s="18">
        <v>45863</v>
      </c>
      <c r="I240" s="18">
        <v>45811</v>
      </c>
      <c r="J240" s="18">
        <v>45674.564583333333</v>
      </c>
      <c r="K240" s="18">
        <v>45811.322916666672</v>
      </c>
      <c r="L240" s="18" t="s">
        <v>19</v>
      </c>
      <c r="M240" s="18" t="s">
        <v>19</v>
      </c>
      <c r="N240" s="15" t="s">
        <v>19</v>
      </c>
      <c r="O240" s="15" t="s">
        <v>5800</v>
      </c>
      <c r="P240" s="15" t="s">
        <v>6147</v>
      </c>
      <c r="Q240" s="18">
        <v>45811</v>
      </c>
      <c r="R240" s="15" t="s">
        <v>19</v>
      </c>
      <c r="S240" s="15" t="s">
        <v>19</v>
      </c>
      <c r="T240" s="15" t="s">
        <v>19</v>
      </c>
      <c r="U240" s="15" t="s">
        <v>19</v>
      </c>
      <c r="V240" s="19">
        <v>0</v>
      </c>
      <c r="W240" s="31" t="s">
        <v>29</v>
      </c>
      <c r="X240" s="15" t="s">
        <v>19</v>
      </c>
      <c r="Y240" s="15" t="s">
        <v>24</v>
      </c>
      <c r="Z240" s="15" t="s">
        <v>3365</v>
      </c>
      <c r="AA240" s="15" t="s">
        <v>698</v>
      </c>
      <c r="AB240" s="15" t="b">
        <v>1</v>
      </c>
      <c r="AC240" s="15" t="s">
        <v>49</v>
      </c>
      <c r="AD240" s="15" t="s">
        <v>19</v>
      </c>
      <c r="AE240" s="15" t="s">
        <v>4687</v>
      </c>
      <c r="AF240" s="18">
        <v>45779</v>
      </c>
      <c r="AG240" s="15" t="s">
        <v>19</v>
      </c>
      <c r="AH240" s="15" t="s">
        <v>19</v>
      </c>
      <c r="AI240" s="15" t="s">
        <v>19</v>
      </c>
      <c r="AJ240" s="15" t="s">
        <v>3325</v>
      </c>
      <c r="AK240" s="15" t="s">
        <v>6275</v>
      </c>
    </row>
    <row r="241" spans="1:37" ht="15.45" x14ac:dyDescent="0.4">
      <c r="A241" s="15" t="s">
        <v>520</v>
      </c>
      <c r="B241" s="15" t="str">
        <f t="shared" si="3"/>
        <v>868c1x2u7</v>
      </c>
      <c r="C241" s="15" t="s">
        <v>4688</v>
      </c>
      <c r="D241" s="21" t="s">
        <v>28</v>
      </c>
      <c r="E241" s="15" t="s">
        <v>3561</v>
      </c>
      <c r="F241" s="25" t="s">
        <v>3583</v>
      </c>
      <c r="G241" s="15" t="s">
        <v>6723</v>
      </c>
      <c r="H241" s="18">
        <v>45817</v>
      </c>
      <c r="I241" s="18" t="s">
        <v>19</v>
      </c>
      <c r="J241" s="18">
        <v>45674.56527777778</v>
      </c>
      <c r="K241" s="18">
        <v>45810.529861111107</v>
      </c>
      <c r="L241" s="18" t="s">
        <v>19</v>
      </c>
      <c r="M241" s="18" t="s">
        <v>19</v>
      </c>
      <c r="N241" s="15" t="s">
        <v>19</v>
      </c>
      <c r="O241" s="15" t="s">
        <v>6670</v>
      </c>
      <c r="P241" s="15" t="s">
        <v>6147</v>
      </c>
      <c r="Q241" s="15" t="s">
        <v>19</v>
      </c>
      <c r="R241" s="15" t="s">
        <v>19</v>
      </c>
      <c r="S241" s="15" t="s">
        <v>19</v>
      </c>
      <c r="T241" s="15" t="s">
        <v>19</v>
      </c>
      <c r="U241" s="15" t="s">
        <v>19</v>
      </c>
      <c r="V241" s="19">
        <v>0</v>
      </c>
      <c r="W241" s="26" t="s">
        <v>88</v>
      </c>
      <c r="X241" s="15" t="s">
        <v>19</v>
      </c>
      <c r="Y241" s="15" t="s">
        <v>24</v>
      </c>
      <c r="Z241" s="15" t="s">
        <v>3365</v>
      </c>
      <c r="AA241" s="15" t="s">
        <v>698</v>
      </c>
      <c r="AB241" s="15" t="b">
        <v>1</v>
      </c>
      <c r="AC241" s="15" t="s">
        <v>49</v>
      </c>
      <c r="AD241" s="15" t="s">
        <v>19</v>
      </c>
      <c r="AE241" s="15" t="s">
        <v>4689</v>
      </c>
      <c r="AF241" s="18">
        <v>45779</v>
      </c>
      <c r="AG241" s="15" t="s">
        <v>19</v>
      </c>
      <c r="AH241" s="15" t="s">
        <v>19</v>
      </c>
      <c r="AI241" s="15" t="s">
        <v>19</v>
      </c>
      <c r="AJ241" s="15" t="s">
        <v>3325</v>
      </c>
      <c r="AK241" s="15" t="s">
        <v>6275</v>
      </c>
    </row>
    <row r="242" spans="1:37" ht="15.45" x14ac:dyDescent="0.4">
      <c r="A242" s="15" t="s">
        <v>522</v>
      </c>
      <c r="B242" s="15" t="str">
        <f t="shared" si="3"/>
        <v>868c1x5gm</v>
      </c>
      <c r="C242" s="15" t="s">
        <v>4690</v>
      </c>
      <c r="D242" s="21" t="s">
        <v>28</v>
      </c>
      <c r="E242" s="15" t="s">
        <v>3561</v>
      </c>
      <c r="F242" s="25" t="s">
        <v>3583</v>
      </c>
      <c r="G242" s="15" t="s">
        <v>6323</v>
      </c>
      <c r="H242" s="18">
        <v>45810</v>
      </c>
      <c r="I242" s="18">
        <v>45810</v>
      </c>
      <c r="J242" s="18">
        <v>45674.567361111112</v>
      </c>
      <c r="K242" s="18">
        <v>45811.291666666672</v>
      </c>
      <c r="L242" s="18" t="s">
        <v>19</v>
      </c>
      <c r="M242" s="18" t="s">
        <v>19</v>
      </c>
      <c r="N242" s="15" t="s">
        <v>5869</v>
      </c>
      <c r="O242" s="15" t="s">
        <v>5800</v>
      </c>
      <c r="P242" s="15" t="s">
        <v>6147</v>
      </c>
      <c r="Q242" s="18">
        <v>45810</v>
      </c>
      <c r="R242" s="15" t="s">
        <v>19</v>
      </c>
      <c r="S242" s="15" t="s">
        <v>19</v>
      </c>
      <c r="T242" s="15" t="s">
        <v>19</v>
      </c>
      <c r="U242" s="15" t="s">
        <v>19</v>
      </c>
      <c r="V242" s="19">
        <v>0</v>
      </c>
      <c r="W242" s="32" t="s">
        <v>66</v>
      </c>
      <c r="X242" s="15" t="s">
        <v>19</v>
      </c>
      <c r="Y242" s="15" t="s">
        <v>24</v>
      </c>
      <c r="Z242" s="15" t="s">
        <v>3365</v>
      </c>
      <c r="AA242" s="15" t="s">
        <v>698</v>
      </c>
      <c r="AB242" s="15" t="b">
        <v>1</v>
      </c>
      <c r="AC242" s="15" t="s">
        <v>49</v>
      </c>
      <c r="AD242" s="20" t="s">
        <v>3604</v>
      </c>
      <c r="AE242" s="15" t="s">
        <v>4691</v>
      </c>
      <c r="AF242" s="18">
        <v>45779</v>
      </c>
      <c r="AG242" s="15" t="s">
        <v>19</v>
      </c>
      <c r="AH242" s="15" t="s">
        <v>19</v>
      </c>
      <c r="AI242" s="15" t="s">
        <v>19</v>
      </c>
      <c r="AJ242" s="15" t="s">
        <v>3325</v>
      </c>
      <c r="AK242" s="15" t="s">
        <v>6324</v>
      </c>
    </row>
    <row r="243" spans="1:37" ht="15.45" x14ac:dyDescent="0.4">
      <c r="A243" s="15" t="s">
        <v>524</v>
      </c>
      <c r="B243" s="15" t="str">
        <f t="shared" si="3"/>
        <v>868c1xftu</v>
      </c>
      <c r="C243" s="15" t="s">
        <v>4104</v>
      </c>
      <c r="D243" s="24" t="s">
        <v>42</v>
      </c>
      <c r="E243" s="15" t="s">
        <v>3561</v>
      </c>
      <c r="F243" s="17" t="s">
        <v>3562</v>
      </c>
      <c r="G243" s="15" t="s">
        <v>19</v>
      </c>
      <c r="H243" s="18">
        <v>45863</v>
      </c>
      <c r="I243" s="18" t="s">
        <v>19</v>
      </c>
      <c r="J243" s="18">
        <v>45674.572916666672</v>
      </c>
      <c r="K243" s="18">
        <v>45779.557638888888</v>
      </c>
      <c r="L243" s="18" t="s">
        <v>19</v>
      </c>
      <c r="M243" s="18" t="s">
        <v>19</v>
      </c>
      <c r="N243" s="15" t="s">
        <v>4105</v>
      </c>
      <c r="O243" s="15" t="s">
        <v>5800</v>
      </c>
      <c r="P243" s="15" t="s">
        <v>6213</v>
      </c>
      <c r="Q243" s="15" t="s">
        <v>19</v>
      </c>
      <c r="R243" s="15" t="s">
        <v>19</v>
      </c>
      <c r="S243" s="15" t="s">
        <v>19</v>
      </c>
      <c r="T243" s="15" t="s">
        <v>19</v>
      </c>
      <c r="U243" s="15" t="s">
        <v>19</v>
      </c>
      <c r="V243" s="19">
        <v>0</v>
      </c>
      <c r="W243" s="15" t="s">
        <v>19</v>
      </c>
      <c r="X243" s="15" t="s">
        <v>19</v>
      </c>
      <c r="Y243" s="15" t="s">
        <v>43</v>
      </c>
      <c r="Z243" s="15" t="s">
        <v>3365</v>
      </c>
      <c r="AA243" s="15" t="s">
        <v>690</v>
      </c>
      <c r="AB243" s="15" t="b">
        <v>1</v>
      </c>
      <c r="AC243" s="15" t="s">
        <v>49</v>
      </c>
      <c r="AD243" s="15" t="s">
        <v>19</v>
      </c>
      <c r="AE243" s="15" t="s">
        <v>3987</v>
      </c>
      <c r="AF243" s="18">
        <v>45779</v>
      </c>
      <c r="AG243" s="15" t="s">
        <v>19</v>
      </c>
      <c r="AH243" s="15" t="s">
        <v>19</v>
      </c>
      <c r="AI243" s="15" t="s">
        <v>19</v>
      </c>
      <c r="AJ243" s="15" t="s">
        <v>3325</v>
      </c>
      <c r="AK243" s="15" t="s">
        <v>6275</v>
      </c>
    </row>
    <row r="244" spans="1:37" ht="15.45" x14ac:dyDescent="0.4">
      <c r="A244" s="15" t="s">
        <v>526</v>
      </c>
      <c r="B244" s="15" t="str">
        <f t="shared" si="3"/>
        <v>868c1xvfw</v>
      </c>
      <c r="C244" s="15" t="s">
        <v>4106</v>
      </c>
      <c r="D244" s="24" t="s">
        <v>42</v>
      </c>
      <c r="E244" s="15" t="s">
        <v>3561</v>
      </c>
      <c r="F244" s="17" t="s">
        <v>3562</v>
      </c>
      <c r="G244" s="15" t="s">
        <v>19</v>
      </c>
      <c r="H244" s="18">
        <v>45863</v>
      </c>
      <c r="I244" s="18" t="s">
        <v>19</v>
      </c>
      <c r="J244" s="18">
        <v>45674.578472222223</v>
      </c>
      <c r="K244" s="18">
        <v>45779.557638888888</v>
      </c>
      <c r="L244" s="18" t="s">
        <v>19</v>
      </c>
      <c r="M244" s="18" t="s">
        <v>19</v>
      </c>
      <c r="N244" s="15" t="s">
        <v>4107</v>
      </c>
      <c r="O244" s="15" t="s">
        <v>5807</v>
      </c>
      <c r="P244" s="15" t="s">
        <v>6213</v>
      </c>
      <c r="Q244" s="15" t="s">
        <v>19</v>
      </c>
      <c r="R244" s="15" t="s">
        <v>19</v>
      </c>
      <c r="S244" s="15" t="s">
        <v>19</v>
      </c>
      <c r="T244" s="15" t="s">
        <v>19</v>
      </c>
      <c r="U244" s="15" t="s">
        <v>19</v>
      </c>
      <c r="V244" s="19">
        <v>0</v>
      </c>
      <c r="W244" s="15" t="s">
        <v>19</v>
      </c>
      <c r="X244" s="15" t="s">
        <v>19</v>
      </c>
      <c r="Y244" s="15" t="s">
        <v>43</v>
      </c>
      <c r="Z244" s="15" t="s">
        <v>3365</v>
      </c>
      <c r="AA244" s="15" t="s">
        <v>690</v>
      </c>
      <c r="AB244" s="15" t="b">
        <v>1</v>
      </c>
      <c r="AC244" s="15" t="s">
        <v>49</v>
      </c>
      <c r="AD244" s="15" t="s">
        <v>19</v>
      </c>
      <c r="AE244" s="15" t="s">
        <v>4108</v>
      </c>
      <c r="AF244" s="18">
        <v>45779</v>
      </c>
      <c r="AG244" s="15" t="s">
        <v>19</v>
      </c>
      <c r="AH244" s="15" t="s">
        <v>19</v>
      </c>
      <c r="AI244" s="15" t="s">
        <v>19</v>
      </c>
      <c r="AJ244" s="15" t="s">
        <v>3325</v>
      </c>
      <c r="AK244" s="15" t="s">
        <v>6275</v>
      </c>
    </row>
    <row r="245" spans="1:37" ht="15.45" x14ac:dyDescent="0.4">
      <c r="A245" s="15" t="s">
        <v>528</v>
      </c>
      <c r="B245" s="15" t="str">
        <f t="shared" si="3"/>
        <v>868c1xxud</v>
      </c>
      <c r="C245" s="15" t="s">
        <v>4109</v>
      </c>
      <c r="D245" s="24" t="s">
        <v>42</v>
      </c>
      <c r="E245" s="15" t="s">
        <v>3561</v>
      </c>
      <c r="F245" s="17" t="s">
        <v>3562</v>
      </c>
      <c r="G245" s="15" t="s">
        <v>19</v>
      </c>
      <c r="H245" s="18">
        <v>45863</v>
      </c>
      <c r="I245" s="18" t="s">
        <v>19</v>
      </c>
      <c r="J245" s="18">
        <v>45674.580555555556</v>
      </c>
      <c r="K245" s="18">
        <v>45779.557638888888</v>
      </c>
      <c r="L245" s="18" t="s">
        <v>19</v>
      </c>
      <c r="M245" s="18" t="s">
        <v>19</v>
      </c>
      <c r="N245" s="15" t="s">
        <v>4110</v>
      </c>
      <c r="O245" s="15" t="s">
        <v>5800</v>
      </c>
      <c r="P245" s="15" t="s">
        <v>6213</v>
      </c>
      <c r="Q245" s="15" t="s">
        <v>19</v>
      </c>
      <c r="R245" s="15" t="s">
        <v>19</v>
      </c>
      <c r="S245" s="15" t="s">
        <v>19</v>
      </c>
      <c r="T245" s="15" t="s">
        <v>19</v>
      </c>
      <c r="U245" s="15" t="s">
        <v>19</v>
      </c>
      <c r="V245" s="19">
        <v>0</v>
      </c>
      <c r="W245" s="15" t="s">
        <v>19</v>
      </c>
      <c r="X245" s="15" t="s">
        <v>19</v>
      </c>
      <c r="Y245" s="15" t="s">
        <v>43</v>
      </c>
      <c r="Z245" s="15" t="s">
        <v>3365</v>
      </c>
      <c r="AA245" s="15" t="s">
        <v>690</v>
      </c>
      <c r="AB245" s="15" t="b">
        <v>1</v>
      </c>
      <c r="AC245" s="15" t="s">
        <v>49</v>
      </c>
      <c r="AD245" s="15" t="s">
        <v>19</v>
      </c>
      <c r="AE245" s="15" t="s">
        <v>4111</v>
      </c>
      <c r="AF245" s="18">
        <v>45779</v>
      </c>
      <c r="AG245" s="15" t="s">
        <v>19</v>
      </c>
      <c r="AH245" s="15" t="s">
        <v>19</v>
      </c>
      <c r="AI245" s="15" t="s">
        <v>19</v>
      </c>
      <c r="AJ245" s="15" t="s">
        <v>3325</v>
      </c>
      <c r="AK245" s="15" t="s">
        <v>6275</v>
      </c>
    </row>
    <row r="246" spans="1:37" ht="15.45" x14ac:dyDescent="0.4">
      <c r="A246" s="15" t="s">
        <v>530</v>
      </c>
      <c r="B246" s="15" t="str">
        <f t="shared" si="3"/>
        <v>868c1y08n</v>
      </c>
      <c r="C246" s="15" t="s">
        <v>4112</v>
      </c>
      <c r="D246" s="24" t="s">
        <v>42</v>
      </c>
      <c r="E246" s="15" t="s">
        <v>3561</v>
      </c>
      <c r="F246" s="17" t="s">
        <v>3562</v>
      </c>
      <c r="G246" s="15" t="s">
        <v>19</v>
      </c>
      <c r="H246" s="18">
        <v>45863</v>
      </c>
      <c r="I246" s="18" t="s">
        <v>19</v>
      </c>
      <c r="J246" s="18">
        <v>45674.58194444445</v>
      </c>
      <c r="K246" s="18">
        <v>45779.557638888888</v>
      </c>
      <c r="L246" s="18" t="s">
        <v>19</v>
      </c>
      <c r="M246" s="18" t="s">
        <v>19</v>
      </c>
      <c r="N246" s="15" t="s">
        <v>4113</v>
      </c>
      <c r="O246" s="15" t="s">
        <v>5800</v>
      </c>
      <c r="P246" s="15" t="s">
        <v>6213</v>
      </c>
      <c r="Q246" s="15" t="s">
        <v>19</v>
      </c>
      <c r="R246" s="15" t="s">
        <v>19</v>
      </c>
      <c r="S246" s="15" t="s">
        <v>19</v>
      </c>
      <c r="T246" s="15" t="s">
        <v>19</v>
      </c>
      <c r="U246" s="15" t="s">
        <v>19</v>
      </c>
      <c r="V246" s="19">
        <v>0</v>
      </c>
      <c r="W246" s="15" t="s">
        <v>19</v>
      </c>
      <c r="X246" s="15" t="s">
        <v>19</v>
      </c>
      <c r="Y246" s="15" t="s">
        <v>43</v>
      </c>
      <c r="Z246" s="15" t="s">
        <v>3365</v>
      </c>
      <c r="AA246" s="15" t="s">
        <v>690</v>
      </c>
      <c r="AB246" s="15" t="b">
        <v>1</v>
      </c>
      <c r="AC246" s="15" t="s">
        <v>49</v>
      </c>
      <c r="AD246" s="15" t="s">
        <v>19</v>
      </c>
      <c r="AE246" s="15" t="s">
        <v>4114</v>
      </c>
      <c r="AF246" s="18">
        <v>45779</v>
      </c>
      <c r="AG246" s="15" t="s">
        <v>19</v>
      </c>
      <c r="AH246" s="15" t="s">
        <v>19</v>
      </c>
      <c r="AI246" s="15" t="s">
        <v>19</v>
      </c>
      <c r="AJ246" s="15" t="s">
        <v>3325</v>
      </c>
      <c r="AK246" s="15" t="s">
        <v>6275</v>
      </c>
    </row>
    <row r="247" spans="1:37" ht="15.45" x14ac:dyDescent="0.4">
      <c r="A247" s="15" t="s">
        <v>532</v>
      </c>
      <c r="B247" s="15" t="str">
        <f t="shared" si="3"/>
        <v>868c1y56t</v>
      </c>
      <c r="C247" s="15" t="s">
        <v>4115</v>
      </c>
      <c r="D247" s="24" t="s">
        <v>42</v>
      </c>
      <c r="E247" s="15" t="s">
        <v>3561</v>
      </c>
      <c r="F247" s="17" t="s">
        <v>3562</v>
      </c>
      <c r="G247" s="15" t="s">
        <v>19</v>
      </c>
      <c r="H247" s="18">
        <v>45863</v>
      </c>
      <c r="I247" s="18" t="s">
        <v>19</v>
      </c>
      <c r="J247" s="18">
        <v>45674.584722222222</v>
      </c>
      <c r="K247" s="18">
        <v>45779.557638888888</v>
      </c>
      <c r="L247" s="18" t="s">
        <v>19</v>
      </c>
      <c r="M247" s="18" t="s">
        <v>19</v>
      </c>
      <c r="N247" s="15" t="s">
        <v>4116</v>
      </c>
      <c r="O247" s="15" t="s">
        <v>5800</v>
      </c>
      <c r="P247" s="15" t="s">
        <v>6193</v>
      </c>
      <c r="Q247" s="15" t="s">
        <v>19</v>
      </c>
      <c r="R247" s="15" t="s">
        <v>19</v>
      </c>
      <c r="S247" s="15" t="s">
        <v>19</v>
      </c>
      <c r="T247" s="15" t="s">
        <v>19</v>
      </c>
      <c r="U247" s="15" t="s">
        <v>19</v>
      </c>
      <c r="V247" s="19">
        <v>0</v>
      </c>
      <c r="W247" s="15" t="s">
        <v>19</v>
      </c>
      <c r="X247" s="15" t="s">
        <v>19</v>
      </c>
      <c r="Y247" s="15" t="s">
        <v>43</v>
      </c>
      <c r="Z247" s="15" t="s">
        <v>3365</v>
      </c>
      <c r="AA247" s="15" t="s">
        <v>690</v>
      </c>
      <c r="AB247" s="15" t="b">
        <v>1</v>
      </c>
      <c r="AC247" s="15" t="s">
        <v>49</v>
      </c>
      <c r="AD247" s="15" t="s">
        <v>19</v>
      </c>
      <c r="AE247" s="15" t="s">
        <v>4003</v>
      </c>
      <c r="AF247" s="18">
        <v>45779</v>
      </c>
      <c r="AG247" s="15" t="s">
        <v>19</v>
      </c>
      <c r="AH247" s="15" t="s">
        <v>19</v>
      </c>
      <c r="AI247" s="15" t="s">
        <v>19</v>
      </c>
      <c r="AJ247" s="15" t="s">
        <v>3325</v>
      </c>
      <c r="AK247" s="15" t="s">
        <v>6275</v>
      </c>
    </row>
    <row r="248" spans="1:37" ht="15.45" x14ac:dyDescent="0.4">
      <c r="A248" s="15" t="s">
        <v>534</v>
      </c>
      <c r="B248" s="15" t="str">
        <f t="shared" si="3"/>
        <v>868c1y98y</v>
      </c>
      <c r="C248" s="15" t="s">
        <v>4117</v>
      </c>
      <c r="D248" s="24" t="s">
        <v>42</v>
      </c>
      <c r="E248" s="15" t="s">
        <v>3561</v>
      </c>
      <c r="F248" s="17" t="s">
        <v>3562</v>
      </c>
      <c r="G248" s="15" t="s">
        <v>19</v>
      </c>
      <c r="H248" s="18">
        <v>45863</v>
      </c>
      <c r="I248" s="18" t="s">
        <v>19</v>
      </c>
      <c r="J248" s="18">
        <v>45674.586805555555</v>
      </c>
      <c r="K248" s="18">
        <v>45779.557638888888</v>
      </c>
      <c r="L248" s="18" t="s">
        <v>19</v>
      </c>
      <c r="M248" s="18" t="s">
        <v>19</v>
      </c>
      <c r="N248" s="15" t="s">
        <v>4118</v>
      </c>
      <c r="O248" s="15" t="s">
        <v>5807</v>
      </c>
      <c r="P248" s="15" t="s">
        <v>6193</v>
      </c>
      <c r="Q248" s="15" t="s">
        <v>19</v>
      </c>
      <c r="R248" s="15" t="s">
        <v>19</v>
      </c>
      <c r="S248" s="15" t="s">
        <v>19</v>
      </c>
      <c r="T248" s="15" t="s">
        <v>19</v>
      </c>
      <c r="U248" s="15" t="s">
        <v>19</v>
      </c>
      <c r="V248" s="19">
        <v>0</v>
      </c>
      <c r="W248" s="15" t="s">
        <v>19</v>
      </c>
      <c r="X248" s="15" t="s">
        <v>19</v>
      </c>
      <c r="Y248" s="15" t="s">
        <v>43</v>
      </c>
      <c r="Z248" s="15" t="s">
        <v>3365</v>
      </c>
      <c r="AA248" s="15" t="s">
        <v>704</v>
      </c>
      <c r="AB248" s="15" t="b">
        <v>1</v>
      </c>
      <c r="AC248" s="15" t="s">
        <v>49</v>
      </c>
      <c r="AD248" s="15" t="s">
        <v>19</v>
      </c>
      <c r="AE248" s="15" t="s">
        <v>4119</v>
      </c>
      <c r="AF248" s="18">
        <v>45779</v>
      </c>
      <c r="AG248" s="15" t="s">
        <v>19</v>
      </c>
      <c r="AH248" s="15" t="s">
        <v>19</v>
      </c>
      <c r="AI248" s="15" t="s">
        <v>19</v>
      </c>
      <c r="AJ248" s="15" t="s">
        <v>3325</v>
      </c>
      <c r="AK248" s="15" t="s">
        <v>6275</v>
      </c>
    </row>
    <row r="249" spans="1:37" ht="15.45" x14ac:dyDescent="0.4">
      <c r="A249" s="15" t="s">
        <v>536</v>
      </c>
      <c r="B249" s="15" t="str">
        <f t="shared" si="3"/>
        <v>868c1ybpr</v>
      </c>
      <c r="C249" s="15" t="s">
        <v>4120</v>
      </c>
      <c r="D249" s="24" t="s">
        <v>42</v>
      </c>
      <c r="E249" s="15" t="s">
        <v>3561</v>
      </c>
      <c r="F249" s="17" t="s">
        <v>3562</v>
      </c>
      <c r="G249" s="15" t="s">
        <v>19</v>
      </c>
      <c r="H249" s="18">
        <v>45863</v>
      </c>
      <c r="I249" s="18" t="s">
        <v>19</v>
      </c>
      <c r="J249" s="18">
        <v>45674.587500000001</v>
      </c>
      <c r="K249" s="18">
        <v>45779.557638888888</v>
      </c>
      <c r="L249" s="18" t="s">
        <v>19</v>
      </c>
      <c r="M249" s="18" t="s">
        <v>19</v>
      </c>
      <c r="N249" s="15" t="s">
        <v>4121</v>
      </c>
      <c r="O249" s="15" t="s">
        <v>5807</v>
      </c>
      <c r="P249" s="15" t="s">
        <v>6193</v>
      </c>
      <c r="Q249" s="15" t="s">
        <v>19</v>
      </c>
      <c r="R249" s="15" t="s">
        <v>19</v>
      </c>
      <c r="S249" s="15" t="s">
        <v>19</v>
      </c>
      <c r="T249" s="15" t="s">
        <v>19</v>
      </c>
      <c r="U249" s="15" t="s">
        <v>19</v>
      </c>
      <c r="V249" s="19">
        <v>0</v>
      </c>
      <c r="W249" s="15" t="s">
        <v>19</v>
      </c>
      <c r="X249" s="15" t="s">
        <v>19</v>
      </c>
      <c r="Y249" s="15" t="s">
        <v>43</v>
      </c>
      <c r="Z249" s="15" t="s">
        <v>3365</v>
      </c>
      <c r="AA249" s="15" t="s">
        <v>704</v>
      </c>
      <c r="AB249" s="15" t="b">
        <v>1</v>
      </c>
      <c r="AC249" s="15" t="s">
        <v>49</v>
      </c>
      <c r="AD249" s="15" t="s">
        <v>19</v>
      </c>
      <c r="AE249" s="15" t="s">
        <v>4122</v>
      </c>
      <c r="AF249" s="18">
        <v>45779</v>
      </c>
      <c r="AG249" s="15" t="s">
        <v>19</v>
      </c>
      <c r="AH249" s="15" t="s">
        <v>19</v>
      </c>
      <c r="AI249" s="15" t="s">
        <v>19</v>
      </c>
      <c r="AJ249" s="15" t="s">
        <v>3325</v>
      </c>
      <c r="AK249" s="15" t="s">
        <v>6275</v>
      </c>
    </row>
    <row r="250" spans="1:37" ht="15.45" x14ac:dyDescent="0.4">
      <c r="A250" s="15" t="s">
        <v>538</v>
      </c>
      <c r="B250" s="15" t="str">
        <f t="shared" si="3"/>
        <v>868c1ydpp</v>
      </c>
      <c r="C250" s="15" t="s">
        <v>4123</v>
      </c>
      <c r="D250" s="24" t="s">
        <v>42</v>
      </c>
      <c r="E250" s="15" t="s">
        <v>3561</v>
      </c>
      <c r="F250" s="17" t="s">
        <v>3562</v>
      </c>
      <c r="G250" s="15" t="s">
        <v>19</v>
      </c>
      <c r="H250" s="18">
        <v>45863</v>
      </c>
      <c r="I250" s="18" t="s">
        <v>19</v>
      </c>
      <c r="J250" s="18">
        <v>45674.588888888888</v>
      </c>
      <c r="K250" s="18">
        <v>45779.557638888888</v>
      </c>
      <c r="L250" s="18" t="s">
        <v>19</v>
      </c>
      <c r="M250" s="18" t="s">
        <v>19</v>
      </c>
      <c r="N250" s="15" t="s">
        <v>4124</v>
      </c>
      <c r="O250" s="15" t="s">
        <v>5807</v>
      </c>
      <c r="P250" s="15" t="s">
        <v>6193</v>
      </c>
      <c r="Q250" s="15" t="s">
        <v>19</v>
      </c>
      <c r="R250" s="15" t="s">
        <v>19</v>
      </c>
      <c r="S250" s="15" t="s">
        <v>19</v>
      </c>
      <c r="T250" s="15" t="s">
        <v>19</v>
      </c>
      <c r="U250" s="15" t="s">
        <v>19</v>
      </c>
      <c r="V250" s="19">
        <v>0</v>
      </c>
      <c r="W250" s="31" t="s">
        <v>29</v>
      </c>
      <c r="X250" s="15" t="s">
        <v>19</v>
      </c>
      <c r="Y250" s="15" t="s">
        <v>43</v>
      </c>
      <c r="Z250" s="15" t="s">
        <v>3365</v>
      </c>
      <c r="AA250" s="15" t="s">
        <v>704</v>
      </c>
      <c r="AB250" s="15" t="b">
        <v>1</v>
      </c>
      <c r="AC250" s="15" t="s">
        <v>49</v>
      </c>
      <c r="AD250" s="15" t="s">
        <v>19</v>
      </c>
      <c r="AE250" s="15" t="s">
        <v>4125</v>
      </c>
      <c r="AF250" s="18">
        <v>45779</v>
      </c>
      <c r="AG250" s="15" t="s">
        <v>19</v>
      </c>
      <c r="AH250" s="15" t="s">
        <v>19</v>
      </c>
      <c r="AI250" s="15" t="s">
        <v>19</v>
      </c>
      <c r="AJ250" s="15" t="s">
        <v>3325</v>
      </c>
      <c r="AK250" s="15" t="s">
        <v>6275</v>
      </c>
    </row>
    <row r="251" spans="1:37" ht="15.45" x14ac:dyDescent="0.4">
      <c r="A251" s="15" t="s">
        <v>539</v>
      </c>
      <c r="B251" s="15" t="str">
        <f t="shared" si="3"/>
        <v>868c1ykkw</v>
      </c>
      <c r="C251" s="15" t="s">
        <v>5870</v>
      </c>
      <c r="D251" s="21" t="s">
        <v>28</v>
      </c>
      <c r="E251" s="15" t="s">
        <v>3561</v>
      </c>
      <c r="F251" s="28" t="s">
        <v>3587</v>
      </c>
      <c r="G251" s="15" t="s">
        <v>5871</v>
      </c>
      <c r="H251" s="18">
        <v>45799</v>
      </c>
      <c r="I251" s="18">
        <v>45754</v>
      </c>
      <c r="J251" s="18">
        <v>45674.593055555553</v>
      </c>
      <c r="K251" s="18">
        <v>45804.484722222223</v>
      </c>
      <c r="L251" s="18" t="s">
        <v>19</v>
      </c>
      <c r="M251" s="18" t="s">
        <v>19</v>
      </c>
      <c r="N251" s="15" t="s">
        <v>4126</v>
      </c>
      <c r="O251" s="15" t="s">
        <v>5807</v>
      </c>
      <c r="P251" s="15" t="s">
        <v>3588</v>
      </c>
      <c r="Q251" s="18" t="s">
        <v>19</v>
      </c>
      <c r="R251" s="18" t="s">
        <v>19</v>
      </c>
      <c r="S251" s="15" t="b">
        <v>1</v>
      </c>
      <c r="T251" s="18" t="s">
        <v>19</v>
      </c>
      <c r="U251" s="18">
        <v>45792</v>
      </c>
      <c r="V251" s="19">
        <v>0</v>
      </c>
      <c r="W251" s="23" t="s">
        <v>291</v>
      </c>
      <c r="X251" s="18" t="s">
        <v>19</v>
      </c>
      <c r="Y251" s="15" t="s">
        <v>43</v>
      </c>
      <c r="Z251" s="15" t="s">
        <v>3365</v>
      </c>
      <c r="AA251" s="15" t="s">
        <v>678</v>
      </c>
      <c r="AB251" s="15" t="b">
        <v>1</v>
      </c>
      <c r="AC251" s="15" t="s">
        <v>49</v>
      </c>
      <c r="AD251" s="20" t="s">
        <v>3604</v>
      </c>
      <c r="AE251" s="15" t="s">
        <v>4007</v>
      </c>
      <c r="AF251" s="18">
        <v>45786</v>
      </c>
      <c r="AG251" s="18" t="s">
        <v>19</v>
      </c>
      <c r="AH251" s="15" t="s">
        <v>19</v>
      </c>
      <c r="AI251" s="15" t="s">
        <v>19</v>
      </c>
      <c r="AJ251" s="15" t="s">
        <v>3325</v>
      </c>
      <c r="AK251" s="15" t="s">
        <v>6275</v>
      </c>
    </row>
    <row r="252" spans="1:37" ht="15.45" x14ac:dyDescent="0.4">
      <c r="A252" s="15" t="s">
        <v>542</v>
      </c>
      <c r="B252" s="15" t="str">
        <f t="shared" si="3"/>
        <v>868c1yq6p</v>
      </c>
      <c r="C252" s="15" t="s">
        <v>4127</v>
      </c>
      <c r="D252" s="21" t="s">
        <v>28</v>
      </c>
      <c r="E252" s="15" t="s">
        <v>3561</v>
      </c>
      <c r="F252" s="28" t="s">
        <v>3587</v>
      </c>
      <c r="G252" s="15" t="s">
        <v>6109</v>
      </c>
      <c r="H252" s="18">
        <v>45809</v>
      </c>
      <c r="I252" s="18">
        <v>45789</v>
      </c>
      <c r="J252" s="18">
        <v>45674.594444444447</v>
      </c>
      <c r="K252" s="18">
        <v>45810.166666666672</v>
      </c>
      <c r="L252" s="18" t="s">
        <v>19</v>
      </c>
      <c r="M252" s="18" t="s">
        <v>19</v>
      </c>
      <c r="N252" s="15" t="s">
        <v>5872</v>
      </c>
      <c r="O252" s="15" t="s">
        <v>5807</v>
      </c>
      <c r="P252" s="15" t="s">
        <v>3588</v>
      </c>
      <c r="Q252" s="18">
        <v>45791</v>
      </c>
      <c r="R252" s="15" t="s">
        <v>19</v>
      </c>
      <c r="S252" s="15" t="b">
        <v>1</v>
      </c>
      <c r="T252" s="15" t="s">
        <v>19</v>
      </c>
      <c r="U252" s="15" t="s">
        <v>19</v>
      </c>
      <c r="V252" s="19">
        <v>0</v>
      </c>
      <c r="W252" s="26" t="s">
        <v>88</v>
      </c>
      <c r="X252" s="15" t="s">
        <v>19</v>
      </c>
      <c r="Y252" s="15" t="s">
        <v>43</v>
      </c>
      <c r="Z252" s="15" t="s">
        <v>3365</v>
      </c>
      <c r="AA252" s="15" t="s">
        <v>678</v>
      </c>
      <c r="AB252" s="15" t="b">
        <v>1</v>
      </c>
      <c r="AC252" s="15" t="s">
        <v>49</v>
      </c>
      <c r="AD252" s="20" t="s">
        <v>3604</v>
      </c>
      <c r="AE252" s="15" t="s">
        <v>4007</v>
      </c>
      <c r="AF252" s="18">
        <v>45786</v>
      </c>
      <c r="AG252" s="15" t="s">
        <v>19</v>
      </c>
      <c r="AH252" s="15" t="s">
        <v>19</v>
      </c>
      <c r="AI252" s="15" t="s">
        <v>19</v>
      </c>
      <c r="AJ252" s="15" t="s">
        <v>3325</v>
      </c>
      <c r="AK252" s="15" t="s">
        <v>6275</v>
      </c>
    </row>
    <row r="253" spans="1:37" ht="15.45" x14ac:dyDescent="0.4">
      <c r="A253" s="15" t="s">
        <v>544</v>
      </c>
      <c r="B253" s="15" t="str">
        <f t="shared" si="3"/>
        <v>868c1yrjp</v>
      </c>
      <c r="C253" s="15" t="s">
        <v>4128</v>
      </c>
      <c r="D253" s="21" t="s">
        <v>28</v>
      </c>
      <c r="E253" s="15" t="s">
        <v>3561</v>
      </c>
      <c r="F253" s="28" t="s">
        <v>3587</v>
      </c>
      <c r="G253" s="15" t="s">
        <v>6108</v>
      </c>
      <c r="H253" s="18">
        <v>45800</v>
      </c>
      <c r="I253" s="18">
        <v>45790</v>
      </c>
      <c r="J253" s="18">
        <v>45674.595138888893</v>
      </c>
      <c r="K253" s="18">
        <v>45806.453472222223</v>
      </c>
      <c r="L253" s="18" t="s">
        <v>19</v>
      </c>
      <c r="M253" s="18" t="s">
        <v>19</v>
      </c>
      <c r="N253" s="15" t="s">
        <v>5873</v>
      </c>
      <c r="O253" s="15" t="s">
        <v>5800</v>
      </c>
      <c r="P253" s="15" t="s">
        <v>3588</v>
      </c>
      <c r="Q253" s="15" t="s">
        <v>19</v>
      </c>
      <c r="R253" s="15" t="s">
        <v>19</v>
      </c>
      <c r="S253" s="15" t="b">
        <v>1</v>
      </c>
      <c r="T253" s="15" t="s">
        <v>19</v>
      </c>
      <c r="U253" s="15" t="s">
        <v>19</v>
      </c>
      <c r="V253" s="19">
        <v>0</v>
      </c>
      <c r="W253" s="26" t="s">
        <v>88</v>
      </c>
      <c r="X253" s="15" t="s">
        <v>19</v>
      </c>
      <c r="Y253" s="15" t="s">
        <v>43</v>
      </c>
      <c r="Z253" s="15" t="s">
        <v>3365</v>
      </c>
      <c r="AA253" s="15" t="s">
        <v>678</v>
      </c>
      <c r="AB253" s="15" t="b">
        <v>1</v>
      </c>
      <c r="AC253" s="15" t="s">
        <v>49</v>
      </c>
      <c r="AD253" s="20" t="s">
        <v>3604</v>
      </c>
      <c r="AE253" s="15" t="s">
        <v>4007</v>
      </c>
      <c r="AF253" s="18">
        <v>45789</v>
      </c>
      <c r="AG253" s="15" t="s">
        <v>19</v>
      </c>
      <c r="AH253" s="15" t="s">
        <v>19</v>
      </c>
      <c r="AI253" s="15" t="s">
        <v>19</v>
      </c>
      <c r="AJ253" s="15" t="s">
        <v>3325</v>
      </c>
      <c r="AK253" s="15" t="s">
        <v>6275</v>
      </c>
    </row>
    <row r="254" spans="1:37" ht="15.45" x14ac:dyDescent="0.4">
      <c r="A254" s="15" t="s">
        <v>545</v>
      </c>
      <c r="B254" s="15" t="str">
        <f t="shared" si="3"/>
        <v>868c1yy91</v>
      </c>
      <c r="C254" s="15" t="s">
        <v>5874</v>
      </c>
      <c r="D254" s="21" t="s">
        <v>28</v>
      </c>
      <c r="E254" s="15" t="s">
        <v>3561</v>
      </c>
      <c r="F254" s="28" t="s">
        <v>3587</v>
      </c>
      <c r="G254" s="15" t="s">
        <v>5875</v>
      </c>
      <c r="H254" s="18">
        <v>45863</v>
      </c>
      <c r="I254" s="18" t="s">
        <v>19</v>
      </c>
      <c r="J254" s="18">
        <v>45674.598611111112</v>
      </c>
      <c r="K254" s="18">
        <v>45804.484722222223</v>
      </c>
      <c r="L254" s="18" t="s">
        <v>19</v>
      </c>
      <c r="M254" s="18" t="s">
        <v>19</v>
      </c>
      <c r="N254" s="15" t="s">
        <v>5876</v>
      </c>
      <c r="O254" s="15" t="s">
        <v>5800</v>
      </c>
      <c r="P254" s="15" t="s">
        <v>3588</v>
      </c>
      <c r="Q254" s="18">
        <v>45800</v>
      </c>
      <c r="R254" s="15" t="s">
        <v>19</v>
      </c>
      <c r="S254" s="15" t="b">
        <v>1</v>
      </c>
      <c r="T254" s="15" t="s">
        <v>19</v>
      </c>
      <c r="U254" s="15" t="s">
        <v>19</v>
      </c>
      <c r="V254" s="19">
        <v>0</v>
      </c>
      <c r="W254" s="32" t="s">
        <v>66</v>
      </c>
      <c r="X254" s="15" t="s">
        <v>19</v>
      </c>
      <c r="Y254" s="15" t="s">
        <v>43</v>
      </c>
      <c r="Z254" s="15" t="s">
        <v>3365</v>
      </c>
      <c r="AA254" s="15" t="s">
        <v>678</v>
      </c>
      <c r="AB254" s="15" t="b">
        <v>1</v>
      </c>
      <c r="AC254" s="15" t="s">
        <v>49</v>
      </c>
      <c r="AD254" s="15" t="s">
        <v>19</v>
      </c>
      <c r="AE254" s="15" t="s">
        <v>4129</v>
      </c>
      <c r="AF254" s="18">
        <v>45789</v>
      </c>
      <c r="AG254" s="15" t="s">
        <v>19</v>
      </c>
      <c r="AH254" s="15" t="s">
        <v>19</v>
      </c>
      <c r="AI254" s="15" t="s">
        <v>19</v>
      </c>
      <c r="AJ254" s="15" t="s">
        <v>3325</v>
      </c>
      <c r="AK254" s="15" t="s">
        <v>6275</v>
      </c>
    </row>
    <row r="255" spans="1:37" ht="15.45" x14ac:dyDescent="0.4">
      <c r="A255" s="15" t="s">
        <v>546</v>
      </c>
      <c r="B255" s="15" t="str">
        <f t="shared" si="3"/>
        <v>868c1z0a0</v>
      </c>
      <c r="C255" s="15" t="s">
        <v>5877</v>
      </c>
      <c r="D255" s="21" t="s">
        <v>28</v>
      </c>
      <c r="E255" s="15" t="s">
        <v>3561</v>
      </c>
      <c r="F255" s="28" t="s">
        <v>3587</v>
      </c>
      <c r="G255" s="15" t="s">
        <v>6724</v>
      </c>
      <c r="H255" s="18">
        <v>45817</v>
      </c>
      <c r="I255" s="18">
        <v>45800</v>
      </c>
      <c r="J255" s="18">
        <v>45674.6</v>
      </c>
      <c r="K255" s="18">
        <v>45810.529166666667</v>
      </c>
      <c r="L255" s="18" t="s">
        <v>19</v>
      </c>
      <c r="M255" s="18" t="s">
        <v>19</v>
      </c>
      <c r="N255" s="15" t="s">
        <v>5879</v>
      </c>
      <c r="O255" s="15" t="s">
        <v>5807</v>
      </c>
      <c r="P255" s="15" t="s">
        <v>3588</v>
      </c>
      <c r="Q255" s="18">
        <v>45800</v>
      </c>
      <c r="R255" s="15" t="s">
        <v>19</v>
      </c>
      <c r="S255" s="15" t="b">
        <v>1</v>
      </c>
      <c r="T255" s="15" t="s">
        <v>19</v>
      </c>
      <c r="U255" s="15" t="s">
        <v>19</v>
      </c>
      <c r="V255" s="19">
        <v>0</v>
      </c>
      <c r="W255" s="26" t="s">
        <v>88</v>
      </c>
      <c r="X255" s="15" t="s">
        <v>19</v>
      </c>
      <c r="Y255" s="15" t="s">
        <v>43</v>
      </c>
      <c r="Z255" s="15" t="s">
        <v>3365</v>
      </c>
      <c r="AA255" s="15" t="s">
        <v>678</v>
      </c>
      <c r="AB255" s="15" t="b">
        <v>1</v>
      </c>
      <c r="AC255" s="15" t="s">
        <v>49</v>
      </c>
      <c r="AD255" s="15" t="s">
        <v>19</v>
      </c>
      <c r="AE255" s="15" t="s">
        <v>4007</v>
      </c>
      <c r="AF255" s="18">
        <v>45789</v>
      </c>
      <c r="AG255" s="15" t="s">
        <v>19</v>
      </c>
      <c r="AH255" s="15" t="s">
        <v>19</v>
      </c>
      <c r="AI255" s="15" t="s">
        <v>19</v>
      </c>
      <c r="AJ255" s="15" t="s">
        <v>3325</v>
      </c>
      <c r="AK255" s="15" t="s">
        <v>6275</v>
      </c>
    </row>
    <row r="256" spans="1:37" ht="15.45" x14ac:dyDescent="0.4">
      <c r="A256" s="15" t="s">
        <v>547</v>
      </c>
      <c r="B256" s="15" t="str">
        <f t="shared" si="3"/>
        <v>868c1z0xy</v>
      </c>
      <c r="C256" s="15" t="s">
        <v>5880</v>
      </c>
      <c r="D256" s="21" t="s">
        <v>28</v>
      </c>
      <c r="E256" s="15" t="s">
        <v>3561</v>
      </c>
      <c r="F256" s="28" t="s">
        <v>3587</v>
      </c>
      <c r="G256" s="15" t="s">
        <v>6107</v>
      </c>
      <c r="H256" s="18">
        <v>45806</v>
      </c>
      <c r="I256" s="18">
        <v>45792</v>
      </c>
      <c r="J256" s="18">
        <v>45674.6</v>
      </c>
      <c r="K256" s="18">
        <v>45808.000694444447</v>
      </c>
      <c r="L256" s="18" t="s">
        <v>19</v>
      </c>
      <c r="M256" s="18" t="s">
        <v>19</v>
      </c>
      <c r="N256" s="15" t="s">
        <v>824</v>
      </c>
      <c r="O256" s="15" t="s">
        <v>5800</v>
      </c>
      <c r="P256" s="15" t="s">
        <v>3588</v>
      </c>
      <c r="Q256" s="18">
        <v>45792</v>
      </c>
      <c r="R256" s="15" t="s">
        <v>19</v>
      </c>
      <c r="S256" s="15" t="b">
        <v>1</v>
      </c>
      <c r="T256" s="15" t="s">
        <v>19</v>
      </c>
      <c r="U256" s="15" t="s">
        <v>19</v>
      </c>
      <c r="V256" s="19">
        <v>0</v>
      </c>
      <c r="W256" s="26" t="s">
        <v>88</v>
      </c>
      <c r="X256" s="15" t="s">
        <v>19</v>
      </c>
      <c r="Y256" s="15" t="s">
        <v>43</v>
      </c>
      <c r="Z256" s="15" t="s">
        <v>3365</v>
      </c>
      <c r="AA256" s="15" t="s">
        <v>678</v>
      </c>
      <c r="AB256" s="15" t="b">
        <v>1</v>
      </c>
      <c r="AC256" s="15" t="s">
        <v>49</v>
      </c>
      <c r="AD256" s="20" t="s">
        <v>3604</v>
      </c>
      <c r="AE256" s="15" t="s">
        <v>4007</v>
      </c>
      <c r="AF256" s="18">
        <v>45789</v>
      </c>
      <c r="AG256" s="15" t="s">
        <v>19</v>
      </c>
      <c r="AH256" s="15" t="s">
        <v>19</v>
      </c>
      <c r="AI256" s="15" t="s">
        <v>19</v>
      </c>
      <c r="AJ256" s="15" t="s">
        <v>3325</v>
      </c>
      <c r="AK256" s="15" t="s">
        <v>6275</v>
      </c>
    </row>
    <row r="257" spans="1:37" ht="15.45" x14ac:dyDescent="0.4">
      <c r="A257" s="15" t="s">
        <v>548</v>
      </c>
      <c r="B257" s="15" t="str">
        <f t="shared" si="3"/>
        <v>868c1z18m</v>
      </c>
      <c r="C257" s="15" t="s">
        <v>5881</v>
      </c>
      <c r="D257" s="21" t="s">
        <v>28</v>
      </c>
      <c r="E257" s="15" t="s">
        <v>3561</v>
      </c>
      <c r="F257" s="28" t="s">
        <v>3587</v>
      </c>
      <c r="G257" s="15" t="s">
        <v>5878</v>
      </c>
      <c r="H257" s="18">
        <v>45863</v>
      </c>
      <c r="I257" s="18" t="s">
        <v>19</v>
      </c>
      <c r="J257" s="18">
        <v>45674.600694444445</v>
      </c>
      <c r="K257" s="18">
        <v>45806.453472222223</v>
      </c>
      <c r="L257" s="18" t="s">
        <v>19</v>
      </c>
      <c r="M257" s="18" t="s">
        <v>19</v>
      </c>
      <c r="N257" s="15" t="s">
        <v>19</v>
      </c>
      <c r="O257" s="15" t="s">
        <v>5800</v>
      </c>
      <c r="P257" s="15" t="s">
        <v>19</v>
      </c>
      <c r="Q257" s="18">
        <v>45804</v>
      </c>
      <c r="R257" s="15" t="s">
        <v>19</v>
      </c>
      <c r="S257" s="15" t="b">
        <v>1</v>
      </c>
      <c r="T257" s="15" t="s">
        <v>19</v>
      </c>
      <c r="U257" s="15" t="s">
        <v>19</v>
      </c>
      <c r="V257" s="19">
        <v>0</v>
      </c>
      <c r="W257" s="32" t="s">
        <v>66</v>
      </c>
      <c r="X257" s="15" t="s">
        <v>19</v>
      </c>
      <c r="Y257" s="15" t="s">
        <v>43</v>
      </c>
      <c r="Z257" s="15" t="s">
        <v>3365</v>
      </c>
      <c r="AA257" s="15" t="s">
        <v>678</v>
      </c>
      <c r="AB257" s="15" t="b">
        <v>1</v>
      </c>
      <c r="AC257" s="15" t="s">
        <v>49</v>
      </c>
      <c r="AD257" s="15" t="s">
        <v>19</v>
      </c>
      <c r="AE257" s="15" t="s">
        <v>4007</v>
      </c>
      <c r="AF257" s="18">
        <v>45789</v>
      </c>
      <c r="AG257" s="15" t="s">
        <v>19</v>
      </c>
      <c r="AH257" s="15" t="s">
        <v>19</v>
      </c>
      <c r="AI257" s="15" t="s">
        <v>19</v>
      </c>
      <c r="AJ257" s="15" t="s">
        <v>3325</v>
      </c>
      <c r="AK257" s="15" t="s">
        <v>6275</v>
      </c>
    </row>
    <row r="258" spans="1:37" ht="15.45" x14ac:dyDescent="0.4">
      <c r="A258" s="15" t="s">
        <v>549</v>
      </c>
      <c r="B258" s="15" t="str">
        <f t="shared" ref="B258:B321" si="4">VLOOKUP(A258,Courses,1,FALSE)</f>
        <v>868c1zgrd</v>
      </c>
      <c r="C258" s="15" t="s">
        <v>6106</v>
      </c>
      <c r="D258" s="27" t="s">
        <v>122</v>
      </c>
      <c r="E258" s="15" t="s">
        <v>3561</v>
      </c>
      <c r="F258" s="28" t="s">
        <v>3587</v>
      </c>
      <c r="G258" s="15" t="s">
        <v>6277</v>
      </c>
      <c r="H258" s="18">
        <v>45863</v>
      </c>
      <c r="I258" s="18" t="s">
        <v>19</v>
      </c>
      <c r="J258" s="18">
        <v>45674.607638888891</v>
      </c>
      <c r="K258" s="18">
        <v>45810.583333333328</v>
      </c>
      <c r="L258" s="18" t="s">
        <v>19</v>
      </c>
      <c r="M258" s="18" t="s">
        <v>19</v>
      </c>
      <c r="N258" s="15" t="s">
        <v>5882</v>
      </c>
      <c r="O258" s="15" t="s">
        <v>6325</v>
      </c>
      <c r="P258" s="15" t="s">
        <v>19</v>
      </c>
      <c r="Q258" s="15" t="s">
        <v>19</v>
      </c>
      <c r="R258" s="15" t="s">
        <v>19</v>
      </c>
      <c r="S258" s="15" t="s">
        <v>19</v>
      </c>
      <c r="T258" s="15" t="s">
        <v>19</v>
      </c>
      <c r="U258" s="15" t="s">
        <v>19</v>
      </c>
      <c r="V258" s="19">
        <v>0</v>
      </c>
      <c r="W258" s="29" t="s">
        <v>123</v>
      </c>
      <c r="X258" s="15" t="s">
        <v>19</v>
      </c>
      <c r="Y258" s="15" t="s">
        <v>77</v>
      </c>
      <c r="Z258" s="15" t="s">
        <v>3365</v>
      </c>
      <c r="AA258" s="15" t="s">
        <v>729</v>
      </c>
      <c r="AB258" s="15" t="s">
        <v>19</v>
      </c>
      <c r="AC258" s="15" t="s">
        <v>49</v>
      </c>
      <c r="AD258" s="15" t="s">
        <v>19</v>
      </c>
      <c r="AE258" s="15" t="s">
        <v>5163</v>
      </c>
      <c r="AF258" s="18">
        <v>45779</v>
      </c>
      <c r="AG258" s="15" t="s">
        <v>19</v>
      </c>
      <c r="AH258" s="15" t="s">
        <v>19</v>
      </c>
      <c r="AI258" s="15" t="s">
        <v>19</v>
      </c>
      <c r="AJ258" s="15" t="s">
        <v>3325</v>
      </c>
      <c r="AK258" s="15" t="s">
        <v>6275</v>
      </c>
    </row>
    <row r="259" spans="1:37" ht="15.45" x14ac:dyDescent="0.4">
      <c r="A259" s="15" t="s">
        <v>550</v>
      </c>
      <c r="B259" s="15" t="str">
        <f t="shared" si="4"/>
        <v>868c1zq6a</v>
      </c>
      <c r="C259" s="15" t="s">
        <v>6105</v>
      </c>
      <c r="D259" s="27" t="s">
        <v>122</v>
      </c>
      <c r="E259" s="15" t="s">
        <v>3561</v>
      </c>
      <c r="F259" s="28" t="s">
        <v>3587</v>
      </c>
      <c r="G259" s="15" t="s">
        <v>6277</v>
      </c>
      <c r="H259" s="18">
        <v>45863</v>
      </c>
      <c r="I259" s="18" t="s">
        <v>19</v>
      </c>
      <c r="J259" s="18">
        <v>45674.611805555556</v>
      </c>
      <c r="K259" s="18">
        <v>45800.536805555559</v>
      </c>
      <c r="L259" s="18" t="s">
        <v>19</v>
      </c>
      <c r="M259" s="18" t="s">
        <v>19</v>
      </c>
      <c r="N259" s="15" t="s">
        <v>5883</v>
      </c>
      <c r="O259" s="15" t="s">
        <v>6104</v>
      </c>
      <c r="P259" s="15" t="s">
        <v>19</v>
      </c>
      <c r="Q259" s="15" t="s">
        <v>19</v>
      </c>
      <c r="R259" s="15" t="s">
        <v>19</v>
      </c>
      <c r="S259" s="15" t="s">
        <v>19</v>
      </c>
      <c r="T259" s="15" t="s">
        <v>19</v>
      </c>
      <c r="U259" s="15" t="s">
        <v>19</v>
      </c>
      <c r="V259" s="19">
        <v>0</v>
      </c>
      <c r="W259" s="29" t="s">
        <v>123</v>
      </c>
      <c r="X259" s="15" t="s">
        <v>19</v>
      </c>
      <c r="Y259" s="15" t="s">
        <v>43</v>
      </c>
      <c r="Z259" s="15" t="s">
        <v>3932</v>
      </c>
      <c r="AA259" s="15" t="s">
        <v>729</v>
      </c>
      <c r="AB259" s="15" t="s">
        <v>19</v>
      </c>
      <c r="AC259" s="15" t="s">
        <v>17</v>
      </c>
      <c r="AD259" s="15" t="s">
        <v>19</v>
      </c>
      <c r="AE259" s="15" t="s">
        <v>3933</v>
      </c>
      <c r="AF259" s="15" t="s">
        <v>19</v>
      </c>
      <c r="AG259" s="15" t="s">
        <v>19</v>
      </c>
      <c r="AH259" s="15" t="s">
        <v>19</v>
      </c>
      <c r="AI259" s="15" t="s">
        <v>19</v>
      </c>
      <c r="AJ259" s="15" t="s">
        <v>3325</v>
      </c>
      <c r="AK259" s="15" t="s">
        <v>6275</v>
      </c>
    </row>
    <row r="260" spans="1:37" ht="15.45" x14ac:dyDescent="0.4">
      <c r="A260" s="15" t="s">
        <v>551</v>
      </c>
      <c r="B260" s="15" t="str">
        <f t="shared" si="4"/>
        <v>868c1zugu</v>
      </c>
      <c r="C260" s="15" t="s">
        <v>6103</v>
      </c>
      <c r="D260" s="27" t="s">
        <v>122</v>
      </c>
      <c r="E260" s="15" t="s">
        <v>3561</v>
      </c>
      <c r="F260" s="28" t="s">
        <v>3587</v>
      </c>
      <c r="G260" s="15" t="s">
        <v>6102</v>
      </c>
      <c r="H260" s="18">
        <v>45786</v>
      </c>
      <c r="I260" s="18">
        <v>45748</v>
      </c>
      <c r="J260" s="18">
        <v>45674.613888888889</v>
      </c>
      <c r="K260" s="18">
        <v>45810.583333333328</v>
      </c>
      <c r="L260" s="18" t="s">
        <v>19</v>
      </c>
      <c r="M260" s="18" t="s">
        <v>19</v>
      </c>
      <c r="N260" s="15" t="s">
        <v>4130</v>
      </c>
      <c r="O260" s="15" t="s">
        <v>5800</v>
      </c>
      <c r="P260" s="15" t="s">
        <v>19</v>
      </c>
      <c r="Q260" s="18">
        <v>45776</v>
      </c>
      <c r="R260" s="18">
        <v>45776</v>
      </c>
      <c r="S260" s="15" t="b">
        <v>1</v>
      </c>
      <c r="T260" s="15" t="s">
        <v>19</v>
      </c>
      <c r="U260" s="18">
        <v>45772</v>
      </c>
      <c r="V260" s="19">
        <v>0</v>
      </c>
      <c r="W260" s="29" t="s">
        <v>123</v>
      </c>
      <c r="X260" s="15" t="s">
        <v>19</v>
      </c>
      <c r="Y260" s="15" t="s">
        <v>43</v>
      </c>
      <c r="Z260" s="15" t="s">
        <v>3365</v>
      </c>
      <c r="AA260" s="15" t="s">
        <v>729</v>
      </c>
      <c r="AB260" s="15" t="s">
        <v>19</v>
      </c>
      <c r="AC260" s="15" t="s">
        <v>49</v>
      </c>
      <c r="AD260" s="20" t="s">
        <v>3604</v>
      </c>
      <c r="AE260" s="15" t="s">
        <v>4131</v>
      </c>
      <c r="AF260" s="18">
        <v>45779</v>
      </c>
      <c r="AG260" s="15" t="s">
        <v>19</v>
      </c>
      <c r="AH260" s="15" t="s">
        <v>19</v>
      </c>
      <c r="AI260" s="15" t="s">
        <v>19</v>
      </c>
      <c r="AJ260" s="15" t="s">
        <v>3325</v>
      </c>
      <c r="AK260" s="15" t="s">
        <v>6275</v>
      </c>
    </row>
    <row r="261" spans="1:37" ht="15.45" x14ac:dyDescent="0.4">
      <c r="A261" s="15" t="s">
        <v>553</v>
      </c>
      <c r="B261" s="15" t="str">
        <f t="shared" si="4"/>
        <v>868c20ft9</v>
      </c>
      <c r="C261" s="15" t="s">
        <v>5164</v>
      </c>
      <c r="D261" s="24" t="s">
        <v>42</v>
      </c>
      <c r="E261" s="15" t="s">
        <v>3561</v>
      </c>
      <c r="F261" s="16" t="s">
        <v>658</v>
      </c>
      <c r="G261" s="15" t="s">
        <v>5098</v>
      </c>
      <c r="H261" s="18" t="s">
        <v>19</v>
      </c>
      <c r="I261" s="18" t="s">
        <v>19</v>
      </c>
      <c r="J261" s="18">
        <v>45674.628472222219</v>
      </c>
      <c r="K261" s="18">
        <v>45790.477083333331</v>
      </c>
      <c r="L261" s="18" t="s">
        <v>19</v>
      </c>
      <c r="M261" s="18" t="s">
        <v>19</v>
      </c>
      <c r="N261" s="15" t="s">
        <v>5165</v>
      </c>
      <c r="O261" s="15" t="s">
        <v>5820</v>
      </c>
      <c r="P261" s="15" t="s">
        <v>6150</v>
      </c>
      <c r="Q261" s="15" t="s">
        <v>19</v>
      </c>
      <c r="R261" s="15" t="s">
        <v>19</v>
      </c>
      <c r="S261" s="15" t="s">
        <v>19</v>
      </c>
      <c r="T261" s="15" t="s">
        <v>19</v>
      </c>
      <c r="U261" s="15" t="s">
        <v>19</v>
      </c>
      <c r="V261" s="19">
        <v>0</v>
      </c>
      <c r="W261" s="15" t="s">
        <v>19</v>
      </c>
      <c r="X261" s="15" t="s">
        <v>19</v>
      </c>
      <c r="Y261" s="15" t="s">
        <v>77</v>
      </c>
      <c r="Z261" s="15" t="s">
        <v>3649</v>
      </c>
      <c r="AA261" s="15" t="s">
        <v>820</v>
      </c>
      <c r="AB261" s="15" t="s">
        <v>19</v>
      </c>
      <c r="AC261" s="15" t="s">
        <v>49</v>
      </c>
      <c r="AD261" s="15" t="s">
        <v>19</v>
      </c>
      <c r="AE261" s="15" t="s">
        <v>4009</v>
      </c>
      <c r="AF261" s="15" t="s">
        <v>19</v>
      </c>
      <c r="AG261" s="15" t="s">
        <v>19</v>
      </c>
      <c r="AH261" s="15" t="s">
        <v>19</v>
      </c>
      <c r="AI261" s="15" t="s">
        <v>19</v>
      </c>
      <c r="AJ261" s="15" t="s">
        <v>3182</v>
      </c>
      <c r="AK261" s="15" t="s">
        <v>6281</v>
      </c>
    </row>
    <row r="262" spans="1:37" ht="15.45" x14ac:dyDescent="0.4">
      <c r="A262" s="15" t="s">
        <v>555</v>
      </c>
      <c r="B262" s="15" t="str">
        <f t="shared" si="4"/>
        <v>868c20v4g</v>
      </c>
      <c r="C262" s="15" t="s">
        <v>6101</v>
      </c>
      <c r="D262" s="24" t="s">
        <v>42</v>
      </c>
      <c r="E262" s="15" t="s">
        <v>3561</v>
      </c>
      <c r="F262" s="25" t="s">
        <v>3583</v>
      </c>
      <c r="G262" s="15" t="s">
        <v>19</v>
      </c>
      <c r="H262" s="18" t="s">
        <v>19</v>
      </c>
      <c r="I262" s="18" t="s">
        <v>19</v>
      </c>
      <c r="J262" s="18">
        <v>45674.63680555555</v>
      </c>
      <c r="K262" s="18">
        <v>45790.479861111111</v>
      </c>
      <c r="L262" s="18" t="s">
        <v>19</v>
      </c>
      <c r="M262" s="18" t="s">
        <v>19</v>
      </c>
      <c r="N262" s="15" t="s">
        <v>5166</v>
      </c>
      <c r="O262" s="15" t="s">
        <v>5820</v>
      </c>
      <c r="P262" s="15" t="s">
        <v>6152</v>
      </c>
      <c r="Q262" s="15" t="s">
        <v>19</v>
      </c>
      <c r="R262" s="15" t="s">
        <v>19</v>
      </c>
      <c r="S262" s="15" t="s">
        <v>19</v>
      </c>
      <c r="T262" s="15" t="s">
        <v>19</v>
      </c>
      <c r="U262" s="15" t="s">
        <v>19</v>
      </c>
      <c r="V262" s="19">
        <v>0</v>
      </c>
      <c r="W262" s="15" t="s">
        <v>19</v>
      </c>
      <c r="X262" s="15" t="s">
        <v>19</v>
      </c>
      <c r="Y262" s="15" t="s">
        <v>77</v>
      </c>
      <c r="Z262" s="15" t="s">
        <v>3649</v>
      </c>
      <c r="AA262" s="15" t="s">
        <v>749</v>
      </c>
      <c r="AB262" s="15" t="s">
        <v>19</v>
      </c>
      <c r="AC262" s="15" t="s">
        <v>49</v>
      </c>
      <c r="AD262" s="15" t="s">
        <v>19</v>
      </c>
      <c r="AE262" s="15" t="s">
        <v>5167</v>
      </c>
      <c r="AF262" s="15" t="s">
        <v>19</v>
      </c>
      <c r="AG262" s="15" t="s">
        <v>19</v>
      </c>
      <c r="AH262" s="15" t="s">
        <v>19</v>
      </c>
      <c r="AI262" s="15" t="s">
        <v>19</v>
      </c>
      <c r="AJ262" s="15" t="s">
        <v>3182</v>
      </c>
      <c r="AK262" s="15" t="s">
        <v>6281</v>
      </c>
    </row>
    <row r="263" spans="1:37" ht="15.45" x14ac:dyDescent="0.4">
      <c r="A263" s="15" t="s">
        <v>557</v>
      </c>
      <c r="B263" s="15" t="str">
        <f t="shared" si="4"/>
        <v>868c21jwr</v>
      </c>
      <c r="C263" s="15" t="s">
        <v>6100</v>
      </c>
      <c r="D263" s="21" t="s">
        <v>28</v>
      </c>
      <c r="E263" s="15" t="s">
        <v>3561</v>
      </c>
      <c r="F263" s="16" t="s">
        <v>658</v>
      </c>
      <c r="G263" s="15" t="s">
        <v>6725</v>
      </c>
      <c r="H263" s="18">
        <v>45808</v>
      </c>
      <c r="I263" s="18">
        <v>45786</v>
      </c>
      <c r="J263" s="18">
        <v>45674.652777777781</v>
      </c>
      <c r="K263" s="18">
        <v>45809.166666666672</v>
      </c>
      <c r="L263" s="18" t="s">
        <v>19</v>
      </c>
      <c r="M263" s="18" t="s">
        <v>19</v>
      </c>
      <c r="N263" s="15" t="s">
        <v>4132</v>
      </c>
      <c r="O263" s="15" t="s">
        <v>5830</v>
      </c>
      <c r="P263" s="15" t="s">
        <v>3588</v>
      </c>
      <c r="Q263" s="18">
        <v>45795</v>
      </c>
      <c r="R263" s="18">
        <v>45798</v>
      </c>
      <c r="S263" s="15" t="s">
        <v>19</v>
      </c>
      <c r="T263" s="15" t="s">
        <v>19</v>
      </c>
      <c r="U263" s="15" t="s">
        <v>19</v>
      </c>
      <c r="V263" s="19">
        <v>0</v>
      </c>
      <c r="W263" s="29" t="s">
        <v>123</v>
      </c>
      <c r="X263" s="15" t="s">
        <v>19</v>
      </c>
      <c r="Y263" s="15" t="s">
        <v>43</v>
      </c>
      <c r="Z263" s="15" t="s">
        <v>3649</v>
      </c>
      <c r="AA263" s="15" t="s">
        <v>743</v>
      </c>
      <c r="AB263" s="15" t="s">
        <v>19</v>
      </c>
      <c r="AC263" s="15" t="s">
        <v>17</v>
      </c>
      <c r="AD263" s="20" t="s">
        <v>3604</v>
      </c>
      <c r="AE263" s="15" t="s">
        <v>4015</v>
      </c>
      <c r="AF263" s="15" t="s">
        <v>19</v>
      </c>
      <c r="AG263" s="15" t="s">
        <v>19</v>
      </c>
      <c r="AH263" s="15" t="s">
        <v>19</v>
      </c>
      <c r="AI263" s="15" t="s">
        <v>19</v>
      </c>
      <c r="AJ263" s="15" t="s">
        <v>3182</v>
      </c>
      <c r="AK263" s="15" t="s">
        <v>6281</v>
      </c>
    </row>
    <row r="264" spans="1:37" ht="15.45" x14ac:dyDescent="0.4">
      <c r="A264" s="15" t="s">
        <v>559</v>
      </c>
      <c r="B264" s="15" t="str">
        <f t="shared" si="4"/>
        <v>868c21xct</v>
      </c>
      <c r="C264" s="15" t="s">
        <v>4133</v>
      </c>
      <c r="D264" s="21" t="s">
        <v>28</v>
      </c>
      <c r="E264" s="15" t="s">
        <v>3561</v>
      </c>
      <c r="F264" s="16" t="s">
        <v>658</v>
      </c>
      <c r="G264" s="15" t="s">
        <v>6326</v>
      </c>
      <c r="H264" s="18">
        <v>45808</v>
      </c>
      <c r="I264" s="18">
        <v>45789</v>
      </c>
      <c r="J264" s="18">
        <v>45674.65902777778</v>
      </c>
      <c r="K264" s="18">
        <v>45809.166666666672</v>
      </c>
      <c r="L264" s="18" t="s">
        <v>19</v>
      </c>
      <c r="M264" s="18" t="s">
        <v>19</v>
      </c>
      <c r="N264" s="15" t="s">
        <v>4134</v>
      </c>
      <c r="O264" s="15" t="s">
        <v>5884</v>
      </c>
      <c r="P264" s="15" t="s">
        <v>6156</v>
      </c>
      <c r="Q264" s="18">
        <v>45789</v>
      </c>
      <c r="R264" s="18">
        <v>45798</v>
      </c>
      <c r="S264" s="15" t="s">
        <v>19</v>
      </c>
      <c r="T264" s="15" t="s">
        <v>19</v>
      </c>
      <c r="U264" s="15" t="s">
        <v>19</v>
      </c>
      <c r="V264" s="19">
        <v>0</v>
      </c>
      <c r="W264" s="26" t="s">
        <v>88</v>
      </c>
      <c r="X264" s="15" t="s">
        <v>19</v>
      </c>
      <c r="Y264" s="15" t="s">
        <v>77</v>
      </c>
      <c r="Z264" s="15" t="s">
        <v>3649</v>
      </c>
      <c r="AA264" s="15" t="s">
        <v>743</v>
      </c>
      <c r="AB264" s="15" t="s">
        <v>19</v>
      </c>
      <c r="AC264" s="15" t="s">
        <v>49</v>
      </c>
      <c r="AD264" s="20" t="s">
        <v>3604</v>
      </c>
      <c r="AE264" s="15" t="s">
        <v>4135</v>
      </c>
      <c r="AF264" s="15" t="s">
        <v>19</v>
      </c>
      <c r="AG264" s="15" t="s">
        <v>19</v>
      </c>
      <c r="AH264" s="15" t="s">
        <v>19</v>
      </c>
      <c r="AI264" s="15" t="s">
        <v>19</v>
      </c>
      <c r="AJ264" s="15" t="s">
        <v>3182</v>
      </c>
      <c r="AK264" s="15" t="s">
        <v>6281</v>
      </c>
    </row>
    <row r="265" spans="1:37" ht="15.45" x14ac:dyDescent="0.4">
      <c r="A265" s="15" t="s">
        <v>561</v>
      </c>
      <c r="B265" s="15" t="str">
        <f t="shared" si="4"/>
        <v>868c21ynv</v>
      </c>
      <c r="C265" s="15" t="s">
        <v>6099</v>
      </c>
      <c r="D265" s="21" t="s">
        <v>28</v>
      </c>
      <c r="E265" s="15" t="s">
        <v>3561</v>
      </c>
      <c r="F265" s="16" t="s">
        <v>658</v>
      </c>
      <c r="G265" s="15" t="s">
        <v>6327</v>
      </c>
      <c r="H265" s="18">
        <v>45808</v>
      </c>
      <c r="I265" s="18">
        <v>45789</v>
      </c>
      <c r="J265" s="18">
        <v>45674.659722222219</v>
      </c>
      <c r="K265" s="18">
        <v>45809.166666666672</v>
      </c>
      <c r="L265" s="18" t="s">
        <v>19</v>
      </c>
      <c r="M265" s="18" t="s">
        <v>19</v>
      </c>
      <c r="N265" s="15" t="s">
        <v>4136</v>
      </c>
      <c r="O265" s="15" t="s">
        <v>5884</v>
      </c>
      <c r="P265" s="15" t="s">
        <v>3588</v>
      </c>
      <c r="Q265" s="18">
        <v>45786</v>
      </c>
      <c r="R265" s="18">
        <v>45798</v>
      </c>
      <c r="S265" s="15" t="s">
        <v>19</v>
      </c>
      <c r="T265" s="15" t="s">
        <v>19</v>
      </c>
      <c r="U265" s="15" t="s">
        <v>19</v>
      </c>
      <c r="V265" s="19">
        <v>0</v>
      </c>
      <c r="W265" s="26" t="s">
        <v>88</v>
      </c>
      <c r="X265" s="15" t="s">
        <v>19</v>
      </c>
      <c r="Y265" s="15" t="s">
        <v>43</v>
      </c>
      <c r="Z265" s="15" t="s">
        <v>3649</v>
      </c>
      <c r="AA265" s="15" t="s">
        <v>743</v>
      </c>
      <c r="AB265" s="15" t="s">
        <v>19</v>
      </c>
      <c r="AC265" s="15" t="s">
        <v>49</v>
      </c>
      <c r="AD265" s="20" t="s">
        <v>3604</v>
      </c>
      <c r="AE265" s="15" t="s">
        <v>3951</v>
      </c>
      <c r="AF265" s="15" t="s">
        <v>19</v>
      </c>
      <c r="AG265" s="15" t="s">
        <v>19</v>
      </c>
      <c r="AH265" s="15" t="s">
        <v>19</v>
      </c>
      <c r="AI265" s="15" t="s">
        <v>19</v>
      </c>
      <c r="AJ265" s="15" t="s">
        <v>3182</v>
      </c>
      <c r="AK265" s="15" t="s">
        <v>6281</v>
      </c>
    </row>
    <row r="266" spans="1:37" ht="15.45" x14ac:dyDescent="0.4">
      <c r="A266" s="15" t="s">
        <v>563</v>
      </c>
      <c r="B266" s="15" t="str">
        <f t="shared" si="4"/>
        <v>868c22e2z</v>
      </c>
      <c r="C266" s="15" t="s">
        <v>5445</v>
      </c>
      <c r="D266" s="27" t="s">
        <v>122</v>
      </c>
      <c r="E266" s="15" t="s">
        <v>3561</v>
      </c>
      <c r="F266" s="28" t="s">
        <v>3587</v>
      </c>
      <c r="G266" s="15" t="s">
        <v>5808</v>
      </c>
      <c r="H266" s="18" t="s">
        <v>19</v>
      </c>
      <c r="I266" s="18" t="s">
        <v>19</v>
      </c>
      <c r="J266" s="18">
        <v>45674.670138888891</v>
      </c>
      <c r="K266" s="18">
        <v>45789.482638888891</v>
      </c>
      <c r="L266" s="18" t="s">
        <v>19</v>
      </c>
      <c r="M266" s="18" t="s">
        <v>19</v>
      </c>
      <c r="N266" s="15" t="s">
        <v>5446</v>
      </c>
      <c r="O266" s="15" t="s">
        <v>5884</v>
      </c>
      <c r="P266" s="15" t="s">
        <v>3588</v>
      </c>
      <c r="Q266" s="15" t="s">
        <v>19</v>
      </c>
      <c r="R266" s="15" t="s">
        <v>19</v>
      </c>
      <c r="S266" s="15" t="s">
        <v>19</v>
      </c>
      <c r="T266" s="15" t="s">
        <v>19</v>
      </c>
      <c r="U266" s="15" t="s">
        <v>19</v>
      </c>
      <c r="V266" s="19">
        <v>0</v>
      </c>
      <c r="W266" s="29" t="s">
        <v>123</v>
      </c>
      <c r="X266" s="15" t="s">
        <v>19</v>
      </c>
      <c r="Y266" s="15" t="s">
        <v>142</v>
      </c>
      <c r="Z266" s="15" t="s">
        <v>3649</v>
      </c>
      <c r="AA266" s="15" t="s">
        <v>688</v>
      </c>
      <c r="AB266" s="15" t="s">
        <v>19</v>
      </c>
      <c r="AC266" s="15" t="s">
        <v>49</v>
      </c>
      <c r="AD266" s="15" t="s">
        <v>19</v>
      </c>
      <c r="AE266" s="15" t="s">
        <v>4009</v>
      </c>
      <c r="AF266" s="15" t="s">
        <v>19</v>
      </c>
      <c r="AG266" s="15" t="s">
        <v>19</v>
      </c>
      <c r="AH266" s="15" t="s">
        <v>19</v>
      </c>
      <c r="AI266" s="15" t="s">
        <v>19</v>
      </c>
      <c r="AJ266" s="15" t="s">
        <v>3182</v>
      </c>
      <c r="AK266" s="15" t="s">
        <v>6281</v>
      </c>
    </row>
    <row r="267" spans="1:37" ht="15.45" x14ac:dyDescent="0.4">
      <c r="A267" s="15" t="s">
        <v>565</v>
      </c>
      <c r="B267" s="15" t="str">
        <f t="shared" si="4"/>
        <v>868c22er9</v>
      </c>
      <c r="C267" s="15" t="s">
        <v>6098</v>
      </c>
      <c r="D267" s="27" t="s">
        <v>122</v>
      </c>
      <c r="E267" s="15" t="s">
        <v>3561</v>
      </c>
      <c r="F267" s="16" t="s">
        <v>658</v>
      </c>
      <c r="G267" s="15" t="s">
        <v>4692</v>
      </c>
      <c r="H267" s="18">
        <v>45863</v>
      </c>
      <c r="I267" s="18" t="s">
        <v>19</v>
      </c>
      <c r="J267" s="18">
        <v>45674.671527777777</v>
      </c>
      <c r="K267" s="18">
        <v>45805.486805555556</v>
      </c>
      <c r="L267" s="18" t="s">
        <v>19</v>
      </c>
      <c r="M267" s="18" t="s">
        <v>19</v>
      </c>
      <c r="N267" s="15" t="s">
        <v>4693</v>
      </c>
      <c r="O267" s="15" t="s">
        <v>6726</v>
      </c>
      <c r="P267" s="15" t="s">
        <v>6147</v>
      </c>
      <c r="Q267" s="15" t="s">
        <v>19</v>
      </c>
      <c r="R267" s="15" t="s">
        <v>19</v>
      </c>
      <c r="S267" s="15" t="s">
        <v>19</v>
      </c>
      <c r="T267" s="15" t="s">
        <v>19</v>
      </c>
      <c r="U267" s="15" t="s">
        <v>19</v>
      </c>
      <c r="V267" s="19">
        <v>0</v>
      </c>
      <c r="W267" s="29" t="s">
        <v>123</v>
      </c>
      <c r="X267" s="15" t="s">
        <v>19</v>
      </c>
      <c r="Y267" s="15" t="s">
        <v>24</v>
      </c>
      <c r="Z267" s="15" t="s">
        <v>3649</v>
      </c>
      <c r="AA267" s="15" t="s">
        <v>719</v>
      </c>
      <c r="AB267" s="15" t="s">
        <v>19</v>
      </c>
      <c r="AC267" s="15" t="s">
        <v>49</v>
      </c>
      <c r="AD267" s="15" t="s">
        <v>19</v>
      </c>
      <c r="AE267" s="15" t="s">
        <v>4694</v>
      </c>
      <c r="AF267" s="15" t="s">
        <v>19</v>
      </c>
      <c r="AG267" s="15" t="s">
        <v>19</v>
      </c>
      <c r="AH267" s="15" t="s">
        <v>19</v>
      </c>
      <c r="AI267" s="15" t="s">
        <v>19</v>
      </c>
      <c r="AJ267" s="15" t="s">
        <v>3182</v>
      </c>
      <c r="AK267" s="15" t="s">
        <v>6281</v>
      </c>
    </row>
    <row r="268" spans="1:37" ht="15.45" x14ac:dyDescent="0.4">
      <c r="A268" s="15" t="s">
        <v>567</v>
      </c>
      <c r="B268" s="15" t="str">
        <f t="shared" si="4"/>
        <v>868c22f8d</v>
      </c>
      <c r="C268" s="15" t="s">
        <v>5168</v>
      </c>
      <c r="D268" s="24" t="s">
        <v>42</v>
      </c>
      <c r="E268" s="15" t="s">
        <v>3561</v>
      </c>
      <c r="F268" s="16" t="s">
        <v>658</v>
      </c>
      <c r="G268" s="15" t="s">
        <v>5098</v>
      </c>
      <c r="H268" s="18" t="s">
        <v>19</v>
      </c>
      <c r="I268" s="18" t="s">
        <v>19</v>
      </c>
      <c r="J268" s="18">
        <v>45674.672222222223</v>
      </c>
      <c r="K268" s="18">
        <v>45749.504861111112</v>
      </c>
      <c r="L268" s="18" t="s">
        <v>19</v>
      </c>
      <c r="M268" s="18" t="s">
        <v>19</v>
      </c>
      <c r="N268" s="15" t="s">
        <v>5169</v>
      </c>
      <c r="O268" s="15" t="s">
        <v>5884</v>
      </c>
      <c r="P268" s="15" t="s">
        <v>6150</v>
      </c>
      <c r="Q268" s="15" t="s">
        <v>19</v>
      </c>
      <c r="R268" s="15" t="s">
        <v>19</v>
      </c>
      <c r="S268" s="15" t="s">
        <v>19</v>
      </c>
      <c r="T268" s="15" t="s">
        <v>19</v>
      </c>
      <c r="U268" s="15" t="s">
        <v>19</v>
      </c>
      <c r="V268" s="19">
        <v>0</v>
      </c>
      <c r="W268" s="15" t="s">
        <v>19</v>
      </c>
      <c r="X268" s="15" t="s">
        <v>19</v>
      </c>
      <c r="Y268" s="15" t="s">
        <v>77</v>
      </c>
      <c r="Z268" s="15" t="s">
        <v>3649</v>
      </c>
      <c r="AA268" s="15" t="s">
        <v>693</v>
      </c>
      <c r="AB268" s="15" t="s">
        <v>19</v>
      </c>
      <c r="AC268" s="15" t="s">
        <v>49</v>
      </c>
      <c r="AD268" s="15" t="s">
        <v>19</v>
      </c>
      <c r="AE268" s="15" t="s">
        <v>5170</v>
      </c>
      <c r="AF268" s="15" t="s">
        <v>19</v>
      </c>
      <c r="AG268" s="15" t="s">
        <v>19</v>
      </c>
      <c r="AH268" s="15" t="s">
        <v>19</v>
      </c>
      <c r="AI268" s="15" t="s">
        <v>19</v>
      </c>
      <c r="AJ268" s="15" t="s">
        <v>3182</v>
      </c>
      <c r="AK268" s="15" t="s">
        <v>6281</v>
      </c>
    </row>
    <row r="269" spans="1:37" ht="15.45" x14ac:dyDescent="0.4">
      <c r="A269" s="15" t="s">
        <v>569</v>
      </c>
      <c r="B269" s="15" t="e">
        <f t="shared" si="4"/>
        <v>#N/A</v>
      </c>
      <c r="C269" s="15" t="s">
        <v>6097</v>
      </c>
      <c r="D269" s="27" t="s">
        <v>122</v>
      </c>
      <c r="E269" s="15" t="s">
        <v>3561</v>
      </c>
      <c r="F269" s="16" t="s">
        <v>658</v>
      </c>
      <c r="G269" s="15" t="s">
        <v>6328</v>
      </c>
      <c r="H269" s="18">
        <v>45863</v>
      </c>
      <c r="I269" s="18">
        <v>45786</v>
      </c>
      <c r="J269" s="18">
        <v>45674.672222222223</v>
      </c>
      <c r="K269" s="18">
        <v>45798.632638888885</v>
      </c>
      <c r="L269" s="18" t="s">
        <v>19</v>
      </c>
      <c r="M269" s="18" t="s">
        <v>19</v>
      </c>
      <c r="N269" s="15" t="s">
        <v>4695</v>
      </c>
      <c r="O269" s="15" t="s">
        <v>5820</v>
      </c>
      <c r="P269" s="15" t="s">
        <v>3588</v>
      </c>
      <c r="Q269" s="18" t="s">
        <v>19</v>
      </c>
      <c r="R269" s="18" t="s">
        <v>19</v>
      </c>
      <c r="S269" s="15" t="s">
        <v>19</v>
      </c>
      <c r="T269" s="18" t="s">
        <v>19</v>
      </c>
      <c r="U269" s="18" t="s">
        <v>19</v>
      </c>
      <c r="V269" s="19">
        <v>0</v>
      </c>
      <c r="W269" s="29" t="s">
        <v>123</v>
      </c>
      <c r="X269" s="18" t="s">
        <v>19</v>
      </c>
      <c r="Y269" s="15" t="s">
        <v>24</v>
      </c>
      <c r="Z269" s="15" t="s">
        <v>3649</v>
      </c>
      <c r="AA269" s="15" t="s">
        <v>723</v>
      </c>
      <c r="AB269" s="15" t="s">
        <v>19</v>
      </c>
      <c r="AC269" s="15" t="s">
        <v>49</v>
      </c>
      <c r="AD269" s="15" t="s">
        <v>19</v>
      </c>
      <c r="AE269" s="15" t="s">
        <v>4696</v>
      </c>
      <c r="AF269" s="15" t="s">
        <v>19</v>
      </c>
      <c r="AG269" s="18" t="s">
        <v>19</v>
      </c>
      <c r="AH269" s="15" t="s">
        <v>19</v>
      </c>
      <c r="AI269" s="15" t="s">
        <v>19</v>
      </c>
      <c r="AJ269" s="15" t="s">
        <v>3182</v>
      </c>
      <c r="AK269" s="15" t="s">
        <v>6281</v>
      </c>
    </row>
    <row r="270" spans="1:37" ht="15.45" x14ac:dyDescent="0.4">
      <c r="A270" s="15" t="s">
        <v>571</v>
      </c>
      <c r="B270" s="15" t="str">
        <f t="shared" si="4"/>
        <v>868c22jvb</v>
      </c>
      <c r="C270" s="15" t="s">
        <v>4434</v>
      </c>
      <c r="D270" s="24" t="s">
        <v>42</v>
      </c>
      <c r="E270" s="15" t="s">
        <v>3561</v>
      </c>
      <c r="F270" s="16" t="s">
        <v>658</v>
      </c>
      <c r="G270" s="15" t="s">
        <v>6727</v>
      </c>
      <c r="H270" s="18" t="s">
        <v>19</v>
      </c>
      <c r="I270" s="18" t="s">
        <v>19</v>
      </c>
      <c r="J270" s="18">
        <v>45674.675000000003</v>
      </c>
      <c r="K270" s="18">
        <v>45807.542361111111</v>
      </c>
      <c r="L270" s="18" t="s">
        <v>19</v>
      </c>
      <c r="M270" s="18" t="s">
        <v>19</v>
      </c>
      <c r="N270" s="15" t="s">
        <v>4697</v>
      </c>
      <c r="O270" s="15" t="s">
        <v>5820</v>
      </c>
      <c r="P270" s="15" t="s">
        <v>6147</v>
      </c>
      <c r="Q270" s="18">
        <v>45807</v>
      </c>
      <c r="R270" s="15" t="s">
        <v>19</v>
      </c>
      <c r="S270" s="15" t="s">
        <v>19</v>
      </c>
      <c r="T270" s="15" t="s">
        <v>19</v>
      </c>
      <c r="U270" s="15" t="s">
        <v>19</v>
      </c>
      <c r="V270" s="19">
        <v>0</v>
      </c>
      <c r="W270" s="32" t="s">
        <v>66</v>
      </c>
      <c r="X270" s="15" t="s">
        <v>19</v>
      </c>
      <c r="Y270" s="15" t="s">
        <v>24</v>
      </c>
      <c r="Z270" s="15" t="s">
        <v>3649</v>
      </c>
      <c r="AA270" s="15" t="s">
        <v>723</v>
      </c>
      <c r="AB270" s="15" t="b">
        <v>1</v>
      </c>
      <c r="AC270" s="15" t="s">
        <v>49</v>
      </c>
      <c r="AD270" s="15" t="s">
        <v>19</v>
      </c>
      <c r="AE270" s="15" t="s">
        <v>4009</v>
      </c>
      <c r="AF270" s="18">
        <v>45807</v>
      </c>
      <c r="AG270" s="15" t="s">
        <v>19</v>
      </c>
      <c r="AH270" s="15" t="s">
        <v>19</v>
      </c>
      <c r="AI270" s="15" t="s">
        <v>19</v>
      </c>
      <c r="AJ270" s="15" t="s">
        <v>3182</v>
      </c>
      <c r="AK270" s="15" t="s">
        <v>6281</v>
      </c>
    </row>
    <row r="271" spans="1:37" ht="15.45" x14ac:dyDescent="0.4">
      <c r="A271" s="15" t="s">
        <v>573</v>
      </c>
      <c r="B271" s="15" t="str">
        <f t="shared" si="4"/>
        <v>868c22m3x</v>
      </c>
      <c r="C271" s="15" t="s">
        <v>6096</v>
      </c>
      <c r="D271" s="21" t="s">
        <v>28</v>
      </c>
      <c r="E271" s="15" t="s">
        <v>3561</v>
      </c>
      <c r="F271" s="16" t="s">
        <v>658</v>
      </c>
      <c r="G271" s="15" t="s">
        <v>4698</v>
      </c>
      <c r="H271" s="18">
        <v>45810</v>
      </c>
      <c r="I271" s="18">
        <v>45810</v>
      </c>
      <c r="J271" s="18">
        <v>45674.67569444445</v>
      </c>
      <c r="K271" s="18">
        <v>45811.291666666672</v>
      </c>
      <c r="L271" s="18" t="s">
        <v>19</v>
      </c>
      <c r="M271" s="18" t="s">
        <v>19</v>
      </c>
      <c r="N271" s="15" t="s">
        <v>4699</v>
      </c>
      <c r="O271" s="15" t="s">
        <v>5820</v>
      </c>
      <c r="P271" s="15" t="s">
        <v>6147</v>
      </c>
      <c r="Q271" s="15" t="s">
        <v>19</v>
      </c>
      <c r="R271" s="15" t="s">
        <v>19</v>
      </c>
      <c r="S271" s="15" t="s">
        <v>19</v>
      </c>
      <c r="T271" s="15" t="s">
        <v>19</v>
      </c>
      <c r="U271" s="15" t="s">
        <v>19</v>
      </c>
      <c r="V271" s="19">
        <v>0</v>
      </c>
      <c r="W271" s="31" t="s">
        <v>29</v>
      </c>
      <c r="X271" s="15" t="s">
        <v>19</v>
      </c>
      <c r="Y271" s="15" t="s">
        <v>24</v>
      </c>
      <c r="Z271" s="15" t="s">
        <v>3649</v>
      </c>
      <c r="AA271" s="15" t="s">
        <v>770</v>
      </c>
      <c r="AB271" s="15" t="s">
        <v>19</v>
      </c>
      <c r="AC271" s="15" t="s">
        <v>49</v>
      </c>
      <c r="AD271" s="20" t="s">
        <v>3604</v>
      </c>
      <c r="AE271" s="15" t="s">
        <v>4009</v>
      </c>
      <c r="AF271" s="15" t="s">
        <v>19</v>
      </c>
      <c r="AG271" s="15" t="s">
        <v>19</v>
      </c>
      <c r="AH271" s="15" t="s">
        <v>19</v>
      </c>
      <c r="AI271" s="15" t="s">
        <v>19</v>
      </c>
      <c r="AJ271" s="15" t="s">
        <v>3182</v>
      </c>
      <c r="AK271" s="15" t="s">
        <v>6281</v>
      </c>
    </row>
    <row r="272" spans="1:37" ht="15.45" x14ac:dyDescent="0.4">
      <c r="A272" s="15" t="s">
        <v>575</v>
      </c>
      <c r="B272" s="15" t="str">
        <f t="shared" si="4"/>
        <v>868c394z2</v>
      </c>
      <c r="C272" s="15" t="s">
        <v>3713</v>
      </c>
      <c r="D272" s="33" t="s">
        <v>243</v>
      </c>
      <c r="E272" s="15" t="s">
        <v>3561</v>
      </c>
      <c r="F272" s="28" t="s">
        <v>3587</v>
      </c>
      <c r="G272" s="15" t="s">
        <v>6705</v>
      </c>
      <c r="H272" s="18">
        <v>45771</v>
      </c>
      <c r="I272" s="18">
        <v>45722</v>
      </c>
      <c r="J272" s="18">
        <v>45677.630555555559</v>
      </c>
      <c r="K272" s="18">
        <v>45805.658333333333</v>
      </c>
      <c r="L272" s="18" t="s">
        <v>19</v>
      </c>
      <c r="M272" s="18">
        <v>45762.681944444441</v>
      </c>
      <c r="N272" s="15" t="s">
        <v>3714</v>
      </c>
      <c r="O272" s="15" t="s">
        <v>5855</v>
      </c>
      <c r="P272" s="15" t="s">
        <v>19</v>
      </c>
      <c r="Q272" s="18">
        <v>45742</v>
      </c>
      <c r="R272" s="18" t="s">
        <v>19</v>
      </c>
      <c r="S272" s="15" t="b">
        <v>1</v>
      </c>
      <c r="T272" s="18">
        <v>45762</v>
      </c>
      <c r="U272" s="18">
        <v>45762</v>
      </c>
      <c r="V272" s="19">
        <v>0</v>
      </c>
      <c r="W272" s="37" t="s">
        <v>365</v>
      </c>
      <c r="X272" s="18">
        <v>45762</v>
      </c>
      <c r="Y272" s="15" t="s">
        <v>65</v>
      </c>
      <c r="Z272" s="15" t="s">
        <v>2603</v>
      </c>
      <c r="AA272" s="15" t="s">
        <v>760</v>
      </c>
      <c r="AB272" s="15" t="b">
        <v>1</v>
      </c>
      <c r="AC272" s="15" t="s">
        <v>49</v>
      </c>
      <c r="AD272" s="20" t="s">
        <v>3604</v>
      </c>
      <c r="AE272" s="15" t="s">
        <v>3715</v>
      </c>
      <c r="AF272" s="18">
        <v>45755</v>
      </c>
      <c r="AG272" s="18">
        <v>45762</v>
      </c>
      <c r="AH272" s="15" t="s">
        <v>19</v>
      </c>
      <c r="AI272" s="15" t="s">
        <v>19</v>
      </c>
      <c r="AJ272" s="15" t="s">
        <v>3620</v>
      </c>
      <c r="AK272" s="15" t="s">
        <v>3621</v>
      </c>
    </row>
    <row r="273" spans="1:37" ht="15.45" x14ac:dyDescent="0.4">
      <c r="A273" s="15" t="s">
        <v>577</v>
      </c>
      <c r="B273" s="15" t="str">
        <f t="shared" si="4"/>
        <v>868c6m9h9</v>
      </c>
      <c r="C273" s="15" t="s">
        <v>576</v>
      </c>
      <c r="D273" s="24" t="s">
        <v>42</v>
      </c>
      <c r="E273" s="15" t="s">
        <v>3561</v>
      </c>
      <c r="F273" s="25" t="s">
        <v>3583</v>
      </c>
      <c r="G273" s="15" t="s">
        <v>19</v>
      </c>
      <c r="H273" s="18" t="s">
        <v>19</v>
      </c>
      <c r="I273" s="18" t="s">
        <v>19</v>
      </c>
      <c r="J273" s="18">
        <v>45681.511111111111</v>
      </c>
      <c r="K273" s="18">
        <v>45765.515277777777</v>
      </c>
      <c r="L273" s="18" t="s">
        <v>19</v>
      </c>
      <c r="M273" s="18" t="s">
        <v>19</v>
      </c>
      <c r="N273" s="15" t="s">
        <v>19</v>
      </c>
      <c r="O273" s="15" t="s">
        <v>5885</v>
      </c>
      <c r="P273" s="15" t="s">
        <v>6148</v>
      </c>
      <c r="Q273" s="15" t="s">
        <v>19</v>
      </c>
      <c r="R273" s="15" t="s">
        <v>19</v>
      </c>
      <c r="S273" s="15" t="s">
        <v>19</v>
      </c>
      <c r="T273" s="15" t="s">
        <v>19</v>
      </c>
      <c r="U273" s="15" t="s">
        <v>19</v>
      </c>
      <c r="V273" s="19">
        <v>0</v>
      </c>
      <c r="W273" s="15" t="s">
        <v>133</v>
      </c>
      <c r="X273" s="15" t="s">
        <v>19</v>
      </c>
      <c r="Y273" s="15" t="s">
        <v>142</v>
      </c>
      <c r="Z273" s="15" t="s">
        <v>19</v>
      </c>
      <c r="AA273" s="15" t="s">
        <v>817</v>
      </c>
      <c r="AB273" s="15" t="s">
        <v>19</v>
      </c>
      <c r="AC273" s="15" t="s">
        <v>49</v>
      </c>
      <c r="AD273" s="15" t="s">
        <v>19</v>
      </c>
      <c r="AE273" s="15" t="s">
        <v>19</v>
      </c>
      <c r="AF273" s="15" t="s">
        <v>19</v>
      </c>
      <c r="AG273" s="15" t="s">
        <v>19</v>
      </c>
      <c r="AH273" s="15" t="s">
        <v>19</v>
      </c>
      <c r="AI273" s="15" t="s">
        <v>19</v>
      </c>
      <c r="AJ273" s="15" t="s">
        <v>19</v>
      </c>
      <c r="AK273" s="15" t="s">
        <v>6329</v>
      </c>
    </row>
    <row r="274" spans="1:37" ht="15.45" x14ac:dyDescent="0.4">
      <c r="A274" s="15" t="s">
        <v>5447</v>
      </c>
      <c r="B274" s="15" t="str">
        <f t="shared" si="4"/>
        <v>868c6ufk0</v>
      </c>
      <c r="C274" s="15" t="s">
        <v>5448</v>
      </c>
      <c r="D274" s="33" t="s">
        <v>243</v>
      </c>
      <c r="E274" s="15" t="s">
        <v>5449</v>
      </c>
      <c r="F274" s="15" t="s">
        <v>19</v>
      </c>
      <c r="G274" s="15" t="s">
        <v>5450</v>
      </c>
      <c r="H274" s="18">
        <v>45688</v>
      </c>
      <c r="I274" s="18">
        <v>45684</v>
      </c>
      <c r="J274" s="18">
        <v>45681.663888888885</v>
      </c>
      <c r="K274" s="18">
        <v>45761.524305555555</v>
      </c>
      <c r="L274" s="18" t="s">
        <v>19</v>
      </c>
      <c r="M274" s="18">
        <v>45709.652777777781</v>
      </c>
      <c r="N274" s="15" t="s">
        <v>19</v>
      </c>
      <c r="O274" s="15" t="s">
        <v>5885</v>
      </c>
      <c r="P274" s="15" t="s">
        <v>19</v>
      </c>
      <c r="Q274" s="18" t="s">
        <v>19</v>
      </c>
      <c r="R274" s="18" t="s">
        <v>19</v>
      </c>
      <c r="S274" s="15" t="s">
        <v>19</v>
      </c>
      <c r="T274" s="18" t="s">
        <v>19</v>
      </c>
      <c r="U274" s="18" t="s">
        <v>19</v>
      </c>
      <c r="V274" s="19">
        <v>1</v>
      </c>
      <c r="W274" s="37" t="s">
        <v>365</v>
      </c>
      <c r="X274" s="18" t="s">
        <v>19</v>
      </c>
      <c r="Y274" s="15" t="s">
        <v>142</v>
      </c>
      <c r="Z274" s="15" t="s">
        <v>19</v>
      </c>
      <c r="AA274" s="15" t="s">
        <v>816</v>
      </c>
      <c r="AB274" s="15" t="s">
        <v>19</v>
      </c>
      <c r="AC274" s="15" t="s">
        <v>49</v>
      </c>
      <c r="AD274" s="20" t="s">
        <v>3604</v>
      </c>
      <c r="AE274" s="15" t="s">
        <v>19</v>
      </c>
      <c r="AF274" s="15" t="s">
        <v>19</v>
      </c>
      <c r="AG274" s="18" t="s">
        <v>19</v>
      </c>
      <c r="AH274" s="15" t="s">
        <v>19</v>
      </c>
      <c r="AI274" s="15" t="s">
        <v>19</v>
      </c>
      <c r="AJ274" s="15" t="s">
        <v>19</v>
      </c>
      <c r="AK274" s="15" t="s">
        <v>19</v>
      </c>
    </row>
    <row r="275" spans="1:37" ht="15.45" x14ac:dyDescent="0.4">
      <c r="A275" s="15" t="s">
        <v>579</v>
      </c>
      <c r="B275" s="15" t="str">
        <f t="shared" si="4"/>
        <v>868ca0z4d</v>
      </c>
      <c r="C275" s="15" t="s">
        <v>4137</v>
      </c>
      <c r="D275" s="21" t="s">
        <v>28</v>
      </c>
      <c r="E275" s="15" t="s">
        <v>4138</v>
      </c>
      <c r="F275" s="28" t="s">
        <v>3587</v>
      </c>
      <c r="G275" s="15" t="s">
        <v>6728</v>
      </c>
      <c r="H275" s="18">
        <v>45808</v>
      </c>
      <c r="I275" s="18">
        <v>45754</v>
      </c>
      <c r="J275" s="18">
        <v>45687.454861111109</v>
      </c>
      <c r="K275" s="18">
        <v>45810.540277777778</v>
      </c>
      <c r="L275" s="18" t="s">
        <v>19</v>
      </c>
      <c r="M275" s="18" t="s">
        <v>19</v>
      </c>
      <c r="N275" s="15" t="s">
        <v>4139</v>
      </c>
      <c r="O275" s="15" t="s">
        <v>6330</v>
      </c>
      <c r="P275" s="15" t="s">
        <v>3588</v>
      </c>
      <c r="Q275" s="18" t="s">
        <v>19</v>
      </c>
      <c r="R275" s="18">
        <v>45798</v>
      </c>
      <c r="S275" s="15" t="s">
        <v>19</v>
      </c>
      <c r="T275" s="18" t="s">
        <v>19</v>
      </c>
      <c r="U275" s="18" t="s">
        <v>19</v>
      </c>
      <c r="V275" s="19">
        <v>0.33333333333333331</v>
      </c>
      <c r="W275" s="26" t="s">
        <v>88</v>
      </c>
      <c r="X275" s="18" t="s">
        <v>19</v>
      </c>
      <c r="Y275" s="15" t="s">
        <v>43</v>
      </c>
      <c r="Z275" s="15" t="s">
        <v>3649</v>
      </c>
      <c r="AA275" s="15" t="s">
        <v>712</v>
      </c>
      <c r="AB275" s="15" t="s">
        <v>19</v>
      </c>
      <c r="AC275" s="15" t="s">
        <v>49</v>
      </c>
      <c r="AD275" s="20" t="s">
        <v>3604</v>
      </c>
      <c r="AE275" s="15" t="s">
        <v>3650</v>
      </c>
      <c r="AF275" s="15" t="s">
        <v>19</v>
      </c>
      <c r="AG275" s="18" t="s">
        <v>19</v>
      </c>
      <c r="AH275" s="15" t="s">
        <v>19</v>
      </c>
      <c r="AI275" s="15" t="s">
        <v>19</v>
      </c>
      <c r="AJ275" s="15" t="s">
        <v>3182</v>
      </c>
      <c r="AK275" s="15" t="s">
        <v>6281</v>
      </c>
    </row>
    <row r="276" spans="1:37" ht="15.45" x14ac:dyDescent="0.4">
      <c r="A276" s="15" t="s">
        <v>581</v>
      </c>
      <c r="B276" s="15" t="str">
        <f t="shared" si="4"/>
        <v>868cca0rn</v>
      </c>
      <c r="C276" s="15" t="s">
        <v>4140</v>
      </c>
      <c r="D276" s="21" t="s">
        <v>28</v>
      </c>
      <c r="E276" s="15" t="s">
        <v>3561</v>
      </c>
      <c r="F276" s="28" t="s">
        <v>3587</v>
      </c>
      <c r="G276" s="15" t="s">
        <v>4141</v>
      </c>
      <c r="H276" s="18">
        <v>45779</v>
      </c>
      <c r="I276" s="18">
        <v>45743</v>
      </c>
      <c r="J276" s="18">
        <v>45691.640972222223</v>
      </c>
      <c r="K276" s="18">
        <v>45804.481249999997</v>
      </c>
      <c r="L276" s="18" t="s">
        <v>19</v>
      </c>
      <c r="M276" s="18" t="s">
        <v>19</v>
      </c>
      <c r="N276" s="15" t="s">
        <v>6331</v>
      </c>
      <c r="O276" s="15" t="s">
        <v>5807</v>
      </c>
      <c r="P276" s="15" t="s">
        <v>3588</v>
      </c>
      <c r="Q276" s="15" t="s">
        <v>19</v>
      </c>
      <c r="R276" s="15" t="s">
        <v>19</v>
      </c>
      <c r="S276" s="15" t="s">
        <v>19</v>
      </c>
      <c r="T276" s="15" t="s">
        <v>19</v>
      </c>
      <c r="U276" s="15" t="s">
        <v>19</v>
      </c>
      <c r="V276" s="19">
        <v>0</v>
      </c>
      <c r="W276" s="23" t="s">
        <v>291</v>
      </c>
      <c r="X276" s="15" t="s">
        <v>19</v>
      </c>
      <c r="Y276" s="15" t="s">
        <v>43</v>
      </c>
      <c r="Z276" s="15" t="s">
        <v>3575</v>
      </c>
      <c r="AA276" s="15" t="s">
        <v>1130</v>
      </c>
      <c r="AB276" s="15" t="b">
        <v>1</v>
      </c>
      <c r="AC276" s="15" t="s">
        <v>49</v>
      </c>
      <c r="AD276" s="20" t="s">
        <v>3604</v>
      </c>
      <c r="AE276" s="15" t="s">
        <v>3576</v>
      </c>
      <c r="AF276" s="18">
        <v>45792</v>
      </c>
      <c r="AG276" s="15" t="s">
        <v>19</v>
      </c>
      <c r="AH276" s="15" t="s">
        <v>19</v>
      </c>
      <c r="AI276" s="15" t="s">
        <v>19</v>
      </c>
      <c r="AJ276" s="15" t="s">
        <v>3325</v>
      </c>
      <c r="AK276" s="15" t="s">
        <v>6275</v>
      </c>
    </row>
    <row r="277" spans="1:37" ht="15.45" x14ac:dyDescent="0.4">
      <c r="A277" s="15" t="s">
        <v>583</v>
      </c>
      <c r="B277" s="15" t="str">
        <f t="shared" si="4"/>
        <v>868cca3rv</v>
      </c>
      <c r="C277" s="15" t="s">
        <v>4142</v>
      </c>
      <c r="D277" s="21" t="s">
        <v>28</v>
      </c>
      <c r="E277" s="15" t="s">
        <v>3561</v>
      </c>
      <c r="F277" s="28" t="s">
        <v>3587</v>
      </c>
      <c r="G277" s="15" t="s">
        <v>6095</v>
      </c>
      <c r="H277" s="18">
        <v>45802</v>
      </c>
      <c r="I277" s="18">
        <v>45783</v>
      </c>
      <c r="J277" s="18">
        <v>45691.642361111109</v>
      </c>
      <c r="K277" s="18">
        <v>45807.654861111107</v>
      </c>
      <c r="L277" s="18" t="s">
        <v>19</v>
      </c>
      <c r="M277" s="18" t="s">
        <v>19</v>
      </c>
      <c r="N277" s="15" t="s">
        <v>1505</v>
      </c>
      <c r="O277" s="15" t="s">
        <v>5800</v>
      </c>
      <c r="P277" s="15" t="s">
        <v>3588</v>
      </c>
      <c r="Q277" s="18">
        <v>45792</v>
      </c>
      <c r="R277" s="15" t="s">
        <v>19</v>
      </c>
      <c r="S277" s="15" t="b">
        <v>1</v>
      </c>
      <c r="T277" s="15" t="s">
        <v>19</v>
      </c>
      <c r="U277" s="18">
        <v>45804</v>
      </c>
      <c r="V277" s="19">
        <v>0</v>
      </c>
      <c r="W277" s="30" t="s">
        <v>3633</v>
      </c>
      <c r="X277" s="15" t="s">
        <v>19</v>
      </c>
      <c r="Y277" s="15" t="s">
        <v>43</v>
      </c>
      <c r="Z277" s="15" t="s">
        <v>3575</v>
      </c>
      <c r="AA277" s="15" t="s">
        <v>1130</v>
      </c>
      <c r="AB277" s="15" t="b">
        <v>1</v>
      </c>
      <c r="AC277" s="15" t="s">
        <v>49</v>
      </c>
      <c r="AD277" s="20" t="s">
        <v>3604</v>
      </c>
      <c r="AE277" s="15" t="s">
        <v>3576</v>
      </c>
      <c r="AF277" s="18">
        <v>45779</v>
      </c>
      <c r="AG277" s="15" t="s">
        <v>19</v>
      </c>
      <c r="AH277" s="15" t="s">
        <v>19</v>
      </c>
      <c r="AI277" s="15" t="s">
        <v>19</v>
      </c>
      <c r="AJ277" s="15" t="s">
        <v>3325</v>
      </c>
      <c r="AK277" s="15" t="s">
        <v>6275</v>
      </c>
    </row>
    <row r="278" spans="1:37" ht="15.45" x14ac:dyDescent="0.4">
      <c r="A278" s="15" t="s">
        <v>584</v>
      </c>
      <c r="B278" s="15" t="str">
        <f t="shared" si="4"/>
        <v>868cca5mt</v>
      </c>
      <c r="C278" s="15" t="s">
        <v>6332</v>
      </c>
      <c r="D278" s="21" t="s">
        <v>28</v>
      </c>
      <c r="E278" s="15" t="s">
        <v>3561</v>
      </c>
      <c r="F278" s="28" t="s">
        <v>3587</v>
      </c>
      <c r="G278" s="15" t="s">
        <v>6333</v>
      </c>
      <c r="H278" s="18">
        <v>45807</v>
      </c>
      <c r="I278" s="18">
        <v>45785</v>
      </c>
      <c r="J278" s="18">
        <v>45691.643750000003</v>
      </c>
      <c r="K278" s="18">
        <v>45808.166666666672</v>
      </c>
      <c r="L278" s="18" t="s">
        <v>19</v>
      </c>
      <c r="M278" s="18" t="s">
        <v>19</v>
      </c>
      <c r="N278" s="15" t="s">
        <v>1533</v>
      </c>
      <c r="O278" s="15" t="s">
        <v>5807</v>
      </c>
      <c r="P278" s="15" t="s">
        <v>6147</v>
      </c>
      <c r="Q278" s="18">
        <v>45786</v>
      </c>
      <c r="R278" s="15" t="s">
        <v>19</v>
      </c>
      <c r="S278" s="15" t="b">
        <v>1</v>
      </c>
      <c r="T278" s="18">
        <v>45807</v>
      </c>
      <c r="U278" s="18">
        <v>45804</v>
      </c>
      <c r="V278" s="19">
        <v>0</v>
      </c>
      <c r="W278" s="30" t="s">
        <v>3633</v>
      </c>
      <c r="X278" s="15" t="s">
        <v>19</v>
      </c>
      <c r="Y278" s="15" t="s">
        <v>43</v>
      </c>
      <c r="Z278" s="15" t="s">
        <v>3575</v>
      </c>
      <c r="AA278" s="15" t="s">
        <v>1130</v>
      </c>
      <c r="AB278" s="15" t="b">
        <v>1</v>
      </c>
      <c r="AC278" s="15" t="s">
        <v>49</v>
      </c>
      <c r="AD278" s="20" t="s">
        <v>3604</v>
      </c>
      <c r="AE278" s="15" t="s">
        <v>3576</v>
      </c>
      <c r="AF278" s="18">
        <v>45779</v>
      </c>
      <c r="AG278" s="15" t="s">
        <v>19</v>
      </c>
      <c r="AH278" s="15" t="s">
        <v>19</v>
      </c>
      <c r="AI278" s="15" t="s">
        <v>19</v>
      </c>
      <c r="AJ278" s="15" t="s">
        <v>3325</v>
      </c>
      <c r="AK278" s="15" t="s">
        <v>6275</v>
      </c>
    </row>
    <row r="279" spans="1:37" ht="15.45" x14ac:dyDescent="0.4">
      <c r="A279" s="15" t="s">
        <v>586</v>
      </c>
      <c r="B279" s="15" t="str">
        <f t="shared" si="4"/>
        <v>868cca7d1</v>
      </c>
      <c r="C279" s="15" t="s">
        <v>4144</v>
      </c>
      <c r="D279" s="21" t="s">
        <v>28</v>
      </c>
      <c r="E279" s="15" t="s">
        <v>3561</v>
      </c>
      <c r="F279" s="28" t="s">
        <v>3587</v>
      </c>
      <c r="G279" s="15" t="s">
        <v>6724</v>
      </c>
      <c r="H279" s="18">
        <v>45817</v>
      </c>
      <c r="I279" s="18" t="s">
        <v>19</v>
      </c>
      <c r="J279" s="18">
        <v>45691.645138888889</v>
      </c>
      <c r="K279" s="18">
        <v>45810.529166666667</v>
      </c>
      <c r="L279" s="18" t="s">
        <v>19</v>
      </c>
      <c r="M279" s="18" t="s">
        <v>19</v>
      </c>
      <c r="N279" s="15" t="s">
        <v>1588</v>
      </c>
      <c r="O279" s="15" t="s">
        <v>5800</v>
      </c>
      <c r="P279" s="15" t="s">
        <v>6147</v>
      </c>
      <c r="Q279" s="15" t="s">
        <v>19</v>
      </c>
      <c r="R279" s="15" t="s">
        <v>19</v>
      </c>
      <c r="S279" s="15" t="s">
        <v>19</v>
      </c>
      <c r="T279" s="15" t="s">
        <v>19</v>
      </c>
      <c r="U279" s="15" t="s">
        <v>19</v>
      </c>
      <c r="V279" s="19">
        <v>0</v>
      </c>
      <c r="W279" s="26" t="s">
        <v>88</v>
      </c>
      <c r="X279" s="15" t="s">
        <v>19</v>
      </c>
      <c r="Y279" s="15" t="s">
        <v>43</v>
      </c>
      <c r="Z279" s="15" t="s">
        <v>3575</v>
      </c>
      <c r="AA279" s="15" t="s">
        <v>1130</v>
      </c>
      <c r="AB279" s="15" t="b">
        <v>1</v>
      </c>
      <c r="AC279" s="15" t="s">
        <v>49</v>
      </c>
      <c r="AD279" s="15" t="s">
        <v>19</v>
      </c>
      <c r="AE279" s="15" t="s">
        <v>4145</v>
      </c>
      <c r="AF279" s="18">
        <v>45779</v>
      </c>
      <c r="AG279" s="15" t="s">
        <v>19</v>
      </c>
      <c r="AH279" s="15" t="s">
        <v>19</v>
      </c>
      <c r="AI279" s="15" t="s">
        <v>19</v>
      </c>
      <c r="AJ279" s="15" t="s">
        <v>3325</v>
      </c>
      <c r="AK279" s="15" t="s">
        <v>6275</v>
      </c>
    </row>
    <row r="280" spans="1:37" ht="15.45" x14ac:dyDescent="0.4">
      <c r="A280" s="15" t="s">
        <v>588</v>
      </c>
      <c r="B280" s="15" t="str">
        <f t="shared" si="4"/>
        <v>868cca9yb</v>
      </c>
      <c r="C280" s="15" t="s">
        <v>4146</v>
      </c>
      <c r="D280" s="21" t="s">
        <v>28</v>
      </c>
      <c r="E280" s="15" t="s">
        <v>3561</v>
      </c>
      <c r="F280" s="28" t="s">
        <v>3587</v>
      </c>
      <c r="G280" s="15" t="s">
        <v>6729</v>
      </c>
      <c r="H280" s="18" t="s">
        <v>19</v>
      </c>
      <c r="I280" s="18" t="s">
        <v>19</v>
      </c>
      <c r="J280" s="18">
        <v>45691.647222222222</v>
      </c>
      <c r="K280" s="18">
        <v>45806.751388888893</v>
      </c>
      <c r="L280" s="18" t="s">
        <v>19</v>
      </c>
      <c r="M280" s="18" t="s">
        <v>19</v>
      </c>
      <c r="N280" s="15" t="s">
        <v>19</v>
      </c>
      <c r="O280" s="15" t="s">
        <v>5864</v>
      </c>
      <c r="P280" s="15" t="s">
        <v>6147</v>
      </c>
      <c r="Q280" s="15" t="s">
        <v>19</v>
      </c>
      <c r="R280" s="15" t="s">
        <v>19</v>
      </c>
      <c r="S280" s="15" t="s">
        <v>19</v>
      </c>
      <c r="T280" s="15" t="s">
        <v>19</v>
      </c>
      <c r="U280" s="15" t="s">
        <v>19</v>
      </c>
      <c r="V280" s="19">
        <v>0</v>
      </c>
      <c r="W280" s="31" t="s">
        <v>29</v>
      </c>
      <c r="X280" s="15" t="s">
        <v>19</v>
      </c>
      <c r="Y280" s="15" t="s">
        <v>43</v>
      </c>
      <c r="Z280" s="15" t="s">
        <v>3575</v>
      </c>
      <c r="AA280" s="15" t="s">
        <v>684</v>
      </c>
      <c r="AB280" s="15" t="b">
        <v>1</v>
      </c>
      <c r="AC280" s="15" t="s">
        <v>98</v>
      </c>
      <c r="AD280" s="15" t="s">
        <v>19</v>
      </c>
      <c r="AE280" s="15" t="s">
        <v>3576</v>
      </c>
      <c r="AF280" s="18">
        <v>45806</v>
      </c>
      <c r="AG280" s="15" t="s">
        <v>19</v>
      </c>
      <c r="AH280" s="15" t="s">
        <v>19</v>
      </c>
      <c r="AI280" s="15" t="s">
        <v>19</v>
      </c>
      <c r="AJ280" s="15" t="s">
        <v>3325</v>
      </c>
      <c r="AK280" s="15" t="s">
        <v>6275</v>
      </c>
    </row>
    <row r="281" spans="1:37" ht="15.45" x14ac:dyDescent="0.4">
      <c r="A281" s="15" t="s">
        <v>589</v>
      </c>
      <c r="B281" s="15" t="str">
        <f t="shared" si="4"/>
        <v>868ccaacz</v>
      </c>
      <c r="C281" s="15" t="s">
        <v>6094</v>
      </c>
      <c r="D281" s="21" t="s">
        <v>28</v>
      </c>
      <c r="E281" s="15" t="s">
        <v>3561</v>
      </c>
      <c r="F281" s="28" t="s">
        <v>3587</v>
      </c>
      <c r="G281" s="15" t="s">
        <v>6334</v>
      </c>
      <c r="H281" s="18">
        <v>45814</v>
      </c>
      <c r="I281" s="18">
        <v>45796</v>
      </c>
      <c r="J281" s="18">
        <v>45691.647222222222</v>
      </c>
      <c r="K281" s="18">
        <v>45807.655555555553</v>
      </c>
      <c r="L281" s="18" t="s">
        <v>19</v>
      </c>
      <c r="M281" s="18" t="s">
        <v>19</v>
      </c>
      <c r="N281" s="15" t="s">
        <v>6093</v>
      </c>
      <c r="O281" s="15" t="s">
        <v>5807</v>
      </c>
      <c r="P281" s="15" t="s">
        <v>6147</v>
      </c>
      <c r="Q281" s="18">
        <v>45796</v>
      </c>
      <c r="R281" s="15" t="s">
        <v>19</v>
      </c>
      <c r="S281" s="15" t="s">
        <v>19</v>
      </c>
      <c r="T281" s="15" t="s">
        <v>19</v>
      </c>
      <c r="U281" s="15" t="s">
        <v>19</v>
      </c>
      <c r="V281" s="19">
        <v>0</v>
      </c>
      <c r="W281" s="30" t="s">
        <v>3633</v>
      </c>
      <c r="X281" s="15" t="s">
        <v>19</v>
      </c>
      <c r="Y281" s="15" t="s">
        <v>43</v>
      </c>
      <c r="Z281" s="15" t="s">
        <v>3575</v>
      </c>
      <c r="AA281" s="15" t="s">
        <v>684</v>
      </c>
      <c r="AB281" s="15" t="b">
        <v>1</v>
      </c>
      <c r="AC281" s="15" t="s">
        <v>49</v>
      </c>
      <c r="AD281" s="15" t="s">
        <v>19</v>
      </c>
      <c r="AE281" s="15" t="s">
        <v>3576</v>
      </c>
      <c r="AF281" s="18">
        <v>45790</v>
      </c>
      <c r="AG281" s="15" t="s">
        <v>19</v>
      </c>
      <c r="AH281" s="15" t="s">
        <v>19</v>
      </c>
      <c r="AI281" s="15" t="s">
        <v>19</v>
      </c>
      <c r="AJ281" s="15" t="s">
        <v>3325</v>
      </c>
      <c r="AK281" s="15" t="s">
        <v>6275</v>
      </c>
    </row>
    <row r="282" spans="1:37" ht="15.45" x14ac:dyDescent="0.4">
      <c r="A282" s="15" t="s">
        <v>591</v>
      </c>
      <c r="B282" s="15" t="str">
        <f t="shared" si="4"/>
        <v>868ccafpp</v>
      </c>
      <c r="C282" s="15" t="s">
        <v>4147</v>
      </c>
      <c r="D282" s="24" t="s">
        <v>42</v>
      </c>
      <c r="E282" s="15" t="s">
        <v>3561</v>
      </c>
      <c r="F282" s="16" t="s">
        <v>658</v>
      </c>
      <c r="G282" s="15" t="s">
        <v>4143</v>
      </c>
      <c r="H282" s="18" t="s">
        <v>19</v>
      </c>
      <c r="I282" s="18" t="s">
        <v>19</v>
      </c>
      <c r="J282" s="18">
        <v>45691.652083333334</v>
      </c>
      <c r="K282" s="18">
        <v>45797.711805555555</v>
      </c>
      <c r="L282" s="18" t="s">
        <v>19</v>
      </c>
      <c r="M282" s="18" t="s">
        <v>19</v>
      </c>
      <c r="N282" s="15" t="s">
        <v>4148</v>
      </c>
      <c r="O282" s="15" t="s">
        <v>5800</v>
      </c>
      <c r="P282" s="15" t="s">
        <v>6159</v>
      </c>
      <c r="Q282" s="15" t="s">
        <v>19</v>
      </c>
      <c r="R282" s="15" t="s">
        <v>19</v>
      </c>
      <c r="S282" s="15" t="s">
        <v>19</v>
      </c>
      <c r="T282" s="15" t="s">
        <v>19</v>
      </c>
      <c r="U282" s="15" t="s">
        <v>19</v>
      </c>
      <c r="V282" s="19">
        <v>0</v>
      </c>
      <c r="W282" s="15" t="s">
        <v>19</v>
      </c>
      <c r="X282" s="15" t="s">
        <v>19</v>
      </c>
      <c r="Y282" s="15" t="s">
        <v>43</v>
      </c>
      <c r="Z282" s="15" t="s">
        <v>3575</v>
      </c>
      <c r="AA282" s="15" t="s">
        <v>816</v>
      </c>
      <c r="AB282" s="15" t="b">
        <v>1</v>
      </c>
      <c r="AC282" s="15" t="s">
        <v>49</v>
      </c>
      <c r="AD282" s="15" t="s">
        <v>19</v>
      </c>
      <c r="AE282" s="15" t="s">
        <v>3576</v>
      </c>
      <c r="AF282" s="18">
        <v>45779</v>
      </c>
      <c r="AG282" s="15" t="s">
        <v>19</v>
      </c>
      <c r="AH282" s="15" t="s">
        <v>19</v>
      </c>
      <c r="AI282" s="15" t="s">
        <v>19</v>
      </c>
      <c r="AJ282" s="15" t="s">
        <v>3325</v>
      </c>
      <c r="AK282" s="15" t="s">
        <v>6275</v>
      </c>
    </row>
    <row r="283" spans="1:37" ht="15.45" x14ac:dyDescent="0.4">
      <c r="A283" s="15" t="s">
        <v>593</v>
      </c>
      <c r="B283" s="15" t="str">
        <f t="shared" si="4"/>
        <v>868ccajuu</v>
      </c>
      <c r="C283" s="15" t="s">
        <v>4149</v>
      </c>
      <c r="D283" s="21" t="s">
        <v>28</v>
      </c>
      <c r="E283" s="15" t="s">
        <v>3561</v>
      </c>
      <c r="F283" s="28" t="s">
        <v>3587</v>
      </c>
      <c r="G283" s="15" t="s">
        <v>4349</v>
      </c>
      <c r="H283" s="18">
        <v>45814</v>
      </c>
      <c r="I283" s="18">
        <v>45786</v>
      </c>
      <c r="J283" s="18">
        <v>45691.654861111107</v>
      </c>
      <c r="K283" s="18">
        <v>45804.689583333333</v>
      </c>
      <c r="L283" s="18" t="s">
        <v>19</v>
      </c>
      <c r="M283" s="18" t="s">
        <v>19</v>
      </c>
      <c r="N283" s="15" t="s">
        <v>1616</v>
      </c>
      <c r="O283" s="15" t="s">
        <v>5800</v>
      </c>
      <c r="P283" s="15" t="s">
        <v>3588</v>
      </c>
      <c r="Q283" s="18">
        <v>45793</v>
      </c>
      <c r="R283" s="18">
        <v>45804</v>
      </c>
      <c r="S283" s="15" t="b">
        <v>1</v>
      </c>
      <c r="T283" s="15" t="s">
        <v>19</v>
      </c>
      <c r="U283" s="15" t="s">
        <v>19</v>
      </c>
      <c r="V283" s="19">
        <v>0</v>
      </c>
      <c r="W283" s="26" t="s">
        <v>88</v>
      </c>
      <c r="X283" s="15" t="s">
        <v>19</v>
      </c>
      <c r="Y283" s="15" t="s">
        <v>43</v>
      </c>
      <c r="Z283" s="15" t="s">
        <v>3575</v>
      </c>
      <c r="AA283" s="15" t="s">
        <v>816</v>
      </c>
      <c r="AB283" s="15" t="b">
        <v>1</v>
      </c>
      <c r="AC283" s="15" t="s">
        <v>49</v>
      </c>
      <c r="AD283" s="20" t="s">
        <v>3604</v>
      </c>
      <c r="AE283" s="15" t="s">
        <v>3576</v>
      </c>
      <c r="AF283" s="18">
        <v>45779</v>
      </c>
      <c r="AG283" s="15" t="s">
        <v>19</v>
      </c>
      <c r="AH283" s="15" t="s">
        <v>19</v>
      </c>
      <c r="AI283" s="15" t="s">
        <v>19</v>
      </c>
      <c r="AJ283" s="15" t="s">
        <v>3325</v>
      </c>
      <c r="AK283" s="15" t="s">
        <v>6275</v>
      </c>
    </row>
    <row r="284" spans="1:37" ht="15.45" x14ac:dyDescent="0.4">
      <c r="A284" s="15" t="s">
        <v>595</v>
      </c>
      <c r="B284" s="15" t="str">
        <f t="shared" si="4"/>
        <v>868cjxf2u</v>
      </c>
      <c r="C284" s="15" t="s">
        <v>6092</v>
      </c>
      <c r="D284" s="24" t="s">
        <v>42</v>
      </c>
      <c r="E284" s="15" t="s">
        <v>3561</v>
      </c>
      <c r="F284" s="28" t="s">
        <v>3587</v>
      </c>
      <c r="G284" s="15" t="s">
        <v>5171</v>
      </c>
      <c r="H284" s="18">
        <v>45912</v>
      </c>
      <c r="I284" s="18" t="s">
        <v>19</v>
      </c>
      <c r="J284" s="18">
        <v>45700.441666666666</v>
      </c>
      <c r="K284" s="18">
        <v>45796.754166666666</v>
      </c>
      <c r="L284" s="18" t="s">
        <v>19</v>
      </c>
      <c r="M284" s="18" t="s">
        <v>19</v>
      </c>
      <c r="N284" s="15" t="s">
        <v>2486</v>
      </c>
      <c r="O284" s="15" t="s">
        <v>5820</v>
      </c>
      <c r="P284" s="15" t="s">
        <v>6152</v>
      </c>
      <c r="Q284" s="18" t="s">
        <v>19</v>
      </c>
      <c r="R284" s="18" t="s">
        <v>19</v>
      </c>
      <c r="S284" s="15" t="s">
        <v>19</v>
      </c>
      <c r="T284" s="18" t="s">
        <v>19</v>
      </c>
      <c r="U284" s="18" t="s">
        <v>19</v>
      </c>
      <c r="V284" s="19">
        <v>0.33333333333333331</v>
      </c>
      <c r="W284" s="31" t="s">
        <v>29</v>
      </c>
      <c r="X284" s="18" t="s">
        <v>19</v>
      </c>
      <c r="Y284" s="15" t="s">
        <v>77</v>
      </c>
      <c r="Z284" s="15" t="s">
        <v>3649</v>
      </c>
      <c r="AA284" s="15" t="s">
        <v>2443</v>
      </c>
      <c r="AB284" s="15" t="s">
        <v>19</v>
      </c>
      <c r="AC284" s="15" t="s">
        <v>49</v>
      </c>
      <c r="AD284" s="15" t="s">
        <v>19</v>
      </c>
      <c r="AE284" s="15" t="s">
        <v>5172</v>
      </c>
      <c r="AF284" s="15" t="s">
        <v>19</v>
      </c>
      <c r="AG284" s="18" t="s">
        <v>19</v>
      </c>
      <c r="AH284" s="15" t="s">
        <v>19</v>
      </c>
      <c r="AI284" s="15" t="s">
        <v>19</v>
      </c>
      <c r="AJ284" s="15" t="s">
        <v>3182</v>
      </c>
      <c r="AK284" s="15" t="s">
        <v>6281</v>
      </c>
    </row>
    <row r="285" spans="1:37" ht="15.45" x14ac:dyDescent="0.4">
      <c r="A285" s="15" t="s">
        <v>598</v>
      </c>
      <c r="B285" s="15" t="str">
        <f t="shared" si="4"/>
        <v>868ck6vxz</v>
      </c>
      <c r="C285" s="15" t="s">
        <v>5173</v>
      </c>
      <c r="D285" s="24" t="s">
        <v>42</v>
      </c>
      <c r="E285" s="15" t="s">
        <v>3561</v>
      </c>
      <c r="F285" s="16" t="s">
        <v>658</v>
      </c>
      <c r="G285" s="15" t="s">
        <v>19</v>
      </c>
      <c r="H285" s="18" t="s">
        <v>19</v>
      </c>
      <c r="I285" s="18" t="s">
        <v>19</v>
      </c>
      <c r="J285" s="18">
        <v>45700.676388888889</v>
      </c>
      <c r="K285" s="18">
        <v>45749.499305555553</v>
      </c>
      <c r="L285" s="18" t="s">
        <v>19</v>
      </c>
      <c r="M285" s="18" t="s">
        <v>19</v>
      </c>
      <c r="N285" s="15" t="s">
        <v>5174</v>
      </c>
      <c r="O285" s="15" t="s">
        <v>6730</v>
      </c>
      <c r="P285" s="15" t="s">
        <v>6150</v>
      </c>
      <c r="Q285" s="15" t="s">
        <v>19</v>
      </c>
      <c r="R285" s="15" t="s">
        <v>19</v>
      </c>
      <c r="S285" s="15" t="s">
        <v>19</v>
      </c>
      <c r="T285" s="15" t="s">
        <v>19</v>
      </c>
      <c r="U285" s="15" t="s">
        <v>19</v>
      </c>
      <c r="V285" s="19">
        <v>0</v>
      </c>
      <c r="W285" s="15" t="s">
        <v>19</v>
      </c>
      <c r="X285" s="15" t="s">
        <v>19</v>
      </c>
      <c r="Y285" s="15" t="s">
        <v>77</v>
      </c>
      <c r="Z285" s="15" t="s">
        <v>5091</v>
      </c>
      <c r="AA285" s="15" t="s">
        <v>2340</v>
      </c>
      <c r="AB285" s="15" t="s">
        <v>19</v>
      </c>
      <c r="AC285" s="15" t="s">
        <v>49</v>
      </c>
      <c r="AD285" s="15" t="s">
        <v>19</v>
      </c>
      <c r="AE285" s="15" t="s">
        <v>5092</v>
      </c>
      <c r="AF285" s="15" t="s">
        <v>19</v>
      </c>
      <c r="AG285" s="15" t="s">
        <v>19</v>
      </c>
      <c r="AH285" s="15" t="s">
        <v>19</v>
      </c>
      <c r="AI285" s="15" t="s">
        <v>19</v>
      </c>
      <c r="AJ285" s="15" t="s">
        <v>3182</v>
      </c>
      <c r="AK285" s="15" t="s">
        <v>6281</v>
      </c>
    </row>
    <row r="286" spans="1:37" ht="15.45" x14ac:dyDescent="0.4">
      <c r="A286" s="15" t="s">
        <v>600</v>
      </c>
      <c r="B286" s="15" t="str">
        <f t="shared" si="4"/>
        <v>868cktqar</v>
      </c>
      <c r="C286" s="15" t="s">
        <v>3716</v>
      </c>
      <c r="D286" s="33" t="s">
        <v>243</v>
      </c>
      <c r="E286" s="15" t="s">
        <v>3561</v>
      </c>
      <c r="F286" s="28" t="s">
        <v>3587</v>
      </c>
      <c r="G286" s="15" t="s">
        <v>6731</v>
      </c>
      <c r="H286" s="18">
        <v>45726</v>
      </c>
      <c r="I286" s="18">
        <v>45701</v>
      </c>
      <c r="J286" s="18">
        <v>45701.613888888889</v>
      </c>
      <c r="K286" s="18">
        <v>45805.655555555553</v>
      </c>
      <c r="L286" s="18" t="s">
        <v>19</v>
      </c>
      <c r="M286" s="18">
        <v>45736.664583333331</v>
      </c>
      <c r="N286" s="15" t="s">
        <v>3717</v>
      </c>
      <c r="O286" s="15" t="s">
        <v>5855</v>
      </c>
      <c r="P286" s="15" t="s">
        <v>19</v>
      </c>
      <c r="Q286" s="18">
        <v>45721</v>
      </c>
      <c r="R286" s="18">
        <v>45733</v>
      </c>
      <c r="S286" s="15" t="s">
        <v>19</v>
      </c>
      <c r="T286" s="18" t="s">
        <v>19</v>
      </c>
      <c r="U286" s="18" t="s">
        <v>19</v>
      </c>
      <c r="V286" s="19">
        <v>1</v>
      </c>
      <c r="W286" s="37" t="s">
        <v>365</v>
      </c>
      <c r="X286" s="18">
        <v>45736</v>
      </c>
      <c r="Y286" s="15" t="s">
        <v>65</v>
      </c>
      <c r="Z286" s="15" t="s">
        <v>19</v>
      </c>
      <c r="AA286" s="15" t="s">
        <v>920</v>
      </c>
      <c r="AB286" s="15" t="b">
        <v>1</v>
      </c>
      <c r="AC286" s="15" t="s">
        <v>49</v>
      </c>
      <c r="AD286" s="20" t="s">
        <v>3604</v>
      </c>
      <c r="AE286" s="15" t="s">
        <v>3710</v>
      </c>
      <c r="AF286" s="18">
        <v>45757</v>
      </c>
      <c r="AG286" s="18">
        <v>45736</v>
      </c>
      <c r="AH286" s="15" t="s">
        <v>19</v>
      </c>
      <c r="AI286" s="15" t="s">
        <v>19</v>
      </c>
      <c r="AJ286" s="15" t="s">
        <v>3620</v>
      </c>
      <c r="AK286" s="15" t="s">
        <v>3621</v>
      </c>
    </row>
    <row r="287" spans="1:37" ht="11.5" customHeight="1" x14ac:dyDescent="0.4">
      <c r="A287" s="15" t="s">
        <v>601</v>
      </c>
      <c r="B287" s="15" t="str">
        <f t="shared" si="4"/>
        <v>868ckw8e1</v>
      </c>
      <c r="C287" s="15" t="s">
        <v>3718</v>
      </c>
      <c r="D287" s="16" t="s">
        <v>23</v>
      </c>
      <c r="E287" s="15" t="s">
        <v>3561</v>
      </c>
      <c r="F287" s="25" t="s">
        <v>3583</v>
      </c>
      <c r="G287" s="15" t="s">
        <v>3719</v>
      </c>
      <c r="H287" s="18">
        <v>45800</v>
      </c>
      <c r="I287" s="18">
        <v>45733</v>
      </c>
      <c r="J287" s="18">
        <v>45701.678472222222</v>
      </c>
      <c r="K287" s="18">
        <v>45801.166666666672</v>
      </c>
      <c r="L287" s="18" t="s">
        <v>19</v>
      </c>
      <c r="M287" s="18" t="s">
        <v>19</v>
      </c>
      <c r="N287" s="15" t="s">
        <v>3720</v>
      </c>
      <c r="O287" s="15" t="s">
        <v>5820</v>
      </c>
      <c r="P287" s="15" t="s">
        <v>3588</v>
      </c>
      <c r="Q287" s="18" t="s">
        <v>19</v>
      </c>
      <c r="R287" s="18" t="s">
        <v>19</v>
      </c>
      <c r="S287" s="15" t="s">
        <v>19</v>
      </c>
      <c r="T287" s="18" t="s">
        <v>19</v>
      </c>
      <c r="U287" s="18">
        <v>45797</v>
      </c>
      <c r="V287" s="19">
        <v>0.16666666666666666</v>
      </c>
      <c r="W287" s="22" t="s">
        <v>33</v>
      </c>
      <c r="X287" s="18" t="s">
        <v>19</v>
      </c>
      <c r="Y287" s="15" t="s">
        <v>65</v>
      </c>
      <c r="Z287" s="15" t="s">
        <v>3649</v>
      </c>
      <c r="AA287" s="15" t="s">
        <v>1099</v>
      </c>
      <c r="AB287" s="15" t="s">
        <v>19</v>
      </c>
      <c r="AC287" s="15" t="s">
        <v>49</v>
      </c>
      <c r="AD287" s="20" t="s">
        <v>3604</v>
      </c>
      <c r="AE287" s="15" t="s">
        <v>3721</v>
      </c>
      <c r="AF287" s="15" t="s">
        <v>19</v>
      </c>
      <c r="AG287" s="18" t="s">
        <v>19</v>
      </c>
      <c r="AH287" s="15" t="s">
        <v>19</v>
      </c>
      <c r="AI287" s="15" t="s">
        <v>19</v>
      </c>
      <c r="AJ287" s="15" t="s">
        <v>3182</v>
      </c>
      <c r="AK287" s="15" t="s">
        <v>6281</v>
      </c>
    </row>
    <row r="288" spans="1:37" ht="15.45" x14ac:dyDescent="0.4">
      <c r="A288" s="15" t="s">
        <v>603</v>
      </c>
      <c r="B288" s="15" t="str">
        <f t="shared" si="4"/>
        <v>868cqq9yc</v>
      </c>
      <c r="C288" s="15" t="s">
        <v>6091</v>
      </c>
      <c r="D288" s="24" t="s">
        <v>42</v>
      </c>
      <c r="E288" s="15" t="s">
        <v>3561</v>
      </c>
      <c r="F288" s="25" t="s">
        <v>3583</v>
      </c>
      <c r="G288" s="15" t="s">
        <v>19</v>
      </c>
      <c r="H288" s="18" t="s">
        <v>19</v>
      </c>
      <c r="I288" s="18" t="s">
        <v>19</v>
      </c>
      <c r="J288" s="18">
        <v>45709.572916666672</v>
      </c>
      <c r="K288" s="18">
        <v>45790.483333333337</v>
      </c>
      <c r="L288" s="18" t="s">
        <v>19</v>
      </c>
      <c r="M288" s="18" t="s">
        <v>19</v>
      </c>
      <c r="N288" s="15" t="s">
        <v>5175</v>
      </c>
      <c r="O288" s="15" t="s">
        <v>5820</v>
      </c>
      <c r="P288" s="15" t="s">
        <v>6148</v>
      </c>
      <c r="Q288" s="15" t="s">
        <v>19</v>
      </c>
      <c r="R288" s="15" t="s">
        <v>19</v>
      </c>
      <c r="S288" s="15" t="s">
        <v>19</v>
      </c>
      <c r="T288" s="15" t="s">
        <v>19</v>
      </c>
      <c r="U288" s="15" t="s">
        <v>19</v>
      </c>
      <c r="V288" s="19">
        <v>0</v>
      </c>
      <c r="W288" s="15" t="s">
        <v>19</v>
      </c>
      <c r="X288" s="15" t="s">
        <v>19</v>
      </c>
      <c r="Y288" s="15" t="s">
        <v>77</v>
      </c>
      <c r="Z288" s="15" t="s">
        <v>3649</v>
      </c>
      <c r="AA288" s="15" t="s">
        <v>749</v>
      </c>
      <c r="AB288" s="15" t="s">
        <v>19</v>
      </c>
      <c r="AC288" s="15" t="s">
        <v>49</v>
      </c>
      <c r="AD288" s="15" t="s">
        <v>19</v>
      </c>
      <c r="AE288" s="15" t="s">
        <v>5167</v>
      </c>
      <c r="AF288" s="15" t="s">
        <v>19</v>
      </c>
      <c r="AG288" s="15" t="s">
        <v>19</v>
      </c>
      <c r="AH288" s="15" t="s">
        <v>19</v>
      </c>
      <c r="AI288" s="15" t="s">
        <v>19</v>
      </c>
      <c r="AJ288" s="15" t="s">
        <v>3182</v>
      </c>
      <c r="AK288" s="15" t="s">
        <v>6281</v>
      </c>
    </row>
    <row r="289" spans="1:37" ht="15.45" x14ac:dyDescent="0.4">
      <c r="A289" s="15" t="s">
        <v>607</v>
      </c>
      <c r="B289" s="15" t="str">
        <f t="shared" si="4"/>
        <v>868d4cvm3</v>
      </c>
      <c r="C289" s="15" t="s">
        <v>5176</v>
      </c>
      <c r="D289" s="24" t="s">
        <v>42</v>
      </c>
      <c r="E289" s="15" t="s">
        <v>3561</v>
      </c>
      <c r="F289" s="25" t="s">
        <v>3583</v>
      </c>
      <c r="G289" s="15" t="s">
        <v>19</v>
      </c>
      <c r="H289" s="18" t="s">
        <v>19</v>
      </c>
      <c r="I289" s="18" t="s">
        <v>19</v>
      </c>
      <c r="J289" s="18">
        <v>45734.764583333337</v>
      </c>
      <c r="K289" s="18">
        <v>45749.498611111107</v>
      </c>
      <c r="L289" s="18" t="s">
        <v>19</v>
      </c>
      <c r="M289" s="18" t="s">
        <v>19</v>
      </c>
      <c r="N289" s="15" t="s">
        <v>5177</v>
      </c>
      <c r="O289" s="15" t="s">
        <v>6738</v>
      </c>
      <c r="P289" s="15" t="s">
        <v>6148</v>
      </c>
      <c r="Q289" s="15" t="s">
        <v>19</v>
      </c>
      <c r="R289" s="15" t="s">
        <v>19</v>
      </c>
      <c r="S289" s="15" t="s">
        <v>19</v>
      </c>
      <c r="T289" s="15" t="s">
        <v>19</v>
      </c>
      <c r="U289" s="15" t="s">
        <v>19</v>
      </c>
      <c r="V289" s="19">
        <v>0</v>
      </c>
      <c r="W289" s="15" t="s">
        <v>133</v>
      </c>
      <c r="X289" s="15" t="s">
        <v>19</v>
      </c>
      <c r="Y289" s="15" t="s">
        <v>77</v>
      </c>
      <c r="Z289" s="15" t="s">
        <v>3577</v>
      </c>
      <c r="AA289" s="15" t="s">
        <v>2137</v>
      </c>
      <c r="AB289" s="15" t="s">
        <v>19</v>
      </c>
      <c r="AC289" s="15" t="s">
        <v>17</v>
      </c>
      <c r="AD289" s="37" t="s">
        <v>3563</v>
      </c>
      <c r="AE289" s="15" t="s">
        <v>5178</v>
      </c>
      <c r="AF289" s="15" t="s">
        <v>19</v>
      </c>
      <c r="AG289" s="15" t="s">
        <v>19</v>
      </c>
      <c r="AH289" s="15" t="s">
        <v>19</v>
      </c>
      <c r="AI289" s="15" t="s">
        <v>19</v>
      </c>
      <c r="AJ289" s="15" t="s">
        <v>3579</v>
      </c>
      <c r="AK289" s="15" t="s">
        <v>6298</v>
      </c>
    </row>
    <row r="290" spans="1:37" ht="11.5" customHeight="1" x14ac:dyDescent="0.4">
      <c r="A290" s="15" t="s">
        <v>608</v>
      </c>
      <c r="B290" s="15" t="str">
        <f t="shared" si="4"/>
        <v>868ddgthj</v>
      </c>
      <c r="C290" s="15" t="s">
        <v>4700</v>
      </c>
      <c r="D290" s="27" t="s">
        <v>122</v>
      </c>
      <c r="E290" s="15" t="s">
        <v>3561</v>
      </c>
      <c r="F290" s="16" t="s">
        <v>658</v>
      </c>
      <c r="G290" s="15" t="s">
        <v>4701</v>
      </c>
      <c r="H290" s="18">
        <v>45863</v>
      </c>
      <c r="I290" s="18" t="s">
        <v>19</v>
      </c>
      <c r="J290" s="18">
        <v>45754.494444444441</v>
      </c>
      <c r="K290" s="18">
        <v>45810.615277777775</v>
      </c>
      <c r="L290" s="18" t="s">
        <v>19</v>
      </c>
      <c r="M290" s="18" t="s">
        <v>19</v>
      </c>
      <c r="N290" s="15" t="s">
        <v>1712</v>
      </c>
      <c r="O290" s="15" t="s">
        <v>5855</v>
      </c>
      <c r="P290" s="15" t="s">
        <v>3588</v>
      </c>
      <c r="Q290" s="15" t="s">
        <v>19</v>
      </c>
      <c r="R290" s="15" t="s">
        <v>19</v>
      </c>
      <c r="S290" s="15" t="s">
        <v>19</v>
      </c>
      <c r="T290" s="15" t="s">
        <v>19</v>
      </c>
      <c r="U290" s="15" t="s">
        <v>19</v>
      </c>
      <c r="V290" s="19">
        <v>0</v>
      </c>
      <c r="W290" s="15" t="s">
        <v>133</v>
      </c>
      <c r="X290" s="15" t="s">
        <v>19</v>
      </c>
      <c r="Y290" s="15" t="s">
        <v>24</v>
      </c>
      <c r="Z290" s="15" t="s">
        <v>4651</v>
      </c>
      <c r="AA290" s="15" t="s">
        <v>1715</v>
      </c>
      <c r="AB290" s="15" t="s">
        <v>19</v>
      </c>
      <c r="AC290" s="15" t="s">
        <v>49</v>
      </c>
      <c r="AD290" s="37" t="s">
        <v>3563</v>
      </c>
      <c r="AE290" s="15" t="s">
        <v>19</v>
      </c>
      <c r="AF290" s="18">
        <v>45776</v>
      </c>
      <c r="AG290" s="15" t="s">
        <v>19</v>
      </c>
      <c r="AH290" s="15" t="s">
        <v>19</v>
      </c>
      <c r="AI290" s="15" t="s">
        <v>19</v>
      </c>
      <c r="AJ290" s="15" t="s">
        <v>3620</v>
      </c>
      <c r="AK290" s="15" t="s">
        <v>3621</v>
      </c>
    </row>
    <row r="291" spans="1:37" ht="15.45" x14ac:dyDescent="0.4">
      <c r="A291" s="15" t="s">
        <v>609</v>
      </c>
      <c r="B291" s="15" t="str">
        <f t="shared" si="4"/>
        <v>868ddh3a9</v>
      </c>
      <c r="C291" s="15" t="s">
        <v>4702</v>
      </c>
      <c r="D291" s="27" t="s">
        <v>122</v>
      </c>
      <c r="E291" s="15" t="s">
        <v>3561</v>
      </c>
      <c r="F291" s="28" t="s">
        <v>3587</v>
      </c>
      <c r="G291" s="15" t="s">
        <v>19</v>
      </c>
      <c r="H291" s="18">
        <v>45863</v>
      </c>
      <c r="I291" s="18" t="s">
        <v>19</v>
      </c>
      <c r="J291" s="18">
        <v>45754.500694444447</v>
      </c>
      <c r="K291" s="18">
        <v>45810.615277777775</v>
      </c>
      <c r="L291" s="18" t="s">
        <v>19</v>
      </c>
      <c r="M291" s="18" t="s">
        <v>19</v>
      </c>
      <c r="N291" s="15" t="s">
        <v>4703</v>
      </c>
      <c r="O291" s="15" t="s">
        <v>5815</v>
      </c>
      <c r="P291" s="15" t="s">
        <v>3588</v>
      </c>
      <c r="Q291" s="15" t="s">
        <v>19</v>
      </c>
      <c r="R291" s="15" t="s">
        <v>19</v>
      </c>
      <c r="S291" s="15" t="s">
        <v>19</v>
      </c>
      <c r="T291" s="15" t="s">
        <v>19</v>
      </c>
      <c r="U291" s="15" t="s">
        <v>19</v>
      </c>
      <c r="V291" s="19">
        <v>0</v>
      </c>
      <c r="W291" s="15" t="s">
        <v>133</v>
      </c>
      <c r="X291" s="15" t="s">
        <v>19</v>
      </c>
      <c r="Y291" s="15" t="s">
        <v>24</v>
      </c>
      <c r="Z291" s="15" t="s">
        <v>4651</v>
      </c>
      <c r="AA291" s="15" t="s">
        <v>1927</v>
      </c>
      <c r="AB291" s="15" t="s">
        <v>19</v>
      </c>
      <c r="AC291" s="15" t="s">
        <v>49</v>
      </c>
      <c r="AD291" s="15" t="s">
        <v>19</v>
      </c>
      <c r="AE291" s="15" t="s">
        <v>19</v>
      </c>
      <c r="AF291" s="18">
        <v>45765</v>
      </c>
      <c r="AG291" s="15" t="s">
        <v>19</v>
      </c>
      <c r="AH291" s="15" t="s">
        <v>19</v>
      </c>
      <c r="AI291" s="15" t="s">
        <v>19</v>
      </c>
      <c r="AJ291" s="15" t="s">
        <v>3620</v>
      </c>
      <c r="AK291" s="15" t="s">
        <v>3621</v>
      </c>
    </row>
    <row r="292" spans="1:37" ht="15.45" x14ac:dyDescent="0.4">
      <c r="A292" s="15" t="s">
        <v>610</v>
      </c>
      <c r="B292" s="15" t="str">
        <f t="shared" si="4"/>
        <v>868ddhb41</v>
      </c>
      <c r="C292" s="15" t="s">
        <v>4704</v>
      </c>
      <c r="D292" s="27" t="s">
        <v>122</v>
      </c>
      <c r="E292" s="15" t="s">
        <v>3561</v>
      </c>
      <c r="F292" s="28" t="s">
        <v>3587</v>
      </c>
      <c r="G292" s="15" t="s">
        <v>19</v>
      </c>
      <c r="H292" s="18">
        <v>45863</v>
      </c>
      <c r="I292" s="18" t="s">
        <v>19</v>
      </c>
      <c r="J292" s="18">
        <v>45754.506249999999</v>
      </c>
      <c r="K292" s="18">
        <v>45810.615277777775</v>
      </c>
      <c r="L292" s="18" t="s">
        <v>19</v>
      </c>
      <c r="M292" s="18" t="s">
        <v>19</v>
      </c>
      <c r="N292" s="15" t="s">
        <v>4705</v>
      </c>
      <c r="O292" s="15" t="s">
        <v>5855</v>
      </c>
      <c r="P292" s="15" t="s">
        <v>3588</v>
      </c>
      <c r="Q292" s="15" t="s">
        <v>19</v>
      </c>
      <c r="R292" s="15" t="s">
        <v>19</v>
      </c>
      <c r="S292" s="15" t="s">
        <v>19</v>
      </c>
      <c r="T292" s="15" t="s">
        <v>19</v>
      </c>
      <c r="U292" s="15" t="s">
        <v>19</v>
      </c>
      <c r="V292" s="19">
        <v>0</v>
      </c>
      <c r="W292" s="15" t="s">
        <v>133</v>
      </c>
      <c r="X292" s="15" t="s">
        <v>19</v>
      </c>
      <c r="Y292" s="15" t="s">
        <v>24</v>
      </c>
      <c r="Z292" s="15" t="s">
        <v>4651</v>
      </c>
      <c r="AA292" s="15" t="s">
        <v>1758</v>
      </c>
      <c r="AB292" s="15" t="s">
        <v>19</v>
      </c>
      <c r="AC292" s="15" t="s">
        <v>49</v>
      </c>
      <c r="AD292" s="37" t="s">
        <v>3563</v>
      </c>
      <c r="AE292" s="15" t="s">
        <v>19</v>
      </c>
      <c r="AF292" s="18">
        <v>45776</v>
      </c>
      <c r="AG292" s="15" t="s">
        <v>19</v>
      </c>
      <c r="AH292" s="15" t="s">
        <v>19</v>
      </c>
      <c r="AI292" s="15" t="s">
        <v>19</v>
      </c>
      <c r="AJ292" s="15" t="s">
        <v>3620</v>
      </c>
      <c r="AK292" s="15" t="s">
        <v>3621</v>
      </c>
    </row>
    <row r="293" spans="1:37" ht="15.45" x14ac:dyDescent="0.4">
      <c r="A293" s="15" t="s">
        <v>611</v>
      </c>
      <c r="B293" s="15" t="str">
        <f t="shared" si="4"/>
        <v>868ddhk2p</v>
      </c>
      <c r="C293" s="15" t="s">
        <v>4706</v>
      </c>
      <c r="D293" s="27" t="s">
        <v>122</v>
      </c>
      <c r="E293" s="15" t="s">
        <v>3561</v>
      </c>
      <c r="F293" s="28" t="s">
        <v>3587</v>
      </c>
      <c r="G293" s="15" t="s">
        <v>19</v>
      </c>
      <c r="H293" s="18">
        <v>45863</v>
      </c>
      <c r="I293" s="18" t="s">
        <v>19</v>
      </c>
      <c r="J293" s="18">
        <v>45754.512499999997</v>
      </c>
      <c r="K293" s="18">
        <v>45810.615277777775</v>
      </c>
      <c r="L293" s="18" t="s">
        <v>19</v>
      </c>
      <c r="M293" s="18" t="s">
        <v>19</v>
      </c>
      <c r="N293" s="15" t="s">
        <v>4707</v>
      </c>
      <c r="O293" s="15" t="s">
        <v>5855</v>
      </c>
      <c r="P293" s="15" t="s">
        <v>3588</v>
      </c>
      <c r="Q293" s="15" t="s">
        <v>19</v>
      </c>
      <c r="R293" s="15" t="s">
        <v>19</v>
      </c>
      <c r="S293" s="15" t="s">
        <v>19</v>
      </c>
      <c r="T293" s="15" t="s">
        <v>19</v>
      </c>
      <c r="U293" s="15" t="s">
        <v>19</v>
      </c>
      <c r="V293" s="19">
        <v>0</v>
      </c>
      <c r="W293" s="15" t="s">
        <v>133</v>
      </c>
      <c r="X293" s="15" t="s">
        <v>19</v>
      </c>
      <c r="Y293" s="15" t="s">
        <v>24</v>
      </c>
      <c r="Z293" s="15" t="s">
        <v>4651</v>
      </c>
      <c r="AA293" s="15" t="s">
        <v>1872</v>
      </c>
      <c r="AB293" s="15" t="s">
        <v>19</v>
      </c>
      <c r="AC293" s="15" t="s">
        <v>49</v>
      </c>
      <c r="AD293" s="37" t="s">
        <v>3563</v>
      </c>
      <c r="AE293" s="15" t="s">
        <v>19</v>
      </c>
      <c r="AF293" s="18">
        <v>45776</v>
      </c>
      <c r="AG293" s="15" t="s">
        <v>19</v>
      </c>
      <c r="AH293" s="15" t="s">
        <v>19</v>
      </c>
      <c r="AI293" s="15" t="s">
        <v>19</v>
      </c>
      <c r="AJ293" s="15" t="s">
        <v>3620</v>
      </c>
      <c r="AK293" s="15" t="s">
        <v>3621</v>
      </c>
    </row>
    <row r="294" spans="1:37" ht="15.45" x14ac:dyDescent="0.4">
      <c r="A294" s="15" t="s">
        <v>612</v>
      </c>
      <c r="B294" s="15" t="str">
        <f t="shared" si="4"/>
        <v>868ddhpmb</v>
      </c>
      <c r="C294" s="15" t="s">
        <v>4708</v>
      </c>
      <c r="D294" s="27" t="s">
        <v>122</v>
      </c>
      <c r="E294" s="15" t="s">
        <v>3561</v>
      </c>
      <c r="F294" s="28" t="s">
        <v>3587</v>
      </c>
      <c r="G294" s="15" t="s">
        <v>19</v>
      </c>
      <c r="H294" s="18">
        <v>45863</v>
      </c>
      <c r="I294" s="18" t="s">
        <v>19</v>
      </c>
      <c r="J294" s="18">
        <v>45754.515277777777</v>
      </c>
      <c r="K294" s="18">
        <v>45810.615277777775</v>
      </c>
      <c r="L294" s="18" t="s">
        <v>19</v>
      </c>
      <c r="M294" s="18" t="s">
        <v>19</v>
      </c>
      <c r="N294" s="15" t="s">
        <v>4709</v>
      </c>
      <c r="O294" s="15" t="s">
        <v>5855</v>
      </c>
      <c r="P294" s="15" t="s">
        <v>3588</v>
      </c>
      <c r="Q294" s="15" t="s">
        <v>19</v>
      </c>
      <c r="R294" s="15" t="s">
        <v>19</v>
      </c>
      <c r="S294" s="15" t="s">
        <v>19</v>
      </c>
      <c r="T294" s="15" t="s">
        <v>19</v>
      </c>
      <c r="U294" s="15" t="s">
        <v>19</v>
      </c>
      <c r="V294" s="19">
        <v>0</v>
      </c>
      <c r="W294" s="15" t="s">
        <v>133</v>
      </c>
      <c r="X294" s="15" t="s">
        <v>19</v>
      </c>
      <c r="Y294" s="15" t="s">
        <v>24</v>
      </c>
      <c r="Z294" s="15" t="s">
        <v>4651</v>
      </c>
      <c r="AA294" s="15" t="s">
        <v>1758</v>
      </c>
      <c r="AB294" s="15" t="s">
        <v>19</v>
      </c>
      <c r="AC294" s="15" t="s">
        <v>49</v>
      </c>
      <c r="AD294" s="37" t="s">
        <v>3563</v>
      </c>
      <c r="AE294" s="15" t="s">
        <v>19</v>
      </c>
      <c r="AF294" s="18">
        <v>45776</v>
      </c>
      <c r="AG294" s="15" t="s">
        <v>19</v>
      </c>
      <c r="AH294" s="15" t="s">
        <v>19</v>
      </c>
      <c r="AI294" s="15" t="s">
        <v>19</v>
      </c>
      <c r="AJ294" s="15" t="s">
        <v>3620</v>
      </c>
      <c r="AK294" s="15" t="s">
        <v>3621</v>
      </c>
    </row>
    <row r="295" spans="1:37" ht="15.45" x14ac:dyDescent="0.4">
      <c r="A295" s="15" t="s">
        <v>613</v>
      </c>
      <c r="B295" s="15" t="str">
        <f t="shared" si="4"/>
        <v>868ddhuc3</v>
      </c>
      <c r="C295" s="15" t="s">
        <v>4710</v>
      </c>
      <c r="D295" s="27" t="s">
        <v>122</v>
      </c>
      <c r="E295" s="15" t="s">
        <v>3561</v>
      </c>
      <c r="F295" s="28" t="s">
        <v>3587</v>
      </c>
      <c r="G295" s="15" t="s">
        <v>6739</v>
      </c>
      <c r="H295" s="18">
        <v>45811</v>
      </c>
      <c r="I295" s="18">
        <v>45805</v>
      </c>
      <c r="J295" s="18">
        <v>45754.517361111109</v>
      </c>
      <c r="K295" s="18">
        <v>45810.612500000003</v>
      </c>
      <c r="L295" s="18" t="s">
        <v>19</v>
      </c>
      <c r="M295" s="18" t="s">
        <v>19</v>
      </c>
      <c r="N295" s="15" t="s">
        <v>4711</v>
      </c>
      <c r="O295" s="15" t="s">
        <v>5855</v>
      </c>
      <c r="P295" s="15" t="s">
        <v>3588</v>
      </c>
      <c r="Q295" s="15" t="s">
        <v>19</v>
      </c>
      <c r="R295" s="15" t="s">
        <v>19</v>
      </c>
      <c r="S295" s="15" t="s">
        <v>19</v>
      </c>
      <c r="T295" s="15" t="s">
        <v>19</v>
      </c>
      <c r="U295" s="15" t="s">
        <v>19</v>
      </c>
      <c r="V295" s="19">
        <v>0</v>
      </c>
      <c r="W295" s="31" t="s">
        <v>29</v>
      </c>
      <c r="X295" s="15" t="s">
        <v>19</v>
      </c>
      <c r="Y295" s="15" t="s">
        <v>24</v>
      </c>
      <c r="Z295" s="15" t="s">
        <v>4651</v>
      </c>
      <c r="AA295" s="15" t="s">
        <v>1872</v>
      </c>
      <c r="AB295" s="15" t="s">
        <v>19</v>
      </c>
      <c r="AC295" s="15" t="s">
        <v>49</v>
      </c>
      <c r="AD295" s="36" t="s">
        <v>5909</v>
      </c>
      <c r="AE295" s="15" t="s">
        <v>19</v>
      </c>
      <c r="AF295" s="18">
        <v>45776</v>
      </c>
      <c r="AG295" s="15" t="s">
        <v>19</v>
      </c>
      <c r="AH295" s="15" t="s">
        <v>19</v>
      </c>
      <c r="AI295" s="15" t="s">
        <v>19</v>
      </c>
      <c r="AJ295" s="15" t="s">
        <v>3620</v>
      </c>
      <c r="AK295" s="15" t="s">
        <v>3621</v>
      </c>
    </row>
    <row r="296" spans="1:37" ht="15.45" x14ac:dyDescent="0.4">
      <c r="A296" s="15" t="s">
        <v>614</v>
      </c>
      <c r="B296" s="15" t="str">
        <f t="shared" si="4"/>
        <v>868ddhurb</v>
      </c>
      <c r="C296" s="15" t="s">
        <v>6740</v>
      </c>
      <c r="D296" s="27" t="s">
        <v>122</v>
      </c>
      <c r="E296" s="15" t="s">
        <v>3561</v>
      </c>
      <c r="F296" s="28" t="s">
        <v>3587</v>
      </c>
      <c r="G296" s="15" t="s">
        <v>19</v>
      </c>
      <c r="H296" s="18">
        <v>45863</v>
      </c>
      <c r="I296" s="18">
        <v>45806</v>
      </c>
      <c r="J296" s="18">
        <v>45754.517361111109</v>
      </c>
      <c r="K296" s="18">
        <v>45810.617361111115</v>
      </c>
      <c r="L296" s="18" t="s">
        <v>19</v>
      </c>
      <c r="M296" s="18" t="s">
        <v>19</v>
      </c>
      <c r="N296" s="15" t="s">
        <v>4712</v>
      </c>
      <c r="O296" s="15" t="s">
        <v>5855</v>
      </c>
      <c r="P296" s="15" t="s">
        <v>3588</v>
      </c>
      <c r="Q296" s="18">
        <v>45810</v>
      </c>
      <c r="R296" s="15" t="s">
        <v>19</v>
      </c>
      <c r="S296" s="15" t="s">
        <v>19</v>
      </c>
      <c r="T296" s="15" t="s">
        <v>19</v>
      </c>
      <c r="U296" s="15" t="s">
        <v>19</v>
      </c>
      <c r="V296" s="19">
        <v>0</v>
      </c>
      <c r="W296" s="15" t="s">
        <v>287</v>
      </c>
      <c r="X296" s="15" t="s">
        <v>19</v>
      </c>
      <c r="Y296" s="15" t="s">
        <v>24</v>
      </c>
      <c r="Z296" s="15" t="s">
        <v>4651</v>
      </c>
      <c r="AA296" s="15" t="s">
        <v>1872</v>
      </c>
      <c r="AB296" s="15" t="s">
        <v>19</v>
      </c>
      <c r="AC296" s="15" t="s">
        <v>49</v>
      </c>
      <c r="AD296" s="37" t="s">
        <v>3563</v>
      </c>
      <c r="AE296" s="15" t="s">
        <v>19</v>
      </c>
      <c r="AF296" s="18">
        <v>45776</v>
      </c>
      <c r="AG296" s="15" t="s">
        <v>19</v>
      </c>
      <c r="AH296" s="15" t="s">
        <v>19</v>
      </c>
      <c r="AI296" s="15" t="s">
        <v>19</v>
      </c>
      <c r="AJ296" s="15" t="s">
        <v>3620</v>
      </c>
      <c r="AK296" s="15" t="s">
        <v>3621</v>
      </c>
    </row>
    <row r="297" spans="1:37" ht="15.45" x14ac:dyDescent="0.4">
      <c r="A297" s="15" t="s">
        <v>615</v>
      </c>
      <c r="B297" s="15" t="str">
        <f t="shared" si="4"/>
        <v>868ddhxa4</v>
      </c>
      <c r="C297" s="15" t="s">
        <v>4713</v>
      </c>
      <c r="D297" s="27" t="s">
        <v>122</v>
      </c>
      <c r="E297" s="15" t="s">
        <v>3561</v>
      </c>
      <c r="F297" s="28" t="s">
        <v>3587</v>
      </c>
      <c r="G297" s="15" t="s">
        <v>19</v>
      </c>
      <c r="H297" s="18">
        <v>45863</v>
      </c>
      <c r="I297" s="18" t="s">
        <v>19</v>
      </c>
      <c r="J297" s="18">
        <v>45754.51944444445</v>
      </c>
      <c r="K297" s="18">
        <v>45810.615277777775</v>
      </c>
      <c r="L297" s="18" t="s">
        <v>19</v>
      </c>
      <c r="M297" s="18" t="s">
        <v>19</v>
      </c>
      <c r="N297" s="15" t="s">
        <v>4714</v>
      </c>
      <c r="O297" s="15" t="s">
        <v>5855</v>
      </c>
      <c r="P297" s="15" t="s">
        <v>3588</v>
      </c>
      <c r="Q297" s="15" t="s">
        <v>19</v>
      </c>
      <c r="R297" s="15" t="s">
        <v>19</v>
      </c>
      <c r="S297" s="15" t="s">
        <v>19</v>
      </c>
      <c r="T297" s="15" t="s">
        <v>19</v>
      </c>
      <c r="U297" s="15" t="s">
        <v>19</v>
      </c>
      <c r="V297" s="19">
        <v>0</v>
      </c>
      <c r="W297" s="15" t="s">
        <v>133</v>
      </c>
      <c r="X297" s="15" t="s">
        <v>19</v>
      </c>
      <c r="Y297" s="15" t="s">
        <v>24</v>
      </c>
      <c r="Z297" s="15" t="s">
        <v>4651</v>
      </c>
      <c r="AA297" s="15" t="s">
        <v>1872</v>
      </c>
      <c r="AB297" s="15" t="s">
        <v>19</v>
      </c>
      <c r="AC297" s="15" t="s">
        <v>49</v>
      </c>
      <c r="AD297" s="37" t="s">
        <v>3563</v>
      </c>
      <c r="AE297" s="15" t="s">
        <v>19</v>
      </c>
      <c r="AF297" s="18">
        <v>45776</v>
      </c>
      <c r="AG297" s="15" t="s">
        <v>19</v>
      </c>
      <c r="AH297" s="15" t="s">
        <v>19</v>
      </c>
      <c r="AI297" s="15" t="s">
        <v>19</v>
      </c>
      <c r="AJ297" s="15" t="s">
        <v>3620</v>
      </c>
      <c r="AK297" s="15" t="s">
        <v>3621</v>
      </c>
    </row>
    <row r="298" spans="1:37" ht="15.45" x14ac:dyDescent="0.4">
      <c r="A298" s="15" t="s">
        <v>616</v>
      </c>
      <c r="B298" s="15" t="str">
        <f t="shared" si="4"/>
        <v>868ddj1td</v>
      </c>
      <c r="C298" s="15" t="s">
        <v>4715</v>
      </c>
      <c r="D298" s="27" t="s">
        <v>122</v>
      </c>
      <c r="E298" s="15" t="s">
        <v>3561</v>
      </c>
      <c r="F298" s="28" t="s">
        <v>3587</v>
      </c>
      <c r="G298" s="15" t="s">
        <v>19</v>
      </c>
      <c r="H298" s="18">
        <v>45863</v>
      </c>
      <c r="I298" s="18" t="s">
        <v>19</v>
      </c>
      <c r="J298" s="18">
        <v>45754.522222222222</v>
      </c>
      <c r="K298" s="18">
        <v>45810.615277777775</v>
      </c>
      <c r="L298" s="18" t="s">
        <v>19</v>
      </c>
      <c r="M298" s="18" t="s">
        <v>19</v>
      </c>
      <c r="N298" s="15" t="s">
        <v>4716</v>
      </c>
      <c r="O298" s="15" t="s">
        <v>5855</v>
      </c>
      <c r="P298" s="15" t="s">
        <v>3588</v>
      </c>
      <c r="Q298" s="15" t="s">
        <v>19</v>
      </c>
      <c r="R298" s="15" t="s">
        <v>19</v>
      </c>
      <c r="S298" s="15" t="s">
        <v>19</v>
      </c>
      <c r="T298" s="15" t="s">
        <v>19</v>
      </c>
      <c r="U298" s="15" t="s">
        <v>19</v>
      </c>
      <c r="V298" s="19">
        <v>0</v>
      </c>
      <c r="W298" s="15" t="s">
        <v>133</v>
      </c>
      <c r="X298" s="15" t="s">
        <v>19</v>
      </c>
      <c r="Y298" s="15" t="s">
        <v>24</v>
      </c>
      <c r="Z298" s="15" t="s">
        <v>4651</v>
      </c>
      <c r="AA298" s="15" t="s">
        <v>1872</v>
      </c>
      <c r="AB298" s="15" t="s">
        <v>19</v>
      </c>
      <c r="AC298" s="15" t="s">
        <v>49</v>
      </c>
      <c r="AD298" s="37" t="s">
        <v>3563</v>
      </c>
      <c r="AE298" s="15" t="s">
        <v>19</v>
      </c>
      <c r="AF298" s="18">
        <v>45776</v>
      </c>
      <c r="AG298" s="15" t="s">
        <v>19</v>
      </c>
      <c r="AH298" s="15" t="s">
        <v>19</v>
      </c>
      <c r="AI298" s="15" t="s">
        <v>19</v>
      </c>
      <c r="AJ298" s="15" t="s">
        <v>3620</v>
      </c>
      <c r="AK298" s="15" t="s">
        <v>3621</v>
      </c>
    </row>
    <row r="299" spans="1:37" ht="15.45" x14ac:dyDescent="0.4">
      <c r="A299" s="15" t="s">
        <v>617</v>
      </c>
      <c r="B299" s="15" t="str">
        <f t="shared" si="4"/>
        <v>868ddj3nt</v>
      </c>
      <c r="C299" s="15" t="s">
        <v>4717</v>
      </c>
      <c r="D299" s="27" t="s">
        <v>122</v>
      </c>
      <c r="E299" s="15" t="s">
        <v>3561</v>
      </c>
      <c r="F299" s="28" t="s">
        <v>3587</v>
      </c>
      <c r="G299" s="15" t="s">
        <v>19</v>
      </c>
      <c r="H299" s="18">
        <v>45863</v>
      </c>
      <c r="I299" s="18" t="s">
        <v>19</v>
      </c>
      <c r="J299" s="18">
        <v>45754.524305555555</v>
      </c>
      <c r="K299" s="18">
        <v>45810.615277777775</v>
      </c>
      <c r="L299" s="18" t="s">
        <v>19</v>
      </c>
      <c r="M299" s="18" t="s">
        <v>19</v>
      </c>
      <c r="N299" s="15" t="s">
        <v>4718</v>
      </c>
      <c r="O299" s="15" t="s">
        <v>5855</v>
      </c>
      <c r="P299" s="15" t="s">
        <v>3588</v>
      </c>
      <c r="Q299" s="15" t="s">
        <v>19</v>
      </c>
      <c r="R299" s="15" t="s">
        <v>19</v>
      </c>
      <c r="S299" s="15" t="s">
        <v>19</v>
      </c>
      <c r="T299" s="15" t="s">
        <v>19</v>
      </c>
      <c r="U299" s="15" t="s">
        <v>19</v>
      </c>
      <c r="V299" s="19">
        <v>0</v>
      </c>
      <c r="W299" s="15" t="s">
        <v>133</v>
      </c>
      <c r="X299" s="15" t="s">
        <v>19</v>
      </c>
      <c r="Y299" s="15" t="s">
        <v>24</v>
      </c>
      <c r="Z299" s="15" t="s">
        <v>4651</v>
      </c>
      <c r="AA299" s="15" t="s">
        <v>1758</v>
      </c>
      <c r="AB299" s="15" t="s">
        <v>19</v>
      </c>
      <c r="AC299" s="15" t="s">
        <v>49</v>
      </c>
      <c r="AD299" s="37" t="s">
        <v>3563</v>
      </c>
      <c r="AE299" s="15" t="s">
        <v>19</v>
      </c>
      <c r="AF299" s="18">
        <v>45776</v>
      </c>
      <c r="AG299" s="15" t="s">
        <v>19</v>
      </c>
      <c r="AH299" s="15" t="s">
        <v>19</v>
      </c>
      <c r="AI299" s="15" t="s">
        <v>19</v>
      </c>
      <c r="AJ299" s="15" t="s">
        <v>3620</v>
      </c>
      <c r="AK299" s="15" t="s">
        <v>3621</v>
      </c>
    </row>
    <row r="300" spans="1:37" ht="15.45" x14ac:dyDescent="0.4">
      <c r="A300" s="15" t="s">
        <v>618</v>
      </c>
      <c r="B300" s="15" t="str">
        <f t="shared" si="4"/>
        <v>868ddj4ay</v>
      </c>
      <c r="C300" s="15" t="s">
        <v>4719</v>
      </c>
      <c r="D300" s="27" t="s">
        <v>122</v>
      </c>
      <c r="E300" s="15" t="s">
        <v>3561</v>
      </c>
      <c r="F300" s="28" t="s">
        <v>3587</v>
      </c>
      <c r="G300" s="15" t="s">
        <v>19</v>
      </c>
      <c r="H300" s="18">
        <v>45863</v>
      </c>
      <c r="I300" s="18" t="s">
        <v>19</v>
      </c>
      <c r="J300" s="18">
        <v>45754.525000000001</v>
      </c>
      <c r="K300" s="18">
        <v>45810.615277777775</v>
      </c>
      <c r="L300" s="18" t="s">
        <v>19</v>
      </c>
      <c r="M300" s="18" t="s">
        <v>19</v>
      </c>
      <c r="N300" s="15" t="s">
        <v>4720</v>
      </c>
      <c r="O300" s="15" t="s">
        <v>5855</v>
      </c>
      <c r="P300" s="15" t="s">
        <v>3588</v>
      </c>
      <c r="Q300" s="15" t="s">
        <v>19</v>
      </c>
      <c r="R300" s="15" t="s">
        <v>19</v>
      </c>
      <c r="S300" s="15" t="s">
        <v>19</v>
      </c>
      <c r="T300" s="15" t="s">
        <v>19</v>
      </c>
      <c r="U300" s="15" t="s">
        <v>19</v>
      </c>
      <c r="V300" s="19">
        <v>0</v>
      </c>
      <c r="W300" s="15" t="s">
        <v>133</v>
      </c>
      <c r="X300" s="15" t="s">
        <v>19</v>
      </c>
      <c r="Y300" s="15" t="s">
        <v>24</v>
      </c>
      <c r="Z300" s="15" t="s">
        <v>4651</v>
      </c>
      <c r="AA300" s="15" t="s">
        <v>1758</v>
      </c>
      <c r="AB300" s="15" t="s">
        <v>19</v>
      </c>
      <c r="AC300" s="15" t="s">
        <v>49</v>
      </c>
      <c r="AD300" s="37" t="s">
        <v>3563</v>
      </c>
      <c r="AE300" s="15" t="s">
        <v>19</v>
      </c>
      <c r="AF300" s="18">
        <v>45776</v>
      </c>
      <c r="AG300" s="15" t="s">
        <v>19</v>
      </c>
      <c r="AH300" s="15" t="s">
        <v>19</v>
      </c>
      <c r="AI300" s="15" t="s">
        <v>19</v>
      </c>
      <c r="AJ300" s="15" t="s">
        <v>3620</v>
      </c>
      <c r="AK300" s="15" t="s">
        <v>3621</v>
      </c>
    </row>
    <row r="301" spans="1:37" ht="15.45" x14ac:dyDescent="0.4">
      <c r="A301" s="15" t="s">
        <v>619</v>
      </c>
      <c r="B301" s="15" t="str">
        <f t="shared" si="4"/>
        <v>868ddjhtw</v>
      </c>
      <c r="C301" s="15" t="s">
        <v>4721</v>
      </c>
      <c r="D301" s="27" t="s">
        <v>122</v>
      </c>
      <c r="E301" s="15" t="s">
        <v>3561</v>
      </c>
      <c r="F301" s="28" t="s">
        <v>3587</v>
      </c>
      <c r="G301" s="15" t="s">
        <v>19</v>
      </c>
      <c r="H301" s="18">
        <v>45863</v>
      </c>
      <c r="I301" s="18" t="s">
        <v>19</v>
      </c>
      <c r="J301" s="18">
        <v>45754.53402777778</v>
      </c>
      <c r="K301" s="18">
        <v>45810.615277777775</v>
      </c>
      <c r="L301" s="18" t="s">
        <v>19</v>
      </c>
      <c r="M301" s="18" t="s">
        <v>19</v>
      </c>
      <c r="N301" s="15" t="s">
        <v>1732</v>
      </c>
      <c r="O301" s="15" t="s">
        <v>5855</v>
      </c>
      <c r="P301" s="15" t="s">
        <v>3588</v>
      </c>
      <c r="Q301" s="15" t="s">
        <v>19</v>
      </c>
      <c r="R301" s="15" t="s">
        <v>19</v>
      </c>
      <c r="S301" s="15" t="s">
        <v>19</v>
      </c>
      <c r="T301" s="15" t="s">
        <v>19</v>
      </c>
      <c r="U301" s="15" t="s">
        <v>19</v>
      </c>
      <c r="V301" s="19">
        <v>0</v>
      </c>
      <c r="W301" s="15" t="s">
        <v>133</v>
      </c>
      <c r="X301" s="15" t="s">
        <v>19</v>
      </c>
      <c r="Y301" s="15" t="s">
        <v>24</v>
      </c>
      <c r="Z301" s="15" t="s">
        <v>4651</v>
      </c>
      <c r="AA301" s="15" t="s">
        <v>1715</v>
      </c>
      <c r="AB301" s="15" t="s">
        <v>19</v>
      </c>
      <c r="AC301" s="15" t="s">
        <v>49</v>
      </c>
      <c r="AD301" s="37" t="s">
        <v>3563</v>
      </c>
      <c r="AE301" s="15" t="s">
        <v>19</v>
      </c>
      <c r="AF301" s="18">
        <v>45776</v>
      </c>
      <c r="AG301" s="15" t="s">
        <v>19</v>
      </c>
      <c r="AH301" s="15" t="s">
        <v>19</v>
      </c>
      <c r="AI301" s="15" t="s">
        <v>19</v>
      </c>
      <c r="AJ301" s="15" t="s">
        <v>3620</v>
      </c>
      <c r="AK301" s="15" t="s">
        <v>3621</v>
      </c>
    </row>
    <row r="302" spans="1:37" ht="15.45" x14ac:dyDescent="0.4">
      <c r="A302" s="15" t="s">
        <v>620</v>
      </c>
      <c r="B302" s="15" t="str">
        <f t="shared" si="4"/>
        <v>868ddm192</v>
      </c>
      <c r="C302" s="15" t="s">
        <v>4722</v>
      </c>
      <c r="D302" s="27" t="s">
        <v>122</v>
      </c>
      <c r="E302" s="15" t="s">
        <v>3561</v>
      </c>
      <c r="F302" s="28" t="s">
        <v>3587</v>
      </c>
      <c r="G302" s="15" t="s">
        <v>19</v>
      </c>
      <c r="H302" s="18">
        <v>45863</v>
      </c>
      <c r="I302" s="18" t="s">
        <v>19</v>
      </c>
      <c r="J302" s="18">
        <v>45754.572222222225</v>
      </c>
      <c r="K302" s="18">
        <v>45810.615277777775</v>
      </c>
      <c r="L302" s="18" t="s">
        <v>19</v>
      </c>
      <c r="M302" s="18" t="s">
        <v>19</v>
      </c>
      <c r="N302" s="15" t="s">
        <v>4723</v>
      </c>
      <c r="O302" s="15" t="s">
        <v>5855</v>
      </c>
      <c r="P302" s="15" t="s">
        <v>3588</v>
      </c>
      <c r="Q302" s="15" t="s">
        <v>19</v>
      </c>
      <c r="R302" s="15" t="s">
        <v>19</v>
      </c>
      <c r="S302" s="15" t="s">
        <v>19</v>
      </c>
      <c r="T302" s="15" t="s">
        <v>19</v>
      </c>
      <c r="U302" s="15" t="s">
        <v>19</v>
      </c>
      <c r="V302" s="19">
        <v>0</v>
      </c>
      <c r="W302" s="15" t="s">
        <v>133</v>
      </c>
      <c r="X302" s="15" t="s">
        <v>19</v>
      </c>
      <c r="Y302" s="15" t="s">
        <v>24</v>
      </c>
      <c r="Z302" s="15" t="s">
        <v>4651</v>
      </c>
      <c r="AA302" s="15" t="s">
        <v>1715</v>
      </c>
      <c r="AB302" s="15" t="s">
        <v>19</v>
      </c>
      <c r="AC302" s="15" t="s">
        <v>49</v>
      </c>
      <c r="AD302" s="37" t="s">
        <v>3563</v>
      </c>
      <c r="AE302" s="15" t="s">
        <v>19</v>
      </c>
      <c r="AF302" s="18">
        <v>45776</v>
      </c>
      <c r="AG302" s="15" t="s">
        <v>19</v>
      </c>
      <c r="AH302" s="15" t="s">
        <v>19</v>
      </c>
      <c r="AI302" s="15" t="s">
        <v>19</v>
      </c>
      <c r="AJ302" s="15" t="s">
        <v>3620</v>
      </c>
      <c r="AK302" s="15" t="s">
        <v>3621</v>
      </c>
    </row>
    <row r="303" spans="1:37" ht="15.45" x14ac:dyDescent="0.4">
      <c r="A303" s="15" t="s">
        <v>621</v>
      </c>
      <c r="B303" s="15" t="str">
        <f t="shared" si="4"/>
        <v>868ddm5wf</v>
      </c>
      <c r="C303" s="15" t="s">
        <v>4724</v>
      </c>
      <c r="D303" s="27" t="s">
        <v>122</v>
      </c>
      <c r="E303" s="15" t="s">
        <v>3561</v>
      </c>
      <c r="F303" s="17" t="s">
        <v>3562</v>
      </c>
      <c r="G303" s="15" t="s">
        <v>4654</v>
      </c>
      <c r="H303" s="18">
        <v>45863</v>
      </c>
      <c r="I303" s="18" t="s">
        <v>19</v>
      </c>
      <c r="J303" s="18">
        <v>45754.574999999997</v>
      </c>
      <c r="K303" s="18">
        <v>45810.615277777775</v>
      </c>
      <c r="L303" s="18" t="s">
        <v>19</v>
      </c>
      <c r="M303" s="18" t="s">
        <v>19</v>
      </c>
      <c r="N303" s="15" t="s">
        <v>4725</v>
      </c>
      <c r="O303" s="15" t="s">
        <v>5855</v>
      </c>
      <c r="P303" s="15" t="s">
        <v>3588</v>
      </c>
      <c r="Q303" s="15" t="s">
        <v>19</v>
      </c>
      <c r="R303" s="15" t="s">
        <v>19</v>
      </c>
      <c r="S303" s="15" t="s">
        <v>19</v>
      </c>
      <c r="T303" s="15" t="s">
        <v>19</v>
      </c>
      <c r="U303" s="15" t="s">
        <v>19</v>
      </c>
      <c r="V303" s="19">
        <v>0</v>
      </c>
      <c r="W303" s="15" t="s">
        <v>133</v>
      </c>
      <c r="X303" s="15" t="s">
        <v>19</v>
      </c>
      <c r="Y303" s="15" t="s">
        <v>24</v>
      </c>
      <c r="Z303" s="15" t="s">
        <v>4651</v>
      </c>
      <c r="AA303" s="15" t="s">
        <v>1715</v>
      </c>
      <c r="AB303" s="15" t="s">
        <v>19</v>
      </c>
      <c r="AC303" s="15" t="s">
        <v>49</v>
      </c>
      <c r="AD303" s="37" t="s">
        <v>3563</v>
      </c>
      <c r="AE303" s="15" t="s">
        <v>19</v>
      </c>
      <c r="AF303" s="18">
        <v>45776</v>
      </c>
      <c r="AG303" s="15" t="s">
        <v>19</v>
      </c>
      <c r="AH303" s="15" t="s">
        <v>19</v>
      </c>
      <c r="AI303" s="15" t="s">
        <v>19</v>
      </c>
      <c r="AJ303" s="15" t="s">
        <v>3620</v>
      </c>
      <c r="AK303" s="15" t="s">
        <v>3621</v>
      </c>
    </row>
    <row r="304" spans="1:37" ht="15.45" x14ac:dyDescent="0.4">
      <c r="A304" s="15" t="s">
        <v>622</v>
      </c>
      <c r="B304" s="15" t="str">
        <f t="shared" si="4"/>
        <v>868ddm6f3</v>
      </c>
      <c r="C304" s="15" t="s">
        <v>6090</v>
      </c>
      <c r="D304" s="27" t="s">
        <v>122</v>
      </c>
      <c r="E304" s="15" t="s">
        <v>3561</v>
      </c>
      <c r="F304" s="28" t="s">
        <v>3587</v>
      </c>
      <c r="G304" s="15" t="s">
        <v>19</v>
      </c>
      <c r="H304" s="18">
        <v>45863</v>
      </c>
      <c r="I304" s="18" t="s">
        <v>19</v>
      </c>
      <c r="J304" s="18">
        <v>45754.575694444444</v>
      </c>
      <c r="K304" s="18">
        <v>45810.615277777775</v>
      </c>
      <c r="L304" s="18" t="s">
        <v>19</v>
      </c>
      <c r="M304" s="18" t="s">
        <v>19</v>
      </c>
      <c r="N304" s="15" t="s">
        <v>4726</v>
      </c>
      <c r="O304" s="15" t="s">
        <v>5855</v>
      </c>
      <c r="P304" s="15" t="s">
        <v>3588</v>
      </c>
      <c r="Q304" s="15" t="s">
        <v>19</v>
      </c>
      <c r="R304" s="15" t="s">
        <v>19</v>
      </c>
      <c r="S304" s="15" t="s">
        <v>19</v>
      </c>
      <c r="T304" s="15" t="s">
        <v>19</v>
      </c>
      <c r="U304" s="15" t="s">
        <v>19</v>
      </c>
      <c r="V304" s="19">
        <v>0</v>
      </c>
      <c r="W304" s="15" t="s">
        <v>133</v>
      </c>
      <c r="X304" s="15" t="s">
        <v>19</v>
      </c>
      <c r="Y304" s="15" t="s">
        <v>24</v>
      </c>
      <c r="Z304" s="15" t="s">
        <v>4651</v>
      </c>
      <c r="AA304" s="15" t="s">
        <v>1715</v>
      </c>
      <c r="AB304" s="15" t="s">
        <v>19</v>
      </c>
      <c r="AC304" s="15" t="s">
        <v>49</v>
      </c>
      <c r="AD304" s="37" t="s">
        <v>3563</v>
      </c>
      <c r="AE304" s="15" t="s">
        <v>19</v>
      </c>
      <c r="AF304" s="18">
        <v>45776</v>
      </c>
      <c r="AG304" s="15" t="s">
        <v>19</v>
      </c>
      <c r="AH304" s="15" t="s">
        <v>19</v>
      </c>
      <c r="AI304" s="15" t="s">
        <v>19</v>
      </c>
      <c r="AJ304" s="15" t="s">
        <v>3620</v>
      </c>
      <c r="AK304" s="15" t="s">
        <v>3621</v>
      </c>
    </row>
    <row r="305" spans="1:37" ht="15.45" x14ac:dyDescent="0.4">
      <c r="A305" s="15" t="s">
        <v>623</v>
      </c>
      <c r="B305" s="15" t="str">
        <f t="shared" si="4"/>
        <v>868ddmdu4</v>
      </c>
      <c r="C305" s="15" t="s">
        <v>6741</v>
      </c>
      <c r="D305" s="27" t="s">
        <v>122</v>
      </c>
      <c r="E305" s="15" t="s">
        <v>3561</v>
      </c>
      <c r="F305" s="28" t="s">
        <v>3587</v>
      </c>
      <c r="G305" s="15" t="s">
        <v>19</v>
      </c>
      <c r="H305" s="18">
        <v>45863</v>
      </c>
      <c r="I305" s="18">
        <v>45806</v>
      </c>
      <c r="J305" s="18">
        <v>45754.580555555556</v>
      </c>
      <c r="K305" s="18">
        <v>45810.617361111115</v>
      </c>
      <c r="L305" s="18" t="s">
        <v>19</v>
      </c>
      <c r="M305" s="18" t="s">
        <v>19</v>
      </c>
      <c r="N305" s="15" t="s">
        <v>4727</v>
      </c>
      <c r="O305" s="15" t="s">
        <v>5855</v>
      </c>
      <c r="P305" s="15" t="s">
        <v>3588</v>
      </c>
      <c r="Q305" s="15" t="s">
        <v>19</v>
      </c>
      <c r="R305" s="15" t="s">
        <v>19</v>
      </c>
      <c r="S305" s="15" t="s">
        <v>19</v>
      </c>
      <c r="T305" s="15" t="s">
        <v>19</v>
      </c>
      <c r="U305" s="15" t="s">
        <v>19</v>
      </c>
      <c r="V305" s="19">
        <v>0</v>
      </c>
      <c r="W305" s="31" t="s">
        <v>29</v>
      </c>
      <c r="X305" s="15" t="s">
        <v>19</v>
      </c>
      <c r="Y305" s="15" t="s">
        <v>24</v>
      </c>
      <c r="Z305" s="15" t="s">
        <v>4651</v>
      </c>
      <c r="AA305" s="15" t="s">
        <v>1872</v>
      </c>
      <c r="AB305" s="15" t="s">
        <v>19</v>
      </c>
      <c r="AC305" s="15" t="s">
        <v>49</v>
      </c>
      <c r="AD305" s="37" t="s">
        <v>3563</v>
      </c>
      <c r="AE305" s="15" t="s">
        <v>19</v>
      </c>
      <c r="AF305" s="18">
        <v>45776</v>
      </c>
      <c r="AG305" s="15" t="s">
        <v>19</v>
      </c>
      <c r="AH305" s="15" t="s">
        <v>19</v>
      </c>
      <c r="AI305" s="15" t="s">
        <v>19</v>
      </c>
      <c r="AJ305" s="15" t="s">
        <v>3620</v>
      </c>
      <c r="AK305" s="15" t="s">
        <v>3621</v>
      </c>
    </row>
    <row r="306" spans="1:37" ht="15.45" x14ac:dyDescent="0.4">
      <c r="A306" s="15" t="s">
        <v>625</v>
      </c>
      <c r="B306" s="15" t="str">
        <f t="shared" si="4"/>
        <v>868de38ea</v>
      </c>
      <c r="C306" s="15" t="s">
        <v>5179</v>
      </c>
      <c r="D306" s="24" t="s">
        <v>42</v>
      </c>
      <c r="E306" s="15" t="s">
        <v>3561</v>
      </c>
      <c r="F306" s="16" t="s">
        <v>658</v>
      </c>
      <c r="G306" s="15" t="s">
        <v>19</v>
      </c>
      <c r="H306" s="18" t="s">
        <v>19</v>
      </c>
      <c r="I306" s="18" t="s">
        <v>19</v>
      </c>
      <c r="J306" s="18">
        <v>45755.354166666672</v>
      </c>
      <c r="K306" s="18">
        <v>45769.637499999997</v>
      </c>
      <c r="L306" s="18" t="s">
        <v>19</v>
      </c>
      <c r="M306" s="18" t="s">
        <v>19</v>
      </c>
      <c r="N306" s="15" t="s">
        <v>5180</v>
      </c>
      <c r="O306" s="15" t="s">
        <v>5889</v>
      </c>
      <c r="P306" s="15" t="s">
        <v>6148</v>
      </c>
      <c r="Q306" s="15" t="s">
        <v>19</v>
      </c>
      <c r="R306" s="15" t="s">
        <v>19</v>
      </c>
      <c r="S306" s="15" t="s">
        <v>19</v>
      </c>
      <c r="T306" s="15" t="s">
        <v>19</v>
      </c>
      <c r="U306" s="15" t="s">
        <v>19</v>
      </c>
      <c r="V306" s="19">
        <v>0</v>
      </c>
      <c r="W306" s="15" t="s">
        <v>19</v>
      </c>
      <c r="X306" s="15" t="s">
        <v>19</v>
      </c>
      <c r="Y306" s="15" t="s">
        <v>77</v>
      </c>
      <c r="Z306" s="15" t="s">
        <v>19</v>
      </c>
      <c r="AA306" s="15" t="s">
        <v>2152</v>
      </c>
      <c r="AB306" s="15" t="s">
        <v>19</v>
      </c>
      <c r="AC306" s="15" t="s">
        <v>49</v>
      </c>
      <c r="AD306" s="37" t="s">
        <v>3563</v>
      </c>
      <c r="AE306" s="15" t="s">
        <v>19</v>
      </c>
      <c r="AF306" s="15" t="s">
        <v>19</v>
      </c>
      <c r="AG306" s="15" t="s">
        <v>19</v>
      </c>
      <c r="AH306" s="15" t="s">
        <v>19</v>
      </c>
      <c r="AI306" s="15" t="s">
        <v>19</v>
      </c>
      <c r="AJ306" s="15" t="s">
        <v>3915</v>
      </c>
      <c r="AK306" s="15" t="s">
        <v>3569</v>
      </c>
    </row>
    <row r="307" spans="1:37" ht="15.45" x14ac:dyDescent="0.4">
      <c r="A307" s="15" t="s">
        <v>627</v>
      </c>
      <c r="B307" s="15" t="str">
        <f t="shared" si="4"/>
        <v>868de3f75</v>
      </c>
      <c r="C307" s="15" t="s">
        <v>3571</v>
      </c>
      <c r="D307" s="24" t="s">
        <v>42</v>
      </c>
      <c r="E307" s="15" t="s">
        <v>3561</v>
      </c>
      <c r="F307" s="25" t="s">
        <v>3583</v>
      </c>
      <c r="G307" s="15" t="s">
        <v>19</v>
      </c>
      <c r="H307" s="18" t="s">
        <v>19</v>
      </c>
      <c r="I307" s="18" t="s">
        <v>19</v>
      </c>
      <c r="J307" s="18">
        <v>45755.361111111109</v>
      </c>
      <c r="K307" s="18">
        <v>45769.637499999997</v>
      </c>
      <c r="L307" s="18" t="s">
        <v>19</v>
      </c>
      <c r="M307" s="18" t="s">
        <v>19</v>
      </c>
      <c r="N307" s="15" t="s">
        <v>19</v>
      </c>
      <c r="O307" s="15" t="s">
        <v>5889</v>
      </c>
      <c r="P307" s="15" t="s">
        <v>6148</v>
      </c>
      <c r="Q307" s="15" t="s">
        <v>19</v>
      </c>
      <c r="R307" s="15" t="s">
        <v>19</v>
      </c>
      <c r="S307" s="15" t="s">
        <v>19</v>
      </c>
      <c r="T307" s="15" t="s">
        <v>19</v>
      </c>
      <c r="U307" s="15" t="s">
        <v>19</v>
      </c>
      <c r="V307" s="19">
        <v>0</v>
      </c>
      <c r="W307" s="15" t="s">
        <v>19</v>
      </c>
      <c r="X307" s="15" t="s">
        <v>19</v>
      </c>
      <c r="Y307" s="15" t="s">
        <v>77</v>
      </c>
      <c r="Z307" s="15" t="s">
        <v>19</v>
      </c>
      <c r="AA307" s="15" t="s">
        <v>2152</v>
      </c>
      <c r="AB307" s="15" t="s">
        <v>19</v>
      </c>
      <c r="AC307" s="15" t="s">
        <v>49</v>
      </c>
      <c r="AD307" s="37" t="s">
        <v>3563</v>
      </c>
      <c r="AE307" s="15" t="s">
        <v>19</v>
      </c>
      <c r="AF307" s="15" t="s">
        <v>19</v>
      </c>
      <c r="AG307" s="15" t="s">
        <v>19</v>
      </c>
      <c r="AH307" s="15" t="s">
        <v>19</v>
      </c>
      <c r="AI307" s="15" t="s">
        <v>19</v>
      </c>
      <c r="AJ307" s="15" t="s">
        <v>3915</v>
      </c>
      <c r="AK307" s="15" t="s">
        <v>3569</v>
      </c>
    </row>
    <row r="308" spans="1:37" ht="15.45" x14ac:dyDescent="0.4">
      <c r="A308" s="15" t="s">
        <v>629</v>
      </c>
      <c r="B308" s="15" t="str">
        <f t="shared" si="4"/>
        <v>868de3hzk</v>
      </c>
      <c r="C308" s="15" t="s">
        <v>3574</v>
      </c>
      <c r="D308" s="24" t="s">
        <v>42</v>
      </c>
      <c r="E308" s="15" t="s">
        <v>3561</v>
      </c>
      <c r="F308" s="25" t="s">
        <v>3583</v>
      </c>
      <c r="G308" s="15" t="s">
        <v>19</v>
      </c>
      <c r="H308" s="18" t="s">
        <v>19</v>
      </c>
      <c r="I308" s="18" t="s">
        <v>19</v>
      </c>
      <c r="J308" s="18">
        <v>45755.36319444445</v>
      </c>
      <c r="K308" s="18">
        <v>45769.637499999997</v>
      </c>
      <c r="L308" s="18" t="s">
        <v>19</v>
      </c>
      <c r="M308" s="18" t="s">
        <v>19</v>
      </c>
      <c r="N308" s="15" t="s">
        <v>19</v>
      </c>
      <c r="O308" s="15" t="s">
        <v>5890</v>
      </c>
      <c r="P308" s="15" t="s">
        <v>6148</v>
      </c>
      <c r="Q308" s="15" t="s">
        <v>19</v>
      </c>
      <c r="R308" s="15" t="s">
        <v>19</v>
      </c>
      <c r="S308" s="15" t="s">
        <v>19</v>
      </c>
      <c r="T308" s="15" t="s">
        <v>19</v>
      </c>
      <c r="U308" s="15" t="s">
        <v>19</v>
      </c>
      <c r="V308" s="19">
        <v>0</v>
      </c>
      <c r="W308" s="15" t="s">
        <v>19</v>
      </c>
      <c r="X308" s="15" t="s">
        <v>19</v>
      </c>
      <c r="Y308" s="15" t="s">
        <v>77</v>
      </c>
      <c r="Z308" s="15" t="s">
        <v>19</v>
      </c>
      <c r="AA308" s="15" t="s">
        <v>2152</v>
      </c>
      <c r="AB308" s="15" t="s">
        <v>19</v>
      </c>
      <c r="AC308" s="15" t="s">
        <v>49</v>
      </c>
      <c r="AD308" s="37" t="s">
        <v>3563</v>
      </c>
      <c r="AE308" s="15" t="s">
        <v>19</v>
      </c>
      <c r="AF308" s="15" t="s">
        <v>19</v>
      </c>
      <c r="AG308" s="15" t="s">
        <v>19</v>
      </c>
      <c r="AH308" s="15" t="s">
        <v>19</v>
      </c>
      <c r="AI308" s="15" t="s">
        <v>19</v>
      </c>
      <c r="AJ308" s="15" t="s">
        <v>3915</v>
      </c>
      <c r="AK308" s="15" t="s">
        <v>3569</v>
      </c>
    </row>
    <row r="309" spans="1:37" ht="15.45" x14ac:dyDescent="0.4">
      <c r="A309" s="15" t="s">
        <v>631</v>
      </c>
      <c r="B309" s="15" t="str">
        <f t="shared" si="4"/>
        <v>868decc09</v>
      </c>
      <c r="C309" s="15" t="s">
        <v>4728</v>
      </c>
      <c r="D309" s="33" t="s">
        <v>243</v>
      </c>
      <c r="E309" s="15" t="s">
        <v>3561</v>
      </c>
      <c r="F309" s="28" t="s">
        <v>3587</v>
      </c>
      <c r="G309" s="15" t="s">
        <v>6335</v>
      </c>
      <c r="H309" s="18">
        <v>45814</v>
      </c>
      <c r="I309" s="18">
        <v>45765</v>
      </c>
      <c r="J309" s="18">
        <v>45755.586805555555</v>
      </c>
      <c r="K309" s="18">
        <v>45806.746527777781</v>
      </c>
      <c r="L309" s="18" t="s">
        <v>19</v>
      </c>
      <c r="M309" s="18">
        <v>45804.547916666663</v>
      </c>
      <c r="N309" s="15" t="s">
        <v>6089</v>
      </c>
      <c r="O309" s="15" t="s">
        <v>5855</v>
      </c>
      <c r="P309" s="15" t="s">
        <v>3919</v>
      </c>
      <c r="Q309" s="18">
        <v>45800</v>
      </c>
      <c r="R309" s="18" t="s">
        <v>19</v>
      </c>
      <c r="S309" s="15" t="s">
        <v>19</v>
      </c>
      <c r="T309" s="18" t="s">
        <v>19</v>
      </c>
      <c r="U309" s="18">
        <v>45804</v>
      </c>
      <c r="V309" s="19">
        <v>0</v>
      </c>
      <c r="W309" s="37" t="s">
        <v>365</v>
      </c>
      <c r="X309" s="18" t="s">
        <v>19</v>
      </c>
      <c r="Y309" s="15" t="s">
        <v>24</v>
      </c>
      <c r="Z309" s="15" t="s">
        <v>2603</v>
      </c>
      <c r="AA309" s="15" t="s">
        <v>1638</v>
      </c>
      <c r="AB309" s="15" t="b">
        <v>1</v>
      </c>
      <c r="AC309" s="15" t="s">
        <v>49</v>
      </c>
      <c r="AD309" s="37" t="s">
        <v>3563</v>
      </c>
      <c r="AE309" s="15" t="s">
        <v>19</v>
      </c>
      <c r="AF309" s="18">
        <v>45755</v>
      </c>
      <c r="AG309" s="18">
        <v>45804</v>
      </c>
      <c r="AH309" s="15" t="s">
        <v>19</v>
      </c>
      <c r="AI309" s="15" t="s">
        <v>19</v>
      </c>
      <c r="AJ309" s="15" t="s">
        <v>3620</v>
      </c>
      <c r="AK309" s="15" t="s">
        <v>3621</v>
      </c>
    </row>
    <row r="310" spans="1:37" ht="15.45" x14ac:dyDescent="0.4">
      <c r="A310" s="15" t="s">
        <v>633</v>
      </c>
      <c r="B310" s="15" t="str">
        <f t="shared" si="4"/>
        <v>868dfz666</v>
      </c>
      <c r="C310" s="15" t="s">
        <v>2534</v>
      </c>
      <c r="D310" s="16" t="s">
        <v>23</v>
      </c>
      <c r="E310" s="15" t="s">
        <v>4088</v>
      </c>
      <c r="F310" s="28" t="s">
        <v>3587</v>
      </c>
      <c r="G310" s="15" t="s">
        <v>6742</v>
      </c>
      <c r="H310" s="18">
        <v>45818</v>
      </c>
      <c r="I310" s="18">
        <v>45771</v>
      </c>
      <c r="J310" s="18">
        <v>45758.508333333331</v>
      </c>
      <c r="K310" s="18">
        <v>45810.525000000001</v>
      </c>
      <c r="L310" s="18" t="s">
        <v>19</v>
      </c>
      <c r="M310" s="18" t="s">
        <v>19</v>
      </c>
      <c r="N310" s="15" t="s">
        <v>6336</v>
      </c>
      <c r="O310" s="15" t="s">
        <v>5855</v>
      </c>
      <c r="P310" s="15" t="s">
        <v>3588</v>
      </c>
      <c r="Q310" s="18">
        <v>45805</v>
      </c>
      <c r="R310" s="18" t="s">
        <v>19</v>
      </c>
      <c r="S310" s="15" t="s">
        <v>19</v>
      </c>
      <c r="T310" s="18" t="s">
        <v>19</v>
      </c>
      <c r="U310" s="18" t="s">
        <v>19</v>
      </c>
      <c r="V310" s="19">
        <v>0</v>
      </c>
      <c r="W310" s="26" t="s">
        <v>88</v>
      </c>
      <c r="X310" s="18" t="s">
        <v>19</v>
      </c>
      <c r="Y310" s="15" t="s">
        <v>43</v>
      </c>
      <c r="Z310" s="15" t="s">
        <v>1110</v>
      </c>
      <c r="AA310" s="15" t="s">
        <v>1112</v>
      </c>
      <c r="AB310" s="15" t="s">
        <v>19</v>
      </c>
      <c r="AC310" s="15" t="s">
        <v>49</v>
      </c>
      <c r="AD310" s="15" t="s">
        <v>19</v>
      </c>
      <c r="AE310" s="15" t="s">
        <v>19</v>
      </c>
      <c r="AF310" s="18">
        <v>45757</v>
      </c>
      <c r="AG310" s="18" t="s">
        <v>19</v>
      </c>
      <c r="AH310" s="15" t="s">
        <v>19</v>
      </c>
      <c r="AI310" s="15" t="s">
        <v>19</v>
      </c>
      <c r="AJ310" s="15" t="s">
        <v>3620</v>
      </c>
      <c r="AK310" s="15" t="s">
        <v>3621</v>
      </c>
    </row>
    <row r="311" spans="1:37" ht="15.45" x14ac:dyDescent="0.4">
      <c r="A311" s="15" t="s">
        <v>635</v>
      </c>
      <c r="B311" s="15" t="str">
        <f t="shared" si="4"/>
        <v>868dfzm17</v>
      </c>
      <c r="C311" s="15" t="s">
        <v>4150</v>
      </c>
      <c r="D311" s="16" t="s">
        <v>23</v>
      </c>
      <c r="E311" s="15" t="s">
        <v>3561</v>
      </c>
      <c r="F311" s="28" t="s">
        <v>3587</v>
      </c>
      <c r="G311" s="15" t="s">
        <v>6743</v>
      </c>
      <c r="H311" s="18">
        <v>45863</v>
      </c>
      <c r="I311" s="18">
        <v>45770</v>
      </c>
      <c r="J311" s="18">
        <v>45758.520138888889</v>
      </c>
      <c r="K311" s="18">
        <v>45810.749305555553</v>
      </c>
      <c r="L311" s="18" t="s">
        <v>19</v>
      </c>
      <c r="M311" s="18" t="s">
        <v>19</v>
      </c>
      <c r="N311" s="15" t="s">
        <v>6337</v>
      </c>
      <c r="O311" s="15" t="s">
        <v>5855</v>
      </c>
      <c r="P311" s="15" t="s">
        <v>3588</v>
      </c>
      <c r="Q311" s="18">
        <v>45803</v>
      </c>
      <c r="R311" s="18" t="s">
        <v>19</v>
      </c>
      <c r="S311" s="15" t="s">
        <v>19</v>
      </c>
      <c r="T311" s="18" t="s">
        <v>19</v>
      </c>
      <c r="U311" s="18" t="s">
        <v>19</v>
      </c>
      <c r="V311" s="19">
        <v>0</v>
      </c>
      <c r="W311" s="15" t="s">
        <v>287</v>
      </c>
      <c r="X311" s="18" t="s">
        <v>19</v>
      </c>
      <c r="Y311" s="15" t="s">
        <v>43</v>
      </c>
      <c r="Z311" s="15" t="s">
        <v>1110</v>
      </c>
      <c r="AA311" s="15" t="s">
        <v>1138</v>
      </c>
      <c r="AB311" s="15" t="s">
        <v>19</v>
      </c>
      <c r="AC311" s="15" t="s">
        <v>49</v>
      </c>
      <c r="AD311" s="15" t="s">
        <v>19</v>
      </c>
      <c r="AE311" s="15" t="s">
        <v>19</v>
      </c>
      <c r="AF311" s="18">
        <v>45768</v>
      </c>
      <c r="AG311" s="18" t="s">
        <v>19</v>
      </c>
      <c r="AH311" s="15" t="s">
        <v>19</v>
      </c>
      <c r="AI311" s="15" t="s">
        <v>19</v>
      </c>
      <c r="AJ311" s="15" t="s">
        <v>3620</v>
      </c>
      <c r="AK311" s="15" t="s">
        <v>3621</v>
      </c>
    </row>
    <row r="312" spans="1:37" ht="11.5" customHeight="1" x14ac:dyDescent="0.4">
      <c r="A312" s="15" t="s">
        <v>637</v>
      </c>
      <c r="B312" s="15" t="str">
        <f t="shared" si="4"/>
        <v>868dh617q</v>
      </c>
      <c r="C312" s="15" t="s">
        <v>6744</v>
      </c>
      <c r="D312" s="21" t="s">
        <v>28</v>
      </c>
      <c r="E312" s="15" t="s">
        <v>3561</v>
      </c>
      <c r="F312" s="16" t="s">
        <v>658</v>
      </c>
      <c r="G312" s="15" t="s">
        <v>6338</v>
      </c>
      <c r="H312" s="18">
        <v>45816</v>
      </c>
      <c r="I312" s="18">
        <v>45786</v>
      </c>
      <c r="J312" s="18">
        <v>45761.73055555555</v>
      </c>
      <c r="K312" s="18">
        <v>45806.711805555555</v>
      </c>
      <c r="L312" s="18" t="s">
        <v>19</v>
      </c>
      <c r="M312" s="18" t="s">
        <v>19</v>
      </c>
      <c r="N312" s="15" t="s">
        <v>4151</v>
      </c>
      <c r="O312" s="15" t="s">
        <v>6233</v>
      </c>
      <c r="P312" s="15" t="s">
        <v>6147</v>
      </c>
      <c r="Q312" s="18">
        <v>45786</v>
      </c>
      <c r="R312" s="18">
        <v>45793</v>
      </c>
      <c r="S312" s="15" t="s">
        <v>19</v>
      </c>
      <c r="T312" s="18" t="s">
        <v>19</v>
      </c>
      <c r="U312" s="18" t="s">
        <v>19</v>
      </c>
      <c r="V312" s="19">
        <v>0</v>
      </c>
      <c r="W312" s="31" t="s">
        <v>29</v>
      </c>
      <c r="X312" s="18" t="s">
        <v>19</v>
      </c>
      <c r="Y312" s="15" t="s">
        <v>43</v>
      </c>
      <c r="Z312" s="15" t="s">
        <v>4152</v>
      </c>
      <c r="AA312" s="15" t="s">
        <v>1121</v>
      </c>
      <c r="AB312" s="15" t="s">
        <v>19</v>
      </c>
      <c r="AC312" s="15" t="s">
        <v>17</v>
      </c>
      <c r="AD312" s="37" t="s">
        <v>3563</v>
      </c>
      <c r="AE312" s="15" t="s">
        <v>5821</v>
      </c>
      <c r="AF312" s="15" t="s">
        <v>19</v>
      </c>
      <c r="AG312" s="18" t="s">
        <v>19</v>
      </c>
      <c r="AH312" s="15" t="s">
        <v>19</v>
      </c>
      <c r="AI312" s="15" t="s">
        <v>19</v>
      </c>
      <c r="AJ312" s="15" t="s">
        <v>3215</v>
      </c>
      <c r="AK312" s="15" t="s">
        <v>6312</v>
      </c>
    </row>
    <row r="313" spans="1:37" ht="15.45" x14ac:dyDescent="0.4">
      <c r="A313" s="15" t="s">
        <v>639</v>
      </c>
      <c r="B313" s="15" t="str">
        <f t="shared" si="4"/>
        <v>868dh6a78</v>
      </c>
      <c r="C313" s="15" t="s">
        <v>6745</v>
      </c>
      <c r="D313" s="21" t="s">
        <v>28</v>
      </c>
      <c r="E313" s="15" t="s">
        <v>3561</v>
      </c>
      <c r="F313" s="16" t="s">
        <v>658</v>
      </c>
      <c r="G313" s="15" t="s">
        <v>19</v>
      </c>
      <c r="H313" s="18">
        <v>45863</v>
      </c>
      <c r="I313" s="18">
        <v>45793</v>
      </c>
      <c r="J313" s="18">
        <v>45761.738888888889</v>
      </c>
      <c r="K313" s="18">
        <v>45806.711805555555</v>
      </c>
      <c r="L313" s="18" t="s">
        <v>19</v>
      </c>
      <c r="M313" s="18" t="s">
        <v>19</v>
      </c>
      <c r="N313" s="15" t="s">
        <v>4153</v>
      </c>
      <c r="O313" s="15" t="s">
        <v>5852</v>
      </c>
      <c r="P313" s="15" t="s">
        <v>6147</v>
      </c>
      <c r="Q313" s="18">
        <v>45796</v>
      </c>
      <c r="R313" s="15" t="s">
        <v>19</v>
      </c>
      <c r="S313" s="15" t="s">
        <v>19</v>
      </c>
      <c r="T313" s="15" t="s">
        <v>19</v>
      </c>
      <c r="U313" s="15" t="s">
        <v>19</v>
      </c>
      <c r="V313" s="19">
        <v>0</v>
      </c>
      <c r="W313" s="31" t="s">
        <v>29</v>
      </c>
      <c r="X313" s="15" t="s">
        <v>19</v>
      </c>
      <c r="Y313" s="15" t="s">
        <v>43</v>
      </c>
      <c r="Z313" s="15" t="s">
        <v>4152</v>
      </c>
      <c r="AA313" s="15" t="s">
        <v>1121</v>
      </c>
      <c r="AB313" s="15" t="s">
        <v>19</v>
      </c>
      <c r="AC313" s="15" t="s">
        <v>17</v>
      </c>
      <c r="AD313" s="37" t="s">
        <v>3563</v>
      </c>
      <c r="AE313" s="15" t="s">
        <v>19</v>
      </c>
      <c r="AF313" s="15" t="s">
        <v>19</v>
      </c>
      <c r="AG313" s="15" t="s">
        <v>19</v>
      </c>
      <c r="AH313" s="15" t="s">
        <v>19</v>
      </c>
      <c r="AI313" s="15" t="s">
        <v>19</v>
      </c>
      <c r="AJ313" s="15" t="s">
        <v>3215</v>
      </c>
      <c r="AK313" s="15" t="s">
        <v>6312</v>
      </c>
    </row>
    <row r="314" spans="1:37" ht="15.45" x14ac:dyDescent="0.4">
      <c r="A314" s="15" t="s">
        <v>641</v>
      </c>
      <c r="B314" s="15" t="str">
        <f t="shared" si="4"/>
        <v>868dh6g2m</v>
      </c>
      <c r="C314" s="15" t="s">
        <v>6746</v>
      </c>
      <c r="D314" s="21" t="s">
        <v>28</v>
      </c>
      <c r="E314" s="15" t="s">
        <v>3561</v>
      </c>
      <c r="F314" s="16" t="s">
        <v>658</v>
      </c>
      <c r="G314" s="15" t="s">
        <v>19</v>
      </c>
      <c r="H314" s="18">
        <v>45863</v>
      </c>
      <c r="I314" s="18">
        <v>45806</v>
      </c>
      <c r="J314" s="18">
        <v>45761.743055555555</v>
      </c>
      <c r="K314" s="18">
        <v>45806.711111111115</v>
      </c>
      <c r="L314" s="18" t="s">
        <v>19</v>
      </c>
      <c r="M314" s="18" t="s">
        <v>19</v>
      </c>
      <c r="N314" s="15" t="s">
        <v>4154</v>
      </c>
      <c r="O314" s="15" t="s">
        <v>5852</v>
      </c>
      <c r="P314" s="15" t="s">
        <v>6147</v>
      </c>
      <c r="Q314" s="18">
        <v>45806</v>
      </c>
      <c r="R314" s="15" t="s">
        <v>19</v>
      </c>
      <c r="S314" s="15" t="s">
        <v>19</v>
      </c>
      <c r="T314" s="15" t="s">
        <v>19</v>
      </c>
      <c r="U314" s="15" t="s">
        <v>19</v>
      </c>
      <c r="V314" s="19">
        <v>0</v>
      </c>
      <c r="W314" s="31" t="s">
        <v>29</v>
      </c>
      <c r="X314" s="15" t="s">
        <v>19</v>
      </c>
      <c r="Y314" s="15" t="s">
        <v>43</v>
      </c>
      <c r="Z314" s="15" t="s">
        <v>4152</v>
      </c>
      <c r="AA314" s="15" t="s">
        <v>1121</v>
      </c>
      <c r="AB314" s="15" t="s">
        <v>19</v>
      </c>
      <c r="AC314" s="15" t="s">
        <v>17</v>
      </c>
      <c r="AD314" s="37" t="s">
        <v>3563</v>
      </c>
      <c r="AE314" s="15" t="s">
        <v>19</v>
      </c>
      <c r="AF314" s="15" t="s">
        <v>19</v>
      </c>
      <c r="AG314" s="15" t="s">
        <v>19</v>
      </c>
      <c r="AH314" s="15" t="s">
        <v>19</v>
      </c>
      <c r="AI314" s="15" t="s">
        <v>19</v>
      </c>
      <c r="AJ314" s="15" t="s">
        <v>3215</v>
      </c>
      <c r="AK314" s="15" t="s">
        <v>6312</v>
      </c>
    </row>
    <row r="315" spans="1:37" ht="15.45" x14ac:dyDescent="0.4">
      <c r="A315" s="15" t="s">
        <v>649</v>
      </c>
      <c r="B315" s="15" t="str">
        <f t="shared" si="4"/>
        <v>868dkzeyb</v>
      </c>
      <c r="C315" s="15" t="s">
        <v>5181</v>
      </c>
      <c r="D315" s="24" t="s">
        <v>42</v>
      </c>
      <c r="E315" s="15" t="s">
        <v>3561</v>
      </c>
      <c r="F315" s="28" t="s">
        <v>3587</v>
      </c>
      <c r="G315" s="15" t="s">
        <v>19</v>
      </c>
      <c r="H315" s="18" t="s">
        <v>19</v>
      </c>
      <c r="I315" s="18" t="s">
        <v>19</v>
      </c>
      <c r="J315" s="18">
        <v>45768.784722222219</v>
      </c>
      <c r="K315" s="18">
        <v>45807.496527777781</v>
      </c>
      <c r="L315" s="18" t="s">
        <v>19</v>
      </c>
      <c r="M315" s="18" t="s">
        <v>19</v>
      </c>
      <c r="N315" s="15" t="s">
        <v>2392</v>
      </c>
      <c r="O315" s="15" t="s">
        <v>5857</v>
      </c>
      <c r="P315" s="15" t="s">
        <v>6152</v>
      </c>
      <c r="Q315" s="15" t="s">
        <v>19</v>
      </c>
      <c r="R315" s="15" t="s">
        <v>19</v>
      </c>
      <c r="S315" s="15" t="s">
        <v>19</v>
      </c>
      <c r="T315" s="15" t="s">
        <v>19</v>
      </c>
      <c r="U315" s="15" t="s">
        <v>19</v>
      </c>
      <c r="V315" s="19">
        <v>0</v>
      </c>
      <c r="W315" s="15" t="s">
        <v>133</v>
      </c>
      <c r="X315" s="15" t="s">
        <v>19</v>
      </c>
      <c r="Y315" s="15" t="s">
        <v>77</v>
      </c>
      <c r="Z315" s="15" t="s">
        <v>5088</v>
      </c>
      <c r="AA315" s="15" t="s">
        <v>2149</v>
      </c>
      <c r="AB315" s="15" t="b">
        <v>1</v>
      </c>
      <c r="AC315" s="15" t="s">
        <v>49</v>
      </c>
      <c r="AD315" s="37" t="s">
        <v>3563</v>
      </c>
      <c r="AE315" s="15" t="s">
        <v>19</v>
      </c>
      <c r="AF315" s="18">
        <v>45777</v>
      </c>
      <c r="AG315" s="15" t="s">
        <v>19</v>
      </c>
      <c r="AH315" s="15" t="s">
        <v>19</v>
      </c>
      <c r="AI315" s="15" t="s">
        <v>19</v>
      </c>
      <c r="AJ315" s="15" t="s">
        <v>3620</v>
      </c>
      <c r="AK315" s="15" t="s">
        <v>3621</v>
      </c>
    </row>
    <row r="316" spans="1:37" ht="15.45" x14ac:dyDescent="0.4">
      <c r="A316" s="15" t="s">
        <v>651</v>
      </c>
      <c r="B316" s="15" t="str">
        <f t="shared" si="4"/>
        <v>868dpxftj</v>
      </c>
      <c r="C316" s="15" t="s">
        <v>5182</v>
      </c>
      <c r="D316" s="24" t="s">
        <v>42</v>
      </c>
      <c r="E316" s="15" t="s">
        <v>3561</v>
      </c>
      <c r="F316" s="28" t="s">
        <v>3587</v>
      </c>
      <c r="G316" s="15" t="s">
        <v>19</v>
      </c>
      <c r="H316" s="18" t="s">
        <v>19</v>
      </c>
      <c r="I316" s="18" t="s">
        <v>19</v>
      </c>
      <c r="J316" s="18">
        <v>45775.429861111115</v>
      </c>
      <c r="K316" s="18">
        <v>45779.568055555559</v>
      </c>
      <c r="L316" s="18" t="s">
        <v>19</v>
      </c>
      <c r="M316" s="18" t="s">
        <v>19</v>
      </c>
      <c r="N316" s="15" t="s">
        <v>5891</v>
      </c>
      <c r="O316" s="15" t="s">
        <v>6747</v>
      </c>
      <c r="P316" s="15" t="s">
        <v>6148</v>
      </c>
      <c r="Q316" s="15" t="s">
        <v>19</v>
      </c>
      <c r="R316" s="15" t="s">
        <v>19</v>
      </c>
      <c r="S316" s="15" t="s">
        <v>19</v>
      </c>
      <c r="T316" s="15" t="s">
        <v>19</v>
      </c>
      <c r="U316" s="15" t="s">
        <v>19</v>
      </c>
      <c r="V316" s="19">
        <v>0</v>
      </c>
      <c r="W316" s="15" t="s">
        <v>19</v>
      </c>
      <c r="X316" s="15" t="s">
        <v>19</v>
      </c>
      <c r="Y316" s="15" t="s">
        <v>77</v>
      </c>
      <c r="Z316" s="15" t="s">
        <v>3932</v>
      </c>
      <c r="AA316" s="15" t="s">
        <v>2188</v>
      </c>
      <c r="AB316" s="15" t="s">
        <v>19</v>
      </c>
      <c r="AC316" s="15" t="s">
        <v>49</v>
      </c>
      <c r="AD316" s="15" t="s">
        <v>19</v>
      </c>
      <c r="AE316" s="15" t="s">
        <v>19</v>
      </c>
      <c r="AF316" s="18">
        <v>45779</v>
      </c>
      <c r="AG316" s="15" t="s">
        <v>19</v>
      </c>
      <c r="AH316" s="15" t="s">
        <v>19</v>
      </c>
      <c r="AI316" s="15" t="s">
        <v>19</v>
      </c>
      <c r="AJ316" s="15" t="s">
        <v>3325</v>
      </c>
      <c r="AK316" s="15" t="s">
        <v>6275</v>
      </c>
    </row>
    <row r="317" spans="1:37" ht="15.45" x14ac:dyDescent="0.4">
      <c r="A317" s="15" t="s">
        <v>653</v>
      </c>
      <c r="B317" s="15" t="str">
        <f t="shared" si="4"/>
        <v>868dpzyte</v>
      </c>
      <c r="C317" s="15" t="s">
        <v>5183</v>
      </c>
      <c r="D317" s="24" t="s">
        <v>42</v>
      </c>
      <c r="E317" s="15" t="s">
        <v>3561</v>
      </c>
      <c r="F317" s="28" t="s">
        <v>3587</v>
      </c>
      <c r="G317" s="15" t="s">
        <v>19</v>
      </c>
      <c r="H317" s="18" t="s">
        <v>19</v>
      </c>
      <c r="I317" s="18" t="s">
        <v>19</v>
      </c>
      <c r="J317" s="18">
        <v>45775.490972222222</v>
      </c>
      <c r="K317" s="18">
        <v>45775.490972222222</v>
      </c>
      <c r="L317" s="18" t="s">
        <v>19</v>
      </c>
      <c r="M317" s="18" t="s">
        <v>19</v>
      </c>
      <c r="N317" s="15" t="s">
        <v>5184</v>
      </c>
      <c r="O317" s="15" t="s">
        <v>5800</v>
      </c>
      <c r="P317" s="15" t="s">
        <v>6150</v>
      </c>
      <c r="Q317" s="15" t="s">
        <v>19</v>
      </c>
      <c r="R317" s="15" t="s">
        <v>19</v>
      </c>
      <c r="S317" s="15" t="s">
        <v>19</v>
      </c>
      <c r="T317" s="15" t="s">
        <v>19</v>
      </c>
      <c r="U317" s="15" t="s">
        <v>19</v>
      </c>
      <c r="V317" s="19">
        <v>0</v>
      </c>
      <c r="W317" s="15" t="s">
        <v>19</v>
      </c>
      <c r="X317" s="15" t="s">
        <v>19</v>
      </c>
      <c r="Y317" s="15" t="s">
        <v>77</v>
      </c>
      <c r="Z317" s="15" t="s">
        <v>3932</v>
      </c>
      <c r="AA317" s="15" t="s">
        <v>2195</v>
      </c>
      <c r="AB317" s="15" t="s">
        <v>19</v>
      </c>
      <c r="AC317" s="15" t="s">
        <v>49</v>
      </c>
      <c r="AD317" s="15" t="s">
        <v>19</v>
      </c>
      <c r="AE317" s="15" t="s">
        <v>19</v>
      </c>
      <c r="AF317" s="15" t="s">
        <v>19</v>
      </c>
      <c r="AG317" s="15" t="s">
        <v>19</v>
      </c>
      <c r="AH317" s="15" t="s">
        <v>19</v>
      </c>
      <c r="AI317" s="15" t="s">
        <v>19</v>
      </c>
      <c r="AJ317" s="15" t="s">
        <v>3325</v>
      </c>
      <c r="AK317" s="15" t="s">
        <v>6275</v>
      </c>
    </row>
    <row r="318" spans="1:37" ht="15.45" x14ac:dyDescent="0.4">
      <c r="A318" s="15" t="s">
        <v>655</v>
      </c>
      <c r="B318" s="15" t="str">
        <f t="shared" si="4"/>
        <v>868dq07hc</v>
      </c>
      <c r="C318" s="15" t="s">
        <v>4155</v>
      </c>
      <c r="D318" s="21" t="s">
        <v>28</v>
      </c>
      <c r="E318" s="15" t="s">
        <v>3561</v>
      </c>
      <c r="F318" s="25" t="s">
        <v>3583</v>
      </c>
      <c r="G318" s="15" t="s">
        <v>5863</v>
      </c>
      <c r="H318" s="18">
        <v>45863</v>
      </c>
      <c r="I318" s="18" t="s">
        <v>19</v>
      </c>
      <c r="J318" s="18">
        <v>45775.49722222222</v>
      </c>
      <c r="K318" s="18">
        <v>45810.693749999999</v>
      </c>
      <c r="L318" s="18" t="s">
        <v>19</v>
      </c>
      <c r="M318" s="18" t="s">
        <v>19</v>
      </c>
      <c r="N318" s="15" t="s">
        <v>6748</v>
      </c>
      <c r="O318" s="15" t="s">
        <v>5800</v>
      </c>
      <c r="P318" s="15" t="s">
        <v>6147</v>
      </c>
      <c r="Q318" s="18">
        <v>45806</v>
      </c>
      <c r="R318" s="15" t="s">
        <v>19</v>
      </c>
      <c r="S318" s="15" t="s">
        <v>19</v>
      </c>
      <c r="T318" s="15" t="s">
        <v>19</v>
      </c>
      <c r="U318" s="15" t="s">
        <v>19</v>
      </c>
      <c r="V318" s="19">
        <v>0</v>
      </c>
      <c r="W318" s="15" t="s">
        <v>196</v>
      </c>
      <c r="X318" s="15" t="s">
        <v>19</v>
      </c>
      <c r="Y318" s="15" t="s">
        <v>43</v>
      </c>
      <c r="Z318" s="15" t="s">
        <v>3932</v>
      </c>
      <c r="AA318" s="15" t="s">
        <v>1226</v>
      </c>
      <c r="AB318" s="15" t="b">
        <v>1</v>
      </c>
      <c r="AC318" s="15" t="s">
        <v>49</v>
      </c>
      <c r="AD318" s="15" t="s">
        <v>19</v>
      </c>
      <c r="AE318" s="15" t="s">
        <v>19</v>
      </c>
      <c r="AF318" s="18">
        <v>45800</v>
      </c>
      <c r="AG318" s="15" t="s">
        <v>19</v>
      </c>
      <c r="AH318" s="15" t="s">
        <v>19</v>
      </c>
      <c r="AI318" s="15" t="s">
        <v>19</v>
      </c>
      <c r="AJ318" s="15" t="s">
        <v>3325</v>
      </c>
      <c r="AK318" s="15" t="s">
        <v>6275</v>
      </c>
    </row>
    <row r="319" spans="1:37" ht="15.45" x14ac:dyDescent="0.4">
      <c r="A319" s="15" t="s">
        <v>657</v>
      </c>
      <c r="B319" s="15" t="str">
        <f t="shared" si="4"/>
        <v>868dq4jmp</v>
      </c>
      <c r="C319" s="15" t="s">
        <v>5185</v>
      </c>
      <c r="D319" s="24" t="s">
        <v>42</v>
      </c>
      <c r="E319" s="15" t="s">
        <v>3561</v>
      </c>
      <c r="F319" s="16" t="s">
        <v>658</v>
      </c>
      <c r="G319" s="15" t="s">
        <v>5186</v>
      </c>
      <c r="H319" s="18" t="s">
        <v>19</v>
      </c>
      <c r="I319" s="18" t="s">
        <v>19</v>
      </c>
      <c r="J319" s="18">
        <v>45775.601388888885</v>
      </c>
      <c r="K319" s="18">
        <v>45775.61319444445</v>
      </c>
      <c r="L319" s="18" t="s">
        <v>19</v>
      </c>
      <c r="M319" s="18" t="s">
        <v>19</v>
      </c>
      <c r="N319" s="15" t="s">
        <v>5187</v>
      </c>
      <c r="O319" s="15" t="s">
        <v>5800</v>
      </c>
      <c r="P319" s="15" t="s">
        <v>6150</v>
      </c>
      <c r="Q319" s="15" t="s">
        <v>19</v>
      </c>
      <c r="R319" s="15" t="s">
        <v>19</v>
      </c>
      <c r="S319" s="15" t="s">
        <v>19</v>
      </c>
      <c r="T319" s="15" t="s">
        <v>19</v>
      </c>
      <c r="U319" s="15" t="s">
        <v>19</v>
      </c>
      <c r="V319" s="19">
        <v>0</v>
      </c>
      <c r="W319" s="15" t="s">
        <v>19</v>
      </c>
      <c r="X319" s="15" t="s">
        <v>19</v>
      </c>
      <c r="Y319" s="15" t="s">
        <v>77</v>
      </c>
      <c r="Z319" s="15" t="s">
        <v>3932</v>
      </c>
      <c r="AA319" s="15" t="s">
        <v>2312</v>
      </c>
      <c r="AB319" s="15" t="s">
        <v>19</v>
      </c>
      <c r="AC319" s="15" t="s">
        <v>49</v>
      </c>
      <c r="AD319" s="15" t="s">
        <v>19</v>
      </c>
      <c r="AE319" s="15" t="s">
        <v>19</v>
      </c>
      <c r="AF319" s="15" t="s">
        <v>19</v>
      </c>
      <c r="AG319" s="15" t="s">
        <v>19</v>
      </c>
      <c r="AH319" s="15" t="s">
        <v>19</v>
      </c>
      <c r="AI319" s="15" t="s">
        <v>19</v>
      </c>
      <c r="AJ319" s="15" t="s">
        <v>3325</v>
      </c>
      <c r="AK319" s="15" t="s">
        <v>6275</v>
      </c>
    </row>
    <row r="320" spans="1:37" ht="15.45" x14ac:dyDescent="0.4">
      <c r="A320" s="15" t="s">
        <v>660</v>
      </c>
      <c r="B320" s="15" t="str">
        <f t="shared" si="4"/>
        <v>868dq5038</v>
      </c>
      <c r="C320" s="15" t="s">
        <v>4419</v>
      </c>
      <c r="D320" s="24" t="s">
        <v>42</v>
      </c>
      <c r="E320" s="15" t="s">
        <v>3561</v>
      </c>
      <c r="F320" s="16" t="s">
        <v>658</v>
      </c>
      <c r="G320" s="15" t="s">
        <v>5186</v>
      </c>
      <c r="H320" s="18" t="s">
        <v>19</v>
      </c>
      <c r="I320" s="18" t="s">
        <v>19</v>
      </c>
      <c r="J320" s="18">
        <v>45775.612500000003</v>
      </c>
      <c r="K320" s="18">
        <v>45775.616666666669</v>
      </c>
      <c r="L320" s="18" t="s">
        <v>19</v>
      </c>
      <c r="M320" s="18" t="s">
        <v>19</v>
      </c>
      <c r="N320" s="15" t="s">
        <v>5188</v>
      </c>
      <c r="O320" s="15" t="s">
        <v>5800</v>
      </c>
      <c r="P320" s="15" t="s">
        <v>6150</v>
      </c>
      <c r="Q320" s="15" t="s">
        <v>19</v>
      </c>
      <c r="R320" s="15" t="s">
        <v>19</v>
      </c>
      <c r="S320" s="15" t="s">
        <v>19</v>
      </c>
      <c r="T320" s="15" t="s">
        <v>19</v>
      </c>
      <c r="U320" s="15" t="s">
        <v>19</v>
      </c>
      <c r="V320" s="19">
        <v>0</v>
      </c>
      <c r="W320" s="15" t="s">
        <v>19</v>
      </c>
      <c r="X320" s="15" t="s">
        <v>19</v>
      </c>
      <c r="Y320" s="15" t="s">
        <v>77</v>
      </c>
      <c r="Z320" s="15" t="s">
        <v>3932</v>
      </c>
      <c r="AA320" s="15" t="s">
        <v>2320</v>
      </c>
      <c r="AB320" s="15" t="s">
        <v>19</v>
      </c>
      <c r="AC320" s="15" t="s">
        <v>49</v>
      </c>
      <c r="AD320" s="15" t="s">
        <v>19</v>
      </c>
      <c r="AE320" s="15" t="s">
        <v>19</v>
      </c>
      <c r="AF320" s="15" t="s">
        <v>19</v>
      </c>
      <c r="AG320" s="15" t="s">
        <v>19</v>
      </c>
      <c r="AH320" s="15" t="s">
        <v>19</v>
      </c>
      <c r="AI320" s="15" t="s">
        <v>19</v>
      </c>
      <c r="AJ320" s="15" t="s">
        <v>3325</v>
      </c>
      <c r="AK320" s="15" t="s">
        <v>6275</v>
      </c>
    </row>
    <row r="321" spans="1:37" ht="15.45" x14ac:dyDescent="0.4">
      <c r="A321" s="15" t="s">
        <v>662</v>
      </c>
      <c r="B321" s="15" t="str">
        <f t="shared" si="4"/>
        <v>868dq51yw</v>
      </c>
      <c r="C321" s="15" t="s">
        <v>5189</v>
      </c>
      <c r="D321" s="24" t="s">
        <v>42</v>
      </c>
      <c r="E321" s="15" t="s">
        <v>3561</v>
      </c>
      <c r="F321" s="16" t="s">
        <v>658</v>
      </c>
      <c r="G321" s="15" t="s">
        <v>5186</v>
      </c>
      <c r="H321" s="18" t="s">
        <v>19</v>
      </c>
      <c r="I321" s="18" t="s">
        <v>19</v>
      </c>
      <c r="J321" s="18">
        <v>45775.614583333328</v>
      </c>
      <c r="K321" s="18">
        <v>45775.616666666669</v>
      </c>
      <c r="L321" s="18" t="s">
        <v>19</v>
      </c>
      <c r="M321" s="18" t="s">
        <v>19</v>
      </c>
      <c r="N321" s="15" t="s">
        <v>5190</v>
      </c>
      <c r="O321" s="15" t="s">
        <v>5807</v>
      </c>
      <c r="P321" s="15" t="s">
        <v>6150</v>
      </c>
      <c r="Q321" s="15" t="s">
        <v>19</v>
      </c>
      <c r="R321" s="15" t="s">
        <v>19</v>
      </c>
      <c r="S321" s="15" t="s">
        <v>19</v>
      </c>
      <c r="T321" s="15" t="s">
        <v>19</v>
      </c>
      <c r="U321" s="15" t="s">
        <v>19</v>
      </c>
      <c r="V321" s="19">
        <v>0</v>
      </c>
      <c r="W321" s="15" t="s">
        <v>19</v>
      </c>
      <c r="X321" s="15" t="s">
        <v>19</v>
      </c>
      <c r="Y321" s="15" t="s">
        <v>77</v>
      </c>
      <c r="Z321" s="15" t="s">
        <v>3932</v>
      </c>
      <c r="AA321" s="15" t="s">
        <v>2344</v>
      </c>
      <c r="AB321" s="15" t="s">
        <v>19</v>
      </c>
      <c r="AC321" s="15" t="s">
        <v>49</v>
      </c>
      <c r="AD321" s="15" t="s">
        <v>19</v>
      </c>
      <c r="AE321" s="15" t="s">
        <v>19</v>
      </c>
      <c r="AF321" s="15" t="s">
        <v>19</v>
      </c>
      <c r="AG321" s="15" t="s">
        <v>19</v>
      </c>
      <c r="AH321" s="15" t="s">
        <v>19</v>
      </c>
      <c r="AI321" s="15" t="s">
        <v>19</v>
      </c>
      <c r="AJ321" s="15" t="s">
        <v>3325</v>
      </c>
      <c r="AK321" s="15" t="s">
        <v>6275</v>
      </c>
    </row>
    <row r="322" spans="1:37" ht="15.45" x14ac:dyDescent="0.4">
      <c r="A322" s="15" t="s">
        <v>664</v>
      </c>
      <c r="B322" s="15" t="str">
        <f t="shared" ref="B322:B333" si="5">VLOOKUP(A322,Courses,1,FALSE)</f>
        <v>868dq85zj</v>
      </c>
      <c r="C322" s="15" t="s">
        <v>5191</v>
      </c>
      <c r="D322" s="24" t="s">
        <v>42</v>
      </c>
      <c r="E322" s="15" t="s">
        <v>3561</v>
      </c>
      <c r="F322" s="28" t="s">
        <v>3587</v>
      </c>
      <c r="G322" s="15" t="s">
        <v>19</v>
      </c>
      <c r="H322" s="18" t="s">
        <v>19</v>
      </c>
      <c r="I322" s="18" t="s">
        <v>19</v>
      </c>
      <c r="J322" s="18">
        <v>45775.693055555559</v>
      </c>
      <c r="K322" s="18">
        <v>45775.693055555559</v>
      </c>
      <c r="L322" s="18" t="s">
        <v>19</v>
      </c>
      <c r="M322" s="18" t="s">
        <v>19</v>
      </c>
      <c r="N322" s="15" t="s">
        <v>5192</v>
      </c>
      <c r="O322" s="15" t="s">
        <v>5807</v>
      </c>
      <c r="P322" s="15" t="s">
        <v>6150</v>
      </c>
      <c r="Q322" s="15" t="s">
        <v>19</v>
      </c>
      <c r="R322" s="15" t="s">
        <v>19</v>
      </c>
      <c r="S322" s="15" t="s">
        <v>19</v>
      </c>
      <c r="T322" s="15" t="s">
        <v>19</v>
      </c>
      <c r="U322" s="15" t="s">
        <v>19</v>
      </c>
      <c r="V322" s="19">
        <v>0</v>
      </c>
      <c r="W322" s="15" t="s">
        <v>19</v>
      </c>
      <c r="X322" s="15" t="s">
        <v>19</v>
      </c>
      <c r="Y322" s="15" t="s">
        <v>77</v>
      </c>
      <c r="Z322" s="15" t="s">
        <v>3932</v>
      </c>
      <c r="AA322" s="15" t="s">
        <v>2188</v>
      </c>
      <c r="AB322" s="15" t="s">
        <v>19</v>
      </c>
      <c r="AC322" s="15" t="s">
        <v>49</v>
      </c>
      <c r="AD322" s="15" t="s">
        <v>19</v>
      </c>
      <c r="AE322" s="15" t="s">
        <v>19</v>
      </c>
      <c r="AF322" s="15" t="s">
        <v>19</v>
      </c>
      <c r="AG322" s="15" t="s">
        <v>19</v>
      </c>
      <c r="AH322" s="15" t="s">
        <v>19</v>
      </c>
      <c r="AI322" s="15" t="s">
        <v>19</v>
      </c>
      <c r="AJ322" s="15" t="s">
        <v>3325</v>
      </c>
      <c r="AK322" s="15" t="s">
        <v>6275</v>
      </c>
    </row>
    <row r="323" spans="1:37" ht="15.45" x14ac:dyDescent="0.4">
      <c r="A323" s="15" t="s">
        <v>666</v>
      </c>
      <c r="B323" s="15" t="str">
        <f t="shared" si="5"/>
        <v>868dq87bb</v>
      </c>
      <c r="C323" s="15" t="s">
        <v>5193</v>
      </c>
      <c r="D323" s="24" t="s">
        <v>42</v>
      </c>
      <c r="E323" s="15" t="s">
        <v>3561</v>
      </c>
      <c r="F323" s="28" t="s">
        <v>3587</v>
      </c>
      <c r="G323" s="15" t="s">
        <v>19</v>
      </c>
      <c r="H323" s="18" t="s">
        <v>19</v>
      </c>
      <c r="I323" s="18" t="s">
        <v>19</v>
      </c>
      <c r="J323" s="18">
        <v>45775.695138888885</v>
      </c>
      <c r="K323" s="18">
        <v>45775.696527777778</v>
      </c>
      <c r="L323" s="18" t="s">
        <v>19</v>
      </c>
      <c r="M323" s="18" t="s">
        <v>19</v>
      </c>
      <c r="N323" s="15" t="s">
        <v>2338</v>
      </c>
      <c r="O323" s="15" t="s">
        <v>5807</v>
      </c>
      <c r="P323" s="15" t="s">
        <v>6150</v>
      </c>
      <c r="Q323" s="15" t="s">
        <v>19</v>
      </c>
      <c r="R323" s="15" t="s">
        <v>19</v>
      </c>
      <c r="S323" s="15" t="s">
        <v>19</v>
      </c>
      <c r="T323" s="15" t="s">
        <v>19</v>
      </c>
      <c r="U323" s="15" t="s">
        <v>19</v>
      </c>
      <c r="V323" s="19">
        <v>0</v>
      </c>
      <c r="W323" s="15" t="s">
        <v>19</v>
      </c>
      <c r="X323" s="15" t="s">
        <v>19</v>
      </c>
      <c r="Y323" s="15" t="s">
        <v>77</v>
      </c>
      <c r="Z323" s="15" t="s">
        <v>3932</v>
      </c>
      <c r="AA323" s="15" t="s">
        <v>2185</v>
      </c>
      <c r="AB323" s="15" t="s">
        <v>19</v>
      </c>
      <c r="AC323" s="15" t="s">
        <v>49</v>
      </c>
      <c r="AD323" s="15" t="s">
        <v>19</v>
      </c>
      <c r="AE323" s="15" t="s">
        <v>19</v>
      </c>
      <c r="AF323" s="15" t="s">
        <v>19</v>
      </c>
      <c r="AG323" s="15" t="s">
        <v>19</v>
      </c>
      <c r="AH323" s="15" t="s">
        <v>19</v>
      </c>
      <c r="AI323" s="15" t="s">
        <v>19</v>
      </c>
      <c r="AJ323" s="15" t="s">
        <v>3325</v>
      </c>
      <c r="AK323" s="15" t="s">
        <v>6275</v>
      </c>
    </row>
    <row r="324" spans="1:37" ht="15.45" x14ac:dyDescent="0.4">
      <c r="A324" s="15" t="s">
        <v>671</v>
      </c>
      <c r="B324" s="15" t="str">
        <f t="shared" si="5"/>
        <v>868drcrh0</v>
      </c>
      <c r="C324" s="15" t="s">
        <v>4156</v>
      </c>
      <c r="D324" s="21" t="s">
        <v>28</v>
      </c>
      <c r="E324" s="15" t="s">
        <v>3561</v>
      </c>
      <c r="F324" s="16" t="s">
        <v>658</v>
      </c>
      <c r="G324" s="15" t="s">
        <v>19</v>
      </c>
      <c r="H324" s="18">
        <v>45863</v>
      </c>
      <c r="I324" s="18">
        <v>45799</v>
      </c>
      <c r="J324" s="18">
        <v>45777.5</v>
      </c>
      <c r="K324" s="18">
        <v>45810.55</v>
      </c>
      <c r="L324" s="18" t="s">
        <v>19</v>
      </c>
      <c r="M324" s="18" t="s">
        <v>19</v>
      </c>
      <c r="N324" s="15" t="s">
        <v>2554</v>
      </c>
      <c r="O324" s="15" t="s">
        <v>5852</v>
      </c>
      <c r="P324" s="15" t="s">
        <v>3588</v>
      </c>
      <c r="Q324" s="15" t="s">
        <v>19</v>
      </c>
      <c r="R324" s="15" t="s">
        <v>19</v>
      </c>
      <c r="S324" s="15" t="s">
        <v>19</v>
      </c>
      <c r="T324" s="15" t="s">
        <v>19</v>
      </c>
      <c r="U324" s="15" t="s">
        <v>19</v>
      </c>
      <c r="V324" s="19">
        <v>0</v>
      </c>
      <c r="W324" s="31" t="s">
        <v>29</v>
      </c>
      <c r="X324" s="15" t="s">
        <v>19</v>
      </c>
      <c r="Y324" s="15" t="s">
        <v>43</v>
      </c>
      <c r="Z324" s="15" t="s">
        <v>4066</v>
      </c>
      <c r="AA324" s="15" t="s">
        <v>1185</v>
      </c>
      <c r="AB324" s="15" t="s">
        <v>19</v>
      </c>
      <c r="AC324" s="15" t="s">
        <v>17</v>
      </c>
      <c r="AD324" s="37" t="s">
        <v>3563</v>
      </c>
      <c r="AE324" s="15" t="s">
        <v>19</v>
      </c>
      <c r="AF324" s="15" t="s">
        <v>19</v>
      </c>
      <c r="AG324" s="15" t="s">
        <v>19</v>
      </c>
      <c r="AH324" s="15" t="s">
        <v>19</v>
      </c>
      <c r="AI324" s="15" t="s">
        <v>19</v>
      </c>
      <c r="AJ324" s="15" t="s">
        <v>3215</v>
      </c>
      <c r="AK324" s="15" t="s">
        <v>6339</v>
      </c>
    </row>
    <row r="325" spans="1:37" ht="15.45" x14ac:dyDescent="0.4">
      <c r="A325" s="15" t="s">
        <v>4157</v>
      </c>
      <c r="B325" s="15" t="str">
        <f t="shared" si="5"/>
        <v>868dud951</v>
      </c>
      <c r="C325" s="15" t="s">
        <v>4158</v>
      </c>
      <c r="D325" s="16" t="s">
        <v>23</v>
      </c>
      <c r="E325" s="15" t="s">
        <v>3561</v>
      </c>
      <c r="F325" s="16" t="s">
        <v>658</v>
      </c>
      <c r="G325" s="15" t="s">
        <v>6749</v>
      </c>
      <c r="H325" s="18" t="s">
        <v>19</v>
      </c>
      <c r="I325" s="18">
        <v>45782</v>
      </c>
      <c r="J325" s="18">
        <v>45782.629166666666</v>
      </c>
      <c r="K325" s="18">
        <v>45806.607638888891</v>
      </c>
      <c r="L325" s="18" t="s">
        <v>19</v>
      </c>
      <c r="M325" s="18" t="s">
        <v>19</v>
      </c>
      <c r="N325" s="15" t="s">
        <v>19</v>
      </c>
      <c r="O325" s="15" t="s">
        <v>6088</v>
      </c>
      <c r="P325" s="15" t="s">
        <v>3588</v>
      </c>
      <c r="Q325" s="18" t="s">
        <v>19</v>
      </c>
      <c r="R325" s="18" t="s">
        <v>19</v>
      </c>
      <c r="S325" s="15" t="s">
        <v>19</v>
      </c>
      <c r="T325" s="18" t="s">
        <v>19</v>
      </c>
      <c r="U325" s="18" t="s">
        <v>19</v>
      </c>
      <c r="V325" s="19">
        <v>0</v>
      </c>
      <c r="W325" s="15" t="s">
        <v>287</v>
      </c>
      <c r="X325" s="18" t="s">
        <v>19</v>
      </c>
      <c r="Y325" s="15" t="s">
        <v>43</v>
      </c>
      <c r="Z325" s="15" t="s">
        <v>3920</v>
      </c>
      <c r="AA325" s="15" t="s">
        <v>1365</v>
      </c>
      <c r="AB325" s="15" t="s">
        <v>19</v>
      </c>
      <c r="AC325" s="15" t="s">
        <v>49</v>
      </c>
      <c r="AD325" s="37" t="s">
        <v>3563</v>
      </c>
      <c r="AE325" s="15" t="s">
        <v>19</v>
      </c>
      <c r="AF325" s="15" t="s">
        <v>19</v>
      </c>
      <c r="AG325" s="18" t="s">
        <v>19</v>
      </c>
      <c r="AH325" s="15" t="s">
        <v>19</v>
      </c>
      <c r="AI325" s="15" t="s">
        <v>19</v>
      </c>
      <c r="AJ325" s="15" t="s">
        <v>3915</v>
      </c>
      <c r="AK325" s="15" t="s">
        <v>6273</v>
      </c>
    </row>
    <row r="326" spans="1:37" ht="15.45" x14ac:dyDescent="0.4">
      <c r="A326" s="15" t="s">
        <v>6087</v>
      </c>
      <c r="B326" s="15" t="str">
        <f t="shared" si="5"/>
        <v>868dy5a5y</v>
      </c>
      <c r="C326" s="15" t="s">
        <v>6086</v>
      </c>
      <c r="D326" s="24" t="s">
        <v>42</v>
      </c>
      <c r="E326" s="15" t="s">
        <v>3561</v>
      </c>
      <c r="F326" s="16" t="s">
        <v>658</v>
      </c>
      <c r="G326" s="15" t="s">
        <v>19</v>
      </c>
      <c r="H326" s="18">
        <v>45863</v>
      </c>
      <c r="I326" s="18" t="s">
        <v>19</v>
      </c>
      <c r="J326" s="18">
        <v>45790.56527777778</v>
      </c>
      <c r="K326" s="18">
        <v>45810.513888888891</v>
      </c>
      <c r="L326" s="18" t="s">
        <v>19</v>
      </c>
      <c r="M326" s="18" t="s">
        <v>19</v>
      </c>
      <c r="N326" s="15" t="s">
        <v>6085</v>
      </c>
      <c r="O326" s="15" t="s">
        <v>5853</v>
      </c>
      <c r="P326" s="15" t="s">
        <v>3588</v>
      </c>
      <c r="Q326" s="15" t="s">
        <v>19</v>
      </c>
      <c r="R326" s="15" t="s">
        <v>19</v>
      </c>
      <c r="S326" s="15" t="s">
        <v>19</v>
      </c>
      <c r="T326" s="15" t="s">
        <v>19</v>
      </c>
      <c r="U326" s="15" t="s">
        <v>19</v>
      </c>
      <c r="V326" s="19">
        <v>0</v>
      </c>
      <c r="W326" s="15" t="s">
        <v>19</v>
      </c>
      <c r="X326" s="15" t="s">
        <v>19</v>
      </c>
      <c r="Y326" s="15" t="s">
        <v>24</v>
      </c>
      <c r="Z326" s="15" t="s">
        <v>4066</v>
      </c>
      <c r="AA326" s="15" t="s">
        <v>19</v>
      </c>
      <c r="AB326" s="15" t="s">
        <v>19</v>
      </c>
      <c r="AC326" s="15" t="s">
        <v>49</v>
      </c>
      <c r="AD326" s="37" t="s">
        <v>3563</v>
      </c>
      <c r="AE326" s="15" t="s">
        <v>19</v>
      </c>
      <c r="AF326" s="15" t="s">
        <v>19</v>
      </c>
      <c r="AG326" s="15" t="s">
        <v>19</v>
      </c>
      <c r="AH326" s="15" t="s">
        <v>19</v>
      </c>
      <c r="AI326" s="15" t="s">
        <v>19</v>
      </c>
      <c r="AJ326" s="15" t="s">
        <v>3215</v>
      </c>
      <c r="AK326" s="15" t="s">
        <v>6339</v>
      </c>
    </row>
    <row r="327" spans="1:37" ht="15.45" x14ac:dyDescent="0.4">
      <c r="A327" s="15" t="s">
        <v>6084</v>
      </c>
      <c r="B327" s="15" t="str">
        <f t="shared" si="5"/>
        <v>868dy5ekr</v>
      </c>
      <c r="C327" s="15" t="s">
        <v>6083</v>
      </c>
      <c r="D327" s="24" t="s">
        <v>42</v>
      </c>
      <c r="E327" s="15" t="s">
        <v>3561</v>
      </c>
      <c r="F327" s="16" t="s">
        <v>658</v>
      </c>
      <c r="G327" s="15" t="s">
        <v>19</v>
      </c>
      <c r="H327" s="18">
        <v>45863</v>
      </c>
      <c r="I327" s="18" t="s">
        <v>19</v>
      </c>
      <c r="J327" s="18">
        <v>45790.570833333331</v>
      </c>
      <c r="K327" s="18">
        <v>45792.545833333337</v>
      </c>
      <c r="L327" s="18" t="s">
        <v>19</v>
      </c>
      <c r="M327" s="18" t="s">
        <v>19</v>
      </c>
      <c r="N327" s="15" t="s">
        <v>6082</v>
      </c>
      <c r="O327" s="15" t="s">
        <v>5854</v>
      </c>
      <c r="P327" s="15" t="s">
        <v>3588</v>
      </c>
      <c r="Q327" s="15" t="s">
        <v>19</v>
      </c>
      <c r="R327" s="15" t="s">
        <v>19</v>
      </c>
      <c r="S327" s="15" t="s">
        <v>19</v>
      </c>
      <c r="T327" s="15" t="s">
        <v>19</v>
      </c>
      <c r="U327" s="15" t="s">
        <v>19</v>
      </c>
      <c r="V327" s="19">
        <v>0</v>
      </c>
      <c r="W327" s="15" t="s">
        <v>19</v>
      </c>
      <c r="X327" s="15" t="s">
        <v>19</v>
      </c>
      <c r="Y327" s="15" t="s">
        <v>24</v>
      </c>
      <c r="Z327" s="15" t="s">
        <v>4066</v>
      </c>
      <c r="AA327" s="15" t="s">
        <v>19</v>
      </c>
      <c r="AB327" s="15" t="s">
        <v>19</v>
      </c>
      <c r="AC327" s="15" t="s">
        <v>49</v>
      </c>
      <c r="AD327" s="37" t="s">
        <v>3563</v>
      </c>
      <c r="AE327" s="15" t="s">
        <v>19</v>
      </c>
      <c r="AF327" s="15" t="s">
        <v>19</v>
      </c>
      <c r="AG327" s="15" t="s">
        <v>19</v>
      </c>
      <c r="AH327" s="15" t="s">
        <v>19</v>
      </c>
      <c r="AI327" s="15" t="s">
        <v>19</v>
      </c>
      <c r="AJ327" s="15" t="s">
        <v>3215</v>
      </c>
      <c r="AK327" s="15" t="s">
        <v>6339</v>
      </c>
    </row>
    <row r="328" spans="1:37" ht="15.45" x14ac:dyDescent="0.4">
      <c r="A328" s="15" t="s">
        <v>6081</v>
      </c>
      <c r="B328" s="15" t="str">
        <f t="shared" si="5"/>
        <v>868dy5jw9</v>
      </c>
      <c r="C328" s="15" t="s">
        <v>6080</v>
      </c>
      <c r="D328" s="24" t="s">
        <v>42</v>
      </c>
      <c r="E328" s="15" t="s">
        <v>3561</v>
      </c>
      <c r="F328" s="16" t="s">
        <v>658</v>
      </c>
      <c r="G328" s="15" t="s">
        <v>19</v>
      </c>
      <c r="H328" s="18">
        <v>45863</v>
      </c>
      <c r="I328" s="18" t="s">
        <v>19</v>
      </c>
      <c r="J328" s="18">
        <v>45790.573611111111</v>
      </c>
      <c r="K328" s="18">
        <v>45810.668749999997</v>
      </c>
      <c r="L328" s="18" t="s">
        <v>19</v>
      </c>
      <c r="M328" s="18" t="s">
        <v>19</v>
      </c>
      <c r="N328" s="15" t="s">
        <v>6079</v>
      </c>
      <c r="O328" s="15" t="s">
        <v>5853</v>
      </c>
      <c r="P328" s="15" t="s">
        <v>6147</v>
      </c>
      <c r="Q328" s="15" t="s">
        <v>19</v>
      </c>
      <c r="R328" s="15" t="s">
        <v>19</v>
      </c>
      <c r="S328" s="15" t="s">
        <v>19</v>
      </c>
      <c r="T328" s="15" t="s">
        <v>19</v>
      </c>
      <c r="U328" s="15" t="s">
        <v>19</v>
      </c>
      <c r="V328" s="19">
        <v>0</v>
      </c>
      <c r="W328" s="15" t="s">
        <v>19</v>
      </c>
      <c r="X328" s="15" t="s">
        <v>19</v>
      </c>
      <c r="Y328" s="15" t="s">
        <v>24</v>
      </c>
      <c r="Z328" s="15" t="s">
        <v>4066</v>
      </c>
      <c r="AA328" s="15" t="s">
        <v>19</v>
      </c>
      <c r="AB328" s="15" t="s">
        <v>19</v>
      </c>
      <c r="AC328" s="15" t="s">
        <v>49</v>
      </c>
      <c r="AD328" s="37" t="s">
        <v>3563</v>
      </c>
      <c r="AE328" s="15" t="s">
        <v>19</v>
      </c>
      <c r="AF328" s="15" t="s">
        <v>19</v>
      </c>
      <c r="AG328" s="15" t="s">
        <v>19</v>
      </c>
      <c r="AH328" s="15" t="s">
        <v>19</v>
      </c>
      <c r="AI328" s="15" t="s">
        <v>19</v>
      </c>
      <c r="AJ328" s="15" t="s">
        <v>3215</v>
      </c>
      <c r="AK328" s="15" t="s">
        <v>6339</v>
      </c>
    </row>
    <row r="329" spans="1:37" ht="15.45" x14ac:dyDescent="0.4">
      <c r="A329" s="15" t="s">
        <v>6078</v>
      </c>
      <c r="B329" s="15" t="str">
        <f t="shared" si="5"/>
        <v>868dy5qb5</v>
      </c>
      <c r="C329" s="15" t="s">
        <v>6077</v>
      </c>
      <c r="D329" s="24" t="s">
        <v>42</v>
      </c>
      <c r="E329" s="15" t="s">
        <v>3561</v>
      </c>
      <c r="F329" s="16" t="s">
        <v>658</v>
      </c>
      <c r="G329" s="15" t="s">
        <v>19</v>
      </c>
      <c r="H329" s="18">
        <v>45863</v>
      </c>
      <c r="I329" s="18" t="s">
        <v>19</v>
      </c>
      <c r="J329" s="18">
        <v>45790.577777777777</v>
      </c>
      <c r="K329" s="18">
        <v>45810.668749999997</v>
      </c>
      <c r="L329" s="18" t="s">
        <v>19</v>
      </c>
      <c r="M329" s="18" t="s">
        <v>19</v>
      </c>
      <c r="N329" s="15" t="s">
        <v>6076</v>
      </c>
      <c r="O329" s="15" t="s">
        <v>5853</v>
      </c>
      <c r="P329" s="15" t="s">
        <v>6147</v>
      </c>
      <c r="Q329" s="15" t="s">
        <v>19</v>
      </c>
      <c r="R329" s="15" t="s">
        <v>19</v>
      </c>
      <c r="S329" s="15" t="s">
        <v>19</v>
      </c>
      <c r="T329" s="15" t="s">
        <v>19</v>
      </c>
      <c r="U329" s="15" t="s">
        <v>19</v>
      </c>
      <c r="V329" s="19">
        <v>0</v>
      </c>
      <c r="W329" s="15" t="s">
        <v>19</v>
      </c>
      <c r="X329" s="15" t="s">
        <v>19</v>
      </c>
      <c r="Y329" s="15" t="s">
        <v>24</v>
      </c>
      <c r="Z329" s="15" t="s">
        <v>4066</v>
      </c>
      <c r="AA329" s="15" t="s">
        <v>19</v>
      </c>
      <c r="AB329" s="15" t="s">
        <v>19</v>
      </c>
      <c r="AC329" s="15" t="s">
        <v>49</v>
      </c>
      <c r="AD329" s="37" t="s">
        <v>3563</v>
      </c>
      <c r="AE329" s="15" t="s">
        <v>19</v>
      </c>
      <c r="AF329" s="15" t="s">
        <v>19</v>
      </c>
      <c r="AG329" s="15" t="s">
        <v>19</v>
      </c>
      <c r="AH329" s="15" t="s">
        <v>19</v>
      </c>
      <c r="AI329" s="15" t="s">
        <v>19</v>
      </c>
      <c r="AJ329" s="15" t="s">
        <v>3215</v>
      </c>
      <c r="AK329" s="15" t="s">
        <v>6339</v>
      </c>
    </row>
    <row r="330" spans="1:37" ht="15.45" x14ac:dyDescent="0.4">
      <c r="A330" s="15" t="s">
        <v>6075</v>
      </c>
      <c r="B330" s="15" t="str">
        <f t="shared" si="5"/>
        <v>868e0z8p7</v>
      </c>
      <c r="C330" s="15" t="s">
        <v>6074</v>
      </c>
      <c r="D330" s="21" t="s">
        <v>28</v>
      </c>
      <c r="E330" s="15" t="s">
        <v>3561</v>
      </c>
      <c r="F330" s="28" t="s">
        <v>3587</v>
      </c>
      <c r="G330" s="15" t="s">
        <v>6750</v>
      </c>
      <c r="H330" s="18">
        <v>45814</v>
      </c>
      <c r="I330" s="18" t="s">
        <v>19</v>
      </c>
      <c r="J330" s="18">
        <v>45797.360416666663</v>
      </c>
      <c r="K330" s="18">
        <v>45807.654861111107</v>
      </c>
      <c r="L330" s="18" t="s">
        <v>19</v>
      </c>
      <c r="M330" s="18" t="s">
        <v>19</v>
      </c>
      <c r="N330" s="15" t="s">
        <v>6073</v>
      </c>
      <c r="O330" s="15" t="s">
        <v>5800</v>
      </c>
      <c r="P330" s="15" t="s">
        <v>3588</v>
      </c>
      <c r="Q330" s="18">
        <v>45783</v>
      </c>
      <c r="R330" s="18">
        <v>45783</v>
      </c>
      <c r="S330" s="15" t="b">
        <v>1</v>
      </c>
      <c r="T330" s="15" t="s">
        <v>19</v>
      </c>
      <c r="U330" s="18">
        <v>45804</v>
      </c>
      <c r="V330" s="19">
        <v>0</v>
      </c>
      <c r="W330" s="30" t="s">
        <v>3633</v>
      </c>
      <c r="X330" s="15" t="s">
        <v>19</v>
      </c>
      <c r="Y330" s="15" t="s">
        <v>43</v>
      </c>
      <c r="Z330" s="15" t="s">
        <v>3575</v>
      </c>
      <c r="AA330" s="15" t="s">
        <v>1130</v>
      </c>
      <c r="AB330" s="15" t="b">
        <v>1</v>
      </c>
      <c r="AC330" s="15" t="s">
        <v>49</v>
      </c>
      <c r="AD330" s="20" t="s">
        <v>3604</v>
      </c>
      <c r="AE330" s="15" t="s">
        <v>19</v>
      </c>
      <c r="AF330" s="18">
        <v>45779</v>
      </c>
      <c r="AG330" s="15" t="s">
        <v>19</v>
      </c>
      <c r="AH330" s="15" t="s">
        <v>19</v>
      </c>
      <c r="AI330" s="15" t="s">
        <v>19</v>
      </c>
      <c r="AJ330" s="15" t="s">
        <v>3325</v>
      </c>
      <c r="AK330" s="15" t="s">
        <v>6275</v>
      </c>
    </row>
    <row r="331" spans="1:37" ht="15.45" x14ac:dyDescent="0.4">
      <c r="A331" s="15" t="s">
        <v>6341</v>
      </c>
      <c r="B331" s="15" t="str">
        <f t="shared" si="5"/>
        <v>868e1aqzq</v>
      </c>
      <c r="C331" s="15" t="s">
        <v>5910</v>
      </c>
      <c r="D331" s="16" t="s">
        <v>23</v>
      </c>
      <c r="E331" s="15" t="s">
        <v>3561</v>
      </c>
      <c r="F331" s="28" t="s">
        <v>3587</v>
      </c>
      <c r="G331" s="15" t="s">
        <v>6751</v>
      </c>
      <c r="H331" s="18" t="s">
        <v>19</v>
      </c>
      <c r="I331" s="18" t="s">
        <v>19</v>
      </c>
      <c r="J331" s="18">
        <v>45797.720138888893</v>
      </c>
      <c r="K331" s="18">
        <v>45807.79305555555</v>
      </c>
      <c r="L331" s="18" t="s">
        <v>19</v>
      </c>
      <c r="M331" s="18" t="s">
        <v>19</v>
      </c>
      <c r="N331" s="15" t="s">
        <v>6342</v>
      </c>
      <c r="O331" s="15" t="s">
        <v>5833</v>
      </c>
      <c r="P331" s="15" t="s">
        <v>3588</v>
      </c>
      <c r="Q331" s="15" t="s">
        <v>19</v>
      </c>
      <c r="R331" s="15" t="s">
        <v>19</v>
      </c>
      <c r="S331" s="15" t="s">
        <v>19</v>
      </c>
      <c r="T331" s="15" t="s">
        <v>19</v>
      </c>
      <c r="U331" s="15" t="s">
        <v>19</v>
      </c>
      <c r="V331" s="19">
        <v>1</v>
      </c>
      <c r="W331" s="22" t="s">
        <v>33</v>
      </c>
      <c r="X331" s="15" t="s">
        <v>19</v>
      </c>
      <c r="Y331" s="15" t="s">
        <v>65</v>
      </c>
      <c r="Z331" s="15" t="s">
        <v>3582</v>
      </c>
      <c r="AA331" s="15" t="s">
        <v>925</v>
      </c>
      <c r="AB331" s="15" t="s">
        <v>19</v>
      </c>
      <c r="AC331" s="15" t="s">
        <v>49</v>
      </c>
      <c r="AD331" s="37" t="s">
        <v>3563</v>
      </c>
      <c r="AE331" s="15" t="s">
        <v>19</v>
      </c>
      <c r="AF331" s="15" t="s">
        <v>19</v>
      </c>
      <c r="AG331" s="15" t="s">
        <v>19</v>
      </c>
      <c r="AH331" s="15" t="s">
        <v>19</v>
      </c>
      <c r="AI331" s="15" t="s">
        <v>19</v>
      </c>
      <c r="AJ331" s="15" t="s">
        <v>3579</v>
      </c>
      <c r="AK331" s="15" t="s">
        <v>6300</v>
      </c>
    </row>
    <row r="332" spans="1:37" ht="15.45" x14ac:dyDescent="0.4">
      <c r="A332" s="15" t="s">
        <v>6343</v>
      </c>
      <c r="B332" s="15" t="str">
        <f t="shared" si="5"/>
        <v>868e1aw82</v>
      </c>
      <c r="C332" s="15" t="s">
        <v>6344</v>
      </c>
      <c r="D332" s="24" t="s">
        <v>42</v>
      </c>
      <c r="E332" s="15" t="s">
        <v>6345</v>
      </c>
      <c r="F332" s="16" t="s">
        <v>658</v>
      </c>
      <c r="G332" s="15" t="s">
        <v>19</v>
      </c>
      <c r="H332" s="18">
        <v>45863</v>
      </c>
      <c r="I332" s="18" t="s">
        <v>19</v>
      </c>
      <c r="J332" s="18">
        <v>45797.726388888885</v>
      </c>
      <c r="K332" s="18">
        <v>45810.668749999997</v>
      </c>
      <c r="L332" s="18" t="s">
        <v>19</v>
      </c>
      <c r="M332" s="18" t="s">
        <v>19</v>
      </c>
      <c r="N332" s="15" t="s">
        <v>6346</v>
      </c>
      <c r="O332" s="15" t="s">
        <v>5833</v>
      </c>
      <c r="P332" s="15" t="s">
        <v>6147</v>
      </c>
      <c r="Q332" s="15" t="s">
        <v>19</v>
      </c>
      <c r="R332" s="15" t="s">
        <v>19</v>
      </c>
      <c r="S332" s="15" t="s">
        <v>19</v>
      </c>
      <c r="T332" s="15" t="s">
        <v>19</v>
      </c>
      <c r="U332" s="15" t="s">
        <v>19</v>
      </c>
      <c r="V332" s="19">
        <v>0</v>
      </c>
      <c r="W332" s="15" t="s">
        <v>19</v>
      </c>
      <c r="X332" s="15" t="s">
        <v>19</v>
      </c>
      <c r="Y332" s="15" t="s">
        <v>77</v>
      </c>
      <c r="Z332" s="15" t="s">
        <v>3582</v>
      </c>
      <c r="AA332" s="15" t="s">
        <v>1218</v>
      </c>
      <c r="AB332" s="15" t="s">
        <v>19</v>
      </c>
      <c r="AC332" s="15" t="s">
        <v>49</v>
      </c>
      <c r="AD332" s="37" t="s">
        <v>3563</v>
      </c>
      <c r="AE332" s="15" t="s">
        <v>19</v>
      </c>
      <c r="AF332" s="15" t="s">
        <v>19</v>
      </c>
      <c r="AG332" s="15" t="s">
        <v>19</v>
      </c>
      <c r="AH332" s="15" t="s">
        <v>19</v>
      </c>
      <c r="AI332" s="15" t="s">
        <v>19</v>
      </c>
      <c r="AJ332" s="15" t="s">
        <v>3579</v>
      </c>
      <c r="AK332" s="15" t="s">
        <v>6298</v>
      </c>
    </row>
    <row r="333" spans="1:37" ht="15.45" x14ac:dyDescent="0.4">
      <c r="A333" s="15" t="s">
        <v>6347</v>
      </c>
      <c r="B333" s="15" t="str">
        <f t="shared" si="5"/>
        <v>868e1p7kj</v>
      </c>
      <c r="C333" s="15" t="s">
        <v>6348</v>
      </c>
      <c r="D333" s="33" t="s">
        <v>243</v>
      </c>
      <c r="E333" s="15" t="s">
        <v>6349</v>
      </c>
      <c r="F333" s="17" t="s">
        <v>3562</v>
      </c>
      <c r="G333" s="15" t="s">
        <v>19</v>
      </c>
      <c r="H333" s="18" t="s">
        <v>19</v>
      </c>
      <c r="I333" s="18" t="s">
        <v>19</v>
      </c>
      <c r="J333" s="18">
        <v>45798.541666666672</v>
      </c>
      <c r="K333" s="18">
        <v>45798.658333333333</v>
      </c>
      <c r="L333" s="18" t="s">
        <v>19</v>
      </c>
      <c r="M333" s="18">
        <v>45798.657638888893</v>
      </c>
      <c r="N333" s="15" t="s">
        <v>1038</v>
      </c>
      <c r="O333" s="15" t="s">
        <v>5833</v>
      </c>
      <c r="P333" s="15" t="s">
        <v>19</v>
      </c>
      <c r="Q333" s="18">
        <v>45798</v>
      </c>
      <c r="R333" s="15" t="s">
        <v>19</v>
      </c>
      <c r="S333" s="15" t="s">
        <v>19</v>
      </c>
      <c r="T333" s="15" t="s">
        <v>19</v>
      </c>
      <c r="U333" s="15" t="s">
        <v>19</v>
      </c>
      <c r="V333" s="19">
        <v>1</v>
      </c>
      <c r="W333" s="34" t="s">
        <v>244</v>
      </c>
      <c r="X333" s="15" t="s">
        <v>19</v>
      </c>
      <c r="Y333" s="15" t="s">
        <v>65</v>
      </c>
      <c r="Z333" s="15" t="s">
        <v>3582</v>
      </c>
      <c r="AA333" s="15" t="s">
        <v>6350</v>
      </c>
      <c r="AB333" s="15" t="s">
        <v>19</v>
      </c>
      <c r="AC333" s="15" t="s">
        <v>49</v>
      </c>
      <c r="AD333" s="37" t="s">
        <v>3563</v>
      </c>
      <c r="AE333" s="15" t="s">
        <v>19</v>
      </c>
      <c r="AF333" s="15" t="s">
        <v>19</v>
      </c>
      <c r="AG333" s="18">
        <v>45798</v>
      </c>
      <c r="AH333" s="15" t="s">
        <v>19</v>
      </c>
      <c r="AI333" s="15" t="s">
        <v>19</v>
      </c>
      <c r="AJ333" s="15" t="s">
        <v>3579</v>
      </c>
      <c r="AK333" s="15" t="s">
        <v>6298</v>
      </c>
    </row>
  </sheetData>
  <autoFilter ref="A1:AK333" xr:uid="{00000000-0001-0000-0000-000000000000}">
    <sortState xmlns:xlrd2="http://schemas.microsoft.com/office/spreadsheetml/2017/richdata2" ref="A2:AK333">
      <sortCondition ref="B1"/>
    </sortState>
  </autoFilter>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88A3C-526B-4716-801C-D5F069632335}">
  <dimension ref="A1:H32"/>
  <sheetViews>
    <sheetView workbookViewId="0">
      <selection activeCell="A23" sqref="A23:XFD32"/>
    </sheetView>
  </sheetViews>
  <sheetFormatPr defaultRowHeight="12.45" x14ac:dyDescent="0.3"/>
  <cols>
    <col min="1" max="1" width="35.3046875" bestFit="1" customWidth="1"/>
    <col min="2" max="2" width="13.3828125" bestFit="1" customWidth="1"/>
    <col min="3" max="3" width="64.07421875" bestFit="1" customWidth="1"/>
    <col min="4" max="4" width="14.15234375" bestFit="1" customWidth="1"/>
    <col min="5" max="5" width="66.84375" bestFit="1" customWidth="1"/>
    <col min="6" max="6" width="11.53515625" bestFit="1" customWidth="1"/>
    <col min="7" max="7" width="15.15234375" bestFit="1" customWidth="1"/>
    <col min="8" max="8" width="20.53515625" bestFit="1" customWidth="1"/>
  </cols>
  <sheetData>
    <row r="1" spans="1:8" s="42" customFormat="1" ht="14.6" x14ac:dyDescent="0.4">
      <c r="A1" s="1" t="s">
        <v>0</v>
      </c>
      <c r="B1" s="1" t="s">
        <v>1</v>
      </c>
      <c r="C1" s="2" t="s">
        <v>672</v>
      </c>
      <c r="D1" s="2" t="s">
        <v>673</v>
      </c>
      <c r="E1" s="2" t="s">
        <v>674</v>
      </c>
      <c r="F1" s="2" t="s">
        <v>675</v>
      </c>
      <c r="G1" s="2" t="s">
        <v>676</v>
      </c>
      <c r="H1" s="3" t="s">
        <v>677</v>
      </c>
    </row>
    <row r="2" spans="1:8" s="42" customFormat="1" ht="14.6" x14ac:dyDescent="0.4">
      <c r="A2" s="12" t="s">
        <v>644</v>
      </c>
      <c r="B2" s="12" t="s">
        <v>645</v>
      </c>
      <c r="C2" s="12" t="s">
        <v>1313</v>
      </c>
      <c r="D2" s="12" t="s">
        <v>1314</v>
      </c>
      <c r="E2" s="12" t="s">
        <v>1177</v>
      </c>
      <c r="F2" s="12" t="s">
        <v>1178</v>
      </c>
      <c r="G2" s="62" t="s">
        <v>40</v>
      </c>
      <c r="H2" s="64"/>
    </row>
    <row r="3" spans="1:8" s="42" customFormat="1" ht="14.6" x14ac:dyDescent="0.4">
      <c r="A3" s="12" t="s">
        <v>644</v>
      </c>
      <c r="B3" s="12" t="s">
        <v>645</v>
      </c>
      <c r="C3" s="12" t="s">
        <v>1175</v>
      </c>
      <c r="D3" s="12" t="s">
        <v>1176</v>
      </c>
      <c r="E3" s="12" t="s">
        <v>1177</v>
      </c>
      <c r="F3" s="12" t="s">
        <v>1178</v>
      </c>
      <c r="G3" s="62" t="s">
        <v>40</v>
      </c>
      <c r="H3" s="64"/>
    </row>
    <row r="4" spans="1:8" s="42" customFormat="1" ht="14.6" x14ac:dyDescent="0.4">
      <c r="A4" s="12" t="s">
        <v>644</v>
      </c>
      <c r="B4" s="12" t="s">
        <v>645</v>
      </c>
      <c r="C4" s="12" t="s">
        <v>1458</v>
      </c>
      <c r="D4" s="12" t="s">
        <v>5784</v>
      </c>
      <c r="E4" s="12" t="s">
        <v>1177</v>
      </c>
      <c r="F4" s="12" t="s">
        <v>1178</v>
      </c>
      <c r="G4" s="62" t="s">
        <v>40</v>
      </c>
      <c r="H4" s="62"/>
    </row>
    <row r="5" spans="1:8" s="42" customFormat="1" ht="14.6" x14ac:dyDescent="0.4">
      <c r="A5" s="62" t="s">
        <v>642</v>
      </c>
      <c r="B5" s="12" t="s">
        <v>643</v>
      </c>
      <c r="C5" s="12" t="s">
        <v>1255</v>
      </c>
      <c r="D5" s="12" t="s">
        <v>1256</v>
      </c>
      <c r="E5" s="12" t="s">
        <v>1177</v>
      </c>
      <c r="F5" s="12" t="s">
        <v>1178</v>
      </c>
      <c r="G5" s="62" t="s">
        <v>40</v>
      </c>
      <c r="H5" s="62"/>
    </row>
    <row r="6" spans="1:8" s="42" customFormat="1" ht="14.6" x14ac:dyDescent="0.4">
      <c r="A6" s="62" t="s">
        <v>642</v>
      </c>
      <c r="B6" s="12" t="s">
        <v>643</v>
      </c>
      <c r="C6" s="12" t="s">
        <v>1278</v>
      </c>
      <c r="D6" s="12" t="s">
        <v>1279</v>
      </c>
      <c r="E6" s="12" t="s">
        <v>1177</v>
      </c>
      <c r="F6" s="12" t="s">
        <v>1178</v>
      </c>
      <c r="G6" s="62" t="s">
        <v>40</v>
      </c>
      <c r="H6" s="62"/>
    </row>
    <row r="7" spans="1:8" s="42" customFormat="1" ht="14.6" x14ac:dyDescent="0.4">
      <c r="A7" s="12" t="s">
        <v>646</v>
      </c>
      <c r="B7" s="12" t="s">
        <v>647</v>
      </c>
      <c r="C7" s="12" t="s">
        <v>1280</v>
      </c>
      <c r="D7" s="12" t="s">
        <v>1281</v>
      </c>
      <c r="E7" s="12" t="s">
        <v>1177</v>
      </c>
      <c r="F7" s="12" t="s">
        <v>1178</v>
      </c>
      <c r="G7" s="62" t="s">
        <v>40</v>
      </c>
      <c r="H7" s="64"/>
    </row>
    <row r="8" spans="1:8" s="42" customFormat="1" ht="14.6" x14ac:dyDescent="0.4">
      <c r="A8" s="12" t="s">
        <v>646</v>
      </c>
      <c r="B8" s="12" t="s">
        <v>647</v>
      </c>
      <c r="C8" s="12" t="s">
        <v>1353</v>
      </c>
      <c r="D8" s="12" t="s">
        <v>1354</v>
      </c>
      <c r="E8" s="12" t="s">
        <v>1177</v>
      </c>
      <c r="F8" s="12" t="s">
        <v>1178</v>
      </c>
      <c r="G8" s="62" t="s">
        <v>40</v>
      </c>
      <c r="H8" s="64"/>
    </row>
    <row r="9" spans="1:8" s="42" customFormat="1" ht="14.6" x14ac:dyDescent="0.4">
      <c r="A9" s="12" t="s">
        <v>646</v>
      </c>
      <c r="B9" s="12" t="s">
        <v>647</v>
      </c>
      <c r="C9" s="12" t="s">
        <v>1257</v>
      </c>
      <c r="D9" s="12" t="s">
        <v>1258</v>
      </c>
      <c r="E9" s="12" t="s">
        <v>1177</v>
      </c>
      <c r="F9" s="12" t="s">
        <v>1178</v>
      </c>
      <c r="G9" s="62" t="s">
        <v>40</v>
      </c>
      <c r="H9" s="64"/>
    </row>
    <row r="10" spans="1:8" s="42" customFormat="1" ht="14.6" x14ac:dyDescent="0.4">
      <c r="A10" s="12" t="s">
        <v>646</v>
      </c>
      <c r="B10" s="12" t="s">
        <v>647</v>
      </c>
      <c r="C10" s="12" t="s">
        <v>1259</v>
      </c>
      <c r="D10" s="12" t="s">
        <v>1260</v>
      </c>
      <c r="E10" s="12" t="s">
        <v>1177</v>
      </c>
      <c r="F10" s="12" t="s">
        <v>1178</v>
      </c>
      <c r="G10" s="62" t="s">
        <v>40</v>
      </c>
      <c r="H10" s="64"/>
    </row>
    <row r="11" spans="1:8" s="42" customFormat="1" ht="14.6" x14ac:dyDescent="0.4">
      <c r="A11" s="48" t="s">
        <v>646</v>
      </c>
      <c r="B11" s="12" t="s">
        <v>647</v>
      </c>
      <c r="C11" s="12" t="s">
        <v>1212</v>
      </c>
      <c r="D11" s="12" t="s">
        <v>1213</v>
      </c>
      <c r="E11" s="12" t="s">
        <v>1177</v>
      </c>
      <c r="F11" s="12" t="s">
        <v>1178</v>
      </c>
      <c r="G11" s="62" t="s">
        <v>40</v>
      </c>
      <c r="H11" s="64"/>
    </row>
    <row r="12" spans="1:8" s="42" customFormat="1" ht="14.6" x14ac:dyDescent="0.4">
      <c r="A12" s="48" t="s">
        <v>646</v>
      </c>
      <c r="B12" s="12" t="s">
        <v>647</v>
      </c>
      <c r="C12" s="12" t="s">
        <v>1311</v>
      </c>
      <c r="D12" s="12" t="s">
        <v>1312</v>
      </c>
      <c r="E12" s="12" t="s">
        <v>1177</v>
      </c>
      <c r="F12" s="12" t="s">
        <v>1178</v>
      </c>
      <c r="G12" s="62" t="s">
        <v>40</v>
      </c>
      <c r="H12" s="64"/>
    </row>
    <row r="13" spans="1:8" s="42" customFormat="1" ht="14.6" x14ac:dyDescent="0.4">
      <c r="A13" s="48" t="s">
        <v>646</v>
      </c>
      <c r="B13" s="12" t="s">
        <v>647</v>
      </c>
      <c r="C13" s="12" t="s">
        <v>1239</v>
      </c>
      <c r="D13" s="12" t="s">
        <v>1240</v>
      </c>
      <c r="E13" s="12" t="s">
        <v>1177</v>
      </c>
      <c r="F13" s="12" t="s">
        <v>1178</v>
      </c>
      <c r="G13" s="62" t="s">
        <v>40</v>
      </c>
      <c r="H13" s="64"/>
    </row>
    <row r="14" spans="1:8" s="42" customFormat="1" ht="14.6" x14ac:dyDescent="0.4">
      <c r="A14" s="48" t="s">
        <v>642</v>
      </c>
      <c r="B14" s="12" t="s">
        <v>643</v>
      </c>
      <c r="C14" s="12" t="s">
        <v>1475</v>
      </c>
      <c r="D14" s="12" t="s">
        <v>5783</v>
      </c>
      <c r="E14" s="12" t="s">
        <v>1177</v>
      </c>
      <c r="F14" s="12" t="s">
        <v>1178</v>
      </c>
      <c r="G14" s="62" t="s">
        <v>40</v>
      </c>
      <c r="H14" s="62"/>
    </row>
    <row r="15" spans="1:8" s="42" customFormat="1" ht="14.6" x14ac:dyDescent="0.4">
      <c r="A15" s="48" t="s">
        <v>646</v>
      </c>
      <c r="B15" s="12" t="s">
        <v>647</v>
      </c>
      <c r="C15" s="48" t="s">
        <v>1476</v>
      </c>
      <c r="D15" s="12" t="s">
        <v>5785</v>
      </c>
      <c r="E15" s="12" t="s">
        <v>1177</v>
      </c>
      <c r="F15" s="12" t="s">
        <v>1178</v>
      </c>
      <c r="G15" s="62" t="s">
        <v>40</v>
      </c>
      <c r="H15" s="62"/>
    </row>
    <row r="16" spans="1:8" s="42" customFormat="1" ht="14.6" x14ac:dyDescent="0.4">
      <c r="A16" s="48" t="s">
        <v>654</v>
      </c>
      <c r="B16" s="48" t="s">
        <v>655</v>
      </c>
      <c r="C16" s="48" t="s">
        <v>1369</v>
      </c>
      <c r="D16" s="67" t="s">
        <v>1370</v>
      </c>
      <c r="E16" s="48" t="s">
        <v>1226</v>
      </c>
      <c r="F16" s="51" t="s">
        <v>1227</v>
      </c>
      <c r="G16" s="44" t="s">
        <v>711</v>
      </c>
      <c r="H16" s="44"/>
    </row>
    <row r="17" spans="1:8" s="42" customFormat="1" ht="14.6" x14ac:dyDescent="0.4">
      <c r="A17" s="44" t="s">
        <v>585</v>
      </c>
      <c r="B17" s="44" t="s">
        <v>586</v>
      </c>
      <c r="C17" s="44" t="s">
        <v>1529</v>
      </c>
      <c r="D17" s="61" t="s">
        <v>1530</v>
      </c>
      <c r="E17" s="44" t="s">
        <v>820</v>
      </c>
      <c r="F17" s="44" t="s">
        <v>821</v>
      </c>
      <c r="G17" s="44" t="s">
        <v>711</v>
      </c>
      <c r="H17" s="44"/>
    </row>
    <row r="18" spans="1:8" s="42" customFormat="1" ht="14.6" x14ac:dyDescent="0.4">
      <c r="A18" s="62" t="s">
        <v>304</v>
      </c>
      <c r="B18" s="62" t="s">
        <v>305</v>
      </c>
      <c r="C18" s="62" t="s">
        <v>5500</v>
      </c>
      <c r="D18" s="62" t="s">
        <v>1620</v>
      </c>
      <c r="E18" s="62" t="s">
        <v>1115</v>
      </c>
      <c r="F18" s="62" t="s">
        <v>1116</v>
      </c>
      <c r="G18" s="62" t="s">
        <v>40</v>
      </c>
      <c r="H18" s="62" t="s">
        <v>6634</v>
      </c>
    </row>
    <row r="19" spans="1:8" s="42" customFormat="1" ht="14.6" x14ac:dyDescent="0.4">
      <c r="A19" s="62" t="s">
        <v>309</v>
      </c>
      <c r="B19" s="62" t="s">
        <v>310</v>
      </c>
      <c r="C19" s="62" t="s">
        <v>7574</v>
      </c>
      <c r="D19" s="62" t="s">
        <v>1586</v>
      </c>
      <c r="E19" s="62" t="s">
        <v>1115</v>
      </c>
      <c r="F19" s="62" t="s">
        <v>1116</v>
      </c>
      <c r="G19" s="62" t="s">
        <v>40</v>
      </c>
      <c r="H19" s="62" t="s">
        <v>6634</v>
      </c>
    </row>
    <row r="20" spans="1:8" s="42" customFormat="1" ht="14.6" x14ac:dyDescent="0.4">
      <c r="A20" s="62" t="s">
        <v>304</v>
      </c>
      <c r="B20" s="62" t="s">
        <v>305</v>
      </c>
      <c r="C20" s="62" t="s">
        <v>1325</v>
      </c>
      <c r="D20" s="62" t="s">
        <v>1326</v>
      </c>
      <c r="E20" s="62" t="s">
        <v>1115</v>
      </c>
      <c r="F20" s="62" t="s">
        <v>1116</v>
      </c>
      <c r="G20" s="62" t="s">
        <v>40</v>
      </c>
      <c r="H20" s="62" t="s">
        <v>6634</v>
      </c>
    </row>
    <row r="21" spans="1:8" s="42" customFormat="1" ht="14.6" x14ac:dyDescent="0.4">
      <c r="A21" s="62" t="s">
        <v>309</v>
      </c>
      <c r="B21" s="62" t="s">
        <v>310</v>
      </c>
      <c r="C21" s="62" t="s">
        <v>1325</v>
      </c>
      <c r="D21" s="62" t="s">
        <v>1219</v>
      </c>
      <c r="E21" s="62" t="s">
        <v>1115</v>
      </c>
      <c r="F21" s="62" t="s">
        <v>1116</v>
      </c>
      <c r="G21" s="62" t="s">
        <v>40</v>
      </c>
      <c r="H21" s="62" t="s">
        <v>6634</v>
      </c>
    </row>
    <row r="22" spans="1:8" s="42" customFormat="1" ht="14.6" x14ac:dyDescent="0.4">
      <c r="A22" s="48" t="s">
        <v>650</v>
      </c>
      <c r="B22" s="48" t="s">
        <v>651</v>
      </c>
      <c r="C22" s="44" t="s">
        <v>2368</v>
      </c>
      <c r="D22" s="48" t="s">
        <v>2446</v>
      </c>
      <c r="E22" s="48" t="s">
        <v>2188</v>
      </c>
      <c r="F22" s="51" t="s">
        <v>2189</v>
      </c>
      <c r="G22" s="44" t="s">
        <v>40</v>
      </c>
      <c r="H22" s="44"/>
    </row>
    <row r="23" spans="1:8" s="42" customFormat="1" ht="14.6" x14ac:dyDescent="0.4">
      <c r="A23" s="12" t="s">
        <v>568</v>
      </c>
      <c r="B23" s="12" t="s">
        <v>569</v>
      </c>
      <c r="C23" s="62" t="s">
        <v>7841</v>
      </c>
      <c r="D23" s="12" t="s">
        <v>5739</v>
      </c>
      <c r="E23" s="62" t="s">
        <v>721</v>
      </c>
      <c r="F23" s="62" t="s">
        <v>722</v>
      </c>
      <c r="G23" s="44" t="s">
        <v>40</v>
      </c>
      <c r="H23" s="62" t="s">
        <v>6634</v>
      </c>
    </row>
    <row r="24" spans="1:8" s="42" customFormat="1" ht="14.6" x14ac:dyDescent="0.4">
      <c r="A24" s="62" t="s">
        <v>568</v>
      </c>
      <c r="B24" s="62" t="s">
        <v>569</v>
      </c>
      <c r="C24" s="44" t="s">
        <v>7283</v>
      </c>
      <c r="D24" s="62" t="s">
        <v>720</v>
      </c>
      <c r="E24" s="62" t="s">
        <v>721</v>
      </c>
      <c r="F24" s="62" t="s">
        <v>722</v>
      </c>
      <c r="G24" s="44" t="s">
        <v>40</v>
      </c>
      <c r="H24" s="62" t="s">
        <v>6634</v>
      </c>
    </row>
    <row r="25" spans="1:8" s="42" customFormat="1" ht="14.6" x14ac:dyDescent="0.4">
      <c r="A25" s="62" t="s">
        <v>568</v>
      </c>
      <c r="B25" s="62" t="s">
        <v>569</v>
      </c>
      <c r="C25" s="62" t="s">
        <v>5507</v>
      </c>
      <c r="D25" s="62" t="s">
        <v>845</v>
      </c>
      <c r="E25" s="62" t="s">
        <v>721</v>
      </c>
      <c r="F25" s="62" t="s">
        <v>722</v>
      </c>
      <c r="G25" s="44" t="s">
        <v>40</v>
      </c>
      <c r="H25" s="62" t="s">
        <v>6634</v>
      </c>
    </row>
    <row r="26" spans="1:8" s="42" customFormat="1" ht="14.6" x14ac:dyDescent="0.4">
      <c r="A26" s="62" t="s">
        <v>568</v>
      </c>
      <c r="B26" s="62" t="s">
        <v>569</v>
      </c>
      <c r="C26" s="62" t="s">
        <v>7785</v>
      </c>
      <c r="D26" s="62" t="s">
        <v>764</v>
      </c>
      <c r="E26" s="62" t="s">
        <v>721</v>
      </c>
      <c r="F26" s="62" t="s">
        <v>722</v>
      </c>
      <c r="G26" s="44" t="s">
        <v>40</v>
      </c>
      <c r="H26" s="62" t="s">
        <v>6634</v>
      </c>
    </row>
    <row r="27" spans="1:8" s="42" customFormat="1" ht="14.6" x14ac:dyDescent="0.4">
      <c r="A27" s="62" t="s">
        <v>568</v>
      </c>
      <c r="B27" s="62" t="s">
        <v>569</v>
      </c>
      <c r="C27" s="62" t="s">
        <v>7782</v>
      </c>
      <c r="D27" s="62" t="s">
        <v>768</v>
      </c>
      <c r="E27" s="62" t="s">
        <v>721</v>
      </c>
      <c r="F27" s="62" t="s">
        <v>722</v>
      </c>
      <c r="G27" s="44" t="s">
        <v>40</v>
      </c>
      <c r="H27" s="62" t="s">
        <v>6634</v>
      </c>
    </row>
    <row r="28" spans="1:8" s="42" customFormat="1" ht="14.6" x14ac:dyDescent="0.4">
      <c r="A28" s="62" t="s">
        <v>568</v>
      </c>
      <c r="B28" s="62" t="s">
        <v>569</v>
      </c>
      <c r="C28" s="44" t="s">
        <v>7306</v>
      </c>
      <c r="D28" s="62" t="s">
        <v>823</v>
      </c>
      <c r="E28" s="62" t="s">
        <v>721</v>
      </c>
      <c r="F28" s="62" t="s">
        <v>722</v>
      </c>
      <c r="G28" s="44" t="s">
        <v>40</v>
      </c>
      <c r="H28" s="62" t="s">
        <v>6634</v>
      </c>
    </row>
    <row r="29" spans="1:8" s="42" customFormat="1" ht="14.6" x14ac:dyDescent="0.4">
      <c r="A29" s="62" t="s">
        <v>568</v>
      </c>
      <c r="B29" s="62" t="s">
        <v>569</v>
      </c>
      <c r="C29" s="44" t="s">
        <v>7284</v>
      </c>
      <c r="D29" s="62" t="s">
        <v>725</v>
      </c>
      <c r="E29" s="62" t="s">
        <v>721</v>
      </c>
      <c r="F29" s="62" t="s">
        <v>722</v>
      </c>
      <c r="G29" s="44" t="s">
        <v>40</v>
      </c>
      <c r="H29" s="62" t="s">
        <v>6634</v>
      </c>
    </row>
    <row r="30" spans="1:8" s="42" customFormat="1" ht="14.6" x14ac:dyDescent="0.4">
      <c r="A30" s="62" t="s">
        <v>568</v>
      </c>
      <c r="B30" s="62" t="s">
        <v>569</v>
      </c>
      <c r="C30" s="62" t="s">
        <v>790</v>
      </c>
      <c r="D30" s="62" t="s">
        <v>791</v>
      </c>
      <c r="E30" s="62" t="s">
        <v>721</v>
      </c>
      <c r="F30" s="62" t="s">
        <v>722</v>
      </c>
      <c r="G30" s="44" t="s">
        <v>40</v>
      </c>
      <c r="H30" s="62" t="s">
        <v>6634</v>
      </c>
    </row>
    <row r="31" spans="1:8" s="42" customFormat="1" ht="14.6" x14ac:dyDescent="0.4">
      <c r="A31" s="62" t="s">
        <v>568</v>
      </c>
      <c r="B31" s="62" t="s">
        <v>569</v>
      </c>
      <c r="C31" s="62" t="s">
        <v>799</v>
      </c>
      <c r="D31" s="62" t="s">
        <v>800</v>
      </c>
      <c r="E31" s="62" t="s">
        <v>721</v>
      </c>
      <c r="F31" s="62" t="s">
        <v>722</v>
      </c>
      <c r="G31" s="44" t="s">
        <v>40</v>
      </c>
      <c r="H31" s="62" t="s">
        <v>6634</v>
      </c>
    </row>
    <row r="32" spans="1:8" s="42" customFormat="1" ht="14.6" x14ac:dyDescent="0.4">
      <c r="A32" s="62" t="s">
        <v>568</v>
      </c>
      <c r="B32" s="62" t="s">
        <v>569</v>
      </c>
      <c r="C32" s="62" t="s">
        <v>803</v>
      </c>
      <c r="D32" s="62" t="s">
        <v>804</v>
      </c>
      <c r="E32" s="62" t="s">
        <v>721</v>
      </c>
      <c r="F32" s="62" t="s">
        <v>722</v>
      </c>
      <c r="G32" s="44" t="s">
        <v>40</v>
      </c>
      <c r="H32" s="62" t="s">
        <v>6634</v>
      </c>
    </row>
  </sheetData>
  <autoFilter ref="A1:H1" xr:uid="{E8388A3C-526B-4716-801C-D5F069632335}"/>
  <pageMargins left="0.7" right="0.7" top="0.75" bottom="0.75" header="0.3" footer="0.3"/>
  <headerFooter>
    <oddHeader>&amp;C&amp;"Calibri"&amp;10&amp;K000000 Lockheed Martin Proprietary Information&amp;1#_x000D_</oddHeader>
    <oddFooter>&amp;C_x000D_&amp;1#&amp;"Calibri"&amp;10&amp;K000000 Lockheed Martin Proprietary Information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CA892-C216-4FAD-887E-ABC13DCF865F}">
  <dimension ref="A1:M6"/>
  <sheetViews>
    <sheetView workbookViewId="0">
      <selection activeCell="A23" sqref="A23:XFD32"/>
    </sheetView>
  </sheetViews>
  <sheetFormatPr defaultColWidth="35" defaultRowHeight="12.45" x14ac:dyDescent="0.3"/>
  <cols>
    <col min="1" max="1" width="35.3046875" style="43" bestFit="1" customWidth="1"/>
    <col min="2" max="2" width="11.23046875" style="43" bestFit="1" customWidth="1"/>
    <col min="3" max="3" width="8.3046875" style="43" bestFit="1" customWidth="1"/>
    <col min="4" max="4" width="20" style="43" bestFit="1" customWidth="1"/>
    <col min="5" max="5" width="9.3046875" style="43" bestFit="1" customWidth="1"/>
    <col min="6" max="7" width="15.07421875" style="43" bestFit="1" customWidth="1"/>
    <col min="8" max="9" width="15.84375" style="43" bestFit="1" customWidth="1"/>
    <col min="10" max="10" width="10.3828125" style="43" bestFit="1" customWidth="1"/>
    <col min="11" max="11" width="14.61328125" style="43" bestFit="1" customWidth="1"/>
    <col min="12" max="12" width="17.61328125" style="43" bestFit="1" customWidth="1"/>
    <col min="13" max="13" width="12.3828125" style="43" bestFit="1" customWidth="1"/>
    <col min="14" max="16384" width="35" style="43"/>
  </cols>
  <sheetData>
    <row r="1" spans="1:13" customFormat="1" ht="14.6" x14ac:dyDescent="0.4">
      <c r="A1" s="1" t="s">
        <v>0</v>
      </c>
      <c r="B1" s="1" t="s">
        <v>1</v>
      </c>
      <c r="C1" s="1" t="s">
        <v>2</v>
      </c>
      <c r="D1" s="1" t="s">
        <v>3</v>
      </c>
      <c r="E1" s="1" t="s">
        <v>4</v>
      </c>
      <c r="F1" s="1" t="s">
        <v>5</v>
      </c>
      <c r="G1" s="1" t="s">
        <v>6</v>
      </c>
      <c r="H1" s="1" t="s">
        <v>7</v>
      </c>
      <c r="I1" s="9" t="s">
        <v>8</v>
      </c>
      <c r="J1" s="1" t="s">
        <v>9</v>
      </c>
      <c r="K1" s="1" t="s">
        <v>10</v>
      </c>
      <c r="L1" s="10" t="s">
        <v>11</v>
      </c>
      <c r="M1" s="1" t="s">
        <v>12</v>
      </c>
    </row>
    <row r="2" spans="1:13" customFormat="1" ht="14.6" x14ac:dyDescent="0.4">
      <c r="A2" s="44" t="s">
        <v>644</v>
      </c>
      <c r="B2" s="44" t="s">
        <v>645</v>
      </c>
      <c r="C2" s="44" t="s">
        <v>17</v>
      </c>
      <c r="D2" s="45">
        <v>1</v>
      </c>
      <c r="E2" s="44" t="s">
        <v>18</v>
      </c>
      <c r="F2" s="46">
        <v>45796</v>
      </c>
      <c r="G2" s="46" t="s">
        <v>19</v>
      </c>
      <c r="H2" s="46">
        <v>45821</v>
      </c>
      <c r="I2" s="46" t="s">
        <v>19</v>
      </c>
      <c r="J2" s="44" t="s">
        <v>40</v>
      </c>
      <c r="K2" s="44" t="s">
        <v>63</v>
      </c>
      <c r="L2" s="44"/>
      <c r="M2" s="44" t="s">
        <v>64</v>
      </c>
    </row>
    <row r="3" spans="1:13" customFormat="1" ht="14.6" x14ac:dyDescent="0.4">
      <c r="A3" s="44" t="s">
        <v>642</v>
      </c>
      <c r="B3" s="44" t="s">
        <v>643</v>
      </c>
      <c r="C3" s="44" t="s">
        <v>17</v>
      </c>
      <c r="D3" s="45">
        <v>1</v>
      </c>
      <c r="E3" s="44" t="s">
        <v>18</v>
      </c>
      <c r="F3" s="46">
        <v>45796</v>
      </c>
      <c r="G3" s="46" t="s">
        <v>19</v>
      </c>
      <c r="H3" s="46">
        <v>45821</v>
      </c>
      <c r="I3" s="46" t="s">
        <v>19</v>
      </c>
      <c r="J3" s="44" t="s">
        <v>40</v>
      </c>
      <c r="K3" s="44" t="s">
        <v>63</v>
      </c>
      <c r="L3" s="44"/>
      <c r="M3" s="44" t="s">
        <v>64</v>
      </c>
    </row>
    <row r="4" spans="1:13" customFormat="1" ht="14.6" x14ac:dyDescent="0.4">
      <c r="A4" s="44" t="s">
        <v>646</v>
      </c>
      <c r="B4" s="44" t="s">
        <v>647</v>
      </c>
      <c r="C4" s="44" t="s">
        <v>17</v>
      </c>
      <c r="D4" s="45">
        <v>1</v>
      </c>
      <c r="E4" s="44" t="s">
        <v>18</v>
      </c>
      <c r="F4" s="46">
        <v>45796</v>
      </c>
      <c r="G4" s="46" t="s">
        <v>19</v>
      </c>
      <c r="H4" s="46">
        <v>45821</v>
      </c>
      <c r="I4" s="46" t="s">
        <v>19</v>
      </c>
      <c r="J4" s="44" t="s">
        <v>40</v>
      </c>
      <c r="K4" s="44" t="s">
        <v>63</v>
      </c>
      <c r="L4" s="44"/>
      <c r="M4" s="44" t="s">
        <v>64</v>
      </c>
    </row>
    <row r="5" spans="1:13" customFormat="1" ht="14.6" x14ac:dyDescent="0.4">
      <c r="A5" s="44" t="s">
        <v>130</v>
      </c>
      <c r="B5" s="44" t="s">
        <v>131</v>
      </c>
      <c r="C5" s="44" t="s">
        <v>17</v>
      </c>
      <c r="D5" s="45">
        <v>1</v>
      </c>
      <c r="E5" s="44" t="s">
        <v>18</v>
      </c>
      <c r="F5" s="46">
        <v>45796</v>
      </c>
      <c r="G5" s="46" t="s">
        <v>19</v>
      </c>
      <c r="H5" s="46">
        <v>45821</v>
      </c>
      <c r="I5" s="46" t="s">
        <v>19</v>
      </c>
      <c r="J5" s="44" t="s">
        <v>40</v>
      </c>
      <c r="K5" s="44" t="s">
        <v>63</v>
      </c>
      <c r="L5" s="44"/>
      <c r="M5" s="44" t="s">
        <v>64</v>
      </c>
    </row>
    <row r="6" spans="1:13" customFormat="1" ht="14.6" x14ac:dyDescent="0.4">
      <c r="A6" s="44" t="s">
        <v>568</v>
      </c>
      <c r="B6" s="44" t="s">
        <v>569</v>
      </c>
      <c r="C6" s="44" t="s">
        <v>49</v>
      </c>
      <c r="D6" s="45">
        <v>0.5</v>
      </c>
      <c r="E6" s="44" t="s">
        <v>18</v>
      </c>
      <c r="F6" s="46">
        <v>45782</v>
      </c>
      <c r="G6" s="46">
        <v>45786</v>
      </c>
      <c r="H6" s="55">
        <v>45807</v>
      </c>
      <c r="I6" s="46" t="s">
        <v>19</v>
      </c>
      <c r="J6" s="44" t="s">
        <v>121</v>
      </c>
      <c r="K6" s="44" t="s">
        <v>63</v>
      </c>
      <c r="L6" s="44" t="s">
        <v>7888</v>
      </c>
      <c r="M6" s="44" t="s">
        <v>64</v>
      </c>
    </row>
  </sheetData>
  <pageMargins left="0.7" right="0.7" top="0.75" bottom="0.75" header="0.3" footer="0.3"/>
  <headerFooter>
    <oddHeader>&amp;C&amp;"Calibri"&amp;10&amp;K000000 Lockheed Martin Proprietary Information&amp;1#_x000D_</oddHeader>
    <oddFooter>&amp;C_x000D_&amp;1#&amp;"Calibri"&amp;10&amp;K000000 Lockheed Martin Proprietary Information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B6B04-FB2C-4CF5-BCB5-9D01701687AF}">
  <dimension ref="A1:N434"/>
  <sheetViews>
    <sheetView workbookViewId="0">
      <selection activeCell="A14" sqref="A14"/>
    </sheetView>
  </sheetViews>
  <sheetFormatPr defaultRowHeight="14.6" x14ac:dyDescent="0.4"/>
  <cols>
    <col min="1" max="1" width="9.4609375" style="56" bestFit="1" customWidth="1"/>
    <col min="2" max="2" width="17.4609375" style="56" bestFit="1" customWidth="1"/>
    <col min="3" max="3" width="64.765625" style="56" bestFit="1" customWidth="1"/>
    <col min="4" max="4" width="17" style="56" bestFit="1" customWidth="1"/>
    <col min="5" max="5" width="17" style="56" customWidth="1"/>
    <col min="6" max="6" width="14.3046875" style="56" bestFit="1" customWidth="1"/>
    <col min="7" max="7" width="21.4609375" style="56" bestFit="1" customWidth="1"/>
    <col min="8" max="8" width="11.69140625" style="56" bestFit="1" customWidth="1"/>
    <col min="9" max="9" width="67.3046875" style="56" bestFit="1" customWidth="1"/>
    <col min="10" max="10" width="16" style="56" bestFit="1" customWidth="1"/>
    <col min="11" max="11" width="11.765625" style="56" bestFit="1" customWidth="1"/>
    <col min="12" max="12" width="22" style="56" customWidth="1"/>
    <col min="13" max="13" width="11.765625" style="56" bestFit="1" customWidth="1"/>
    <col min="14" max="14" width="43.4609375" style="56" bestFit="1" customWidth="1"/>
  </cols>
  <sheetData>
    <row r="1" spans="1:14" x14ac:dyDescent="0.4">
      <c r="A1" s="56" t="s">
        <v>2571</v>
      </c>
      <c r="B1" s="56" t="s">
        <v>2571</v>
      </c>
      <c r="C1" s="56" t="s">
        <v>2571</v>
      </c>
      <c r="D1" s="56" t="s">
        <v>2571</v>
      </c>
      <c r="E1" s="56" t="s">
        <v>2571</v>
      </c>
      <c r="F1" s="56" t="s">
        <v>2571</v>
      </c>
      <c r="G1" s="56" t="s">
        <v>2572</v>
      </c>
      <c r="H1" s="56" t="s">
        <v>2572</v>
      </c>
      <c r="I1" s="56" t="s">
        <v>2572</v>
      </c>
      <c r="J1" s="56" t="s">
        <v>2572</v>
      </c>
      <c r="K1" s="56" t="s">
        <v>2572</v>
      </c>
      <c r="L1" s="56" t="s">
        <v>2572</v>
      </c>
      <c r="M1" s="56" t="s">
        <v>2572</v>
      </c>
      <c r="N1" s="56" t="s">
        <v>2572</v>
      </c>
    </row>
    <row r="2" spans="1:14" x14ac:dyDescent="0.4">
      <c r="A2" s="57" t="s">
        <v>2</v>
      </c>
      <c r="B2" s="57" t="s">
        <v>4</v>
      </c>
      <c r="C2" s="57" t="s">
        <v>12</v>
      </c>
      <c r="D2" s="57" t="s">
        <v>9</v>
      </c>
      <c r="E2" s="57" t="s">
        <v>2573</v>
      </c>
      <c r="F2" s="57" t="s">
        <v>10</v>
      </c>
      <c r="G2" s="57" t="s">
        <v>676</v>
      </c>
      <c r="H2" s="57" t="s">
        <v>675</v>
      </c>
      <c r="I2" s="57" t="s">
        <v>2574</v>
      </c>
      <c r="J2" s="57" t="s">
        <v>14</v>
      </c>
      <c r="K2" s="57" t="s">
        <v>2575</v>
      </c>
      <c r="L2" s="57" t="s">
        <v>2576</v>
      </c>
      <c r="M2" s="57" t="s">
        <v>2577</v>
      </c>
      <c r="N2" s="57" t="s">
        <v>2578</v>
      </c>
    </row>
    <row r="3" spans="1:14" x14ac:dyDescent="0.4">
      <c r="A3" s="56" t="s">
        <v>2579</v>
      </c>
      <c r="B3" s="56" t="s">
        <v>2580</v>
      </c>
      <c r="C3" s="56" t="s">
        <v>2581</v>
      </c>
      <c r="D3" s="56" t="s">
        <v>40</v>
      </c>
      <c r="E3" s="58">
        <v>0</v>
      </c>
      <c r="F3" s="56" t="s">
        <v>21</v>
      </c>
      <c r="G3" s="56" t="s">
        <v>40</v>
      </c>
      <c r="H3" s="56" t="s">
        <v>921</v>
      </c>
      <c r="I3" s="56" t="s">
        <v>920</v>
      </c>
      <c r="J3" s="56" t="s">
        <v>65</v>
      </c>
      <c r="K3" s="56" t="s">
        <v>2582</v>
      </c>
      <c r="L3" s="56" t="s">
        <v>2583</v>
      </c>
      <c r="M3" s="56" t="s">
        <v>2584</v>
      </c>
      <c r="N3" s="56" t="s">
        <v>2585</v>
      </c>
    </row>
    <row r="4" spans="1:14" x14ac:dyDescent="0.4">
      <c r="A4" s="59" t="s">
        <v>17</v>
      </c>
      <c r="B4" s="56" t="s">
        <v>2586</v>
      </c>
      <c r="C4" s="56" t="s">
        <v>2587</v>
      </c>
      <c r="D4" s="56" t="s">
        <v>121</v>
      </c>
      <c r="E4" s="58">
        <v>0.2</v>
      </c>
      <c r="F4" s="56" t="s">
        <v>2588</v>
      </c>
      <c r="G4" s="56" t="s">
        <v>711</v>
      </c>
      <c r="H4" s="56" t="s">
        <v>909</v>
      </c>
      <c r="I4" s="56" t="s">
        <v>908</v>
      </c>
      <c r="J4" s="56" t="s">
        <v>65</v>
      </c>
      <c r="K4" s="56" t="s">
        <v>2582</v>
      </c>
      <c r="L4" s="56" t="s">
        <v>2583</v>
      </c>
      <c r="M4" s="56" t="s">
        <v>2584</v>
      </c>
      <c r="N4" s="56" t="s">
        <v>2585</v>
      </c>
    </row>
    <row r="5" spans="1:14" x14ac:dyDescent="0.4">
      <c r="A5" s="60" t="s">
        <v>98</v>
      </c>
      <c r="B5" s="56" t="s">
        <v>18</v>
      </c>
      <c r="C5" s="56" t="s">
        <v>2589</v>
      </c>
      <c r="D5" s="56" t="s">
        <v>20</v>
      </c>
      <c r="E5" s="58">
        <v>0.4</v>
      </c>
      <c r="F5" s="56" t="s">
        <v>63</v>
      </c>
      <c r="G5" s="56" t="s">
        <v>878</v>
      </c>
      <c r="H5" s="56" t="s">
        <v>913</v>
      </c>
      <c r="I5" s="56" t="s">
        <v>2590</v>
      </c>
      <c r="J5" s="56" t="s">
        <v>65</v>
      </c>
      <c r="K5" s="56" t="s">
        <v>2582</v>
      </c>
      <c r="L5" s="56" t="s">
        <v>2583</v>
      </c>
      <c r="M5" s="56" t="s">
        <v>2584</v>
      </c>
      <c r="N5" s="56" t="s">
        <v>2585</v>
      </c>
    </row>
    <row r="6" spans="1:14" x14ac:dyDescent="0.4">
      <c r="A6" s="60" t="s">
        <v>83</v>
      </c>
      <c r="B6" s="56" t="s">
        <v>2591</v>
      </c>
      <c r="C6" s="56" t="s">
        <v>2592</v>
      </c>
      <c r="D6" s="56" t="s">
        <v>32</v>
      </c>
      <c r="E6" s="58">
        <v>0.5</v>
      </c>
      <c r="G6" s="56" t="s">
        <v>762</v>
      </c>
      <c r="H6" s="56" t="s">
        <v>1714</v>
      </c>
      <c r="I6" s="56" t="s">
        <v>1713</v>
      </c>
      <c r="J6" s="56" t="s">
        <v>43</v>
      </c>
      <c r="K6" s="56" t="s">
        <v>2582</v>
      </c>
      <c r="L6" s="56" t="s">
        <v>2583</v>
      </c>
      <c r="M6" s="56" t="s">
        <v>2593</v>
      </c>
      <c r="N6" s="56" t="s">
        <v>2594</v>
      </c>
    </row>
    <row r="7" spans="1:14" x14ac:dyDescent="0.4">
      <c r="A7" s="60" t="s">
        <v>49</v>
      </c>
      <c r="B7" s="56" t="s">
        <v>2595</v>
      </c>
      <c r="C7" s="56" t="s">
        <v>2596</v>
      </c>
      <c r="D7" s="56" t="s">
        <v>290</v>
      </c>
      <c r="E7" s="58">
        <v>0.65</v>
      </c>
      <c r="H7" s="56" t="s">
        <v>1757</v>
      </c>
      <c r="I7" s="56" t="s">
        <v>1756</v>
      </c>
      <c r="J7" s="56" t="s">
        <v>43</v>
      </c>
      <c r="K7" s="56" t="s">
        <v>2582</v>
      </c>
      <c r="L7" s="56" t="s">
        <v>2583</v>
      </c>
      <c r="M7" s="56" t="s">
        <v>2593</v>
      </c>
      <c r="N7" s="56" t="s">
        <v>2594</v>
      </c>
    </row>
    <row r="8" spans="1:14" x14ac:dyDescent="0.4">
      <c r="B8" s="56" t="s">
        <v>2597</v>
      </c>
      <c r="C8" s="56" t="s">
        <v>2598</v>
      </c>
      <c r="D8" s="56" t="s">
        <v>2599</v>
      </c>
      <c r="E8" s="58">
        <v>0.75</v>
      </c>
      <c r="H8" s="56" t="s">
        <v>1776</v>
      </c>
      <c r="I8" s="56" t="s">
        <v>1775</v>
      </c>
      <c r="J8" s="56" t="s">
        <v>43</v>
      </c>
      <c r="K8" s="56" t="s">
        <v>2582</v>
      </c>
      <c r="L8" s="56" t="s">
        <v>2583</v>
      </c>
      <c r="M8" s="56" t="s">
        <v>2593</v>
      </c>
      <c r="N8" s="56" t="s">
        <v>2594</v>
      </c>
    </row>
    <row r="9" spans="1:14" x14ac:dyDescent="0.4">
      <c r="B9" s="56" t="s">
        <v>2600</v>
      </c>
      <c r="C9" s="56" t="s">
        <v>2601</v>
      </c>
      <c r="D9" s="56" t="s">
        <v>194</v>
      </c>
      <c r="E9" s="58">
        <v>0.85</v>
      </c>
      <c r="H9" s="56" t="s">
        <v>1146</v>
      </c>
      <c r="I9" s="56" t="s">
        <v>1145</v>
      </c>
      <c r="J9" s="56" t="s">
        <v>43</v>
      </c>
      <c r="K9" s="56" t="s">
        <v>2582</v>
      </c>
      <c r="L9" s="56" t="s">
        <v>2583</v>
      </c>
      <c r="M9" s="56" t="s">
        <v>2602</v>
      </c>
      <c r="N9" s="56" t="s">
        <v>2603</v>
      </c>
    </row>
    <row r="10" spans="1:14" x14ac:dyDescent="0.4">
      <c r="C10" s="56" t="s">
        <v>2604</v>
      </c>
      <c r="D10" s="56" t="s">
        <v>242</v>
      </c>
      <c r="E10" s="58">
        <v>0.95</v>
      </c>
      <c r="H10" s="56" t="s">
        <v>761</v>
      </c>
      <c r="I10" s="56" t="s">
        <v>760</v>
      </c>
      <c r="J10" s="56" t="s">
        <v>65</v>
      </c>
      <c r="K10" s="56" t="s">
        <v>2582</v>
      </c>
      <c r="L10" s="56" t="s">
        <v>2583</v>
      </c>
      <c r="M10" s="56" t="s">
        <v>2602</v>
      </c>
      <c r="N10" s="56" t="s">
        <v>2603</v>
      </c>
    </row>
    <row r="11" spans="1:14" x14ac:dyDescent="0.4">
      <c r="C11" s="56" t="s">
        <v>2605</v>
      </c>
      <c r="D11" s="56" t="s">
        <v>2606</v>
      </c>
      <c r="E11" s="58">
        <v>1</v>
      </c>
      <c r="H11" s="56" t="s">
        <v>1862</v>
      </c>
      <c r="I11" s="56" t="s">
        <v>1861</v>
      </c>
      <c r="J11" s="56" t="s">
        <v>43</v>
      </c>
      <c r="K11" s="56" t="s">
        <v>2582</v>
      </c>
      <c r="L11" s="56" t="s">
        <v>2583</v>
      </c>
      <c r="M11" s="56" t="s">
        <v>2602</v>
      </c>
      <c r="N11" s="56" t="s">
        <v>2603</v>
      </c>
    </row>
    <row r="12" spans="1:14" x14ac:dyDescent="0.4">
      <c r="C12" s="56" t="s">
        <v>2607</v>
      </c>
      <c r="H12" s="56" t="s">
        <v>1352</v>
      </c>
      <c r="I12" s="56" t="s">
        <v>1351</v>
      </c>
      <c r="J12" s="56" t="s">
        <v>43</v>
      </c>
      <c r="K12" s="56" t="s">
        <v>2582</v>
      </c>
      <c r="L12" s="56" t="s">
        <v>2583</v>
      </c>
      <c r="M12" s="56" t="s">
        <v>2602</v>
      </c>
      <c r="N12" s="56" t="s">
        <v>2603</v>
      </c>
    </row>
    <row r="13" spans="1:14" x14ac:dyDescent="0.4">
      <c r="C13" s="56" t="s">
        <v>2608</v>
      </c>
      <c r="H13" s="56" t="s">
        <v>1639</v>
      </c>
      <c r="I13" s="56" t="s">
        <v>1638</v>
      </c>
      <c r="J13" s="56" t="s">
        <v>43</v>
      </c>
      <c r="K13" s="56" t="s">
        <v>2582</v>
      </c>
      <c r="L13" s="56" t="s">
        <v>2583</v>
      </c>
      <c r="M13" s="56" t="s">
        <v>2602</v>
      </c>
      <c r="N13" s="56" t="s">
        <v>2603</v>
      </c>
    </row>
    <row r="14" spans="1:14" x14ac:dyDescent="0.4">
      <c r="C14" s="56" t="s">
        <v>2609</v>
      </c>
      <c r="H14" s="56" t="s">
        <v>2148</v>
      </c>
      <c r="I14" s="56" t="s">
        <v>2147</v>
      </c>
      <c r="J14" s="56" t="s">
        <v>43</v>
      </c>
      <c r="K14" s="56" t="s">
        <v>2582</v>
      </c>
      <c r="L14" s="56" t="s">
        <v>2583</v>
      </c>
      <c r="M14" s="56" t="s">
        <v>2610</v>
      </c>
      <c r="N14" s="56" t="s">
        <v>2611</v>
      </c>
    </row>
    <row r="15" spans="1:14" x14ac:dyDescent="0.4">
      <c r="C15" s="56" t="s">
        <v>2612</v>
      </c>
      <c r="H15" s="56" t="s">
        <v>2613</v>
      </c>
      <c r="I15" s="56" t="s">
        <v>2614</v>
      </c>
      <c r="J15" s="56" t="s">
        <v>43</v>
      </c>
      <c r="K15" s="56" t="s">
        <v>2582</v>
      </c>
      <c r="L15" s="56" t="s">
        <v>2583</v>
      </c>
      <c r="M15" s="56" t="s">
        <v>2610</v>
      </c>
      <c r="N15" s="56" t="s">
        <v>2611</v>
      </c>
    </row>
    <row r="16" spans="1:14" x14ac:dyDescent="0.4">
      <c r="C16" s="56" t="s">
        <v>2615</v>
      </c>
      <c r="H16" s="56" t="s">
        <v>2616</v>
      </c>
      <c r="I16" s="56" t="s">
        <v>2617</v>
      </c>
      <c r="J16" s="56" t="s">
        <v>43</v>
      </c>
      <c r="K16" s="56" t="s">
        <v>2582</v>
      </c>
      <c r="L16" s="56" t="s">
        <v>2583</v>
      </c>
      <c r="M16" s="56" t="s">
        <v>2610</v>
      </c>
      <c r="N16" s="56" t="s">
        <v>2611</v>
      </c>
    </row>
    <row r="17" spans="3:14" x14ac:dyDescent="0.4">
      <c r="C17" s="56" t="s">
        <v>2618</v>
      </c>
      <c r="H17" s="56" t="s">
        <v>2619</v>
      </c>
      <c r="I17" s="56" t="s">
        <v>2620</v>
      </c>
      <c r="J17" s="56" t="s">
        <v>65</v>
      </c>
      <c r="K17" s="56" t="s">
        <v>2582</v>
      </c>
      <c r="L17" s="56" t="s">
        <v>2583</v>
      </c>
      <c r="M17" s="56" t="s">
        <v>2610</v>
      </c>
      <c r="N17" s="56" t="s">
        <v>2611</v>
      </c>
    </row>
    <row r="18" spans="3:14" x14ac:dyDescent="0.4">
      <c r="C18" s="56" t="s">
        <v>2621</v>
      </c>
      <c r="H18" s="56" t="s">
        <v>2622</v>
      </c>
      <c r="I18" s="56" t="s">
        <v>2623</v>
      </c>
      <c r="J18" s="56" t="s">
        <v>65</v>
      </c>
      <c r="K18" s="56" t="s">
        <v>2582</v>
      </c>
      <c r="L18" s="56" t="s">
        <v>2583</v>
      </c>
      <c r="M18" s="56" t="s">
        <v>2610</v>
      </c>
      <c r="N18" s="56" t="s">
        <v>2611</v>
      </c>
    </row>
    <row r="19" spans="3:14" x14ac:dyDescent="0.4">
      <c r="C19" s="56" t="s">
        <v>2624</v>
      </c>
      <c r="H19" s="56" t="s">
        <v>1111</v>
      </c>
      <c r="I19" s="56" t="s">
        <v>1110</v>
      </c>
      <c r="J19" s="56" t="s">
        <v>43</v>
      </c>
      <c r="K19" s="56" t="s">
        <v>2582</v>
      </c>
      <c r="L19" s="56" t="s">
        <v>2583</v>
      </c>
      <c r="M19" s="56" t="s">
        <v>2610</v>
      </c>
      <c r="N19" s="56" t="s">
        <v>2611</v>
      </c>
    </row>
    <row r="20" spans="3:14" x14ac:dyDescent="0.4">
      <c r="C20" s="56" t="s">
        <v>2625</v>
      </c>
      <c r="H20" s="56" t="s">
        <v>873</v>
      </c>
      <c r="I20" s="56" t="s">
        <v>872</v>
      </c>
      <c r="J20" s="56" t="s">
        <v>257</v>
      </c>
      <c r="K20" s="56" t="s">
        <v>2582</v>
      </c>
      <c r="L20" s="56" t="s">
        <v>2583</v>
      </c>
      <c r="M20" s="56" t="s">
        <v>2626</v>
      </c>
      <c r="N20" s="56" t="s">
        <v>2627</v>
      </c>
    </row>
    <row r="21" spans="3:14" x14ac:dyDescent="0.4">
      <c r="C21" s="56" t="s">
        <v>2628</v>
      </c>
      <c r="H21" s="56" t="s">
        <v>900</v>
      </c>
      <c r="I21" s="56" t="s">
        <v>899</v>
      </c>
      <c r="J21" s="56" t="s">
        <v>257</v>
      </c>
      <c r="K21" s="56" t="s">
        <v>2582</v>
      </c>
      <c r="L21" s="56" t="s">
        <v>2583</v>
      </c>
      <c r="M21" s="56" t="s">
        <v>2626</v>
      </c>
      <c r="N21" s="56" t="s">
        <v>2627</v>
      </c>
    </row>
    <row r="22" spans="3:14" x14ac:dyDescent="0.4">
      <c r="C22" s="56" t="s">
        <v>2629</v>
      </c>
      <c r="H22" s="56" t="s">
        <v>2630</v>
      </c>
      <c r="I22" s="56" t="s">
        <v>2631</v>
      </c>
      <c r="J22" s="56" t="s">
        <v>2632</v>
      </c>
      <c r="K22" s="56" t="s">
        <v>2633</v>
      </c>
      <c r="L22" s="56" t="s">
        <v>2634</v>
      </c>
      <c r="M22" s="56" t="s">
        <v>2635</v>
      </c>
      <c r="N22" s="56" t="s">
        <v>2636</v>
      </c>
    </row>
    <row r="23" spans="3:14" x14ac:dyDescent="0.4">
      <c r="C23" s="56" t="s">
        <v>2637</v>
      </c>
      <c r="H23" s="56" t="s">
        <v>2638</v>
      </c>
      <c r="I23" s="56" t="s">
        <v>2639</v>
      </c>
      <c r="J23" s="56" t="s">
        <v>2632</v>
      </c>
      <c r="K23" s="56" t="s">
        <v>2633</v>
      </c>
      <c r="L23" s="56" t="s">
        <v>2634</v>
      </c>
      <c r="M23" s="56" t="s">
        <v>2635</v>
      </c>
      <c r="N23" s="56" t="s">
        <v>2636</v>
      </c>
    </row>
    <row r="24" spans="3:14" x14ac:dyDescent="0.4">
      <c r="C24" s="56" t="s">
        <v>2640</v>
      </c>
      <c r="H24" s="56" t="s">
        <v>2641</v>
      </c>
      <c r="I24" s="56" t="s">
        <v>2642</v>
      </c>
      <c r="J24" s="56" t="s">
        <v>2632</v>
      </c>
      <c r="K24" s="56" t="s">
        <v>2633</v>
      </c>
      <c r="L24" s="56" t="s">
        <v>2634</v>
      </c>
      <c r="M24" s="56" t="s">
        <v>2635</v>
      </c>
      <c r="N24" s="56" t="s">
        <v>2636</v>
      </c>
    </row>
    <row r="25" spans="3:14" x14ac:dyDescent="0.4">
      <c r="C25" s="56" t="s">
        <v>46</v>
      </c>
      <c r="H25" s="56" t="s">
        <v>2643</v>
      </c>
      <c r="I25" s="56" t="s">
        <v>2644</v>
      </c>
      <c r="J25" s="56" t="s">
        <v>43</v>
      </c>
      <c r="K25" s="56" t="s">
        <v>2633</v>
      </c>
      <c r="L25" s="56" t="s">
        <v>2634</v>
      </c>
      <c r="M25" s="56" t="s">
        <v>2635</v>
      </c>
      <c r="N25" s="56" t="s">
        <v>2636</v>
      </c>
    </row>
    <row r="26" spans="3:14" x14ac:dyDescent="0.4">
      <c r="C26" s="56" t="s">
        <v>2645</v>
      </c>
      <c r="H26" s="56" t="s">
        <v>2646</v>
      </c>
      <c r="I26" s="56" t="s">
        <v>2647</v>
      </c>
      <c r="J26" s="56" t="s">
        <v>2632</v>
      </c>
      <c r="K26" s="56" t="s">
        <v>2633</v>
      </c>
      <c r="L26" s="56" t="s">
        <v>2634</v>
      </c>
      <c r="M26" s="56" t="s">
        <v>2635</v>
      </c>
      <c r="N26" s="56" t="s">
        <v>2636</v>
      </c>
    </row>
    <row r="27" spans="3:14" x14ac:dyDescent="0.4">
      <c r="C27" s="56" t="s">
        <v>2648</v>
      </c>
      <c r="H27" s="56" t="s">
        <v>2649</v>
      </c>
      <c r="I27" s="56" t="s">
        <v>2650</v>
      </c>
      <c r="J27" s="56" t="s">
        <v>2632</v>
      </c>
      <c r="K27" s="56" t="s">
        <v>2633</v>
      </c>
      <c r="L27" s="56" t="s">
        <v>2634</v>
      </c>
      <c r="M27" s="56" t="s">
        <v>2635</v>
      </c>
      <c r="N27" s="56" t="s">
        <v>2636</v>
      </c>
    </row>
    <row r="28" spans="3:14" x14ac:dyDescent="0.4">
      <c r="C28" s="56" t="s">
        <v>2651</v>
      </c>
      <c r="H28" s="56" t="s">
        <v>2652</v>
      </c>
      <c r="I28" s="56" t="s">
        <v>2653</v>
      </c>
      <c r="J28" s="56" t="s">
        <v>43</v>
      </c>
      <c r="K28" s="56" t="s">
        <v>2633</v>
      </c>
      <c r="L28" s="56" t="s">
        <v>2634</v>
      </c>
      <c r="M28" s="56" t="s">
        <v>2635</v>
      </c>
      <c r="N28" s="56" t="s">
        <v>2636</v>
      </c>
    </row>
    <row r="29" spans="3:14" x14ac:dyDescent="0.4">
      <c r="C29" s="56" t="s">
        <v>2654</v>
      </c>
      <c r="H29" s="56" t="s">
        <v>2655</v>
      </c>
      <c r="I29" s="56" t="s">
        <v>2656</v>
      </c>
      <c r="J29" s="56" t="s">
        <v>2632</v>
      </c>
      <c r="K29" s="56" t="s">
        <v>2633</v>
      </c>
      <c r="L29" s="56" t="s">
        <v>2634</v>
      </c>
      <c r="M29" s="56" t="s">
        <v>2635</v>
      </c>
      <c r="N29" s="56" t="s">
        <v>2636</v>
      </c>
    </row>
    <row r="30" spans="3:14" x14ac:dyDescent="0.4">
      <c r="C30" s="56" t="s">
        <v>2657</v>
      </c>
      <c r="H30" s="56" t="s">
        <v>2658</v>
      </c>
      <c r="I30" s="56" t="s">
        <v>2659</v>
      </c>
      <c r="J30" s="56" t="s">
        <v>2632</v>
      </c>
      <c r="K30" s="56" t="s">
        <v>2633</v>
      </c>
      <c r="L30" s="56" t="s">
        <v>2634</v>
      </c>
      <c r="M30" s="56" t="s">
        <v>2660</v>
      </c>
      <c r="N30" s="56" t="s">
        <v>2661</v>
      </c>
    </row>
    <row r="31" spans="3:14" x14ac:dyDescent="0.4">
      <c r="C31" s="56" t="s">
        <v>2662</v>
      </c>
      <c r="H31" s="56" t="s">
        <v>2663</v>
      </c>
      <c r="I31" s="56" t="s">
        <v>2664</v>
      </c>
      <c r="J31" s="56" t="s">
        <v>43</v>
      </c>
      <c r="K31" s="56" t="s">
        <v>2633</v>
      </c>
      <c r="L31" s="56" t="s">
        <v>2634</v>
      </c>
      <c r="M31" s="56" t="s">
        <v>2660</v>
      </c>
      <c r="N31" s="56" t="s">
        <v>2661</v>
      </c>
    </row>
    <row r="32" spans="3:14" x14ac:dyDescent="0.4">
      <c r="C32" s="56" t="s">
        <v>2665</v>
      </c>
      <c r="H32" s="56" t="s">
        <v>2666</v>
      </c>
      <c r="I32" s="56" t="s">
        <v>2667</v>
      </c>
      <c r="J32" s="56" t="s">
        <v>2668</v>
      </c>
      <c r="K32" s="56" t="s">
        <v>2633</v>
      </c>
      <c r="L32" s="56" t="s">
        <v>2634</v>
      </c>
      <c r="M32" s="56" t="s">
        <v>2660</v>
      </c>
      <c r="N32" s="56" t="s">
        <v>2661</v>
      </c>
    </row>
    <row r="33" spans="3:14" x14ac:dyDescent="0.4">
      <c r="C33" s="56" t="s">
        <v>2669</v>
      </c>
      <c r="H33" s="56" t="s">
        <v>2670</v>
      </c>
      <c r="I33" s="56" t="s">
        <v>2671</v>
      </c>
      <c r="J33" s="56" t="s">
        <v>2632</v>
      </c>
      <c r="K33" s="56" t="s">
        <v>2633</v>
      </c>
      <c r="L33" s="56" t="s">
        <v>2634</v>
      </c>
      <c r="M33" s="56" t="s">
        <v>2660</v>
      </c>
      <c r="N33" s="56" t="s">
        <v>2661</v>
      </c>
    </row>
    <row r="34" spans="3:14" x14ac:dyDescent="0.4">
      <c r="C34" s="56" t="s">
        <v>2672</v>
      </c>
      <c r="H34" s="56" t="s">
        <v>2673</v>
      </c>
      <c r="I34" s="56" t="s">
        <v>2674</v>
      </c>
      <c r="J34" s="56" t="s">
        <v>43</v>
      </c>
      <c r="K34" s="56" t="s">
        <v>2633</v>
      </c>
      <c r="L34" s="56" t="s">
        <v>2634</v>
      </c>
      <c r="M34" s="56" t="s">
        <v>2660</v>
      </c>
      <c r="N34" s="56" t="s">
        <v>2661</v>
      </c>
    </row>
    <row r="35" spans="3:14" x14ac:dyDescent="0.4">
      <c r="C35" s="56" t="s">
        <v>2675</v>
      </c>
      <c r="H35" s="56" t="s">
        <v>2676</v>
      </c>
      <c r="I35" s="56" t="s">
        <v>2677</v>
      </c>
      <c r="J35" s="56" t="s">
        <v>2632</v>
      </c>
      <c r="K35" s="56" t="s">
        <v>2633</v>
      </c>
      <c r="L35" s="56" t="s">
        <v>2634</v>
      </c>
      <c r="M35" s="56" t="s">
        <v>2678</v>
      </c>
      <c r="N35" s="56" t="s">
        <v>2679</v>
      </c>
    </row>
    <row r="36" spans="3:14" x14ac:dyDescent="0.4">
      <c r="C36" s="56" t="s">
        <v>2680</v>
      </c>
      <c r="H36" s="56" t="s">
        <v>2681</v>
      </c>
      <c r="I36" s="56" t="s">
        <v>2682</v>
      </c>
      <c r="J36" s="56" t="s">
        <v>43</v>
      </c>
      <c r="K36" s="56" t="s">
        <v>2633</v>
      </c>
      <c r="L36" s="56" t="s">
        <v>2634</v>
      </c>
      <c r="M36" s="56" t="s">
        <v>2683</v>
      </c>
      <c r="N36" s="56" t="s">
        <v>2684</v>
      </c>
    </row>
    <row r="37" spans="3:14" x14ac:dyDescent="0.4">
      <c r="C37" s="56" t="s">
        <v>2685</v>
      </c>
      <c r="H37" s="56" t="s">
        <v>2686</v>
      </c>
      <c r="I37" s="56" t="s">
        <v>2687</v>
      </c>
      <c r="J37" s="56" t="s">
        <v>2632</v>
      </c>
      <c r="K37" s="56" t="s">
        <v>2633</v>
      </c>
      <c r="L37" s="56" t="s">
        <v>2634</v>
      </c>
      <c r="M37" s="56" t="s">
        <v>2683</v>
      </c>
      <c r="N37" s="56" t="s">
        <v>2684</v>
      </c>
    </row>
    <row r="38" spans="3:14" x14ac:dyDescent="0.4">
      <c r="C38" s="56" t="s">
        <v>2688</v>
      </c>
      <c r="H38" s="56" t="s">
        <v>2689</v>
      </c>
      <c r="I38" s="56" t="s">
        <v>2690</v>
      </c>
      <c r="J38" s="56" t="s">
        <v>2632</v>
      </c>
      <c r="K38" s="56" t="s">
        <v>2633</v>
      </c>
      <c r="L38" s="56" t="s">
        <v>2634</v>
      </c>
      <c r="M38" s="56" t="s">
        <v>2691</v>
      </c>
      <c r="N38" s="56" t="s">
        <v>2692</v>
      </c>
    </row>
    <row r="39" spans="3:14" x14ac:dyDescent="0.4">
      <c r="C39" s="56" t="s">
        <v>2693</v>
      </c>
      <c r="H39" s="56" t="s">
        <v>2694</v>
      </c>
      <c r="I39" s="56" t="s">
        <v>2695</v>
      </c>
      <c r="J39" s="56" t="s">
        <v>2632</v>
      </c>
      <c r="K39" s="56" t="s">
        <v>2633</v>
      </c>
      <c r="L39" s="56" t="s">
        <v>2634</v>
      </c>
      <c r="M39" s="56" t="s">
        <v>2691</v>
      </c>
      <c r="N39" s="56" t="s">
        <v>2692</v>
      </c>
    </row>
    <row r="40" spans="3:14" x14ac:dyDescent="0.4">
      <c r="C40" s="56" t="s">
        <v>493</v>
      </c>
      <c r="H40" s="56" t="s">
        <v>2696</v>
      </c>
      <c r="I40" s="56" t="s">
        <v>2697</v>
      </c>
      <c r="J40" s="56" t="s">
        <v>2632</v>
      </c>
      <c r="K40" s="56" t="s">
        <v>2633</v>
      </c>
      <c r="L40" s="56" t="s">
        <v>2634</v>
      </c>
      <c r="M40" s="56" t="s">
        <v>2691</v>
      </c>
      <c r="N40" s="56" t="s">
        <v>2692</v>
      </c>
    </row>
    <row r="41" spans="3:14" x14ac:dyDescent="0.4">
      <c r="C41" s="56" t="s">
        <v>2698</v>
      </c>
      <c r="H41" s="56" t="s">
        <v>2699</v>
      </c>
      <c r="I41" s="56" t="s">
        <v>2700</v>
      </c>
      <c r="J41" s="56" t="s">
        <v>2632</v>
      </c>
      <c r="K41" s="56" t="s">
        <v>2633</v>
      </c>
      <c r="L41" s="56" t="s">
        <v>2634</v>
      </c>
      <c r="M41" s="56" t="s">
        <v>2691</v>
      </c>
      <c r="N41" s="56" t="s">
        <v>2692</v>
      </c>
    </row>
    <row r="42" spans="3:14" x14ac:dyDescent="0.4">
      <c r="C42" s="56" t="s">
        <v>2701</v>
      </c>
      <c r="H42" s="56" t="s">
        <v>2702</v>
      </c>
      <c r="I42" s="56" t="s">
        <v>2703</v>
      </c>
      <c r="J42" s="56" t="s">
        <v>2632</v>
      </c>
      <c r="K42" s="56" t="s">
        <v>2633</v>
      </c>
      <c r="L42" s="56" t="s">
        <v>2634</v>
      </c>
      <c r="M42" s="56" t="s">
        <v>2691</v>
      </c>
      <c r="N42" s="56" t="s">
        <v>2692</v>
      </c>
    </row>
    <row r="43" spans="3:14" x14ac:dyDescent="0.4">
      <c r="C43" s="56" t="s">
        <v>2704</v>
      </c>
      <c r="H43" s="56" t="s">
        <v>2705</v>
      </c>
      <c r="I43" s="56" t="s">
        <v>2706</v>
      </c>
      <c r="J43" s="56" t="s">
        <v>2632</v>
      </c>
      <c r="K43" s="56" t="s">
        <v>2633</v>
      </c>
      <c r="L43" s="56" t="s">
        <v>2634</v>
      </c>
      <c r="M43" s="56" t="s">
        <v>2691</v>
      </c>
      <c r="N43" s="56" t="s">
        <v>2692</v>
      </c>
    </row>
    <row r="44" spans="3:14" x14ac:dyDescent="0.4">
      <c r="C44" s="56" t="s">
        <v>2707</v>
      </c>
      <c r="H44" s="56" t="s">
        <v>2708</v>
      </c>
      <c r="I44" s="56" t="s">
        <v>2709</v>
      </c>
      <c r="J44" s="56" t="s">
        <v>2632</v>
      </c>
      <c r="K44" s="56" t="s">
        <v>2633</v>
      </c>
      <c r="L44" s="56" t="s">
        <v>2634</v>
      </c>
      <c r="M44" s="56" t="s">
        <v>2691</v>
      </c>
      <c r="N44" s="56" t="s">
        <v>2692</v>
      </c>
    </row>
    <row r="45" spans="3:14" x14ac:dyDescent="0.4">
      <c r="C45" s="56" t="s">
        <v>2710</v>
      </c>
      <c r="H45" s="56" t="s">
        <v>2711</v>
      </c>
      <c r="I45" s="56" t="s">
        <v>2712</v>
      </c>
      <c r="J45" s="56" t="s">
        <v>2632</v>
      </c>
      <c r="K45" s="56" t="s">
        <v>2633</v>
      </c>
      <c r="L45" s="56" t="s">
        <v>2634</v>
      </c>
      <c r="M45" s="56" t="s">
        <v>2691</v>
      </c>
      <c r="N45" s="56" t="s">
        <v>2692</v>
      </c>
    </row>
    <row r="46" spans="3:14" x14ac:dyDescent="0.4">
      <c r="C46" s="56" t="s">
        <v>2713</v>
      </c>
      <c r="H46" s="56" t="s">
        <v>2714</v>
      </c>
      <c r="I46" s="56" t="s">
        <v>2715</v>
      </c>
      <c r="J46" s="56" t="s">
        <v>2632</v>
      </c>
      <c r="K46" s="56" t="s">
        <v>2633</v>
      </c>
      <c r="L46" s="56" t="s">
        <v>2634</v>
      </c>
      <c r="M46" s="56" t="s">
        <v>2691</v>
      </c>
      <c r="N46" s="56" t="s">
        <v>2692</v>
      </c>
    </row>
    <row r="47" spans="3:14" x14ac:dyDescent="0.4">
      <c r="C47" s="56" t="s">
        <v>2716</v>
      </c>
      <c r="H47" s="56" t="s">
        <v>2717</v>
      </c>
      <c r="I47" s="56" t="s">
        <v>2718</v>
      </c>
      <c r="J47" s="56" t="s">
        <v>2632</v>
      </c>
      <c r="K47" s="56" t="s">
        <v>2633</v>
      </c>
      <c r="L47" s="56" t="s">
        <v>2634</v>
      </c>
      <c r="M47" s="56" t="s">
        <v>2691</v>
      </c>
      <c r="N47" s="56" t="s">
        <v>2692</v>
      </c>
    </row>
    <row r="48" spans="3:14" x14ac:dyDescent="0.4">
      <c r="C48" s="56" t="s">
        <v>2719</v>
      </c>
      <c r="H48" s="56" t="s">
        <v>2720</v>
      </c>
      <c r="I48" s="56" t="s">
        <v>2721</v>
      </c>
      <c r="J48" s="56" t="s">
        <v>2632</v>
      </c>
      <c r="K48" s="56" t="s">
        <v>2633</v>
      </c>
      <c r="L48" s="56" t="s">
        <v>2634</v>
      </c>
      <c r="M48" s="56" t="s">
        <v>2691</v>
      </c>
      <c r="N48" s="56" t="s">
        <v>2692</v>
      </c>
    </row>
    <row r="49" spans="3:14" x14ac:dyDescent="0.4">
      <c r="C49" s="56" t="s">
        <v>460</v>
      </c>
      <c r="H49" s="56" t="s">
        <v>2722</v>
      </c>
      <c r="I49" s="56" t="s">
        <v>2723</v>
      </c>
      <c r="J49" s="56" t="s">
        <v>2668</v>
      </c>
      <c r="K49" s="56" t="s">
        <v>2724</v>
      </c>
      <c r="L49" s="56" t="s">
        <v>2725</v>
      </c>
      <c r="M49" s="56" t="s">
        <v>2726</v>
      </c>
      <c r="N49" s="56" t="s">
        <v>2152</v>
      </c>
    </row>
    <row r="50" spans="3:14" x14ac:dyDescent="0.4">
      <c r="C50" s="56" t="s">
        <v>2727</v>
      </c>
      <c r="H50" s="56" t="s">
        <v>2151</v>
      </c>
      <c r="I50" s="56" t="s">
        <v>2150</v>
      </c>
      <c r="J50" s="56" t="s">
        <v>2668</v>
      </c>
      <c r="K50" s="56" t="s">
        <v>2724</v>
      </c>
      <c r="L50" s="56" t="s">
        <v>2725</v>
      </c>
      <c r="M50" s="56" t="s">
        <v>2728</v>
      </c>
      <c r="N50" s="56" t="s">
        <v>2729</v>
      </c>
    </row>
    <row r="51" spans="3:14" x14ac:dyDescent="0.4">
      <c r="C51" s="56" t="s">
        <v>2730</v>
      </c>
      <c r="H51" s="56" t="s">
        <v>2731</v>
      </c>
      <c r="I51" s="56" t="s">
        <v>2732</v>
      </c>
      <c r="J51" s="56" t="s">
        <v>2668</v>
      </c>
      <c r="K51" s="56" t="s">
        <v>2724</v>
      </c>
      <c r="L51" s="56" t="s">
        <v>2725</v>
      </c>
      <c r="M51" s="56" t="s">
        <v>2733</v>
      </c>
      <c r="N51" s="56" t="s">
        <v>2734</v>
      </c>
    </row>
    <row r="52" spans="3:14" x14ac:dyDescent="0.4">
      <c r="C52" s="56" t="s">
        <v>75</v>
      </c>
      <c r="H52" s="56" t="s">
        <v>2735</v>
      </c>
      <c r="I52" s="56" t="s">
        <v>2736</v>
      </c>
      <c r="J52" s="56" t="s">
        <v>2668</v>
      </c>
      <c r="K52" s="56" t="s">
        <v>2724</v>
      </c>
      <c r="L52" s="56" t="s">
        <v>2725</v>
      </c>
      <c r="M52" s="56" t="s">
        <v>2733</v>
      </c>
      <c r="N52" s="56" t="s">
        <v>2734</v>
      </c>
    </row>
    <row r="53" spans="3:14" x14ac:dyDescent="0.4">
      <c r="C53" s="56" t="s">
        <v>2737</v>
      </c>
      <c r="H53" s="56" t="s">
        <v>1366</v>
      </c>
      <c r="I53" s="56" t="s">
        <v>1365</v>
      </c>
      <c r="J53" s="56" t="s">
        <v>43</v>
      </c>
      <c r="K53" s="56" t="s">
        <v>2724</v>
      </c>
      <c r="L53" s="56" t="s">
        <v>2725</v>
      </c>
      <c r="M53" s="56" t="s">
        <v>2733</v>
      </c>
      <c r="N53" s="56" t="s">
        <v>2734</v>
      </c>
    </row>
    <row r="54" spans="3:14" x14ac:dyDescent="0.4">
      <c r="C54" s="56" t="s">
        <v>2738</v>
      </c>
      <c r="H54" s="56" t="s">
        <v>2739</v>
      </c>
      <c r="I54" s="56" t="s">
        <v>2740</v>
      </c>
      <c r="J54" s="56" t="s">
        <v>2632</v>
      </c>
      <c r="K54" s="56" t="s">
        <v>2724</v>
      </c>
      <c r="L54" s="56" t="s">
        <v>2725</v>
      </c>
      <c r="M54" s="56" t="s">
        <v>2741</v>
      </c>
      <c r="N54" s="56" t="s">
        <v>2742</v>
      </c>
    </row>
    <row r="55" spans="3:14" x14ac:dyDescent="0.4">
      <c r="C55" s="56" t="s">
        <v>2743</v>
      </c>
      <c r="H55" s="56" t="s">
        <v>2744</v>
      </c>
      <c r="I55" s="56" t="s">
        <v>2745</v>
      </c>
      <c r="J55" s="56" t="s">
        <v>2746</v>
      </c>
      <c r="K55" s="56" t="s">
        <v>2747</v>
      </c>
      <c r="L55" s="56" t="s">
        <v>2748</v>
      </c>
      <c r="M55" s="56" t="s">
        <v>2749</v>
      </c>
      <c r="N55" s="56" t="s">
        <v>2750</v>
      </c>
    </row>
    <row r="56" spans="3:14" x14ac:dyDescent="0.4">
      <c r="C56" s="56" t="s">
        <v>2751</v>
      </c>
      <c r="H56" s="56" t="s">
        <v>2752</v>
      </c>
      <c r="I56" s="56" t="s">
        <v>2753</v>
      </c>
      <c r="J56" s="56" t="s">
        <v>2746</v>
      </c>
      <c r="K56" s="56" t="s">
        <v>2747</v>
      </c>
      <c r="L56" s="56" t="s">
        <v>2748</v>
      </c>
      <c r="M56" s="56" t="s">
        <v>2754</v>
      </c>
      <c r="N56" s="56" t="s">
        <v>2755</v>
      </c>
    </row>
    <row r="57" spans="3:14" x14ac:dyDescent="0.4">
      <c r="C57" s="56" t="s">
        <v>2756</v>
      </c>
      <c r="H57" s="56" t="s">
        <v>2757</v>
      </c>
      <c r="I57" s="56" t="s">
        <v>2758</v>
      </c>
      <c r="J57" s="56" t="s">
        <v>2746</v>
      </c>
      <c r="K57" s="56" t="s">
        <v>2747</v>
      </c>
      <c r="L57" s="56" t="s">
        <v>2748</v>
      </c>
      <c r="M57" s="56" t="s">
        <v>2754</v>
      </c>
      <c r="N57" s="56" t="s">
        <v>2755</v>
      </c>
    </row>
    <row r="58" spans="3:14" x14ac:dyDescent="0.4">
      <c r="C58" s="56" t="s">
        <v>2759</v>
      </c>
      <c r="H58" s="56" t="s">
        <v>2760</v>
      </c>
      <c r="I58" s="56" t="s">
        <v>2761</v>
      </c>
      <c r="J58" s="56" t="s">
        <v>2746</v>
      </c>
      <c r="K58" s="56" t="s">
        <v>2747</v>
      </c>
      <c r="L58" s="56" t="s">
        <v>2748</v>
      </c>
      <c r="M58" s="56" t="s">
        <v>2762</v>
      </c>
      <c r="N58" s="56" t="s">
        <v>2763</v>
      </c>
    </row>
    <row r="59" spans="3:14" x14ac:dyDescent="0.4">
      <c r="C59" s="56" t="s">
        <v>2764</v>
      </c>
      <c r="H59" s="56" t="s">
        <v>2765</v>
      </c>
      <c r="I59" s="56" t="s">
        <v>2766</v>
      </c>
      <c r="J59" s="56" t="s">
        <v>2746</v>
      </c>
      <c r="K59" s="56" t="s">
        <v>2747</v>
      </c>
      <c r="L59" s="56" t="s">
        <v>2748</v>
      </c>
      <c r="M59" s="56" t="s">
        <v>2762</v>
      </c>
      <c r="N59" s="56" t="s">
        <v>2763</v>
      </c>
    </row>
    <row r="60" spans="3:14" x14ac:dyDescent="0.4">
      <c r="C60" s="56" t="s">
        <v>2767</v>
      </c>
      <c r="H60" s="56" t="s">
        <v>2768</v>
      </c>
      <c r="I60" s="56" t="s">
        <v>2769</v>
      </c>
      <c r="J60" s="56" t="s">
        <v>2746</v>
      </c>
      <c r="K60" s="56" t="s">
        <v>2747</v>
      </c>
      <c r="L60" s="56" t="s">
        <v>2748</v>
      </c>
      <c r="M60" s="56" t="s">
        <v>2762</v>
      </c>
      <c r="N60" s="56" t="s">
        <v>2763</v>
      </c>
    </row>
    <row r="61" spans="3:14" x14ac:dyDescent="0.4">
      <c r="C61" s="56" t="s">
        <v>2770</v>
      </c>
      <c r="H61" s="56" t="s">
        <v>2771</v>
      </c>
      <c r="I61" s="56" t="s">
        <v>2772</v>
      </c>
      <c r="J61" s="56" t="s">
        <v>2746</v>
      </c>
      <c r="K61" s="56" t="s">
        <v>2747</v>
      </c>
      <c r="L61" s="56" t="s">
        <v>2748</v>
      </c>
      <c r="M61" s="56" t="s">
        <v>2762</v>
      </c>
      <c r="N61" s="56" t="s">
        <v>2763</v>
      </c>
    </row>
    <row r="62" spans="3:14" x14ac:dyDescent="0.4">
      <c r="C62" s="56" t="s">
        <v>2773</v>
      </c>
      <c r="H62" s="56" t="s">
        <v>2774</v>
      </c>
      <c r="I62" s="56" t="s">
        <v>2775</v>
      </c>
      <c r="J62" s="56" t="s">
        <v>2746</v>
      </c>
      <c r="K62" s="56" t="s">
        <v>2747</v>
      </c>
      <c r="L62" s="56" t="s">
        <v>2748</v>
      </c>
      <c r="M62" s="56" t="s">
        <v>2762</v>
      </c>
      <c r="N62" s="56" t="s">
        <v>2763</v>
      </c>
    </row>
    <row r="63" spans="3:14" x14ac:dyDescent="0.4">
      <c r="C63" s="56" t="s">
        <v>2776</v>
      </c>
      <c r="H63" s="56" t="s">
        <v>2777</v>
      </c>
      <c r="I63" s="56" t="s">
        <v>2778</v>
      </c>
      <c r="J63" s="56" t="s">
        <v>2746</v>
      </c>
      <c r="K63" s="56" t="s">
        <v>2747</v>
      </c>
      <c r="L63" s="56" t="s">
        <v>2748</v>
      </c>
      <c r="M63" s="56" t="s">
        <v>2779</v>
      </c>
      <c r="N63" s="56" t="s">
        <v>2780</v>
      </c>
    </row>
    <row r="64" spans="3:14" x14ac:dyDescent="0.4">
      <c r="C64" s="56" t="s">
        <v>2781</v>
      </c>
      <c r="H64" s="56" t="s">
        <v>2782</v>
      </c>
      <c r="I64" s="56" t="s">
        <v>2783</v>
      </c>
      <c r="J64" s="56" t="s">
        <v>2746</v>
      </c>
      <c r="K64" s="56" t="s">
        <v>2747</v>
      </c>
      <c r="L64" s="56" t="s">
        <v>2748</v>
      </c>
      <c r="M64" s="56" t="s">
        <v>2779</v>
      </c>
      <c r="N64" s="56" t="s">
        <v>2780</v>
      </c>
    </row>
    <row r="65" spans="3:14" x14ac:dyDescent="0.4">
      <c r="C65" s="56" t="s">
        <v>2784</v>
      </c>
      <c r="H65" s="56" t="s">
        <v>2785</v>
      </c>
      <c r="I65" s="56" t="s">
        <v>2786</v>
      </c>
      <c r="J65" s="56" t="s">
        <v>2746</v>
      </c>
      <c r="K65" s="56" t="s">
        <v>2747</v>
      </c>
      <c r="L65" s="56" t="s">
        <v>2748</v>
      </c>
      <c r="M65" s="56" t="s">
        <v>2779</v>
      </c>
      <c r="N65" s="56" t="s">
        <v>2780</v>
      </c>
    </row>
    <row r="66" spans="3:14" x14ac:dyDescent="0.4">
      <c r="C66" s="56" t="s">
        <v>2787</v>
      </c>
      <c r="H66" s="56" t="s">
        <v>2785</v>
      </c>
      <c r="I66" s="56" t="s">
        <v>2788</v>
      </c>
      <c r="J66" s="56" t="s">
        <v>2746</v>
      </c>
      <c r="K66" s="56" t="s">
        <v>2747</v>
      </c>
      <c r="L66" s="56" t="s">
        <v>2748</v>
      </c>
      <c r="M66" s="56" t="s">
        <v>2789</v>
      </c>
      <c r="N66" s="56" t="s">
        <v>2790</v>
      </c>
    </row>
    <row r="67" spans="3:14" x14ac:dyDescent="0.4">
      <c r="C67" s="56" t="s">
        <v>2791</v>
      </c>
      <c r="H67" s="56" t="s">
        <v>2792</v>
      </c>
      <c r="I67" s="56" t="s">
        <v>2793</v>
      </c>
      <c r="J67" s="56" t="s">
        <v>2746</v>
      </c>
      <c r="K67" s="56" t="s">
        <v>2747</v>
      </c>
      <c r="L67" s="56" t="s">
        <v>2748</v>
      </c>
      <c r="M67" s="56" t="s">
        <v>2779</v>
      </c>
      <c r="N67" s="56" t="s">
        <v>2780</v>
      </c>
    </row>
    <row r="68" spans="3:14" x14ac:dyDescent="0.4">
      <c r="C68" s="56" t="s">
        <v>2794</v>
      </c>
      <c r="H68" s="56" t="s">
        <v>2795</v>
      </c>
      <c r="I68" s="56" t="s">
        <v>2796</v>
      </c>
      <c r="J68" s="56" t="s">
        <v>2746</v>
      </c>
      <c r="K68" s="56" t="s">
        <v>2747</v>
      </c>
      <c r="L68" s="56" t="s">
        <v>2748</v>
      </c>
      <c r="M68" s="56" t="s">
        <v>2779</v>
      </c>
      <c r="N68" s="56" t="s">
        <v>2780</v>
      </c>
    </row>
    <row r="69" spans="3:14" x14ac:dyDescent="0.4">
      <c r="C69" s="56" t="s">
        <v>2797</v>
      </c>
      <c r="H69" s="56" t="s">
        <v>2798</v>
      </c>
      <c r="I69" s="56" t="s">
        <v>2799</v>
      </c>
      <c r="J69" s="56" t="s">
        <v>2746</v>
      </c>
      <c r="K69" s="56" t="s">
        <v>2747</v>
      </c>
      <c r="L69" s="56" t="s">
        <v>2748</v>
      </c>
      <c r="M69" s="56" t="s">
        <v>2779</v>
      </c>
      <c r="N69" s="56" t="s">
        <v>2780</v>
      </c>
    </row>
    <row r="70" spans="3:14" x14ac:dyDescent="0.4">
      <c r="C70" s="56" t="s">
        <v>2800</v>
      </c>
      <c r="H70" s="56" t="s">
        <v>2801</v>
      </c>
      <c r="I70" s="56" t="s">
        <v>2802</v>
      </c>
      <c r="J70" s="56" t="s">
        <v>2746</v>
      </c>
      <c r="K70" s="56" t="s">
        <v>2747</v>
      </c>
      <c r="L70" s="56" t="s">
        <v>2748</v>
      </c>
      <c r="M70" s="56" t="s">
        <v>2779</v>
      </c>
      <c r="N70" s="56" t="s">
        <v>2780</v>
      </c>
    </row>
    <row r="71" spans="3:14" x14ac:dyDescent="0.4">
      <c r="C71" s="56" t="s">
        <v>2803</v>
      </c>
      <c r="H71" s="56" t="s">
        <v>2804</v>
      </c>
      <c r="I71" s="56" t="s">
        <v>2805</v>
      </c>
      <c r="J71" s="56" t="s">
        <v>2746</v>
      </c>
      <c r="K71" s="56" t="s">
        <v>2747</v>
      </c>
      <c r="L71" s="56" t="s">
        <v>2748</v>
      </c>
      <c r="M71" s="56" t="s">
        <v>2779</v>
      </c>
      <c r="N71" s="56" t="s">
        <v>2780</v>
      </c>
    </row>
    <row r="72" spans="3:14" x14ac:dyDescent="0.4">
      <c r="C72" s="56" t="s">
        <v>2806</v>
      </c>
      <c r="H72" s="56" t="s">
        <v>2807</v>
      </c>
      <c r="I72" s="56" t="s">
        <v>2808</v>
      </c>
      <c r="J72" s="56" t="s">
        <v>2746</v>
      </c>
      <c r="K72" s="56" t="s">
        <v>2747</v>
      </c>
      <c r="L72" s="56" t="s">
        <v>2748</v>
      </c>
      <c r="M72" s="56" t="s">
        <v>2779</v>
      </c>
      <c r="N72" s="56" t="s">
        <v>2809</v>
      </c>
    </row>
    <row r="73" spans="3:14" x14ac:dyDescent="0.4">
      <c r="C73" s="56" t="s">
        <v>2810</v>
      </c>
      <c r="H73" s="56" t="s">
        <v>2811</v>
      </c>
      <c r="I73" s="56" t="s">
        <v>2812</v>
      </c>
      <c r="J73" s="56" t="s">
        <v>2746</v>
      </c>
      <c r="K73" s="56" t="s">
        <v>2747</v>
      </c>
      <c r="L73" s="56" t="s">
        <v>2748</v>
      </c>
      <c r="M73" s="56" t="s">
        <v>2779</v>
      </c>
      <c r="N73" s="56" t="s">
        <v>2780</v>
      </c>
    </row>
    <row r="74" spans="3:14" x14ac:dyDescent="0.4">
      <c r="C74" s="56" t="s">
        <v>2813</v>
      </c>
      <c r="H74" s="56" t="s">
        <v>2814</v>
      </c>
      <c r="I74" s="56" t="s">
        <v>2815</v>
      </c>
      <c r="J74" s="56" t="s">
        <v>2746</v>
      </c>
      <c r="K74" s="56" t="s">
        <v>2747</v>
      </c>
      <c r="L74" s="56" t="s">
        <v>2748</v>
      </c>
      <c r="M74" s="56" t="s">
        <v>2816</v>
      </c>
      <c r="N74" s="56" t="s">
        <v>2817</v>
      </c>
    </row>
    <row r="75" spans="3:14" x14ac:dyDescent="0.4">
      <c r="C75" s="56" t="s">
        <v>2818</v>
      </c>
      <c r="H75" s="56" t="s">
        <v>2819</v>
      </c>
      <c r="I75" s="56" t="s">
        <v>2820</v>
      </c>
      <c r="J75" s="56" t="s">
        <v>2746</v>
      </c>
      <c r="K75" s="56" t="s">
        <v>2747</v>
      </c>
      <c r="L75" s="56" t="s">
        <v>2748</v>
      </c>
      <c r="M75" s="56" t="s">
        <v>2816</v>
      </c>
      <c r="N75" s="56" t="s">
        <v>2817</v>
      </c>
    </row>
    <row r="76" spans="3:14" x14ac:dyDescent="0.4">
      <c r="C76" s="56" t="s">
        <v>2821</v>
      </c>
      <c r="H76" s="56" t="s">
        <v>2822</v>
      </c>
      <c r="I76" s="56" t="s">
        <v>2823</v>
      </c>
      <c r="J76" s="56" t="s">
        <v>2746</v>
      </c>
      <c r="K76" s="56" t="s">
        <v>2747</v>
      </c>
      <c r="L76" s="56" t="s">
        <v>2748</v>
      </c>
      <c r="M76" s="56" t="s">
        <v>2816</v>
      </c>
      <c r="N76" s="56" t="s">
        <v>2817</v>
      </c>
    </row>
    <row r="77" spans="3:14" x14ac:dyDescent="0.4">
      <c r="C77" s="56" t="s">
        <v>2824</v>
      </c>
      <c r="H77" s="56" t="s">
        <v>2825</v>
      </c>
      <c r="I77" s="56" t="s">
        <v>2826</v>
      </c>
      <c r="J77" s="56" t="s">
        <v>2746</v>
      </c>
      <c r="K77" s="56" t="s">
        <v>2747</v>
      </c>
      <c r="L77" s="56" t="s">
        <v>2748</v>
      </c>
      <c r="M77" s="56" t="s">
        <v>2827</v>
      </c>
      <c r="N77" s="56" t="s">
        <v>2828</v>
      </c>
    </row>
    <row r="78" spans="3:14" x14ac:dyDescent="0.4">
      <c r="C78" s="56" t="s">
        <v>2829</v>
      </c>
      <c r="H78" s="56" t="s">
        <v>2830</v>
      </c>
      <c r="I78" s="56" t="s">
        <v>2831</v>
      </c>
      <c r="J78" s="56" t="s">
        <v>2746</v>
      </c>
      <c r="K78" s="56" t="s">
        <v>2747</v>
      </c>
      <c r="L78" s="56" t="s">
        <v>2748</v>
      </c>
      <c r="M78" s="56" t="s">
        <v>2827</v>
      </c>
      <c r="N78" s="56" t="s">
        <v>2828</v>
      </c>
    </row>
    <row r="79" spans="3:14" x14ac:dyDescent="0.4">
      <c r="C79" s="56" t="s">
        <v>2832</v>
      </c>
      <c r="H79" s="56" t="s">
        <v>2833</v>
      </c>
      <c r="I79" s="56" t="s">
        <v>2834</v>
      </c>
      <c r="J79" s="56" t="s">
        <v>2746</v>
      </c>
      <c r="K79" s="56" t="s">
        <v>2747</v>
      </c>
      <c r="L79" s="56" t="s">
        <v>2748</v>
      </c>
      <c r="M79" s="56" t="s">
        <v>2827</v>
      </c>
      <c r="N79" s="56" t="s">
        <v>2828</v>
      </c>
    </row>
    <row r="80" spans="3:14" x14ac:dyDescent="0.4">
      <c r="C80" s="56" t="s">
        <v>2835</v>
      </c>
      <c r="H80" s="56" t="s">
        <v>2836</v>
      </c>
      <c r="I80" s="56" t="s">
        <v>2837</v>
      </c>
      <c r="J80" s="56" t="s">
        <v>2746</v>
      </c>
      <c r="K80" s="56" t="s">
        <v>2747</v>
      </c>
      <c r="L80" s="56" t="s">
        <v>2748</v>
      </c>
      <c r="M80" s="56" t="s">
        <v>2827</v>
      </c>
      <c r="N80" s="56" t="s">
        <v>2828</v>
      </c>
    </row>
    <row r="81" spans="3:14" x14ac:dyDescent="0.4">
      <c r="C81" s="56" t="s">
        <v>2838</v>
      </c>
      <c r="H81" s="56" t="s">
        <v>2839</v>
      </c>
      <c r="I81" s="56" t="s">
        <v>2840</v>
      </c>
      <c r="J81" s="56" t="s">
        <v>2746</v>
      </c>
      <c r="K81" s="56" t="s">
        <v>2747</v>
      </c>
      <c r="L81" s="56" t="s">
        <v>2748</v>
      </c>
      <c r="M81" s="56" t="s">
        <v>2827</v>
      </c>
      <c r="N81" s="56" t="s">
        <v>2828</v>
      </c>
    </row>
    <row r="82" spans="3:14" x14ac:dyDescent="0.4">
      <c r="C82" s="56" t="s">
        <v>2841</v>
      </c>
      <c r="H82" s="56" t="s">
        <v>2842</v>
      </c>
      <c r="I82" s="56" t="s">
        <v>2843</v>
      </c>
      <c r="J82" s="56" t="s">
        <v>2746</v>
      </c>
      <c r="K82" s="56" t="s">
        <v>2747</v>
      </c>
      <c r="L82" s="56" t="s">
        <v>2748</v>
      </c>
      <c r="M82" s="56" t="s">
        <v>2827</v>
      </c>
      <c r="N82" s="56" t="s">
        <v>2828</v>
      </c>
    </row>
    <row r="83" spans="3:14" x14ac:dyDescent="0.4">
      <c r="C83" s="56" t="s">
        <v>2844</v>
      </c>
      <c r="H83" s="56" t="s">
        <v>2845</v>
      </c>
      <c r="I83" s="56" t="s">
        <v>2846</v>
      </c>
      <c r="J83" s="56" t="s">
        <v>2746</v>
      </c>
      <c r="K83" s="56" t="s">
        <v>2747</v>
      </c>
      <c r="L83" s="56" t="s">
        <v>2748</v>
      </c>
      <c r="M83" s="56" t="s">
        <v>2827</v>
      </c>
      <c r="N83" s="56" t="s">
        <v>2828</v>
      </c>
    </row>
    <row r="84" spans="3:14" x14ac:dyDescent="0.4">
      <c r="C84" s="56" t="s">
        <v>2847</v>
      </c>
      <c r="H84" s="56" t="s">
        <v>2848</v>
      </c>
      <c r="I84" s="56" t="s">
        <v>2849</v>
      </c>
      <c r="J84" s="56" t="s">
        <v>2746</v>
      </c>
      <c r="K84" s="56" t="s">
        <v>2747</v>
      </c>
      <c r="L84" s="56" t="s">
        <v>2748</v>
      </c>
      <c r="M84" s="56" t="s">
        <v>2827</v>
      </c>
      <c r="N84" s="56" t="s">
        <v>2828</v>
      </c>
    </row>
    <row r="85" spans="3:14" x14ac:dyDescent="0.4">
      <c r="C85" s="56" t="s">
        <v>2850</v>
      </c>
      <c r="H85" s="56" t="s">
        <v>2851</v>
      </c>
      <c r="I85" s="56" t="s">
        <v>2852</v>
      </c>
      <c r="J85" s="56" t="s">
        <v>2746</v>
      </c>
      <c r="K85" s="56" t="s">
        <v>2747</v>
      </c>
      <c r="L85" s="56" t="s">
        <v>2748</v>
      </c>
      <c r="M85" s="56" t="s">
        <v>2827</v>
      </c>
      <c r="N85" s="56" t="s">
        <v>2828</v>
      </c>
    </row>
    <row r="86" spans="3:14" x14ac:dyDescent="0.4">
      <c r="C86" s="56" t="s">
        <v>2853</v>
      </c>
      <c r="H86" s="56" t="s">
        <v>2854</v>
      </c>
      <c r="I86" s="56" t="s">
        <v>2855</v>
      </c>
      <c r="J86" s="56" t="s">
        <v>2746</v>
      </c>
      <c r="K86" s="56" t="s">
        <v>2747</v>
      </c>
      <c r="L86" s="56" t="s">
        <v>2748</v>
      </c>
      <c r="M86" s="56" t="s">
        <v>2827</v>
      </c>
      <c r="N86" s="56" t="s">
        <v>2828</v>
      </c>
    </row>
    <row r="87" spans="3:14" x14ac:dyDescent="0.4">
      <c r="C87" s="56" t="s">
        <v>2856</v>
      </c>
      <c r="H87" s="56" t="s">
        <v>2857</v>
      </c>
      <c r="I87" s="56" t="s">
        <v>2858</v>
      </c>
      <c r="J87" s="56" t="s">
        <v>2746</v>
      </c>
      <c r="K87" s="56" t="s">
        <v>2747</v>
      </c>
      <c r="L87" s="56" t="s">
        <v>2748</v>
      </c>
      <c r="M87" s="56" t="s">
        <v>2827</v>
      </c>
      <c r="N87" s="56" t="s">
        <v>2828</v>
      </c>
    </row>
    <row r="88" spans="3:14" x14ac:dyDescent="0.4">
      <c r="C88" s="56" t="s">
        <v>2859</v>
      </c>
      <c r="H88" s="56" t="s">
        <v>2860</v>
      </c>
      <c r="I88" s="56" t="s">
        <v>2861</v>
      </c>
      <c r="J88" s="56" t="s">
        <v>2746</v>
      </c>
      <c r="K88" s="56" t="s">
        <v>2747</v>
      </c>
      <c r="L88" s="56" t="s">
        <v>2748</v>
      </c>
      <c r="M88" s="56" t="s">
        <v>2827</v>
      </c>
      <c r="N88" s="56" t="s">
        <v>2828</v>
      </c>
    </row>
    <row r="89" spans="3:14" x14ac:dyDescent="0.4">
      <c r="C89" s="56" t="s">
        <v>2862</v>
      </c>
      <c r="H89" s="56" t="s">
        <v>2863</v>
      </c>
      <c r="I89" s="56" t="s">
        <v>2864</v>
      </c>
      <c r="J89" s="56" t="s">
        <v>2746</v>
      </c>
      <c r="K89" s="56" t="s">
        <v>2747</v>
      </c>
      <c r="L89" s="56" t="s">
        <v>2748</v>
      </c>
      <c r="M89" s="56" t="s">
        <v>2865</v>
      </c>
      <c r="N89" s="56" t="s">
        <v>2866</v>
      </c>
    </row>
    <row r="90" spans="3:14" x14ac:dyDescent="0.4">
      <c r="C90" s="56" t="s">
        <v>2867</v>
      </c>
      <c r="H90" s="56" t="s">
        <v>2863</v>
      </c>
      <c r="I90" s="56" t="s">
        <v>2868</v>
      </c>
      <c r="J90" s="56" t="s">
        <v>2746</v>
      </c>
      <c r="K90" s="56" t="s">
        <v>2747</v>
      </c>
      <c r="L90" s="56" t="s">
        <v>2748</v>
      </c>
      <c r="M90" s="56" t="s">
        <v>2827</v>
      </c>
      <c r="N90" s="56" t="s">
        <v>2869</v>
      </c>
    </row>
    <row r="91" spans="3:14" x14ac:dyDescent="0.4">
      <c r="C91" s="56" t="s">
        <v>2870</v>
      </c>
      <c r="H91" s="56" t="s">
        <v>2871</v>
      </c>
      <c r="I91" s="56" t="s">
        <v>2872</v>
      </c>
      <c r="J91" s="56" t="s">
        <v>2746</v>
      </c>
      <c r="K91" s="56" t="s">
        <v>2747</v>
      </c>
      <c r="L91" s="56" t="s">
        <v>2748</v>
      </c>
      <c r="M91" s="56" t="s">
        <v>2827</v>
      </c>
      <c r="N91" s="56" t="s">
        <v>2828</v>
      </c>
    </row>
    <row r="92" spans="3:14" x14ac:dyDescent="0.4">
      <c r="C92" s="56" t="s">
        <v>2873</v>
      </c>
      <c r="H92" s="56" t="s">
        <v>2874</v>
      </c>
      <c r="I92" s="56" t="s">
        <v>2875</v>
      </c>
      <c r="J92" s="56" t="s">
        <v>2746</v>
      </c>
      <c r="K92" s="56" t="s">
        <v>2747</v>
      </c>
      <c r="L92" s="56" t="s">
        <v>2748</v>
      </c>
      <c r="M92" s="56" t="s">
        <v>2827</v>
      </c>
      <c r="N92" s="56" t="s">
        <v>2828</v>
      </c>
    </row>
    <row r="93" spans="3:14" x14ac:dyDescent="0.4">
      <c r="C93" s="56" t="s">
        <v>2876</v>
      </c>
      <c r="H93" s="56" t="s">
        <v>2877</v>
      </c>
      <c r="I93" s="56" t="s">
        <v>2878</v>
      </c>
      <c r="J93" s="56" t="s">
        <v>2746</v>
      </c>
      <c r="K93" s="56" t="s">
        <v>2747</v>
      </c>
      <c r="L93" s="56" t="s">
        <v>2748</v>
      </c>
      <c r="M93" s="56" t="s">
        <v>2827</v>
      </c>
      <c r="N93" s="56" t="s">
        <v>2828</v>
      </c>
    </row>
    <row r="94" spans="3:14" x14ac:dyDescent="0.4">
      <c r="C94" s="56" t="s">
        <v>2879</v>
      </c>
      <c r="H94" s="56" t="s">
        <v>2880</v>
      </c>
      <c r="I94" s="56" t="s">
        <v>2881</v>
      </c>
      <c r="J94" s="56" t="s">
        <v>2746</v>
      </c>
      <c r="K94" s="56" t="s">
        <v>2747</v>
      </c>
      <c r="L94" s="56" t="s">
        <v>2748</v>
      </c>
      <c r="M94" s="56" t="s">
        <v>2865</v>
      </c>
      <c r="N94" s="56" t="s">
        <v>2866</v>
      </c>
    </row>
    <row r="95" spans="3:14" x14ac:dyDescent="0.4">
      <c r="C95" s="56" t="s">
        <v>2882</v>
      </c>
      <c r="H95" s="56" t="s">
        <v>2883</v>
      </c>
      <c r="I95" s="56" t="s">
        <v>2884</v>
      </c>
      <c r="J95" s="56" t="s">
        <v>2746</v>
      </c>
      <c r="K95" s="56" t="s">
        <v>2747</v>
      </c>
      <c r="L95" s="56" t="s">
        <v>2748</v>
      </c>
      <c r="M95" s="56" t="s">
        <v>2827</v>
      </c>
      <c r="N95" s="56" t="s">
        <v>2869</v>
      </c>
    </row>
    <row r="96" spans="3:14" x14ac:dyDescent="0.4">
      <c r="C96" s="56" t="s">
        <v>2885</v>
      </c>
      <c r="H96" s="56" t="s">
        <v>2883</v>
      </c>
      <c r="I96" s="56" t="s">
        <v>2886</v>
      </c>
      <c r="J96" s="56" t="s">
        <v>2746</v>
      </c>
      <c r="K96" s="56" t="s">
        <v>2747</v>
      </c>
      <c r="L96" s="56" t="s">
        <v>2748</v>
      </c>
      <c r="M96" s="56" t="s">
        <v>2827</v>
      </c>
      <c r="N96" s="56" t="s">
        <v>2869</v>
      </c>
    </row>
    <row r="97" spans="3:14" x14ac:dyDescent="0.4">
      <c r="C97" s="56" t="s">
        <v>2887</v>
      </c>
      <c r="H97" s="56" t="s">
        <v>2888</v>
      </c>
      <c r="I97" s="56" t="s">
        <v>2889</v>
      </c>
      <c r="J97" s="56" t="s">
        <v>2746</v>
      </c>
      <c r="K97" s="56" t="s">
        <v>2747</v>
      </c>
      <c r="L97" s="56" t="s">
        <v>2748</v>
      </c>
      <c r="M97" s="56" t="s">
        <v>2827</v>
      </c>
      <c r="N97" s="56" t="s">
        <v>2869</v>
      </c>
    </row>
    <row r="98" spans="3:14" x14ac:dyDescent="0.4">
      <c r="C98" s="56" t="s">
        <v>2890</v>
      </c>
      <c r="H98" s="56" t="s">
        <v>2891</v>
      </c>
      <c r="I98" s="56" t="s">
        <v>2892</v>
      </c>
      <c r="J98" s="56" t="s">
        <v>2746</v>
      </c>
      <c r="K98" s="56" t="s">
        <v>2747</v>
      </c>
      <c r="L98" s="56" t="s">
        <v>2748</v>
      </c>
      <c r="M98" s="56" t="s">
        <v>2827</v>
      </c>
      <c r="N98" s="56" t="s">
        <v>2828</v>
      </c>
    </row>
    <row r="99" spans="3:14" x14ac:dyDescent="0.4">
      <c r="C99" s="56" t="s">
        <v>2893</v>
      </c>
      <c r="H99" s="56" t="s">
        <v>2894</v>
      </c>
      <c r="I99" s="56" t="s">
        <v>2895</v>
      </c>
      <c r="J99" s="56" t="s">
        <v>2746</v>
      </c>
      <c r="K99" s="56" t="s">
        <v>2747</v>
      </c>
      <c r="L99" s="56" t="s">
        <v>2748</v>
      </c>
      <c r="M99" s="56" t="s">
        <v>2896</v>
      </c>
      <c r="N99" s="56" t="s">
        <v>2897</v>
      </c>
    </row>
    <row r="100" spans="3:14" x14ac:dyDescent="0.4">
      <c r="C100" s="56" t="s">
        <v>2898</v>
      </c>
      <c r="H100" s="56" t="s">
        <v>2899</v>
      </c>
      <c r="I100" s="56" t="s">
        <v>2900</v>
      </c>
      <c r="J100" s="56" t="s">
        <v>2746</v>
      </c>
      <c r="K100" s="56" t="s">
        <v>2747</v>
      </c>
      <c r="L100" s="56" t="s">
        <v>2748</v>
      </c>
      <c r="M100" s="56" t="s">
        <v>2896</v>
      </c>
      <c r="N100" s="56" t="s">
        <v>2897</v>
      </c>
    </row>
    <row r="101" spans="3:14" x14ac:dyDescent="0.4">
      <c r="C101" s="56" t="s">
        <v>2901</v>
      </c>
      <c r="H101" s="56" t="s">
        <v>2902</v>
      </c>
      <c r="I101" s="56" t="s">
        <v>2903</v>
      </c>
      <c r="J101" s="56" t="s">
        <v>2746</v>
      </c>
      <c r="K101" s="56" t="s">
        <v>2747</v>
      </c>
      <c r="L101" s="56" t="s">
        <v>2748</v>
      </c>
      <c r="M101" s="56" t="s">
        <v>2896</v>
      </c>
      <c r="N101" s="56" t="s">
        <v>2897</v>
      </c>
    </row>
    <row r="102" spans="3:14" x14ac:dyDescent="0.4">
      <c r="C102" s="56" t="s">
        <v>64</v>
      </c>
      <c r="H102" s="56" t="s">
        <v>2904</v>
      </c>
      <c r="I102" s="56" t="s">
        <v>2905</v>
      </c>
      <c r="J102" s="56" t="s">
        <v>2746</v>
      </c>
      <c r="K102" s="56" t="s">
        <v>2747</v>
      </c>
      <c r="L102" s="56" t="s">
        <v>2748</v>
      </c>
      <c r="M102" s="56" t="s">
        <v>2896</v>
      </c>
      <c r="N102" s="56" t="s">
        <v>2897</v>
      </c>
    </row>
    <row r="103" spans="3:14" x14ac:dyDescent="0.4">
      <c r="C103" s="56" t="s">
        <v>2906</v>
      </c>
      <c r="H103" s="56" t="s">
        <v>2907</v>
      </c>
      <c r="I103" s="56" t="s">
        <v>2908</v>
      </c>
      <c r="J103" s="56" t="s">
        <v>2746</v>
      </c>
      <c r="K103" s="56" t="s">
        <v>2747</v>
      </c>
      <c r="L103" s="56" t="s">
        <v>2748</v>
      </c>
      <c r="M103" s="56" t="s">
        <v>2896</v>
      </c>
      <c r="N103" s="56" t="s">
        <v>2897</v>
      </c>
    </row>
    <row r="104" spans="3:14" x14ac:dyDescent="0.4">
      <c r="C104" s="56" t="s">
        <v>2909</v>
      </c>
      <c r="H104" s="56" t="s">
        <v>2910</v>
      </c>
      <c r="I104" s="56" t="s">
        <v>2911</v>
      </c>
      <c r="J104" s="56" t="s">
        <v>2746</v>
      </c>
      <c r="K104" s="56" t="s">
        <v>2747</v>
      </c>
      <c r="L104" s="56" t="s">
        <v>2748</v>
      </c>
      <c r="M104" s="56" t="s">
        <v>2912</v>
      </c>
      <c r="N104" s="56" t="s">
        <v>2913</v>
      </c>
    </row>
    <row r="105" spans="3:14" x14ac:dyDescent="0.4">
      <c r="C105" s="56" t="s">
        <v>2914</v>
      </c>
      <c r="H105" s="56" t="s">
        <v>2915</v>
      </c>
      <c r="I105" s="56" t="s">
        <v>2916</v>
      </c>
      <c r="J105" s="56" t="s">
        <v>2746</v>
      </c>
      <c r="K105" s="56" t="s">
        <v>2747</v>
      </c>
      <c r="L105" s="56" t="s">
        <v>2748</v>
      </c>
      <c r="M105" s="56" t="s">
        <v>2912</v>
      </c>
      <c r="N105" s="56" t="s">
        <v>2913</v>
      </c>
    </row>
    <row r="106" spans="3:14" x14ac:dyDescent="0.4">
      <c r="C106" s="56" t="s">
        <v>2917</v>
      </c>
      <c r="H106" s="56" t="s">
        <v>2918</v>
      </c>
      <c r="I106" s="56" t="s">
        <v>2919</v>
      </c>
      <c r="J106" s="56" t="s">
        <v>2746</v>
      </c>
      <c r="K106" s="56" t="s">
        <v>2747</v>
      </c>
      <c r="L106" s="56" t="s">
        <v>2748</v>
      </c>
      <c r="M106" s="56" t="s">
        <v>2912</v>
      </c>
      <c r="N106" s="56" t="s">
        <v>2913</v>
      </c>
    </row>
    <row r="107" spans="3:14" x14ac:dyDescent="0.4">
      <c r="C107" s="56" t="s">
        <v>2920</v>
      </c>
      <c r="H107" s="56" t="s">
        <v>2921</v>
      </c>
      <c r="I107" s="56" t="s">
        <v>2922</v>
      </c>
      <c r="J107" s="56" t="s">
        <v>2746</v>
      </c>
      <c r="K107" s="56" t="s">
        <v>2747</v>
      </c>
      <c r="L107" s="56" t="s">
        <v>2748</v>
      </c>
      <c r="M107" s="56" t="s">
        <v>2912</v>
      </c>
      <c r="N107" s="56" t="s">
        <v>2913</v>
      </c>
    </row>
    <row r="108" spans="3:14" x14ac:dyDescent="0.4">
      <c r="C108" s="56" t="s">
        <v>2923</v>
      </c>
      <c r="H108" s="56" t="s">
        <v>2924</v>
      </c>
      <c r="I108" s="56" t="s">
        <v>2925</v>
      </c>
      <c r="J108" s="56" t="s">
        <v>2746</v>
      </c>
      <c r="K108" s="56" t="s">
        <v>2747</v>
      </c>
      <c r="L108" s="56" t="s">
        <v>2748</v>
      </c>
      <c r="M108" s="56" t="s">
        <v>2912</v>
      </c>
      <c r="N108" s="56" t="s">
        <v>2913</v>
      </c>
    </row>
    <row r="109" spans="3:14" x14ac:dyDescent="0.4">
      <c r="C109" s="56" t="s">
        <v>2926</v>
      </c>
      <c r="H109" s="56" t="s">
        <v>2927</v>
      </c>
      <c r="I109" s="56" t="s">
        <v>2928</v>
      </c>
      <c r="J109" s="56" t="s">
        <v>2746</v>
      </c>
      <c r="K109" s="56" t="s">
        <v>2747</v>
      </c>
      <c r="L109" s="56" t="s">
        <v>2748</v>
      </c>
      <c r="M109" s="56" t="s">
        <v>2912</v>
      </c>
      <c r="N109" s="56" t="s">
        <v>2913</v>
      </c>
    </row>
    <row r="110" spans="3:14" x14ac:dyDescent="0.4">
      <c r="C110" s="56" t="s">
        <v>2929</v>
      </c>
      <c r="H110" s="56" t="s">
        <v>2930</v>
      </c>
      <c r="I110" s="56" t="s">
        <v>2931</v>
      </c>
      <c r="J110" s="56" t="s">
        <v>2746</v>
      </c>
      <c r="K110" s="56" t="s">
        <v>2747</v>
      </c>
      <c r="L110" s="56" t="s">
        <v>2748</v>
      </c>
      <c r="M110" s="56" t="s">
        <v>2912</v>
      </c>
      <c r="N110" s="56" t="s">
        <v>2913</v>
      </c>
    </row>
    <row r="111" spans="3:14" x14ac:dyDescent="0.4">
      <c r="C111" s="56" t="s">
        <v>2932</v>
      </c>
      <c r="H111" s="56" t="s">
        <v>2933</v>
      </c>
      <c r="I111" s="56" t="s">
        <v>2934</v>
      </c>
      <c r="J111" s="56" t="s">
        <v>2746</v>
      </c>
      <c r="K111" s="56" t="s">
        <v>2747</v>
      </c>
      <c r="L111" s="56" t="s">
        <v>2748</v>
      </c>
      <c r="M111" s="56" t="s">
        <v>2912</v>
      </c>
      <c r="N111" s="56" t="s">
        <v>2913</v>
      </c>
    </row>
    <row r="112" spans="3:14" x14ac:dyDescent="0.4">
      <c r="C112" s="56" t="s">
        <v>2935</v>
      </c>
      <c r="H112" s="56" t="s">
        <v>2936</v>
      </c>
      <c r="I112" s="56" t="s">
        <v>2937</v>
      </c>
      <c r="J112" s="56" t="s">
        <v>2746</v>
      </c>
      <c r="K112" s="56" t="s">
        <v>2747</v>
      </c>
      <c r="L112" s="56" t="s">
        <v>2748</v>
      </c>
      <c r="M112" s="56" t="s">
        <v>2912</v>
      </c>
      <c r="N112" s="56" t="s">
        <v>2913</v>
      </c>
    </row>
    <row r="113" spans="3:14" x14ac:dyDescent="0.4">
      <c r="C113" s="56" t="s">
        <v>2938</v>
      </c>
      <c r="H113" s="56" t="s">
        <v>2939</v>
      </c>
      <c r="I113" s="56" t="s">
        <v>2940</v>
      </c>
      <c r="J113" s="56" t="s">
        <v>2746</v>
      </c>
      <c r="K113" s="56" t="s">
        <v>2747</v>
      </c>
      <c r="L113" s="56" t="s">
        <v>2748</v>
      </c>
      <c r="M113" s="56" t="s">
        <v>2912</v>
      </c>
      <c r="N113" s="56" t="s">
        <v>2913</v>
      </c>
    </row>
    <row r="114" spans="3:14" x14ac:dyDescent="0.4">
      <c r="C114" s="56" t="s">
        <v>2941</v>
      </c>
      <c r="H114" s="56" t="s">
        <v>2942</v>
      </c>
      <c r="I114" s="56" t="s">
        <v>2943</v>
      </c>
      <c r="J114" s="56" t="s">
        <v>2746</v>
      </c>
      <c r="K114" s="56" t="s">
        <v>2747</v>
      </c>
      <c r="L114" s="56" t="s">
        <v>2748</v>
      </c>
      <c r="M114" s="56" t="s">
        <v>2912</v>
      </c>
      <c r="N114" s="56" t="s">
        <v>2913</v>
      </c>
    </row>
    <row r="115" spans="3:14" x14ac:dyDescent="0.4">
      <c r="C115" s="56" t="s">
        <v>2944</v>
      </c>
      <c r="H115" s="56" t="s">
        <v>2945</v>
      </c>
      <c r="I115" s="56" t="s">
        <v>2946</v>
      </c>
      <c r="J115" s="56" t="s">
        <v>2746</v>
      </c>
      <c r="K115" s="56" t="s">
        <v>2747</v>
      </c>
      <c r="L115" s="56" t="s">
        <v>2748</v>
      </c>
      <c r="M115" s="56" t="s">
        <v>2912</v>
      </c>
      <c r="N115" s="56" t="s">
        <v>2913</v>
      </c>
    </row>
    <row r="116" spans="3:14" x14ac:dyDescent="0.4">
      <c r="C116" s="56" t="s">
        <v>2947</v>
      </c>
      <c r="H116" s="56" t="s">
        <v>2948</v>
      </c>
      <c r="I116" s="56" t="s">
        <v>2949</v>
      </c>
      <c r="J116" s="56" t="s">
        <v>2746</v>
      </c>
      <c r="K116" s="56" t="s">
        <v>2747</v>
      </c>
      <c r="L116" s="56" t="s">
        <v>2748</v>
      </c>
      <c r="M116" s="56" t="s">
        <v>2912</v>
      </c>
      <c r="N116" s="56" t="s">
        <v>2913</v>
      </c>
    </row>
    <row r="117" spans="3:14" x14ac:dyDescent="0.4">
      <c r="C117" s="56" t="s">
        <v>2950</v>
      </c>
      <c r="H117" s="56" t="s">
        <v>2951</v>
      </c>
      <c r="I117" s="56" t="s">
        <v>2952</v>
      </c>
      <c r="J117" s="56" t="s">
        <v>2746</v>
      </c>
      <c r="K117" s="56" t="s">
        <v>2747</v>
      </c>
      <c r="L117" s="56" t="s">
        <v>2748</v>
      </c>
      <c r="M117" s="56" t="s">
        <v>2912</v>
      </c>
      <c r="N117" s="56" t="s">
        <v>2913</v>
      </c>
    </row>
    <row r="118" spans="3:14" x14ac:dyDescent="0.4">
      <c r="C118" s="56" t="s">
        <v>2953</v>
      </c>
      <c r="H118" s="56" t="s">
        <v>2954</v>
      </c>
      <c r="I118" s="56" t="s">
        <v>2955</v>
      </c>
      <c r="J118" s="56" t="s">
        <v>2746</v>
      </c>
      <c r="K118" s="56" t="s">
        <v>2747</v>
      </c>
      <c r="L118" s="56" t="s">
        <v>2748</v>
      </c>
      <c r="M118" s="56" t="s">
        <v>2956</v>
      </c>
      <c r="N118" s="56" t="s">
        <v>2957</v>
      </c>
    </row>
    <row r="119" spans="3:14" x14ac:dyDescent="0.4">
      <c r="C119" s="56" t="s">
        <v>2958</v>
      </c>
      <c r="H119" s="56" t="s">
        <v>2959</v>
      </c>
      <c r="I119" s="56" t="s">
        <v>2960</v>
      </c>
      <c r="J119" s="56" t="s">
        <v>2746</v>
      </c>
      <c r="K119" s="56" t="s">
        <v>2747</v>
      </c>
      <c r="L119" s="56" t="s">
        <v>2748</v>
      </c>
      <c r="M119" s="56" t="s">
        <v>2956</v>
      </c>
      <c r="N119" s="56" t="s">
        <v>2957</v>
      </c>
    </row>
    <row r="120" spans="3:14" x14ac:dyDescent="0.4">
      <c r="C120" s="56" t="s">
        <v>2961</v>
      </c>
      <c r="H120" s="56" t="s">
        <v>2962</v>
      </c>
      <c r="I120" s="56" t="s">
        <v>2963</v>
      </c>
      <c r="J120" s="56" t="s">
        <v>2746</v>
      </c>
      <c r="K120" s="56" t="s">
        <v>2747</v>
      </c>
      <c r="L120" s="56" t="s">
        <v>2748</v>
      </c>
      <c r="M120" s="56" t="s">
        <v>2956</v>
      </c>
      <c r="N120" s="56" t="s">
        <v>2957</v>
      </c>
    </row>
    <row r="121" spans="3:14" x14ac:dyDescent="0.4">
      <c r="C121" s="56" t="s">
        <v>2964</v>
      </c>
      <c r="H121" s="56" t="s">
        <v>2965</v>
      </c>
      <c r="I121" s="56" t="s">
        <v>2966</v>
      </c>
      <c r="J121" s="56" t="s">
        <v>2746</v>
      </c>
      <c r="K121" s="56" t="s">
        <v>2747</v>
      </c>
      <c r="L121" s="56" t="s">
        <v>2748</v>
      </c>
      <c r="M121" s="56" t="s">
        <v>2789</v>
      </c>
      <c r="N121" s="56" t="s">
        <v>2790</v>
      </c>
    </row>
    <row r="122" spans="3:14" x14ac:dyDescent="0.4">
      <c r="C122" s="56" t="s">
        <v>2967</v>
      </c>
      <c r="H122" s="56" t="s">
        <v>2968</v>
      </c>
      <c r="I122" s="56" t="s">
        <v>2969</v>
      </c>
      <c r="J122" s="56" t="s">
        <v>2746</v>
      </c>
      <c r="K122" s="56" t="s">
        <v>2747</v>
      </c>
      <c r="L122" s="56" t="s">
        <v>2748</v>
      </c>
      <c r="M122" s="56" t="s">
        <v>2789</v>
      </c>
      <c r="N122" s="56" t="s">
        <v>2790</v>
      </c>
    </row>
    <row r="123" spans="3:14" x14ac:dyDescent="0.4">
      <c r="C123" s="56" t="s">
        <v>2970</v>
      </c>
      <c r="H123" s="56" t="s">
        <v>2971</v>
      </c>
      <c r="I123" s="56" t="s">
        <v>2972</v>
      </c>
      <c r="J123" s="56" t="s">
        <v>2746</v>
      </c>
      <c r="K123" s="56" t="s">
        <v>2747</v>
      </c>
      <c r="L123" s="56" t="s">
        <v>2748</v>
      </c>
      <c r="M123" s="56" t="s">
        <v>2789</v>
      </c>
      <c r="N123" s="56" t="s">
        <v>2790</v>
      </c>
    </row>
    <row r="124" spans="3:14" x14ac:dyDescent="0.4">
      <c r="C124" s="56" t="s">
        <v>2973</v>
      </c>
      <c r="H124" s="56" t="s">
        <v>2974</v>
      </c>
      <c r="I124" s="56" t="s">
        <v>2975</v>
      </c>
      <c r="J124" s="56" t="s">
        <v>2746</v>
      </c>
      <c r="K124" s="56" t="s">
        <v>2747</v>
      </c>
      <c r="L124" s="56" t="s">
        <v>2748</v>
      </c>
      <c r="M124" s="56" t="s">
        <v>2789</v>
      </c>
      <c r="N124" s="56" t="s">
        <v>2790</v>
      </c>
    </row>
    <row r="125" spans="3:14" x14ac:dyDescent="0.4">
      <c r="C125" s="56" t="s">
        <v>41</v>
      </c>
      <c r="H125" s="56" t="s">
        <v>2976</v>
      </c>
      <c r="I125" s="56" t="s">
        <v>2977</v>
      </c>
      <c r="J125" s="56" t="s">
        <v>2746</v>
      </c>
      <c r="K125" s="56" t="s">
        <v>2747</v>
      </c>
      <c r="L125" s="56" t="s">
        <v>2748</v>
      </c>
      <c r="M125" s="56" t="s">
        <v>2789</v>
      </c>
      <c r="N125" s="56" t="s">
        <v>2790</v>
      </c>
    </row>
    <row r="126" spans="3:14" x14ac:dyDescent="0.4">
      <c r="C126" s="56" t="s">
        <v>2978</v>
      </c>
      <c r="H126" s="56" t="s">
        <v>2979</v>
      </c>
      <c r="I126" s="56" t="s">
        <v>2980</v>
      </c>
      <c r="J126" s="56" t="s">
        <v>2746</v>
      </c>
      <c r="K126" s="56" t="s">
        <v>2747</v>
      </c>
      <c r="L126" s="56" t="s">
        <v>2748</v>
      </c>
      <c r="M126" s="56" t="s">
        <v>2789</v>
      </c>
      <c r="N126" s="56" t="s">
        <v>2790</v>
      </c>
    </row>
    <row r="127" spans="3:14" x14ac:dyDescent="0.4">
      <c r="C127" s="56" t="s">
        <v>2981</v>
      </c>
      <c r="H127" s="56" t="s">
        <v>2982</v>
      </c>
      <c r="I127" s="56" t="s">
        <v>2983</v>
      </c>
      <c r="J127" s="56" t="s">
        <v>2746</v>
      </c>
      <c r="K127" s="56" t="s">
        <v>2747</v>
      </c>
      <c r="L127" s="56" t="s">
        <v>2748</v>
      </c>
      <c r="M127" s="56" t="s">
        <v>2789</v>
      </c>
      <c r="N127" s="56" t="s">
        <v>2790</v>
      </c>
    </row>
    <row r="128" spans="3:14" x14ac:dyDescent="0.4">
      <c r="C128" s="56" t="s">
        <v>2600</v>
      </c>
      <c r="H128" s="56" t="s">
        <v>2984</v>
      </c>
      <c r="I128" s="56" t="s">
        <v>2985</v>
      </c>
      <c r="J128" s="56" t="s">
        <v>2746</v>
      </c>
      <c r="K128" s="56" t="s">
        <v>2747</v>
      </c>
      <c r="L128" s="56" t="s">
        <v>2748</v>
      </c>
      <c r="M128" s="56" t="s">
        <v>2789</v>
      </c>
      <c r="N128" s="56" t="s">
        <v>2790</v>
      </c>
    </row>
    <row r="129" spans="3:14" x14ac:dyDescent="0.4">
      <c r="C129" s="56" t="s">
        <v>2986</v>
      </c>
      <c r="H129" s="56" t="s">
        <v>2987</v>
      </c>
      <c r="I129" s="56" t="s">
        <v>2988</v>
      </c>
      <c r="J129" s="56" t="s">
        <v>2746</v>
      </c>
      <c r="K129" s="56" t="s">
        <v>2747</v>
      </c>
      <c r="L129" s="56" t="s">
        <v>2748</v>
      </c>
      <c r="M129" s="56" t="s">
        <v>2789</v>
      </c>
      <c r="N129" s="56" t="s">
        <v>2790</v>
      </c>
    </row>
    <row r="130" spans="3:14" x14ac:dyDescent="0.4">
      <c r="C130" s="56" t="s">
        <v>325</v>
      </c>
      <c r="H130" s="56" t="s">
        <v>2989</v>
      </c>
      <c r="I130" s="56" t="s">
        <v>2990</v>
      </c>
      <c r="J130" s="56" t="s">
        <v>2746</v>
      </c>
      <c r="K130" s="56" t="s">
        <v>2747</v>
      </c>
      <c r="L130" s="56" t="s">
        <v>2748</v>
      </c>
      <c r="M130" s="56" t="s">
        <v>2789</v>
      </c>
      <c r="N130" s="56" t="s">
        <v>2790</v>
      </c>
    </row>
    <row r="131" spans="3:14" x14ac:dyDescent="0.4">
      <c r="C131" s="56" t="s">
        <v>2991</v>
      </c>
      <c r="H131" s="56" t="s">
        <v>2992</v>
      </c>
      <c r="I131" s="56" t="s">
        <v>2993</v>
      </c>
      <c r="J131" s="56" t="s">
        <v>2746</v>
      </c>
      <c r="K131" s="56" t="s">
        <v>2747</v>
      </c>
      <c r="L131" s="56" t="s">
        <v>2748</v>
      </c>
      <c r="M131" s="56" t="s">
        <v>2994</v>
      </c>
      <c r="N131" s="56" t="s">
        <v>2995</v>
      </c>
    </row>
    <row r="132" spans="3:14" x14ac:dyDescent="0.4">
      <c r="C132" s="56" t="s">
        <v>2996</v>
      </c>
      <c r="H132" s="56" t="s">
        <v>2997</v>
      </c>
      <c r="I132" s="56" t="s">
        <v>2998</v>
      </c>
      <c r="J132" s="56" t="s">
        <v>2746</v>
      </c>
      <c r="K132" s="56" t="s">
        <v>2747</v>
      </c>
      <c r="L132" s="56" t="s">
        <v>2748</v>
      </c>
      <c r="M132" s="56" t="s">
        <v>2994</v>
      </c>
      <c r="N132" s="56" t="s">
        <v>2995</v>
      </c>
    </row>
    <row r="133" spans="3:14" x14ac:dyDescent="0.4">
      <c r="C133" s="56" t="s">
        <v>2999</v>
      </c>
      <c r="H133" s="56" t="s">
        <v>3000</v>
      </c>
      <c r="I133" s="56" t="s">
        <v>3001</v>
      </c>
      <c r="J133" s="56" t="s">
        <v>2746</v>
      </c>
      <c r="K133" s="56" t="s">
        <v>2747</v>
      </c>
      <c r="L133" s="56" t="s">
        <v>2748</v>
      </c>
      <c r="M133" s="56" t="s">
        <v>2994</v>
      </c>
      <c r="N133" s="56" t="s">
        <v>2995</v>
      </c>
    </row>
    <row r="134" spans="3:14" x14ac:dyDescent="0.4">
      <c r="H134" s="56" t="s">
        <v>3002</v>
      </c>
      <c r="I134" s="56" t="s">
        <v>3003</v>
      </c>
      <c r="J134" s="56" t="s">
        <v>2746</v>
      </c>
      <c r="K134" s="56" t="s">
        <v>2747</v>
      </c>
      <c r="L134" s="56" t="s">
        <v>2748</v>
      </c>
      <c r="M134" s="56" t="s">
        <v>2994</v>
      </c>
      <c r="N134" s="56" t="s">
        <v>2995</v>
      </c>
    </row>
    <row r="135" spans="3:14" x14ac:dyDescent="0.4">
      <c r="H135" s="56" t="s">
        <v>3004</v>
      </c>
      <c r="I135" s="56" t="s">
        <v>3005</v>
      </c>
      <c r="J135" s="56" t="s">
        <v>2746</v>
      </c>
      <c r="K135" s="56" t="s">
        <v>2747</v>
      </c>
      <c r="L135" s="56" t="s">
        <v>2748</v>
      </c>
      <c r="M135" s="56" t="s">
        <v>2994</v>
      </c>
      <c r="N135" s="56" t="s">
        <v>2995</v>
      </c>
    </row>
    <row r="136" spans="3:14" x14ac:dyDescent="0.4">
      <c r="H136" s="56" t="s">
        <v>3004</v>
      </c>
      <c r="I136" s="56" t="s">
        <v>3006</v>
      </c>
      <c r="J136" s="56" t="s">
        <v>2746</v>
      </c>
      <c r="K136" s="56" t="s">
        <v>2747</v>
      </c>
      <c r="L136" s="56" t="s">
        <v>2748</v>
      </c>
      <c r="M136" s="56" t="s">
        <v>2994</v>
      </c>
      <c r="N136" s="56" t="s">
        <v>2995</v>
      </c>
    </row>
    <row r="137" spans="3:14" x14ac:dyDescent="0.4">
      <c r="H137" s="56" t="s">
        <v>3007</v>
      </c>
      <c r="I137" s="56" t="s">
        <v>3008</v>
      </c>
      <c r="J137" s="56" t="s">
        <v>2746</v>
      </c>
      <c r="K137" s="56" t="s">
        <v>2747</v>
      </c>
      <c r="L137" s="56" t="s">
        <v>2748</v>
      </c>
      <c r="M137" s="56" t="s">
        <v>2994</v>
      </c>
      <c r="N137" s="56" t="s">
        <v>2995</v>
      </c>
    </row>
    <row r="138" spans="3:14" x14ac:dyDescent="0.4">
      <c r="H138" s="56" t="s">
        <v>3009</v>
      </c>
      <c r="I138" s="56" t="s">
        <v>3010</v>
      </c>
      <c r="J138" s="56" t="s">
        <v>2746</v>
      </c>
      <c r="K138" s="56" t="s">
        <v>2747</v>
      </c>
      <c r="L138" s="56" t="s">
        <v>2748</v>
      </c>
      <c r="M138" s="56" t="s">
        <v>2994</v>
      </c>
      <c r="N138" s="56" t="s">
        <v>2995</v>
      </c>
    </row>
    <row r="139" spans="3:14" x14ac:dyDescent="0.4">
      <c r="H139" s="56" t="s">
        <v>3011</v>
      </c>
      <c r="I139" s="56" t="s">
        <v>3012</v>
      </c>
      <c r="J139" s="56" t="s">
        <v>2746</v>
      </c>
      <c r="K139" s="56" t="s">
        <v>2747</v>
      </c>
      <c r="L139" s="56" t="s">
        <v>2748</v>
      </c>
      <c r="M139" s="56" t="s">
        <v>2994</v>
      </c>
      <c r="N139" s="56" t="s">
        <v>2995</v>
      </c>
    </row>
    <row r="140" spans="3:14" x14ac:dyDescent="0.4">
      <c r="H140" s="56" t="s">
        <v>3013</v>
      </c>
      <c r="I140" s="56" t="s">
        <v>3014</v>
      </c>
      <c r="J140" s="56" t="s">
        <v>2746</v>
      </c>
      <c r="K140" s="56" t="s">
        <v>2747</v>
      </c>
      <c r="L140" s="56" t="s">
        <v>2748</v>
      </c>
      <c r="M140" s="56" t="s">
        <v>3015</v>
      </c>
      <c r="N140" s="56" t="s">
        <v>3016</v>
      </c>
    </row>
    <row r="141" spans="3:14" x14ac:dyDescent="0.4">
      <c r="H141" s="56" t="s">
        <v>3017</v>
      </c>
      <c r="I141" s="56" t="s">
        <v>3018</v>
      </c>
      <c r="J141" s="56" t="s">
        <v>2746</v>
      </c>
      <c r="K141" s="56" t="s">
        <v>2747</v>
      </c>
      <c r="L141" s="56" t="s">
        <v>2748</v>
      </c>
      <c r="M141" s="56" t="s">
        <v>2994</v>
      </c>
      <c r="N141" s="56" t="s">
        <v>2995</v>
      </c>
    </row>
    <row r="142" spans="3:14" x14ac:dyDescent="0.4">
      <c r="H142" s="56" t="s">
        <v>3019</v>
      </c>
      <c r="I142" s="56" t="s">
        <v>3020</v>
      </c>
      <c r="J142" s="56" t="s">
        <v>2746</v>
      </c>
      <c r="K142" s="56" t="s">
        <v>2747</v>
      </c>
      <c r="L142" s="56" t="s">
        <v>2748</v>
      </c>
      <c r="M142" s="56" t="s">
        <v>3021</v>
      </c>
      <c r="N142" s="56" t="s">
        <v>3022</v>
      </c>
    </row>
    <row r="143" spans="3:14" x14ac:dyDescent="0.4">
      <c r="H143" s="56" t="s">
        <v>3023</v>
      </c>
      <c r="I143" s="56" t="s">
        <v>3024</v>
      </c>
      <c r="J143" s="56" t="s">
        <v>2746</v>
      </c>
      <c r="K143" s="56" t="s">
        <v>2747</v>
      </c>
      <c r="L143" s="56" t="s">
        <v>2748</v>
      </c>
      <c r="M143" s="56" t="s">
        <v>3021</v>
      </c>
      <c r="N143" s="56" t="s">
        <v>3022</v>
      </c>
    </row>
    <row r="144" spans="3:14" x14ac:dyDescent="0.4">
      <c r="H144" s="56" t="s">
        <v>3025</v>
      </c>
      <c r="I144" s="56" t="s">
        <v>3026</v>
      </c>
      <c r="J144" s="56" t="s">
        <v>2746</v>
      </c>
      <c r="K144" s="56" t="s">
        <v>2747</v>
      </c>
      <c r="L144" s="56" t="s">
        <v>2748</v>
      </c>
      <c r="M144" s="56" t="s">
        <v>3021</v>
      </c>
      <c r="N144" s="56" t="s">
        <v>3022</v>
      </c>
    </row>
    <row r="145" spans="8:14" x14ac:dyDescent="0.4">
      <c r="H145" s="56" t="s">
        <v>3027</v>
      </c>
      <c r="I145" s="56" t="s">
        <v>3028</v>
      </c>
      <c r="J145" s="56" t="s">
        <v>2746</v>
      </c>
      <c r="K145" s="56" t="s">
        <v>2747</v>
      </c>
      <c r="L145" s="56" t="s">
        <v>2748</v>
      </c>
      <c r="M145" s="56" t="s">
        <v>3021</v>
      </c>
      <c r="N145" s="56" t="s">
        <v>3022</v>
      </c>
    </row>
    <row r="146" spans="8:14" x14ac:dyDescent="0.4">
      <c r="H146" s="56" t="s">
        <v>3029</v>
      </c>
      <c r="I146" s="56" t="s">
        <v>3030</v>
      </c>
      <c r="J146" s="56" t="s">
        <v>2746</v>
      </c>
      <c r="K146" s="56" t="s">
        <v>2747</v>
      </c>
      <c r="L146" s="56" t="s">
        <v>2748</v>
      </c>
      <c r="M146" s="56" t="s">
        <v>3021</v>
      </c>
      <c r="N146" s="56" t="s">
        <v>3022</v>
      </c>
    </row>
    <row r="147" spans="8:14" x14ac:dyDescent="0.4">
      <c r="H147" s="56" t="s">
        <v>3031</v>
      </c>
      <c r="I147" s="56" t="s">
        <v>3032</v>
      </c>
      <c r="J147" s="56" t="s">
        <v>2746</v>
      </c>
      <c r="K147" s="56" t="s">
        <v>2747</v>
      </c>
      <c r="L147" s="56" t="s">
        <v>2748</v>
      </c>
      <c r="M147" s="56" t="s">
        <v>3021</v>
      </c>
      <c r="N147" s="56" t="s">
        <v>3022</v>
      </c>
    </row>
    <row r="148" spans="8:14" x14ac:dyDescent="0.4">
      <c r="H148" s="56" t="s">
        <v>3033</v>
      </c>
      <c r="I148" s="56" t="s">
        <v>3034</v>
      </c>
      <c r="J148" s="56" t="s">
        <v>2746</v>
      </c>
      <c r="K148" s="56" t="s">
        <v>2747</v>
      </c>
      <c r="L148" s="56" t="s">
        <v>2748</v>
      </c>
      <c r="M148" s="56" t="s">
        <v>3021</v>
      </c>
      <c r="N148" s="56" t="s">
        <v>3022</v>
      </c>
    </row>
    <row r="149" spans="8:14" x14ac:dyDescent="0.4">
      <c r="H149" s="56" t="s">
        <v>3035</v>
      </c>
      <c r="I149" s="56" t="s">
        <v>3036</v>
      </c>
      <c r="J149" s="56" t="s">
        <v>2746</v>
      </c>
      <c r="K149" s="56" t="s">
        <v>2747</v>
      </c>
      <c r="L149" s="56" t="s">
        <v>2748</v>
      </c>
      <c r="M149" s="56" t="s">
        <v>3021</v>
      </c>
      <c r="N149" s="56" t="s">
        <v>3022</v>
      </c>
    </row>
    <row r="150" spans="8:14" x14ac:dyDescent="0.4">
      <c r="H150" s="56" t="s">
        <v>3037</v>
      </c>
      <c r="I150" s="56" t="s">
        <v>3038</v>
      </c>
      <c r="J150" s="56" t="s">
        <v>2746</v>
      </c>
      <c r="K150" s="56" t="s">
        <v>2747</v>
      </c>
      <c r="L150" s="56" t="s">
        <v>2748</v>
      </c>
      <c r="M150" s="56" t="s">
        <v>3021</v>
      </c>
      <c r="N150" s="56" t="s">
        <v>3022</v>
      </c>
    </row>
    <row r="151" spans="8:14" x14ac:dyDescent="0.4">
      <c r="H151" s="56" t="s">
        <v>3039</v>
      </c>
      <c r="I151" s="56" t="s">
        <v>3040</v>
      </c>
      <c r="J151" s="56" t="s">
        <v>2746</v>
      </c>
      <c r="K151" s="56" t="s">
        <v>2747</v>
      </c>
      <c r="L151" s="56" t="s">
        <v>2748</v>
      </c>
      <c r="M151" s="56" t="s">
        <v>3041</v>
      </c>
      <c r="N151" s="56" t="s">
        <v>3042</v>
      </c>
    </row>
    <row r="152" spans="8:14" x14ac:dyDescent="0.4">
      <c r="H152" s="56" t="s">
        <v>3043</v>
      </c>
      <c r="I152" s="56" t="s">
        <v>3044</v>
      </c>
      <c r="J152" s="56" t="s">
        <v>2746</v>
      </c>
      <c r="K152" s="56" t="s">
        <v>2747</v>
      </c>
      <c r="L152" s="56" t="s">
        <v>2748</v>
      </c>
      <c r="M152" s="56" t="s">
        <v>3041</v>
      </c>
      <c r="N152" s="56" t="s">
        <v>3042</v>
      </c>
    </row>
    <row r="153" spans="8:14" x14ac:dyDescent="0.4">
      <c r="H153" s="56" t="s">
        <v>3045</v>
      </c>
      <c r="I153" s="56" t="s">
        <v>3046</v>
      </c>
      <c r="J153" s="56" t="s">
        <v>2746</v>
      </c>
      <c r="K153" s="56" t="s">
        <v>2747</v>
      </c>
      <c r="L153" s="56" t="s">
        <v>2748</v>
      </c>
      <c r="M153" s="56" t="s">
        <v>3041</v>
      </c>
      <c r="N153" s="56" t="s">
        <v>3042</v>
      </c>
    </row>
    <row r="154" spans="8:14" x14ac:dyDescent="0.4">
      <c r="H154" s="56" t="s">
        <v>3047</v>
      </c>
      <c r="I154" s="56" t="s">
        <v>3048</v>
      </c>
      <c r="J154" s="56" t="s">
        <v>2746</v>
      </c>
      <c r="K154" s="56" t="s">
        <v>2747</v>
      </c>
      <c r="L154" s="56" t="s">
        <v>2748</v>
      </c>
      <c r="M154" s="56" t="s">
        <v>3041</v>
      </c>
      <c r="N154" s="56" t="s">
        <v>3042</v>
      </c>
    </row>
    <row r="155" spans="8:14" x14ac:dyDescent="0.4">
      <c r="H155" s="56" t="s">
        <v>3049</v>
      </c>
      <c r="I155" s="56" t="s">
        <v>3050</v>
      </c>
      <c r="J155" s="56" t="s">
        <v>2746</v>
      </c>
      <c r="K155" s="56" t="s">
        <v>2747</v>
      </c>
      <c r="L155" s="56" t="s">
        <v>2748</v>
      </c>
      <c r="M155" s="56" t="s">
        <v>3041</v>
      </c>
      <c r="N155" s="56" t="s">
        <v>3042</v>
      </c>
    </row>
    <row r="156" spans="8:14" x14ac:dyDescent="0.4">
      <c r="H156" s="56" t="s">
        <v>3051</v>
      </c>
      <c r="I156" s="56" t="s">
        <v>3052</v>
      </c>
      <c r="J156" s="56" t="s">
        <v>2746</v>
      </c>
      <c r="K156" s="56" t="s">
        <v>2747</v>
      </c>
      <c r="L156" s="56" t="s">
        <v>2748</v>
      </c>
      <c r="M156" s="56" t="s">
        <v>3041</v>
      </c>
      <c r="N156" s="56" t="s">
        <v>3042</v>
      </c>
    </row>
    <row r="157" spans="8:14" x14ac:dyDescent="0.4">
      <c r="H157" s="56" t="s">
        <v>3053</v>
      </c>
      <c r="I157" s="56" t="s">
        <v>3054</v>
      </c>
      <c r="J157" s="56" t="s">
        <v>2746</v>
      </c>
      <c r="K157" s="56" t="s">
        <v>2747</v>
      </c>
      <c r="L157" s="56" t="s">
        <v>2748</v>
      </c>
      <c r="M157" s="56" t="s">
        <v>3055</v>
      </c>
      <c r="N157" s="56" t="s">
        <v>3056</v>
      </c>
    </row>
    <row r="158" spans="8:14" x14ac:dyDescent="0.4">
      <c r="H158" s="56" t="s">
        <v>3057</v>
      </c>
      <c r="I158" s="56" t="s">
        <v>3058</v>
      </c>
      <c r="J158" s="56" t="s">
        <v>2746</v>
      </c>
      <c r="K158" s="56" t="s">
        <v>2747</v>
      </c>
      <c r="L158" s="56" t="s">
        <v>2748</v>
      </c>
      <c r="M158" s="56" t="s">
        <v>3055</v>
      </c>
      <c r="N158" s="56" t="s">
        <v>3056</v>
      </c>
    </row>
    <row r="159" spans="8:14" x14ac:dyDescent="0.4">
      <c r="H159" s="56" t="s">
        <v>3059</v>
      </c>
      <c r="I159" s="56" t="s">
        <v>3060</v>
      </c>
      <c r="J159" s="56" t="s">
        <v>2746</v>
      </c>
      <c r="K159" s="56" t="s">
        <v>2747</v>
      </c>
      <c r="L159" s="56" t="s">
        <v>2748</v>
      </c>
      <c r="M159" s="56" t="s">
        <v>3055</v>
      </c>
      <c r="N159" s="56" t="s">
        <v>3056</v>
      </c>
    </row>
    <row r="160" spans="8:14" x14ac:dyDescent="0.4">
      <c r="H160" s="56" t="s">
        <v>3061</v>
      </c>
      <c r="I160" s="56" t="s">
        <v>3062</v>
      </c>
      <c r="J160" s="56" t="s">
        <v>2746</v>
      </c>
      <c r="K160" s="56" t="s">
        <v>2747</v>
      </c>
      <c r="L160" s="56" t="s">
        <v>2748</v>
      </c>
      <c r="M160" s="56" t="s">
        <v>3055</v>
      </c>
      <c r="N160" s="56" t="s">
        <v>3056</v>
      </c>
    </row>
    <row r="161" spans="8:14" x14ac:dyDescent="0.4">
      <c r="H161" s="56" t="s">
        <v>3063</v>
      </c>
      <c r="I161" s="56" t="s">
        <v>3064</v>
      </c>
      <c r="J161" s="56" t="s">
        <v>2746</v>
      </c>
      <c r="K161" s="56" t="s">
        <v>2747</v>
      </c>
      <c r="L161" s="56" t="s">
        <v>2748</v>
      </c>
      <c r="M161" s="56" t="s">
        <v>3055</v>
      </c>
      <c r="N161" s="56" t="s">
        <v>3056</v>
      </c>
    </row>
    <row r="162" spans="8:14" x14ac:dyDescent="0.4">
      <c r="H162" s="56" t="s">
        <v>3065</v>
      </c>
      <c r="I162" s="56" t="s">
        <v>3066</v>
      </c>
      <c r="J162" s="56" t="s">
        <v>2746</v>
      </c>
      <c r="K162" s="56" t="s">
        <v>2747</v>
      </c>
      <c r="L162" s="56" t="s">
        <v>2748</v>
      </c>
      <c r="M162" s="56" t="s">
        <v>3055</v>
      </c>
      <c r="N162" s="56" t="s">
        <v>3056</v>
      </c>
    </row>
    <row r="163" spans="8:14" x14ac:dyDescent="0.4">
      <c r="H163" s="56" t="s">
        <v>3067</v>
      </c>
      <c r="I163" s="56" t="s">
        <v>3068</v>
      </c>
      <c r="J163" s="56" t="s">
        <v>2746</v>
      </c>
      <c r="K163" s="56" t="s">
        <v>2747</v>
      </c>
      <c r="L163" s="56" t="s">
        <v>2748</v>
      </c>
      <c r="M163" s="56" t="s">
        <v>3055</v>
      </c>
      <c r="N163" s="56" t="s">
        <v>3056</v>
      </c>
    </row>
    <row r="164" spans="8:14" x14ac:dyDescent="0.4">
      <c r="H164" s="56" t="s">
        <v>3069</v>
      </c>
      <c r="I164" s="56" t="s">
        <v>3070</v>
      </c>
      <c r="J164" s="56" t="s">
        <v>2746</v>
      </c>
      <c r="K164" s="56" t="s">
        <v>2747</v>
      </c>
      <c r="L164" s="56" t="s">
        <v>2748</v>
      </c>
      <c r="M164" s="56" t="s">
        <v>3055</v>
      </c>
      <c r="N164" s="56" t="s">
        <v>3056</v>
      </c>
    </row>
    <row r="165" spans="8:14" x14ac:dyDescent="0.4">
      <c r="H165" s="56" t="s">
        <v>3071</v>
      </c>
      <c r="I165" s="56" t="s">
        <v>3072</v>
      </c>
      <c r="J165" s="56" t="s">
        <v>2746</v>
      </c>
      <c r="K165" s="56" t="s">
        <v>2747</v>
      </c>
      <c r="L165" s="56" t="s">
        <v>2748</v>
      </c>
      <c r="M165" s="56" t="s">
        <v>3055</v>
      </c>
      <c r="N165" s="56" t="s">
        <v>3056</v>
      </c>
    </row>
    <row r="166" spans="8:14" x14ac:dyDescent="0.4">
      <c r="H166" s="56" t="s">
        <v>3073</v>
      </c>
      <c r="I166" s="56" t="s">
        <v>3074</v>
      </c>
      <c r="J166" s="56" t="s">
        <v>2746</v>
      </c>
      <c r="K166" s="56" t="s">
        <v>2747</v>
      </c>
      <c r="L166" s="56" t="s">
        <v>2748</v>
      </c>
      <c r="M166" s="56" t="s">
        <v>3055</v>
      </c>
      <c r="N166" s="56" t="s">
        <v>3056</v>
      </c>
    </row>
    <row r="167" spans="8:14" x14ac:dyDescent="0.4">
      <c r="H167" s="56" t="s">
        <v>3075</v>
      </c>
      <c r="I167" s="56" t="s">
        <v>3076</v>
      </c>
      <c r="J167" s="56" t="s">
        <v>2746</v>
      </c>
      <c r="K167" s="56" t="s">
        <v>2747</v>
      </c>
      <c r="L167" s="56" t="s">
        <v>2748</v>
      </c>
      <c r="M167" s="56" t="s">
        <v>3055</v>
      </c>
      <c r="N167" s="56" t="s">
        <v>3056</v>
      </c>
    </row>
    <row r="168" spans="8:14" x14ac:dyDescent="0.4">
      <c r="H168" s="56" t="s">
        <v>3077</v>
      </c>
      <c r="I168" s="56" t="s">
        <v>3078</v>
      </c>
      <c r="J168" s="56" t="s">
        <v>2746</v>
      </c>
      <c r="K168" s="56" t="s">
        <v>2747</v>
      </c>
      <c r="L168" s="56" t="s">
        <v>2748</v>
      </c>
      <c r="M168" s="56" t="s">
        <v>3055</v>
      </c>
      <c r="N168" s="56" t="s">
        <v>3056</v>
      </c>
    </row>
    <row r="169" spans="8:14" x14ac:dyDescent="0.4">
      <c r="H169" s="56" t="s">
        <v>3079</v>
      </c>
      <c r="I169" s="56" t="s">
        <v>3080</v>
      </c>
      <c r="J169" s="56" t="s">
        <v>2746</v>
      </c>
      <c r="K169" s="56" t="s">
        <v>2747</v>
      </c>
      <c r="L169" s="56" t="s">
        <v>2748</v>
      </c>
      <c r="M169" s="56" t="s">
        <v>3055</v>
      </c>
      <c r="N169" s="56" t="s">
        <v>3056</v>
      </c>
    </row>
    <row r="170" spans="8:14" x14ac:dyDescent="0.4">
      <c r="H170" s="56" t="s">
        <v>3081</v>
      </c>
      <c r="I170" s="56" t="s">
        <v>3082</v>
      </c>
      <c r="J170" s="56" t="s">
        <v>2746</v>
      </c>
      <c r="K170" s="56" t="s">
        <v>2747</v>
      </c>
      <c r="L170" s="56" t="s">
        <v>2748</v>
      </c>
      <c r="M170" s="56" t="s">
        <v>3055</v>
      </c>
      <c r="N170" s="56" t="s">
        <v>3056</v>
      </c>
    </row>
    <row r="171" spans="8:14" x14ac:dyDescent="0.4">
      <c r="H171" s="56" t="s">
        <v>3083</v>
      </c>
      <c r="I171" s="56" t="s">
        <v>3084</v>
      </c>
      <c r="J171" s="56" t="s">
        <v>2746</v>
      </c>
      <c r="K171" s="56" t="s">
        <v>2747</v>
      </c>
      <c r="L171" s="56" t="s">
        <v>2748</v>
      </c>
      <c r="M171" s="56" t="s">
        <v>3055</v>
      </c>
      <c r="N171" s="56" t="s">
        <v>3056</v>
      </c>
    </row>
    <row r="172" spans="8:14" x14ac:dyDescent="0.4">
      <c r="H172" s="56" t="s">
        <v>3085</v>
      </c>
      <c r="I172" s="56" t="s">
        <v>3086</v>
      </c>
      <c r="J172" s="56" t="s">
        <v>2746</v>
      </c>
      <c r="K172" s="56" t="s">
        <v>2747</v>
      </c>
      <c r="L172" s="56" t="s">
        <v>2748</v>
      </c>
      <c r="M172" s="56" t="s">
        <v>3055</v>
      </c>
      <c r="N172" s="56" t="s">
        <v>3056</v>
      </c>
    </row>
    <row r="173" spans="8:14" x14ac:dyDescent="0.4">
      <c r="H173" s="56" t="s">
        <v>3087</v>
      </c>
      <c r="I173" s="56" t="s">
        <v>3088</v>
      </c>
      <c r="J173" s="56" t="s">
        <v>2746</v>
      </c>
      <c r="K173" s="56" t="s">
        <v>2747</v>
      </c>
      <c r="L173" s="56" t="s">
        <v>2748</v>
      </c>
      <c r="M173" s="56" t="s">
        <v>3089</v>
      </c>
      <c r="N173" s="56" t="s">
        <v>3090</v>
      </c>
    </row>
    <row r="174" spans="8:14" x14ac:dyDescent="0.4">
      <c r="H174" s="56" t="s">
        <v>3091</v>
      </c>
      <c r="I174" s="56" t="s">
        <v>3092</v>
      </c>
      <c r="J174" s="56" t="s">
        <v>2746</v>
      </c>
      <c r="K174" s="56" t="s">
        <v>2747</v>
      </c>
      <c r="L174" s="56" t="s">
        <v>2748</v>
      </c>
      <c r="M174" s="56" t="s">
        <v>3089</v>
      </c>
      <c r="N174" s="56" t="s">
        <v>3090</v>
      </c>
    </row>
    <row r="175" spans="8:14" x14ac:dyDescent="0.4">
      <c r="H175" s="56" t="s">
        <v>3093</v>
      </c>
      <c r="I175" s="56" t="s">
        <v>3094</v>
      </c>
      <c r="J175" s="56" t="s">
        <v>2746</v>
      </c>
      <c r="K175" s="56" t="s">
        <v>2747</v>
      </c>
      <c r="L175" s="56" t="s">
        <v>2748</v>
      </c>
      <c r="M175" s="56" t="s">
        <v>3089</v>
      </c>
      <c r="N175" s="56" t="s">
        <v>3090</v>
      </c>
    </row>
    <row r="176" spans="8:14" x14ac:dyDescent="0.4">
      <c r="H176" s="56" t="s">
        <v>3095</v>
      </c>
      <c r="I176" s="56" t="s">
        <v>3096</v>
      </c>
      <c r="J176" s="56" t="s">
        <v>2746</v>
      </c>
      <c r="K176" s="56" t="s">
        <v>2747</v>
      </c>
      <c r="L176" s="56" t="s">
        <v>2748</v>
      </c>
      <c r="M176" s="56" t="s">
        <v>3089</v>
      </c>
      <c r="N176" s="56" t="s">
        <v>3090</v>
      </c>
    </row>
    <row r="177" spans="8:14" x14ac:dyDescent="0.4">
      <c r="H177" s="56" t="s">
        <v>3097</v>
      </c>
      <c r="I177" s="56" t="s">
        <v>3098</v>
      </c>
      <c r="J177" s="56" t="s">
        <v>2746</v>
      </c>
      <c r="K177" s="56" t="s">
        <v>2747</v>
      </c>
      <c r="L177" s="56" t="s">
        <v>2748</v>
      </c>
      <c r="M177" s="56" t="s">
        <v>3089</v>
      </c>
      <c r="N177" s="56" t="s">
        <v>3090</v>
      </c>
    </row>
    <row r="178" spans="8:14" x14ac:dyDescent="0.4">
      <c r="H178" s="56" t="s">
        <v>3099</v>
      </c>
      <c r="I178" s="56" t="s">
        <v>3100</v>
      </c>
      <c r="J178" s="56" t="s">
        <v>2746</v>
      </c>
      <c r="K178" s="56" t="s">
        <v>2747</v>
      </c>
      <c r="L178" s="56" t="s">
        <v>2748</v>
      </c>
      <c r="M178" s="56" t="s">
        <v>3015</v>
      </c>
      <c r="N178" s="56" t="s">
        <v>3016</v>
      </c>
    </row>
    <row r="179" spans="8:14" x14ac:dyDescent="0.4">
      <c r="H179" s="56" t="s">
        <v>3101</v>
      </c>
      <c r="I179" s="56" t="s">
        <v>3102</v>
      </c>
      <c r="J179" s="56" t="s">
        <v>2746</v>
      </c>
      <c r="K179" s="56" t="s">
        <v>2747</v>
      </c>
      <c r="L179" s="56" t="s">
        <v>2748</v>
      </c>
      <c r="M179" s="56" t="s">
        <v>3015</v>
      </c>
      <c r="N179" s="56" t="s">
        <v>3016</v>
      </c>
    </row>
    <row r="180" spans="8:14" x14ac:dyDescent="0.4">
      <c r="H180" s="56" t="s">
        <v>3103</v>
      </c>
      <c r="I180" s="56" t="s">
        <v>3104</v>
      </c>
      <c r="J180" s="56" t="s">
        <v>2746</v>
      </c>
      <c r="K180" s="56" t="s">
        <v>2747</v>
      </c>
      <c r="L180" s="56" t="s">
        <v>2748</v>
      </c>
      <c r="M180" s="56" t="s">
        <v>3015</v>
      </c>
      <c r="N180" s="56" t="s">
        <v>3016</v>
      </c>
    </row>
    <row r="181" spans="8:14" x14ac:dyDescent="0.4">
      <c r="H181" s="56" t="s">
        <v>3105</v>
      </c>
      <c r="I181" s="56" t="s">
        <v>3106</v>
      </c>
      <c r="J181" s="56" t="s">
        <v>2746</v>
      </c>
      <c r="K181" s="56" t="s">
        <v>2747</v>
      </c>
      <c r="L181" s="56" t="s">
        <v>2748</v>
      </c>
      <c r="M181" s="56" t="s">
        <v>3015</v>
      </c>
      <c r="N181" s="56" t="s">
        <v>3016</v>
      </c>
    </row>
    <row r="182" spans="8:14" x14ac:dyDescent="0.4">
      <c r="H182" s="56" t="s">
        <v>3107</v>
      </c>
      <c r="I182" s="56" t="s">
        <v>3108</v>
      </c>
      <c r="J182" s="56" t="s">
        <v>2746</v>
      </c>
      <c r="K182" s="56" t="s">
        <v>2747</v>
      </c>
      <c r="L182" s="56" t="s">
        <v>2748</v>
      </c>
      <c r="M182" s="56" t="s">
        <v>3015</v>
      </c>
      <c r="N182" s="56" t="s">
        <v>3016</v>
      </c>
    </row>
    <row r="183" spans="8:14" x14ac:dyDescent="0.4">
      <c r="H183" s="56" t="s">
        <v>3109</v>
      </c>
      <c r="I183" s="56" t="s">
        <v>3110</v>
      </c>
      <c r="J183" s="56" t="s">
        <v>2746</v>
      </c>
      <c r="K183" s="56" t="s">
        <v>2747</v>
      </c>
      <c r="L183" s="56" t="s">
        <v>2748</v>
      </c>
      <c r="M183" s="56" t="s">
        <v>3015</v>
      </c>
      <c r="N183" s="56" t="s">
        <v>3016</v>
      </c>
    </row>
    <row r="184" spans="8:14" x14ac:dyDescent="0.4">
      <c r="H184" s="56" t="s">
        <v>3111</v>
      </c>
      <c r="I184" s="56" t="s">
        <v>3112</v>
      </c>
      <c r="J184" s="56" t="s">
        <v>2746</v>
      </c>
      <c r="K184" s="56" t="s">
        <v>2747</v>
      </c>
      <c r="L184" s="56" t="s">
        <v>2748</v>
      </c>
      <c r="M184" s="56" t="s">
        <v>3015</v>
      </c>
      <c r="N184" s="56" t="s">
        <v>3016</v>
      </c>
    </row>
    <row r="185" spans="8:14" x14ac:dyDescent="0.4">
      <c r="H185" s="56" t="s">
        <v>3113</v>
      </c>
      <c r="I185" s="56" t="s">
        <v>3114</v>
      </c>
      <c r="J185" s="56" t="s">
        <v>2746</v>
      </c>
      <c r="K185" s="56" t="s">
        <v>2747</v>
      </c>
      <c r="L185" s="56" t="s">
        <v>2748</v>
      </c>
      <c r="M185" s="56" t="s">
        <v>3015</v>
      </c>
      <c r="N185" s="56" t="s">
        <v>3016</v>
      </c>
    </row>
    <row r="186" spans="8:14" x14ac:dyDescent="0.4">
      <c r="H186" s="56" t="s">
        <v>3115</v>
      </c>
      <c r="I186" s="56" t="s">
        <v>3116</v>
      </c>
      <c r="J186" s="56" t="s">
        <v>2746</v>
      </c>
      <c r="K186" s="56" t="s">
        <v>2747</v>
      </c>
      <c r="L186" s="56" t="s">
        <v>2748</v>
      </c>
      <c r="M186" s="56" t="s">
        <v>3015</v>
      </c>
      <c r="N186" s="56" t="s">
        <v>3016</v>
      </c>
    </row>
    <row r="187" spans="8:14" x14ac:dyDescent="0.4">
      <c r="H187" s="56" t="s">
        <v>3117</v>
      </c>
      <c r="I187" s="56" t="s">
        <v>3118</v>
      </c>
      <c r="J187" s="56" t="s">
        <v>2746</v>
      </c>
      <c r="K187" s="56" t="s">
        <v>2747</v>
      </c>
      <c r="L187" s="56" t="s">
        <v>2748</v>
      </c>
      <c r="M187" s="56" t="s">
        <v>3015</v>
      </c>
      <c r="N187" s="56" t="s">
        <v>3016</v>
      </c>
    </row>
    <row r="188" spans="8:14" x14ac:dyDescent="0.4">
      <c r="H188" s="56" t="s">
        <v>3119</v>
      </c>
      <c r="I188" s="56" t="s">
        <v>3120</v>
      </c>
      <c r="J188" s="56" t="s">
        <v>2746</v>
      </c>
      <c r="K188" s="56" t="s">
        <v>2747</v>
      </c>
      <c r="L188" s="56" t="s">
        <v>2748</v>
      </c>
      <c r="M188" s="56" t="s">
        <v>3015</v>
      </c>
      <c r="N188" s="56" t="s">
        <v>3016</v>
      </c>
    </row>
    <row r="189" spans="8:14" x14ac:dyDescent="0.4">
      <c r="H189" s="56" t="s">
        <v>3121</v>
      </c>
      <c r="I189" s="56" t="s">
        <v>3122</v>
      </c>
      <c r="J189" s="56" t="s">
        <v>2746</v>
      </c>
      <c r="K189" s="56" t="s">
        <v>2747</v>
      </c>
      <c r="L189" s="56" t="s">
        <v>2748</v>
      </c>
      <c r="M189" s="56" t="s">
        <v>3015</v>
      </c>
      <c r="N189" s="56" t="s">
        <v>3016</v>
      </c>
    </row>
    <row r="190" spans="8:14" x14ac:dyDescent="0.4">
      <c r="H190" s="56" t="s">
        <v>3123</v>
      </c>
      <c r="I190" s="56" t="s">
        <v>3124</v>
      </c>
      <c r="J190" s="56" t="s">
        <v>2746</v>
      </c>
      <c r="K190" s="56" t="s">
        <v>2747</v>
      </c>
      <c r="L190" s="56" t="s">
        <v>2748</v>
      </c>
      <c r="M190" s="56" t="s">
        <v>3015</v>
      </c>
      <c r="N190" s="56" t="s">
        <v>3016</v>
      </c>
    </row>
    <row r="191" spans="8:14" x14ac:dyDescent="0.4">
      <c r="H191" s="56" t="s">
        <v>3125</v>
      </c>
      <c r="I191" s="56" t="s">
        <v>3126</v>
      </c>
      <c r="J191" s="56" t="s">
        <v>2746</v>
      </c>
      <c r="K191" s="56" t="s">
        <v>2747</v>
      </c>
      <c r="L191" s="56" t="s">
        <v>2748</v>
      </c>
      <c r="M191" s="56" t="s">
        <v>2994</v>
      </c>
      <c r="N191" s="56" t="s">
        <v>2995</v>
      </c>
    </row>
    <row r="192" spans="8:14" x14ac:dyDescent="0.4">
      <c r="H192" s="56" t="s">
        <v>3127</v>
      </c>
      <c r="I192" s="56" t="s">
        <v>3128</v>
      </c>
      <c r="J192" s="56" t="s">
        <v>2746</v>
      </c>
      <c r="K192" s="56" t="s">
        <v>2747</v>
      </c>
      <c r="L192" s="56" t="s">
        <v>2748</v>
      </c>
      <c r="M192" s="56" t="s">
        <v>3015</v>
      </c>
      <c r="N192" s="56" t="s">
        <v>3016</v>
      </c>
    </row>
    <row r="193" spans="8:14" x14ac:dyDescent="0.4">
      <c r="H193" s="56" t="s">
        <v>3129</v>
      </c>
      <c r="I193" s="56" t="s">
        <v>3130</v>
      </c>
      <c r="J193" s="56" t="s">
        <v>2746</v>
      </c>
      <c r="K193" s="56" t="s">
        <v>2747</v>
      </c>
      <c r="L193" s="56" t="s">
        <v>2748</v>
      </c>
      <c r="M193" s="56" t="s">
        <v>3015</v>
      </c>
      <c r="N193" s="56" t="s">
        <v>3016</v>
      </c>
    </row>
    <row r="194" spans="8:14" x14ac:dyDescent="0.4">
      <c r="H194" s="56" t="s">
        <v>3131</v>
      </c>
      <c r="I194" s="56" t="s">
        <v>3132</v>
      </c>
      <c r="J194" s="56" t="s">
        <v>2746</v>
      </c>
      <c r="K194" s="56" t="s">
        <v>2747</v>
      </c>
      <c r="L194" s="56" t="s">
        <v>2748</v>
      </c>
      <c r="M194" s="56" t="s">
        <v>3015</v>
      </c>
      <c r="N194" s="56" t="s">
        <v>3016</v>
      </c>
    </row>
    <row r="195" spans="8:14" x14ac:dyDescent="0.4">
      <c r="H195" s="56" t="s">
        <v>3131</v>
      </c>
      <c r="I195" s="56" t="s">
        <v>3133</v>
      </c>
      <c r="J195" s="56" t="s">
        <v>2746</v>
      </c>
      <c r="K195" s="56" t="s">
        <v>2747</v>
      </c>
      <c r="L195" s="56" t="s">
        <v>2748</v>
      </c>
      <c r="M195" s="56" t="s">
        <v>3015</v>
      </c>
      <c r="N195" s="56" t="s">
        <v>3016</v>
      </c>
    </row>
    <row r="196" spans="8:14" x14ac:dyDescent="0.4">
      <c r="H196" s="56" t="s">
        <v>3134</v>
      </c>
      <c r="I196" s="56" t="s">
        <v>3135</v>
      </c>
      <c r="J196" s="56" t="s">
        <v>2746</v>
      </c>
      <c r="K196" s="56" t="s">
        <v>2747</v>
      </c>
      <c r="L196" s="56" t="s">
        <v>2748</v>
      </c>
      <c r="M196" s="56" t="s">
        <v>3015</v>
      </c>
      <c r="N196" s="56" t="s">
        <v>3016</v>
      </c>
    </row>
    <row r="197" spans="8:14" x14ac:dyDescent="0.4">
      <c r="H197" s="56" t="s">
        <v>3136</v>
      </c>
      <c r="I197" s="56" t="s">
        <v>3137</v>
      </c>
      <c r="J197" s="56" t="s">
        <v>2746</v>
      </c>
      <c r="K197" s="56" t="s">
        <v>2747</v>
      </c>
      <c r="L197" s="56" t="s">
        <v>2748</v>
      </c>
      <c r="M197" s="56" t="s">
        <v>3015</v>
      </c>
      <c r="N197" s="56" t="s">
        <v>3016</v>
      </c>
    </row>
    <row r="198" spans="8:14" x14ac:dyDescent="0.4">
      <c r="H198" s="56" t="s">
        <v>3138</v>
      </c>
      <c r="I198" s="56" t="s">
        <v>3139</v>
      </c>
      <c r="J198" s="56" t="s">
        <v>2746</v>
      </c>
      <c r="K198" s="56" t="s">
        <v>2747</v>
      </c>
      <c r="L198" s="56" t="s">
        <v>2748</v>
      </c>
      <c r="M198" s="56" t="s">
        <v>3015</v>
      </c>
      <c r="N198" s="56" t="s">
        <v>3016</v>
      </c>
    </row>
    <row r="199" spans="8:14" x14ac:dyDescent="0.4">
      <c r="H199" s="56" t="s">
        <v>3140</v>
      </c>
      <c r="I199" s="56" t="s">
        <v>3141</v>
      </c>
      <c r="J199" s="56" t="s">
        <v>2746</v>
      </c>
      <c r="K199" s="56" t="s">
        <v>2747</v>
      </c>
      <c r="L199" s="56" t="s">
        <v>2748</v>
      </c>
      <c r="M199" s="56" t="s">
        <v>3142</v>
      </c>
      <c r="N199" s="56" t="s">
        <v>3143</v>
      </c>
    </row>
    <row r="200" spans="8:14" x14ac:dyDescent="0.4">
      <c r="H200" s="56" t="s">
        <v>3144</v>
      </c>
      <c r="I200" s="56" t="s">
        <v>3145</v>
      </c>
      <c r="J200" s="56" t="s">
        <v>2746</v>
      </c>
      <c r="K200" s="56" t="s">
        <v>2747</v>
      </c>
      <c r="L200" s="56" t="s">
        <v>2748</v>
      </c>
      <c r="M200" s="56" t="s">
        <v>3142</v>
      </c>
      <c r="N200" s="56" t="s">
        <v>3143</v>
      </c>
    </row>
    <row r="201" spans="8:14" x14ac:dyDescent="0.4">
      <c r="H201" s="56" t="s">
        <v>3146</v>
      </c>
      <c r="I201" s="56" t="s">
        <v>3147</v>
      </c>
      <c r="J201" s="56" t="s">
        <v>2746</v>
      </c>
      <c r="K201" s="56" t="s">
        <v>2747</v>
      </c>
      <c r="L201" s="56" t="s">
        <v>2748</v>
      </c>
      <c r="M201" s="56" t="s">
        <v>3142</v>
      </c>
      <c r="N201" s="56" t="s">
        <v>3143</v>
      </c>
    </row>
    <row r="202" spans="8:14" x14ac:dyDescent="0.4">
      <c r="H202" s="56" t="s">
        <v>3148</v>
      </c>
      <c r="I202" s="56" t="s">
        <v>3149</v>
      </c>
      <c r="J202" s="56" t="s">
        <v>2746</v>
      </c>
      <c r="K202" s="56" t="s">
        <v>2747</v>
      </c>
      <c r="L202" s="56" t="s">
        <v>2748</v>
      </c>
      <c r="M202" s="56" t="s">
        <v>2754</v>
      </c>
      <c r="N202" s="56" t="s">
        <v>2755</v>
      </c>
    </row>
    <row r="203" spans="8:14" x14ac:dyDescent="0.4">
      <c r="H203" s="56" t="s">
        <v>3150</v>
      </c>
      <c r="I203" s="56" t="s">
        <v>3151</v>
      </c>
      <c r="J203" s="56" t="s">
        <v>2746</v>
      </c>
      <c r="K203" s="56" t="s">
        <v>2747</v>
      </c>
      <c r="L203" s="56" t="s">
        <v>2748</v>
      </c>
      <c r="M203" s="56" t="s">
        <v>2754</v>
      </c>
      <c r="N203" s="56" t="s">
        <v>2755</v>
      </c>
    </row>
    <row r="204" spans="8:14" x14ac:dyDescent="0.4">
      <c r="H204" s="56" t="s">
        <v>3152</v>
      </c>
      <c r="I204" s="56" t="s">
        <v>3153</v>
      </c>
      <c r="J204" s="56" t="s">
        <v>2746</v>
      </c>
      <c r="K204" s="56" t="s">
        <v>2747</v>
      </c>
      <c r="L204" s="56" t="s">
        <v>2748</v>
      </c>
      <c r="M204" s="56" t="s">
        <v>2754</v>
      </c>
      <c r="N204" s="56" t="s">
        <v>2755</v>
      </c>
    </row>
    <row r="205" spans="8:14" x14ac:dyDescent="0.4">
      <c r="H205" s="56" t="s">
        <v>3154</v>
      </c>
      <c r="I205" s="56" t="s">
        <v>3155</v>
      </c>
      <c r="J205" s="56" t="s">
        <v>2746</v>
      </c>
      <c r="K205" s="56" t="s">
        <v>2747</v>
      </c>
      <c r="L205" s="56" t="s">
        <v>2748</v>
      </c>
      <c r="M205" s="56" t="s">
        <v>2754</v>
      </c>
      <c r="N205" s="56" t="s">
        <v>2755</v>
      </c>
    </row>
    <row r="206" spans="8:14" x14ac:dyDescent="0.4">
      <c r="H206" s="56" t="s">
        <v>3156</v>
      </c>
      <c r="I206" s="56" t="s">
        <v>3157</v>
      </c>
      <c r="J206" s="56" t="s">
        <v>2746</v>
      </c>
      <c r="K206" s="56" t="s">
        <v>2747</v>
      </c>
      <c r="L206" s="56" t="s">
        <v>2748</v>
      </c>
      <c r="M206" s="56" t="s">
        <v>2754</v>
      </c>
      <c r="N206" s="56" t="s">
        <v>2755</v>
      </c>
    </row>
    <row r="207" spans="8:14" x14ac:dyDescent="0.4">
      <c r="H207" s="56" t="s">
        <v>3158</v>
      </c>
      <c r="I207" s="56" t="s">
        <v>3159</v>
      </c>
      <c r="J207" s="56" t="s">
        <v>2746</v>
      </c>
      <c r="K207" s="56" t="s">
        <v>2747</v>
      </c>
      <c r="L207" s="56" t="s">
        <v>2748</v>
      </c>
      <c r="M207" s="56" t="s">
        <v>2779</v>
      </c>
      <c r="N207" s="56" t="s">
        <v>2809</v>
      </c>
    </row>
    <row r="208" spans="8:14" x14ac:dyDescent="0.4">
      <c r="H208" s="56" t="s">
        <v>3160</v>
      </c>
      <c r="I208" s="56" t="s">
        <v>3161</v>
      </c>
      <c r="J208" s="56" t="s">
        <v>2746</v>
      </c>
      <c r="K208" s="56" t="s">
        <v>2747</v>
      </c>
      <c r="L208" s="56" t="s">
        <v>2748</v>
      </c>
      <c r="M208" s="56" t="s">
        <v>2779</v>
      </c>
      <c r="N208" s="56" t="s">
        <v>2809</v>
      </c>
    </row>
    <row r="209" spans="8:14" x14ac:dyDescent="0.4">
      <c r="H209" s="56" t="s">
        <v>3162</v>
      </c>
      <c r="I209" s="56" t="s">
        <v>3163</v>
      </c>
      <c r="J209" s="56" t="s">
        <v>2746</v>
      </c>
      <c r="K209" s="56" t="s">
        <v>2747</v>
      </c>
      <c r="L209" s="56" t="s">
        <v>2748</v>
      </c>
      <c r="M209" s="56" t="s">
        <v>2779</v>
      </c>
      <c r="N209" s="56" t="s">
        <v>2809</v>
      </c>
    </row>
    <row r="210" spans="8:14" x14ac:dyDescent="0.4">
      <c r="H210" s="56" t="s">
        <v>3164</v>
      </c>
      <c r="I210" s="56" t="s">
        <v>3165</v>
      </c>
      <c r="J210" s="56" t="s">
        <v>2746</v>
      </c>
      <c r="K210" s="56" t="s">
        <v>2747</v>
      </c>
      <c r="L210" s="56" t="s">
        <v>2748</v>
      </c>
      <c r="M210" s="56" t="s">
        <v>2749</v>
      </c>
      <c r="N210" s="56" t="s">
        <v>2750</v>
      </c>
    </row>
    <row r="211" spans="8:14" x14ac:dyDescent="0.4">
      <c r="H211" s="56" t="s">
        <v>3166</v>
      </c>
      <c r="I211" s="56" t="s">
        <v>3167</v>
      </c>
      <c r="J211" s="56" t="s">
        <v>2746</v>
      </c>
      <c r="K211" s="56" t="s">
        <v>2747</v>
      </c>
      <c r="L211" s="56" t="s">
        <v>2748</v>
      </c>
      <c r="M211" s="56" t="s">
        <v>2749</v>
      </c>
      <c r="N211" s="56" t="s">
        <v>2750</v>
      </c>
    </row>
    <row r="212" spans="8:14" x14ac:dyDescent="0.4">
      <c r="H212" s="56" t="s">
        <v>3168</v>
      </c>
      <c r="I212" s="56" t="s">
        <v>3169</v>
      </c>
      <c r="J212" s="56" t="s">
        <v>2746</v>
      </c>
      <c r="K212" s="56" t="s">
        <v>2747</v>
      </c>
      <c r="L212" s="56" t="s">
        <v>2748</v>
      </c>
      <c r="M212" s="56" t="s">
        <v>2749</v>
      </c>
      <c r="N212" s="56" t="s">
        <v>2750</v>
      </c>
    </row>
    <row r="213" spans="8:14" x14ac:dyDescent="0.4">
      <c r="H213" s="56" t="s">
        <v>3170</v>
      </c>
      <c r="I213" s="56" t="s">
        <v>3171</v>
      </c>
      <c r="J213" s="56" t="s">
        <v>2746</v>
      </c>
      <c r="K213" s="56" t="s">
        <v>2747</v>
      </c>
      <c r="L213" s="56" t="s">
        <v>2748</v>
      </c>
      <c r="M213" s="56" t="s">
        <v>2749</v>
      </c>
      <c r="N213" s="56" t="s">
        <v>2750</v>
      </c>
    </row>
    <row r="214" spans="8:14" x14ac:dyDescent="0.4">
      <c r="H214" s="56" t="s">
        <v>3172</v>
      </c>
      <c r="I214" s="56" t="s">
        <v>3173</v>
      </c>
      <c r="J214" s="56" t="s">
        <v>2746</v>
      </c>
      <c r="K214" s="56" t="s">
        <v>2747</v>
      </c>
      <c r="L214" s="56" t="s">
        <v>2748</v>
      </c>
      <c r="M214" s="56" t="s">
        <v>2749</v>
      </c>
      <c r="N214" s="56" t="s">
        <v>2750</v>
      </c>
    </row>
    <row r="215" spans="8:14" x14ac:dyDescent="0.4">
      <c r="H215" s="56" t="s">
        <v>3174</v>
      </c>
      <c r="I215" s="56" t="s">
        <v>3175</v>
      </c>
      <c r="J215" s="56" t="s">
        <v>2746</v>
      </c>
      <c r="K215" s="56" t="s">
        <v>2747</v>
      </c>
      <c r="L215" s="56" t="s">
        <v>2748</v>
      </c>
      <c r="M215" s="56" t="s">
        <v>2749</v>
      </c>
      <c r="N215" s="56" t="s">
        <v>2750</v>
      </c>
    </row>
    <row r="216" spans="8:14" x14ac:dyDescent="0.4">
      <c r="H216" s="56" t="s">
        <v>3176</v>
      </c>
      <c r="I216" s="56" t="s">
        <v>3177</v>
      </c>
      <c r="J216" s="56" t="s">
        <v>2746</v>
      </c>
      <c r="K216" s="56" t="s">
        <v>2747</v>
      </c>
      <c r="L216" s="56" t="s">
        <v>2748</v>
      </c>
      <c r="M216" s="56" t="s">
        <v>2749</v>
      </c>
      <c r="N216" s="56" t="s">
        <v>2750</v>
      </c>
    </row>
    <row r="217" spans="8:14" x14ac:dyDescent="0.4">
      <c r="H217" s="56" t="s">
        <v>3178</v>
      </c>
      <c r="I217" s="56" t="s">
        <v>3179</v>
      </c>
      <c r="J217" s="56" t="s">
        <v>2746</v>
      </c>
      <c r="K217" s="56" t="s">
        <v>2747</v>
      </c>
      <c r="L217" s="56" t="s">
        <v>2748</v>
      </c>
      <c r="M217" s="56" t="s">
        <v>2749</v>
      </c>
      <c r="N217" s="56" t="s">
        <v>2750</v>
      </c>
    </row>
    <row r="218" spans="8:14" x14ac:dyDescent="0.4">
      <c r="H218" s="56" t="s">
        <v>3180</v>
      </c>
      <c r="I218" s="56" t="s">
        <v>3181</v>
      </c>
      <c r="J218" s="56" t="s">
        <v>2746</v>
      </c>
      <c r="K218" s="56" t="s">
        <v>2747</v>
      </c>
      <c r="L218" s="56" t="s">
        <v>2748</v>
      </c>
      <c r="M218" s="56" t="s">
        <v>2865</v>
      </c>
      <c r="N218" s="56" t="s">
        <v>2866</v>
      </c>
    </row>
    <row r="219" spans="8:14" x14ac:dyDescent="0.4">
      <c r="H219" s="56" t="s">
        <v>1566</v>
      </c>
      <c r="I219" s="56" t="s">
        <v>1565</v>
      </c>
      <c r="J219" s="56" t="s">
        <v>43</v>
      </c>
      <c r="K219" s="56" t="s">
        <v>3182</v>
      </c>
      <c r="L219" s="56" t="s">
        <v>3183</v>
      </c>
      <c r="M219" s="56" t="s">
        <v>3184</v>
      </c>
      <c r="N219" s="56" t="s">
        <v>3185</v>
      </c>
    </row>
    <row r="220" spans="8:14" x14ac:dyDescent="0.4">
      <c r="H220" s="56" t="s">
        <v>1573</v>
      </c>
      <c r="I220" s="56" t="s">
        <v>1572</v>
      </c>
      <c r="J220" s="56" t="s">
        <v>43</v>
      </c>
      <c r="K220" s="56" t="s">
        <v>3182</v>
      </c>
      <c r="L220" s="56" t="s">
        <v>3183</v>
      </c>
      <c r="M220" s="56" t="s">
        <v>3184</v>
      </c>
      <c r="N220" s="56" t="s">
        <v>3185</v>
      </c>
    </row>
    <row r="221" spans="8:14" x14ac:dyDescent="0.4">
      <c r="H221" s="56" t="s">
        <v>718</v>
      </c>
      <c r="I221" s="56" t="s">
        <v>717</v>
      </c>
      <c r="J221" s="56" t="s">
        <v>43</v>
      </c>
      <c r="K221" s="56" t="s">
        <v>3182</v>
      </c>
      <c r="L221" s="56" t="s">
        <v>3183</v>
      </c>
      <c r="M221" s="56" t="s">
        <v>3184</v>
      </c>
      <c r="N221" s="56" t="s">
        <v>3185</v>
      </c>
    </row>
    <row r="222" spans="8:14" x14ac:dyDescent="0.4">
      <c r="H222" s="56" t="s">
        <v>3186</v>
      </c>
      <c r="I222" s="56" t="s">
        <v>3187</v>
      </c>
      <c r="J222" s="56" t="s">
        <v>43</v>
      </c>
      <c r="K222" s="56" t="s">
        <v>14</v>
      </c>
      <c r="L222" s="56" t="s">
        <v>3188</v>
      </c>
      <c r="M222" s="56" t="s">
        <v>3189</v>
      </c>
      <c r="N222" s="56" t="s">
        <v>3190</v>
      </c>
    </row>
    <row r="223" spans="8:14" x14ac:dyDescent="0.4">
      <c r="H223" s="56" t="s">
        <v>3191</v>
      </c>
      <c r="I223" s="56" t="s">
        <v>3192</v>
      </c>
      <c r="J223" s="56" t="s">
        <v>43</v>
      </c>
      <c r="K223" s="56" t="s">
        <v>14</v>
      </c>
      <c r="L223" s="56" t="s">
        <v>3188</v>
      </c>
      <c r="M223" s="56" t="s">
        <v>3189</v>
      </c>
      <c r="N223" s="56" t="s">
        <v>3190</v>
      </c>
    </row>
    <row r="224" spans="8:14" x14ac:dyDescent="0.4">
      <c r="H224" s="56" t="s">
        <v>3193</v>
      </c>
      <c r="I224" s="56" t="s">
        <v>3194</v>
      </c>
      <c r="J224" s="56" t="s">
        <v>43</v>
      </c>
      <c r="K224" s="56" t="s">
        <v>14</v>
      </c>
      <c r="L224" s="56" t="s">
        <v>3188</v>
      </c>
      <c r="M224" s="56" t="s">
        <v>3189</v>
      </c>
      <c r="N224" s="56" t="s">
        <v>3190</v>
      </c>
    </row>
    <row r="225" spans="8:14" x14ac:dyDescent="0.4">
      <c r="H225" s="56" t="s">
        <v>3195</v>
      </c>
      <c r="I225" s="56" t="s">
        <v>3196</v>
      </c>
      <c r="J225" s="56" t="s">
        <v>43</v>
      </c>
      <c r="K225" s="56" t="s">
        <v>14</v>
      </c>
      <c r="L225" s="56" t="s">
        <v>3188</v>
      </c>
      <c r="M225" s="56" t="s">
        <v>3197</v>
      </c>
      <c r="N225" s="56" t="s">
        <v>3198</v>
      </c>
    </row>
    <row r="226" spans="8:14" x14ac:dyDescent="0.4">
      <c r="H226" s="56" t="s">
        <v>3199</v>
      </c>
      <c r="I226" s="56" t="s">
        <v>3200</v>
      </c>
      <c r="J226" s="56" t="s">
        <v>43</v>
      </c>
      <c r="K226" s="56" t="s">
        <v>14</v>
      </c>
      <c r="L226" s="56" t="s">
        <v>3188</v>
      </c>
      <c r="M226" s="56" t="s">
        <v>3197</v>
      </c>
      <c r="N226" s="56" t="s">
        <v>3198</v>
      </c>
    </row>
    <row r="227" spans="8:14" x14ac:dyDescent="0.4">
      <c r="H227" s="56" t="s">
        <v>3201</v>
      </c>
      <c r="I227" s="56" t="s">
        <v>3202</v>
      </c>
      <c r="J227" s="56" t="s">
        <v>43</v>
      </c>
      <c r="K227" s="56" t="s">
        <v>14</v>
      </c>
      <c r="L227" s="56" t="s">
        <v>3188</v>
      </c>
      <c r="M227" s="56" t="s">
        <v>3197</v>
      </c>
      <c r="N227" s="56" t="s">
        <v>3198</v>
      </c>
    </row>
    <row r="228" spans="8:14" x14ac:dyDescent="0.4">
      <c r="H228" s="56" t="s">
        <v>3203</v>
      </c>
      <c r="I228" s="56" t="s">
        <v>3204</v>
      </c>
      <c r="J228" s="56" t="s">
        <v>43</v>
      </c>
      <c r="K228" s="56" t="s">
        <v>14</v>
      </c>
      <c r="L228" s="56" t="s">
        <v>3188</v>
      </c>
      <c r="M228" s="56" t="s">
        <v>3197</v>
      </c>
      <c r="N228" s="56" t="s">
        <v>3198</v>
      </c>
    </row>
    <row r="229" spans="8:14" x14ac:dyDescent="0.4">
      <c r="H229" s="56" t="s">
        <v>3205</v>
      </c>
      <c r="I229" s="56" t="s">
        <v>3206</v>
      </c>
      <c r="J229" s="56" t="s">
        <v>43</v>
      </c>
      <c r="K229" s="56" t="s">
        <v>14</v>
      </c>
      <c r="L229" s="56" t="s">
        <v>3188</v>
      </c>
      <c r="M229" s="56" t="s">
        <v>3197</v>
      </c>
      <c r="N229" s="56" t="s">
        <v>3198</v>
      </c>
    </row>
    <row r="230" spans="8:14" x14ac:dyDescent="0.4">
      <c r="H230" s="56" t="s">
        <v>3207</v>
      </c>
      <c r="I230" s="56" t="s">
        <v>3208</v>
      </c>
      <c r="J230" s="56" t="s">
        <v>43</v>
      </c>
      <c r="K230" s="56" t="s">
        <v>14</v>
      </c>
      <c r="L230" s="56" t="s">
        <v>3188</v>
      </c>
      <c r="M230" s="56" t="s">
        <v>3197</v>
      </c>
      <c r="N230" s="56" t="s">
        <v>3198</v>
      </c>
    </row>
    <row r="231" spans="8:14" x14ac:dyDescent="0.4">
      <c r="H231" s="56" t="s">
        <v>3209</v>
      </c>
      <c r="I231" s="56" t="s">
        <v>3210</v>
      </c>
      <c r="J231" s="56" t="s">
        <v>2668</v>
      </c>
      <c r="K231" s="56" t="s">
        <v>14</v>
      </c>
      <c r="L231" s="56" t="s">
        <v>3188</v>
      </c>
      <c r="M231" s="56" t="s">
        <v>3211</v>
      </c>
      <c r="N231" s="56" t="s">
        <v>3212</v>
      </c>
    </row>
    <row r="232" spans="8:14" x14ac:dyDescent="0.4">
      <c r="H232" s="56" t="s">
        <v>710</v>
      </c>
      <c r="I232" s="56" t="s">
        <v>709</v>
      </c>
      <c r="J232" s="56" t="s">
        <v>43</v>
      </c>
      <c r="K232" s="56" t="s">
        <v>14</v>
      </c>
      <c r="L232" s="56" t="s">
        <v>3188</v>
      </c>
      <c r="M232" s="56" t="s">
        <v>3211</v>
      </c>
      <c r="N232" s="56" t="s">
        <v>3212</v>
      </c>
    </row>
    <row r="233" spans="8:14" x14ac:dyDescent="0.4">
      <c r="H233" s="56" t="s">
        <v>918</v>
      </c>
      <c r="I233" s="56" t="s">
        <v>917</v>
      </c>
      <c r="J233" s="56" t="s">
        <v>257</v>
      </c>
      <c r="K233" s="56" t="s">
        <v>14</v>
      </c>
      <c r="L233" s="56" t="s">
        <v>3188</v>
      </c>
      <c r="M233" s="56" t="s">
        <v>3211</v>
      </c>
      <c r="N233" s="56" t="s">
        <v>3212</v>
      </c>
    </row>
    <row r="234" spans="8:14" x14ac:dyDescent="0.4">
      <c r="H234" s="56" t="s">
        <v>3213</v>
      </c>
      <c r="I234" s="56" t="s">
        <v>3214</v>
      </c>
      <c r="J234" s="56" t="s">
        <v>2668</v>
      </c>
      <c r="K234" s="56" t="s">
        <v>3215</v>
      </c>
      <c r="L234" s="56" t="s">
        <v>3216</v>
      </c>
      <c r="M234" s="56" t="s">
        <v>3217</v>
      </c>
      <c r="N234" s="56" t="s">
        <v>3218</v>
      </c>
    </row>
    <row r="235" spans="8:14" x14ac:dyDescent="0.4">
      <c r="H235" s="56" t="s">
        <v>3219</v>
      </c>
      <c r="I235" s="56" t="s">
        <v>3220</v>
      </c>
      <c r="J235" s="56" t="s">
        <v>2668</v>
      </c>
      <c r="K235" s="56" t="s">
        <v>3215</v>
      </c>
      <c r="L235" s="56" t="s">
        <v>3216</v>
      </c>
      <c r="M235" s="56" t="s">
        <v>3217</v>
      </c>
      <c r="N235" s="56" t="s">
        <v>3218</v>
      </c>
    </row>
    <row r="236" spans="8:14" x14ac:dyDescent="0.4">
      <c r="H236" s="56" t="s">
        <v>3221</v>
      </c>
      <c r="I236" s="56" t="s">
        <v>3222</v>
      </c>
      <c r="J236" s="56" t="s">
        <v>2668</v>
      </c>
      <c r="K236" s="56" t="s">
        <v>3215</v>
      </c>
      <c r="L236" s="56" t="s">
        <v>3216</v>
      </c>
      <c r="M236" s="56" t="s">
        <v>3217</v>
      </c>
      <c r="N236" s="56" t="s">
        <v>3218</v>
      </c>
    </row>
    <row r="237" spans="8:14" x14ac:dyDescent="0.4">
      <c r="H237" s="56" t="s">
        <v>3223</v>
      </c>
      <c r="I237" s="56" t="s">
        <v>3224</v>
      </c>
      <c r="J237" s="56" t="s">
        <v>2668</v>
      </c>
      <c r="K237" s="56" t="s">
        <v>3215</v>
      </c>
      <c r="L237" s="56" t="s">
        <v>3216</v>
      </c>
      <c r="M237" s="56" t="s">
        <v>3217</v>
      </c>
      <c r="N237" s="56" t="s">
        <v>3218</v>
      </c>
    </row>
    <row r="238" spans="8:14" x14ac:dyDescent="0.4">
      <c r="H238" s="56" t="s">
        <v>3225</v>
      </c>
      <c r="I238" s="56" t="s">
        <v>3226</v>
      </c>
      <c r="J238" s="56" t="s">
        <v>2668</v>
      </c>
      <c r="K238" s="56" t="s">
        <v>3215</v>
      </c>
      <c r="L238" s="56" t="s">
        <v>3216</v>
      </c>
      <c r="M238" s="56" t="s">
        <v>3217</v>
      </c>
      <c r="N238" s="56" t="s">
        <v>3218</v>
      </c>
    </row>
    <row r="239" spans="8:14" x14ac:dyDescent="0.4">
      <c r="H239" s="56" t="s">
        <v>3227</v>
      </c>
      <c r="I239" s="56" t="s">
        <v>3228</v>
      </c>
      <c r="J239" s="56" t="s">
        <v>2668</v>
      </c>
      <c r="K239" s="56" t="s">
        <v>3215</v>
      </c>
      <c r="L239" s="56" t="s">
        <v>3216</v>
      </c>
      <c r="M239" s="56" t="s">
        <v>3229</v>
      </c>
      <c r="N239" s="56" t="s">
        <v>3230</v>
      </c>
    </row>
    <row r="240" spans="8:14" x14ac:dyDescent="0.4">
      <c r="H240" s="56" t="s">
        <v>3231</v>
      </c>
      <c r="I240" s="56" t="s">
        <v>3232</v>
      </c>
      <c r="J240" s="56" t="s">
        <v>2668</v>
      </c>
      <c r="K240" s="56" t="s">
        <v>3215</v>
      </c>
      <c r="L240" s="56" t="s">
        <v>3216</v>
      </c>
      <c r="M240" s="56" t="s">
        <v>3229</v>
      </c>
      <c r="N240" s="56" t="s">
        <v>3230</v>
      </c>
    </row>
    <row r="241" spans="8:14" x14ac:dyDescent="0.4">
      <c r="H241" s="56" t="s">
        <v>3233</v>
      </c>
      <c r="I241" s="56" t="s">
        <v>3234</v>
      </c>
      <c r="J241" s="56" t="s">
        <v>43</v>
      </c>
      <c r="K241" s="56" t="s">
        <v>3215</v>
      </c>
      <c r="L241" s="56" t="s">
        <v>3216</v>
      </c>
      <c r="M241" s="56" t="s">
        <v>3229</v>
      </c>
      <c r="N241" s="56" t="s">
        <v>3230</v>
      </c>
    </row>
    <row r="242" spans="8:14" x14ac:dyDescent="0.4">
      <c r="H242" s="56" t="s">
        <v>3235</v>
      </c>
      <c r="I242" s="56" t="s">
        <v>3236</v>
      </c>
      <c r="J242" s="56" t="s">
        <v>2668</v>
      </c>
      <c r="K242" s="56" t="s">
        <v>3215</v>
      </c>
      <c r="L242" s="56" t="s">
        <v>3216</v>
      </c>
      <c r="M242" s="56" t="s">
        <v>3229</v>
      </c>
      <c r="N242" s="56" t="s">
        <v>3230</v>
      </c>
    </row>
    <row r="243" spans="8:14" x14ac:dyDescent="0.4">
      <c r="H243" s="56" t="s">
        <v>3237</v>
      </c>
      <c r="I243" s="56" t="s">
        <v>3238</v>
      </c>
      <c r="J243" s="56" t="s">
        <v>2668</v>
      </c>
      <c r="K243" s="56" t="s">
        <v>3215</v>
      </c>
      <c r="L243" s="56" t="s">
        <v>3216</v>
      </c>
      <c r="M243" s="56" t="s">
        <v>3229</v>
      </c>
      <c r="N243" s="56" t="s">
        <v>3230</v>
      </c>
    </row>
    <row r="244" spans="8:14" x14ac:dyDescent="0.4">
      <c r="H244" s="56" t="s">
        <v>3239</v>
      </c>
      <c r="I244" s="56" t="s">
        <v>3240</v>
      </c>
      <c r="J244" s="56" t="s">
        <v>43</v>
      </c>
      <c r="K244" s="56" t="s">
        <v>3215</v>
      </c>
      <c r="L244" s="56" t="s">
        <v>3216</v>
      </c>
      <c r="M244" s="56" t="s">
        <v>3241</v>
      </c>
      <c r="N244" s="56" t="s">
        <v>3242</v>
      </c>
    </row>
    <row r="245" spans="8:14" x14ac:dyDescent="0.4">
      <c r="H245" s="56" t="s">
        <v>3243</v>
      </c>
      <c r="I245" s="56" t="s">
        <v>3244</v>
      </c>
      <c r="J245" s="56" t="s">
        <v>43</v>
      </c>
      <c r="K245" s="56" t="s">
        <v>3215</v>
      </c>
      <c r="L245" s="56" t="s">
        <v>3216</v>
      </c>
      <c r="M245" s="56" t="s">
        <v>3241</v>
      </c>
      <c r="N245" s="56" t="s">
        <v>3242</v>
      </c>
    </row>
    <row r="246" spans="8:14" x14ac:dyDescent="0.4">
      <c r="H246" s="56" t="s">
        <v>3245</v>
      </c>
      <c r="I246" s="56" t="s">
        <v>3246</v>
      </c>
      <c r="J246" s="56" t="s">
        <v>43</v>
      </c>
      <c r="K246" s="56" t="s">
        <v>3215</v>
      </c>
      <c r="L246" s="56" t="s">
        <v>3216</v>
      </c>
      <c r="M246" s="56" t="s">
        <v>3241</v>
      </c>
      <c r="N246" s="56" t="s">
        <v>3242</v>
      </c>
    </row>
    <row r="247" spans="8:14" x14ac:dyDescent="0.4">
      <c r="H247" s="56" t="s">
        <v>1887</v>
      </c>
      <c r="I247" s="56" t="s">
        <v>1886</v>
      </c>
      <c r="J247" s="56" t="s">
        <v>43</v>
      </c>
      <c r="K247" s="56" t="s">
        <v>3215</v>
      </c>
      <c r="L247" s="56" t="s">
        <v>3216</v>
      </c>
      <c r="M247" s="56" t="s">
        <v>3241</v>
      </c>
      <c r="N247" s="56" t="s">
        <v>3242</v>
      </c>
    </row>
    <row r="248" spans="8:14" x14ac:dyDescent="0.4">
      <c r="H248" s="56" t="s">
        <v>1120</v>
      </c>
      <c r="I248" s="56" t="s">
        <v>1119</v>
      </c>
      <c r="J248" s="56" t="s">
        <v>43</v>
      </c>
      <c r="K248" s="56" t="s">
        <v>3215</v>
      </c>
      <c r="L248" s="56" t="s">
        <v>3216</v>
      </c>
      <c r="M248" s="56" t="s">
        <v>3247</v>
      </c>
      <c r="N248" s="56" t="s">
        <v>3248</v>
      </c>
    </row>
    <row r="249" spans="8:14" x14ac:dyDescent="0.4">
      <c r="H249" s="56" t="s">
        <v>3249</v>
      </c>
      <c r="I249" s="56" t="s">
        <v>3250</v>
      </c>
      <c r="J249" s="56" t="s">
        <v>2668</v>
      </c>
      <c r="K249" s="56" t="s">
        <v>3215</v>
      </c>
      <c r="L249" s="56" t="s">
        <v>3216</v>
      </c>
      <c r="M249" s="56" t="s">
        <v>3247</v>
      </c>
      <c r="N249" s="56" t="s">
        <v>3248</v>
      </c>
    </row>
    <row r="250" spans="8:14" x14ac:dyDescent="0.4">
      <c r="H250" s="56" t="s">
        <v>3251</v>
      </c>
      <c r="I250" s="56" t="s">
        <v>3252</v>
      </c>
      <c r="J250" s="56" t="s">
        <v>43</v>
      </c>
      <c r="K250" s="56" t="s">
        <v>3215</v>
      </c>
      <c r="L250" s="56" t="s">
        <v>3216</v>
      </c>
      <c r="M250" s="56" t="s">
        <v>3247</v>
      </c>
      <c r="N250" s="56" t="s">
        <v>3248</v>
      </c>
    </row>
    <row r="251" spans="8:14" x14ac:dyDescent="0.4">
      <c r="H251" s="56" t="s">
        <v>1178</v>
      </c>
      <c r="I251" s="56" t="s">
        <v>1177</v>
      </c>
      <c r="J251" s="56" t="s">
        <v>43</v>
      </c>
      <c r="K251" s="56" t="s">
        <v>3215</v>
      </c>
      <c r="L251" s="56" t="s">
        <v>3216</v>
      </c>
      <c r="M251" s="56" t="s">
        <v>3247</v>
      </c>
      <c r="N251" s="56" t="s">
        <v>3248</v>
      </c>
    </row>
    <row r="252" spans="8:14" x14ac:dyDescent="0.4">
      <c r="H252" s="56" t="s">
        <v>3253</v>
      </c>
      <c r="I252" s="56" t="s">
        <v>3254</v>
      </c>
      <c r="J252" s="56" t="s">
        <v>43</v>
      </c>
      <c r="K252" s="56" t="s">
        <v>3215</v>
      </c>
      <c r="L252" s="56" t="s">
        <v>3216</v>
      </c>
      <c r="M252" s="56" t="s">
        <v>3247</v>
      </c>
      <c r="N252" s="56" t="s">
        <v>3248</v>
      </c>
    </row>
    <row r="253" spans="8:14" x14ac:dyDescent="0.4">
      <c r="H253" s="56" t="s">
        <v>1108</v>
      </c>
      <c r="I253" s="56" t="s">
        <v>1107</v>
      </c>
      <c r="J253" s="56" t="s">
        <v>43</v>
      </c>
      <c r="K253" s="56" t="s">
        <v>3215</v>
      </c>
      <c r="L253" s="56" t="s">
        <v>3216</v>
      </c>
      <c r="M253" s="56" t="s">
        <v>3255</v>
      </c>
      <c r="N253" s="56" t="s">
        <v>3256</v>
      </c>
    </row>
    <row r="254" spans="8:14" x14ac:dyDescent="0.4">
      <c r="H254" s="56" t="s">
        <v>1396</v>
      </c>
      <c r="I254" s="56" t="s">
        <v>1395</v>
      </c>
      <c r="J254" s="56" t="s">
        <v>43</v>
      </c>
      <c r="K254" s="56" t="s">
        <v>3215</v>
      </c>
      <c r="L254" s="56" t="s">
        <v>3216</v>
      </c>
      <c r="M254" s="56" t="s">
        <v>3255</v>
      </c>
      <c r="N254" s="56" t="s">
        <v>3256</v>
      </c>
    </row>
    <row r="255" spans="8:14" x14ac:dyDescent="0.4">
      <c r="H255" s="56" t="s">
        <v>1184</v>
      </c>
      <c r="I255" s="56" t="s">
        <v>1183</v>
      </c>
      <c r="J255" s="56" t="s">
        <v>43</v>
      </c>
      <c r="K255" s="56" t="s">
        <v>3215</v>
      </c>
      <c r="L255" s="56" t="s">
        <v>3216</v>
      </c>
      <c r="M255" s="56" t="s">
        <v>3255</v>
      </c>
      <c r="N255" s="56" t="s">
        <v>3256</v>
      </c>
    </row>
    <row r="256" spans="8:14" x14ac:dyDescent="0.4">
      <c r="H256" s="56" t="s">
        <v>1248</v>
      </c>
      <c r="I256" s="56" t="s">
        <v>1247</v>
      </c>
      <c r="J256" s="56" t="s">
        <v>43</v>
      </c>
      <c r="K256" s="56" t="s">
        <v>3215</v>
      </c>
      <c r="L256" s="56" t="s">
        <v>3216</v>
      </c>
      <c r="M256" s="56" t="s">
        <v>3257</v>
      </c>
      <c r="N256" s="56" t="s">
        <v>3258</v>
      </c>
    </row>
    <row r="257" spans="8:14" x14ac:dyDescent="0.4">
      <c r="H257" s="56" t="s">
        <v>3259</v>
      </c>
      <c r="I257" s="56" t="s">
        <v>3260</v>
      </c>
      <c r="J257" s="56" t="s">
        <v>2668</v>
      </c>
      <c r="K257" s="56" t="s">
        <v>3215</v>
      </c>
      <c r="L257" s="56" t="s">
        <v>3216</v>
      </c>
      <c r="M257" s="56" t="s">
        <v>3257</v>
      </c>
      <c r="N257" s="56" t="s">
        <v>3258</v>
      </c>
    </row>
    <row r="258" spans="8:14" x14ac:dyDescent="0.4">
      <c r="H258" s="56" t="s">
        <v>1158</v>
      </c>
      <c r="I258" s="56" t="s">
        <v>1157</v>
      </c>
      <c r="J258" s="56" t="s">
        <v>43</v>
      </c>
      <c r="K258" s="56" t="s">
        <v>3215</v>
      </c>
      <c r="L258" s="56" t="s">
        <v>3216</v>
      </c>
      <c r="M258" s="56" t="s">
        <v>3257</v>
      </c>
      <c r="N258" s="56" t="s">
        <v>3258</v>
      </c>
    </row>
    <row r="259" spans="8:14" x14ac:dyDescent="0.4">
      <c r="H259" s="56" t="s">
        <v>3261</v>
      </c>
      <c r="I259" s="56" t="s">
        <v>3262</v>
      </c>
      <c r="J259" s="56" t="s">
        <v>43</v>
      </c>
      <c r="K259" s="56" t="s">
        <v>3215</v>
      </c>
      <c r="L259" s="56" t="s">
        <v>3216</v>
      </c>
      <c r="M259" s="56" t="s">
        <v>3263</v>
      </c>
      <c r="N259" s="56" t="s">
        <v>3264</v>
      </c>
    </row>
    <row r="260" spans="8:14" x14ac:dyDescent="0.4">
      <c r="H260" s="56" t="s">
        <v>3265</v>
      </c>
      <c r="I260" s="56" t="s">
        <v>3266</v>
      </c>
      <c r="J260" s="56" t="s">
        <v>43</v>
      </c>
      <c r="K260" s="56" t="s">
        <v>3215</v>
      </c>
      <c r="L260" s="56" t="s">
        <v>3216</v>
      </c>
      <c r="M260" s="56" t="s">
        <v>3263</v>
      </c>
      <c r="N260" s="56" t="s">
        <v>3264</v>
      </c>
    </row>
    <row r="261" spans="8:14" x14ac:dyDescent="0.4">
      <c r="H261" s="56" t="s">
        <v>3267</v>
      </c>
      <c r="I261" s="56" t="s">
        <v>3268</v>
      </c>
      <c r="J261" s="56" t="s">
        <v>43</v>
      </c>
      <c r="K261" s="56" t="s">
        <v>3215</v>
      </c>
      <c r="L261" s="56" t="s">
        <v>3216</v>
      </c>
      <c r="M261" s="56" t="s">
        <v>3263</v>
      </c>
      <c r="N261" s="56" t="s">
        <v>3264</v>
      </c>
    </row>
    <row r="262" spans="8:14" x14ac:dyDescent="0.4">
      <c r="H262" s="56" t="s">
        <v>3269</v>
      </c>
      <c r="I262" s="56" t="s">
        <v>3270</v>
      </c>
      <c r="J262" s="56" t="s">
        <v>43</v>
      </c>
      <c r="K262" s="56" t="s">
        <v>3215</v>
      </c>
      <c r="L262" s="56" t="s">
        <v>3216</v>
      </c>
      <c r="M262" s="56" t="s">
        <v>3263</v>
      </c>
      <c r="N262" s="56" t="s">
        <v>3264</v>
      </c>
    </row>
    <row r="263" spans="8:14" x14ac:dyDescent="0.4">
      <c r="H263" s="56" t="s">
        <v>3271</v>
      </c>
      <c r="I263" s="56" t="s">
        <v>3272</v>
      </c>
      <c r="J263" s="56" t="s">
        <v>43</v>
      </c>
      <c r="K263" s="56" t="s">
        <v>3215</v>
      </c>
      <c r="L263" s="56" t="s">
        <v>3216</v>
      </c>
      <c r="M263" s="56" t="s">
        <v>3263</v>
      </c>
      <c r="N263" s="56" t="s">
        <v>3264</v>
      </c>
    </row>
    <row r="264" spans="8:14" x14ac:dyDescent="0.4">
      <c r="H264" s="56" t="s">
        <v>3273</v>
      </c>
      <c r="I264" s="56" t="s">
        <v>3274</v>
      </c>
      <c r="J264" s="56" t="s">
        <v>43</v>
      </c>
      <c r="K264" s="56" t="s">
        <v>3275</v>
      </c>
      <c r="L264" s="56" t="s">
        <v>3276</v>
      </c>
      <c r="M264" s="56" t="s">
        <v>3277</v>
      </c>
      <c r="N264" s="56" t="s">
        <v>3278</v>
      </c>
    </row>
    <row r="265" spans="8:14" x14ac:dyDescent="0.4">
      <c r="H265" s="56" t="s">
        <v>3279</v>
      </c>
      <c r="I265" s="56" t="s">
        <v>3280</v>
      </c>
      <c r="J265" s="56" t="s">
        <v>43</v>
      </c>
      <c r="K265" s="56" t="s">
        <v>3275</v>
      </c>
      <c r="L265" s="56" t="s">
        <v>3276</v>
      </c>
      <c r="M265" s="56" t="s">
        <v>3277</v>
      </c>
      <c r="N265" s="56" t="s">
        <v>3278</v>
      </c>
    </row>
    <row r="266" spans="8:14" x14ac:dyDescent="0.4">
      <c r="H266" s="56" t="s">
        <v>3281</v>
      </c>
      <c r="I266" s="56" t="s">
        <v>3282</v>
      </c>
      <c r="J266" s="56" t="s">
        <v>77</v>
      </c>
      <c r="K266" s="56" t="s">
        <v>3275</v>
      </c>
      <c r="L266" s="56" t="s">
        <v>3276</v>
      </c>
      <c r="M266" s="56" t="s">
        <v>3283</v>
      </c>
      <c r="N266" s="56" t="s">
        <v>3284</v>
      </c>
    </row>
    <row r="267" spans="8:14" x14ac:dyDescent="0.4">
      <c r="H267" s="56" t="s">
        <v>3285</v>
      </c>
      <c r="I267" s="56" t="s">
        <v>3286</v>
      </c>
      <c r="J267" s="56" t="s">
        <v>77</v>
      </c>
      <c r="K267" s="56" t="s">
        <v>3275</v>
      </c>
      <c r="L267" s="56" t="s">
        <v>3276</v>
      </c>
      <c r="M267" s="56" t="s">
        <v>3283</v>
      </c>
      <c r="N267" s="56" t="s">
        <v>3284</v>
      </c>
    </row>
    <row r="268" spans="8:14" x14ac:dyDescent="0.4">
      <c r="H268" s="56" t="s">
        <v>3287</v>
      </c>
      <c r="I268" s="56" t="s">
        <v>3288</v>
      </c>
      <c r="J268" s="56" t="s">
        <v>77</v>
      </c>
      <c r="K268" s="56" t="s">
        <v>3275</v>
      </c>
      <c r="L268" s="56" t="s">
        <v>3276</v>
      </c>
      <c r="M268" s="56" t="s">
        <v>3283</v>
      </c>
      <c r="N268" s="56" t="s">
        <v>3284</v>
      </c>
    </row>
    <row r="269" spans="8:14" x14ac:dyDescent="0.4">
      <c r="H269" s="56" t="s">
        <v>3289</v>
      </c>
      <c r="I269" s="56" t="s">
        <v>3290</v>
      </c>
      <c r="J269" s="56" t="s">
        <v>77</v>
      </c>
      <c r="K269" s="56" t="s">
        <v>3275</v>
      </c>
      <c r="L269" s="56" t="s">
        <v>3276</v>
      </c>
      <c r="M269" s="56" t="s">
        <v>3283</v>
      </c>
      <c r="N269" s="56" t="s">
        <v>3284</v>
      </c>
    </row>
    <row r="270" spans="8:14" x14ac:dyDescent="0.4">
      <c r="H270" s="56" t="s">
        <v>1677</v>
      </c>
      <c r="I270" s="56" t="s">
        <v>1676</v>
      </c>
      <c r="J270" s="56" t="s">
        <v>43</v>
      </c>
      <c r="K270" s="56" t="s">
        <v>3275</v>
      </c>
      <c r="L270" s="56" t="s">
        <v>3276</v>
      </c>
      <c r="M270" s="56" t="s">
        <v>3291</v>
      </c>
      <c r="N270" s="56" t="s">
        <v>3292</v>
      </c>
    </row>
    <row r="271" spans="8:14" x14ac:dyDescent="0.4">
      <c r="H271" s="56" t="s">
        <v>3293</v>
      </c>
      <c r="I271" s="56" t="s">
        <v>3294</v>
      </c>
      <c r="J271" s="56" t="s">
        <v>65</v>
      </c>
      <c r="K271" s="56" t="s">
        <v>3275</v>
      </c>
      <c r="L271" s="56" t="s">
        <v>3276</v>
      </c>
      <c r="M271" s="56" t="s">
        <v>3291</v>
      </c>
      <c r="N271" s="56" t="s">
        <v>3292</v>
      </c>
    </row>
    <row r="272" spans="8:14" x14ac:dyDescent="0.4">
      <c r="H272" s="56" t="s">
        <v>1116</v>
      </c>
      <c r="I272" s="56" t="s">
        <v>1115</v>
      </c>
      <c r="J272" s="56" t="s">
        <v>43</v>
      </c>
      <c r="K272" s="56" t="s">
        <v>3275</v>
      </c>
      <c r="L272" s="56" t="s">
        <v>3276</v>
      </c>
      <c r="M272" s="56" t="s">
        <v>3291</v>
      </c>
      <c r="N272" s="56" t="s">
        <v>3292</v>
      </c>
    </row>
    <row r="273" spans="8:14" x14ac:dyDescent="0.4">
      <c r="H273" s="56" t="s">
        <v>3295</v>
      </c>
      <c r="I273" s="56" t="s">
        <v>3296</v>
      </c>
      <c r="J273" s="56" t="s">
        <v>43</v>
      </c>
      <c r="K273" s="56" t="s">
        <v>3275</v>
      </c>
      <c r="L273" s="56" t="s">
        <v>3276</v>
      </c>
      <c r="M273" s="56" t="s">
        <v>3291</v>
      </c>
      <c r="N273" s="56" t="s">
        <v>3292</v>
      </c>
    </row>
    <row r="274" spans="8:14" x14ac:dyDescent="0.4">
      <c r="H274" s="56" t="s">
        <v>3297</v>
      </c>
      <c r="I274" s="56" t="s">
        <v>3298</v>
      </c>
      <c r="J274" s="56" t="s">
        <v>43</v>
      </c>
      <c r="K274" s="56" t="s">
        <v>3275</v>
      </c>
      <c r="L274" s="56" t="s">
        <v>3276</v>
      </c>
      <c r="M274" s="56" t="s">
        <v>3299</v>
      </c>
      <c r="N274" s="56" t="s">
        <v>3300</v>
      </c>
    </row>
    <row r="275" spans="8:14" x14ac:dyDescent="0.4">
      <c r="H275" s="56" t="s">
        <v>3297</v>
      </c>
      <c r="I275" s="56" t="s">
        <v>3301</v>
      </c>
      <c r="J275" s="56" t="s">
        <v>43</v>
      </c>
      <c r="K275" s="56" t="s">
        <v>3275</v>
      </c>
      <c r="L275" s="56" t="s">
        <v>3276</v>
      </c>
      <c r="M275" s="56" t="s">
        <v>3299</v>
      </c>
      <c r="N275" s="56" t="s">
        <v>3300</v>
      </c>
    </row>
    <row r="276" spans="8:14" x14ac:dyDescent="0.4">
      <c r="H276" s="56" t="s">
        <v>3302</v>
      </c>
      <c r="I276" s="56" t="s">
        <v>3303</v>
      </c>
      <c r="J276" s="56" t="s">
        <v>43</v>
      </c>
      <c r="K276" s="56" t="s">
        <v>3275</v>
      </c>
      <c r="L276" s="56" t="s">
        <v>3276</v>
      </c>
      <c r="M276" s="56" t="s">
        <v>3299</v>
      </c>
      <c r="N276" s="56" t="s">
        <v>3300</v>
      </c>
    </row>
    <row r="277" spans="8:14" x14ac:dyDescent="0.4">
      <c r="H277" s="56" t="s">
        <v>3302</v>
      </c>
      <c r="I277" s="56" t="s">
        <v>3304</v>
      </c>
      <c r="J277" s="56" t="s">
        <v>43</v>
      </c>
      <c r="K277" s="56" t="s">
        <v>3275</v>
      </c>
      <c r="L277" s="56" t="s">
        <v>3276</v>
      </c>
      <c r="M277" s="56" t="s">
        <v>3299</v>
      </c>
      <c r="N277" s="56" t="s">
        <v>3300</v>
      </c>
    </row>
    <row r="278" spans="8:14" x14ac:dyDescent="0.4">
      <c r="H278" s="56" t="s">
        <v>3305</v>
      </c>
      <c r="I278" s="56" t="s">
        <v>3306</v>
      </c>
      <c r="J278" s="56" t="s">
        <v>43</v>
      </c>
      <c r="K278" s="56" t="s">
        <v>3275</v>
      </c>
      <c r="L278" s="56" t="s">
        <v>3276</v>
      </c>
      <c r="M278" s="56" t="s">
        <v>3299</v>
      </c>
      <c r="N278" s="56" t="s">
        <v>3300</v>
      </c>
    </row>
    <row r="279" spans="8:14" x14ac:dyDescent="0.4">
      <c r="H279" s="56" t="s">
        <v>3305</v>
      </c>
      <c r="I279" s="56" t="s">
        <v>3307</v>
      </c>
      <c r="J279" s="56" t="s">
        <v>43</v>
      </c>
      <c r="K279" s="56" t="s">
        <v>3275</v>
      </c>
      <c r="L279" s="56" t="s">
        <v>3276</v>
      </c>
      <c r="M279" s="56" t="s">
        <v>3299</v>
      </c>
      <c r="N279" s="56" t="s">
        <v>3300</v>
      </c>
    </row>
    <row r="280" spans="8:14" x14ac:dyDescent="0.4">
      <c r="H280" s="56" t="s">
        <v>3305</v>
      </c>
      <c r="I280" s="56" t="s">
        <v>3308</v>
      </c>
      <c r="J280" s="56" t="s">
        <v>43</v>
      </c>
      <c r="K280" s="56" t="s">
        <v>3275</v>
      </c>
      <c r="L280" s="56" t="s">
        <v>3276</v>
      </c>
      <c r="M280" s="56" t="s">
        <v>3299</v>
      </c>
      <c r="N280" s="56" t="s">
        <v>3300</v>
      </c>
    </row>
    <row r="281" spans="8:14" x14ac:dyDescent="0.4">
      <c r="H281" s="56" t="s">
        <v>3309</v>
      </c>
      <c r="I281" s="56" t="s">
        <v>3310</v>
      </c>
      <c r="J281" s="56" t="s">
        <v>43</v>
      </c>
      <c r="K281" s="56" t="s">
        <v>3275</v>
      </c>
      <c r="L281" s="56" t="s">
        <v>3276</v>
      </c>
      <c r="M281" s="56" t="s">
        <v>3299</v>
      </c>
      <c r="N281" s="56" t="s">
        <v>3300</v>
      </c>
    </row>
    <row r="282" spans="8:14" x14ac:dyDescent="0.4">
      <c r="H282" s="56" t="s">
        <v>3309</v>
      </c>
      <c r="I282" s="56" t="s">
        <v>3311</v>
      </c>
      <c r="J282" s="56" t="s">
        <v>43</v>
      </c>
      <c r="K282" s="56" t="s">
        <v>3275</v>
      </c>
      <c r="L282" s="56" t="s">
        <v>3276</v>
      </c>
      <c r="M282" s="56" t="s">
        <v>3299</v>
      </c>
      <c r="N282" s="56" t="s">
        <v>3300</v>
      </c>
    </row>
    <row r="283" spans="8:14" x14ac:dyDescent="0.4">
      <c r="H283" s="56" t="s">
        <v>3312</v>
      </c>
      <c r="I283" s="56" t="s">
        <v>3313</v>
      </c>
      <c r="J283" s="56" t="s">
        <v>77</v>
      </c>
      <c r="K283" s="56" t="s">
        <v>3275</v>
      </c>
      <c r="L283" s="56" t="s">
        <v>3276</v>
      </c>
      <c r="M283" s="56" t="s">
        <v>3314</v>
      </c>
      <c r="N283" s="56" t="s">
        <v>3315</v>
      </c>
    </row>
    <row r="284" spans="8:14" x14ac:dyDescent="0.4">
      <c r="H284" s="56" t="s">
        <v>3316</v>
      </c>
      <c r="I284" s="56" t="s">
        <v>3317</v>
      </c>
      <c r="J284" s="56" t="s">
        <v>77</v>
      </c>
      <c r="K284" s="56" t="s">
        <v>3275</v>
      </c>
      <c r="L284" s="56" t="s">
        <v>3276</v>
      </c>
      <c r="M284" s="56" t="s">
        <v>3314</v>
      </c>
      <c r="N284" s="56" t="s">
        <v>3315</v>
      </c>
    </row>
    <row r="285" spans="8:14" x14ac:dyDescent="0.4">
      <c r="H285" s="56" t="s">
        <v>3318</v>
      </c>
      <c r="I285" s="56" t="s">
        <v>3319</v>
      </c>
      <c r="J285" s="56" t="s">
        <v>77</v>
      </c>
      <c r="K285" s="56" t="s">
        <v>3275</v>
      </c>
      <c r="L285" s="56" t="s">
        <v>3276</v>
      </c>
      <c r="M285" s="56" t="s">
        <v>3314</v>
      </c>
      <c r="N285" s="56" t="s">
        <v>3315</v>
      </c>
    </row>
    <row r="286" spans="8:14" x14ac:dyDescent="0.4">
      <c r="H286" s="56" t="s">
        <v>3320</v>
      </c>
      <c r="I286" s="56" t="s">
        <v>3321</v>
      </c>
      <c r="J286" s="56" t="s">
        <v>43</v>
      </c>
      <c r="K286" s="56" t="s">
        <v>3275</v>
      </c>
      <c r="L286" s="56" t="s">
        <v>3276</v>
      </c>
      <c r="M286" s="56" t="s">
        <v>3322</v>
      </c>
      <c r="N286" s="56" t="s">
        <v>3323</v>
      </c>
    </row>
    <row r="287" spans="8:14" x14ac:dyDescent="0.4">
      <c r="H287" s="56" t="s">
        <v>1820</v>
      </c>
      <c r="I287" s="56" t="s">
        <v>1819</v>
      </c>
      <c r="J287" s="56" t="s">
        <v>43</v>
      </c>
      <c r="K287" s="56" t="s">
        <v>3275</v>
      </c>
      <c r="L287" s="56" t="s">
        <v>3276</v>
      </c>
      <c r="M287" s="56" t="s">
        <v>3322</v>
      </c>
      <c r="N287" s="56" t="s">
        <v>3323</v>
      </c>
    </row>
    <row r="288" spans="8:14" x14ac:dyDescent="0.4">
      <c r="H288" s="56" t="s">
        <v>2313</v>
      </c>
      <c r="I288" s="56" t="s">
        <v>3324</v>
      </c>
      <c r="J288" s="56" t="s">
        <v>43</v>
      </c>
      <c r="K288" s="56" t="s">
        <v>3325</v>
      </c>
      <c r="L288" s="56" t="s">
        <v>3326</v>
      </c>
      <c r="M288" s="56" t="s">
        <v>3327</v>
      </c>
      <c r="N288" s="56" t="s">
        <v>3328</v>
      </c>
    </row>
    <row r="289" spans="8:14" x14ac:dyDescent="0.4">
      <c r="H289" s="56" t="s">
        <v>2462</v>
      </c>
      <c r="I289" s="56" t="s">
        <v>3329</v>
      </c>
      <c r="J289" s="56" t="s">
        <v>43</v>
      </c>
      <c r="K289" s="56" t="s">
        <v>3325</v>
      </c>
      <c r="L289" s="56" t="s">
        <v>3326</v>
      </c>
      <c r="M289" s="56" t="s">
        <v>3327</v>
      </c>
      <c r="N289" s="56" t="s">
        <v>3328</v>
      </c>
    </row>
    <row r="290" spans="8:14" x14ac:dyDescent="0.4">
      <c r="H290" s="56" t="s">
        <v>2186</v>
      </c>
      <c r="I290" s="56" t="s">
        <v>3330</v>
      </c>
      <c r="J290" s="56" t="s">
        <v>43</v>
      </c>
      <c r="K290" s="56" t="s">
        <v>3325</v>
      </c>
      <c r="L290" s="56" t="s">
        <v>3326</v>
      </c>
      <c r="M290" s="56" t="s">
        <v>3327</v>
      </c>
      <c r="N290" s="56" t="s">
        <v>3328</v>
      </c>
    </row>
    <row r="291" spans="8:14" x14ac:dyDescent="0.4">
      <c r="H291" s="56" t="s">
        <v>2189</v>
      </c>
      <c r="I291" s="56" t="s">
        <v>3331</v>
      </c>
      <c r="J291" s="56" t="s">
        <v>43</v>
      </c>
      <c r="K291" s="56" t="s">
        <v>3325</v>
      </c>
      <c r="L291" s="56" t="s">
        <v>3326</v>
      </c>
      <c r="M291" s="56" t="s">
        <v>3332</v>
      </c>
      <c r="N291" s="56" t="s">
        <v>3333</v>
      </c>
    </row>
    <row r="292" spans="8:14" x14ac:dyDescent="0.4">
      <c r="H292" s="56" t="s">
        <v>2194</v>
      </c>
      <c r="I292" s="56" t="s">
        <v>2193</v>
      </c>
      <c r="J292" s="56" t="s">
        <v>77</v>
      </c>
      <c r="K292" s="56" t="s">
        <v>3325</v>
      </c>
      <c r="L292" s="56" t="s">
        <v>3326</v>
      </c>
      <c r="M292" s="56" t="s">
        <v>3332</v>
      </c>
      <c r="N292" s="56" t="s">
        <v>3333</v>
      </c>
    </row>
    <row r="293" spans="8:14" x14ac:dyDescent="0.4">
      <c r="H293" s="56" t="s">
        <v>1838</v>
      </c>
      <c r="I293" s="56" t="s">
        <v>1837</v>
      </c>
      <c r="J293" s="56" t="s">
        <v>43</v>
      </c>
      <c r="K293" s="56" t="s">
        <v>3325</v>
      </c>
      <c r="L293" s="56" t="s">
        <v>3326</v>
      </c>
      <c r="M293" s="56" t="s">
        <v>3332</v>
      </c>
      <c r="N293" s="56" t="s">
        <v>3333</v>
      </c>
    </row>
    <row r="294" spans="8:14" x14ac:dyDescent="0.4">
      <c r="H294" s="56" t="s">
        <v>1577</v>
      </c>
      <c r="I294" s="56" t="s">
        <v>1576</v>
      </c>
      <c r="J294" s="56" t="s">
        <v>43</v>
      </c>
      <c r="K294" s="56" t="s">
        <v>3325</v>
      </c>
      <c r="L294" s="56" t="s">
        <v>3326</v>
      </c>
      <c r="M294" s="56" t="s">
        <v>3332</v>
      </c>
      <c r="N294" s="56" t="s">
        <v>3333</v>
      </c>
    </row>
    <row r="295" spans="8:14" x14ac:dyDescent="0.4">
      <c r="H295" s="56" t="s">
        <v>3334</v>
      </c>
      <c r="I295" s="56" t="s">
        <v>3335</v>
      </c>
      <c r="J295" s="56" t="s">
        <v>43</v>
      </c>
      <c r="K295" s="56" t="s">
        <v>3325</v>
      </c>
      <c r="L295" s="56" t="s">
        <v>3326</v>
      </c>
      <c r="M295" s="56" t="s">
        <v>3332</v>
      </c>
      <c r="N295" s="56" t="s">
        <v>3333</v>
      </c>
    </row>
    <row r="296" spans="8:14" x14ac:dyDescent="0.4">
      <c r="H296" s="56" t="s">
        <v>1227</v>
      </c>
      <c r="I296" s="56" t="s">
        <v>3336</v>
      </c>
      <c r="J296" s="56" t="s">
        <v>43</v>
      </c>
      <c r="K296" s="56" t="s">
        <v>3325</v>
      </c>
      <c r="L296" s="56" t="s">
        <v>3326</v>
      </c>
      <c r="M296" s="56" t="s">
        <v>3332</v>
      </c>
      <c r="N296" s="56" t="s">
        <v>3333</v>
      </c>
    </row>
    <row r="297" spans="8:14" x14ac:dyDescent="0.4">
      <c r="H297" s="56" t="s">
        <v>1406</v>
      </c>
      <c r="I297" s="56" t="s">
        <v>1405</v>
      </c>
      <c r="J297" s="56" t="s">
        <v>43</v>
      </c>
      <c r="K297" s="56" t="s">
        <v>3325</v>
      </c>
      <c r="L297" s="56" t="s">
        <v>3326</v>
      </c>
      <c r="M297" s="56" t="s">
        <v>3332</v>
      </c>
      <c r="N297" s="56" t="s">
        <v>3333</v>
      </c>
    </row>
    <row r="298" spans="8:14" x14ac:dyDescent="0.4">
      <c r="H298" s="56" t="s">
        <v>3337</v>
      </c>
      <c r="I298" s="56" t="s">
        <v>3338</v>
      </c>
      <c r="J298" s="56" t="s">
        <v>257</v>
      </c>
      <c r="K298" s="56" t="s">
        <v>3325</v>
      </c>
      <c r="L298" s="56" t="s">
        <v>3326</v>
      </c>
      <c r="M298" s="56" t="s">
        <v>3339</v>
      </c>
      <c r="N298" s="56" t="s">
        <v>3340</v>
      </c>
    </row>
    <row r="299" spans="8:14" x14ac:dyDescent="0.4">
      <c r="H299" s="56" t="s">
        <v>3341</v>
      </c>
      <c r="I299" s="56" t="s">
        <v>3342</v>
      </c>
      <c r="J299" s="56" t="s">
        <v>43</v>
      </c>
      <c r="K299" s="56" t="s">
        <v>3325</v>
      </c>
      <c r="L299" s="56" t="s">
        <v>3326</v>
      </c>
      <c r="M299" s="56" t="s">
        <v>3339</v>
      </c>
      <c r="N299" s="56" t="s">
        <v>3340</v>
      </c>
    </row>
    <row r="300" spans="8:14" x14ac:dyDescent="0.4">
      <c r="H300" s="56" t="s">
        <v>683</v>
      </c>
      <c r="I300" s="56" t="s">
        <v>682</v>
      </c>
      <c r="J300" s="56" t="s">
        <v>43</v>
      </c>
      <c r="K300" s="56" t="s">
        <v>3325</v>
      </c>
      <c r="L300" s="56" t="s">
        <v>3326</v>
      </c>
      <c r="M300" s="56" t="s">
        <v>3339</v>
      </c>
      <c r="N300" s="56" t="s">
        <v>3340</v>
      </c>
    </row>
    <row r="301" spans="8:14" x14ac:dyDescent="0.4">
      <c r="H301" s="56" t="s">
        <v>683</v>
      </c>
      <c r="I301" s="56" t="s">
        <v>3343</v>
      </c>
      <c r="J301" s="56" t="s">
        <v>43</v>
      </c>
      <c r="K301" s="56" t="s">
        <v>3325</v>
      </c>
      <c r="L301" s="56" t="s">
        <v>3326</v>
      </c>
      <c r="M301" s="56" t="s">
        <v>3344</v>
      </c>
      <c r="N301" s="56" t="s">
        <v>3345</v>
      </c>
    </row>
    <row r="302" spans="8:14" x14ac:dyDescent="0.4">
      <c r="H302" s="56" t="s">
        <v>3346</v>
      </c>
      <c r="I302" s="56" t="s">
        <v>3347</v>
      </c>
      <c r="J302" s="56" t="s">
        <v>43</v>
      </c>
      <c r="K302" s="56" t="s">
        <v>3182</v>
      </c>
      <c r="L302" s="56" t="s">
        <v>3183</v>
      </c>
      <c r="M302" s="56" t="s">
        <v>3348</v>
      </c>
      <c r="N302" s="56" t="s">
        <v>3349</v>
      </c>
    </row>
    <row r="303" spans="8:14" x14ac:dyDescent="0.4">
      <c r="H303" s="56" t="s">
        <v>2345</v>
      </c>
      <c r="I303" s="56" t="s">
        <v>2344</v>
      </c>
      <c r="J303" s="56" t="s">
        <v>43</v>
      </c>
      <c r="K303" s="56" t="s">
        <v>3325</v>
      </c>
      <c r="L303" s="56" t="s">
        <v>3326</v>
      </c>
      <c r="M303" s="56" t="s">
        <v>3344</v>
      </c>
      <c r="N303" s="56" t="s">
        <v>3345</v>
      </c>
    </row>
    <row r="304" spans="8:14" x14ac:dyDescent="0.4">
      <c r="H304" s="56" t="s">
        <v>3350</v>
      </c>
      <c r="I304" s="56" t="s">
        <v>3351</v>
      </c>
      <c r="J304" s="56" t="s">
        <v>43</v>
      </c>
      <c r="K304" s="56" t="s">
        <v>3325</v>
      </c>
      <c r="L304" s="56" t="s">
        <v>3326</v>
      </c>
      <c r="M304" s="56" t="s">
        <v>3344</v>
      </c>
      <c r="N304" s="56" t="s">
        <v>3345</v>
      </c>
    </row>
    <row r="305" spans="8:14" x14ac:dyDescent="0.4">
      <c r="H305" s="56" t="s">
        <v>2279</v>
      </c>
      <c r="I305" s="56" t="s">
        <v>2278</v>
      </c>
      <c r="J305" s="56" t="s">
        <v>43</v>
      </c>
      <c r="K305" s="56" t="s">
        <v>3325</v>
      </c>
      <c r="L305" s="56" t="s">
        <v>3326</v>
      </c>
      <c r="M305" s="56" t="s">
        <v>3352</v>
      </c>
      <c r="N305" s="56" t="s">
        <v>3353</v>
      </c>
    </row>
    <row r="306" spans="8:14" x14ac:dyDescent="0.4">
      <c r="H306" s="56" t="s">
        <v>3354</v>
      </c>
      <c r="I306" s="56" t="s">
        <v>3355</v>
      </c>
      <c r="J306" s="56" t="s">
        <v>2668</v>
      </c>
      <c r="K306" s="56" t="s">
        <v>3325</v>
      </c>
      <c r="L306" s="56" t="s">
        <v>3326</v>
      </c>
      <c r="M306" s="56" t="s">
        <v>3356</v>
      </c>
      <c r="N306" s="56" t="s">
        <v>3357</v>
      </c>
    </row>
    <row r="307" spans="8:14" x14ac:dyDescent="0.4">
      <c r="H307" s="56" t="s">
        <v>2321</v>
      </c>
      <c r="I307" s="56" t="s">
        <v>2320</v>
      </c>
      <c r="J307" s="56" t="s">
        <v>43</v>
      </c>
      <c r="K307" s="56" t="s">
        <v>3325</v>
      </c>
      <c r="L307" s="56" t="s">
        <v>3326</v>
      </c>
      <c r="M307" s="56" t="s">
        <v>3356</v>
      </c>
      <c r="N307" s="56" t="s">
        <v>3357</v>
      </c>
    </row>
    <row r="308" spans="8:14" x14ac:dyDescent="0.4">
      <c r="H308" s="56" t="s">
        <v>3358</v>
      </c>
      <c r="I308" s="56" t="s">
        <v>3359</v>
      </c>
      <c r="J308" s="56" t="s">
        <v>2668</v>
      </c>
      <c r="K308" s="56" t="s">
        <v>3325</v>
      </c>
      <c r="L308" s="56" t="s">
        <v>3326</v>
      </c>
      <c r="M308" s="56" t="s">
        <v>3356</v>
      </c>
      <c r="N308" s="56" t="s">
        <v>3357</v>
      </c>
    </row>
    <row r="309" spans="8:14" x14ac:dyDescent="0.4">
      <c r="H309" s="56" t="s">
        <v>3360</v>
      </c>
      <c r="I309" s="56" t="s">
        <v>3361</v>
      </c>
      <c r="J309" s="56" t="s">
        <v>65</v>
      </c>
      <c r="K309" s="56" t="s">
        <v>3325</v>
      </c>
      <c r="L309" s="56" t="s">
        <v>3326</v>
      </c>
      <c r="M309" s="56" t="s">
        <v>3356</v>
      </c>
      <c r="N309" s="56" t="s">
        <v>3357</v>
      </c>
    </row>
    <row r="310" spans="8:14" x14ac:dyDescent="0.4">
      <c r="H310" s="56" t="s">
        <v>1235</v>
      </c>
      <c r="I310" s="56" t="s">
        <v>1234</v>
      </c>
      <c r="J310" s="56" t="s">
        <v>43</v>
      </c>
      <c r="K310" s="56" t="s">
        <v>3325</v>
      </c>
      <c r="L310" s="56" t="s">
        <v>3326</v>
      </c>
      <c r="M310" s="56" t="s">
        <v>3362</v>
      </c>
      <c r="N310" s="56" t="s">
        <v>3363</v>
      </c>
    </row>
    <row r="311" spans="8:14" x14ac:dyDescent="0.4">
      <c r="H311" s="56" t="s">
        <v>697</v>
      </c>
      <c r="I311" s="56" t="s">
        <v>696</v>
      </c>
      <c r="J311" s="56" t="s">
        <v>43</v>
      </c>
      <c r="K311" s="56" t="s">
        <v>3325</v>
      </c>
      <c r="L311" s="56" t="s">
        <v>3326</v>
      </c>
      <c r="M311" s="56" t="s">
        <v>3364</v>
      </c>
      <c r="N311" s="56" t="s">
        <v>3365</v>
      </c>
    </row>
    <row r="312" spans="8:14" x14ac:dyDescent="0.4">
      <c r="H312" s="56" t="s">
        <v>3366</v>
      </c>
      <c r="I312" s="56" t="s">
        <v>3367</v>
      </c>
      <c r="J312" s="56" t="s">
        <v>2668</v>
      </c>
      <c r="K312" s="56" t="s">
        <v>3368</v>
      </c>
      <c r="L312" s="56" t="s">
        <v>3369</v>
      </c>
      <c r="M312" s="56" t="s">
        <v>3370</v>
      </c>
      <c r="N312" s="56" t="s">
        <v>3371</v>
      </c>
    </row>
    <row r="313" spans="8:14" x14ac:dyDescent="0.4">
      <c r="H313" s="56" t="s">
        <v>705</v>
      </c>
      <c r="I313" s="56" t="s">
        <v>704</v>
      </c>
      <c r="J313" s="56" t="s">
        <v>43</v>
      </c>
      <c r="K313" s="56" t="s">
        <v>3325</v>
      </c>
      <c r="L313" s="56" t="s">
        <v>3326</v>
      </c>
      <c r="M313" s="56" t="s">
        <v>3364</v>
      </c>
      <c r="N313" s="56" t="s">
        <v>3365</v>
      </c>
    </row>
    <row r="314" spans="8:14" x14ac:dyDescent="0.4">
      <c r="H314" s="56" t="s">
        <v>679</v>
      </c>
      <c r="I314" s="56" t="s">
        <v>678</v>
      </c>
      <c r="J314" s="56" t="s">
        <v>43</v>
      </c>
      <c r="K314" s="56" t="s">
        <v>3325</v>
      </c>
      <c r="L314" s="56" t="s">
        <v>3326</v>
      </c>
      <c r="M314" s="56" t="s">
        <v>3364</v>
      </c>
      <c r="N314" s="56" t="s">
        <v>3365</v>
      </c>
    </row>
    <row r="315" spans="8:14" x14ac:dyDescent="0.4">
      <c r="H315" s="56" t="s">
        <v>691</v>
      </c>
      <c r="I315" s="56" t="s">
        <v>690</v>
      </c>
      <c r="J315" s="56" t="s">
        <v>43</v>
      </c>
      <c r="K315" s="56" t="s">
        <v>3325</v>
      </c>
      <c r="L315" s="56" t="s">
        <v>3326</v>
      </c>
      <c r="M315" s="56" t="s">
        <v>3364</v>
      </c>
      <c r="N315" s="56" t="s">
        <v>3365</v>
      </c>
    </row>
    <row r="316" spans="8:14" x14ac:dyDescent="0.4">
      <c r="H316" s="56" t="s">
        <v>691</v>
      </c>
      <c r="I316" s="56" t="s">
        <v>729</v>
      </c>
      <c r="J316" s="56" t="s">
        <v>43</v>
      </c>
      <c r="K316" s="56" t="s">
        <v>3325</v>
      </c>
      <c r="L316" s="56" t="s">
        <v>3326</v>
      </c>
      <c r="M316" s="56" t="s">
        <v>3364</v>
      </c>
      <c r="N316" s="56" t="s">
        <v>3365</v>
      </c>
    </row>
    <row r="317" spans="8:14" x14ac:dyDescent="0.4">
      <c r="H317" s="56" t="s">
        <v>3372</v>
      </c>
      <c r="I317" s="56" t="s">
        <v>3373</v>
      </c>
      <c r="J317" s="56" t="s">
        <v>43</v>
      </c>
      <c r="K317" s="56" t="s">
        <v>3182</v>
      </c>
      <c r="L317" s="56" t="s">
        <v>3183</v>
      </c>
      <c r="M317" s="56" t="s">
        <v>3374</v>
      </c>
      <c r="N317" s="56" t="s">
        <v>3375</v>
      </c>
    </row>
    <row r="318" spans="8:14" x14ac:dyDescent="0.4">
      <c r="H318" s="56" t="s">
        <v>3376</v>
      </c>
      <c r="I318" s="56" t="s">
        <v>3377</v>
      </c>
      <c r="J318" s="56" t="s">
        <v>43</v>
      </c>
      <c r="K318" s="56" t="s">
        <v>3182</v>
      </c>
      <c r="L318" s="56" t="s">
        <v>3183</v>
      </c>
      <c r="M318" s="56" t="s">
        <v>3374</v>
      </c>
      <c r="N318" s="56" t="s">
        <v>3375</v>
      </c>
    </row>
    <row r="319" spans="8:14" x14ac:dyDescent="0.4">
      <c r="H319" s="56" t="s">
        <v>687</v>
      </c>
      <c r="I319" s="56" t="s">
        <v>686</v>
      </c>
      <c r="J319" s="56" t="s">
        <v>2668</v>
      </c>
      <c r="K319" s="56" t="s">
        <v>3182</v>
      </c>
      <c r="L319" s="56" t="s">
        <v>3183</v>
      </c>
      <c r="M319" s="56" t="s">
        <v>3378</v>
      </c>
      <c r="N319" s="56" t="s">
        <v>3379</v>
      </c>
    </row>
    <row r="320" spans="8:14" x14ac:dyDescent="0.4">
      <c r="H320" s="56" t="s">
        <v>2431</v>
      </c>
      <c r="I320" s="56" t="s">
        <v>2430</v>
      </c>
      <c r="J320" s="56" t="s">
        <v>43</v>
      </c>
      <c r="K320" s="56" t="s">
        <v>3182</v>
      </c>
      <c r="L320" s="56" t="s">
        <v>3183</v>
      </c>
      <c r="M320" s="56" t="s">
        <v>3378</v>
      </c>
      <c r="N320" s="56" t="s">
        <v>3379</v>
      </c>
    </row>
    <row r="321" spans="8:14" x14ac:dyDescent="0.4">
      <c r="H321" s="56" t="s">
        <v>3380</v>
      </c>
      <c r="I321" s="56" t="s">
        <v>3381</v>
      </c>
      <c r="J321" s="56" t="s">
        <v>2632</v>
      </c>
      <c r="K321" s="56" t="s">
        <v>3182</v>
      </c>
      <c r="L321" s="56" t="s">
        <v>3183</v>
      </c>
      <c r="M321" s="56" t="s">
        <v>3378</v>
      </c>
      <c r="N321" s="56" t="s">
        <v>3379</v>
      </c>
    </row>
    <row r="322" spans="8:14" x14ac:dyDescent="0.4">
      <c r="H322" s="56" t="s">
        <v>722</v>
      </c>
      <c r="I322" s="56" t="s">
        <v>721</v>
      </c>
      <c r="J322" s="56" t="s">
        <v>43</v>
      </c>
      <c r="K322" s="56" t="s">
        <v>3182</v>
      </c>
      <c r="L322" s="56" t="s">
        <v>3183</v>
      </c>
      <c r="M322" s="56" t="s">
        <v>3378</v>
      </c>
      <c r="N322" s="56" t="s">
        <v>3379</v>
      </c>
    </row>
    <row r="323" spans="8:14" x14ac:dyDescent="0.4">
      <c r="H323" s="56" t="s">
        <v>694</v>
      </c>
      <c r="I323" s="56" t="s">
        <v>693</v>
      </c>
      <c r="J323" s="56" t="s">
        <v>43</v>
      </c>
      <c r="K323" s="56" t="s">
        <v>3182</v>
      </c>
      <c r="L323" s="56" t="s">
        <v>3183</v>
      </c>
      <c r="M323" s="56" t="s">
        <v>3378</v>
      </c>
      <c r="N323" s="56" t="s">
        <v>3379</v>
      </c>
    </row>
    <row r="324" spans="8:14" x14ac:dyDescent="0.4">
      <c r="H324" s="56" t="s">
        <v>3382</v>
      </c>
      <c r="I324" s="56" t="s">
        <v>3383</v>
      </c>
      <c r="J324" s="56" t="s">
        <v>65</v>
      </c>
      <c r="K324" s="56" t="s">
        <v>3182</v>
      </c>
      <c r="L324" s="56" t="s">
        <v>3183</v>
      </c>
      <c r="M324" s="56" t="s">
        <v>3384</v>
      </c>
      <c r="N324" s="56" t="s">
        <v>3385</v>
      </c>
    </row>
    <row r="325" spans="8:14" x14ac:dyDescent="0.4">
      <c r="H325" s="56" t="s">
        <v>3386</v>
      </c>
      <c r="I325" s="56" t="s">
        <v>3387</v>
      </c>
      <c r="J325" s="56" t="s">
        <v>43</v>
      </c>
      <c r="K325" s="56" t="s">
        <v>3182</v>
      </c>
      <c r="L325" s="56" t="s">
        <v>3183</v>
      </c>
      <c r="M325" s="56" t="s">
        <v>3384</v>
      </c>
      <c r="N325" s="56" t="s">
        <v>3385</v>
      </c>
    </row>
    <row r="326" spans="8:14" x14ac:dyDescent="0.4">
      <c r="H326" s="56" t="s">
        <v>1100</v>
      </c>
      <c r="I326" s="56" t="s">
        <v>1099</v>
      </c>
      <c r="J326" s="56" t="s">
        <v>65</v>
      </c>
      <c r="K326" s="56" t="s">
        <v>3182</v>
      </c>
      <c r="L326" s="56" t="s">
        <v>3183</v>
      </c>
      <c r="M326" s="56" t="s">
        <v>3388</v>
      </c>
      <c r="N326" s="56" t="s">
        <v>3389</v>
      </c>
    </row>
    <row r="327" spans="8:14" x14ac:dyDescent="0.4">
      <c r="H327" s="56" t="s">
        <v>750</v>
      </c>
      <c r="I327" s="56" t="s">
        <v>749</v>
      </c>
      <c r="J327" s="56" t="s">
        <v>43</v>
      </c>
      <c r="K327" s="56" t="s">
        <v>3182</v>
      </c>
      <c r="L327" s="56" t="s">
        <v>3183</v>
      </c>
      <c r="M327" s="56" t="s">
        <v>3388</v>
      </c>
      <c r="N327" s="56" t="s">
        <v>3389</v>
      </c>
    </row>
    <row r="328" spans="8:14" x14ac:dyDescent="0.4">
      <c r="H328" s="56" t="s">
        <v>1558</v>
      </c>
      <c r="I328" s="56" t="s">
        <v>1557</v>
      </c>
      <c r="J328" s="56" t="s">
        <v>43</v>
      </c>
      <c r="K328" s="56" t="s">
        <v>3182</v>
      </c>
      <c r="L328" s="56" t="s">
        <v>3183</v>
      </c>
      <c r="M328" s="56" t="s">
        <v>3388</v>
      </c>
      <c r="N328" s="56" t="s">
        <v>3389</v>
      </c>
    </row>
    <row r="329" spans="8:14" x14ac:dyDescent="0.4">
      <c r="H329" s="56" t="s">
        <v>771</v>
      </c>
      <c r="I329" s="56" t="s">
        <v>770</v>
      </c>
      <c r="J329" s="56" t="s">
        <v>43</v>
      </c>
      <c r="K329" s="56" t="s">
        <v>3182</v>
      </c>
      <c r="L329" s="56" t="s">
        <v>3183</v>
      </c>
      <c r="M329" s="56" t="s">
        <v>3388</v>
      </c>
      <c r="N329" s="56" t="s">
        <v>3389</v>
      </c>
    </row>
    <row r="330" spans="8:14" x14ac:dyDescent="0.4">
      <c r="H330" s="56" t="s">
        <v>821</v>
      </c>
      <c r="I330" s="56" t="s">
        <v>820</v>
      </c>
      <c r="J330" s="56" t="s">
        <v>43</v>
      </c>
      <c r="K330" s="56" t="s">
        <v>3182</v>
      </c>
      <c r="L330" s="56" t="s">
        <v>3183</v>
      </c>
      <c r="M330" s="56" t="s">
        <v>3388</v>
      </c>
      <c r="N330" s="56" t="s">
        <v>3389</v>
      </c>
    </row>
    <row r="331" spans="8:14" x14ac:dyDescent="0.4">
      <c r="H331" s="56" t="s">
        <v>2366</v>
      </c>
      <c r="I331" s="56" t="s">
        <v>2365</v>
      </c>
      <c r="J331" s="56" t="s">
        <v>43</v>
      </c>
      <c r="K331" s="56" t="s">
        <v>3182</v>
      </c>
      <c r="L331" s="56" t="s">
        <v>3183</v>
      </c>
      <c r="M331" s="56" t="s">
        <v>3378</v>
      </c>
      <c r="N331" s="56" t="s">
        <v>3390</v>
      </c>
    </row>
    <row r="332" spans="8:14" x14ac:dyDescent="0.4">
      <c r="H332" s="56" t="s">
        <v>2366</v>
      </c>
      <c r="I332" s="56" t="s">
        <v>3391</v>
      </c>
      <c r="J332" s="56" t="s">
        <v>43</v>
      </c>
      <c r="K332" s="56" t="s">
        <v>3182</v>
      </c>
      <c r="L332" s="56" t="s">
        <v>3183</v>
      </c>
      <c r="M332" s="56" t="s">
        <v>3378</v>
      </c>
      <c r="N332" s="56" t="s">
        <v>3379</v>
      </c>
    </row>
    <row r="333" spans="8:14" x14ac:dyDescent="0.4">
      <c r="H333" s="56" t="s">
        <v>2442</v>
      </c>
      <c r="I333" s="56" t="s">
        <v>2441</v>
      </c>
      <c r="J333" s="56" t="s">
        <v>43</v>
      </c>
      <c r="K333" s="56" t="s">
        <v>3182</v>
      </c>
      <c r="L333" s="56" t="s">
        <v>3183</v>
      </c>
      <c r="M333" s="56" t="s">
        <v>3378</v>
      </c>
      <c r="N333" s="56" t="s">
        <v>3390</v>
      </c>
    </row>
    <row r="334" spans="8:14" x14ac:dyDescent="0.4">
      <c r="H334" s="56" t="s">
        <v>2442</v>
      </c>
      <c r="I334" s="56" t="s">
        <v>3392</v>
      </c>
      <c r="J334" s="56" t="s">
        <v>43</v>
      </c>
      <c r="K334" s="56" t="s">
        <v>3182</v>
      </c>
      <c r="L334" s="56" t="s">
        <v>3183</v>
      </c>
      <c r="M334" s="56" t="s">
        <v>3378</v>
      </c>
      <c r="N334" s="56" t="s">
        <v>3379</v>
      </c>
    </row>
    <row r="335" spans="8:14" x14ac:dyDescent="0.4">
      <c r="H335" s="56" t="s">
        <v>2341</v>
      </c>
      <c r="I335" s="56" t="s">
        <v>2340</v>
      </c>
      <c r="J335" s="56" t="s">
        <v>43</v>
      </c>
      <c r="K335" s="56" t="s">
        <v>3182</v>
      </c>
      <c r="L335" s="56" t="s">
        <v>3183</v>
      </c>
      <c r="M335" s="56" t="s">
        <v>3378</v>
      </c>
      <c r="N335" s="56" t="s">
        <v>3390</v>
      </c>
    </row>
    <row r="336" spans="8:14" x14ac:dyDescent="0.4">
      <c r="H336" s="56" t="s">
        <v>742</v>
      </c>
      <c r="I336" s="56" t="s">
        <v>741</v>
      </c>
      <c r="J336" s="56" t="s">
        <v>2668</v>
      </c>
      <c r="K336" s="56" t="s">
        <v>3182</v>
      </c>
      <c r="L336" s="56" t="s">
        <v>3183</v>
      </c>
      <c r="M336" s="56" t="s">
        <v>3348</v>
      </c>
      <c r="N336" s="56" t="s">
        <v>3349</v>
      </c>
    </row>
    <row r="337" spans="8:14" x14ac:dyDescent="0.4">
      <c r="H337" s="56" t="s">
        <v>3393</v>
      </c>
      <c r="I337" s="56" t="s">
        <v>3394</v>
      </c>
      <c r="J337" s="56" t="s">
        <v>43</v>
      </c>
      <c r="K337" s="56" t="s">
        <v>3182</v>
      </c>
      <c r="L337" s="56" t="s">
        <v>3183</v>
      </c>
      <c r="M337" s="56" t="s">
        <v>3348</v>
      </c>
      <c r="N337" s="56" t="s">
        <v>3349</v>
      </c>
    </row>
    <row r="338" spans="8:14" x14ac:dyDescent="0.4">
      <c r="H338" s="56" t="s">
        <v>3395</v>
      </c>
      <c r="I338" s="56" t="s">
        <v>3396</v>
      </c>
      <c r="J338" s="56" t="s">
        <v>2668</v>
      </c>
      <c r="K338" s="56" t="s">
        <v>3182</v>
      </c>
      <c r="L338" s="56" t="s">
        <v>3183</v>
      </c>
      <c r="M338" s="56" t="s">
        <v>3348</v>
      </c>
      <c r="N338" s="56" t="s">
        <v>3349</v>
      </c>
    </row>
    <row r="339" spans="8:14" x14ac:dyDescent="0.4">
      <c r="H339" s="56" t="s">
        <v>2126</v>
      </c>
      <c r="I339" s="56" t="s">
        <v>2125</v>
      </c>
      <c r="J339" s="56" t="s">
        <v>43</v>
      </c>
      <c r="K339" s="56" t="s">
        <v>3182</v>
      </c>
      <c r="L339" s="56" t="s">
        <v>3183</v>
      </c>
      <c r="M339" s="56" t="s">
        <v>3348</v>
      </c>
      <c r="N339" s="56" t="s">
        <v>3349</v>
      </c>
    </row>
    <row r="340" spans="8:14" x14ac:dyDescent="0.4">
      <c r="H340" s="56" t="s">
        <v>3397</v>
      </c>
      <c r="I340" s="56" t="s">
        <v>3398</v>
      </c>
      <c r="J340" s="56" t="s">
        <v>43</v>
      </c>
      <c r="K340" s="56" t="s">
        <v>14</v>
      </c>
      <c r="L340" s="56" t="s">
        <v>3188</v>
      </c>
      <c r="M340" s="56" t="s">
        <v>3189</v>
      </c>
      <c r="N340" s="56" t="s">
        <v>3190</v>
      </c>
    </row>
    <row r="341" spans="8:14" x14ac:dyDescent="0.4">
      <c r="H341" s="56" t="s">
        <v>746</v>
      </c>
      <c r="I341" s="56" t="s">
        <v>745</v>
      </c>
      <c r="J341" s="56" t="s">
        <v>2668</v>
      </c>
      <c r="K341" s="56" t="s">
        <v>3182</v>
      </c>
      <c r="L341" s="56" t="s">
        <v>3183</v>
      </c>
      <c r="M341" s="56" t="s">
        <v>3348</v>
      </c>
      <c r="N341" s="56" t="s">
        <v>3349</v>
      </c>
    </row>
    <row r="342" spans="8:14" x14ac:dyDescent="0.4">
      <c r="H342" s="56" t="s">
        <v>3399</v>
      </c>
      <c r="I342" s="56" t="s">
        <v>3400</v>
      </c>
      <c r="J342" s="56" t="s">
        <v>43</v>
      </c>
      <c r="K342" s="56" t="s">
        <v>3182</v>
      </c>
      <c r="L342" s="56" t="s">
        <v>3183</v>
      </c>
      <c r="M342" s="56" t="s">
        <v>3401</v>
      </c>
      <c r="N342" s="56" t="s">
        <v>3402</v>
      </c>
    </row>
    <row r="343" spans="8:14" x14ac:dyDescent="0.4">
      <c r="H343" s="56" t="s">
        <v>3403</v>
      </c>
      <c r="I343" s="56" t="s">
        <v>3404</v>
      </c>
      <c r="J343" s="56" t="s">
        <v>43</v>
      </c>
      <c r="K343" s="56" t="s">
        <v>3182</v>
      </c>
      <c r="L343" s="56" t="s">
        <v>3183</v>
      </c>
      <c r="M343" s="56" t="s">
        <v>3401</v>
      </c>
      <c r="N343" s="56" t="s">
        <v>3402</v>
      </c>
    </row>
    <row r="344" spans="8:14" x14ac:dyDescent="0.4">
      <c r="H344" s="56" t="s">
        <v>3405</v>
      </c>
      <c r="I344" s="56" t="s">
        <v>3406</v>
      </c>
      <c r="J344" s="56" t="s">
        <v>43</v>
      </c>
      <c r="K344" s="56" t="s">
        <v>3182</v>
      </c>
      <c r="L344" s="56" t="s">
        <v>3183</v>
      </c>
      <c r="M344" s="56" t="s">
        <v>3401</v>
      </c>
      <c r="N344" s="56" t="s">
        <v>3402</v>
      </c>
    </row>
    <row r="345" spans="8:14" x14ac:dyDescent="0.4">
      <c r="H345" s="56" t="s">
        <v>3407</v>
      </c>
      <c r="I345" s="56" t="s">
        <v>3408</v>
      </c>
      <c r="J345" s="56" t="s">
        <v>2668</v>
      </c>
      <c r="K345" s="56" t="s">
        <v>3182</v>
      </c>
      <c r="L345" s="56" t="s">
        <v>3183</v>
      </c>
      <c r="M345" s="56" t="s">
        <v>3401</v>
      </c>
      <c r="N345" s="56" t="s">
        <v>3402</v>
      </c>
    </row>
    <row r="346" spans="8:14" x14ac:dyDescent="0.4">
      <c r="H346" s="56" t="s">
        <v>3409</v>
      </c>
      <c r="I346" s="56" t="s">
        <v>3410</v>
      </c>
      <c r="J346" s="56" t="s">
        <v>2668</v>
      </c>
      <c r="K346" s="56" t="s">
        <v>3411</v>
      </c>
      <c r="L346" s="56" t="s">
        <v>3412</v>
      </c>
      <c r="M346" s="56" t="s">
        <v>3413</v>
      </c>
      <c r="N346" s="56" t="s">
        <v>3414</v>
      </c>
    </row>
    <row r="347" spans="8:14" x14ac:dyDescent="0.4">
      <c r="H347" s="56" t="s">
        <v>3415</v>
      </c>
      <c r="I347" s="56" t="s">
        <v>3416</v>
      </c>
      <c r="J347" s="56" t="s">
        <v>2668</v>
      </c>
      <c r="K347" s="56" t="s">
        <v>3411</v>
      </c>
      <c r="L347" s="56" t="s">
        <v>3412</v>
      </c>
      <c r="M347" s="56" t="s">
        <v>3413</v>
      </c>
      <c r="N347" s="56" t="s">
        <v>3414</v>
      </c>
    </row>
    <row r="348" spans="8:14" x14ac:dyDescent="0.4">
      <c r="H348" s="56" t="s">
        <v>3417</v>
      </c>
      <c r="I348" s="56" t="s">
        <v>3418</v>
      </c>
      <c r="J348" s="56" t="s">
        <v>2668</v>
      </c>
      <c r="K348" s="56" t="s">
        <v>3411</v>
      </c>
      <c r="L348" s="56" t="s">
        <v>3412</v>
      </c>
      <c r="M348" s="56" t="s">
        <v>3413</v>
      </c>
      <c r="N348" s="56" t="s">
        <v>3414</v>
      </c>
    </row>
    <row r="349" spans="8:14" x14ac:dyDescent="0.4">
      <c r="H349" s="56" t="s">
        <v>3419</v>
      </c>
      <c r="I349" s="56" t="s">
        <v>3420</v>
      </c>
      <c r="J349" s="56" t="s">
        <v>2668</v>
      </c>
      <c r="K349" s="56" t="s">
        <v>3411</v>
      </c>
      <c r="L349" s="56" t="s">
        <v>3412</v>
      </c>
      <c r="M349" s="56" t="s">
        <v>3421</v>
      </c>
      <c r="N349" s="56" t="s">
        <v>3422</v>
      </c>
    </row>
    <row r="350" spans="8:14" x14ac:dyDescent="0.4">
      <c r="H350" s="56" t="s">
        <v>3423</v>
      </c>
      <c r="I350" s="56" t="s">
        <v>3424</v>
      </c>
      <c r="J350" s="56" t="s">
        <v>2668</v>
      </c>
      <c r="K350" s="56" t="s">
        <v>3411</v>
      </c>
      <c r="L350" s="56" t="s">
        <v>3412</v>
      </c>
      <c r="M350" s="56" t="s">
        <v>3421</v>
      </c>
      <c r="N350" s="56" t="s">
        <v>3422</v>
      </c>
    </row>
    <row r="351" spans="8:14" x14ac:dyDescent="0.4">
      <c r="H351" s="56" t="s">
        <v>3425</v>
      </c>
      <c r="I351" s="56" t="s">
        <v>3426</v>
      </c>
      <c r="J351" s="56" t="s">
        <v>43</v>
      </c>
      <c r="K351" s="56" t="s">
        <v>3368</v>
      </c>
      <c r="L351" s="56" t="s">
        <v>3369</v>
      </c>
      <c r="M351" s="56" t="s">
        <v>3427</v>
      </c>
      <c r="N351" s="56" t="s">
        <v>3428</v>
      </c>
    </row>
    <row r="352" spans="8:14" x14ac:dyDescent="0.4">
      <c r="H352" s="56" t="s">
        <v>1048</v>
      </c>
      <c r="I352" s="56" t="s">
        <v>1047</v>
      </c>
      <c r="J352" s="56" t="s">
        <v>65</v>
      </c>
      <c r="K352" s="56" t="s">
        <v>3368</v>
      </c>
      <c r="L352" s="56" t="s">
        <v>3369</v>
      </c>
      <c r="M352" s="56" t="s">
        <v>3427</v>
      </c>
      <c r="N352" s="56" t="s">
        <v>3428</v>
      </c>
    </row>
    <row r="353" spans="8:14" x14ac:dyDescent="0.4">
      <c r="H353" s="56" t="s">
        <v>3429</v>
      </c>
      <c r="I353" s="56" t="s">
        <v>3430</v>
      </c>
      <c r="J353" s="56" t="s">
        <v>43</v>
      </c>
      <c r="K353" s="56" t="s">
        <v>3368</v>
      </c>
      <c r="L353" s="56" t="s">
        <v>3369</v>
      </c>
      <c r="M353" s="56" t="s">
        <v>3427</v>
      </c>
      <c r="N353" s="56" t="s">
        <v>3428</v>
      </c>
    </row>
    <row r="354" spans="8:14" x14ac:dyDescent="0.4">
      <c r="H354" s="56" t="s">
        <v>3431</v>
      </c>
      <c r="I354" s="56" t="s">
        <v>3432</v>
      </c>
      <c r="J354" s="56" t="s">
        <v>65</v>
      </c>
      <c r="K354" s="56" t="s">
        <v>3368</v>
      </c>
      <c r="L354" s="56" t="s">
        <v>3369</v>
      </c>
      <c r="M354" s="56" t="s">
        <v>3427</v>
      </c>
      <c r="N354" s="56" t="s">
        <v>3428</v>
      </c>
    </row>
    <row r="355" spans="8:14" x14ac:dyDescent="0.4">
      <c r="H355" s="56" t="s">
        <v>1217</v>
      </c>
      <c r="I355" s="56" t="s">
        <v>1216</v>
      </c>
      <c r="J355" s="56" t="s">
        <v>43</v>
      </c>
      <c r="K355" s="56" t="s">
        <v>3368</v>
      </c>
      <c r="L355" s="56" t="s">
        <v>3369</v>
      </c>
      <c r="M355" s="56" t="s">
        <v>3427</v>
      </c>
      <c r="N355" s="56" t="s">
        <v>3428</v>
      </c>
    </row>
    <row r="356" spans="8:14" x14ac:dyDescent="0.4">
      <c r="H356" s="56" t="s">
        <v>3433</v>
      </c>
      <c r="I356" s="56" t="s">
        <v>3434</v>
      </c>
      <c r="J356" s="56" t="s">
        <v>43</v>
      </c>
      <c r="K356" s="56" t="s">
        <v>3368</v>
      </c>
      <c r="L356" s="56" t="s">
        <v>3369</v>
      </c>
      <c r="M356" s="56" t="s">
        <v>3427</v>
      </c>
      <c r="N356" s="56" t="s">
        <v>3428</v>
      </c>
    </row>
    <row r="357" spans="8:14" x14ac:dyDescent="0.4">
      <c r="H357" s="56" t="s">
        <v>1252</v>
      </c>
      <c r="I357" s="56" t="s">
        <v>1251</v>
      </c>
      <c r="J357" s="56" t="s">
        <v>43</v>
      </c>
      <c r="K357" s="56" t="s">
        <v>3368</v>
      </c>
      <c r="L357" s="56" t="s">
        <v>3369</v>
      </c>
      <c r="M357" s="56" t="s">
        <v>3427</v>
      </c>
      <c r="N357" s="56" t="s">
        <v>3428</v>
      </c>
    </row>
    <row r="358" spans="8:14" x14ac:dyDescent="0.4">
      <c r="H358" s="56" t="s">
        <v>1309</v>
      </c>
      <c r="I358" s="56" t="s">
        <v>1308</v>
      </c>
      <c r="J358" s="56" t="s">
        <v>43</v>
      </c>
      <c r="K358" s="56" t="s">
        <v>3368</v>
      </c>
      <c r="L358" s="56" t="s">
        <v>3369</v>
      </c>
      <c r="M358" s="56" t="s">
        <v>3427</v>
      </c>
      <c r="N358" s="56" t="s">
        <v>3428</v>
      </c>
    </row>
    <row r="359" spans="8:14" x14ac:dyDescent="0.4">
      <c r="H359" s="56" t="s">
        <v>3435</v>
      </c>
      <c r="I359" s="56" t="s">
        <v>3436</v>
      </c>
      <c r="J359" s="56" t="s">
        <v>43</v>
      </c>
      <c r="K359" s="56" t="s">
        <v>3368</v>
      </c>
      <c r="L359" s="56" t="s">
        <v>3369</v>
      </c>
      <c r="M359" s="56" t="s">
        <v>3427</v>
      </c>
      <c r="N359" s="56" t="s">
        <v>3428</v>
      </c>
    </row>
    <row r="360" spans="8:14" x14ac:dyDescent="0.4">
      <c r="H360" s="56" t="s">
        <v>3435</v>
      </c>
      <c r="I360" s="56" t="s">
        <v>3437</v>
      </c>
      <c r="J360" s="56" t="s">
        <v>43</v>
      </c>
      <c r="K360" s="56" t="s">
        <v>3368</v>
      </c>
      <c r="L360" s="56" t="s">
        <v>3369</v>
      </c>
      <c r="M360" s="56" t="s">
        <v>3427</v>
      </c>
      <c r="N360" s="56" t="s">
        <v>3428</v>
      </c>
    </row>
    <row r="361" spans="8:14" x14ac:dyDescent="0.4">
      <c r="H361" s="56" t="s">
        <v>3438</v>
      </c>
      <c r="I361" s="56" t="s">
        <v>3439</v>
      </c>
      <c r="J361" s="56" t="s">
        <v>43</v>
      </c>
      <c r="K361" s="56" t="s">
        <v>3368</v>
      </c>
      <c r="L361" s="56" t="s">
        <v>3369</v>
      </c>
      <c r="M361" s="56" t="s">
        <v>3427</v>
      </c>
      <c r="N361" s="56" t="s">
        <v>3428</v>
      </c>
    </row>
    <row r="362" spans="8:14" x14ac:dyDescent="0.4">
      <c r="H362" s="56" t="s">
        <v>3440</v>
      </c>
      <c r="I362" s="56" t="s">
        <v>3441</v>
      </c>
      <c r="J362" s="56" t="s">
        <v>43</v>
      </c>
      <c r="K362" s="56" t="s">
        <v>3368</v>
      </c>
      <c r="L362" s="56" t="s">
        <v>3369</v>
      </c>
      <c r="M362" s="56" t="s">
        <v>3427</v>
      </c>
      <c r="N362" s="56" t="s">
        <v>3428</v>
      </c>
    </row>
    <row r="363" spans="8:14" x14ac:dyDescent="0.4">
      <c r="H363" s="56" t="s">
        <v>3442</v>
      </c>
      <c r="I363" s="56" t="s">
        <v>3443</v>
      </c>
      <c r="J363" s="56" t="s">
        <v>43</v>
      </c>
      <c r="K363" s="56" t="s">
        <v>3368</v>
      </c>
      <c r="L363" s="56" t="s">
        <v>3369</v>
      </c>
      <c r="M363" s="56" t="s">
        <v>3427</v>
      </c>
      <c r="N363" s="56" t="s">
        <v>3428</v>
      </c>
    </row>
    <row r="364" spans="8:14" x14ac:dyDescent="0.4">
      <c r="H364" s="56" t="s">
        <v>3444</v>
      </c>
      <c r="I364" s="56" t="s">
        <v>3445</v>
      </c>
      <c r="J364" s="56" t="s">
        <v>43</v>
      </c>
      <c r="K364" s="56" t="s">
        <v>3368</v>
      </c>
      <c r="L364" s="56" t="s">
        <v>3369</v>
      </c>
      <c r="M364" s="56" t="s">
        <v>3427</v>
      </c>
      <c r="N364" s="56" t="s">
        <v>3428</v>
      </c>
    </row>
    <row r="365" spans="8:14" x14ac:dyDescent="0.4">
      <c r="H365" s="56" t="s">
        <v>3446</v>
      </c>
      <c r="I365" s="56" t="s">
        <v>3447</v>
      </c>
      <c r="J365" s="56" t="s">
        <v>43</v>
      </c>
      <c r="K365" s="56" t="s">
        <v>3368</v>
      </c>
      <c r="L365" s="56" t="s">
        <v>3369</v>
      </c>
      <c r="M365" s="56" t="s">
        <v>3427</v>
      </c>
      <c r="N365" s="56" t="s">
        <v>3428</v>
      </c>
    </row>
    <row r="366" spans="8:14" x14ac:dyDescent="0.4">
      <c r="H366" s="56" t="s">
        <v>3448</v>
      </c>
      <c r="I366" s="56" t="s">
        <v>3449</v>
      </c>
      <c r="J366" s="56" t="s">
        <v>43</v>
      </c>
      <c r="K366" s="56" t="s">
        <v>3368</v>
      </c>
      <c r="L366" s="56" t="s">
        <v>3369</v>
      </c>
      <c r="M366" s="56" t="s">
        <v>3427</v>
      </c>
      <c r="N366" s="56" t="s">
        <v>3428</v>
      </c>
    </row>
    <row r="367" spans="8:14" x14ac:dyDescent="0.4">
      <c r="H367" s="56" t="s">
        <v>3450</v>
      </c>
      <c r="I367" s="56" t="s">
        <v>3451</v>
      </c>
      <c r="J367" s="56" t="s">
        <v>2668</v>
      </c>
      <c r="K367" s="56" t="s">
        <v>3368</v>
      </c>
      <c r="L367" s="56" t="s">
        <v>3369</v>
      </c>
      <c r="M367" s="56" t="s">
        <v>3427</v>
      </c>
      <c r="N367" s="56" t="s">
        <v>3428</v>
      </c>
    </row>
    <row r="368" spans="8:14" x14ac:dyDescent="0.4">
      <c r="H368" s="56" t="s">
        <v>3452</v>
      </c>
      <c r="I368" s="56" t="s">
        <v>3453</v>
      </c>
      <c r="J368" s="56" t="s">
        <v>43</v>
      </c>
      <c r="K368" s="56" t="s">
        <v>3368</v>
      </c>
      <c r="L368" s="56" t="s">
        <v>3369</v>
      </c>
      <c r="M368" s="56" t="s">
        <v>3427</v>
      </c>
      <c r="N368" s="56" t="s">
        <v>3428</v>
      </c>
    </row>
    <row r="369" spans="8:14" x14ac:dyDescent="0.4">
      <c r="H369" s="56" t="s">
        <v>924</v>
      </c>
      <c r="I369" s="56" t="s">
        <v>923</v>
      </c>
      <c r="J369" s="56" t="s">
        <v>65</v>
      </c>
      <c r="K369" s="56" t="s">
        <v>3368</v>
      </c>
      <c r="L369" s="56" t="s">
        <v>3369</v>
      </c>
      <c r="M369" s="56" t="s">
        <v>3454</v>
      </c>
      <c r="N369" s="56" t="s">
        <v>3455</v>
      </c>
    </row>
    <row r="370" spans="8:14" x14ac:dyDescent="0.4">
      <c r="H370" s="56" t="s">
        <v>3456</v>
      </c>
      <c r="I370" s="56" t="s">
        <v>3457</v>
      </c>
      <c r="J370" s="56" t="s">
        <v>2668</v>
      </c>
      <c r="K370" s="56" t="s">
        <v>3368</v>
      </c>
      <c r="L370" s="56" t="s">
        <v>3369</v>
      </c>
      <c r="M370" s="56" t="s">
        <v>3454</v>
      </c>
      <c r="N370" s="56" t="s">
        <v>3455</v>
      </c>
    </row>
    <row r="371" spans="8:14" x14ac:dyDescent="0.4">
      <c r="H371" s="56" t="s">
        <v>3458</v>
      </c>
      <c r="I371" s="56" t="s">
        <v>3459</v>
      </c>
      <c r="J371" s="56" t="s">
        <v>43</v>
      </c>
      <c r="K371" s="56" t="s">
        <v>3368</v>
      </c>
      <c r="L371" s="56" t="s">
        <v>3369</v>
      </c>
      <c r="M371" s="56" t="s">
        <v>3454</v>
      </c>
      <c r="N371" s="56" t="s">
        <v>3455</v>
      </c>
    </row>
    <row r="372" spans="8:14" x14ac:dyDescent="0.4">
      <c r="H372" s="56" t="s">
        <v>2283</v>
      </c>
      <c r="I372" s="56" t="s">
        <v>2282</v>
      </c>
      <c r="J372" s="56" t="s">
        <v>43</v>
      </c>
      <c r="K372" s="56" t="s">
        <v>3368</v>
      </c>
      <c r="L372" s="56" t="s">
        <v>3369</v>
      </c>
      <c r="M372" s="56" t="s">
        <v>3370</v>
      </c>
      <c r="N372" s="56" t="s">
        <v>3371</v>
      </c>
    </row>
    <row r="373" spans="8:14" x14ac:dyDescent="0.4">
      <c r="H373" s="56" t="s">
        <v>2136</v>
      </c>
      <c r="I373" s="56" t="s">
        <v>3460</v>
      </c>
      <c r="J373" s="56" t="s">
        <v>2668</v>
      </c>
      <c r="K373" s="56" t="s">
        <v>3368</v>
      </c>
      <c r="L373" s="56" t="s">
        <v>3369</v>
      </c>
      <c r="M373" s="56" t="s">
        <v>3370</v>
      </c>
      <c r="N373" s="56" t="s">
        <v>3371</v>
      </c>
    </row>
    <row r="374" spans="8:14" x14ac:dyDescent="0.4">
      <c r="H374" s="56" t="s">
        <v>2136</v>
      </c>
      <c r="I374" s="56" t="s">
        <v>2135</v>
      </c>
      <c r="J374" s="56" t="s">
        <v>43</v>
      </c>
      <c r="K374" s="56" t="s">
        <v>3368</v>
      </c>
      <c r="L374" s="56" t="s">
        <v>3369</v>
      </c>
      <c r="M374" s="56" t="s">
        <v>3370</v>
      </c>
      <c r="N374" s="56" t="s">
        <v>3371</v>
      </c>
    </row>
    <row r="375" spans="8:14" x14ac:dyDescent="0.4">
      <c r="H375" s="56" t="s">
        <v>3461</v>
      </c>
      <c r="I375" s="56" t="s">
        <v>3462</v>
      </c>
      <c r="J375" s="56" t="s">
        <v>2668</v>
      </c>
      <c r="K375" s="56" t="s">
        <v>3368</v>
      </c>
      <c r="L375" s="56" t="s">
        <v>3369</v>
      </c>
      <c r="M375" s="56" t="s">
        <v>3370</v>
      </c>
      <c r="N375" s="56" t="s">
        <v>3371</v>
      </c>
    </row>
    <row r="376" spans="8:14" x14ac:dyDescent="0.4">
      <c r="H376" s="56" t="s">
        <v>1188</v>
      </c>
      <c r="I376" s="56" t="s">
        <v>1187</v>
      </c>
      <c r="J376" s="56" t="s">
        <v>2668</v>
      </c>
      <c r="K376" s="56" t="s">
        <v>3368</v>
      </c>
      <c r="L376" s="56" t="s">
        <v>3369</v>
      </c>
      <c r="M376" s="56" t="s">
        <v>3370</v>
      </c>
      <c r="N376" s="56" t="s">
        <v>3371</v>
      </c>
    </row>
    <row r="377" spans="8:14" x14ac:dyDescent="0.4">
      <c r="H377" s="56" t="s">
        <v>877</v>
      </c>
      <c r="I377" s="56" t="s">
        <v>969</v>
      </c>
      <c r="J377" s="56" t="s">
        <v>65</v>
      </c>
      <c r="K377" s="56" t="s">
        <v>3368</v>
      </c>
      <c r="L377" s="56" t="s">
        <v>3369</v>
      </c>
      <c r="M377" s="56" t="s">
        <v>3370</v>
      </c>
      <c r="N377" s="56" t="s">
        <v>3371</v>
      </c>
    </row>
    <row r="378" spans="8:14" x14ac:dyDescent="0.4">
      <c r="H378" s="56" t="s">
        <v>877</v>
      </c>
      <c r="I378" s="56" t="s">
        <v>944</v>
      </c>
      <c r="J378" s="56" t="s">
        <v>65</v>
      </c>
      <c r="K378" s="56" t="s">
        <v>3368</v>
      </c>
      <c r="L378" s="56" t="s">
        <v>3369</v>
      </c>
      <c r="M378" s="56" t="s">
        <v>3370</v>
      </c>
      <c r="N378" s="56" t="s">
        <v>3371</v>
      </c>
    </row>
    <row r="379" spans="8:14" x14ac:dyDescent="0.4">
      <c r="H379" s="56" t="s">
        <v>877</v>
      </c>
      <c r="I379" s="56" t="s">
        <v>876</v>
      </c>
      <c r="J379" s="56" t="s">
        <v>257</v>
      </c>
      <c r="K379" s="56" t="s">
        <v>3368</v>
      </c>
      <c r="L379" s="56" t="s">
        <v>3369</v>
      </c>
      <c r="M379" s="56" t="s">
        <v>3370</v>
      </c>
      <c r="N379" s="56" t="s">
        <v>3371</v>
      </c>
    </row>
    <row r="380" spans="8:14" x14ac:dyDescent="0.4">
      <c r="H380" s="56" t="s">
        <v>1643</v>
      </c>
      <c r="I380" s="56" t="s">
        <v>3463</v>
      </c>
      <c r="J380" s="56" t="s">
        <v>2668</v>
      </c>
      <c r="K380" s="56" t="s">
        <v>3368</v>
      </c>
      <c r="L380" s="56" t="s">
        <v>3369</v>
      </c>
      <c r="M380" s="56" t="s">
        <v>3370</v>
      </c>
      <c r="N380" s="56" t="s">
        <v>3371</v>
      </c>
    </row>
    <row r="381" spans="8:14" x14ac:dyDescent="0.4">
      <c r="H381" s="56" t="s">
        <v>1643</v>
      </c>
      <c r="I381" s="56" t="s">
        <v>1642</v>
      </c>
      <c r="J381" s="56" t="s">
        <v>43</v>
      </c>
      <c r="K381" s="56" t="s">
        <v>3368</v>
      </c>
      <c r="L381" s="56" t="s">
        <v>3369</v>
      </c>
      <c r="M381" s="56" t="s">
        <v>3370</v>
      </c>
      <c r="N381" s="56" t="s">
        <v>3371</v>
      </c>
    </row>
    <row r="382" spans="8:14" x14ac:dyDescent="0.4">
      <c r="H382" s="56" t="s">
        <v>1643</v>
      </c>
      <c r="I382" s="56" t="s">
        <v>3464</v>
      </c>
      <c r="J382" s="56" t="s">
        <v>43</v>
      </c>
      <c r="K382" s="56" t="s">
        <v>3368</v>
      </c>
      <c r="L382" s="56" t="s">
        <v>3369</v>
      </c>
      <c r="M382" s="56" t="s">
        <v>3370</v>
      </c>
      <c r="N382" s="56" t="s">
        <v>3371</v>
      </c>
    </row>
    <row r="383" spans="8:14" x14ac:dyDescent="0.4">
      <c r="H383" s="56" t="s">
        <v>1653</v>
      </c>
      <c r="I383" s="56" t="s">
        <v>3465</v>
      </c>
      <c r="J383" s="56" t="s">
        <v>2668</v>
      </c>
      <c r="K383" s="56" t="s">
        <v>3368</v>
      </c>
      <c r="L383" s="56" t="s">
        <v>3369</v>
      </c>
      <c r="M383" s="56" t="s">
        <v>3370</v>
      </c>
      <c r="N383" s="56" t="s">
        <v>3371</v>
      </c>
    </row>
    <row r="384" spans="8:14" x14ac:dyDescent="0.4">
      <c r="H384" s="56" t="s">
        <v>1653</v>
      </c>
      <c r="I384" s="56" t="s">
        <v>1682</v>
      </c>
      <c r="J384" s="56" t="s">
        <v>43</v>
      </c>
      <c r="K384" s="56" t="s">
        <v>3368</v>
      </c>
      <c r="L384" s="56" t="s">
        <v>3369</v>
      </c>
      <c r="M384" s="56" t="s">
        <v>3370</v>
      </c>
      <c r="N384" s="56" t="s">
        <v>3371</v>
      </c>
    </row>
    <row r="385" spans="8:14" x14ac:dyDescent="0.4">
      <c r="H385" s="56" t="s">
        <v>1653</v>
      </c>
      <c r="I385" s="56" t="s">
        <v>1652</v>
      </c>
      <c r="J385" s="56" t="s">
        <v>43</v>
      </c>
      <c r="K385" s="56" t="s">
        <v>3368</v>
      </c>
      <c r="L385" s="56" t="s">
        <v>3369</v>
      </c>
      <c r="M385" s="56" t="s">
        <v>3370</v>
      </c>
      <c r="N385" s="56" t="s">
        <v>3371</v>
      </c>
    </row>
    <row r="386" spans="8:14" x14ac:dyDescent="0.4">
      <c r="H386" s="56" t="s">
        <v>3466</v>
      </c>
      <c r="I386" s="56" t="s">
        <v>3467</v>
      </c>
      <c r="J386" s="56" t="s">
        <v>2668</v>
      </c>
      <c r="K386" s="56" t="s">
        <v>3368</v>
      </c>
      <c r="L386" s="56" t="s">
        <v>3369</v>
      </c>
      <c r="M386" s="56" t="s">
        <v>3370</v>
      </c>
      <c r="N386" s="56" t="s">
        <v>3371</v>
      </c>
    </row>
    <row r="387" spans="8:14" x14ac:dyDescent="0.4">
      <c r="H387" s="56" t="s">
        <v>1648</v>
      </c>
      <c r="I387" s="56" t="s">
        <v>3468</v>
      </c>
      <c r="J387" s="56" t="s">
        <v>2668</v>
      </c>
      <c r="K387" s="56" t="s">
        <v>3368</v>
      </c>
      <c r="L387" s="56" t="s">
        <v>3369</v>
      </c>
      <c r="M387" s="56" t="s">
        <v>3370</v>
      </c>
      <c r="N387" s="56" t="s">
        <v>3371</v>
      </c>
    </row>
    <row r="388" spans="8:14" x14ac:dyDescent="0.4">
      <c r="H388" s="56" t="s">
        <v>1648</v>
      </c>
      <c r="I388" s="56" t="s">
        <v>1647</v>
      </c>
      <c r="J388" s="56" t="s">
        <v>43</v>
      </c>
      <c r="K388" s="56" t="s">
        <v>3368</v>
      </c>
      <c r="L388" s="56" t="s">
        <v>3369</v>
      </c>
      <c r="M388" s="56" t="s">
        <v>3370</v>
      </c>
      <c r="N388" s="56" t="s">
        <v>3371</v>
      </c>
    </row>
    <row r="389" spans="8:14" x14ac:dyDescent="0.4">
      <c r="H389" s="56" t="s">
        <v>1648</v>
      </c>
      <c r="I389" s="56" t="s">
        <v>1657</v>
      </c>
      <c r="J389" s="56" t="s">
        <v>43</v>
      </c>
      <c r="K389" s="56" t="s">
        <v>3368</v>
      </c>
      <c r="L389" s="56" t="s">
        <v>3369</v>
      </c>
      <c r="M389" s="56" t="s">
        <v>3370</v>
      </c>
      <c r="N389" s="56" t="s">
        <v>3371</v>
      </c>
    </row>
    <row r="390" spans="8:14" x14ac:dyDescent="0.4">
      <c r="H390" s="56" t="s">
        <v>3469</v>
      </c>
      <c r="I390" s="56" t="s">
        <v>3470</v>
      </c>
      <c r="J390" s="56" t="s">
        <v>43</v>
      </c>
      <c r="K390" s="56" t="s">
        <v>3368</v>
      </c>
      <c r="L390" s="56" t="s">
        <v>3369</v>
      </c>
      <c r="M390" s="56" t="s">
        <v>3370</v>
      </c>
      <c r="N390" s="56" t="s">
        <v>3371</v>
      </c>
    </row>
    <row r="391" spans="8:14" x14ac:dyDescent="0.4">
      <c r="H391" s="56" t="s">
        <v>1150</v>
      </c>
      <c r="I391" s="56" t="s">
        <v>1149</v>
      </c>
      <c r="J391" s="56" t="s">
        <v>43</v>
      </c>
      <c r="K391" s="56" t="s">
        <v>3368</v>
      </c>
      <c r="L391" s="56" t="s">
        <v>3369</v>
      </c>
      <c r="M391" s="56" t="s">
        <v>3370</v>
      </c>
      <c r="N391" s="56" t="s">
        <v>3371</v>
      </c>
    </row>
    <row r="392" spans="8:14" x14ac:dyDescent="0.4">
      <c r="H392" s="56" t="s">
        <v>1154</v>
      </c>
      <c r="I392" s="56" t="s">
        <v>1153</v>
      </c>
      <c r="J392" s="56" t="s">
        <v>43</v>
      </c>
      <c r="K392" s="56" t="s">
        <v>3368</v>
      </c>
      <c r="L392" s="56" t="s">
        <v>3369</v>
      </c>
      <c r="M392" s="56" t="s">
        <v>3370</v>
      </c>
      <c r="N392" s="56" t="s">
        <v>3371</v>
      </c>
    </row>
    <row r="393" spans="8:14" x14ac:dyDescent="0.4">
      <c r="H393" s="56" t="s">
        <v>896</v>
      </c>
      <c r="I393" s="56" t="s">
        <v>1192</v>
      </c>
      <c r="J393" s="56" t="s">
        <v>65</v>
      </c>
      <c r="K393" s="56" t="s">
        <v>3368</v>
      </c>
      <c r="L393" s="56" t="s">
        <v>3369</v>
      </c>
      <c r="M393" s="56" t="s">
        <v>3370</v>
      </c>
      <c r="N393" s="56" t="s">
        <v>3371</v>
      </c>
    </row>
    <row r="394" spans="8:14" x14ac:dyDescent="0.4">
      <c r="H394" s="56" t="s">
        <v>896</v>
      </c>
      <c r="I394" s="56" t="s">
        <v>895</v>
      </c>
      <c r="J394" s="56" t="s">
        <v>257</v>
      </c>
      <c r="K394" s="56" t="s">
        <v>3368</v>
      </c>
      <c r="L394" s="56" t="s">
        <v>3369</v>
      </c>
      <c r="M394" s="56" t="s">
        <v>3370</v>
      </c>
      <c r="N394" s="56" t="s">
        <v>3371</v>
      </c>
    </row>
    <row r="395" spans="8:14" x14ac:dyDescent="0.4">
      <c r="H395" s="56" t="s">
        <v>2158</v>
      </c>
      <c r="I395" s="56" t="s">
        <v>2157</v>
      </c>
      <c r="J395" s="56" t="s">
        <v>43</v>
      </c>
      <c r="K395" s="56" t="s">
        <v>3368</v>
      </c>
      <c r="L395" s="56" t="s">
        <v>3369</v>
      </c>
      <c r="M395" s="56" t="s">
        <v>3370</v>
      </c>
      <c r="N395" s="56" t="s">
        <v>3371</v>
      </c>
    </row>
    <row r="396" spans="8:14" x14ac:dyDescent="0.4">
      <c r="H396" s="56" t="s">
        <v>885</v>
      </c>
      <c r="I396" s="56" t="s">
        <v>884</v>
      </c>
      <c r="J396" s="56" t="s">
        <v>43</v>
      </c>
      <c r="K396" s="56" t="s">
        <v>3368</v>
      </c>
      <c r="L396" s="56" t="s">
        <v>3369</v>
      </c>
      <c r="M396" s="56" t="s">
        <v>3370</v>
      </c>
      <c r="N396" s="56" t="s">
        <v>3371</v>
      </c>
    </row>
    <row r="397" spans="8:14" x14ac:dyDescent="0.4">
      <c r="H397" s="56" t="s">
        <v>3471</v>
      </c>
      <c r="I397" s="56" t="s">
        <v>3472</v>
      </c>
      <c r="J397" s="56" t="s">
        <v>43</v>
      </c>
      <c r="K397" s="56" t="s">
        <v>3368</v>
      </c>
      <c r="L397" s="56" t="s">
        <v>3369</v>
      </c>
      <c r="M397" s="56" t="s">
        <v>3370</v>
      </c>
      <c r="N397" s="56" t="s">
        <v>3371</v>
      </c>
    </row>
    <row r="398" spans="8:14" x14ac:dyDescent="0.4">
      <c r="H398" s="56" t="s">
        <v>3473</v>
      </c>
      <c r="I398" s="56" t="s">
        <v>3474</v>
      </c>
      <c r="J398" s="56" t="s">
        <v>43</v>
      </c>
      <c r="K398" s="56" t="s">
        <v>3368</v>
      </c>
      <c r="L398" s="56" t="s">
        <v>3369</v>
      </c>
      <c r="M398" s="56" t="s">
        <v>3370</v>
      </c>
      <c r="N398" s="56" t="s">
        <v>3371</v>
      </c>
    </row>
    <row r="399" spans="8:14" x14ac:dyDescent="0.4">
      <c r="H399" s="56" t="s">
        <v>2251</v>
      </c>
      <c r="I399" s="56" t="s">
        <v>2250</v>
      </c>
      <c r="J399" s="56" t="s">
        <v>43</v>
      </c>
      <c r="K399" s="56" t="s">
        <v>3368</v>
      </c>
      <c r="L399" s="56" t="s">
        <v>3369</v>
      </c>
      <c r="M399" s="56" t="s">
        <v>3370</v>
      </c>
      <c r="N399" s="56" t="s">
        <v>3371</v>
      </c>
    </row>
    <row r="400" spans="8:14" x14ac:dyDescent="0.4">
      <c r="H400" s="56" t="s">
        <v>2251</v>
      </c>
      <c r="I400" s="56" t="s">
        <v>3475</v>
      </c>
      <c r="J400" s="56" t="s">
        <v>43</v>
      </c>
      <c r="K400" s="56" t="s">
        <v>3368</v>
      </c>
      <c r="L400" s="56" t="s">
        <v>3369</v>
      </c>
      <c r="M400" s="56" t="s">
        <v>3370</v>
      </c>
      <c r="N400" s="56" t="s">
        <v>3371</v>
      </c>
    </row>
    <row r="401" spans="8:14" x14ac:dyDescent="0.4">
      <c r="H401" s="56" t="s">
        <v>3476</v>
      </c>
      <c r="I401" s="56" t="s">
        <v>3477</v>
      </c>
      <c r="J401" s="56" t="s">
        <v>43</v>
      </c>
      <c r="K401" s="56" t="s">
        <v>3368</v>
      </c>
      <c r="L401" s="56" t="s">
        <v>3369</v>
      </c>
      <c r="M401" s="56" t="s">
        <v>3370</v>
      </c>
      <c r="N401" s="56" t="s">
        <v>3371</v>
      </c>
    </row>
    <row r="402" spans="8:14" x14ac:dyDescent="0.4">
      <c r="H402" s="56" t="s">
        <v>3476</v>
      </c>
      <c r="I402" s="56" t="s">
        <v>3478</v>
      </c>
      <c r="J402" s="56" t="s">
        <v>43</v>
      </c>
      <c r="K402" s="56" t="s">
        <v>3368</v>
      </c>
      <c r="L402" s="56" t="s">
        <v>3369</v>
      </c>
      <c r="M402" s="56" t="s">
        <v>3454</v>
      </c>
      <c r="N402" s="56" t="s">
        <v>3455</v>
      </c>
    </row>
    <row r="403" spans="8:14" x14ac:dyDescent="0.4">
      <c r="H403" s="56" t="s">
        <v>3479</v>
      </c>
      <c r="I403" s="56" t="s">
        <v>3480</v>
      </c>
      <c r="J403" s="56" t="s">
        <v>43</v>
      </c>
      <c r="K403" s="56" t="s">
        <v>3368</v>
      </c>
      <c r="L403" s="56" t="s">
        <v>3369</v>
      </c>
      <c r="M403" s="56" t="s">
        <v>3370</v>
      </c>
      <c r="N403" s="56" t="s">
        <v>3371</v>
      </c>
    </row>
    <row r="404" spans="8:14" x14ac:dyDescent="0.4">
      <c r="H404" s="56" t="s">
        <v>3481</v>
      </c>
      <c r="I404" s="56" t="s">
        <v>3482</v>
      </c>
      <c r="J404" s="56" t="s">
        <v>43</v>
      </c>
      <c r="K404" s="56" t="s">
        <v>3368</v>
      </c>
      <c r="L404" s="56" t="s">
        <v>3369</v>
      </c>
      <c r="M404" s="56" t="s">
        <v>3370</v>
      </c>
      <c r="N404" s="56" t="s">
        <v>3371</v>
      </c>
    </row>
    <row r="405" spans="8:14" x14ac:dyDescent="0.4">
      <c r="H405" s="56" t="s">
        <v>952</v>
      </c>
      <c r="I405" s="56" t="s">
        <v>951</v>
      </c>
      <c r="J405" s="56" t="s">
        <v>65</v>
      </c>
      <c r="K405" s="56" t="s">
        <v>3368</v>
      </c>
      <c r="L405" s="56" t="s">
        <v>3369</v>
      </c>
      <c r="M405" s="56" t="s">
        <v>3454</v>
      </c>
      <c r="N405" s="56" t="s">
        <v>3455</v>
      </c>
    </row>
    <row r="406" spans="8:14" x14ac:dyDescent="0.4">
      <c r="H406" s="56" t="s">
        <v>3483</v>
      </c>
      <c r="I406" s="56" t="s">
        <v>3484</v>
      </c>
      <c r="J406" s="56" t="s">
        <v>43</v>
      </c>
      <c r="K406" s="56" t="s">
        <v>3368</v>
      </c>
      <c r="L406" s="56" t="s">
        <v>3369</v>
      </c>
      <c r="M406" s="56" t="s">
        <v>3454</v>
      </c>
      <c r="N406" s="56" t="s">
        <v>3455</v>
      </c>
    </row>
    <row r="407" spans="8:14" x14ac:dyDescent="0.4">
      <c r="H407" s="56" t="s">
        <v>3485</v>
      </c>
      <c r="I407" s="56" t="s">
        <v>3486</v>
      </c>
      <c r="J407" s="56" t="s">
        <v>43</v>
      </c>
      <c r="K407" s="56" t="s">
        <v>3368</v>
      </c>
      <c r="L407" s="56" t="s">
        <v>3369</v>
      </c>
      <c r="M407" s="56" t="s">
        <v>3454</v>
      </c>
      <c r="N407" s="56" t="s">
        <v>3455</v>
      </c>
    </row>
    <row r="408" spans="8:14" x14ac:dyDescent="0.4">
      <c r="H408" s="56" t="s">
        <v>3487</v>
      </c>
      <c r="I408" s="56" t="s">
        <v>3488</v>
      </c>
      <c r="J408" s="56" t="s">
        <v>43</v>
      </c>
      <c r="K408" s="56" t="s">
        <v>3368</v>
      </c>
      <c r="L408" s="56" t="s">
        <v>3369</v>
      </c>
      <c r="M408" s="56" t="s">
        <v>3454</v>
      </c>
      <c r="N408" s="56" t="s">
        <v>3455</v>
      </c>
    </row>
    <row r="409" spans="8:14" x14ac:dyDescent="0.4">
      <c r="H409" s="56" t="s">
        <v>1409</v>
      </c>
      <c r="I409" s="56" t="s">
        <v>3489</v>
      </c>
      <c r="J409" s="56" t="s">
        <v>43</v>
      </c>
      <c r="K409" s="56" t="s">
        <v>3368</v>
      </c>
      <c r="L409" s="56" t="s">
        <v>3369</v>
      </c>
      <c r="M409" s="56" t="s">
        <v>3454</v>
      </c>
      <c r="N409" s="56" t="s">
        <v>3455</v>
      </c>
    </row>
    <row r="410" spans="8:14" x14ac:dyDescent="0.4">
      <c r="H410" s="56" t="s">
        <v>997</v>
      </c>
      <c r="I410" s="56" t="s">
        <v>996</v>
      </c>
      <c r="J410" s="56" t="s">
        <v>65</v>
      </c>
      <c r="K410" s="56" t="s">
        <v>3368</v>
      </c>
      <c r="L410" s="56" t="s">
        <v>3369</v>
      </c>
      <c r="M410" s="56" t="s">
        <v>3454</v>
      </c>
      <c r="N410" s="56" t="s">
        <v>3455</v>
      </c>
    </row>
    <row r="411" spans="8:14" x14ac:dyDescent="0.4">
      <c r="H411" s="56" t="s">
        <v>1198</v>
      </c>
      <c r="I411" s="56" t="s">
        <v>3490</v>
      </c>
      <c r="J411" s="56" t="s">
        <v>43</v>
      </c>
      <c r="K411" s="56" t="s">
        <v>3368</v>
      </c>
      <c r="L411" s="56" t="s">
        <v>3369</v>
      </c>
      <c r="M411" s="56" t="s">
        <v>3454</v>
      </c>
      <c r="N411" s="56" t="s">
        <v>3455</v>
      </c>
    </row>
    <row r="412" spans="8:14" x14ac:dyDescent="0.4">
      <c r="H412" s="56" t="s">
        <v>3491</v>
      </c>
      <c r="I412" s="56" t="s">
        <v>3492</v>
      </c>
      <c r="J412" s="56" t="s">
        <v>43</v>
      </c>
      <c r="K412" s="56" t="s">
        <v>3368</v>
      </c>
      <c r="L412" s="56" t="s">
        <v>3369</v>
      </c>
      <c r="M412" s="56" t="s">
        <v>3454</v>
      </c>
      <c r="N412" s="56" t="s">
        <v>3455</v>
      </c>
    </row>
    <row r="413" spans="8:14" x14ac:dyDescent="0.4">
      <c r="H413" s="56" t="s">
        <v>3493</v>
      </c>
      <c r="I413" s="56" t="s">
        <v>3494</v>
      </c>
      <c r="J413" s="56" t="s">
        <v>43</v>
      </c>
      <c r="K413" s="56" t="s">
        <v>3368</v>
      </c>
      <c r="L413" s="56" t="s">
        <v>3369</v>
      </c>
      <c r="M413" s="56" t="s">
        <v>3454</v>
      </c>
      <c r="N413" s="56" t="s">
        <v>3455</v>
      </c>
    </row>
    <row r="414" spans="8:14" x14ac:dyDescent="0.4">
      <c r="H414" s="56" t="s">
        <v>3495</v>
      </c>
      <c r="I414" s="56" t="s">
        <v>3496</v>
      </c>
      <c r="J414" s="56" t="s">
        <v>65</v>
      </c>
      <c r="K414" s="56" t="s">
        <v>3368</v>
      </c>
      <c r="L414" s="56" t="s">
        <v>3369</v>
      </c>
      <c r="M414" s="56" t="s">
        <v>3454</v>
      </c>
      <c r="N414" s="56" t="s">
        <v>3455</v>
      </c>
    </row>
    <row r="415" spans="8:14" x14ac:dyDescent="0.4">
      <c r="H415" s="56" t="s">
        <v>3497</v>
      </c>
      <c r="I415" s="56" t="s">
        <v>3498</v>
      </c>
      <c r="J415" s="56" t="s">
        <v>65</v>
      </c>
      <c r="K415" s="56" t="s">
        <v>3368</v>
      </c>
      <c r="L415" s="56" t="s">
        <v>3369</v>
      </c>
      <c r="M415" s="56" t="s">
        <v>3454</v>
      </c>
      <c r="N415" s="56" t="s">
        <v>3455</v>
      </c>
    </row>
    <row r="416" spans="8:14" x14ac:dyDescent="0.4">
      <c r="H416" s="56" t="s">
        <v>3499</v>
      </c>
      <c r="I416" s="56" t="s">
        <v>3500</v>
      </c>
      <c r="J416" s="56" t="s">
        <v>65</v>
      </c>
      <c r="K416" s="56" t="s">
        <v>3368</v>
      </c>
      <c r="L416" s="56" t="s">
        <v>3369</v>
      </c>
      <c r="M416" s="56" t="s">
        <v>3454</v>
      </c>
      <c r="N416" s="56" t="s">
        <v>3455</v>
      </c>
    </row>
    <row r="417" spans="8:14" x14ac:dyDescent="0.4">
      <c r="H417" s="56" t="s">
        <v>3501</v>
      </c>
      <c r="I417" s="56" t="s">
        <v>3502</v>
      </c>
      <c r="J417" s="56" t="s">
        <v>65</v>
      </c>
      <c r="K417" s="56" t="s">
        <v>3368</v>
      </c>
      <c r="L417" s="56" t="s">
        <v>3369</v>
      </c>
      <c r="M417" s="56" t="s">
        <v>3454</v>
      </c>
      <c r="N417" s="56" t="s">
        <v>3455</v>
      </c>
    </row>
    <row r="418" spans="8:14" x14ac:dyDescent="0.4">
      <c r="H418" s="56" t="s">
        <v>1033</v>
      </c>
      <c r="I418" s="56" t="s">
        <v>1032</v>
      </c>
      <c r="J418" s="56" t="s">
        <v>65</v>
      </c>
      <c r="K418" s="56" t="s">
        <v>3368</v>
      </c>
      <c r="L418" s="56" t="s">
        <v>3369</v>
      </c>
      <c r="M418" s="56" t="s">
        <v>3454</v>
      </c>
      <c r="N418" s="56" t="s">
        <v>3455</v>
      </c>
    </row>
    <row r="419" spans="8:14" x14ac:dyDescent="0.4">
      <c r="H419" s="56" t="s">
        <v>3503</v>
      </c>
      <c r="I419" s="56" t="s">
        <v>3504</v>
      </c>
      <c r="J419" s="56" t="s">
        <v>43</v>
      </c>
      <c r="K419" s="56" t="s">
        <v>3368</v>
      </c>
      <c r="L419" s="56" t="s">
        <v>3369</v>
      </c>
      <c r="M419" s="56" t="s">
        <v>3454</v>
      </c>
      <c r="N419" s="56" t="s">
        <v>3455</v>
      </c>
    </row>
    <row r="420" spans="8:14" x14ac:dyDescent="0.4">
      <c r="H420" s="56" t="s">
        <v>3505</v>
      </c>
      <c r="I420" s="56" t="s">
        <v>3506</v>
      </c>
      <c r="J420" s="56" t="s">
        <v>65</v>
      </c>
      <c r="K420" s="56" t="s">
        <v>3368</v>
      </c>
      <c r="L420" s="56" t="s">
        <v>3369</v>
      </c>
      <c r="M420" s="56" t="s">
        <v>3454</v>
      </c>
      <c r="N420" s="56" t="s">
        <v>3455</v>
      </c>
    </row>
    <row r="421" spans="8:14" x14ac:dyDescent="0.4">
      <c r="H421" s="56" t="s">
        <v>3507</v>
      </c>
      <c r="I421" s="56" t="s">
        <v>3508</v>
      </c>
      <c r="J421" s="56" t="s">
        <v>43</v>
      </c>
      <c r="K421" s="56" t="s">
        <v>3368</v>
      </c>
      <c r="L421" s="56" t="s">
        <v>3369</v>
      </c>
      <c r="M421" s="56" t="s">
        <v>3454</v>
      </c>
      <c r="N421" s="56" t="s">
        <v>3455</v>
      </c>
    </row>
    <row r="422" spans="8:14" x14ac:dyDescent="0.4">
      <c r="H422" s="56" t="s">
        <v>1465</v>
      </c>
      <c r="I422" s="56" t="s">
        <v>1464</v>
      </c>
      <c r="J422" s="56" t="s">
        <v>43</v>
      </c>
      <c r="K422" s="56" t="s">
        <v>3368</v>
      </c>
      <c r="L422" s="56" t="s">
        <v>3369</v>
      </c>
      <c r="M422" s="56" t="s">
        <v>3454</v>
      </c>
      <c r="N422" s="56" t="s">
        <v>3455</v>
      </c>
    </row>
    <row r="423" spans="8:14" x14ac:dyDescent="0.4">
      <c r="H423" s="56" t="s">
        <v>1017</v>
      </c>
      <c r="I423" s="56" t="s">
        <v>1016</v>
      </c>
      <c r="J423" s="56" t="s">
        <v>65</v>
      </c>
      <c r="K423" s="56" t="s">
        <v>3368</v>
      </c>
      <c r="L423" s="56" t="s">
        <v>3369</v>
      </c>
      <c r="M423" s="56" t="s">
        <v>3454</v>
      </c>
      <c r="N423" s="56" t="s">
        <v>3455</v>
      </c>
    </row>
    <row r="424" spans="8:14" x14ac:dyDescent="0.4">
      <c r="H424" s="56" t="s">
        <v>3509</v>
      </c>
      <c r="I424" s="56" t="s">
        <v>3510</v>
      </c>
      <c r="J424" s="56" t="s">
        <v>65</v>
      </c>
      <c r="K424" s="56" t="s">
        <v>3368</v>
      </c>
      <c r="L424" s="56" t="s">
        <v>3369</v>
      </c>
      <c r="M424" s="56" t="s">
        <v>3454</v>
      </c>
      <c r="N424" s="56" t="s">
        <v>3455</v>
      </c>
    </row>
    <row r="425" spans="8:14" x14ac:dyDescent="0.4">
      <c r="H425" s="56" t="s">
        <v>1273</v>
      </c>
      <c r="I425" s="56" t="s">
        <v>1272</v>
      </c>
      <c r="J425" s="56" t="s">
        <v>43</v>
      </c>
      <c r="K425" s="56" t="s">
        <v>3368</v>
      </c>
      <c r="L425" s="56" t="s">
        <v>3369</v>
      </c>
      <c r="M425" s="56" t="s">
        <v>3454</v>
      </c>
      <c r="N425" s="56" t="s">
        <v>3455</v>
      </c>
    </row>
    <row r="426" spans="8:14" x14ac:dyDescent="0.4">
      <c r="H426" s="56" t="s">
        <v>3511</v>
      </c>
      <c r="I426" s="56" t="s">
        <v>3512</v>
      </c>
      <c r="J426" s="56" t="s">
        <v>65</v>
      </c>
      <c r="K426" s="56" t="s">
        <v>3368</v>
      </c>
      <c r="L426" s="56" t="s">
        <v>3369</v>
      </c>
      <c r="M426" s="56" t="s">
        <v>3454</v>
      </c>
      <c r="N426" s="56" t="s">
        <v>3455</v>
      </c>
    </row>
    <row r="427" spans="8:14" x14ac:dyDescent="0.4">
      <c r="H427" s="56" t="s">
        <v>3513</v>
      </c>
      <c r="I427" s="56" t="s">
        <v>3514</v>
      </c>
      <c r="J427" s="56" t="s">
        <v>43</v>
      </c>
      <c r="K427" s="56" t="s">
        <v>3368</v>
      </c>
      <c r="L427" s="56" t="s">
        <v>3369</v>
      </c>
      <c r="M427" s="56" t="s">
        <v>3454</v>
      </c>
      <c r="N427" s="56" t="s">
        <v>3455</v>
      </c>
    </row>
    <row r="428" spans="8:14" x14ac:dyDescent="0.4">
      <c r="H428" s="56" t="s">
        <v>1020</v>
      </c>
      <c r="I428" s="56" t="s">
        <v>1019</v>
      </c>
      <c r="J428" s="56" t="s">
        <v>65</v>
      </c>
      <c r="K428" s="56" t="s">
        <v>3368</v>
      </c>
      <c r="L428" s="56" t="s">
        <v>3369</v>
      </c>
      <c r="M428" s="56" t="s">
        <v>3454</v>
      </c>
      <c r="N428" s="56" t="s">
        <v>3455</v>
      </c>
    </row>
    <row r="429" spans="8:14" x14ac:dyDescent="0.4">
      <c r="H429" s="56" t="s">
        <v>3515</v>
      </c>
      <c r="I429" s="56" t="s">
        <v>3516</v>
      </c>
      <c r="J429" s="56" t="s">
        <v>65</v>
      </c>
      <c r="K429" s="56" t="s">
        <v>3368</v>
      </c>
      <c r="L429" s="56" t="s">
        <v>3369</v>
      </c>
      <c r="M429" s="56" t="s">
        <v>3454</v>
      </c>
      <c r="N429" s="56" t="s">
        <v>3455</v>
      </c>
    </row>
    <row r="430" spans="8:14" x14ac:dyDescent="0.4">
      <c r="H430" s="56" t="s">
        <v>3517</v>
      </c>
      <c r="I430" s="56" t="s">
        <v>3518</v>
      </c>
      <c r="J430" s="56" t="s">
        <v>43</v>
      </c>
      <c r="K430" s="56" t="s">
        <v>3368</v>
      </c>
      <c r="L430" s="56" t="s">
        <v>3369</v>
      </c>
      <c r="M430" s="56" t="s">
        <v>3454</v>
      </c>
      <c r="N430" s="56" t="s">
        <v>3455</v>
      </c>
    </row>
    <row r="431" spans="8:14" x14ac:dyDescent="0.4">
      <c r="H431" s="56" t="s">
        <v>3519</v>
      </c>
      <c r="I431" s="56" t="s">
        <v>3520</v>
      </c>
      <c r="J431" s="56" t="s">
        <v>43</v>
      </c>
      <c r="K431" s="56" t="s">
        <v>3368</v>
      </c>
      <c r="L431" s="56" t="s">
        <v>3369</v>
      </c>
      <c r="M431" s="56" t="s">
        <v>3454</v>
      </c>
      <c r="N431" s="56" t="s">
        <v>3455</v>
      </c>
    </row>
    <row r="432" spans="8:14" x14ac:dyDescent="0.4">
      <c r="H432" s="56" t="s">
        <v>3521</v>
      </c>
      <c r="I432" s="56" t="s">
        <v>3522</v>
      </c>
      <c r="J432" s="56" t="s">
        <v>65</v>
      </c>
      <c r="K432" s="56" t="s">
        <v>3368</v>
      </c>
      <c r="L432" s="56" t="s">
        <v>3369</v>
      </c>
      <c r="M432" s="56" t="s">
        <v>3454</v>
      </c>
      <c r="N432" s="56" t="s">
        <v>3455</v>
      </c>
    </row>
    <row r="433" spans="8:14" x14ac:dyDescent="0.4">
      <c r="H433" s="56" t="s">
        <v>1340</v>
      </c>
      <c r="I433" s="56" t="s">
        <v>1339</v>
      </c>
      <c r="J433" s="56" t="s">
        <v>43</v>
      </c>
      <c r="K433" s="56" t="s">
        <v>3368</v>
      </c>
      <c r="L433" s="56" t="s">
        <v>3369</v>
      </c>
      <c r="M433" s="56" t="s">
        <v>3454</v>
      </c>
      <c r="N433" s="56" t="s">
        <v>3455</v>
      </c>
    </row>
    <row r="434" spans="8:14" x14ac:dyDescent="0.4">
      <c r="H434" s="56" t="s">
        <v>3523</v>
      </c>
      <c r="I434" s="56" t="s">
        <v>3524</v>
      </c>
      <c r="J434" s="56" t="s">
        <v>43</v>
      </c>
      <c r="K434" s="56" t="s">
        <v>3368</v>
      </c>
      <c r="L434" s="56" t="s">
        <v>3369</v>
      </c>
      <c r="M434" s="56" t="s">
        <v>3370</v>
      </c>
      <c r="N434" s="56" t="s">
        <v>3371</v>
      </c>
    </row>
  </sheetData>
  <pageMargins left="0.7" right="0.7" top="0.75" bottom="0.75" header="0.3" footer="0.3"/>
  <headerFooter>
    <oddHeader>&amp;C&amp;"Calibri"&amp;10&amp;K000000 Lockheed Martin Proprietary Information&amp;1#_x000D_</oddHeader>
    <oddFooter>&amp;C_x000D_&amp;1#&amp;"Calibri"&amp;10&amp;K000000 Lockheed Martin Proprietary Information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A7F46-2DDC-418D-A2C4-6C4E10FAC1DD}">
  <sheetPr>
    <tabColor theme="9"/>
  </sheetPr>
  <dimension ref="A1:Z172"/>
  <sheetViews>
    <sheetView zoomScale="66" zoomScaleNormal="66" workbookViewId="0">
      <selection activeCell="B29" sqref="B29"/>
    </sheetView>
  </sheetViews>
  <sheetFormatPr defaultRowHeight="12.45" x14ac:dyDescent="0.3"/>
  <cols>
    <col min="1" max="1" width="32.69140625" bestFit="1" customWidth="1"/>
    <col min="2" max="2" width="20.3828125" style="70" bestFit="1" customWidth="1"/>
    <col min="3" max="3" width="8.921875" style="70" bestFit="1" customWidth="1"/>
    <col min="4" max="4" width="17.765625" style="70" bestFit="1" customWidth="1"/>
    <col min="5" max="5" width="12.69140625" style="70" bestFit="1" customWidth="1"/>
    <col min="6" max="6" width="17" style="70" bestFit="1" customWidth="1"/>
    <col min="7" max="7" width="16.53515625" style="70" bestFit="1" customWidth="1"/>
    <col min="8" max="8" width="11.53515625" bestFit="1" customWidth="1"/>
    <col min="9" max="9" width="6.921875" bestFit="1" customWidth="1"/>
    <col min="10" max="10" width="20.3828125" bestFit="1" customWidth="1"/>
    <col min="11" max="11" width="16.3828125" bestFit="1" customWidth="1"/>
    <col min="12" max="12" width="8.765625" bestFit="1" customWidth="1"/>
    <col min="13" max="13" width="7.765625" bestFit="1" customWidth="1"/>
    <col min="14" max="16" width="8.765625" bestFit="1" customWidth="1"/>
    <col min="17" max="17" width="7.765625" bestFit="1" customWidth="1"/>
    <col min="18" max="20" width="8.765625" bestFit="1" customWidth="1"/>
    <col min="21" max="22" width="7.765625" bestFit="1" customWidth="1"/>
    <col min="23" max="24" width="8.765625" bestFit="1" customWidth="1"/>
    <col min="25" max="25" width="11" bestFit="1" customWidth="1"/>
    <col min="26" max="26" width="8.765625" bestFit="1" customWidth="1"/>
    <col min="27" max="27" width="11" bestFit="1" customWidth="1"/>
    <col min="28" max="28" width="8.921875" bestFit="1" customWidth="1"/>
    <col min="29" max="29" width="11.3828125" bestFit="1" customWidth="1"/>
    <col min="30" max="30" width="11" bestFit="1" customWidth="1"/>
    <col min="31" max="31" width="7.765625" bestFit="1" customWidth="1"/>
    <col min="32" max="32" width="13.69140625" bestFit="1" customWidth="1"/>
    <col min="33" max="33" width="10.4609375" bestFit="1" customWidth="1"/>
    <col min="34" max="34" width="13.69140625" bestFit="1" customWidth="1"/>
    <col min="35" max="35" width="10.4609375" bestFit="1" customWidth="1"/>
    <col min="36" max="36" width="13.69140625" bestFit="1" customWidth="1"/>
    <col min="37" max="37" width="9.4609375" bestFit="1" customWidth="1"/>
    <col min="38" max="38" width="12.61328125" bestFit="1" customWidth="1"/>
    <col min="39" max="39" width="9.4609375" bestFit="1" customWidth="1"/>
    <col min="40" max="40" width="12.61328125" bestFit="1" customWidth="1"/>
    <col min="41" max="41" width="10.4609375" bestFit="1" customWidth="1"/>
    <col min="42" max="42" width="13.69140625" bestFit="1" customWidth="1"/>
    <col min="43" max="43" width="10.4609375" bestFit="1" customWidth="1"/>
    <col min="44" max="44" width="13.69140625" bestFit="1" customWidth="1"/>
    <col min="45" max="45" width="10.4609375" bestFit="1" customWidth="1"/>
    <col min="46" max="46" width="13.69140625" bestFit="1" customWidth="1"/>
    <col min="47" max="47" width="9.4609375" bestFit="1" customWidth="1"/>
    <col min="48" max="48" width="12.61328125" bestFit="1" customWidth="1"/>
    <col min="49" max="49" width="10.4609375" bestFit="1" customWidth="1"/>
    <col min="50" max="50" width="13.69140625" bestFit="1" customWidth="1"/>
    <col min="51" max="51" width="10.4609375" bestFit="1" customWidth="1"/>
    <col min="52" max="52" width="13.69140625" bestFit="1" customWidth="1"/>
    <col min="53" max="53" width="10.4609375" bestFit="1" customWidth="1"/>
    <col min="54" max="54" width="13.69140625" bestFit="1" customWidth="1"/>
    <col min="55" max="55" width="11" bestFit="1" customWidth="1"/>
  </cols>
  <sheetData>
    <row r="1" spans="1:26" x14ac:dyDescent="0.3">
      <c r="A1" s="88" t="s">
        <v>2</v>
      </c>
      <c r="B1" s="70" t="s">
        <v>7897</v>
      </c>
    </row>
    <row r="2" spans="1:26" x14ac:dyDescent="0.3">
      <c r="A2" s="86" t="s">
        <v>9</v>
      </c>
      <c r="B2" t="s">
        <v>7898</v>
      </c>
      <c r="J2" s="86" t="s">
        <v>9</v>
      </c>
      <c r="K2" t="s">
        <v>7898</v>
      </c>
    </row>
    <row r="3" spans="1:26" x14ac:dyDescent="0.3">
      <c r="A3" s="70"/>
      <c r="B3"/>
      <c r="C3"/>
      <c r="D3"/>
      <c r="E3"/>
      <c r="F3"/>
      <c r="G3"/>
      <c r="J3" s="70"/>
    </row>
    <row r="4" spans="1:26" x14ac:dyDescent="0.3">
      <c r="A4" s="86" t="s">
        <v>9</v>
      </c>
      <c r="B4" s="70" t="s">
        <v>7899</v>
      </c>
      <c r="C4"/>
      <c r="D4"/>
      <c r="E4"/>
      <c r="F4"/>
      <c r="G4"/>
      <c r="J4" s="86" t="s">
        <v>7899</v>
      </c>
      <c r="K4" s="86" t="s">
        <v>7900</v>
      </c>
      <c r="L4" s="70"/>
      <c r="M4" s="70"/>
      <c r="N4" s="70"/>
      <c r="O4" s="70"/>
      <c r="P4" s="70"/>
      <c r="Q4" s="70"/>
      <c r="R4" s="70"/>
      <c r="S4" s="70"/>
      <c r="T4" s="70"/>
      <c r="U4" s="70"/>
      <c r="V4" s="70"/>
      <c r="W4" s="70"/>
      <c r="X4" s="70"/>
      <c r="Y4" s="70"/>
    </row>
    <row r="5" spans="1:26" x14ac:dyDescent="0.3">
      <c r="A5" s="71" t="s">
        <v>63</v>
      </c>
      <c r="B5" s="87">
        <v>178</v>
      </c>
      <c r="C5"/>
      <c r="D5"/>
      <c r="E5"/>
      <c r="F5"/>
      <c r="G5"/>
      <c r="J5" s="86" t="s">
        <v>9</v>
      </c>
      <c r="K5" s="72">
        <v>45800</v>
      </c>
      <c r="L5" s="72">
        <v>45807</v>
      </c>
      <c r="M5" s="72">
        <v>45814</v>
      </c>
      <c r="N5" s="72">
        <v>45821</v>
      </c>
      <c r="O5" s="72">
        <v>45828</v>
      </c>
      <c r="P5" s="72">
        <v>45835</v>
      </c>
      <c r="Q5" s="72">
        <v>45842</v>
      </c>
      <c r="R5" s="72">
        <v>45849</v>
      </c>
      <c r="S5" s="72">
        <v>45856</v>
      </c>
      <c r="T5" s="72">
        <v>45863</v>
      </c>
      <c r="U5" s="72">
        <v>45870</v>
      </c>
      <c r="V5" s="72">
        <v>45877</v>
      </c>
      <c r="W5" s="72">
        <v>45884</v>
      </c>
      <c r="X5" s="72">
        <v>45891</v>
      </c>
      <c r="Y5" s="70" t="s">
        <v>7901</v>
      </c>
    </row>
    <row r="6" spans="1:26" x14ac:dyDescent="0.3">
      <c r="A6" s="73" t="s">
        <v>7892</v>
      </c>
      <c r="B6" s="87">
        <v>90</v>
      </c>
      <c r="C6"/>
      <c r="D6"/>
      <c r="E6"/>
      <c r="F6"/>
      <c r="G6"/>
      <c r="J6" s="71" t="s">
        <v>63</v>
      </c>
      <c r="K6" s="87">
        <v>12</v>
      </c>
      <c r="L6" s="87">
        <v>29</v>
      </c>
      <c r="M6" s="87">
        <v>27</v>
      </c>
      <c r="N6" s="87">
        <v>28</v>
      </c>
      <c r="O6" s="87">
        <v>10</v>
      </c>
      <c r="P6" s="87">
        <v>5</v>
      </c>
      <c r="Q6" s="87"/>
      <c r="R6" s="87"/>
      <c r="S6" s="87"/>
      <c r="T6" s="87"/>
      <c r="U6" s="87"/>
      <c r="V6" s="87"/>
      <c r="W6" s="87"/>
      <c r="X6" s="87"/>
      <c r="Y6" s="87">
        <v>111</v>
      </c>
    </row>
    <row r="7" spans="1:26" x14ac:dyDescent="0.3">
      <c r="A7" s="73" t="s">
        <v>7887</v>
      </c>
      <c r="B7" s="87">
        <v>39</v>
      </c>
      <c r="C7"/>
      <c r="D7"/>
      <c r="E7"/>
      <c r="F7"/>
      <c r="G7"/>
      <c r="J7" s="71" t="s">
        <v>21</v>
      </c>
      <c r="K7" s="87"/>
      <c r="L7" s="87"/>
      <c r="M7" s="87"/>
      <c r="N7" s="87">
        <v>6</v>
      </c>
      <c r="O7" s="87"/>
      <c r="P7" s="87">
        <v>1</v>
      </c>
      <c r="Q7" s="87">
        <v>14</v>
      </c>
      <c r="R7" s="87">
        <v>8</v>
      </c>
      <c r="S7" s="87">
        <v>4</v>
      </c>
      <c r="T7" s="87">
        <v>10</v>
      </c>
      <c r="U7" s="87">
        <v>11</v>
      </c>
      <c r="V7" s="87">
        <v>19</v>
      </c>
      <c r="W7" s="87">
        <v>23</v>
      </c>
      <c r="X7" s="87">
        <v>18</v>
      </c>
      <c r="Y7" s="87">
        <v>114</v>
      </c>
    </row>
    <row r="8" spans="1:26" x14ac:dyDescent="0.3">
      <c r="A8" s="73" t="s">
        <v>7895</v>
      </c>
      <c r="B8" s="87">
        <v>19</v>
      </c>
      <c r="C8"/>
      <c r="D8"/>
      <c r="E8"/>
      <c r="F8"/>
      <c r="G8"/>
      <c r="J8" s="71" t="s">
        <v>7901</v>
      </c>
      <c r="K8" s="87">
        <v>12</v>
      </c>
      <c r="L8" s="87">
        <v>29</v>
      </c>
      <c r="M8" s="87">
        <v>27</v>
      </c>
      <c r="N8" s="87">
        <v>34</v>
      </c>
      <c r="O8" s="87">
        <v>10</v>
      </c>
      <c r="P8" s="87">
        <v>6</v>
      </c>
      <c r="Q8" s="87">
        <v>14</v>
      </c>
      <c r="R8" s="87">
        <v>8</v>
      </c>
      <c r="S8" s="87">
        <v>4</v>
      </c>
      <c r="T8" s="87">
        <v>10</v>
      </c>
      <c r="U8" s="87">
        <v>11</v>
      </c>
      <c r="V8" s="87">
        <v>19</v>
      </c>
      <c r="W8" s="87">
        <v>23</v>
      </c>
      <c r="X8" s="87">
        <v>18</v>
      </c>
      <c r="Y8" s="87">
        <v>225</v>
      </c>
    </row>
    <row r="9" spans="1:26" x14ac:dyDescent="0.3">
      <c r="A9" s="73" t="s">
        <v>7894</v>
      </c>
      <c r="B9" s="87">
        <v>14</v>
      </c>
      <c r="C9"/>
      <c r="D9"/>
      <c r="E9"/>
      <c r="F9"/>
      <c r="G9"/>
    </row>
    <row r="10" spans="1:26" x14ac:dyDescent="0.3">
      <c r="A10" s="73" t="s">
        <v>7888</v>
      </c>
      <c r="B10" s="87">
        <v>6</v>
      </c>
      <c r="C10"/>
      <c r="D10"/>
      <c r="E10"/>
      <c r="F10"/>
      <c r="G10"/>
    </row>
    <row r="11" spans="1:26" x14ac:dyDescent="0.3">
      <c r="A11" s="73" t="s">
        <v>7890</v>
      </c>
      <c r="B11" s="87">
        <v>3</v>
      </c>
      <c r="C11"/>
      <c r="D11"/>
      <c r="E11"/>
      <c r="F11"/>
      <c r="G11"/>
    </row>
    <row r="12" spans="1:26" x14ac:dyDescent="0.3">
      <c r="A12" s="73" t="s">
        <v>7896</v>
      </c>
      <c r="B12" s="87">
        <v>3</v>
      </c>
      <c r="C12"/>
      <c r="D12"/>
      <c r="E12"/>
      <c r="F12"/>
      <c r="G12"/>
      <c r="J12" s="74" t="s">
        <v>7902</v>
      </c>
      <c r="K12" s="75" t="s">
        <v>7930</v>
      </c>
      <c r="L12" s="75" t="s">
        <v>7903</v>
      </c>
      <c r="M12" s="75" t="s">
        <v>7928</v>
      </c>
      <c r="N12" s="75" t="s">
        <v>7904</v>
      </c>
      <c r="O12" s="75" t="s">
        <v>7905</v>
      </c>
      <c r="P12" s="75" t="s">
        <v>7906</v>
      </c>
      <c r="Q12" s="75" t="s">
        <v>7907</v>
      </c>
      <c r="R12" s="75" t="s">
        <v>7908</v>
      </c>
      <c r="S12" s="75" t="s">
        <v>7929</v>
      </c>
      <c r="T12" s="75" t="s">
        <v>7909</v>
      </c>
      <c r="U12" s="75" t="s">
        <v>7910</v>
      </c>
      <c r="V12" s="75" t="s">
        <v>7911</v>
      </c>
      <c r="W12" s="75" t="s">
        <v>7912</v>
      </c>
      <c r="X12" s="75" t="s">
        <v>7913</v>
      </c>
      <c r="Y12" s="75" t="s">
        <v>7914</v>
      </c>
      <c r="Z12" s="75" t="s">
        <v>7915</v>
      </c>
    </row>
    <row r="13" spans="1:26" x14ac:dyDescent="0.3">
      <c r="A13" s="73" t="s">
        <v>7893</v>
      </c>
      <c r="B13" s="87">
        <v>2</v>
      </c>
      <c r="C13"/>
      <c r="D13"/>
      <c r="E13"/>
      <c r="F13"/>
      <c r="G13"/>
      <c r="J13" s="77" t="s">
        <v>63</v>
      </c>
      <c r="K13" s="108"/>
      <c r="L13" s="108"/>
      <c r="M13" s="108">
        <v>12</v>
      </c>
      <c r="N13" s="108">
        <v>29</v>
      </c>
      <c r="O13" s="108">
        <v>27</v>
      </c>
      <c r="P13" s="108">
        <v>28</v>
      </c>
      <c r="Q13" s="108">
        <v>10</v>
      </c>
      <c r="R13" s="108">
        <v>5</v>
      </c>
      <c r="S13" s="108"/>
      <c r="T13" s="108"/>
      <c r="U13" s="108"/>
      <c r="V13" s="108"/>
      <c r="W13" s="108"/>
      <c r="X13" s="108"/>
      <c r="Y13" s="108"/>
      <c r="Z13" s="108"/>
    </row>
    <row r="14" spans="1:26" x14ac:dyDescent="0.3">
      <c r="A14" s="73" t="s">
        <v>7889</v>
      </c>
      <c r="B14" s="87">
        <v>2</v>
      </c>
      <c r="C14"/>
      <c r="D14"/>
      <c r="E14"/>
      <c r="F14"/>
      <c r="G14"/>
      <c r="J14" s="77" t="s">
        <v>21</v>
      </c>
      <c r="K14" s="108"/>
      <c r="L14" s="108"/>
      <c r="M14" s="108"/>
      <c r="N14" s="108"/>
      <c r="O14" s="108"/>
      <c r="P14" s="108">
        <v>6</v>
      </c>
      <c r="Q14" s="108"/>
      <c r="R14" s="108">
        <v>1</v>
      </c>
      <c r="S14" s="108">
        <v>14</v>
      </c>
      <c r="T14" s="108">
        <v>8</v>
      </c>
      <c r="U14" s="108">
        <v>4</v>
      </c>
      <c r="V14" s="108">
        <v>10</v>
      </c>
      <c r="W14" s="108">
        <v>11</v>
      </c>
      <c r="X14" s="108">
        <v>19</v>
      </c>
      <c r="Y14" s="108">
        <v>23</v>
      </c>
      <c r="Z14" s="108">
        <v>18</v>
      </c>
    </row>
    <row r="15" spans="1:26" x14ac:dyDescent="0.3">
      <c r="A15" s="71" t="s">
        <v>21</v>
      </c>
      <c r="B15" s="87">
        <v>117</v>
      </c>
      <c r="C15"/>
      <c r="D15"/>
      <c r="E15"/>
      <c r="F15"/>
      <c r="G15"/>
      <c r="J15" s="77" t="s">
        <v>7921</v>
      </c>
      <c r="K15" s="108"/>
      <c r="L15" s="108">
        <v>2</v>
      </c>
      <c r="M15" s="108">
        <v>1</v>
      </c>
      <c r="N15" s="108">
        <v>17</v>
      </c>
      <c r="O15" s="108">
        <v>26</v>
      </c>
      <c r="P15" s="108">
        <v>9</v>
      </c>
      <c r="Q15" s="108">
        <v>7</v>
      </c>
      <c r="R15" s="108"/>
      <c r="S15" s="108">
        <v>5</v>
      </c>
      <c r="T15" s="108"/>
      <c r="U15" s="108">
        <v>1</v>
      </c>
      <c r="V15" s="108">
        <v>2</v>
      </c>
      <c r="W15" s="108"/>
      <c r="X15" s="108"/>
      <c r="Y15" s="108"/>
      <c r="Z15" s="108"/>
    </row>
    <row r="16" spans="1:26" x14ac:dyDescent="0.3">
      <c r="A16" s="71" t="s">
        <v>7901</v>
      </c>
      <c r="B16" s="87">
        <v>295</v>
      </c>
      <c r="C16"/>
      <c r="D16"/>
      <c r="E16"/>
      <c r="F16"/>
      <c r="G16"/>
      <c r="J16" s="77" t="s">
        <v>2606</v>
      </c>
      <c r="K16" s="108">
        <v>2</v>
      </c>
      <c r="L16" s="108">
        <v>27</v>
      </c>
      <c r="M16" s="108">
        <v>6</v>
      </c>
      <c r="N16" s="108">
        <v>1</v>
      </c>
      <c r="O16" s="108"/>
      <c r="P16" s="108"/>
      <c r="Q16" s="108"/>
      <c r="R16" s="108"/>
      <c r="S16" s="108"/>
      <c r="T16" s="108"/>
      <c r="U16" s="108"/>
      <c r="V16" s="108"/>
      <c r="W16" s="108"/>
      <c r="X16" s="108"/>
      <c r="Y16" s="108"/>
      <c r="Z16" s="108"/>
    </row>
    <row r="17" spans="1:26" x14ac:dyDescent="0.3">
      <c r="B17"/>
      <c r="C17"/>
      <c r="D17"/>
      <c r="E17"/>
      <c r="F17"/>
      <c r="G17"/>
      <c r="Z17" s="109">
        <v>331</v>
      </c>
    </row>
    <row r="18" spans="1:26" x14ac:dyDescent="0.3">
      <c r="B18"/>
      <c r="C18"/>
      <c r="D18"/>
      <c r="E18"/>
      <c r="F18"/>
      <c r="G18"/>
    </row>
    <row r="19" spans="1:26" x14ac:dyDescent="0.3">
      <c r="B19"/>
      <c r="J19" s="110" t="s">
        <v>7916</v>
      </c>
      <c r="K19" s="111">
        <f>SUM(K13:R16)</f>
        <v>216</v>
      </c>
      <c r="L19" s="112">
        <f>K19/$Z$17</f>
        <v>0.65256797583081572</v>
      </c>
    </row>
    <row r="20" spans="1:26" x14ac:dyDescent="0.3">
      <c r="J20" s="110" t="s">
        <v>7917</v>
      </c>
      <c r="K20" s="111">
        <f>SUM(K13:V16)</f>
        <v>260</v>
      </c>
      <c r="L20" s="112">
        <f>K20/$Z$17</f>
        <v>0.78549848942598188</v>
      </c>
    </row>
    <row r="21" spans="1:26" x14ac:dyDescent="0.3">
      <c r="J21" s="110" t="s">
        <v>7918</v>
      </c>
      <c r="K21" s="111">
        <f>SUM(K13:Z16)</f>
        <v>331</v>
      </c>
      <c r="L21" s="112">
        <f>K21/$Z$17</f>
        <v>1</v>
      </c>
    </row>
    <row r="28" spans="1:26" x14ac:dyDescent="0.3">
      <c r="A28" s="77" t="s">
        <v>21</v>
      </c>
      <c r="B28" s="108">
        <f>GETPIVOTDATA("Course Name",$A$4,"Risk Status","On Track")</f>
        <v>117</v>
      </c>
    </row>
    <row r="29" spans="1:26" x14ac:dyDescent="0.3">
      <c r="A29" s="77" t="s">
        <v>63</v>
      </c>
      <c r="B29" s="108">
        <f>GETPIVOTDATA("Course Name",$A$4,"Risk Status","Behind Schedule")</f>
        <v>178</v>
      </c>
    </row>
    <row r="39" spans="1:2" x14ac:dyDescent="0.3">
      <c r="A39" s="73" t="s">
        <v>7892</v>
      </c>
      <c r="B39" s="87">
        <v>91</v>
      </c>
    </row>
    <row r="40" spans="1:2" x14ac:dyDescent="0.3">
      <c r="A40" s="73" t="s">
        <v>7887</v>
      </c>
      <c r="B40" s="87">
        <v>41</v>
      </c>
    </row>
    <row r="41" spans="1:2" x14ac:dyDescent="0.3">
      <c r="A41" s="73" t="s">
        <v>7895</v>
      </c>
      <c r="B41" s="87">
        <v>19</v>
      </c>
    </row>
    <row r="42" spans="1:2" x14ac:dyDescent="0.3">
      <c r="A42" s="73" t="s">
        <v>7894</v>
      </c>
      <c r="B42" s="87">
        <v>14</v>
      </c>
    </row>
    <row r="43" spans="1:2" x14ac:dyDescent="0.3">
      <c r="A43" s="73" t="s">
        <v>7890</v>
      </c>
      <c r="B43" s="87">
        <v>3</v>
      </c>
    </row>
    <row r="44" spans="1:2" x14ac:dyDescent="0.3">
      <c r="A44" s="73" t="s">
        <v>7896</v>
      </c>
      <c r="B44" s="87">
        <v>3</v>
      </c>
    </row>
    <row r="45" spans="1:2" x14ac:dyDescent="0.3">
      <c r="A45" s="73" t="s">
        <v>7893</v>
      </c>
      <c r="B45" s="87">
        <v>2</v>
      </c>
    </row>
    <row r="46" spans="1:2" x14ac:dyDescent="0.3">
      <c r="A46" s="73" t="s">
        <v>7889</v>
      </c>
      <c r="B46" s="87">
        <v>2</v>
      </c>
    </row>
    <row r="51" spans="1:10" x14ac:dyDescent="0.3">
      <c r="B51"/>
    </row>
    <row r="52" spans="1:10" x14ac:dyDescent="0.3">
      <c r="A52" s="70" t="s">
        <v>2</v>
      </c>
      <c r="B52" s="70" t="s">
        <v>7897</v>
      </c>
    </row>
    <row r="53" spans="1:10" x14ac:dyDescent="0.3">
      <c r="B53"/>
    </row>
    <row r="54" spans="1:10" x14ac:dyDescent="0.3">
      <c r="A54" t="s">
        <v>7899</v>
      </c>
      <c r="B54" t="s">
        <v>7900</v>
      </c>
      <c r="H54" s="70"/>
    </row>
    <row r="55" spans="1:10" x14ac:dyDescent="0.3">
      <c r="A55" t="s">
        <v>9</v>
      </c>
      <c r="B55" t="s">
        <v>20</v>
      </c>
      <c r="C55" t="s">
        <v>32</v>
      </c>
      <c r="D55" t="s">
        <v>194</v>
      </c>
      <c r="E55" t="s">
        <v>242</v>
      </c>
      <c r="F55" t="s">
        <v>121</v>
      </c>
      <c r="G55" t="s">
        <v>40</v>
      </c>
      <c r="H55" s="70" t="s">
        <v>7901</v>
      </c>
    </row>
    <row r="56" spans="1:10" x14ac:dyDescent="0.3">
      <c r="A56" s="71" t="s">
        <v>257</v>
      </c>
      <c r="B56" s="78"/>
      <c r="C56" s="78"/>
      <c r="D56" s="78"/>
      <c r="E56" s="79">
        <v>5</v>
      </c>
      <c r="H56" s="70">
        <v>5</v>
      </c>
    </row>
    <row r="57" spans="1:10" x14ac:dyDescent="0.3">
      <c r="A57" s="71" t="s">
        <v>65</v>
      </c>
      <c r="B57" s="78"/>
      <c r="C57" s="78">
        <v>2</v>
      </c>
      <c r="D57" s="78">
        <v>2</v>
      </c>
      <c r="E57" s="79">
        <v>18</v>
      </c>
      <c r="H57" s="70">
        <v>22</v>
      </c>
      <c r="J57">
        <f>SUM(B57:E57)</f>
        <v>22</v>
      </c>
    </row>
    <row r="58" spans="1:10" x14ac:dyDescent="0.3">
      <c r="A58" s="71" t="s">
        <v>43</v>
      </c>
      <c r="B58" s="78">
        <v>31</v>
      </c>
      <c r="C58" s="78">
        <v>1</v>
      </c>
      <c r="D58" s="78">
        <v>8</v>
      </c>
      <c r="E58" s="79">
        <v>1</v>
      </c>
      <c r="F58" s="70">
        <v>10</v>
      </c>
      <c r="G58" s="70">
        <v>91</v>
      </c>
      <c r="H58" s="70">
        <v>142</v>
      </c>
      <c r="J58">
        <f t="shared" ref="J58:J62" si="0">SUM(B58:E58)</f>
        <v>41</v>
      </c>
    </row>
    <row r="59" spans="1:10" x14ac:dyDescent="0.3">
      <c r="A59" s="71" t="s">
        <v>7919</v>
      </c>
      <c r="B59" s="78"/>
      <c r="C59" s="78"/>
      <c r="D59" s="78"/>
      <c r="E59" s="79"/>
      <c r="G59" s="70">
        <v>1</v>
      </c>
      <c r="H59" s="70">
        <v>1</v>
      </c>
      <c r="J59">
        <f t="shared" si="0"/>
        <v>0</v>
      </c>
    </row>
    <row r="60" spans="1:10" x14ac:dyDescent="0.3">
      <c r="A60" s="71" t="s">
        <v>24</v>
      </c>
      <c r="B60" s="78">
        <v>2</v>
      </c>
      <c r="C60" s="78">
        <v>1</v>
      </c>
      <c r="D60" s="78">
        <v>2</v>
      </c>
      <c r="E60" s="79">
        <v>1</v>
      </c>
      <c r="F60" s="70">
        <v>20</v>
      </c>
      <c r="G60" s="70">
        <v>68</v>
      </c>
      <c r="H60" s="70">
        <v>94</v>
      </c>
      <c r="J60">
        <f t="shared" si="0"/>
        <v>6</v>
      </c>
    </row>
    <row r="61" spans="1:10" x14ac:dyDescent="0.3">
      <c r="A61" s="71" t="s">
        <v>77</v>
      </c>
      <c r="B61" s="78">
        <v>4</v>
      </c>
      <c r="C61" s="78"/>
      <c r="D61" s="78">
        <v>3</v>
      </c>
      <c r="E61" s="79"/>
      <c r="G61" s="70">
        <v>62</v>
      </c>
      <c r="H61" s="70">
        <v>69</v>
      </c>
      <c r="J61">
        <f t="shared" si="0"/>
        <v>7</v>
      </c>
    </row>
    <row r="62" spans="1:10" x14ac:dyDescent="0.3">
      <c r="A62" s="71" t="s">
        <v>142</v>
      </c>
      <c r="B62" s="78">
        <v>4</v>
      </c>
      <c r="C62" s="78"/>
      <c r="D62" s="78"/>
      <c r="E62" s="79"/>
      <c r="F62" s="70">
        <v>1</v>
      </c>
      <c r="G62" s="70">
        <v>3</v>
      </c>
      <c r="H62" s="70">
        <v>8</v>
      </c>
      <c r="J62">
        <f t="shared" si="0"/>
        <v>4</v>
      </c>
    </row>
    <row r="63" spans="1:10" x14ac:dyDescent="0.3">
      <c r="A63" s="71" t="s">
        <v>7901</v>
      </c>
      <c r="B63" s="78">
        <v>41</v>
      </c>
      <c r="C63" s="78">
        <v>4</v>
      </c>
      <c r="D63" s="78">
        <v>15</v>
      </c>
      <c r="E63" s="79">
        <v>25</v>
      </c>
      <c r="F63" s="70">
        <v>31</v>
      </c>
      <c r="G63" s="70">
        <v>225</v>
      </c>
      <c r="H63" s="70">
        <v>341</v>
      </c>
      <c r="J63">
        <f>SUM(J57:J62)</f>
        <v>80</v>
      </c>
    </row>
    <row r="64" spans="1:10" x14ac:dyDescent="0.3">
      <c r="B64"/>
      <c r="C64"/>
      <c r="D64"/>
      <c r="E64"/>
      <c r="F64"/>
      <c r="G64"/>
    </row>
    <row r="65" spans="1:9" x14ac:dyDescent="0.3">
      <c r="B65"/>
    </row>
    <row r="66" spans="1:9" x14ac:dyDescent="0.3">
      <c r="B66"/>
      <c r="C66"/>
      <c r="D66"/>
      <c r="E66"/>
      <c r="F66"/>
      <c r="G66"/>
    </row>
    <row r="67" spans="1:9" ht="105.45" x14ac:dyDescent="0.55000000000000004">
      <c r="A67" s="80"/>
      <c r="B67" s="81" t="s">
        <v>2606</v>
      </c>
      <c r="C67" s="81" t="s">
        <v>7920</v>
      </c>
      <c r="D67" s="81" t="s">
        <v>40</v>
      </c>
      <c r="E67" s="81" t="s">
        <v>7921</v>
      </c>
      <c r="F67" s="81" t="s">
        <v>7922</v>
      </c>
      <c r="G67" s="81" t="s">
        <v>7923</v>
      </c>
      <c r="H67" s="81" t="s">
        <v>2573</v>
      </c>
      <c r="I67" s="81" t="s">
        <v>7924</v>
      </c>
    </row>
    <row r="68" spans="1:9" ht="17.600000000000001" x14ac:dyDescent="0.55000000000000004">
      <c r="A68" s="82" t="s">
        <v>257</v>
      </c>
      <c r="B68" s="82">
        <v>5</v>
      </c>
      <c r="C68" s="82">
        <v>0</v>
      </c>
      <c r="D68" s="82">
        <v>0</v>
      </c>
      <c r="E68" s="82">
        <v>0</v>
      </c>
      <c r="F68" s="82">
        <f t="shared" ref="F68:F73" si="1">SUM(B68:E68)</f>
        <v>5</v>
      </c>
      <c r="G68" s="83">
        <f>SUM(D68:E68)/F68</f>
        <v>0</v>
      </c>
      <c r="H68" s="83">
        <f t="shared" ref="H68:H74" si="2">B68/F68</f>
        <v>1</v>
      </c>
      <c r="I68" s="83">
        <f>C68/F68</f>
        <v>0</v>
      </c>
    </row>
    <row r="69" spans="1:9" ht="17.600000000000001" x14ac:dyDescent="0.55000000000000004">
      <c r="A69" s="82" t="s">
        <v>65</v>
      </c>
      <c r="B69" s="82">
        <v>18</v>
      </c>
      <c r="C69" s="82">
        <v>4</v>
      </c>
      <c r="D69" s="82">
        <v>0</v>
      </c>
      <c r="E69" s="82">
        <v>0</v>
      </c>
      <c r="F69" s="82">
        <f t="shared" si="1"/>
        <v>22</v>
      </c>
      <c r="G69" s="83">
        <f t="shared" ref="G69:G74" si="3">SUM(D69:E69)/F69</f>
        <v>0</v>
      </c>
      <c r="H69" s="83">
        <f t="shared" si="2"/>
        <v>0.81818181818181823</v>
      </c>
      <c r="I69" s="83">
        <f t="shared" ref="I69:I74" si="4">C69/F69</f>
        <v>0.18181818181818182</v>
      </c>
    </row>
    <row r="70" spans="1:9" ht="17.600000000000001" x14ac:dyDescent="0.55000000000000004">
      <c r="A70" s="82" t="s">
        <v>43</v>
      </c>
      <c r="B70" s="82">
        <v>1</v>
      </c>
      <c r="C70" s="82">
        <v>40</v>
      </c>
      <c r="D70" s="82">
        <v>92</v>
      </c>
      <c r="E70" s="82">
        <v>10</v>
      </c>
      <c r="F70" s="82">
        <f t="shared" si="1"/>
        <v>143</v>
      </c>
      <c r="G70" s="83">
        <f t="shared" si="3"/>
        <v>0.71328671328671334</v>
      </c>
      <c r="H70" s="83">
        <f t="shared" si="2"/>
        <v>6.993006993006993E-3</v>
      </c>
      <c r="I70" s="83">
        <f t="shared" si="4"/>
        <v>0.27972027972027974</v>
      </c>
    </row>
    <row r="71" spans="1:9" ht="17.600000000000001" x14ac:dyDescent="0.55000000000000004">
      <c r="A71" s="82" t="s">
        <v>24</v>
      </c>
      <c r="B71" s="82">
        <v>1</v>
      </c>
      <c r="C71" s="82">
        <v>5</v>
      </c>
      <c r="D71" s="82">
        <v>68</v>
      </c>
      <c r="E71" s="82">
        <v>20</v>
      </c>
      <c r="F71" s="82">
        <f t="shared" si="1"/>
        <v>94</v>
      </c>
      <c r="G71" s="83">
        <f t="shared" si="3"/>
        <v>0.93617021276595747</v>
      </c>
      <c r="H71" s="83">
        <f t="shared" si="2"/>
        <v>1.0638297872340425E-2</v>
      </c>
      <c r="I71" s="83">
        <f t="shared" si="4"/>
        <v>5.3191489361702128E-2</v>
      </c>
    </row>
    <row r="72" spans="1:9" ht="17.600000000000001" x14ac:dyDescent="0.55000000000000004">
      <c r="A72" s="82" t="s">
        <v>77</v>
      </c>
      <c r="B72" s="82">
        <v>0</v>
      </c>
      <c r="C72" s="82">
        <v>7</v>
      </c>
      <c r="D72" s="82">
        <v>62</v>
      </c>
      <c r="E72" s="82">
        <v>0</v>
      </c>
      <c r="F72" s="82">
        <f t="shared" si="1"/>
        <v>69</v>
      </c>
      <c r="G72" s="83">
        <f t="shared" si="3"/>
        <v>0.89855072463768115</v>
      </c>
      <c r="H72" s="83">
        <f t="shared" si="2"/>
        <v>0</v>
      </c>
      <c r="I72" s="83">
        <f t="shared" si="4"/>
        <v>0.10144927536231885</v>
      </c>
    </row>
    <row r="73" spans="1:9" ht="17.600000000000001" x14ac:dyDescent="0.55000000000000004">
      <c r="A73" s="82" t="s">
        <v>7925</v>
      </c>
      <c r="B73" s="82">
        <v>0</v>
      </c>
      <c r="C73" s="82">
        <v>4</v>
      </c>
      <c r="D73" s="82">
        <v>3</v>
      </c>
      <c r="E73" s="82">
        <v>1</v>
      </c>
      <c r="F73" s="82">
        <f t="shared" si="1"/>
        <v>8</v>
      </c>
      <c r="G73" s="83">
        <f t="shared" si="3"/>
        <v>0.5</v>
      </c>
      <c r="H73" s="83">
        <f t="shared" si="2"/>
        <v>0</v>
      </c>
      <c r="I73" s="83">
        <f t="shared" si="4"/>
        <v>0.5</v>
      </c>
    </row>
    <row r="74" spans="1:9" ht="17.600000000000001" x14ac:dyDescent="0.55000000000000004">
      <c r="A74" s="84" t="s">
        <v>7922</v>
      </c>
      <c r="B74" s="84">
        <f>SUM(B68:B73)</f>
        <v>25</v>
      </c>
      <c r="C74" s="84">
        <f t="shared" ref="C74:F74" si="5">SUM(C68:C73)</f>
        <v>60</v>
      </c>
      <c r="D74" s="84">
        <f t="shared" si="5"/>
        <v>225</v>
      </c>
      <c r="E74" s="84">
        <f t="shared" si="5"/>
        <v>31</v>
      </c>
      <c r="F74" s="84">
        <f t="shared" si="5"/>
        <v>341</v>
      </c>
      <c r="G74" s="85">
        <f t="shared" si="3"/>
        <v>0.75073313782991202</v>
      </c>
      <c r="H74" s="85">
        <f t="shared" si="2"/>
        <v>7.331378299120235E-2</v>
      </c>
      <c r="I74" s="85">
        <f t="shared" si="4"/>
        <v>0.17595307917888564</v>
      </c>
    </row>
    <row r="75" spans="1:9" x14ac:dyDescent="0.3">
      <c r="B75"/>
    </row>
    <row r="76" spans="1:9" x14ac:dyDescent="0.3">
      <c r="B76"/>
    </row>
    <row r="77" spans="1:9" x14ac:dyDescent="0.3">
      <c r="B77"/>
    </row>
    <row r="78" spans="1:9" x14ac:dyDescent="0.3">
      <c r="B78"/>
    </row>
    <row r="79" spans="1:9" x14ac:dyDescent="0.3">
      <c r="B79"/>
    </row>
    <row r="80" spans="1:9" x14ac:dyDescent="0.3">
      <c r="B80"/>
    </row>
    <row r="81" spans="1:11" x14ac:dyDescent="0.3">
      <c r="B81"/>
    </row>
    <row r="82" spans="1:11" x14ac:dyDescent="0.3">
      <c r="A82" s="86" t="s">
        <v>10</v>
      </c>
      <c r="B82" t="s">
        <v>7897</v>
      </c>
    </row>
    <row r="83" spans="1:11" x14ac:dyDescent="0.3">
      <c r="B83"/>
    </row>
    <row r="84" spans="1:11" x14ac:dyDescent="0.3">
      <c r="A84" s="86" t="s">
        <v>7899</v>
      </c>
      <c r="B84" s="86" t="s">
        <v>7900</v>
      </c>
      <c r="H84" s="70"/>
      <c r="I84" s="70"/>
      <c r="J84" s="70"/>
      <c r="K84" s="70"/>
    </row>
    <row r="85" spans="1:11" x14ac:dyDescent="0.3">
      <c r="A85" s="88" t="s">
        <v>9</v>
      </c>
      <c r="B85" t="s">
        <v>242</v>
      </c>
      <c r="C85" t="s">
        <v>2606</v>
      </c>
      <c r="D85" t="s">
        <v>20</v>
      </c>
      <c r="E85" t="s">
        <v>32</v>
      </c>
      <c r="F85" t="s">
        <v>194</v>
      </c>
      <c r="G85" t="s">
        <v>290</v>
      </c>
      <c r="H85" t="s">
        <v>2599</v>
      </c>
      <c r="I85" t="s">
        <v>121</v>
      </c>
      <c r="J85" t="s">
        <v>40</v>
      </c>
      <c r="K85" s="70" t="s">
        <v>7901</v>
      </c>
    </row>
    <row r="86" spans="1:11" x14ac:dyDescent="0.3">
      <c r="A86" s="70" t="s">
        <v>49</v>
      </c>
      <c r="B86" s="87">
        <v>19</v>
      </c>
      <c r="C86" s="87">
        <v>16</v>
      </c>
      <c r="D86" s="87">
        <v>28</v>
      </c>
      <c r="E86" s="87">
        <v>14</v>
      </c>
      <c r="F86" s="87">
        <v>10</v>
      </c>
      <c r="G86" s="87">
        <v>4</v>
      </c>
      <c r="H86" s="87">
        <v>9</v>
      </c>
      <c r="I86" s="87">
        <v>52</v>
      </c>
      <c r="J86" s="87">
        <v>107</v>
      </c>
      <c r="K86" s="87">
        <v>259</v>
      </c>
    </row>
    <row r="87" spans="1:11" x14ac:dyDescent="0.3">
      <c r="A87" s="70" t="s">
        <v>17</v>
      </c>
      <c r="B87" s="87">
        <v>1</v>
      </c>
      <c r="C87" s="87"/>
      <c r="D87" s="87">
        <v>5</v>
      </c>
      <c r="E87" s="87">
        <v>3</v>
      </c>
      <c r="F87" s="87">
        <v>3</v>
      </c>
      <c r="G87" s="87">
        <v>2</v>
      </c>
      <c r="H87" s="87">
        <v>1</v>
      </c>
      <c r="I87" s="87">
        <v>13</v>
      </c>
      <c r="J87" s="87">
        <v>20</v>
      </c>
      <c r="K87" s="87">
        <v>48</v>
      </c>
    </row>
    <row r="88" spans="1:11" x14ac:dyDescent="0.3">
      <c r="A88" s="70" t="s">
        <v>98</v>
      </c>
      <c r="B88" s="87"/>
      <c r="C88" s="87"/>
      <c r="D88" s="87">
        <v>2</v>
      </c>
      <c r="E88" s="87"/>
      <c r="F88" s="87"/>
      <c r="G88" s="87"/>
      <c r="H88" s="87">
        <v>1</v>
      </c>
      <c r="I88" s="87">
        <v>1</v>
      </c>
      <c r="J88" s="87">
        <v>8</v>
      </c>
      <c r="K88" s="87">
        <v>12</v>
      </c>
    </row>
    <row r="89" spans="1:11" x14ac:dyDescent="0.3">
      <c r="A89" s="70" t="s">
        <v>5894</v>
      </c>
      <c r="B89" s="87"/>
      <c r="C89" s="87"/>
      <c r="D89" s="87"/>
      <c r="E89" s="87"/>
      <c r="F89" s="87"/>
      <c r="G89" s="87"/>
      <c r="H89" s="87"/>
      <c r="I89" s="87">
        <v>4</v>
      </c>
      <c r="J89" s="87">
        <v>8</v>
      </c>
      <c r="K89" s="87">
        <v>12</v>
      </c>
    </row>
    <row r="90" spans="1:11" x14ac:dyDescent="0.3">
      <c r="A90" s="71" t="s">
        <v>7901</v>
      </c>
      <c r="B90" s="87">
        <v>20</v>
      </c>
      <c r="C90" s="87">
        <v>16</v>
      </c>
      <c r="D90" s="87">
        <v>35</v>
      </c>
      <c r="E90" s="87">
        <v>17</v>
      </c>
      <c r="F90" s="87">
        <v>13</v>
      </c>
      <c r="G90" s="87">
        <v>6</v>
      </c>
      <c r="H90" s="87">
        <v>11</v>
      </c>
      <c r="I90" s="87">
        <v>70</v>
      </c>
      <c r="J90" s="87">
        <v>143</v>
      </c>
      <c r="K90" s="87">
        <v>331</v>
      </c>
    </row>
    <row r="91" spans="1:11" x14ac:dyDescent="0.3">
      <c r="B91"/>
      <c r="C91"/>
      <c r="D91"/>
      <c r="E91"/>
      <c r="F91"/>
      <c r="G91"/>
    </row>
    <row r="92" spans="1:11" x14ac:dyDescent="0.3">
      <c r="B92"/>
      <c r="C92"/>
      <c r="D92"/>
      <c r="E92"/>
      <c r="F92"/>
      <c r="G92"/>
    </row>
    <row r="93" spans="1:11" x14ac:dyDescent="0.3">
      <c r="B93"/>
      <c r="C93"/>
      <c r="D93"/>
      <c r="E93"/>
      <c r="F93"/>
      <c r="G93"/>
    </row>
    <row r="94" spans="1:11" x14ac:dyDescent="0.3">
      <c r="B94"/>
      <c r="C94"/>
      <c r="D94"/>
      <c r="E94"/>
      <c r="F94"/>
      <c r="G94"/>
    </row>
    <row r="95" spans="1:11" x14ac:dyDescent="0.3">
      <c r="B95"/>
      <c r="C95"/>
      <c r="D95"/>
      <c r="E95"/>
      <c r="F95"/>
      <c r="G95"/>
    </row>
    <row r="96" spans="1:11" x14ac:dyDescent="0.3">
      <c r="B96"/>
      <c r="C96"/>
      <c r="D96"/>
      <c r="E96"/>
      <c r="F96"/>
      <c r="G96"/>
    </row>
    <row r="97" spans="1:9" x14ac:dyDescent="0.3">
      <c r="B97"/>
      <c r="C97"/>
      <c r="D97"/>
      <c r="E97"/>
      <c r="F97"/>
    </row>
    <row r="98" spans="1:9" x14ac:dyDescent="0.3">
      <c r="B98"/>
      <c r="C98"/>
      <c r="D98"/>
      <c r="E98"/>
      <c r="F98"/>
    </row>
    <row r="99" spans="1:9" ht="61.75" x14ac:dyDescent="0.4">
      <c r="A99" s="96"/>
      <c r="B99" s="97" t="s">
        <v>2606</v>
      </c>
      <c r="C99" s="97" t="s">
        <v>7920</v>
      </c>
      <c r="D99" s="97" t="s">
        <v>40</v>
      </c>
      <c r="E99" s="97" t="s">
        <v>7921</v>
      </c>
      <c r="F99" s="97" t="s">
        <v>7922</v>
      </c>
      <c r="G99" s="97" t="s">
        <v>2573</v>
      </c>
      <c r="H99" s="97" t="s">
        <v>7924</v>
      </c>
      <c r="I99" s="97" t="s">
        <v>7923</v>
      </c>
    </row>
    <row r="100" spans="1:9" ht="15" x14ac:dyDescent="0.35">
      <c r="A100" s="98" t="s">
        <v>49</v>
      </c>
      <c r="B100" s="98">
        <f>GETPIVOTDATA("Course Name",$A$84,"Modality","WBT","Phase","Final Approval")+GETPIVOTDATA("Course Name",$A$84,"Modality","WBT","Phase","Complete")</f>
        <v>35</v>
      </c>
      <c r="C100" s="98">
        <f>SUM(GETPIVOTDATA("Course Name",$A$84,"Modality","WBT","Phase","Alpha Development"),GETPIVOTDATA("Course Name",$A$84,"Modality","WBT","Phase","Alpha Review"),GETPIVOTDATA("Course Name",$A$84,"Modality","WBT","Phase","Final Development"),GETPIVOTDATA("Course Name",$A$84,"Modality","WBT","Phase","Beta Development"),GETPIVOTDATA("Course Name",$A$84,"Modality","WBT","Phase","Beta Review"))</f>
        <v>65</v>
      </c>
      <c r="D100" s="98">
        <f>GETPIVOTDATA("Course Name",$A$84,"Modality","WBT","Phase","Not Started")</f>
        <v>107</v>
      </c>
      <c r="E100" s="98">
        <f>GETPIVOTDATA("Course Name",$A$84,"Modality","WBT","Phase","Design")</f>
        <v>52</v>
      </c>
      <c r="F100" s="98">
        <f>SUM(B100:E100)</f>
        <v>259</v>
      </c>
      <c r="G100" s="99">
        <f>B100/F100</f>
        <v>0.13513513513513514</v>
      </c>
      <c r="H100" s="99">
        <f>C100/F100</f>
        <v>0.25096525096525096</v>
      </c>
      <c r="I100" s="99">
        <f>SUM(D100:E100)/F100</f>
        <v>0.61389961389961389</v>
      </c>
    </row>
    <row r="101" spans="1:9" ht="15" x14ac:dyDescent="0.35">
      <c r="A101" s="98" t="s">
        <v>17</v>
      </c>
      <c r="B101" s="98">
        <f>GETPIVOTDATA("Course Name",$A$84,"Modality","ILT","Phase","Final Approval")+GETPIVOTDATA("Course Name",$A$84,"Modality","ILT","Phase","Complete")</f>
        <v>1</v>
      </c>
      <c r="C101" s="98">
        <f>SUM(GETPIVOTDATA("Course Name",$A$84,"Modality","ILT","Phase","Alpha Development"),GETPIVOTDATA("Course Name",$A$84,"Modality","ILT","Phase","Alpha Review"),GETPIVOTDATA("Course Name",$A$84,"Modality","ILT","Phase","Final Development"),GETPIVOTDATA("Course Name",$A$84,"Modality","ILT","Phase","Beta Development"),GETPIVOTDATA("Course Name",$A$84,"Modality","ILT","Phase","Beta Review"))</f>
        <v>14</v>
      </c>
      <c r="D101" s="98">
        <f>GETPIVOTDATA("Course Name",$A$84,"Modality","ILT","Phase","Not Started")</f>
        <v>20</v>
      </c>
      <c r="E101" s="98">
        <f>GETPIVOTDATA("Course Name",$A$84,"Modality","ILT","Phase","Design")</f>
        <v>13</v>
      </c>
      <c r="F101" s="98">
        <f t="shared" ref="F101:F103" si="6">SUM(B101:E101)</f>
        <v>48</v>
      </c>
      <c r="G101" s="99">
        <f>B101/F101</f>
        <v>2.0833333333333332E-2</v>
      </c>
      <c r="H101" s="99">
        <f>C101/F101</f>
        <v>0.29166666666666669</v>
      </c>
      <c r="I101" s="99">
        <f>SUM(D101:E101)/F101</f>
        <v>0.6875</v>
      </c>
    </row>
    <row r="102" spans="1:9" ht="15" x14ac:dyDescent="0.35">
      <c r="A102" s="98" t="s">
        <v>98</v>
      </c>
      <c r="B102" s="98">
        <f>GETPIVOTDATA("Course Name",$A$84,"Modality","QRG","Phase","Final Approval")+GETPIVOTDATA("Course Name",$A$84,"Modality","QRG","Phase","Complete")</f>
        <v>0</v>
      </c>
      <c r="C102" s="98">
        <f>SUM(GETPIVOTDATA("Course Name",$A$84,"Modality","QRG","Phase","Alpha Development"),GETPIVOTDATA("Course Name",$A$84,"Modality","QRG","Phase","Alpha Review"),GETPIVOTDATA("Course Name",$A$84,"Modality","QRG","Phase","Final Development"),GETPIVOTDATA("Course Name",$A$84,"Modality","QRG","Phase","Beta Development"),GETPIVOTDATA("Course Name",$A$84,"Modality","QRG","Phase","Beta Review"))</f>
        <v>3</v>
      </c>
      <c r="D102" s="98">
        <f>GETPIVOTDATA("Course Name",$A$84,"Modality","QRG","Phase","Not Started")</f>
        <v>8</v>
      </c>
      <c r="E102" s="98">
        <f>GETPIVOTDATA("Course Name",$A$84,"Modality","QRG","Phase","Design")</f>
        <v>1</v>
      </c>
      <c r="F102" s="98">
        <f t="shared" si="6"/>
        <v>12</v>
      </c>
      <c r="G102" s="99">
        <f>B102/F102</f>
        <v>0</v>
      </c>
      <c r="H102" s="99">
        <f>C102/F102</f>
        <v>0.25</v>
      </c>
      <c r="I102" s="99">
        <f>SUM(D102:E102)/F102</f>
        <v>0.75</v>
      </c>
    </row>
    <row r="103" spans="1:9" ht="15" x14ac:dyDescent="0.35">
      <c r="A103" s="98" t="s">
        <v>5894</v>
      </c>
      <c r="B103" s="98">
        <f>GETPIVOTDATA("Course Name",$A$84,"Modality","Video","Phase","Final Approval")+GETPIVOTDATA("Course Name",$A$84,"Modality","Video","Phase","Complete")</f>
        <v>0</v>
      </c>
      <c r="C103" s="98">
        <f>SUM(GETPIVOTDATA("Course Name",$A$84,"Modality","Video","Phase","Alpha Development"),GETPIVOTDATA("Course Name",$A$84,"Modality","Video","Phase","Alpha Review"),GETPIVOTDATA("Course Name",$A$84,"Modality","Video","Phase","Final Development"),GETPIVOTDATA("Course Name",$A$84,"Modality","Video","Phase","Beta Development"),GETPIVOTDATA("Course Name",$A$84,"Modality","Video","Phase","Beta Review"))</f>
        <v>0</v>
      </c>
      <c r="D103" s="98">
        <f>GETPIVOTDATA("Course Name",$A$84,"Modality","Video","Phase","Not Started")</f>
        <v>8</v>
      </c>
      <c r="E103" s="98">
        <f>GETPIVOTDATA("Course Name",$A$84,"Modality","Video","Phase","Design")</f>
        <v>4</v>
      </c>
      <c r="F103" s="98">
        <f t="shared" si="6"/>
        <v>12</v>
      </c>
      <c r="G103" s="99">
        <f>B103/F103</f>
        <v>0</v>
      </c>
      <c r="H103" s="99">
        <f>C103/F103</f>
        <v>0</v>
      </c>
      <c r="I103" s="99">
        <f>SUM(D103:E103)/F103</f>
        <v>1</v>
      </c>
    </row>
    <row r="104" spans="1:9" ht="15.45" x14ac:dyDescent="0.4">
      <c r="A104" s="100" t="s">
        <v>7922</v>
      </c>
      <c r="B104" s="100">
        <f>SUM(B100:B103)</f>
        <v>36</v>
      </c>
      <c r="C104" s="100">
        <f>SUM(C100:C103)</f>
        <v>82</v>
      </c>
      <c r="D104" s="100">
        <f>SUM(D100:D103)</f>
        <v>143</v>
      </c>
      <c r="E104" s="100">
        <f>SUM(E100:E103)</f>
        <v>70</v>
      </c>
      <c r="F104" s="100">
        <f>SUM(F100:F103)</f>
        <v>331</v>
      </c>
      <c r="G104" s="101">
        <f>B104/F104</f>
        <v>0.10876132930513595</v>
      </c>
      <c r="H104" s="101">
        <f>C104/F104</f>
        <v>0.24773413897280966</v>
      </c>
      <c r="I104" s="101">
        <f>SUM(D104:E104)/F104</f>
        <v>0.64350453172205435</v>
      </c>
    </row>
    <row r="105" spans="1:9" s="107" customFormat="1" ht="15" x14ac:dyDescent="0.3">
      <c r="A105" s="105" t="s">
        <v>7927</v>
      </c>
      <c r="B105" s="104">
        <f>(B104-B113)/B113</f>
        <v>0.33333333333333331</v>
      </c>
      <c r="C105" s="104">
        <f t="shared" ref="C105:F105" si="7">(C104-C113)/C113</f>
        <v>9.3333333333333338E-2</v>
      </c>
      <c r="D105" s="104">
        <f t="shared" si="7"/>
        <v>-0.32227488151658767</v>
      </c>
      <c r="E105" s="104">
        <f t="shared" si="7"/>
        <v>2.0434782608695654</v>
      </c>
      <c r="F105" s="104">
        <f t="shared" si="7"/>
        <v>-1.488095238095238E-2</v>
      </c>
      <c r="G105" s="106">
        <f>G104-G113</f>
        <v>2.8761329305135946E-2</v>
      </c>
      <c r="H105" s="106">
        <f t="shared" ref="H105:I105" si="8">H104-H113</f>
        <v>2.7734138972809658E-2</v>
      </c>
      <c r="I105" s="106">
        <f t="shared" si="8"/>
        <v>-5.6495468277945604E-2</v>
      </c>
    </row>
    <row r="106" spans="1:9" ht="15" x14ac:dyDescent="0.35">
      <c r="A106" s="102"/>
      <c r="B106" s="102"/>
      <c r="C106" s="102"/>
      <c r="D106" s="102"/>
      <c r="E106" s="102"/>
      <c r="F106" s="102"/>
      <c r="G106" s="103"/>
      <c r="H106" s="103"/>
      <c r="I106" s="103"/>
    </row>
    <row r="107" spans="1:9" x14ac:dyDescent="0.3">
      <c r="B107"/>
    </row>
    <row r="108" spans="1:9" ht="105.45" x14ac:dyDescent="0.55000000000000004">
      <c r="A108" s="95">
        <v>45797</v>
      </c>
      <c r="B108" s="81" t="s">
        <v>2606</v>
      </c>
      <c r="C108" s="81" t="s">
        <v>7920</v>
      </c>
      <c r="D108" s="81" t="s">
        <v>40</v>
      </c>
      <c r="E108" s="81" t="s">
        <v>7921</v>
      </c>
      <c r="F108" s="89" t="s">
        <v>7922</v>
      </c>
      <c r="G108" s="90" t="s">
        <v>2573</v>
      </c>
      <c r="H108" s="90" t="s">
        <v>7924</v>
      </c>
      <c r="I108" s="90" t="s">
        <v>7923</v>
      </c>
    </row>
    <row r="109" spans="1:9" ht="17.600000000000001" x14ac:dyDescent="0.55000000000000004">
      <c r="A109" s="91" t="s">
        <v>49</v>
      </c>
      <c r="B109" s="91">
        <v>27</v>
      </c>
      <c r="C109" s="91">
        <v>57</v>
      </c>
      <c r="D109" s="91">
        <v>155</v>
      </c>
      <c r="E109" s="91">
        <v>18</v>
      </c>
      <c r="F109" s="92">
        <v>257</v>
      </c>
      <c r="G109" s="83">
        <v>0.11</v>
      </c>
      <c r="H109" s="83">
        <v>0.22</v>
      </c>
      <c r="I109" s="83">
        <v>0.67</v>
      </c>
    </row>
    <row r="110" spans="1:9" ht="17.600000000000001" x14ac:dyDescent="0.55000000000000004">
      <c r="A110" s="91" t="s">
        <v>17</v>
      </c>
      <c r="B110" s="91">
        <v>0</v>
      </c>
      <c r="C110" s="91">
        <v>17</v>
      </c>
      <c r="D110" s="91">
        <v>35</v>
      </c>
      <c r="E110" s="91">
        <v>1</v>
      </c>
      <c r="F110" s="92">
        <v>53</v>
      </c>
      <c r="G110" s="83">
        <v>0</v>
      </c>
      <c r="H110" s="83">
        <v>0.32</v>
      </c>
      <c r="I110" s="83">
        <v>0.68</v>
      </c>
    </row>
    <row r="111" spans="1:9" ht="17.600000000000001" x14ac:dyDescent="0.55000000000000004">
      <c r="A111" s="91" t="s">
        <v>98</v>
      </c>
      <c r="B111" s="91">
        <v>0</v>
      </c>
      <c r="C111" s="91">
        <v>1</v>
      </c>
      <c r="D111" s="91">
        <v>11</v>
      </c>
      <c r="E111" s="91">
        <v>1</v>
      </c>
      <c r="F111" s="92">
        <v>13</v>
      </c>
      <c r="G111" s="83">
        <v>0</v>
      </c>
      <c r="H111" s="83">
        <v>0.08</v>
      </c>
      <c r="I111" s="83">
        <v>0.92</v>
      </c>
    </row>
    <row r="112" spans="1:9" ht="17.600000000000001" x14ac:dyDescent="0.55000000000000004">
      <c r="A112" s="91" t="s">
        <v>5894</v>
      </c>
      <c r="B112" s="91">
        <v>0</v>
      </c>
      <c r="C112" s="91">
        <v>0</v>
      </c>
      <c r="D112" s="91">
        <v>10</v>
      </c>
      <c r="E112" s="91">
        <v>3</v>
      </c>
      <c r="F112" s="92">
        <v>13</v>
      </c>
      <c r="G112" s="83">
        <v>0</v>
      </c>
      <c r="H112" s="83">
        <v>0</v>
      </c>
      <c r="I112" s="83">
        <v>1</v>
      </c>
    </row>
    <row r="113" spans="1:25" ht="17.600000000000001" x14ac:dyDescent="0.55000000000000004">
      <c r="A113" s="93" t="s">
        <v>7922</v>
      </c>
      <c r="B113" s="93">
        <v>27</v>
      </c>
      <c r="C113" s="93">
        <v>75</v>
      </c>
      <c r="D113" s="93">
        <v>211</v>
      </c>
      <c r="E113" s="93">
        <v>23</v>
      </c>
      <c r="F113" s="93">
        <v>336</v>
      </c>
      <c r="G113" s="94">
        <v>0.08</v>
      </c>
      <c r="H113" s="94">
        <v>0.22</v>
      </c>
      <c r="I113" s="94">
        <v>0.7</v>
      </c>
    </row>
    <row r="114" spans="1:25" s="70" customFormat="1" x14ac:dyDescent="0.3">
      <c r="A114"/>
      <c r="B114"/>
      <c r="H114"/>
      <c r="I114"/>
      <c r="J114"/>
      <c r="K114"/>
      <c r="L114"/>
      <c r="M114"/>
      <c r="N114"/>
      <c r="O114"/>
      <c r="P114"/>
      <c r="Q114"/>
      <c r="R114"/>
      <c r="S114"/>
      <c r="T114"/>
      <c r="U114"/>
      <c r="V114"/>
      <c r="W114"/>
      <c r="X114"/>
      <c r="Y114"/>
    </row>
    <row r="115" spans="1:25" s="70" customFormat="1" x14ac:dyDescent="0.3">
      <c r="A115"/>
      <c r="B115"/>
      <c r="H115"/>
      <c r="I115"/>
      <c r="J115"/>
      <c r="K115"/>
      <c r="L115"/>
      <c r="M115"/>
      <c r="N115"/>
      <c r="O115"/>
      <c r="P115"/>
      <c r="Q115"/>
      <c r="R115"/>
      <c r="S115"/>
      <c r="T115"/>
      <c r="U115"/>
      <c r="V115"/>
      <c r="W115"/>
      <c r="X115"/>
      <c r="Y115"/>
    </row>
    <row r="116" spans="1:25" s="70" customFormat="1" x14ac:dyDescent="0.3">
      <c r="A116"/>
      <c r="B116"/>
      <c r="H116"/>
      <c r="I116"/>
      <c r="J116"/>
      <c r="K116"/>
      <c r="L116"/>
      <c r="M116"/>
      <c r="N116"/>
      <c r="O116"/>
      <c r="P116"/>
      <c r="Q116"/>
      <c r="R116"/>
      <c r="S116"/>
      <c r="T116"/>
      <c r="U116"/>
      <c r="V116"/>
      <c r="W116"/>
      <c r="X116"/>
      <c r="Y116"/>
    </row>
    <row r="117" spans="1:25" s="70" customFormat="1" x14ac:dyDescent="0.3">
      <c r="A117"/>
      <c r="B117"/>
      <c r="H117"/>
      <c r="I117"/>
      <c r="J117"/>
      <c r="K117"/>
      <c r="L117"/>
      <c r="M117"/>
      <c r="N117"/>
      <c r="O117"/>
      <c r="P117"/>
      <c r="Q117"/>
      <c r="R117"/>
      <c r="S117"/>
      <c r="T117"/>
      <c r="U117"/>
      <c r="V117"/>
      <c r="W117"/>
      <c r="X117"/>
      <c r="Y117"/>
    </row>
    <row r="118" spans="1:25" s="70" customFormat="1" x14ac:dyDescent="0.3">
      <c r="A118"/>
      <c r="B118"/>
      <c r="H118"/>
      <c r="I118"/>
      <c r="J118"/>
      <c r="K118"/>
      <c r="L118"/>
      <c r="M118"/>
      <c r="N118"/>
      <c r="O118"/>
      <c r="P118"/>
      <c r="Q118"/>
      <c r="R118"/>
      <c r="S118"/>
      <c r="T118"/>
      <c r="U118"/>
      <c r="V118"/>
      <c r="W118"/>
      <c r="X118"/>
      <c r="Y118"/>
    </row>
    <row r="119" spans="1:25" s="70" customFormat="1" x14ac:dyDescent="0.3">
      <c r="A119"/>
      <c r="B119"/>
      <c r="H119"/>
      <c r="I119"/>
      <c r="J119"/>
      <c r="K119"/>
      <c r="L119"/>
      <c r="M119"/>
      <c r="N119"/>
      <c r="O119"/>
      <c r="P119"/>
      <c r="Q119"/>
      <c r="R119"/>
      <c r="S119"/>
      <c r="T119"/>
      <c r="U119"/>
      <c r="V119"/>
      <c r="W119"/>
      <c r="X119"/>
      <c r="Y119"/>
    </row>
    <row r="120" spans="1:25" s="70" customFormat="1" x14ac:dyDescent="0.3">
      <c r="A120"/>
      <c r="B120"/>
      <c r="H120"/>
      <c r="I120"/>
      <c r="J120"/>
      <c r="K120"/>
      <c r="L120"/>
      <c r="M120"/>
      <c r="N120"/>
      <c r="O120"/>
      <c r="P120"/>
      <c r="Q120"/>
      <c r="R120"/>
      <c r="S120"/>
      <c r="T120"/>
      <c r="U120"/>
      <c r="V120"/>
      <c r="W120"/>
      <c r="X120"/>
      <c r="Y120"/>
    </row>
    <row r="121" spans="1:25" s="70" customFormat="1" x14ac:dyDescent="0.3">
      <c r="A121"/>
      <c r="B121"/>
      <c r="H121"/>
      <c r="I121"/>
      <c r="J121"/>
      <c r="K121"/>
      <c r="L121"/>
      <c r="M121"/>
      <c r="N121"/>
      <c r="O121"/>
      <c r="P121"/>
      <c r="Q121"/>
      <c r="R121"/>
      <c r="S121"/>
      <c r="T121"/>
      <c r="U121"/>
      <c r="V121"/>
      <c r="W121"/>
      <c r="X121"/>
      <c r="Y121"/>
    </row>
    <row r="122" spans="1:25" s="70" customFormat="1" x14ac:dyDescent="0.3">
      <c r="A122"/>
      <c r="B122"/>
      <c r="H122"/>
      <c r="I122"/>
      <c r="J122"/>
      <c r="K122"/>
      <c r="L122"/>
      <c r="M122"/>
      <c r="N122"/>
      <c r="O122"/>
      <c r="P122"/>
      <c r="Q122"/>
      <c r="R122"/>
      <c r="S122"/>
      <c r="T122"/>
      <c r="U122"/>
      <c r="V122"/>
      <c r="W122"/>
      <c r="X122"/>
      <c r="Y122"/>
    </row>
    <row r="123" spans="1:25" s="70" customFormat="1" x14ac:dyDescent="0.3">
      <c r="A123"/>
      <c r="B123"/>
      <c r="H123"/>
      <c r="I123"/>
      <c r="J123"/>
      <c r="K123"/>
      <c r="L123"/>
      <c r="M123"/>
      <c r="N123"/>
      <c r="O123"/>
      <c r="P123"/>
      <c r="Q123"/>
      <c r="R123"/>
      <c r="S123"/>
      <c r="T123"/>
      <c r="U123"/>
      <c r="V123"/>
      <c r="W123"/>
      <c r="X123"/>
      <c r="Y123"/>
    </row>
    <row r="124" spans="1:25" s="70" customFormat="1" x14ac:dyDescent="0.3">
      <c r="A124"/>
      <c r="B124"/>
      <c r="H124"/>
      <c r="I124"/>
      <c r="J124"/>
      <c r="K124"/>
      <c r="L124"/>
      <c r="M124"/>
      <c r="N124"/>
      <c r="O124"/>
      <c r="P124"/>
      <c r="Q124"/>
      <c r="R124"/>
      <c r="S124"/>
      <c r="T124"/>
      <c r="U124"/>
      <c r="V124"/>
      <c r="W124"/>
      <c r="X124"/>
      <c r="Y124"/>
    </row>
    <row r="125" spans="1:25" s="70" customFormat="1" x14ac:dyDescent="0.3">
      <c r="A125"/>
      <c r="B125"/>
      <c r="H125"/>
      <c r="I125"/>
      <c r="J125"/>
      <c r="K125"/>
      <c r="L125"/>
      <c r="M125"/>
      <c r="N125"/>
      <c r="O125"/>
      <c r="P125"/>
      <c r="Q125"/>
      <c r="R125"/>
      <c r="S125"/>
      <c r="T125"/>
      <c r="U125"/>
      <c r="V125"/>
      <c r="W125"/>
      <c r="X125"/>
      <c r="Y125"/>
    </row>
    <row r="126" spans="1:25" s="70" customFormat="1" x14ac:dyDescent="0.3">
      <c r="A126"/>
      <c r="B126"/>
      <c r="H126"/>
      <c r="I126"/>
      <c r="J126"/>
      <c r="K126"/>
      <c r="L126"/>
      <c r="M126"/>
      <c r="N126"/>
      <c r="O126"/>
      <c r="P126"/>
      <c r="Q126"/>
      <c r="R126"/>
      <c r="S126"/>
      <c r="T126"/>
      <c r="U126"/>
      <c r="V126"/>
      <c r="W126"/>
      <c r="X126"/>
      <c r="Y126"/>
    </row>
    <row r="127" spans="1:25" s="70" customFormat="1" x14ac:dyDescent="0.3">
      <c r="A127"/>
      <c r="B127"/>
      <c r="H127"/>
      <c r="I127"/>
      <c r="J127"/>
      <c r="K127"/>
      <c r="L127"/>
      <c r="M127"/>
      <c r="N127"/>
      <c r="O127"/>
      <c r="P127"/>
      <c r="Q127"/>
      <c r="R127"/>
      <c r="S127"/>
      <c r="T127"/>
      <c r="U127"/>
      <c r="V127"/>
      <c r="W127"/>
      <c r="X127"/>
      <c r="Y127"/>
    </row>
    <row r="128" spans="1:25" s="70" customFormat="1" x14ac:dyDescent="0.3">
      <c r="A128"/>
      <c r="B128"/>
      <c r="H128"/>
      <c r="I128"/>
      <c r="J128"/>
      <c r="K128"/>
      <c r="L128"/>
      <c r="M128"/>
      <c r="N128"/>
      <c r="O128"/>
      <c r="P128"/>
      <c r="Q128"/>
      <c r="R128"/>
      <c r="S128"/>
      <c r="T128"/>
      <c r="U128"/>
      <c r="V128"/>
      <c r="W128"/>
      <c r="X128"/>
      <c r="Y128"/>
    </row>
    <row r="129" spans="1:25" s="70" customFormat="1" x14ac:dyDescent="0.3">
      <c r="A129"/>
      <c r="B129"/>
      <c r="H129"/>
      <c r="I129"/>
      <c r="J129"/>
      <c r="K129"/>
      <c r="L129"/>
      <c r="M129"/>
      <c r="N129"/>
      <c r="O129"/>
      <c r="P129"/>
      <c r="Q129"/>
      <c r="R129"/>
      <c r="S129"/>
      <c r="T129"/>
      <c r="U129"/>
      <c r="V129"/>
      <c r="W129"/>
      <c r="X129"/>
      <c r="Y129"/>
    </row>
    <row r="130" spans="1:25" s="70" customFormat="1" x14ac:dyDescent="0.3">
      <c r="A130"/>
      <c r="B130"/>
      <c r="H130"/>
      <c r="I130"/>
      <c r="J130"/>
      <c r="K130"/>
      <c r="L130"/>
      <c r="M130"/>
      <c r="N130"/>
      <c r="O130"/>
      <c r="P130"/>
      <c r="Q130"/>
      <c r="R130"/>
      <c r="S130"/>
      <c r="T130"/>
      <c r="U130"/>
      <c r="V130"/>
      <c r="W130"/>
      <c r="X130"/>
      <c r="Y130"/>
    </row>
    <row r="131" spans="1:25" s="70" customFormat="1" x14ac:dyDescent="0.3">
      <c r="A131"/>
      <c r="B131"/>
      <c r="H131"/>
      <c r="I131"/>
      <c r="J131"/>
      <c r="K131"/>
      <c r="L131"/>
      <c r="M131"/>
      <c r="N131"/>
      <c r="O131"/>
      <c r="P131"/>
      <c r="Q131"/>
      <c r="R131"/>
      <c r="S131"/>
      <c r="T131"/>
      <c r="U131"/>
      <c r="V131"/>
      <c r="W131"/>
      <c r="X131"/>
      <c r="Y131"/>
    </row>
    <row r="132" spans="1:25" s="70" customFormat="1" x14ac:dyDescent="0.3">
      <c r="A132"/>
      <c r="B132"/>
      <c r="H132"/>
      <c r="I132"/>
      <c r="J132"/>
      <c r="K132"/>
      <c r="L132"/>
      <c r="M132"/>
      <c r="N132"/>
      <c r="O132"/>
      <c r="P132"/>
      <c r="Q132"/>
      <c r="R132"/>
      <c r="S132"/>
      <c r="T132"/>
      <c r="U132"/>
      <c r="V132"/>
      <c r="W132"/>
      <c r="X132"/>
      <c r="Y132"/>
    </row>
    <row r="133" spans="1:25" s="70" customFormat="1" x14ac:dyDescent="0.3">
      <c r="A133"/>
      <c r="B133"/>
      <c r="H133"/>
      <c r="I133"/>
      <c r="J133"/>
      <c r="K133"/>
      <c r="L133"/>
      <c r="M133"/>
      <c r="N133"/>
      <c r="O133"/>
      <c r="P133"/>
      <c r="Q133"/>
      <c r="R133"/>
      <c r="S133"/>
      <c r="T133"/>
      <c r="U133"/>
      <c r="V133"/>
      <c r="W133"/>
      <c r="X133"/>
      <c r="Y133"/>
    </row>
    <row r="134" spans="1:25" s="70" customFormat="1" x14ac:dyDescent="0.3">
      <c r="A134"/>
      <c r="B134"/>
      <c r="H134"/>
      <c r="I134"/>
      <c r="J134"/>
      <c r="K134"/>
      <c r="L134"/>
      <c r="M134"/>
      <c r="N134"/>
      <c r="O134"/>
      <c r="P134"/>
      <c r="Q134"/>
      <c r="R134"/>
      <c r="S134"/>
      <c r="T134"/>
      <c r="U134"/>
      <c r="V134"/>
      <c r="W134"/>
      <c r="X134"/>
      <c r="Y134"/>
    </row>
    <row r="135" spans="1:25" s="70" customFormat="1" x14ac:dyDescent="0.3">
      <c r="A135"/>
      <c r="B135"/>
      <c r="H135"/>
      <c r="I135"/>
      <c r="J135"/>
      <c r="K135"/>
      <c r="L135"/>
      <c r="M135"/>
      <c r="N135"/>
      <c r="O135"/>
      <c r="P135"/>
      <c r="Q135"/>
      <c r="R135"/>
      <c r="S135"/>
      <c r="T135"/>
      <c r="U135"/>
      <c r="V135"/>
      <c r="W135"/>
      <c r="X135"/>
      <c r="Y135"/>
    </row>
    <row r="136" spans="1:25" s="70" customFormat="1" x14ac:dyDescent="0.3">
      <c r="A136"/>
      <c r="B136"/>
      <c r="H136"/>
      <c r="I136"/>
      <c r="J136"/>
      <c r="K136"/>
      <c r="L136"/>
      <c r="M136"/>
      <c r="N136"/>
      <c r="O136"/>
      <c r="P136"/>
      <c r="Q136"/>
      <c r="R136"/>
      <c r="S136"/>
      <c r="T136"/>
      <c r="U136"/>
      <c r="V136"/>
      <c r="W136"/>
      <c r="X136"/>
      <c r="Y136"/>
    </row>
    <row r="137" spans="1:25" s="70" customFormat="1" x14ac:dyDescent="0.3">
      <c r="A137"/>
      <c r="B137"/>
      <c r="H137"/>
      <c r="I137"/>
      <c r="J137"/>
      <c r="K137"/>
      <c r="L137"/>
      <c r="M137"/>
      <c r="N137"/>
      <c r="O137"/>
      <c r="P137"/>
      <c r="Q137"/>
      <c r="R137"/>
      <c r="S137"/>
      <c r="T137"/>
      <c r="U137"/>
      <c r="V137"/>
      <c r="W137"/>
      <c r="X137"/>
      <c r="Y137"/>
    </row>
    <row r="138" spans="1:25" s="70" customFormat="1" x14ac:dyDescent="0.3">
      <c r="A138"/>
      <c r="B138"/>
      <c r="H138"/>
      <c r="I138"/>
      <c r="J138"/>
      <c r="K138"/>
      <c r="L138"/>
      <c r="M138"/>
      <c r="N138"/>
      <c r="O138"/>
      <c r="P138"/>
      <c r="Q138"/>
      <c r="R138"/>
      <c r="S138"/>
      <c r="T138"/>
      <c r="U138"/>
      <c r="V138"/>
      <c r="W138"/>
      <c r="X138"/>
      <c r="Y138"/>
    </row>
    <row r="139" spans="1:25" s="70" customFormat="1" x14ac:dyDescent="0.3">
      <c r="A139"/>
      <c r="B139"/>
      <c r="H139"/>
      <c r="I139"/>
      <c r="J139"/>
      <c r="K139"/>
      <c r="L139"/>
      <c r="M139"/>
      <c r="N139"/>
      <c r="O139"/>
      <c r="P139"/>
      <c r="Q139"/>
      <c r="R139"/>
      <c r="S139"/>
      <c r="T139"/>
      <c r="U139"/>
      <c r="V139"/>
      <c r="W139"/>
      <c r="X139"/>
      <c r="Y139"/>
    </row>
    <row r="140" spans="1:25" s="70" customFormat="1" x14ac:dyDescent="0.3">
      <c r="A140"/>
      <c r="B140"/>
      <c r="H140"/>
      <c r="I140"/>
      <c r="J140"/>
      <c r="K140"/>
      <c r="L140"/>
      <c r="M140"/>
      <c r="N140"/>
      <c r="O140"/>
      <c r="P140"/>
      <c r="Q140"/>
      <c r="R140"/>
      <c r="S140"/>
      <c r="T140"/>
      <c r="U140"/>
      <c r="V140"/>
      <c r="W140"/>
      <c r="X140"/>
      <c r="Y140"/>
    </row>
    <row r="141" spans="1:25" s="70" customFormat="1" x14ac:dyDescent="0.3">
      <c r="A141"/>
      <c r="B141"/>
      <c r="H141"/>
      <c r="I141"/>
      <c r="J141"/>
      <c r="K141"/>
      <c r="L141"/>
      <c r="M141"/>
      <c r="N141"/>
      <c r="O141"/>
      <c r="P141"/>
      <c r="Q141"/>
      <c r="R141"/>
      <c r="S141"/>
      <c r="T141"/>
      <c r="U141"/>
      <c r="V141"/>
      <c r="W141"/>
      <c r="X141"/>
      <c r="Y141"/>
    </row>
    <row r="142" spans="1:25" s="70" customFormat="1" x14ac:dyDescent="0.3">
      <c r="A142"/>
      <c r="B142"/>
      <c r="H142"/>
      <c r="I142"/>
      <c r="J142"/>
      <c r="K142"/>
      <c r="L142"/>
      <c r="M142"/>
      <c r="N142"/>
      <c r="O142"/>
      <c r="P142"/>
      <c r="Q142"/>
      <c r="R142"/>
      <c r="S142"/>
      <c r="T142"/>
      <c r="U142"/>
      <c r="V142"/>
      <c r="W142"/>
      <c r="X142"/>
      <c r="Y142"/>
    </row>
    <row r="143" spans="1:25" s="70" customFormat="1" x14ac:dyDescent="0.3">
      <c r="A143"/>
      <c r="B143"/>
      <c r="H143"/>
      <c r="I143"/>
      <c r="J143"/>
      <c r="K143"/>
      <c r="L143"/>
      <c r="M143"/>
      <c r="N143"/>
      <c r="O143"/>
      <c r="P143"/>
      <c r="Q143"/>
      <c r="R143"/>
      <c r="S143"/>
      <c r="T143"/>
      <c r="U143"/>
      <c r="V143"/>
      <c r="W143"/>
      <c r="X143"/>
      <c r="Y143"/>
    </row>
    <row r="144" spans="1:25" s="70" customFormat="1" x14ac:dyDescent="0.3">
      <c r="A144"/>
      <c r="B144"/>
      <c r="H144"/>
      <c r="I144"/>
      <c r="J144"/>
      <c r="K144"/>
      <c r="L144"/>
      <c r="M144"/>
      <c r="N144"/>
      <c r="O144"/>
      <c r="P144"/>
      <c r="Q144"/>
      <c r="R144"/>
      <c r="S144"/>
      <c r="T144"/>
      <c r="U144"/>
      <c r="V144"/>
      <c r="W144"/>
      <c r="X144"/>
      <c r="Y144"/>
    </row>
    <row r="145" spans="1:25" s="70" customFormat="1" x14ac:dyDescent="0.3">
      <c r="A145"/>
      <c r="B145"/>
      <c r="H145"/>
      <c r="I145"/>
      <c r="J145"/>
      <c r="K145"/>
      <c r="L145"/>
      <c r="M145"/>
      <c r="N145"/>
      <c r="O145"/>
      <c r="P145"/>
      <c r="Q145"/>
      <c r="R145"/>
      <c r="S145"/>
      <c r="T145"/>
      <c r="U145"/>
      <c r="V145"/>
      <c r="W145"/>
      <c r="X145"/>
      <c r="Y145"/>
    </row>
    <row r="146" spans="1:25" s="70" customFormat="1" x14ac:dyDescent="0.3">
      <c r="A146"/>
      <c r="B146"/>
      <c r="H146"/>
      <c r="I146"/>
      <c r="J146"/>
      <c r="K146"/>
      <c r="L146"/>
      <c r="M146"/>
      <c r="N146"/>
      <c r="O146"/>
      <c r="P146"/>
      <c r="Q146"/>
      <c r="R146"/>
      <c r="S146"/>
      <c r="T146"/>
      <c r="U146"/>
      <c r="V146"/>
      <c r="W146"/>
      <c r="X146"/>
      <c r="Y146"/>
    </row>
    <row r="147" spans="1:25" s="70" customFormat="1" x14ac:dyDescent="0.3">
      <c r="A147"/>
      <c r="B147"/>
      <c r="H147"/>
      <c r="I147"/>
      <c r="J147"/>
      <c r="K147"/>
      <c r="L147"/>
      <c r="M147"/>
      <c r="N147"/>
      <c r="O147"/>
      <c r="P147"/>
      <c r="Q147"/>
      <c r="R147"/>
      <c r="S147"/>
      <c r="T147"/>
      <c r="U147"/>
      <c r="V147"/>
      <c r="W147"/>
      <c r="X147"/>
      <c r="Y147"/>
    </row>
    <row r="148" spans="1:25" s="70" customFormat="1" x14ac:dyDescent="0.3">
      <c r="A148"/>
      <c r="B148"/>
      <c r="H148"/>
      <c r="I148"/>
      <c r="J148"/>
      <c r="K148"/>
      <c r="L148"/>
      <c r="M148"/>
      <c r="N148"/>
      <c r="O148"/>
      <c r="P148"/>
      <c r="Q148"/>
      <c r="R148"/>
      <c r="S148"/>
      <c r="T148"/>
      <c r="U148"/>
      <c r="V148"/>
      <c r="W148"/>
      <c r="X148"/>
      <c r="Y148"/>
    </row>
    <row r="149" spans="1:25" s="70" customFormat="1" x14ac:dyDescent="0.3">
      <c r="A149"/>
      <c r="B149"/>
      <c r="H149"/>
      <c r="I149"/>
      <c r="J149"/>
      <c r="K149"/>
      <c r="L149"/>
      <c r="M149"/>
      <c r="N149"/>
      <c r="O149"/>
      <c r="P149"/>
      <c r="Q149"/>
      <c r="R149"/>
      <c r="S149"/>
      <c r="T149"/>
      <c r="U149"/>
      <c r="V149"/>
      <c r="W149"/>
      <c r="X149"/>
      <c r="Y149"/>
    </row>
    <row r="150" spans="1:25" s="70" customFormat="1" x14ac:dyDescent="0.3">
      <c r="A150"/>
      <c r="B150"/>
      <c r="H150"/>
      <c r="I150"/>
      <c r="J150"/>
      <c r="K150"/>
      <c r="L150"/>
      <c r="M150"/>
      <c r="N150"/>
      <c r="O150"/>
      <c r="P150"/>
      <c r="Q150"/>
      <c r="R150"/>
      <c r="S150"/>
      <c r="T150"/>
      <c r="U150"/>
      <c r="V150"/>
      <c r="W150"/>
      <c r="X150"/>
      <c r="Y150"/>
    </row>
    <row r="151" spans="1:25" s="70" customFormat="1" x14ac:dyDescent="0.3">
      <c r="A151"/>
      <c r="B151"/>
      <c r="H151"/>
      <c r="I151"/>
      <c r="J151"/>
      <c r="K151"/>
      <c r="L151"/>
      <c r="M151"/>
      <c r="N151"/>
      <c r="O151"/>
      <c r="P151"/>
      <c r="Q151"/>
      <c r="R151"/>
      <c r="S151"/>
      <c r="T151"/>
      <c r="U151"/>
      <c r="V151"/>
      <c r="W151"/>
      <c r="X151"/>
      <c r="Y151"/>
    </row>
    <row r="152" spans="1:25" s="70" customFormat="1" x14ac:dyDescent="0.3">
      <c r="A152"/>
      <c r="B152"/>
      <c r="H152"/>
      <c r="I152"/>
      <c r="J152"/>
      <c r="K152"/>
      <c r="L152"/>
      <c r="M152"/>
      <c r="N152"/>
      <c r="O152"/>
      <c r="P152"/>
      <c r="Q152"/>
      <c r="R152"/>
      <c r="S152"/>
      <c r="T152"/>
      <c r="U152"/>
      <c r="V152"/>
      <c r="W152"/>
      <c r="X152"/>
      <c r="Y152"/>
    </row>
    <row r="153" spans="1:25" s="70" customFormat="1" x14ac:dyDescent="0.3">
      <c r="A153"/>
      <c r="B153"/>
      <c r="H153"/>
      <c r="I153"/>
      <c r="J153"/>
      <c r="K153"/>
      <c r="L153"/>
      <c r="M153"/>
      <c r="N153"/>
      <c r="O153"/>
      <c r="P153"/>
      <c r="Q153"/>
      <c r="R153"/>
      <c r="S153"/>
      <c r="T153"/>
      <c r="U153"/>
      <c r="V153"/>
      <c r="W153"/>
      <c r="X153"/>
      <c r="Y153"/>
    </row>
    <row r="154" spans="1:25" s="70" customFormat="1" x14ac:dyDescent="0.3">
      <c r="A154"/>
      <c r="B154"/>
      <c r="H154"/>
      <c r="I154"/>
      <c r="J154"/>
      <c r="K154"/>
      <c r="L154"/>
      <c r="M154"/>
      <c r="N154"/>
      <c r="O154"/>
      <c r="P154"/>
      <c r="Q154"/>
      <c r="R154"/>
      <c r="S154"/>
      <c r="T154"/>
      <c r="U154"/>
      <c r="V154"/>
      <c r="W154"/>
      <c r="X154"/>
      <c r="Y154"/>
    </row>
    <row r="155" spans="1:25" s="70" customFormat="1" x14ac:dyDescent="0.3">
      <c r="A155"/>
      <c r="B155"/>
      <c r="H155"/>
      <c r="I155"/>
      <c r="J155"/>
      <c r="K155"/>
      <c r="L155"/>
      <c r="M155"/>
      <c r="N155"/>
      <c r="O155"/>
      <c r="P155"/>
      <c r="Q155"/>
      <c r="R155"/>
      <c r="S155"/>
      <c r="T155"/>
      <c r="U155"/>
      <c r="V155"/>
      <c r="W155"/>
      <c r="X155"/>
      <c r="Y155"/>
    </row>
    <row r="156" spans="1:25" s="70" customFormat="1" x14ac:dyDescent="0.3">
      <c r="A156"/>
      <c r="B156"/>
      <c r="H156"/>
      <c r="I156"/>
      <c r="J156"/>
      <c r="K156"/>
      <c r="L156"/>
      <c r="M156"/>
      <c r="N156"/>
      <c r="O156"/>
      <c r="P156"/>
      <c r="Q156"/>
      <c r="R156"/>
      <c r="S156"/>
      <c r="T156"/>
      <c r="U156"/>
      <c r="V156"/>
      <c r="W156"/>
      <c r="X156"/>
      <c r="Y156"/>
    </row>
    <row r="157" spans="1:25" s="70" customFormat="1" x14ac:dyDescent="0.3">
      <c r="A157"/>
      <c r="B157"/>
      <c r="H157"/>
      <c r="I157"/>
      <c r="J157"/>
      <c r="K157"/>
      <c r="L157"/>
      <c r="M157"/>
      <c r="N157"/>
      <c r="O157"/>
      <c r="P157"/>
      <c r="Q157"/>
      <c r="R157"/>
      <c r="S157"/>
      <c r="T157"/>
      <c r="U157"/>
      <c r="V157"/>
      <c r="W157"/>
      <c r="X157"/>
      <c r="Y157"/>
    </row>
    <row r="158" spans="1:25" s="70" customFormat="1" x14ac:dyDescent="0.3">
      <c r="A158"/>
      <c r="B158"/>
      <c r="H158"/>
      <c r="I158"/>
      <c r="J158"/>
      <c r="K158"/>
      <c r="L158"/>
      <c r="M158"/>
      <c r="N158"/>
      <c r="O158"/>
      <c r="P158"/>
      <c r="Q158"/>
      <c r="R158"/>
      <c r="S158"/>
      <c r="T158"/>
      <c r="U158"/>
      <c r="V158"/>
      <c r="W158"/>
      <c r="X158"/>
      <c r="Y158"/>
    </row>
    <row r="159" spans="1:25" s="70" customFormat="1" x14ac:dyDescent="0.3">
      <c r="A159"/>
      <c r="B159"/>
      <c r="H159"/>
      <c r="I159"/>
      <c r="J159"/>
      <c r="K159"/>
      <c r="L159"/>
      <c r="M159"/>
      <c r="N159"/>
      <c r="O159"/>
      <c r="P159"/>
      <c r="Q159"/>
      <c r="R159"/>
      <c r="S159"/>
      <c r="T159"/>
      <c r="U159"/>
      <c r="V159"/>
      <c r="W159"/>
      <c r="X159"/>
      <c r="Y159"/>
    </row>
    <row r="160" spans="1:25" s="70" customFormat="1" x14ac:dyDescent="0.3">
      <c r="A160"/>
      <c r="B160"/>
      <c r="H160"/>
      <c r="I160"/>
      <c r="J160"/>
      <c r="K160"/>
      <c r="L160"/>
      <c r="M160"/>
      <c r="N160"/>
      <c r="O160"/>
      <c r="P160"/>
      <c r="Q160"/>
      <c r="R160"/>
      <c r="S160"/>
      <c r="T160"/>
      <c r="U160"/>
      <c r="V160"/>
      <c r="W160"/>
      <c r="X160"/>
      <c r="Y160"/>
    </row>
    <row r="161" spans="1:25" s="70" customFormat="1" x14ac:dyDescent="0.3">
      <c r="A161"/>
      <c r="B161"/>
      <c r="H161"/>
      <c r="I161"/>
      <c r="J161"/>
      <c r="K161"/>
      <c r="L161"/>
      <c r="M161"/>
      <c r="N161"/>
      <c r="O161"/>
      <c r="P161"/>
      <c r="Q161"/>
      <c r="R161"/>
      <c r="S161"/>
      <c r="T161"/>
      <c r="U161"/>
      <c r="V161"/>
      <c r="W161"/>
      <c r="X161"/>
      <c r="Y161"/>
    </row>
    <row r="162" spans="1:25" s="70" customFormat="1" x14ac:dyDescent="0.3">
      <c r="A162"/>
      <c r="B162"/>
      <c r="H162"/>
      <c r="I162"/>
      <c r="J162"/>
      <c r="K162"/>
      <c r="L162"/>
      <c r="M162"/>
      <c r="N162"/>
      <c r="O162"/>
      <c r="P162"/>
      <c r="Q162"/>
      <c r="R162"/>
      <c r="S162"/>
      <c r="T162"/>
      <c r="U162"/>
      <c r="V162"/>
      <c r="W162"/>
      <c r="X162"/>
      <c r="Y162"/>
    </row>
    <row r="163" spans="1:25" s="70" customFormat="1" x14ac:dyDescent="0.3">
      <c r="A163"/>
      <c r="B163"/>
      <c r="H163"/>
      <c r="I163"/>
      <c r="J163"/>
      <c r="K163"/>
      <c r="L163"/>
      <c r="M163"/>
      <c r="N163"/>
      <c r="O163"/>
      <c r="P163"/>
      <c r="Q163"/>
      <c r="R163"/>
      <c r="S163"/>
      <c r="T163"/>
      <c r="U163"/>
      <c r="V163"/>
      <c r="W163"/>
      <c r="X163"/>
      <c r="Y163"/>
    </row>
    <row r="164" spans="1:25" s="70" customFormat="1" x14ac:dyDescent="0.3">
      <c r="A164"/>
      <c r="B164"/>
      <c r="H164"/>
      <c r="I164"/>
      <c r="J164"/>
      <c r="K164"/>
      <c r="L164"/>
      <c r="M164"/>
      <c r="N164"/>
      <c r="O164"/>
      <c r="P164"/>
      <c r="Q164"/>
      <c r="R164"/>
      <c r="S164"/>
      <c r="T164"/>
      <c r="U164"/>
      <c r="V164"/>
      <c r="W164"/>
      <c r="X164"/>
      <c r="Y164"/>
    </row>
    <row r="165" spans="1:25" s="70" customFormat="1" x14ac:dyDescent="0.3">
      <c r="A165"/>
      <c r="B165"/>
      <c r="H165"/>
      <c r="I165"/>
      <c r="J165"/>
      <c r="K165"/>
      <c r="L165"/>
      <c r="M165"/>
      <c r="N165"/>
      <c r="O165"/>
      <c r="P165"/>
      <c r="Q165"/>
      <c r="R165"/>
      <c r="S165"/>
      <c r="T165"/>
      <c r="U165"/>
      <c r="V165"/>
      <c r="W165"/>
      <c r="X165"/>
      <c r="Y165"/>
    </row>
    <row r="166" spans="1:25" s="70" customFormat="1" x14ac:dyDescent="0.3">
      <c r="A166"/>
      <c r="B166"/>
      <c r="H166"/>
      <c r="I166"/>
      <c r="J166"/>
      <c r="K166"/>
      <c r="L166"/>
      <c r="M166"/>
      <c r="N166"/>
      <c r="O166"/>
      <c r="P166"/>
      <c r="Q166"/>
      <c r="R166"/>
      <c r="S166"/>
      <c r="T166"/>
      <c r="U166"/>
      <c r="V166"/>
      <c r="W166"/>
      <c r="X166"/>
      <c r="Y166"/>
    </row>
    <row r="167" spans="1:25" s="70" customFormat="1" x14ac:dyDescent="0.3">
      <c r="A167"/>
      <c r="B167"/>
      <c r="H167"/>
      <c r="I167"/>
      <c r="J167"/>
      <c r="K167"/>
      <c r="L167"/>
      <c r="M167"/>
      <c r="N167"/>
      <c r="O167"/>
      <c r="P167"/>
      <c r="Q167"/>
      <c r="R167"/>
      <c r="S167"/>
      <c r="T167"/>
      <c r="U167"/>
      <c r="V167"/>
      <c r="W167"/>
      <c r="X167"/>
      <c r="Y167"/>
    </row>
    <row r="168" spans="1:25" s="70" customFormat="1" x14ac:dyDescent="0.3">
      <c r="A168"/>
      <c r="B168"/>
      <c r="H168"/>
      <c r="I168"/>
      <c r="J168"/>
      <c r="K168"/>
      <c r="L168"/>
      <c r="M168"/>
      <c r="N168"/>
      <c r="O168"/>
      <c r="P168"/>
      <c r="Q168"/>
      <c r="R168"/>
      <c r="S168"/>
      <c r="T168"/>
      <c r="U168"/>
      <c r="V168"/>
      <c r="W168"/>
      <c r="X168"/>
      <c r="Y168"/>
    </row>
    <row r="169" spans="1:25" s="70" customFormat="1" x14ac:dyDescent="0.3">
      <c r="A169"/>
      <c r="B169"/>
      <c r="H169"/>
      <c r="I169"/>
      <c r="J169"/>
      <c r="K169"/>
      <c r="L169"/>
      <c r="M169"/>
      <c r="N169"/>
      <c r="O169"/>
      <c r="P169"/>
      <c r="Q169"/>
      <c r="R169"/>
      <c r="S169"/>
      <c r="T169"/>
      <c r="U169"/>
      <c r="V169"/>
      <c r="W169"/>
      <c r="X169"/>
      <c r="Y169"/>
    </row>
    <row r="170" spans="1:25" s="70" customFormat="1" x14ac:dyDescent="0.3">
      <c r="A170"/>
      <c r="B170"/>
      <c r="H170"/>
      <c r="I170"/>
      <c r="J170"/>
      <c r="K170"/>
      <c r="L170"/>
      <c r="M170"/>
      <c r="N170"/>
      <c r="O170"/>
      <c r="P170"/>
      <c r="Q170"/>
      <c r="R170"/>
      <c r="S170"/>
      <c r="T170"/>
      <c r="U170"/>
      <c r="V170"/>
      <c r="W170"/>
      <c r="X170"/>
      <c r="Y170"/>
    </row>
    <row r="171" spans="1:25" s="70" customFormat="1" x14ac:dyDescent="0.3">
      <c r="A171"/>
      <c r="B171"/>
      <c r="H171"/>
      <c r="I171"/>
      <c r="J171"/>
      <c r="K171"/>
      <c r="L171"/>
      <c r="M171"/>
      <c r="N171"/>
      <c r="O171"/>
      <c r="P171"/>
      <c r="Q171"/>
      <c r="R171"/>
      <c r="S171"/>
      <c r="T171"/>
      <c r="U171"/>
      <c r="V171"/>
      <c r="W171"/>
      <c r="X171"/>
      <c r="Y171"/>
    </row>
    <row r="172" spans="1:25" s="70" customFormat="1" x14ac:dyDescent="0.3">
      <c r="A172"/>
      <c r="B172"/>
      <c r="H172"/>
      <c r="I172"/>
      <c r="J172"/>
      <c r="K172"/>
      <c r="L172"/>
      <c r="M172"/>
      <c r="N172"/>
      <c r="O172"/>
      <c r="P172"/>
      <c r="Q172"/>
      <c r="R172"/>
      <c r="S172"/>
      <c r="T172"/>
      <c r="U172"/>
      <c r="V172"/>
      <c r="W172"/>
      <c r="X172"/>
      <c r="Y172"/>
    </row>
  </sheetData>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FFD21-C538-41D5-9888-040AF77003B0}">
  <sheetPr>
    <tabColor theme="9"/>
  </sheetPr>
  <dimension ref="A1:F39"/>
  <sheetViews>
    <sheetView zoomScale="80" zoomScaleNormal="80" workbookViewId="0">
      <selection activeCell="J5" sqref="J5"/>
    </sheetView>
  </sheetViews>
  <sheetFormatPr defaultRowHeight="12.45" x14ac:dyDescent="0.3"/>
  <cols>
    <col min="1" max="1" width="16.921875" bestFit="1" customWidth="1"/>
    <col min="2" max="2" width="21.15234375" style="70" bestFit="1" customWidth="1"/>
    <col min="3" max="3" width="3.765625" style="70" bestFit="1" customWidth="1"/>
    <col min="4" max="4" width="5" style="70" bestFit="1" customWidth="1"/>
    <col min="5" max="5" width="15.84375" bestFit="1" customWidth="1"/>
    <col min="6" max="6" width="11" bestFit="1" customWidth="1"/>
  </cols>
  <sheetData>
    <row r="1" spans="1:6" x14ac:dyDescent="0.3">
      <c r="B1"/>
    </row>
    <row r="2" spans="1:6" x14ac:dyDescent="0.3">
      <c r="A2" s="88" t="s">
        <v>2</v>
      </c>
      <c r="B2" s="70" t="s">
        <v>7897</v>
      </c>
      <c r="E2" s="74" t="s">
        <v>7926</v>
      </c>
      <c r="F2" s="76" t="s">
        <v>7901</v>
      </c>
    </row>
    <row r="3" spans="1:6" x14ac:dyDescent="0.3">
      <c r="A3" s="70"/>
      <c r="B3"/>
      <c r="C3"/>
      <c r="D3"/>
      <c r="E3" s="71" t="s">
        <v>121</v>
      </c>
      <c r="F3" s="87">
        <v>70</v>
      </c>
    </row>
    <row r="4" spans="1:6" x14ac:dyDescent="0.3">
      <c r="A4" s="86" t="s">
        <v>9</v>
      </c>
      <c r="B4" s="70" t="s">
        <v>7899</v>
      </c>
      <c r="C4"/>
      <c r="D4"/>
      <c r="E4" s="71" t="s">
        <v>20</v>
      </c>
      <c r="F4" s="87">
        <v>35</v>
      </c>
    </row>
    <row r="5" spans="1:6" x14ac:dyDescent="0.3">
      <c r="A5" s="71" t="s">
        <v>121</v>
      </c>
      <c r="B5" s="87">
        <v>70</v>
      </c>
      <c r="C5"/>
      <c r="D5"/>
      <c r="E5" s="71" t="s">
        <v>32</v>
      </c>
      <c r="F5" s="87">
        <v>17</v>
      </c>
    </row>
    <row r="6" spans="1:6" x14ac:dyDescent="0.3">
      <c r="A6" s="71" t="s">
        <v>20</v>
      </c>
      <c r="B6" s="87">
        <v>35</v>
      </c>
      <c r="C6"/>
      <c r="D6"/>
      <c r="E6" s="71" t="s">
        <v>290</v>
      </c>
      <c r="F6" s="87">
        <v>6</v>
      </c>
    </row>
    <row r="7" spans="1:6" x14ac:dyDescent="0.3">
      <c r="A7" s="71" t="s">
        <v>32</v>
      </c>
      <c r="B7" s="87">
        <v>17</v>
      </c>
      <c r="C7"/>
      <c r="D7"/>
      <c r="E7" s="71" t="s">
        <v>2599</v>
      </c>
      <c r="F7" s="87">
        <v>11</v>
      </c>
    </row>
    <row r="8" spans="1:6" x14ac:dyDescent="0.3">
      <c r="A8" s="71" t="s">
        <v>194</v>
      </c>
      <c r="B8" s="87">
        <v>13</v>
      </c>
      <c r="C8"/>
      <c r="D8"/>
      <c r="E8" s="71" t="s">
        <v>194</v>
      </c>
      <c r="F8" s="87">
        <v>13</v>
      </c>
    </row>
    <row r="9" spans="1:6" x14ac:dyDescent="0.3">
      <c r="A9" s="71" t="s">
        <v>242</v>
      </c>
      <c r="B9" s="87">
        <v>20</v>
      </c>
      <c r="C9"/>
      <c r="D9"/>
      <c r="E9" s="71" t="s">
        <v>242</v>
      </c>
      <c r="F9" s="87">
        <v>20</v>
      </c>
    </row>
    <row r="10" spans="1:6" x14ac:dyDescent="0.3">
      <c r="A10" s="71" t="s">
        <v>290</v>
      </c>
      <c r="B10" s="87">
        <v>6</v>
      </c>
      <c r="C10"/>
      <c r="D10"/>
      <c r="E10" s="71" t="s">
        <v>2606</v>
      </c>
      <c r="F10" s="87">
        <v>16</v>
      </c>
    </row>
    <row r="11" spans="1:6" x14ac:dyDescent="0.3">
      <c r="A11" s="71" t="s">
        <v>2599</v>
      </c>
      <c r="B11" s="87">
        <v>11</v>
      </c>
      <c r="C11"/>
      <c r="D11"/>
      <c r="E11" s="71" t="s">
        <v>40</v>
      </c>
      <c r="F11" s="87">
        <v>143</v>
      </c>
    </row>
    <row r="12" spans="1:6" x14ac:dyDescent="0.3">
      <c r="A12" s="71" t="s">
        <v>2606</v>
      </c>
      <c r="B12" s="87">
        <v>16</v>
      </c>
      <c r="C12"/>
      <c r="D12"/>
      <c r="F12" s="70"/>
    </row>
    <row r="13" spans="1:6" x14ac:dyDescent="0.3">
      <c r="A13" s="71" t="s">
        <v>40</v>
      </c>
      <c r="B13" s="87">
        <v>143</v>
      </c>
      <c r="F13" s="70"/>
    </row>
    <row r="14" spans="1:6" x14ac:dyDescent="0.3">
      <c r="A14" s="71" t="s">
        <v>7901</v>
      </c>
      <c r="B14" s="87">
        <v>331</v>
      </c>
      <c r="F14" s="70"/>
    </row>
    <row r="15" spans="1:6" x14ac:dyDescent="0.3">
      <c r="F15" s="70"/>
    </row>
    <row r="16" spans="1:6" x14ac:dyDescent="0.3">
      <c r="F16" s="70"/>
    </row>
    <row r="17" spans="6:6" x14ac:dyDescent="0.3">
      <c r="F17" s="70"/>
    </row>
    <row r="18" spans="6:6" x14ac:dyDescent="0.3">
      <c r="F18" s="70"/>
    </row>
    <row r="19" spans="6:6" x14ac:dyDescent="0.3">
      <c r="F19" s="70"/>
    </row>
    <row r="20" spans="6:6" x14ac:dyDescent="0.3">
      <c r="F20" s="70"/>
    </row>
    <row r="21" spans="6:6" x14ac:dyDescent="0.3">
      <c r="F21" s="70"/>
    </row>
    <row r="22" spans="6:6" x14ac:dyDescent="0.3">
      <c r="F22" s="70"/>
    </row>
    <row r="23" spans="6:6" x14ac:dyDescent="0.3">
      <c r="F23" s="70"/>
    </row>
    <row r="24" spans="6:6" x14ac:dyDescent="0.3">
      <c r="F24" s="70"/>
    </row>
    <row r="25" spans="6:6" x14ac:dyDescent="0.3">
      <c r="F25" s="70"/>
    </row>
    <row r="26" spans="6:6" x14ac:dyDescent="0.3">
      <c r="F26" s="70"/>
    </row>
    <row r="27" spans="6:6" x14ac:dyDescent="0.3">
      <c r="F27" s="70"/>
    </row>
    <row r="28" spans="6:6" x14ac:dyDescent="0.3">
      <c r="F28" s="70"/>
    </row>
    <row r="29" spans="6:6" x14ac:dyDescent="0.3">
      <c r="F29" s="70"/>
    </row>
    <row r="30" spans="6:6" x14ac:dyDescent="0.3">
      <c r="F30" s="70"/>
    </row>
    <row r="31" spans="6:6" x14ac:dyDescent="0.3">
      <c r="F31" s="70"/>
    </row>
    <row r="32" spans="6:6" x14ac:dyDescent="0.3">
      <c r="F32" s="70"/>
    </row>
    <row r="33" spans="6:6" x14ac:dyDescent="0.3">
      <c r="F33" s="70"/>
    </row>
    <row r="34" spans="6:6" x14ac:dyDescent="0.3">
      <c r="F34" s="70"/>
    </row>
    <row r="35" spans="6:6" x14ac:dyDescent="0.3">
      <c r="F35" s="70"/>
    </row>
    <row r="36" spans="6:6" x14ac:dyDescent="0.3">
      <c r="F36" s="70"/>
    </row>
    <row r="37" spans="6:6" x14ac:dyDescent="0.3">
      <c r="F37" s="70"/>
    </row>
    <row r="38" spans="6:6" x14ac:dyDescent="0.3">
      <c r="F38" s="70"/>
    </row>
    <row r="39" spans="6:6" x14ac:dyDescent="0.3">
      <c r="F39" s="70"/>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f6e6199-574e-4169-b512-8081a4eecd57">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F8749E75A861C4FBC3603AFAE633D26" ma:contentTypeVersion="13" ma:contentTypeDescription="Create a new document." ma:contentTypeScope="" ma:versionID="3cb2c0e9e660980dbe688121f596e8ce">
  <xsd:schema xmlns:xsd="http://www.w3.org/2001/XMLSchema" xmlns:xs="http://www.w3.org/2001/XMLSchema" xmlns:p="http://schemas.microsoft.com/office/2006/metadata/properties" xmlns:ns2="8f6e6199-574e-4169-b512-8081a4eecd57" xmlns:ns3="73326b78-be9a-4495-9fd3-ef12d5d87bbc" targetNamespace="http://schemas.microsoft.com/office/2006/metadata/properties" ma:root="true" ma:fieldsID="3c0f160236e23c0ebd66fc0727fd6687" ns2:_="" ns3:_="">
    <xsd:import namespace="8f6e6199-574e-4169-b512-8081a4eecd57"/>
    <xsd:import namespace="73326b78-be9a-4495-9fd3-ef12d5d87bb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6e6199-574e-4169-b512-8081a4eecd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5aef1aeb-0c75-4174-b2a7-aea658c7cac0"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3326b78-be9a-4495-9fd3-ef12d5d87bb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1BF495-8FF6-467C-BFE1-C8C94F10D1BC}">
  <ds:schemaRefs>
    <ds:schemaRef ds:uri="http://schemas.microsoft.com/office/2006/metadata/properties"/>
    <ds:schemaRef ds:uri="http://schemas.microsoft.com/office/infopath/2007/PartnerControls"/>
    <ds:schemaRef ds:uri="8f6e6199-574e-4169-b512-8081a4eecd57"/>
    <ds:schemaRef ds:uri="ad4b64e0-46d9-4394-ba16-bb09cc3f9e2b"/>
    <ds:schemaRef ds:uri="aacc9bf6-3b99-4aa3-b84a-8417965526db"/>
  </ds:schemaRefs>
</ds:datastoreItem>
</file>

<file path=customXml/itemProps2.xml><?xml version="1.0" encoding="utf-8"?>
<ds:datastoreItem xmlns:ds="http://schemas.openxmlformats.org/officeDocument/2006/customXml" ds:itemID="{74E9367C-E5EE-4C56-8636-6DF93E152F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6e6199-574e-4169-b512-8081a4eecd57"/>
    <ds:schemaRef ds:uri="73326b78-be9a-4495-9fd3-ef12d5d87b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7D4EA7E-D41A-4496-B1D7-390245EEC85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11</vt:i4>
      </vt:variant>
    </vt:vector>
  </HeadingPairs>
  <TitlesOfParts>
    <vt:vector size="21" baseType="lpstr">
      <vt:lpstr>Pivot</vt:lpstr>
      <vt:lpstr>Courses</vt:lpstr>
      <vt:lpstr>Modules</vt:lpstr>
      <vt:lpstr>CU Modules 6-3-25</vt:lpstr>
      <vt:lpstr>CU Courses 6-3-25</vt:lpstr>
      <vt:lpstr>DELETED Modules</vt:lpstr>
      <vt:lpstr>DELETED Courses</vt:lpstr>
      <vt:lpstr>Reference</vt:lpstr>
      <vt:lpstr>Schedule Charts</vt:lpstr>
      <vt:lpstr>Status Charts</vt:lpstr>
      <vt:lpstr>AllCourses</vt:lpstr>
      <vt:lpstr>AllCSCours</vt:lpstr>
      <vt:lpstr>AllCSMod</vt:lpstr>
      <vt:lpstr>CourseAll</vt:lpstr>
      <vt:lpstr>CoursePhase</vt:lpstr>
      <vt:lpstr>Courses</vt:lpstr>
      <vt:lpstr>CUCourses</vt:lpstr>
      <vt:lpstr>CUMods</vt:lpstr>
      <vt:lpstr>Delete</vt:lpstr>
      <vt:lpstr>ModCode</vt:lpstr>
      <vt:lpstr>ModName</vt:lpstr>
    </vt:vector>
  </TitlesOfParts>
  <Company>Information Services Group,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Lara Gorton</dc:creator>
  <cp:lastModifiedBy>Lara Gorton</cp:lastModifiedBy>
  <dcterms:created xsi:type="dcterms:W3CDTF">2025-05-06T16:46:20Z</dcterms:created>
  <dcterms:modified xsi:type="dcterms:W3CDTF">2025-06-09T14:26:55Z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0x010100FF8749E75A861C4FBC3603AFAE633D26</vt:lpwstr>
  </property>
  <property fmtid="{D5CDD505-2E9C-101B-9397-08002B2CF9AE}" pid="3" name="MediaServiceImageTags">
    <vt:lpwstr/>
  </property>
  <property fmtid="{D5CDD505-2E9C-101B-9397-08002B2CF9AE}" pid="4" name="MSIP_Label_2fff4e3a-8082-4355-bfa2-eadbbcdfeaaf_Enabled">
    <vt:lpwstr>true</vt:lpwstr>
  </property>
  <property fmtid="{D5CDD505-2E9C-101B-9397-08002B2CF9AE}" pid="5" name="MSIP_Label_2fff4e3a-8082-4355-bfa2-eadbbcdfeaaf_SetDate">
    <vt:lpwstr>2025-05-20T22:18:31Z</vt:lpwstr>
  </property>
  <property fmtid="{D5CDD505-2E9C-101B-9397-08002B2CF9AE}" pid="6" name="MSIP_Label_2fff4e3a-8082-4355-bfa2-eadbbcdfeaaf_Method">
    <vt:lpwstr>Privileged</vt:lpwstr>
  </property>
  <property fmtid="{D5CDD505-2E9C-101B-9397-08002B2CF9AE}" pid="7" name="MSIP_Label_2fff4e3a-8082-4355-bfa2-eadbbcdfeaaf_Name">
    <vt:lpwstr>Lockheed Martin Proprietary Information (LMPI)</vt:lpwstr>
  </property>
  <property fmtid="{D5CDD505-2E9C-101B-9397-08002B2CF9AE}" pid="8" name="MSIP_Label_2fff4e3a-8082-4355-bfa2-eadbbcdfeaaf_SiteId">
    <vt:lpwstr>b18f006c-b0fc-467d-b23a-a35b5695b5dc</vt:lpwstr>
  </property>
  <property fmtid="{D5CDD505-2E9C-101B-9397-08002B2CF9AE}" pid="9" name="MSIP_Label_2fff4e3a-8082-4355-bfa2-eadbbcdfeaaf_ActionId">
    <vt:lpwstr>c834021b-fde9-407c-b42b-8caa0a97d407</vt:lpwstr>
  </property>
  <property fmtid="{D5CDD505-2E9C-101B-9397-08002B2CF9AE}" pid="10" name="MSIP_Label_2fff4e3a-8082-4355-bfa2-eadbbcdfeaaf_ContentBits">
    <vt:lpwstr>3</vt:lpwstr>
  </property>
</Properties>
</file>